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moodys-my.sharepoint.com/personal/grahamv_moodys_com/Documents/Desktop/"/>
    </mc:Choice>
  </mc:AlternateContent>
  <xr:revisionPtr revIDLastSave="0" documentId="8_{44255FDA-9CB0-485E-B8D1-776FB22E02E7}" xr6:coauthVersionLast="47" xr6:coauthVersionMax="47" xr10:uidLastSave="{00000000-0000-0000-0000-000000000000}"/>
  <bookViews>
    <workbookView xWindow="28680" yWindow="-120" windowWidth="19440" windowHeight="14880" tabRatio="784" xr2:uid="{00000000-000D-0000-FFFF-FFFF00000000}"/>
  </bookViews>
  <sheets>
    <sheet name="Table of Contents" sheetId="37" r:id="rId1"/>
    <sheet name="Sovereign Ratings Summary" sheetId="27" r:id="rId2"/>
    <sheet name="Sovereign Ratings History" sheetId="41" r:id="rId3"/>
    <sheet name="Country Ceilings History" sheetId="42" r:id="rId4"/>
    <sheet name="Supranationals Issuers" sheetId="36" r:id="rId5"/>
    <sheet name="Supranationals Issuers History" sheetId="43" r:id="rId6"/>
    <sheet name="Short-term Ratings" sheetId="40" r:id="rId7"/>
    <sheet name="Definitions and Notes" sheetId="38" r:id="rId8"/>
    <sheet name="Disclaimer" sheetId="44" r:id="rId9"/>
    <sheet name="Rtg List" sheetId="34" state="hidden" r:id="rId10"/>
  </sheets>
  <externalReferences>
    <externalReference r:id="rId11"/>
    <externalReference r:id="rId12"/>
  </externalReferences>
  <definedNames>
    <definedName name="_DumProb">OFFSET([1]BetaSolver!$R$4,0,0,COUNTA([1]BetaSolver!$R$5:$R$1000),1)</definedName>
    <definedName name="_xlnm._FilterDatabase" localSheetId="2" hidden="1">'Sovereign Ratings History'!$R$9:$S$2236</definedName>
    <definedName name="_xlnm._FilterDatabase" localSheetId="1" hidden="1">'Sovereign Ratings Summary'!$B$7:$R$164</definedName>
    <definedName name="_xlnm._FilterDatabase" localSheetId="4" hidden="1">'Supranationals Issuers'!$D$5:$I$5</definedName>
    <definedName name="_xlnm._FilterDatabase" localSheetId="5" hidden="1">'Supranationals Issuers History'!$B$6:$K$375</definedName>
    <definedName name="AaaLoss_">'[1]Source Tables'!$B$6</definedName>
    <definedName name="AaaPD">'[1]Source Tables'!$F$6</definedName>
    <definedName name="ApprovedModel">[1]Backend!$B$12</definedName>
    <definedName name="BetaProb_">OFFSET([1]BetaSolver!$E$12,0,0,COUNTA([1]BetaSolver!$E$12:$E$1000),1)</definedName>
    <definedName name="CFR">[1]Lookups!$J$15:$J$25</definedName>
    <definedName name="CFR_">'[1]Model Inputs'!$D$17</definedName>
    <definedName name="CFRChoices">'[1]Source Tables'!$A$16:$A$26</definedName>
    <definedName name="ChartE2L_">OFFSET([1]BetaSolver!$A$12,0,0,COUNTA([1]BetaSolver!$A$12:$Z$1000),1)</definedName>
    <definedName name="Confidential.Banner">[2]Abbreviation!$L$83:$L$84</definedName>
    <definedName name="Conv.Qualifiers">[2]Abbreviation!$I$6:$K$20</definedName>
    <definedName name="Corrupt_Haver">'[2]Haver Feed_WBGov.Gov.Eff.'!#REF!</definedName>
    <definedName name="Country.List">'[2]Country.List'!$B$4:$B$182</definedName>
    <definedName name="Credit.Boom.Data">'[2]Credit.Boom.Data'!$A$5:$D$251</definedName>
    <definedName name="CumExpLoss">'[1]Source Tables'!$E$32:$I$52</definedName>
    <definedName name="CurrenciesStart">[1]Lookups!$H$59</definedName>
    <definedName name="Currency_Lookback">OFFSET(CurrenciesStart,0,1,COUNTA(CurrencyRecords),2)</definedName>
    <definedName name="CurrencyChoices">OFFSET(CurrenciesStart,0,0,COUNTA(CurrencyRecords),1)</definedName>
    <definedName name="CurrencyLookup">OFFSET(CurrenciesStart,0,0,COUNTA(CurrencyRecords),2)</definedName>
    <definedName name="CurrencyRecords">[1]Lookups!$H$59:$H$1058</definedName>
    <definedName name="CurrencyUsed">'[1]Model Inputs'!$D$24</definedName>
    <definedName name="CurrencyUsed_Buffer">[1]Buffer!$W$9</definedName>
    <definedName name="CurrRatingOptions">[1]Lookups!$L$67:$L$88</definedName>
    <definedName name="DD_Cred_Class_Actual">[1]Lookups!$B$3:$B$22</definedName>
    <definedName name="DD_HoldCo_OpCo">[1]Lookups!$E$38:$E$77</definedName>
    <definedName name="DD_Loan_Type">[1]Lookups!$E$3:$E$4</definedName>
    <definedName name="DD_Prec_Inc_Utilization">[1]Lookups!$J$15:$L$25</definedName>
    <definedName name="DefaultedExclusion">[1]Buffer!$R$3</definedName>
    <definedName name="E2L_Mid_">OFFSET([1]BetaSolver!$C$12,0,0,COUNTA([1]BetaSolver!$C$12:$C$65536),1)</definedName>
    <definedName name="E2L_Scenario_">OFFSET([1]BetaSolver!$B$12,0,0,COUNTA([1]BetaSolver!$B$12:$B$1000),1)</definedName>
    <definedName name="EL2Ratg">'[1]StabilityBands-4Yr'!$B$5:$C$26</definedName>
    <definedName name="ExpLossRate">'[1]Model Inputs'!$D$18</definedName>
    <definedName name="ExpLossRates">'[1]Source Tables'!$J$32:$N$52</definedName>
    <definedName name="F1xF2xF3.Score">'[2]Rtg.Range'!$I$5:$J$19</definedName>
    <definedName name="F3.Filter">[2]Abbreviation!$B$26:$B$28</definedName>
    <definedName name="F4.Score">'[2]Rtg.Range'!$L$5:$M$19</definedName>
    <definedName name="Family_DP_">'[1]Model Inputs'!$D$22</definedName>
    <definedName name="FamilyInDefault">'[1]Model Inputs'!$D$23</definedName>
    <definedName name="FDI_liabs_Haver_years">'[2]Haver Feed_IMFBOP'!$A$2:$I$2</definedName>
    <definedName name="FDI_liabs_Haverfeed">'[2]Haver Feed_IMFBOP'!$A$3:$I$552</definedName>
    <definedName name="Full.Rtg.Scale">[2]Abbreviation!$E$40:$E$60</definedName>
    <definedName name="GDPpercap_Haver">'[2]Haver Feed_WEO'!#REF!</definedName>
    <definedName name="Gov.Fi.Match">[2]F1xF2xF3.Matrix!$D$5:$R$5</definedName>
    <definedName name="Gov.Fi.Matrix">[2]F1xF2xF3.Matrix!$D$6:$R$20</definedName>
    <definedName name="High">"High"</definedName>
    <definedName name="Index.Conv.Qualifiers">[2]Abbreviation!$I$5</definedName>
    <definedName name="Input_RR_EV_">'[1]Model Inputs'!$D$19</definedName>
    <definedName name="InSyncWithDBLiab">[1]Backend!$B$10</definedName>
    <definedName name="InSyncWithDBModel">[1]Backend!$B$11</definedName>
    <definedName name="LGD_lookup_">'[1]Source Tables'!$J$3:$K$8</definedName>
    <definedName name="LiabilityInputsInputs">'[1]Liability Inputs'!$A$1:$Q$65536,'[1]Liability Inputs'!$T$1:$V$65536,'[1]Liability Inputs'!$Y$1:$Y$65536,'[1]Liability Inputs'!$AD$1:$AD$65536</definedName>
    <definedName name="LiabilityRequiredInputs">'[1]Liability Inputs'!$B$1:$C$65536,'[1]Liability Inputs'!$D$1:$D$65536,'[1]Liability Inputs'!$I$1:$I$65536,'[1]Liability Inputs'!$N$1:$Q$65536</definedName>
    <definedName name="Loss2Rtg_">'[1]Source Tables'!$B$6:$C$27</definedName>
    <definedName name="Low">"Low"</definedName>
    <definedName name="Ltd_Default_Type">[1]Buffer!$R$2:$R$4</definedName>
    <definedName name="MassiveLookup">'[1]StabilityBands-4Yr'!$M$2:$AA$23</definedName>
    <definedName name="Mids">'[1]StabilityBands-4Yr'!$C$5:$D$26</definedName>
    <definedName name="ModelInputsInputs">'[1]Model Inputs'!$C$3:$D$6,'[1]Model Inputs'!$C$9:$D$13,'[1]Model Inputs'!$B$28:$D$37</definedName>
    <definedName name="MR.Percent.List">[2]Abbreviation!$I$83:$I$104</definedName>
    <definedName name="No">[1]Buffer!$B$5</definedName>
    <definedName name="OneYrELRates">[1]Lookups!$N$3:$O$23</definedName>
    <definedName name="OneYrMassiveLookup">'[1]StabilityBands-1Yr'!$M$2:$AA$23</definedName>
    <definedName name="OneYrRatg2ELOverride">[1]Lookups!$R$68:$T$89</definedName>
    <definedName name="OneYrStabilityBands">'[1]StabilityBands-1Yr'!$AC$2:$AE$62</definedName>
    <definedName name="OrigELs">'[1]StabilityBands-4Yr'!$A$5:$B$26</definedName>
    <definedName name="Override.1">[2]Abbreviation!$J$63:$J$74</definedName>
    <definedName name="OverrideFactor">[1]Lookups!$M$91</definedName>
    <definedName name="OverrideValue">[1]Buffer!$T$2:$T$4</definedName>
    <definedName name="PctFmt">"0.000%"</definedName>
    <definedName name="PDR">'[1]Model Inputs'!$D$21</definedName>
    <definedName name="_xlnm.Print_Area" localSheetId="1">'Sovereign Ratings Summary'!$A$1:$R$165</definedName>
    <definedName name="_xlnm.Print_Area" localSheetId="4">'Supranationals Issuers'!$B$1:$J$56</definedName>
    <definedName name="_xlnm.Print_Titles" localSheetId="1">'Sovereign Ratings Summary'!$6:$9</definedName>
    <definedName name="_xlnm.Print_Titles" localSheetId="4">'Supranationals Issuers'!$5:$5</definedName>
    <definedName name="Privacy_Flag">[1]Buffer!$N$2:$N$3</definedName>
    <definedName name="Qualifiers">[2]Abbreviation!$G$6:$G$21</definedName>
    <definedName name="Rank2Ratg">'[1]StabilityBands-4Yr'!$A$31:$B$52</definedName>
    <definedName name="Ratables">'[1]Scratch Pad2'!$A$1:$T$65536</definedName>
    <definedName name="Ratg2ELOverride">[1]Lookups!$L$68:$N$89</definedName>
    <definedName name="Ratg2Rank">'[1]StabilityBands-4Yr'!$B$31:$C$52</definedName>
    <definedName name="RatgCap">VLOOKUP(CFR_,RatgCaps,4,0)</definedName>
    <definedName name="RatgCaps">'[1]Source Tables'!$A$32:$D$52</definedName>
    <definedName name="RawLoss_lookup_">'[1]Source Tables'!$C$6:$D$26</definedName>
    <definedName name="Rnk2Rtg_">'[1]Source Tables'!$M$6:$N$27</definedName>
    <definedName name="RR2SD">'[1]Source Tables'!$Q$2:$R$102</definedName>
    <definedName name="Rtg2Rnk_">'[1]Source Tables'!$N$6:$O$27</definedName>
    <definedName name="Scale_Lookback">[1]Lookups!$M$59:$N$63</definedName>
    <definedName name="ScaleChoices">[1]Lookups!$L$59:$L$63</definedName>
    <definedName name="ScaleFactor_">[1]BetaSolver!$B$5</definedName>
    <definedName name="ScaleUsed">'[1]Model Inputs'!$D$25</definedName>
    <definedName name="ScaleUsed_Buffer">[1]Buffer!$W$10</definedName>
    <definedName name="Sel_Notching_">[1]Buffer!$B$13</definedName>
    <definedName name="Select.Percentile">[2]Abbreviation!$E$83:$E$84</definedName>
    <definedName name="SizeOfBand">'[1]StabilityBands-4Yr'!$C$28</definedName>
    <definedName name="SoDa.CountryList">[2]SoDa.Data!$A$4:$A$205</definedName>
    <definedName name="SoDa.DataRange">[2]SoDa.Data!$B$3:$R$9015</definedName>
    <definedName name="SoDa.IndicatorsList">[2]SoDa.Data!$A$3:$A$9015</definedName>
    <definedName name="SoDa.YearRange">[2]SoDa.Data!$B$2:$R$2</definedName>
    <definedName name="solver_cvg">0.000001</definedName>
    <definedName name="solver_drv">2</definedName>
    <definedName name="solver_est">1</definedName>
    <definedName name="solver_itr">10000</definedName>
    <definedName name="solver_lin">2</definedName>
    <definedName name="solver_neg">2</definedName>
    <definedName name="solver_num">2</definedName>
    <definedName name="solver_nwt">2</definedName>
    <definedName name="solver_pre">0.00000001</definedName>
    <definedName name="solver_rel1">3</definedName>
    <definedName name="solver_rel2">3</definedName>
    <definedName name="solver_rel3">2</definedName>
    <definedName name="solver_rhs1">0</definedName>
    <definedName name="solver_rhs2">0</definedName>
    <definedName name="solver_scl">1</definedName>
    <definedName name="solver_sho">2</definedName>
    <definedName name="solver_tim">120</definedName>
    <definedName name="solver_tol">0.001</definedName>
    <definedName name="solver_typ">2</definedName>
    <definedName name="solver_val">0</definedName>
    <definedName name="StabilityBands">'[1]StabilityBands-4Yr'!$AC$2:$AE$62</definedName>
    <definedName name="Tri_RR_">[1]Buffer!$J$2:$J$5</definedName>
    <definedName name="TriSection">'[1]StabilityBands-4Yr'!$F$2:$K$45</definedName>
    <definedName name="UpDp2Rtg_Lookup_">'[1]Source Tables'!$G$6:$H$26</definedName>
    <definedName name="Y_N_">[1]Buffer!$B$4:$B$5</definedName>
    <definedName name="Yes">[1]Buffer!$B$4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 i="42" l="1"/>
  <c r="D1" i="42"/>
  <c r="E1" i="42"/>
  <c r="F1" i="42"/>
  <c r="B134" i="34"/>
  <c r="L134" i="34"/>
  <c r="H134" i="34"/>
  <c r="B133" i="34"/>
  <c r="I133" i="34"/>
  <c r="B132" i="34"/>
  <c r="H132" i="34"/>
  <c r="B131" i="34"/>
  <c r="I131" i="34"/>
  <c r="K131" i="34"/>
  <c r="L131" i="34"/>
  <c r="H131" i="34"/>
  <c r="L130" i="34"/>
  <c r="K130" i="34"/>
  <c r="I130" i="34"/>
  <c r="H130" i="34"/>
  <c r="B129" i="34"/>
  <c r="H129" i="34"/>
  <c r="B128" i="34"/>
  <c r="I128" i="34"/>
  <c r="B127" i="34"/>
  <c r="I127" i="34"/>
  <c r="B126" i="34"/>
  <c r="K126" i="34"/>
  <c r="L125" i="34"/>
  <c r="K125" i="34"/>
  <c r="I125" i="34"/>
  <c r="H125" i="34"/>
  <c r="L124" i="34"/>
  <c r="K124" i="34"/>
  <c r="I124" i="34"/>
  <c r="H124" i="34"/>
  <c r="L123" i="34"/>
  <c r="K123" i="34"/>
  <c r="I123" i="34"/>
  <c r="H123" i="34"/>
  <c r="L122" i="34"/>
  <c r="K122" i="34"/>
  <c r="I122" i="34"/>
  <c r="H122" i="34"/>
  <c r="L121" i="34"/>
  <c r="K121" i="34"/>
  <c r="I121" i="34"/>
  <c r="H121" i="34"/>
  <c r="L120" i="34"/>
  <c r="K120" i="34"/>
  <c r="I120" i="34"/>
  <c r="H120" i="34"/>
  <c r="L119" i="34"/>
  <c r="K119" i="34"/>
  <c r="I119" i="34"/>
  <c r="H119" i="34"/>
  <c r="L118" i="34"/>
  <c r="K118" i="34"/>
  <c r="I118" i="34"/>
  <c r="H118" i="34"/>
  <c r="L117" i="34"/>
  <c r="K117" i="34"/>
  <c r="I117" i="34"/>
  <c r="H117" i="34"/>
  <c r="L116" i="34"/>
  <c r="K116" i="34"/>
  <c r="I116" i="34"/>
  <c r="H116" i="34"/>
  <c r="L115" i="34"/>
  <c r="K115" i="34"/>
  <c r="I115" i="34"/>
  <c r="H115" i="34"/>
  <c r="L114" i="34"/>
  <c r="K114" i="34"/>
  <c r="I114" i="34"/>
  <c r="H114" i="34"/>
  <c r="L113" i="34"/>
  <c r="K113" i="34"/>
  <c r="I113" i="34"/>
  <c r="H113" i="34"/>
  <c r="L112" i="34"/>
  <c r="K112" i="34"/>
  <c r="I112" i="34"/>
  <c r="H112" i="34"/>
  <c r="L111" i="34"/>
  <c r="K111" i="34"/>
  <c r="I111" i="34"/>
  <c r="H111" i="34"/>
  <c r="L110" i="34"/>
  <c r="K110" i="34"/>
  <c r="I110" i="34"/>
  <c r="H110" i="34"/>
  <c r="L109" i="34"/>
  <c r="K109" i="34"/>
  <c r="I109" i="34"/>
  <c r="H109" i="34"/>
  <c r="L108" i="34"/>
  <c r="K108" i="34"/>
  <c r="I108" i="34"/>
  <c r="H108" i="34"/>
  <c r="L107" i="34"/>
  <c r="K107" i="34"/>
  <c r="I107" i="34"/>
  <c r="H107" i="34"/>
  <c r="L106" i="34"/>
  <c r="K106" i="34"/>
  <c r="I106" i="34"/>
  <c r="H106" i="34"/>
  <c r="L105" i="34"/>
  <c r="K105" i="34"/>
  <c r="I105" i="34"/>
  <c r="H105" i="34"/>
  <c r="L104" i="34"/>
  <c r="K104" i="34"/>
  <c r="I104" i="34"/>
  <c r="H104" i="34"/>
  <c r="L103" i="34"/>
  <c r="K103" i="34"/>
  <c r="I103" i="34"/>
  <c r="H103" i="34"/>
  <c r="L102" i="34"/>
  <c r="K102" i="34"/>
  <c r="I102" i="34"/>
  <c r="H102" i="34"/>
  <c r="L101" i="34"/>
  <c r="K101" i="34"/>
  <c r="I101" i="34"/>
  <c r="H101" i="34"/>
  <c r="L100" i="34"/>
  <c r="K100" i="34"/>
  <c r="I100" i="34"/>
  <c r="H100" i="34"/>
  <c r="L99" i="34"/>
  <c r="K99" i="34"/>
  <c r="I99" i="34"/>
  <c r="H99" i="34"/>
  <c r="L98" i="34"/>
  <c r="K98" i="34"/>
  <c r="I98" i="34"/>
  <c r="H98" i="34"/>
  <c r="L97" i="34"/>
  <c r="K97" i="34"/>
  <c r="I97" i="34"/>
  <c r="H97" i="34"/>
  <c r="L96" i="34"/>
  <c r="K96" i="34"/>
  <c r="I96" i="34"/>
  <c r="H96" i="34"/>
  <c r="L95" i="34"/>
  <c r="K95" i="34"/>
  <c r="I95" i="34"/>
  <c r="H95" i="34"/>
  <c r="L94" i="34"/>
  <c r="K94" i="34"/>
  <c r="I94" i="34"/>
  <c r="H94" i="34"/>
  <c r="L93" i="34"/>
  <c r="K93" i="34"/>
  <c r="I93" i="34"/>
  <c r="H93" i="34"/>
  <c r="L92" i="34"/>
  <c r="K92" i="34"/>
  <c r="I92" i="34"/>
  <c r="H92" i="34"/>
  <c r="L91" i="34"/>
  <c r="K91" i="34"/>
  <c r="I91" i="34"/>
  <c r="H91" i="34"/>
  <c r="L90" i="34"/>
  <c r="K90" i="34"/>
  <c r="I90" i="34"/>
  <c r="H90" i="34"/>
  <c r="L89" i="34"/>
  <c r="K89" i="34"/>
  <c r="I89" i="34"/>
  <c r="H89" i="34"/>
  <c r="L88" i="34"/>
  <c r="K88" i="34"/>
  <c r="I88" i="34"/>
  <c r="H88" i="34"/>
  <c r="L87" i="34"/>
  <c r="K87" i="34"/>
  <c r="I87" i="34"/>
  <c r="H87" i="34"/>
  <c r="L86" i="34"/>
  <c r="K86" i="34"/>
  <c r="I86" i="34"/>
  <c r="H86" i="34"/>
  <c r="L85" i="34"/>
  <c r="K85" i="34"/>
  <c r="I85" i="34"/>
  <c r="H85" i="34"/>
  <c r="L84" i="34"/>
  <c r="K84" i="34"/>
  <c r="I84" i="34"/>
  <c r="H84" i="34"/>
  <c r="L83" i="34"/>
  <c r="K83" i="34"/>
  <c r="I83" i="34"/>
  <c r="H83" i="34"/>
  <c r="L82" i="34"/>
  <c r="K82" i="34"/>
  <c r="I82" i="34"/>
  <c r="H82" i="34"/>
  <c r="L81" i="34"/>
  <c r="K81" i="34"/>
  <c r="I81" i="34"/>
  <c r="H81" i="34"/>
  <c r="L80" i="34"/>
  <c r="K80" i="34"/>
  <c r="I80" i="34"/>
  <c r="H80" i="34"/>
  <c r="L79" i="34"/>
  <c r="K79" i="34"/>
  <c r="I79" i="34"/>
  <c r="H79" i="34"/>
  <c r="L78" i="34"/>
  <c r="K78" i="34"/>
  <c r="I78" i="34"/>
  <c r="H78" i="34"/>
  <c r="L77" i="34"/>
  <c r="K77" i="34"/>
  <c r="I77" i="34"/>
  <c r="H77" i="34"/>
  <c r="L76" i="34"/>
  <c r="K76" i="34"/>
  <c r="I76" i="34"/>
  <c r="H76" i="34"/>
  <c r="L75" i="34"/>
  <c r="K75" i="34"/>
  <c r="I75" i="34"/>
  <c r="H75" i="34"/>
  <c r="L74" i="34"/>
  <c r="K74" i="34"/>
  <c r="I74" i="34"/>
  <c r="H74" i="34"/>
  <c r="L73" i="34"/>
  <c r="K73" i="34"/>
  <c r="I73" i="34"/>
  <c r="H73" i="34"/>
  <c r="L72" i="34"/>
  <c r="K72" i="34"/>
  <c r="I72" i="34"/>
  <c r="H72" i="34"/>
  <c r="L71" i="34"/>
  <c r="K71" i="34"/>
  <c r="I71" i="34"/>
  <c r="H71" i="34"/>
  <c r="L70" i="34"/>
  <c r="K70" i="34"/>
  <c r="I70" i="34"/>
  <c r="H70" i="34"/>
  <c r="L69" i="34"/>
  <c r="K69" i="34"/>
  <c r="I69" i="34"/>
  <c r="H69" i="34"/>
  <c r="L68" i="34"/>
  <c r="K68" i="34"/>
  <c r="I68" i="34"/>
  <c r="H68" i="34"/>
  <c r="L67" i="34"/>
  <c r="K67" i="34"/>
  <c r="I67" i="34"/>
  <c r="H67" i="34"/>
  <c r="L66" i="34"/>
  <c r="K66" i="34"/>
  <c r="I66" i="34"/>
  <c r="H66" i="34"/>
  <c r="L65" i="34"/>
  <c r="K65" i="34"/>
  <c r="I65" i="34"/>
  <c r="H65" i="34"/>
  <c r="L64" i="34"/>
  <c r="K64" i="34"/>
  <c r="I64" i="34"/>
  <c r="H64" i="34"/>
  <c r="L63" i="34"/>
  <c r="K63" i="34"/>
  <c r="I63" i="34"/>
  <c r="H63" i="34"/>
  <c r="L62" i="34"/>
  <c r="K62" i="34"/>
  <c r="I62" i="34"/>
  <c r="H62" i="34"/>
  <c r="L61" i="34"/>
  <c r="K61" i="34"/>
  <c r="I61" i="34"/>
  <c r="H61" i="34"/>
  <c r="L60" i="34"/>
  <c r="K60" i="34"/>
  <c r="I60" i="34"/>
  <c r="H60" i="34"/>
  <c r="L59" i="34"/>
  <c r="K59" i="34"/>
  <c r="I59" i="34"/>
  <c r="H59" i="34"/>
  <c r="L58" i="34"/>
  <c r="K58" i="34"/>
  <c r="I58" i="34"/>
  <c r="H58" i="34"/>
  <c r="L57" i="34"/>
  <c r="K57" i="34"/>
  <c r="I57" i="34"/>
  <c r="H57" i="34"/>
  <c r="L56" i="34"/>
  <c r="K56" i="34"/>
  <c r="I56" i="34"/>
  <c r="H56" i="34"/>
  <c r="L55" i="34"/>
  <c r="K55" i="34"/>
  <c r="I55" i="34"/>
  <c r="H55" i="34"/>
  <c r="L54" i="34"/>
  <c r="K54" i="34"/>
  <c r="I54" i="34"/>
  <c r="H54" i="34"/>
  <c r="L53" i="34"/>
  <c r="K53" i="34"/>
  <c r="I53" i="34"/>
  <c r="H53" i="34"/>
  <c r="L52" i="34"/>
  <c r="K52" i="34"/>
  <c r="I52" i="34"/>
  <c r="H52" i="34"/>
  <c r="L51" i="34"/>
  <c r="K51" i="34"/>
  <c r="I51" i="34"/>
  <c r="H51" i="34"/>
  <c r="L50" i="34"/>
  <c r="K50" i="34"/>
  <c r="I50" i="34"/>
  <c r="H50" i="34"/>
  <c r="L49" i="34"/>
  <c r="K49" i="34"/>
  <c r="I49" i="34"/>
  <c r="H49" i="34"/>
  <c r="L48" i="34"/>
  <c r="K48" i="34"/>
  <c r="I48" i="34"/>
  <c r="H48" i="34"/>
  <c r="L47" i="34"/>
  <c r="K47" i="34"/>
  <c r="I47" i="34"/>
  <c r="H47" i="34"/>
  <c r="L46" i="34"/>
  <c r="K46" i="34"/>
  <c r="I46" i="34"/>
  <c r="H46" i="34"/>
  <c r="L45" i="34"/>
  <c r="K45" i="34"/>
  <c r="I45" i="34"/>
  <c r="H45" i="34"/>
  <c r="L44" i="34"/>
  <c r="K44" i="34"/>
  <c r="I44" i="34"/>
  <c r="H44" i="34"/>
  <c r="L43" i="34"/>
  <c r="K43" i="34"/>
  <c r="I43" i="34"/>
  <c r="H43" i="34"/>
  <c r="L42" i="34"/>
  <c r="K42" i="34"/>
  <c r="I42" i="34"/>
  <c r="H42" i="34"/>
  <c r="L41" i="34"/>
  <c r="K41" i="34"/>
  <c r="I41" i="34"/>
  <c r="H41" i="34"/>
  <c r="L40" i="34"/>
  <c r="K40" i="34"/>
  <c r="I40" i="34"/>
  <c r="H40" i="34"/>
  <c r="L39" i="34"/>
  <c r="K39" i="34"/>
  <c r="I39" i="34"/>
  <c r="H39" i="34"/>
  <c r="L38" i="34"/>
  <c r="K38" i="34"/>
  <c r="I38" i="34"/>
  <c r="H38" i="34"/>
  <c r="L37" i="34"/>
  <c r="K37" i="34"/>
  <c r="I37" i="34"/>
  <c r="H37" i="34"/>
  <c r="L36" i="34"/>
  <c r="K36" i="34"/>
  <c r="I36" i="34"/>
  <c r="H36" i="34"/>
  <c r="L35" i="34"/>
  <c r="K35" i="34"/>
  <c r="I35" i="34"/>
  <c r="H35" i="34"/>
  <c r="L34" i="34"/>
  <c r="K34" i="34"/>
  <c r="I34" i="34"/>
  <c r="H34" i="34"/>
  <c r="L33" i="34"/>
  <c r="K33" i="34"/>
  <c r="I33" i="34"/>
  <c r="H33" i="34"/>
  <c r="L32" i="34"/>
  <c r="K32" i="34"/>
  <c r="I32" i="34"/>
  <c r="H32" i="34"/>
  <c r="L31" i="34"/>
  <c r="K31" i="34"/>
  <c r="I31" i="34"/>
  <c r="H31" i="34"/>
  <c r="L30" i="34"/>
  <c r="K30" i="34"/>
  <c r="I30" i="34"/>
  <c r="H30" i="34"/>
  <c r="L29" i="34"/>
  <c r="K29" i="34"/>
  <c r="I29" i="34"/>
  <c r="H29" i="34"/>
  <c r="L28" i="34"/>
  <c r="K28" i="34"/>
  <c r="I28" i="34"/>
  <c r="H28" i="34"/>
  <c r="L27" i="34"/>
  <c r="K27" i="34"/>
  <c r="I27" i="34"/>
  <c r="H27" i="34"/>
  <c r="L26" i="34"/>
  <c r="K26" i="34"/>
  <c r="I26" i="34"/>
  <c r="H26" i="34"/>
  <c r="L25" i="34"/>
  <c r="K25" i="34"/>
  <c r="I25" i="34"/>
  <c r="H25" i="34"/>
  <c r="L24" i="34"/>
  <c r="K24" i="34"/>
  <c r="I24" i="34"/>
  <c r="H24" i="34"/>
  <c r="L23" i="34"/>
  <c r="K23" i="34"/>
  <c r="I23" i="34"/>
  <c r="H23" i="34"/>
  <c r="L22" i="34"/>
  <c r="K22" i="34"/>
  <c r="I22" i="34"/>
  <c r="H22" i="34"/>
  <c r="L21" i="34"/>
  <c r="K21" i="34"/>
  <c r="I21" i="34"/>
  <c r="H21" i="34"/>
  <c r="L20" i="34"/>
  <c r="K20" i="34"/>
  <c r="I20" i="34"/>
  <c r="H20" i="34"/>
  <c r="L19" i="34"/>
  <c r="K19" i="34"/>
  <c r="I19" i="34"/>
  <c r="H19" i="34"/>
  <c r="L18" i="34"/>
  <c r="K18" i="34"/>
  <c r="I18" i="34"/>
  <c r="H18" i="34"/>
  <c r="L17" i="34"/>
  <c r="K17" i="34"/>
  <c r="I17" i="34"/>
  <c r="H17" i="34"/>
  <c r="L16" i="34"/>
  <c r="K16" i="34"/>
  <c r="I16" i="34"/>
  <c r="H16" i="34"/>
  <c r="L15" i="34"/>
  <c r="K15" i="34"/>
  <c r="I15" i="34"/>
  <c r="H15" i="34"/>
  <c r="L14" i="34"/>
  <c r="K14" i="34"/>
  <c r="I14" i="34"/>
  <c r="H14" i="34"/>
  <c r="L13" i="34"/>
  <c r="K13" i="34"/>
  <c r="I13" i="34"/>
  <c r="H13" i="34"/>
  <c r="L12" i="34"/>
  <c r="K12" i="34"/>
  <c r="I12" i="34"/>
  <c r="H12" i="34"/>
  <c r="L11" i="34"/>
  <c r="K11" i="34"/>
  <c r="I11" i="34"/>
  <c r="H11" i="34"/>
  <c r="L10" i="34"/>
  <c r="K10" i="34"/>
  <c r="I10" i="34"/>
  <c r="H10" i="34"/>
  <c r="L9" i="34"/>
  <c r="K9" i="34"/>
  <c r="I9" i="34"/>
  <c r="H9" i="34"/>
  <c r="L8" i="34"/>
  <c r="K8" i="34"/>
  <c r="I8" i="34"/>
  <c r="H8" i="34"/>
  <c r="L7" i="34"/>
  <c r="K7" i="34"/>
  <c r="I7" i="34"/>
  <c r="H7" i="34"/>
  <c r="L6" i="34"/>
  <c r="K6" i="34"/>
  <c r="I6" i="34"/>
  <c r="H6" i="34"/>
  <c r="L5" i="34"/>
  <c r="K5" i="34"/>
  <c r="I5" i="34"/>
  <c r="H5" i="34"/>
  <c r="B135" i="34"/>
  <c r="H135" i="34"/>
  <c r="C134" i="34"/>
  <c r="D134" i="34"/>
  <c r="E134" i="34"/>
  <c r="F134" i="34"/>
  <c r="C6" i="34"/>
  <c r="D6" i="34"/>
  <c r="E6" i="34"/>
  <c r="F6" i="34"/>
  <c r="C7" i="34"/>
  <c r="D7" i="34"/>
  <c r="E7" i="34"/>
  <c r="F7" i="34"/>
  <c r="C8" i="34"/>
  <c r="D8" i="34"/>
  <c r="E8" i="34"/>
  <c r="F8" i="34"/>
  <c r="C9" i="34"/>
  <c r="D9" i="34"/>
  <c r="E9" i="34"/>
  <c r="F9" i="34"/>
  <c r="C10" i="34"/>
  <c r="D10" i="34"/>
  <c r="E10" i="34"/>
  <c r="F10" i="34"/>
  <c r="C11" i="34"/>
  <c r="D11" i="34"/>
  <c r="E11" i="34"/>
  <c r="F11" i="34"/>
  <c r="C12" i="34"/>
  <c r="D12" i="34"/>
  <c r="E12" i="34"/>
  <c r="F12" i="34"/>
  <c r="C13" i="34"/>
  <c r="D13" i="34"/>
  <c r="E13" i="34"/>
  <c r="F13" i="34"/>
  <c r="C14" i="34"/>
  <c r="D14" i="34"/>
  <c r="E14" i="34"/>
  <c r="F14" i="34"/>
  <c r="C15" i="34"/>
  <c r="D15" i="34"/>
  <c r="E15" i="34"/>
  <c r="F15" i="34"/>
  <c r="C16" i="34"/>
  <c r="D16" i="34"/>
  <c r="E16" i="34"/>
  <c r="F16" i="34"/>
  <c r="C17" i="34"/>
  <c r="D17" i="34"/>
  <c r="E17" i="34"/>
  <c r="F17" i="34"/>
  <c r="C18" i="34"/>
  <c r="D18" i="34"/>
  <c r="E18" i="34"/>
  <c r="F18" i="34"/>
  <c r="C19" i="34"/>
  <c r="D19" i="34"/>
  <c r="E19" i="34"/>
  <c r="F19" i="34"/>
  <c r="C20" i="34"/>
  <c r="D20" i="34"/>
  <c r="E20" i="34"/>
  <c r="F20" i="34"/>
  <c r="C21" i="34"/>
  <c r="D21" i="34"/>
  <c r="E21" i="34"/>
  <c r="F21" i="34"/>
  <c r="C22" i="34"/>
  <c r="D22" i="34"/>
  <c r="E22" i="34"/>
  <c r="F22" i="34"/>
  <c r="C23" i="34"/>
  <c r="D23" i="34"/>
  <c r="E23" i="34"/>
  <c r="F23" i="34"/>
  <c r="C24" i="34"/>
  <c r="D24" i="34"/>
  <c r="E24" i="34"/>
  <c r="F24" i="34"/>
  <c r="C25" i="34"/>
  <c r="D25" i="34"/>
  <c r="E25" i="34"/>
  <c r="F25" i="34"/>
  <c r="C26" i="34"/>
  <c r="D26" i="34"/>
  <c r="E26" i="34"/>
  <c r="F26" i="34"/>
  <c r="C27" i="34"/>
  <c r="D27" i="34"/>
  <c r="E27" i="34"/>
  <c r="F27" i="34"/>
  <c r="C28" i="34"/>
  <c r="D28" i="34"/>
  <c r="E28" i="34"/>
  <c r="F28" i="34"/>
  <c r="C29" i="34"/>
  <c r="D29" i="34"/>
  <c r="E29" i="34"/>
  <c r="F29" i="34"/>
  <c r="C30" i="34"/>
  <c r="D30" i="34"/>
  <c r="E30" i="34"/>
  <c r="F30" i="34"/>
  <c r="C31" i="34"/>
  <c r="D31" i="34"/>
  <c r="E31" i="34"/>
  <c r="F31" i="34"/>
  <c r="C32" i="34"/>
  <c r="D32" i="34"/>
  <c r="E32" i="34"/>
  <c r="F32" i="34"/>
  <c r="C33" i="34"/>
  <c r="D33" i="34"/>
  <c r="E33" i="34"/>
  <c r="F33" i="34"/>
  <c r="C34" i="34"/>
  <c r="D34" i="34"/>
  <c r="E34" i="34"/>
  <c r="F34" i="34"/>
  <c r="C35" i="34"/>
  <c r="D35" i="34"/>
  <c r="E35" i="34"/>
  <c r="F35" i="34"/>
  <c r="C36" i="34"/>
  <c r="D36" i="34"/>
  <c r="E36" i="34"/>
  <c r="F36" i="34"/>
  <c r="C37" i="34"/>
  <c r="D37" i="34"/>
  <c r="E37" i="34"/>
  <c r="F37" i="34"/>
  <c r="C38" i="34"/>
  <c r="D38" i="34"/>
  <c r="E38" i="34"/>
  <c r="F38" i="34"/>
  <c r="C39" i="34"/>
  <c r="D39" i="34"/>
  <c r="E39" i="34"/>
  <c r="F39" i="34"/>
  <c r="C40" i="34"/>
  <c r="D40" i="34"/>
  <c r="E40" i="34"/>
  <c r="F40" i="34"/>
  <c r="C41" i="34"/>
  <c r="D41" i="34"/>
  <c r="E41" i="34"/>
  <c r="F41" i="34"/>
  <c r="C42" i="34"/>
  <c r="D42" i="34"/>
  <c r="E42" i="34"/>
  <c r="F42" i="34"/>
  <c r="C43" i="34"/>
  <c r="D43" i="34"/>
  <c r="E43" i="34"/>
  <c r="F43" i="34"/>
  <c r="C44" i="34"/>
  <c r="D44" i="34"/>
  <c r="E44" i="34"/>
  <c r="F44" i="34"/>
  <c r="C45" i="34"/>
  <c r="D45" i="34"/>
  <c r="E45" i="34"/>
  <c r="F45" i="34"/>
  <c r="C46" i="34"/>
  <c r="D46" i="34"/>
  <c r="E46" i="34"/>
  <c r="F46" i="34"/>
  <c r="C47" i="34"/>
  <c r="D47" i="34"/>
  <c r="E47" i="34"/>
  <c r="F47" i="34"/>
  <c r="C48" i="34"/>
  <c r="D48" i="34"/>
  <c r="E48" i="34"/>
  <c r="F48" i="34"/>
  <c r="C49" i="34"/>
  <c r="D49" i="34"/>
  <c r="E49" i="34"/>
  <c r="F49" i="34"/>
  <c r="C50" i="34"/>
  <c r="D50" i="34"/>
  <c r="E50" i="34"/>
  <c r="F50" i="34"/>
  <c r="C51" i="34"/>
  <c r="D51" i="34"/>
  <c r="E51" i="34"/>
  <c r="F51" i="34"/>
  <c r="C52" i="34"/>
  <c r="D52" i="34"/>
  <c r="E52" i="34"/>
  <c r="F52" i="34"/>
  <c r="C53" i="34"/>
  <c r="D53" i="34"/>
  <c r="E53" i="34"/>
  <c r="F53" i="34"/>
  <c r="C54" i="34"/>
  <c r="D54" i="34"/>
  <c r="E54" i="34"/>
  <c r="F54" i="34"/>
  <c r="C55" i="34"/>
  <c r="D55" i="34"/>
  <c r="E55" i="34"/>
  <c r="F55" i="34"/>
  <c r="C56" i="34"/>
  <c r="D56" i="34"/>
  <c r="E56" i="34"/>
  <c r="F56" i="34"/>
  <c r="C57" i="34"/>
  <c r="D57" i="34"/>
  <c r="E57" i="34"/>
  <c r="F57" i="34"/>
  <c r="C58" i="34"/>
  <c r="D58" i="34"/>
  <c r="E58" i="34"/>
  <c r="F58" i="34"/>
  <c r="C59" i="34"/>
  <c r="D59" i="34"/>
  <c r="E59" i="34"/>
  <c r="F59" i="34"/>
  <c r="C60" i="34"/>
  <c r="D60" i="34"/>
  <c r="E60" i="34"/>
  <c r="F60" i="34"/>
  <c r="C61" i="34"/>
  <c r="D61" i="34"/>
  <c r="E61" i="34"/>
  <c r="F61" i="34"/>
  <c r="C62" i="34"/>
  <c r="D62" i="34"/>
  <c r="E62" i="34"/>
  <c r="F62" i="34"/>
  <c r="C63" i="34"/>
  <c r="D63" i="34"/>
  <c r="E63" i="34"/>
  <c r="F63" i="34"/>
  <c r="C64" i="34"/>
  <c r="D64" i="34"/>
  <c r="E64" i="34"/>
  <c r="F64" i="34"/>
  <c r="C65" i="34"/>
  <c r="D65" i="34"/>
  <c r="E65" i="34"/>
  <c r="F65" i="34"/>
  <c r="C66" i="34"/>
  <c r="D66" i="34"/>
  <c r="E66" i="34"/>
  <c r="F66" i="34"/>
  <c r="C67" i="34"/>
  <c r="D67" i="34"/>
  <c r="E67" i="34"/>
  <c r="F67" i="34"/>
  <c r="C68" i="34"/>
  <c r="D68" i="34"/>
  <c r="E68" i="34"/>
  <c r="F68" i="34"/>
  <c r="C69" i="34"/>
  <c r="D69" i="34"/>
  <c r="E69" i="34"/>
  <c r="F69" i="34"/>
  <c r="C70" i="34"/>
  <c r="D70" i="34"/>
  <c r="E70" i="34"/>
  <c r="F70" i="34"/>
  <c r="C71" i="34"/>
  <c r="D71" i="34"/>
  <c r="E71" i="34"/>
  <c r="F71" i="34"/>
  <c r="C72" i="34"/>
  <c r="D72" i="34"/>
  <c r="E72" i="34"/>
  <c r="F72" i="34"/>
  <c r="C73" i="34"/>
  <c r="D73" i="34"/>
  <c r="E73" i="34"/>
  <c r="F73" i="34"/>
  <c r="C74" i="34"/>
  <c r="D74" i="34"/>
  <c r="E74" i="34"/>
  <c r="F74" i="34"/>
  <c r="C75" i="34"/>
  <c r="D75" i="34"/>
  <c r="E75" i="34"/>
  <c r="F75" i="34"/>
  <c r="C76" i="34"/>
  <c r="D76" i="34"/>
  <c r="E76" i="34"/>
  <c r="F76" i="34"/>
  <c r="C77" i="34"/>
  <c r="D77" i="34"/>
  <c r="E77" i="34"/>
  <c r="F77" i="34"/>
  <c r="C78" i="34"/>
  <c r="D78" i="34"/>
  <c r="E78" i="34"/>
  <c r="F78" i="34"/>
  <c r="C79" i="34"/>
  <c r="D79" i="34"/>
  <c r="E79" i="34"/>
  <c r="F79" i="34"/>
  <c r="C80" i="34"/>
  <c r="D80" i="34"/>
  <c r="E80" i="34"/>
  <c r="F80" i="34"/>
  <c r="C81" i="34"/>
  <c r="D81" i="34"/>
  <c r="E81" i="34"/>
  <c r="F81" i="34"/>
  <c r="C82" i="34"/>
  <c r="D82" i="34"/>
  <c r="E82" i="34"/>
  <c r="F82" i="34"/>
  <c r="C83" i="34"/>
  <c r="D83" i="34"/>
  <c r="E83" i="34"/>
  <c r="F83" i="34"/>
  <c r="C84" i="34"/>
  <c r="D84" i="34"/>
  <c r="E84" i="34"/>
  <c r="F84" i="34"/>
  <c r="C85" i="34"/>
  <c r="D85" i="34"/>
  <c r="E85" i="34"/>
  <c r="F85" i="34"/>
  <c r="C86" i="34"/>
  <c r="D86" i="34"/>
  <c r="E86" i="34"/>
  <c r="F86" i="34"/>
  <c r="C87" i="34"/>
  <c r="D87" i="34"/>
  <c r="E87" i="34"/>
  <c r="F87" i="34"/>
  <c r="C88" i="34"/>
  <c r="D88" i="34"/>
  <c r="E88" i="34"/>
  <c r="F88" i="34"/>
  <c r="C89" i="34"/>
  <c r="D89" i="34"/>
  <c r="E89" i="34"/>
  <c r="F89" i="34"/>
  <c r="C90" i="34"/>
  <c r="D90" i="34"/>
  <c r="E90" i="34"/>
  <c r="F90" i="34"/>
  <c r="C91" i="34"/>
  <c r="D91" i="34"/>
  <c r="E91" i="34"/>
  <c r="F91" i="34"/>
  <c r="C92" i="34"/>
  <c r="D92" i="34"/>
  <c r="E92" i="34"/>
  <c r="F92" i="34"/>
  <c r="C93" i="34"/>
  <c r="D93" i="34"/>
  <c r="E93" i="34"/>
  <c r="F93" i="34"/>
  <c r="C94" i="34"/>
  <c r="D94" i="34"/>
  <c r="E94" i="34"/>
  <c r="F94" i="34"/>
  <c r="C95" i="34"/>
  <c r="D95" i="34"/>
  <c r="E95" i="34"/>
  <c r="F95" i="34"/>
  <c r="C96" i="34"/>
  <c r="D96" i="34"/>
  <c r="E96" i="34"/>
  <c r="F96" i="34"/>
  <c r="C97" i="34"/>
  <c r="D97" i="34"/>
  <c r="E97" i="34"/>
  <c r="F97" i="34"/>
  <c r="C98" i="34"/>
  <c r="D98" i="34"/>
  <c r="E98" i="34"/>
  <c r="F98" i="34"/>
  <c r="C99" i="34"/>
  <c r="D99" i="34"/>
  <c r="E99" i="34"/>
  <c r="F99" i="34"/>
  <c r="C100" i="34"/>
  <c r="D100" i="34"/>
  <c r="E100" i="34"/>
  <c r="F100" i="34"/>
  <c r="C101" i="34"/>
  <c r="D101" i="34"/>
  <c r="E101" i="34"/>
  <c r="F101" i="34"/>
  <c r="C102" i="34"/>
  <c r="D102" i="34"/>
  <c r="E102" i="34"/>
  <c r="F102" i="34"/>
  <c r="C103" i="34"/>
  <c r="D103" i="34"/>
  <c r="E103" i="34"/>
  <c r="F103" i="34"/>
  <c r="C104" i="34"/>
  <c r="D104" i="34"/>
  <c r="E104" i="34"/>
  <c r="F104" i="34"/>
  <c r="C105" i="34"/>
  <c r="D105" i="34"/>
  <c r="E105" i="34"/>
  <c r="F105" i="34"/>
  <c r="C106" i="34"/>
  <c r="D106" i="34"/>
  <c r="E106" i="34"/>
  <c r="F106" i="34"/>
  <c r="C107" i="34"/>
  <c r="D107" i="34"/>
  <c r="E107" i="34"/>
  <c r="F107" i="34"/>
  <c r="C108" i="34"/>
  <c r="D108" i="34"/>
  <c r="E108" i="34"/>
  <c r="F108" i="34"/>
  <c r="C109" i="34"/>
  <c r="D109" i="34"/>
  <c r="E109" i="34"/>
  <c r="F109" i="34"/>
  <c r="C110" i="34"/>
  <c r="D110" i="34"/>
  <c r="E110" i="34"/>
  <c r="F110" i="34"/>
  <c r="C111" i="34"/>
  <c r="D111" i="34"/>
  <c r="E111" i="34"/>
  <c r="F111" i="34"/>
  <c r="C112" i="34"/>
  <c r="D112" i="34"/>
  <c r="E112" i="34"/>
  <c r="F112" i="34"/>
  <c r="C113" i="34"/>
  <c r="D113" i="34"/>
  <c r="E113" i="34"/>
  <c r="F113" i="34"/>
  <c r="C114" i="34"/>
  <c r="D114" i="34"/>
  <c r="E114" i="34"/>
  <c r="F114" i="34"/>
  <c r="C115" i="34"/>
  <c r="D115" i="34"/>
  <c r="E115" i="34"/>
  <c r="F115" i="34"/>
  <c r="C116" i="34"/>
  <c r="D116" i="34"/>
  <c r="E116" i="34"/>
  <c r="F116" i="34"/>
  <c r="C117" i="34"/>
  <c r="D117" i="34"/>
  <c r="E117" i="34"/>
  <c r="F117" i="34"/>
  <c r="C118" i="34"/>
  <c r="D118" i="34"/>
  <c r="E118" i="34"/>
  <c r="F118" i="34"/>
  <c r="C119" i="34"/>
  <c r="D119" i="34"/>
  <c r="E119" i="34"/>
  <c r="F119" i="34"/>
  <c r="C120" i="34"/>
  <c r="D120" i="34"/>
  <c r="E120" i="34"/>
  <c r="F120" i="34"/>
  <c r="C121" i="34"/>
  <c r="D121" i="34"/>
  <c r="E121" i="34"/>
  <c r="F121" i="34"/>
  <c r="C122" i="34"/>
  <c r="D122" i="34"/>
  <c r="E122" i="34"/>
  <c r="F122" i="34"/>
  <c r="C123" i="34"/>
  <c r="D123" i="34"/>
  <c r="E123" i="34"/>
  <c r="F123" i="34"/>
  <c r="C124" i="34"/>
  <c r="D124" i="34"/>
  <c r="E124" i="34"/>
  <c r="F124" i="34"/>
  <c r="C125" i="34"/>
  <c r="D125" i="34"/>
  <c r="E125" i="34"/>
  <c r="F125" i="34"/>
  <c r="C126" i="34"/>
  <c r="D126" i="34"/>
  <c r="E126" i="34"/>
  <c r="F126" i="34"/>
  <c r="D128" i="34"/>
  <c r="C129" i="34"/>
  <c r="D129" i="34"/>
  <c r="E129" i="34"/>
  <c r="F129" i="34"/>
  <c r="C130" i="34"/>
  <c r="D130" i="34"/>
  <c r="E130" i="34"/>
  <c r="F130" i="34"/>
  <c r="C131" i="34"/>
  <c r="D131" i="34"/>
  <c r="E131" i="34"/>
  <c r="F131" i="34"/>
  <c r="F132" i="34"/>
  <c r="C133" i="34"/>
  <c r="D133" i="34"/>
  <c r="E133" i="34"/>
  <c r="F133" i="34"/>
  <c r="F5" i="34"/>
  <c r="E5" i="34"/>
  <c r="D5" i="34"/>
  <c r="C5" i="34"/>
  <c r="D1" i="40"/>
  <c r="E1" i="40"/>
  <c r="C1" i="40"/>
  <c r="C1" i="27"/>
  <c r="D1" i="27"/>
  <c r="E1" i="27"/>
  <c r="F1" i="27"/>
  <c r="G1" i="27"/>
  <c r="H1" i="27"/>
  <c r="I1" i="27"/>
  <c r="J1" i="27"/>
  <c r="B136" i="34"/>
  <c r="B137" i="34"/>
  <c r="H137" i="34"/>
  <c r="B138" i="34"/>
  <c r="K138" i="34"/>
  <c r="B139" i="34"/>
  <c r="C139" i="34"/>
  <c r="D139" i="34"/>
  <c r="B140" i="34"/>
  <c r="L140" i="34"/>
  <c r="B141" i="34"/>
  <c r="C141" i="34"/>
  <c r="B142" i="34"/>
  <c r="K142" i="34"/>
  <c r="B143" i="34"/>
  <c r="B144" i="34"/>
  <c r="H144" i="34"/>
  <c r="L144" i="34"/>
  <c r="B145" i="34"/>
  <c r="B146" i="34"/>
  <c r="L146" i="34"/>
  <c r="B147" i="34"/>
  <c r="I147" i="34"/>
  <c r="B148" i="34"/>
  <c r="B149" i="34"/>
  <c r="C149" i="34"/>
  <c r="K149" i="34"/>
  <c r="B150" i="34"/>
  <c r="L150" i="34"/>
  <c r="B151" i="34"/>
  <c r="E151" i="34"/>
  <c r="B152" i="34"/>
  <c r="D152" i="34"/>
  <c r="L152" i="34"/>
  <c r="B153" i="34"/>
  <c r="K153" i="34"/>
  <c r="B154" i="34"/>
  <c r="L154" i="34"/>
  <c r="B155" i="34"/>
  <c r="B156" i="34"/>
  <c r="L156" i="34"/>
  <c r="B157" i="34"/>
  <c r="E157" i="34"/>
  <c r="B158" i="34"/>
  <c r="H158" i="34"/>
  <c r="B159" i="34"/>
  <c r="E159" i="34"/>
  <c r="B160" i="34"/>
  <c r="L160" i="34"/>
  <c r="B161" i="34"/>
  <c r="D161" i="34"/>
  <c r="B162" i="34"/>
  <c r="L162" i="34"/>
  <c r="B163" i="34"/>
  <c r="L163" i="34"/>
  <c r="B164" i="34"/>
  <c r="E164" i="34"/>
  <c r="B165" i="34"/>
  <c r="B166" i="34"/>
  <c r="L166" i="34"/>
  <c r="B167" i="34"/>
  <c r="E167" i="34"/>
  <c r="B168" i="34"/>
  <c r="L168" i="34"/>
  <c r="B169" i="34"/>
  <c r="D169" i="34"/>
  <c r="I169" i="34"/>
  <c r="B170" i="34"/>
  <c r="F170" i="34"/>
  <c r="B171" i="34"/>
  <c r="B172" i="34"/>
  <c r="C172" i="34"/>
  <c r="L172" i="34"/>
  <c r="B173" i="34"/>
  <c r="B174" i="34"/>
  <c r="I174" i="34"/>
  <c r="L174" i="34"/>
  <c r="B175" i="34"/>
  <c r="H175" i="34"/>
  <c r="B176" i="34"/>
  <c r="B177" i="34"/>
  <c r="E177" i="34"/>
  <c r="B178" i="34"/>
  <c r="L178" i="34"/>
  <c r="B179" i="34"/>
  <c r="E179" i="34"/>
  <c r="I179" i="34"/>
  <c r="B180" i="34"/>
  <c r="L180" i="34"/>
  <c r="B181" i="34"/>
  <c r="L182" i="34"/>
  <c r="L183" i="34"/>
  <c r="K136" i="34"/>
  <c r="K144" i="34"/>
  <c r="K146" i="34"/>
  <c r="K152" i="34"/>
  <c r="K176" i="34"/>
  <c r="K182" i="34"/>
  <c r="K183" i="34"/>
  <c r="I136" i="34"/>
  <c r="I144" i="34"/>
  <c r="I146" i="34"/>
  <c r="I150" i="34"/>
  <c r="I152" i="34"/>
  <c r="I158" i="34"/>
  <c r="I160" i="34"/>
  <c r="I171" i="34"/>
  <c r="I172" i="34"/>
  <c r="I182" i="34"/>
  <c r="I183" i="34"/>
  <c r="H136" i="34"/>
  <c r="H139" i="34"/>
  <c r="H146" i="34"/>
  <c r="H150" i="34"/>
  <c r="H152" i="34"/>
  <c r="H160" i="34"/>
  <c r="H166" i="34"/>
  <c r="H171" i="34"/>
  <c r="H172" i="34"/>
  <c r="H174" i="34"/>
  <c r="H182" i="34"/>
  <c r="H183" i="34"/>
  <c r="F136" i="34"/>
  <c r="F139" i="34"/>
  <c r="F144" i="34"/>
  <c r="F146" i="34"/>
  <c r="F150" i="34"/>
  <c r="F152" i="34"/>
  <c r="F154" i="34"/>
  <c r="F156" i="34"/>
  <c r="F160" i="34"/>
  <c r="F166" i="34"/>
  <c r="F171" i="34"/>
  <c r="F172" i="34"/>
  <c r="F174" i="34"/>
  <c r="F182" i="34"/>
  <c r="F183" i="34"/>
  <c r="E136" i="34"/>
  <c r="E139" i="34"/>
  <c r="E142" i="34"/>
  <c r="E146" i="34"/>
  <c r="E149" i="34"/>
  <c r="E150" i="34"/>
  <c r="E152" i="34"/>
  <c r="E154" i="34"/>
  <c r="E156" i="34"/>
  <c r="E160" i="34"/>
  <c r="E166" i="34"/>
  <c r="E172" i="34"/>
  <c r="E173" i="34"/>
  <c r="E176" i="34"/>
  <c r="E181" i="34"/>
  <c r="E182" i="34"/>
  <c r="E183" i="34"/>
  <c r="D138" i="34"/>
  <c r="D141" i="34"/>
  <c r="D146" i="34"/>
  <c r="D148" i="34"/>
  <c r="D149" i="34"/>
  <c r="D150" i="34"/>
  <c r="D158" i="34"/>
  <c r="D160" i="34"/>
  <c r="D166" i="34"/>
  <c r="D168" i="34"/>
  <c r="D172" i="34"/>
  <c r="D173" i="34"/>
  <c r="D174" i="34"/>
  <c r="D181" i="34"/>
  <c r="D182" i="34"/>
  <c r="D183" i="34"/>
  <c r="C136" i="34"/>
  <c r="C138" i="34"/>
  <c r="C144" i="34"/>
  <c r="C146" i="34"/>
  <c r="C148" i="34"/>
  <c r="C152" i="34"/>
  <c r="C153" i="34"/>
  <c r="C157" i="34"/>
  <c r="C160" i="34"/>
  <c r="C164" i="34"/>
  <c r="C166" i="34"/>
  <c r="C173" i="34"/>
  <c r="C174" i="34"/>
  <c r="C178" i="34"/>
  <c r="C181" i="34"/>
  <c r="C182" i="34"/>
  <c r="C183" i="34"/>
  <c r="N181" i="34"/>
  <c r="N180" i="34"/>
  <c r="N179" i="34"/>
  <c r="N178" i="34"/>
  <c r="N177" i="34"/>
  <c r="N176" i="34"/>
  <c r="N175" i="34"/>
  <c r="N174" i="34"/>
  <c r="N173" i="34"/>
  <c r="N172" i="34"/>
  <c r="N171" i="34"/>
  <c r="N170" i="34"/>
  <c r="N169" i="34"/>
  <c r="N168" i="34"/>
  <c r="N167" i="34"/>
  <c r="N166" i="34"/>
  <c r="N165" i="34"/>
  <c r="N164" i="34"/>
  <c r="N163" i="34"/>
  <c r="N162" i="34"/>
  <c r="N161" i="34"/>
  <c r="N160" i="34"/>
  <c r="N159" i="34"/>
  <c r="N158" i="34"/>
  <c r="N157" i="34"/>
  <c r="N156" i="34"/>
  <c r="N155" i="34"/>
  <c r="N154" i="34"/>
  <c r="N153" i="34"/>
  <c r="N152" i="34"/>
  <c r="N151" i="34"/>
  <c r="N150" i="34"/>
  <c r="N149" i="34"/>
  <c r="N148" i="34"/>
  <c r="N147" i="34"/>
  <c r="N146" i="34"/>
  <c r="N145" i="34"/>
  <c r="N144" i="34"/>
  <c r="N143" i="34"/>
  <c r="N142" i="34"/>
  <c r="N141" i="34"/>
  <c r="N140" i="34"/>
  <c r="N139" i="34"/>
  <c r="N138" i="34"/>
  <c r="N137" i="34"/>
  <c r="N136" i="34"/>
  <c r="N135" i="34"/>
  <c r="N134" i="34"/>
  <c r="N133" i="34"/>
  <c r="N132" i="34"/>
  <c r="N131" i="34"/>
  <c r="N130" i="34"/>
  <c r="N129" i="34"/>
  <c r="N128" i="34"/>
  <c r="N127" i="34"/>
  <c r="N126" i="34"/>
  <c r="N125" i="34"/>
  <c r="N124" i="34"/>
  <c r="N123" i="34"/>
  <c r="N122" i="34"/>
  <c r="N121" i="34"/>
  <c r="N120" i="34"/>
  <c r="N119" i="34"/>
  <c r="N118" i="34"/>
  <c r="N117" i="34"/>
  <c r="N116" i="34"/>
  <c r="N115" i="34"/>
  <c r="N114" i="34"/>
  <c r="N113" i="34"/>
  <c r="N112" i="34"/>
  <c r="N111" i="34"/>
  <c r="N110" i="34"/>
  <c r="N109" i="34"/>
  <c r="N108" i="34"/>
  <c r="N107" i="34"/>
  <c r="N106" i="34"/>
  <c r="N105" i="34"/>
  <c r="N104" i="34"/>
  <c r="N103" i="34"/>
  <c r="N102" i="34"/>
  <c r="N100" i="34"/>
  <c r="N99" i="34"/>
  <c r="N97" i="34"/>
  <c r="N96" i="34"/>
  <c r="N95" i="34"/>
  <c r="N94" i="34"/>
  <c r="N92" i="34"/>
  <c r="N91" i="34"/>
  <c r="N90" i="34"/>
  <c r="N89" i="34"/>
  <c r="N88" i="34"/>
  <c r="N87" i="34"/>
  <c r="N85" i="34"/>
  <c r="N84" i="34"/>
  <c r="N83" i="34"/>
  <c r="N82" i="34"/>
  <c r="N81" i="34"/>
  <c r="N80" i="34"/>
  <c r="N79" i="34"/>
  <c r="N78" i="34"/>
  <c r="N77" i="34"/>
  <c r="N76" i="34"/>
  <c r="N75" i="34"/>
  <c r="N74" i="34"/>
  <c r="N73" i="34"/>
  <c r="N71" i="34"/>
  <c r="N70" i="34"/>
  <c r="N69" i="34"/>
  <c r="N68" i="34"/>
  <c r="N67" i="34"/>
  <c r="N66" i="34"/>
  <c r="N65" i="34"/>
  <c r="N64" i="34"/>
  <c r="N63" i="34"/>
  <c r="N62" i="34"/>
  <c r="N61" i="34"/>
  <c r="N60" i="34"/>
  <c r="N59" i="34"/>
  <c r="N58" i="34"/>
  <c r="N57" i="34"/>
  <c r="N56" i="34"/>
  <c r="N55" i="34"/>
  <c r="N54" i="34"/>
  <c r="N53" i="34"/>
  <c r="N52" i="34"/>
  <c r="N51" i="34"/>
  <c r="N50" i="34"/>
  <c r="N49" i="34"/>
  <c r="N48" i="34"/>
  <c r="N47" i="34"/>
  <c r="N46" i="34"/>
  <c r="N45" i="34"/>
  <c r="N44" i="34"/>
  <c r="N43" i="34"/>
  <c r="N42" i="34"/>
  <c r="N41" i="34"/>
  <c r="N40" i="34"/>
  <c r="N39" i="34"/>
  <c r="N38" i="34"/>
  <c r="N37" i="34"/>
  <c r="N36" i="34"/>
  <c r="N35" i="34"/>
  <c r="N34" i="34"/>
  <c r="N33" i="34"/>
  <c r="N32" i="34"/>
  <c r="N31" i="34"/>
  <c r="N30" i="34"/>
  <c r="N29" i="34"/>
  <c r="N28" i="34"/>
  <c r="N27" i="34"/>
  <c r="N26" i="34"/>
  <c r="N25" i="34"/>
  <c r="N24" i="34"/>
  <c r="N23" i="34"/>
  <c r="N22" i="34"/>
  <c r="N21" i="34"/>
  <c r="N19" i="34"/>
  <c r="N18" i="34"/>
  <c r="N17" i="34"/>
  <c r="N16" i="34"/>
  <c r="N15" i="34"/>
  <c r="N14" i="34"/>
  <c r="N13" i="34"/>
  <c r="N12" i="34"/>
  <c r="N11" i="34"/>
  <c r="N10" i="34"/>
  <c r="N9" i="34"/>
  <c r="N8" i="34"/>
  <c r="N7" i="34"/>
  <c r="N6" i="34"/>
  <c r="N5" i="34"/>
  <c r="V1" i="34"/>
  <c r="U1" i="34"/>
  <c r="T1" i="34"/>
  <c r="S1" i="34"/>
  <c r="R1" i="34"/>
  <c r="Q1" i="34"/>
  <c r="P1" i="34"/>
  <c r="O1" i="34"/>
  <c r="N1" i="34"/>
  <c r="M1" i="34"/>
  <c r="L1" i="34"/>
  <c r="K1" i="34"/>
  <c r="J1" i="34"/>
  <c r="I1" i="34"/>
  <c r="H1" i="34"/>
  <c r="G1" i="34"/>
  <c r="F1" i="34"/>
  <c r="E1" i="34"/>
  <c r="D1" i="34"/>
  <c r="C1" i="34"/>
  <c r="B1" i="34"/>
  <c r="K163" i="34"/>
  <c r="L155" i="34"/>
  <c r="K155" i="34"/>
  <c r="L171" i="34"/>
  <c r="F159" i="34"/>
  <c r="C179" i="34"/>
  <c r="C171" i="34"/>
  <c r="C163" i="34"/>
  <c r="C155" i="34"/>
  <c r="C151" i="34"/>
  <c r="D179" i="34"/>
  <c r="D163" i="34"/>
  <c r="D151" i="34"/>
  <c r="E171" i="34"/>
  <c r="E163" i="34"/>
  <c r="E155" i="34"/>
  <c r="F163" i="34"/>
  <c r="F147" i="34"/>
  <c r="H163" i="34"/>
  <c r="K181" i="34"/>
  <c r="I181" i="34"/>
  <c r="H181" i="34"/>
  <c r="K177" i="34"/>
  <c r="I177" i="34"/>
  <c r="F177" i="34"/>
  <c r="L173" i="34"/>
  <c r="K173" i="34"/>
  <c r="I173" i="34"/>
  <c r="H173" i="34"/>
  <c r="F173" i="34"/>
  <c r="L169" i="34"/>
  <c r="H165" i="34"/>
  <c r="L161" i="34"/>
  <c r="I161" i="34"/>
  <c r="F161" i="34"/>
  <c r="L157" i="34"/>
  <c r="H157" i="34"/>
  <c r="F157" i="34"/>
  <c r="L153" i="34"/>
  <c r="I153" i="34"/>
  <c r="H153" i="34"/>
  <c r="F153" i="34"/>
  <c r="L145" i="34"/>
  <c r="K145" i="34"/>
  <c r="I145" i="34"/>
  <c r="F145" i="34"/>
  <c r="E145" i="34"/>
  <c r="L141" i="34"/>
  <c r="K141" i="34"/>
  <c r="I141" i="34"/>
  <c r="H141" i="34"/>
  <c r="F141" i="34"/>
  <c r="E141" i="34"/>
  <c r="I137" i="34"/>
  <c r="K132" i="34"/>
  <c r="C132" i="34"/>
  <c r="L132" i="34"/>
  <c r="E132" i="34"/>
  <c r="K179" i="34"/>
  <c r="L167" i="34"/>
  <c r="L151" i="34"/>
  <c r="K151" i="34"/>
  <c r="I151" i="34"/>
  <c r="L143" i="34"/>
  <c r="L139" i="34"/>
  <c r="K139" i="34"/>
  <c r="I139" i="34"/>
  <c r="K127" i="34"/>
  <c r="L127" i="34"/>
  <c r="F151" i="34"/>
  <c r="H151" i="34"/>
  <c r="E135" i="34"/>
  <c r="I135" i="34"/>
  <c r="I129" i="34"/>
  <c r="C135" i="34"/>
  <c r="K133" i="34"/>
  <c r="I134" i="34"/>
  <c r="H167" i="34"/>
  <c r="C127" i="34"/>
  <c r="K137" i="34"/>
  <c r="F169" i="34"/>
  <c r="F175" i="34"/>
  <c r="C137" i="34"/>
  <c r="D137" i="34"/>
  <c r="I168" i="34"/>
  <c r="K166" i="34"/>
  <c r="C128" i="34"/>
  <c r="L135" i="34"/>
  <c r="L126" i="34"/>
  <c r="H128" i="34"/>
  <c r="K129" i="34"/>
  <c r="L133" i="34"/>
  <c r="K134" i="34"/>
  <c r="C142" i="34"/>
  <c r="D142" i="34"/>
  <c r="H142" i="34"/>
  <c r="I156" i="34"/>
  <c r="F128" i="34"/>
  <c r="F127" i="34"/>
  <c r="K128" i="34"/>
  <c r="L129" i="34"/>
  <c r="K159" i="34"/>
  <c r="E137" i="34"/>
  <c r="L137" i="34"/>
  <c r="H169" i="34"/>
  <c r="H147" i="34"/>
  <c r="D167" i="34"/>
  <c r="C147" i="34"/>
  <c r="C167" i="34"/>
  <c r="L175" i="34"/>
  <c r="H127" i="34"/>
  <c r="E127" i="34"/>
  <c r="K167" i="34"/>
  <c r="F137" i="34"/>
  <c r="D175" i="34"/>
  <c r="C162" i="34"/>
  <c r="C156" i="34"/>
  <c r="I154" i="34"/>
  <c r="K172" i="34"/>
  <c r="K160" i="34"/>
  <c r="E128" i="34"/>
  <c r="L128" i="34"/>
  <c r="L1" i="27"/>
  <c r="M1" i="27"/>
  <c r="N1" i="27"/>
  <c r="O1" i="27"/>
  <c r="P1" i="27"/>
  <c r="Q1" i="27"/>
  <c r="R1" i="27"/>
  <c r="I176" i="34"/>
  <c r="H176" i="34"/>
  <c r="F176" i="34"/>
  <c r="L170" i="34"/>
  <c r="I170" i="34"/>
  <c r="H170" i="34"/>
  <c r="L165" i="34"/>
  <c r="F165" i="34"/>
  <c r="D143" i="34"/>
  <c r="F143" i="34"/>
  <c r="C143" i="34"/>
  <c r="K154" i="34"/>
  <c r="I175" i="34"/>
  <c r="E175" i="34"/>
  <c r="E169" i="34"/>
  <c r="K169" i="34"/>
  <c r="F167" i="34"/>
  <c r="I167" i="34"/>
  <c r="I162" i="34"/>
  <c r="H162" i="34"/>
  <c r="F162" i="34"/>
  <c r="D162" i="34"/>
  <c r="I159" i="34"/>
  <c r="C159" i="34"/>
  <c r="L148" i="34"/>
  <c r="I148" i="34"/>
  <c r="H148" i="34"/>
  <c r="F148" i="34"/>
  <c r="E148" i="34"/>
  <c r="C145" i="34"/>
  <c r="H145" i="34"/>
  <c r="I140" i="34"/>
  <c r="H140" i="34"/>
  <c r="F140" i="34"/>
  <c r="E140" i="34"/>
  <c r="C140" i="34"/>
  <c r="I149" i="34"/>
  <c r="I165" i="34"/>
  <c r="C154" i="34"/>
  <c r="D154" i="34"/>
  <c r="K165" i="34"/>
  <c r="H143" i="34"/>
  <c r="C170" i="34"/>
  <c r="C165" i="34"/>
  <c r="E165" i="34"/>
  <c r="H154" i="34"/>
  <c r="I138" i="34"/>
  <c r="K162" i="34"/>
  <c r="K140" i="34"/>
  <c r="C177" i="34"/>
  <c r="H177" i="34"/>
  <c r="C161" i="34"/>
  <c r="H161" i="34"/>
  <c r="L158" i="34"/>
  <c r="K158" i="34"/>
  <c r="E158" i="34"/>
  <c r="I155" i="34"/>
  <c r="H155" i="34"/>
  <c r="F155" i="34"/>
  <c r="D155" i="34"/>
  <c r="L147" i="34"/>
  <c r="E147" i="34"/>
  <c r="D135" i="34"/>
  <c r="D132" i="34"/>
  <c r="I132" i="34"/>
  <c r="L149" i="34"/>
  <c r="F149" i="34"/>
  <c r="I143" i="34"/>
  <c r="K143" i="34"/>
  <c r="D159" i="34"/>
  <c r="E143" i="34"/>
  <c r="C176" i="34"/>
  <c r="C169" i="34"/>
  <c r="D176" i="34"/>
  <c r="D170" i="34"/>
  <c r="D165" i="34"/>
  <c r="D145" i="34"/>
  <c r="D140" i="34"/>
  <c r="E170" i="34"/>
  <c r="E162" i="34"/>
  <c r="F138" i="34"/>
  <c r="K148" i="34"/>
  <c r="L181" i="34"/>
  <c r="F181" i="34"/>
  <c r="H179" i="34"/>
  <c r="L179" i="34"/>
  <c r="L176" i="34"/>
  <c r="K174" i="34"/>
  <c r="E174" i="34"/>
  <c r="K171" i="34"/>
  <c r="D171" i="34"/>
  <c r="D157" i="34"/>
  <c r="I157" i="34"/>
  <c r="K150" i="34"/>
  <c r="C150" i="34"/>
  <c r="L136" i="34"/>
  <c r="D136" i="34"/>
  <c r="D127" i="34"/>
  <c r="D180" i="34"/>
  <c r="E180" i="34"/>
  <c r="E161" i="34"/>
  <c r="F164" i="34"/>
  <c r="H164" i="34"/>
  <c r="H138" i="34"/>
  <c r="I180" i="34"/>
  <c r="K168" i="34"/>
  <c r="F135" i="34"/>
  <c r="H126" i="34"/>
  <c r="D178" i="34"/>
  <c r="D164" i="34"/>
  <c r="D153" i="34"/>
  <c r="E178" i="34"/>
  <c r="E153" i="34"/>
  <c r="E138" i="34"/>
  <c r="F180" i="34"/>
  <c r="H180" i="34"/>
  <c r="I178" i="34"/>
  <c r="I166" i="34"/>
  <c r="I142" i="34"/>
  <c r="K180" i="34"/>
  <c r="K164" i="34"/>
  <c r="L164" i="34"/>
  <c r="L138" i="34"/>
  <c r="K135" i="34"/>
  <c r="I126" i="34"/>
  <c r="H133" i="34"/>
  <c r="H159" i="34"/>
  <c r="K170" i="34"/>
  <c r="L159" i="34"/>
  <c r="C175" i="34"/>
  <c r="L142" i="34"/>
  <c r="D156" i="34"/>
  <c r="D147" i="34"/>
  <c r="F142" i="34"/>
  <c r="H156" i="34"/>
  <c r="K175" i="34"/>
  <c r="H149" i="34"/>
  <c r="K157" i="34"/>
  <c r="K161" i="34"/>
  <c r="L177" i="34"/>
  <c r="I163" i="34"/>
  <c r="F179" i="34"/>
  <c r="K147" i="34"/>
  <c r="C180" i="34"/>
  <c r="C168" i="34"/>
  <c r="C158" i="34"/>
  <c r="D177" i="34"/>
  <c r="D144" i="34"/>
  <c r="E168" i="34"/>
  <c r="E144" i="34"/>
  <c r="F178" i="34"/>
  <c r="F168" i="34"/>
  <c r="F158" i="34"/>
  <c r="H178" i="34"/>
  <c r="H168" i="34"/>
  <c r="I164" i="34"/>
  <c r="K178" i="34"/>
  <c r="K156" i="34"/>
</calcChain>
</file>

<file path=xl/sharedStrings.xml><?xml version="1.0" encoding="utf-8"?>
<sst xmlns="http://schemas.openxmlformats.org/spreadsheetml/2006/main" count="24174" uniqueCount="632">
  <si>
    <t>Outlook</t>
  </si>
  <si>
    <t>Austria</t>
  </si>
  <si>
    <t>Aaa</t>
  </si>
  <si>
    <t>France</t>
  </si>
  <si>
    <t>Germany</t>
  </si>
  <si>
    <t>Luxembourg</t>
  </si>
  <si>
    <t>Netherlands</t>
  </si>
  <si>
    <t>Norway</t>
  </si>
  <si>
    <t>Switzerland</t>
  </si>
  <si>
    <t>United Kingdom</t>
  </si>
  <si>
    <t>Isle of Man</t>
  </si>
  <si>
    <t>Belgium</t>
  </si>
  <si>
    <t>Finland</t>
  </si>
  <si>
    <t>Ireland</t>
  </si>
  <si>
    <t>Spain</t>
  </si>
  <si>
    <t>Italy</t>
  </si>
  <si>
    <t>Portugal</t>
  </si>
  <si>
    <t>United States</t>
  </si>
  <si>
    <t>Japan</t>
  </si>
  <si>
    <t>Aa1</t>
  </si>
  <si>
    <t>Bermuda</t>
  </si>
  <si>
    <t>Denmark</t>
  </si>
  <si>
    <t>Singapore</t>
  </si>
  <si>
    <t>Australia</t>
  </si>
  <si>
    <t>Aa2</t>
  </si>
  <si>
    <t>Canada</t>
  </si>
  <si>
    <t>New Zealand</t>
  </si>
  <si>
    <t>Sweden</t>
  </si>
  <si>
    <t>Iceland</t>
  </si>
  <si>
    <t>Aa3</t>
  </si>
  <si>
    <t>Cayman Islands</t>
  </si>
  <si>
    <t>Taiwan</t>
  </si>
  <si>
    <t>A2</t>
  </si>
  <si>
    <t>Cyprus</t>
  </si>
  <si>
    <t>Greece</t>
  </si>
  <si>
    <t>United Arab Emirates</t>
  </si>
  <si>
    <t>Bahamas</t>
  </si>
  <si>
    <t>A3</t>
  </si>
  <si>
    <t>China</t>
  </si>
  <si>
    <t>Baa2</t>
  </si>
  <si>
    <t>Hong Kong</t>
  </si>
  <si>
    <t>Malta</t>
  </si>
  <si>
    <t>Israel</t>
  </si>
  <si>
    <t>Slovenia</t>
  </si>
  <si>
    <t>Chile</t>
  </si>
  <si>
    <t>Baa1</t>
  </si>
  <si>
    <t>Czech Republic</t>
  </si>
  <si>
    <t>Estonia</t>
  </si>
  <si>
    <t>Hungary</t>
  </si>
  <si>
    <t>Kuwait</t>
  </si>
  <si>
    <t>Mauritius</t>
  </si>
  <si>
    <t>Oman</t>
  </si>
  <si>
    <t>Latvia</t>
  </si>
  <si>
    <t>Baa3</t>
  </si>
  <si>
    <t>Qatar</t>
  </si>
  <si>
    <t>Colombia</t>
  </si>
  <si>
    <t>Ba1</t>
  </si>
  <si>
    <t>Croatia</t>
  </si>
  <si>
    <t>El Salvador</t>
  </si>
  <si>
    <t>Korea</t>
  </si>
  <si>
    <t>Ba2</t>
  </si>
  <si>
    <t>Malaysia</t>
  </si>
  <si>
    <t>Poland</t>
  </si>
  <si>
    <t>South Africa</t>
  </si>
  <si>
    <t>Saudi Arabia</t>
  </si>
  <si>
    <t>Uruguay</t>
  </si>
  <si>
    <t>Tunisia</t>
  </si>
  <si>
    <t>Barbados</t>
  </si>
  <si>
    <t>Thailand</t>
  </si>
  <si>
    <t>B1</t>
  </si>
  <si>
    <t>Bahrain</t>
  </si>
  <si>
    <t>Costa Rica</t>
  </si>
  <si>
    <t>Egypt</t>
  </si>
  <si>
    <t>Slovakia</t>
  </si>
  <si>
    <t>Morocco</t>
  </si>
  <si>
    <t>Lithuania</t>
  </si>
  <si>
    <t>Philippines</t>
  </si>
  <si>
    <t>Trinidad and Tobago</t>
  </si>
  <si>
    <t>Belize</t>
  </si>
  <si>
    <t>Ba3</t>
  </si>
  <si>
    <t>Guatemala</t>
  </si>
  <si>
    <t>Mexico</t>
  </si>
  <si>
    <t>India</t>
  </si>
  <si>
    <t>Argentina</t>
  </si>
  <si>
    <t>Jordan</t>
  </si>
  <si>
    <t>Peru</t>
  </si>
  <si>
    <t>Jamaica</t>
  </si>
  <si>
    <t>Dominican Republic</t>
  </si>
  <si>
    <t>B2</t>
  </si>
  <si>
    <t>Bolivia</t>
  </si>
  <si>
    <t>Vietnam</t>
  </si>
  <si>
    <t>B3</t>
  </si>
  <si>
    <t>Lebanon</t>
  </si>
  <si>
    <t>Papua New Guinea</t>
  </si>
  <si>
    <t>Kazakhstan</t>
  </si>
  <si>
    <t>Turkey</t>
  </si>
  <si>
    <t>Bulgaria</t>
  </si>
  <si>
    <t>Brazil</t>
  </si>
  <si>
    <t>Caa1</t>
  </si>
  <si>
    <t>Venezuela</t>
  </si>
  <si>
    <t>Moldova</t>
  </si>
  <si>
    <t>Paraguay</t>
  </si>
  <si>
    <t>Nicaragua</t>
  </si>
  <si>
    <t>Honduras</t>
  </si>
  <si>
    <t>Russia</t>
  </si>
  <si>
    <t>Ca</t>
  </si>
  <si>
    <t>Ukraine</t>
  </si>
  <si>
    <t>Caa3</t>
  </si>
  <si>
    <t>Romania</t>
  </si>
  <si>
    <t>Ecuador</t>
  </si>
  <si>
    <t>Caa2</t>
  </si>
  <si>
    <t>Indonesia</t>
  </si>
  <si>
    <t>Pakistan</t>
  </si>
  <si>
    <t>Cuba</t>
  </si>
  <si>
    <t>A1</t>
  </si>
  <si>
    <t>Panama</t>
  </si>
  <si>
    <t>Bahamas-Offshore Banks</t>
  </si>
  <si>
    <t>Cayman Islands-Offshore Banks</t>
  </si>
  <si>
    <t>Guernsey (Channel Islands)</t>
  </si>
  <si>
    <t>Jersey (Channel Islands)</t>
  </si>
  <si>
    <t>Liechtenstein</t>
  </si>
  <si>
    <t>Panama-Offshore Banks</t>
  </si>
  <si>
    <t>Botswana</t>
  </si>
  <si>
    <t>Suriname</t>
  </si>
  <si>
    <t>Monaco</t>
  </si>
  <si>
    <t>Macao</t>
  </si>
  <si>
    <t>Mongolia</t>
  </si>
  <si>
    <t>United States of America</t>
  </si>
  <si>
    <t>Armenia</t>
  </si>
  <si>
    <t>Azerbaijan</t>
  </si>
  <si>
    <t>FOREIGN CURRENCY</t>
  </si>
  <si>
    <t>LOCAL CURRENCY</t>
  </si>
  <si>
    <t>Bank Deposits</t>
  </si>
  <si>
    <t>Bonds</t>
  </si>
  <si>
    <t>-</t>
  </si>
  <si>
    <t>Bosnia and Herzegovina</t>
  </si>
  <si>
    <t>COUNTRY CEILINGS</t>
  </si>
  <si>
    <t>Deposits</t>
  </si>
  <si>
    <t>Cambodia</t>
  </si>
  <si>
    <t>Albania</t>
  </si>
  <si>
    <t>Belarus</t>
  </si>
  <si>
    <t>St. Vincent &amp; the Grenadines</t>
  </si>
  <si>
    <t>STA</t>
  </si>
  <si>
    <t>POS</t>
  </si>
  <si>
    <t>NEG</t>
  </si>
  <si>
    <t>Montenegro</t>
  </si>
  <si>
    <t>Bangladesh</t>
  </si>
  <si>
    <t>Angola</t>
  </si>
  <si>
    <t>Sri Lanka</t>
  </si>
  <si>
    <t>Georgia</t>
  </si>
  <si>
    <t>Senegal</t>
  </si>
  <si>
    <t>Fiji</t>
  </si>
  <si>
    <t>Namibia</t>
  </si>
  <si>
    <t>[1] Wholesale Banks.</t>
  </si>
  <si>
    <t>Bahrain-Offshore Banks [1]</t>
  </si>
  <si>
    <t>Nigeria</t>
  </si>
  <si>
    <t>St. Maarten</t>
  </si>
  <si>
    <t>Zambia</t>
  </si>
  <si>
    <t>Kenya</t>
  </si>
  <si>
    <t>Ghana</t>
  </si>
  <si>
    <t>Serbia</t>
  </si>
  <si>
    <t>Democratic Republic of the Congo</t>
  </si>
  <si>
    <t>Abu Dhabi</t>
  </si>
  <si>
    <t>Mozambique</t>
  </si>
  <si>
    <t>Republic of the Congo</t>
  </si>
  <si>
    <t>Uganda</t>
  </si>
  <si>
    <t>Sharjah</t>
  </si>
  <si>
    <t>Index.Column</t>
  </si>
  <si>
    <t>Updating sheet for Sov Scorecard</t>
  </si>
  <si>
    <t>Gov. Bond Rating</t>
  </si>
  <si>
    <t>VLookUp.Name</t>
  </si>
  <si>
    <t>FC Ceilings</t>
  </si>
  <si>
    <t>LC Ceilings</t>
  </si>
  <si>
    <t>Country.List.Name</t>
  </si>
  <si>
    <t>FC</t>
  </si>
  <si>
    <t>LC</t>
  </si>
  <si>
    <t>Bond</t>
  </si>
  <si>
    <t/>
  </si>
  <si>
    <t>Sint Maarten</t>
  </si>
  <si>
    <t>Gabon</t>
  </si>
  <si>
    <t>Country.3</t>
  </si>
  <si>
    <t>Country.4</t>
  </si>
  <si>
    <t>Country.5</t>
  </si>
  <si>
    <t>Country.6</t>
  </si>
  <si>
    <t>Country.7</t>
  </si>
  <si>
    <t>Country.8</t>
  </si>
  <si>
    <t>Country.9</t>
  </si>
  <si>
    <t>Country.10</t>
  </si>
  <si>
    <t>Country.11</t>
  </si>
  <si>
    <t>Country.12</t>
  </si>
  <si>
    <t>Country.13</t>
  </si>
  <si>
    <t>Country.14</t>
  </si>
  <si>
    <t>Country.15</t>
  </si>
  <si>
    <t>Country.16</t>
  </si>
  <si>
    <t>Country.17</t>
  </si>
  <si>
    <t>Country.18</t>
  </si>
  <si>
    <t>Country.19</t>
  </si>
  <si>
    <t>Country.20</t>
  </si>
  <si>
    <t>Country.21</t>
  </si>
  <si>
    <t>Country.22</t>
  </si>
  <si>
    <t>Country.23</t>
  </si>
  <si>
    <t>Country.24</t>
  </si>
  <si>
    <t>Country.25</t>
  </si>
  <si>
    <t>Country.26</t>
  </si>
  <si>
    <t>Country.27</t>
  </si>
  <si>
    <t>Country.28</t>
  </si>
  <si>
    <t>Country.29</t>
  </si>
  <si>
    <t>Country.30</t>
  </si>
  <si>
    <t>Country.31</t>
  </si>
  <si>
    <t>Country.32</t>
  </si>
  <si>
    <t>Country.33</t>
  </si>
  <si>
    <t>Country.34</t>
  </si>
  <si>
    <t>Country.35</t>
  </si>
  <si>
    <t>Country.36</t>
  </si>
  <si>
    <t>Country.37</t>
  </si>
  <si>
    <t>Country.38</t>
  </si>
  <si>
    <t>Country.39</t>
  </si>
  <si>
    <t>Country.40</t>
  </si>
  <si>
    <t>Country.41</t>
  </si>
  <si>
    <t>Country.42</t>
  </si>
  <si>
    <t>Country.43</t>
  </si>
  <si>
    <t>Country.44</t>
  </si>
  <si>
    <t>Country.45</t>
  </si>
  <si>
    <t>Country.46</t>
  </si>
  <si>
    <t>Country.47</t>
  </si>
  <si>
    <t>Country.48</t>
  </si>
  <si>
    <t>Country.49</t>
  </si>
  <si>
    <t>Country.50</t>
  </si>
  <si>
    <t>vlookup columns</t>
  </si>
  <si>
    <t>Ethiopia</t>
  </si>
  <si>
    <t>Côte d'Ivoire</t>
  </si>
  <si>
    <t>Cote d'Ivoire</t>
  </si>
  <si>
    <t>Supranational Issuers</t>
  </si>
  <si>
    <t>Long-Term</t>
  </si>
  <si>
    <t>Issuer</t>
  </si>
  <si>
    <t>Senior</t>
  </si>
  <si>
    <t>Short-Term</t>
  </si>
  <si>
    <t>P-1</t>
  </si>
  <si>
    <t>—</t>
  </si>
  <si>
    <t>P-2</t>
  </si>
  <si>
    <t>A2 [1]</t>
  </si>
  <si>
    <t>P-1 [1]</t>
  </si>
  <si>
    <t>East African Development Bank (EADB)</t>
  </si>
  <si>
    <t>EFSF (European Financial Stability Facility)</t>
  </si>
  <si>
    <t>Eurofima</t>
  </si>
  <si>
    <t>Aaa [1]</t>
  </si>
  <si>
    <t>European Stability Mechanism (ESM)</t>
  </si>
  <si>
    <t>GuarantCo</t>
  </si>
  <si>
    <t>IBRD (World Bank)</t>
  </si>
  <si>
    <t>International Investment Bank (IIB)</t>
  </si>
  <si>
    <t>North American Development Bank (NADB)</t>
  </si>
  <si>
    <t>West Africa Development Bank (BOAD)</t>
  </si>
  <si>
    <t>Long-term</t>
  </si>
  <si>
    <t>NP</t>
  </si>
  <si>
    <t>WR</t>
  </si>
  <si>
    <t>P-3</t>
  </si>
  <si>
    <t>Sovereign and Supranational Rating List</t>
  </si>
  <si>
    <t>Definitions</t>
  </si>
  <si>
    <t>Disclaimer</t>
  </si>
  <si>
    <t>CONTENTS BY TAB (click)</t>
  </si>
  <si>
    <t xml:space="preserve"> </t>
  </si>
  <si>
    <t>Short-term Foreign Currency</t>
  </si>
  <si>
    <t>RATINGS</t>
  </si>
  <si>
    <t>Short-term Ratings</t>
  </si>
  <si>
    <t>Solomon Islands</t>
  </si>
  <si>
    <t>Turkmenistan</t>
  </si>
  <si>
    <t>--</t>
  </si>
  <si>
    <t>Current as of 12/16/2015; 600pm EST</t>
  </si>
  <si>
    <t>Kyrgyz Republic</t>
  </si>
  <si>
    <t>Current as of 12/10/2015; 330pm</t>
  </si>
  <si>
    <t>Aa1 [1]</t>
  </si>
  <si>
    <t>Cameroon</t>
  </si>
  <si>
    <t>Rwanda</t>
  </si>
  <si>
    <t>Maldives</t>
  </si>
  <si>
    <t>(P)P-1</t>
  </si>
  <si>
    <t>(P)NP</t>
  </si>
  <si>
    <t>(P)P-2</t>
  </si>
  <si>
    <t>Iraq</t>
  </si>
  <si>
    <t>Asian Infrastructure Investment Bank (AIIB)</t>
  </si>
  <si>
    <t>Tajikistan</t>
  </si>
  <si>
    <t>International Islamic Trade Finance Corporation (ITFC)</t>
  </si>
  <si>
    <t>(P) P-1</t>
  </si>
  <si>
    <t>Tanzania</t>
  </si>
  <si>
    <t>C</t>
  </si>
  <si>
    <t>ECOWAS Bank For Investment and Development (EBID)</t>
  </si>
  <si>
    <t>RUR</t>
  </si>
  <si>
    <t>eSwatini</t>
  </si>
  <si>
    <t>Sovereign Ratings History*</t>
  </si>
  <si>
    <t>LONG TERM RATINGS</t>
  </si>
  <si>
    <t>OUTLOOK</t>
  </si>
  <si>
    <t>REVIEW ACTION</t>
  </si>
  <si>
    <t>SHORT TERM RATINGS</t>
  </si>
  <si>
    <t>ACTION DATE</t>
  </si>
  <si>
    <t>Confirmed</t>
  </si>
  <si>
    <t>A</t>
  </si>
  <si>
    <t>DEV</t>
  </si>
  <si>
    <t>POS(m)</t>
  </si>
  <si>
    <t>Aa</t>
  </si>
  <si>
    <t>NR</t>
  </si>
  <si>
    <t>STA(m)</t>
  </si>
  <si>
    <t>NOO</t>
  </si>
  <si>
    <t>Iran</t>
  </si>
  <si>
    <t>RWR</t>
  </si>
  <si>
    <t>Baa</t>
  </si>
  <si>
    <t>Sovereign Ratings History</t>
  </si>
  <si>
    <t>Notes</t>
  </si>
  <si>
    <t xml:space="preserve">1. Note that the rating history does not include rating affirmations. </t>
  </si>
  <si>
    <t xml:space="preserve">2. Note that the rating history only captures rating outlooks starting in late 2003, when Moody’s started to record outlooks in a database. </t>
  </si>
  <si>
    <t>3. For further details on various rating symbols, rating scales and other ratings-related definitions, please see Moody’s Rating Symbols and Definitions.</t>
  </si>
  <si>
    <t>*Notes on the Definitions and Notes tab</t>
  </si>
  <si>
    <t>Uzbekistan</t>
  </si>
  <si>
    <t>Mali</t>
  </si>
  <si>
    <t>Benin [2]</t>
  </si>
  <si>
    <t>[2] Senior Unsecured Rating</t>
  </si>
  <si>
    <t>B2[1]</t>
  </si>
  <si>
    <t>Togo</t>
  </si>
  <si>
    <t>Benin</t>
  </si>
  <si>
    <t>Niger</t>
  </si>
  <si>
    <t>Laos</t>
  </si>
  <si>
    <t>International Bank for Economic Co-operation (IBEC)</t>
  </si>
  <si>
    <t>SOVEREIGN RATINGS</t>
  </si>
  <si>
    <t>Sovereign: Short-Term Ratings</t>
  </si>
  <si>
    <t>Country Ceilings History</t>
  </si>
  <si>
    <r>
      <rPr>
        <b/>
        <u/>
        <sz val="10"/>
        <rFont val="Arial"/>
        <family val="2"/>
      </rPr>
      <t>Local-Currency Sovereign Ratings</t>
    </r>
    <r>
      <rPr>
        <sz val="10"/>
        <rFont val="Arial"/>
        <family val="2"/>
      </rPr>
      <t xml:space="preserve"> reflect the sovereign's capacity and willingness to obtain local-currency to repay its local-currency financial obligations on a timely basis.</t>
    </r>
  </si>
  <si>
    <r>
      <rPr>
        <b/>
        <u/>
        <sz val="10"/>
        <rFont val="Arial"/>
        <family val="2"/>
      </rPr>
      <t>Foreign-Currency Sovereign Ratings</t>
    </r>
    <r>
      <rPr>
        <sz val="10"/>
        <rFont val="Arial"/>
        <family val="2"/>
      </rPr>
      <t xml:space="preserve"> reflect the sovereign's capacity and willingness to mobilize foreign exchange to repay its foreign-currency denominated financial obligations on a timely basis.</t>
    </r>
  </si>
  <si>
    <r>
      <rPr>
        <b/>
        <u/>
        <sz val="10"/>
        <rFont val="Arial"/>
        <family val="2"/>
      </rPr>
      <t>Country Ceilings</t>
    </r>
    <r>
      <rPr>
        <sz val="10"/>
        <rFont val="Arial"/>
        <family val="2"/>
      </rPr>
      <t xml:space="preserve"> reflect the non-diversifiable risk incurred by investors in any sovereign credit environment. Country risk arises because non-sovereign issuers are typically subject to a country’s prevailing economic, institutional, financial and political environment. Local currency country ceilings are relevant to obligations denominated in the currency of the country of domicile or origination, and foreign currency country ceilings are relevant to obligations denominated in a different currency. </t>
    </r>
  </si>
  <si>
    <t>Sovereign Ratings Summary</t>
  </si>
  <si>
    <t>African Development Bank (AfDB)</t>
  </si>
  <si>
    <t>African Export-Import Bank (Afreximbank)</t>
  </si>
  <si>
    <t>Africa Finance Corporation (AFC)</t>
  </si>
  <si>
    <t>African Local Currency Bond Fund (ALCB)</t>
  </si>
  <si>
    <t>Asian Development Bank (ADB)</t>
  </si>
  <si>
    <t>Black Sea Trade &amp; Develop. Bank (BSTDB)</t>
  </si>
  <si>
    <t>Caribbean Development Bank (CDB)</t>
  </si>
  <si>
    <t>Central Amer.Bk for Econ. Integr (CABEI)</t>
  </si>
  <si>
    <t>Corporacion Andina de Fomento (CAF)</t>
  </si>
  <si>
    <t>Council of Europe Develop. Bank (CEB)</t>
  </si>
  <si>
    <t>Eurasian Development Bank (EDB)</t>
  </si>
  <si>
    <t>European Bank for Rec. &amp; Dev. (EBRD)</t>
  </si>
  <si>
    <t>European Investment Bank (EIB)</t>
  </si>
  <si>
    <t>European Investment Fund (EIF)</t>
  </si>
  <si>
    <t>European Union (EU)</t>
  </si>
  <si>
    <t>Fondo Financiero para el Desarrollo de la Cuenca del Plata (FONPLATA)</t>
  </si>
  <si>
    <t>Fondo Latinoamericano de Reservas (FLAR)</t>
  </si>
  <si>
    <t>Gulf Investment Corporation G.S.C. (GIC)</t>
  </si>
  <si>
    <t>Int'l  Fin. Facil. for Immunisation (IFFIm)</t>
  </si>
  <si>
    <t>Inter-American Development Bank (IADB)</t>
  </si>
  <si>
    <t>Inter-American Investment Corp (IDB)</t>
  </si>
  <si>
    <t>International Development Association (IDA)</t>
  </si>
  <si>
    <t>International Finance Corp (IFC)</t>
  </si>
  <si>
    <t>Islamic Corporation for the Development of the Private Sector (ICD)</t>
  </si>
  <si>
    <t>Islamic Development Bank (IsDB)</t>
  </si>
  <si>
    <t>Nordic Investment Bank (NIB)</t>
  </si>
  <si>
    <t>Trade and Development Bank (TDB)</t>
  </si>
  <si>
    <t>Short Term</t>
  </si>
  <si>
    <t>Rating Date</t>
  </si>
  <si>
    <t>05/05/2020</t>
  </si>
  <si>
    <t>12/13/2018</t>
  </si>
  <si>
    <t>05/06/2015</t>
  </si>
  <si>
    <t>(P)A3</t>
  </si>
  <si>
    <t>04/15/2015</t>
  </si>
  <si>
    <t>03/03/2014</t>
  </si>
  <si>
    <t>10/25/2019</t>
  </si>
  <si>
    <t>08/25/2017</t>
  </si>
  <si>
    <t>08/29/2014</t>
  </si>
  <si>
    <t>11/15/2003</t>
  </si>
  <si>
    <t>03/15/2000</t>
  </si>
  <si>
    <t>12/21/1994</t>
  </si>
  <si>
    <t>03/23/1984</t>
  </si>
  <si>
    <t>08/09/2019</t>
  </si>
  <si>
    <t>01/23/2017</t>
  </si>
  <si>
    <t>07/22/2015</t>
  </si>
  <si>
    <t>09/11/2014</t>
  </si>
  <si>
    <t>03/05/2014</t>
  </si>
  <si>
    <t>07/25/2011</t>
  </si>
  <si>
    <t>05/28/2010</t>
  </si>
  <si>
    <t>05/21/2019</t>
  </si>
  <si>
    <t>Arab Petroleum Investments Corp. (APICORP)</t>
  </si>
  <si>
    <t>10/10/2019</t>
  </si>
  <si>
    <t>10/18/2018</t>
  </si>
  <si>
    <t>09/25/2012</t>
  </si>
  <si>
    <t>10/27/2010</t>
  </si>
  <si>
    <t>(P)A1</t>
  </si>
  <si>
    <t>09/30/2010</t>
  </si>
  <si>
    <t>06/08/2010</t>
  </si>
  <si>
    <t>01/05/2001</t>
  </si>
  <si>
    <t>03/17/1975</t>
  </si>
  <si>
    <t>05/03/2019</t>
  </si>
  <si>
    <t>Aaa[1]</t>
  </si>
  <si>
    <t>06/28/2017</t>
  </si>
  <si>
    <t>Black Sea Trade &amp; Development Bank (BSTDB)</t>
  </si>
  <si>
    <t>09/30/2016</t>
  </si>
  <si>
    <t>03/19/2015</t>
  </si>
  <si>
    <t>02/04/2014</t>
  </si>
  <si>
    <t>12/16/2013</t>
  </si>
  <si>
    <t>05/12/2009</t>
  </si>
  <si>
    <t>Baa1[1]</t>
  </si>
  <si>
    <t>12/11/2007</t>
  </si>
  <si>
    <t>10/19/2006</t>
  </si>
  <si>
    <t>Baa2[1]</t>
  </si>
  <si>
    <t>06/29/2006</t>
  </si>
  <si>
    <t>03/23/2004</t>
  </si>
  <si>
    <t>11/19/2013</t>
  </si>
  <si>
    <t>05/11/2012</t>
  </si>
  <si>
    <t>02/03/2012</t>
  </si>
  <si>
    <t>03/06/1992</t>
  </si>
  <si>
    <t>Central American Bk for Economic Integration (CABEI)</t>
  </si>
  <si>
    <t>09/18/2019</t>
  </si>
  <si>
    <t>06/19/2018</t>
  </si>
  <si>
    <t>02/25/2014</t>
  </si>
  <si>
    <t>07/29/2013</t>
  </si>
  <si>
    <t>03/31/2011</t>
  </si>
  <si>
    <t>05/17/2005</t>
  </si>
  <si>
    <t>04/07/2003</t>
  </si>
  <si>
    <t>08/27/2002</t>
  </si>
  <si>
    <t>06/29/2012</t>
  </si>
  <si>
    <t>06/30/2005</t>
  </si>
  <si>
    <t>12/18/2002</t>
  </si>
  <si>
    <t>05/02/2001</t>
  </si>
  <si>
    <t>06/04/1997</t>
  </si>
  <si>
    <t>01/19/1996</t>
  </si>
  <si>
    <t>06/04/1993</t>
  </si>
  <si>
    <t>Council of Europe Development Bank (CEB)</t>
  </si>
  <si>
    <t>06/05/2014</t>
  </si>
  <si>
    <t>12/07/2012</t>
  </si>
  <si>
    <t>09/12/2000</t>
  </si>
  <si>
    <t>08/12/1988</t>
  </si>
  <si>
    <t>05/24/1988</t>
  </si>
  <si>
    <t>ECOWAS Bank for Investment and Development (EBID)</t>
  </si>
  <si>
    <t>05/17/2019</t>
  </si>
  <si>
    <t>B1[1]</t>
  </si>
  <si>
    <t>05/14/2018</t>
  </si>
  <si>
    <t>02/28/2020</t>
  </si>
  <si>
    <t>05/07/2018</t>
  </si>
  <si>
    <t>06/06/2014</t>
  </si>
  <si>
    <t>11/30/2012</t>
  </si>
  <si>
    <t>07/24/2012</t>
  </si>
  <si>
    <t>01/10/2012</t>
  </si>
  <si>
    <t>(P)Aaa[1]</t>
  </si>
  <si>
    <t>12/09/2011</t>
  </si>
  <si>
    <t>09/20/2010</t>
  </si>
  <si>
    <t>Baa3[1]</t>
  </si>
  <si>
    <t>06/19/2015</t>
  </si>
  <si>
    <t>Ba1[1]</t>
  </si>
  <si>
    <t>06/28/2013</t>
  </si>
  <si>
    <t>10/17/2017</t>
  </si>
  <si>
    <t>(P)Baa1</t>
  </si>
  <si>
    <t>10/13/2017</t>
  </si>
  <si>
    <t>05/05/2009</t>
  </si>
  <si>
    <t>A3[1]</t>
  </si>
  <si>
    <t>02/01/2007</t>
  </si>
  <si>
    <t>10/12/2018</t>
  </si>
  <si>
    <t>05/18/2018</t>
  </si>
  <si>
    <t>01/29/2013</t>
  </si>
  <si>
    <t>02/22/1988</t>
  </si>
  <si>
    <t>04/03/1984</t>
  </si>
  <si>
    <t>European Atomic Energy Community</t>
  </si>
  <si>
    <t>03/14/2014</t>
  </si>
  <si>
    <t>09/03/2012</t>
  </si>
  <si>
    <t>02/08/1999</t>
  </si>
  <si>
    <t>07/06/1988</t>
  </si>
  <si>
    <t>European Bank for Reconstruction &amp; Devlpmnt. (EBRD)</t>
  </si>
  <si>
    <t>12/22/2004</t>
  </si>
  <si>
    <t>09/25/1991</t>
  </si>
  <si>
    <t>European Central Bank</t>
  </si>
  <si>
    <t>12/04/2017</t>
  </si>
  <si>
    <t>07/19/1999</t>
  </si>
  <si>
    <t>European Coal and Steel Community</t>
  </si>
  <si>
    <t>06/24/2016</t>
  </si>
  <si>
    <t>11/28/1994</t>
  </si>
  <si>
    <t>05/16/1962</t>
  </si>
  <si>
    <t>European Community</t>
  </si>
  <si>
    <t>10/07/1976</t>
  </si>
  <si>
    <t>12/05/1984</t>
  </si>
  <si>
    <t>03/11/1976</t>
  </si>
  <si>
    <t>07/15/2003</t>
  </si>
  <si>
    <t>European Patent Organisation</t>
  </si>
  <si>
    <t>11/25/1991</t>
  </si>
  <si>
    <t>12/18/2012</t>
  </si>
  <si>
    <t>Aa1[1]</t>
  </si>
  <si>
    <t>10/08/2012</t>
  </si>
  <si>
    <t>01/18/2011</t>
  </si>
  <si>
    <t>10/28/1997</t>
  </si>
  <si>
    <t>FONPLATA</t>
  </si>
  <si>
    <t>03/01/2019</t>
  </si>
  <si>
    <t>A2[1]</t>
  </si>
  <si>
    <t>09/27/2016</t>
  </si>
  <si>
    <t>03/05/2004</t>
  </si>
  <si>
    <t>Aa3[1]</t>
  </si>
  <si>
    <t>06/19/2001</t>
  </si>
  <si>
    <t>07/10/2020</t>
  </si>
  <si>
    <t>03/12/2020</t>
  </si>
  <si>
    <t>07/17/2003</t>
  </si>
  <si>
    <t>Aa2[1]</t>
  </si>
  <si>
    <t>07/15/2002</t>
  </si>
  <si>
    <t>GIC Funding Limited</t>
  </si>
  <si>
    <t>11/03/2020</t>
  </si>
  <si>
    <t>05/08/2014</t>
  </si>
  <si>
    <t>04/07/2014</t>
  </si>
  <si>
    <t>11/12/2012</t>
  </si>
  <si>
    <t>A1[1]</t>
  </si>
  <si>
    <t>11/13/2019</t>
  </si>
  <si>
    <t>06/27/2014</t>
  </si>
  <si>
    <t>07/05/2010</t>
  </si>
  <si>
    <t>11/24/2009</t>
  </si>
  <si>
    <t>02/16/2009</t>
  </si>
  <si>
    <t>10/09/2008</t>
  </si>
  <si>
    <t>11/23/2006</t>
  </si>
  <si>
    <t>05/31/2006</t>
  </si>
  <si>
    <t>03/30/2006</t>
  </si>
  <si>
    <t>06/11/2002</t>
  </si>
  <si>
    <t>11/01/2018</t>
  </si>
  <si>
    <t>11/10/2017</t>
  </si>
  <si>
    <t>05/10/2010</t>
  </si>
  <si>
    <t>01/25/1962</t>
  </si>
  <si>
    <t>Int'l  Fin. Facility for Immunisation (IFFIm)</t>
  </si>
  <si>
    <t>08/06/2014</t>
  </si>
  <si>
    <t>03/05/2013</t>
  </si>
  <si>
    <t>12/14/2012</t>
  </si>
  <si>
    <t>11/06/2006</t>
  </si>
  <si>
    <t>10/02/2006</t>
  </si>
  <si>
    <t>08/30/2006</t>
  </si>
  <si>
    <t>02/20/1975</t>
  </si>
  <si>
    <t>Inter-American Investment Corporation (IDB)</t>
  </si>
  <si>
    <t>03/31/2016</t>
  </si>
  <si>
    <t>04/14/2015</t>
  </si>
  <si>
    <t>03/14/2012</t>
  </si>
  <si>
    <t>08/19/2008</t>
  </si>
  <si>
    <t>10/01/2001</t>
  </si>
  <si>
    <t>International Bank for Economic Co-operation</t>
  </si>
  <si>
    <t>01/24/2020</t>
  </si>
  <si>
    <t>04/20/2018</t>
  </si>
  <si>
    <t>11/09/2017</t>
  </si>
  <si>
    <t>09/21/2016</t>
  </si>
  <si>
    <t>International Finance Corporation (IFC)</t>
  </si>
  <si>
    <t>11/19/2019</t>
  </si>
  <si>
    <t>01/17/1997</t>
  </si>
  <si>
    <t>06/13/1989</t>
  </si>
  <si>
    <t>04/30/2018</t>
  </si>
  <si>
    <t>05/05/2017</t>
  </si>
  <si>
    <t>10/27/2014</t>
  </si>
  <si>
    <t>10/15/2014</t>
  </si>
  <si>
    <t>International Islamic Trade Finance Corp (ITFC)</t>
  </si>
  <si>
    <t>10/26/2017</t>
  </si>
  <si>
    <t>Islamic Corp. for the Dev. of the Priv. Sec. (ICD)</t>
  </si>
  <si>
    <t>03/04/2019</t>
  </si>
  <si>
    <t>10/08/2018</t>
  </si>
  <si>
    <t>04/13/2015</t>
  </si>
  <si>
    <t>06/30/2006</t>
  </si>
  <si>
    <t>04/26/1982</t>
  </si>
  <si>
    <t>08/15/1980</t>
  </si>
  <si>
    <t>09/24/2020</t>
  </si>
  <si>
    <t>01/27/2010</t>
  </si>
  <si>
    <t>Shelter Afrique</t>
  </si>
  <si>
    <t>09/08/2017</t>
  </si>
  <si>
    <t>Caa1[1]</t>
  </si>
  <si>
    <t>04/28/2017</t>
  </si>
  <si>
    <t>B3[1]</t>
  </si>
  <si>
    <t>02/17/2017</t>
  </si>
  <si>
    <t>Ba3[1]</t>
  </si>
  <si>
    <t>11/08/2016</t>
  </si>
  <si>
    <t>02/03/2011</t>
  </si>
  <si>
    <t>09/17/2020</t>
  </si>
  <si>
    <t>04/17/2020</t>
  </si>
  <si>
    <t>10/25/2017</t>
  </si>
  <si>
    <t>03/01/2017</t>
  </si>
  <si>
    <t>11/11/2010</t>
  </si>
  <si>
    <t>10/22/2010</t>
  </si>
  <si>
    <t>West African Development Bank (BOAD)</t>
  </si>
  <si>
    <t>10/16/2020</t>
  </si>
  <si>
    <t>05/09/2016</t>
  </si>
  <si>
    <t>04/28/2016</t>
  </si>
  <si>
    <t>05/15/2015</t>
  </si>
  <si>
    <t>Supranational Issuers History</t>
  </si>
  <si>
    <t>4/23/2021</t>
  </si>
  <si>
    <t>Taiwan, China</t>
  </si>
  <si>
    <t>Hong Kong SAR, China</t>
  </si>
  <si>
    <t>Macao SAR, China</t>
  </si>
  <si>
    <t>The Currency Exchange Fund NV (TCX)</t>
  </si>
  <si>
    <t>7/19/2021</t>
  </si>
  <si>
    <t>Andorra</t>
  </si>
  <si>
    <t>02/18/2022</t>
  </si>
  <si>
    <t xml:space="preserve">Arab Bank for Economic Development in Africa (BADEA)  </t>
  </si>
  <si>
    <t>Aa2 [1]</t>
  </si>
  <si>
    <t>Arab Bank for Economic Development in Africa (BADEA)</t>
  </si>
  <si>
    <t>Ca[1]</t>
  </si>
  <si>
    <t>Baa1 [1]</t>
  </si>
  <si>
    <t>3/18/2022</t>
  </si>
  <si>
    <t>05/25/2022</t>
  </si>
  <si>
    <t>7/7/2022</t>
  </si>
  <si>
    <t>Turkiye</t>
  </si>
  <si>
    <t>07/28/2022</t>
  </si>
  <si>
    <t>Emerging Africa Infrastructure Fund (EAIF)</t>
  </si>
  <si>
    <t>11/18/2022</t>
  </si>
  <si>
    <t>5/12/2023</t>
  </si>
  <si>
    <t>Note: Sovereign and Supranational Rating List is typically updated on Friday.</t>
  </si>
  <si>
    <t>06/15/2023</t>
  </si>
  <si>
    <t>10/15/2019</t>
  </si>
  <si>
    <t>2/16/2021</t>
  </si>
  <si>
    <t>7/21/2023</t>
  </si>
  <si>
    <t>Review for Downgrade</t>
  </si>
  <si>
    <t>Review for Upgrade</t>
  </si>
  <si>
    <t>9/22/2023</t>
  </si>
  <si>
    <t>09/29/2023</t>
  </si>
  <si>
    <t>10/13/2023</t>
  </si>
  <si>
    <t>Baa2 [1]</t>
  </si>
  <si>
    <t>P-3 [1]</t>
  </si>
  <si>
    <t>Fonds de Solidarite Africain (FSA)</t>
  </si>
  <si>
    <t>[1] Issuer Rating only</t>
  </si>
  <si>
    <t>Venezuela [2]</t>
  </si>
  <si>
    <t xml:space="preserve">C[2] </t>
  </si>
  <si>
    <t>Aruba</t>
  </si>
  <si>
    <t>07/11/2024</t>
  </si>
  <si>
    <t>Aa3 [1]</t>
  </si>
  <si>
    <t>7/12/2024</t>
  </si>
  <si>
    <t>07/12/2024</t>
  </si>
  <si>
    <t>Int'l Fin. Facil. for Education (IFFEd)</t>
  </si>
  <si>
    <t>08/15/2024</t>
  </si>
  <si>
    <t>03/17/2022</t>
  </si>
  <si>
    <t>Global Climate Partnership Fund (GCPF)</t>
  </si>
  <si>
    <t>A3 [1]</t>
  </si>
  <si>
    <t>CIF Capital Markets Mechanism (CCMM)</t>
  </si>
  <si>
    <t>10/18/2024</t>
  </si>
  <si>
    <t>(P)P-3</t>
  </si>
  <si>
    <t xml:space="preserve">The Arab Energy Fund (TAEF)  </t>
  </si>
  <si>
    <t>The Arab Energy Fund (TAEF)</t>
  </si>
  <si>
    <t>7/4/2025</t>
  </si>
  <si>
    <t>9/30/2024</t>
  </si>
  <si>
    <t>07/11/2025</t>
  </si>
  <si>
    <t>09/18/2025</t>
  </si>
  <si>
    <t>Banq Dev des Etats de l'Afr Cent (BDEAC)</t>
  </si>
  <si>
    <t>Global Gender-Smart Fund S.A., SICAV-SIF (GGSF)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</si>
</sst>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7">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_ * #,##0.00_ ;_ * \-#,##0.00_ ;_ * &quot;-&quot;??_ ;_ @_ "/>
    <numFmt numFmtId="166" formatCode="[$-409]mmmm\ d\,\ yyyy;@"/>
    <numFmt numFmtId="167" formatCode="[$-409]dd\-mmm\-yy;@"/>
    <numFmt numFmtId="168" formatCode="[$-409]mmmm\-yy;@"/>
    <numFmt numFmtId="169" formatCode="0.0_)\%;\(0.0\)\%;0.0_)\%;@_)_%"/>
    <numFmt numFmtId="170" formatCode="#,##0.0_)_%;\(#,##0.0\)_%;0.0_)_%;@_)_%"/>
    <numFmt numFmtId="171" formatCode="#,##0.0_);\(#,##0.0\);#,##0.0_);@_)"/>
    <numFmt numFmtId="172" formatCode="&quot;£&quot;_(#,##0.00_);&quot;£&quot;\(#,##0.00\);&quot;£&quot;_(0.00_);@_)"/>
    <numFmt numFmtId="173" formatCode="#,##0.00_);\(#,##0.00\);0.00_);@_)"/>
    <numFmt numFmtId="174" formatCode="[$-40C]mmm\-yy;@"/>
    <numFmt numFmtId="175" formatCode="\€_(#,##0.00_);\€\(#,##0.00\);\€_(0.00_);@_)"/>
    <numFmt numFmtId="176" formatCode="#,##0.0_)\x;\(#,##0.0\)\x;0.0_)\x;@_)_x"/>
    <numFmt numFmtId="177" formatCode="#,##0.0_)_x;\(#,##0.0\)_x;0.0_)_x;@_)_x"/>
    <numFmt numFmtId="178" formatCode="0.0;;"/>
    <numFmt numFmtId="179" formatCode="0.0%"/>
    <numFmt numFmtId="180" formatCode="@\ *."/>
    <numFmt numFmtId="181" formatCode="&quot;   &quot;@"/>
    <numFmt numFmtId="182" formatCode="\ \ \ \ \ \ \ \ \ \ @\ *."/>
    <numFmt numFmtId="183" formatCode="\ \ \ \ \ \ \ \ \ \ \ \ @\ *."/>
    <numFmt numFmtId="184" formatCode="\ \ \ \ \ \ \ \ \ \ \ \ @"/>
    <numFmt numFmtId="185" formatCode="\ \ \ \ \ \ \ \ \ \ \ \ \ @\ *."/>
    <numFmt numFmtId="186" formatCode="\ @\ *."/>
    <numFmt numFmtId="187" formatCode="\ @"/>
    <numFmt numFmtId="188" formatCode="&quot;      &quot;@"/>
    <numFmt numFmtId="189" formatCode="\ \ @\ *."/>
    <numFmt numFmtId="190" formatCode="\ \ @"/>
    <numFmt numFmtId="191" formatCode="&quot;         &quot;@"/>
    <numFmt numFmtId="192" formatCode="\ \ \ @\ *."/>
    <numFmt numFmtId="193" formatCode="\ \ \ @"/>
    <numFmt numFmtId="194" formatCode="&quot;            &quot;@"/>
    <numFmt numFmtId="195" formatCode="\ \ \ \ @\ *."/>
    <numFmt numFmtId="196" formatCode="\ \ \ \ @"/>
    <numFmt numFmtId="197" formatCode="&quot;               &quot;@"/>
    <numFmt numFmtId="198" formatCode="\ \ \ \ \ \ @\ *."/>
    <numFmt numFmtId="199" formatCode="\ \ \ \ \ \ @"/>
    <numFmt numFmtId="200" formatCode="\ \ \ \ \ \ \ @\ *."/>
    <numFmt numFmtId="201" formatCode="\ \ \ \ \ \ \ \ \ @\ *."/>
    <numFmt numFmtId="202" formatCode="\ \ \ \ \ \ \ \ \ @"/>
    <numFmt numFmtId="203" formatCode="_-* #,##0.0\ _P_-;\-* #,##0.0\ _P_-;_-* &quot;-&quot;??\ _P_-;_-@_-"/>
    <numFmt numFmtId="204" formatCode="[$-41F]mmmm\ yy;@"/>
    <numFmt numFmtId="205" formatCode="[$-409]mmm\-yy;@"/>
    <numFmt numFmtId="206" formatCode="#,##0.0;[Red]\(#,##0.0\)"/>
    <numFmt numFmtId="207" formatCode="&quot;$&quot;#,##0.00"/>
    <numFmt numFmtId="208" formatCode="0.0"/>
    <numFmt numFmtId="209" formatCode="&quot;$&quot;#,##0"/>
    <numFmt numFmtId="210" formatCode="General_)"/>
    <numFmt numFmtId="211" formatCode="#,##0;[Red]\(#,##0\)"/>
    <numFmt numFmtId="212" formatCode="#,##0.0"/>
    <numFmt numFmtId="213" formatCode="#,##0.000"/>
    <numFmt numFmtId="214" formatCode="#,##0.0000"/>
    <numFmt numFmtId="215" formatCode="0.000_)"/>
    <numFmt numFmtId="216" formatCode="_(* #,##0.0_);_(* \(#,##0.0\);_(* &quot;-&quot;?_);_(@_)"/>
    <numFmt numFmtId="217" formatCode="_-* #,##0.00_-;_-* #,##0.00\-;_-* &quot;-&quot;??_-;_-@_-"/>
    <numFmt numFmtId="218" formatCode="_-* #,##0.00\ _€_-;\-* #,##0.00\ _€_-;_-* &quot;-&quot;??\ _€_-;_-@_-"/>
    <numFmt numFmtId="219" formatCode="_-* #,##0.00_р_._-;\-* #,##0.00_р_._-;_-* &quot;-&quot;??_р_._-;_-@_-"/>
    <numFmt numFmtId="220" formatCode="_-* #,##0.00\ _D_M_-;\-* #,##0.00\ _D_M_-;_-* &quot;-&quot;??\ _D_M_-;_-@_-"/>
    <numFmt numFmtId="221" formatCode="_-* #,##0.00\ _K_M_-;\-* #,##0.00\ _K_M_-;_-* &quot;-&quot;??\ _K_M_-;_-@_-"/>
    <numFmt numFmtId="222" formatCode="_(* #,##0.0_);_(* \(#,##0.0\);_(* &quot;-&quot;??_);_(@_)"/>
    <numFmt numFmtId="223" formatCode="_-* #,##0.00\ _л_в_-;\-* #,##0.00\ _л_в_-;_-* &quot;-&quot;??\ _л_в_-;_-@_-"/>
    <numFmt numFmtId="224" formatCode="_-* #,##0_-;\-* #,##0_-;_-* &quot;-&quot;??_-;_-@_-"/>
    <numFmt numFmtId="225" formatCode="_-&quot;$&quot;* #,##0.00_-;\-&quot;$&quot;* #,##0.00_-;_-&quot;$&quot;* &quot;-&quot;??_-;_-@_-"/>
    <numFmt numFmtId="226" formatCode="&quot;$&quot;#,##0\ ;\(&quot;$&quot;#,##0\)"/>
    <numFmt numFmtId="227" formatCode="_-[$€-2]* #,##0.00_-;\-[$€-2]* #,##0.00_-;_-[$€-2]* &quot;-&quot;??_-"/>
    <numFmt numFmtId="228" formatCode="_-* #,##0.00\ [$€-1]_-;\-* #,##0.00\ [$€-1]_-;_-* \-??\ [$€-1]_-"/>
    <numFmt numFmtId="229" formatCode="_-* #,##0.00&quot; €&quot;_-;\-* #,##0.00&quot; €&quot;_-;_-* \-??&quot; €&quot;_-;_-@_-"/>
    <numFmt numFmtId="230" formatCode="_-[$€]* #,##0.00_-;\-[$€]* #,##0.00_-;_-[$€]* &quot;-&quot;??_-;_-@_-"/>
    <numFmt numFmtId="231" formatCode="_([$€]* #,##0.00_);_([$€]* \(#,##0.00\);_([$€]* &quot;-&quot;??_);_(@_)"/>
    <numFmt numFmtId="232" formatCode="#,###,###,##0"/>
    <numFmt numFmtId="233" formatCode="&quot; &quot;#,##0.00&quot;    &quot;;&quot;-&quot;#,##0.00&quot;    &quot;;&quot; -&quot;#&quot;    &quot;;&quot; &quot;@&quot; &quot;"/>
    <numFmt numFmtId="234" formatCode="_-* #,##0.00\ _F_t_-;\-* #,##0.00\ _F_t_-;_-* &quot;-&quot;??\ _F_t_-;_-@_-"/>
    <numFmt numFmtId="235" formatCode="#,#00"/>
    <numFmt numFmtId="236" formatCode="\+\ #\ ??/??;[Red]\ \-\ #\ ??/??"/>
    <numFmt numFmtId="237" formatCode="________@"/>
    <numFmt numFmtId="238" formatCode="____________@"/>
    <numFmt numFmtId="239" formatCode="________________@"/>
    <numFmt numFmtId="240" formatCode="____________________@"/>
    <numFmt numFmtId="241" formatCode="0.000"/>
    <numFmt numFmtId="242" formatCode="_-* #,##0.00\ _F_-_);* \(#,##0.00\)\ _F_-;_-* &quot;-&quot;??\ _F_-;_-@_-"/>
    <numFmt numFmtId="243" formatCode="_-* #,##0.00\ _€_-;\-* #,##0.00\ _€_-;_-* \-??\ _€_-;_-@_-"/>
    <numFmt numFmtId="244" formatCode="\ #,##0.00&quot;    &quot;;\-#,##0.00&quot;    &quot;;&quot; -&quot;#&quot;    &quot;;@\ "/>
    <numFmt numFmtId="245" formatCode="_(\$* #,##0.00_);_(\$* \(#,##0.00\);_(\$* \-??_);_(@_)"/>
    <numFmt numFmtId="246" formatCode="_(* #,##0.00_);_(* \(#,##0.00\);_(* \-??_);_(@_)"/>
    <numFmt numFmtId="247" formatCode="_(&quot;N$&quot;* #,##0_);_(&quot;N$&quot;* \(#,##0\);_(&quot;N$&quot;* &quot;-&quot;_);_(@_)"/>
    <numFmt numFmtId="248" formatCode="_(&quot;N$&quot;* #,##0.00_);_(&quot;N$&quot;* \(#,##0.00\);_(&quot;N$&quot;* &quot;-&quot;??_);_(@_)"/>
    <numFmt numFmtId="249" formatCode="0.0_)"/>
    <numFmt numFmtId="250" formatCode="0.0&quot;p&quot;"/>
    <numFmt numFmtId="251" formatCode="#,##0.000_);\(#,##0.000\);@_)"/>
    <numFmt numFmtId="252" formatCode="[&gt;=0.05]#,##0.0;[&lt;=-0.05]\-#,##0.0;?0.0"/>
    <numFmt numFmtId="253" formatCode="[&gt;=0]#,##0.0;[&lt;=0]\-#,##0.0;?0.0"/>
    <numFmt numFmtId="254" formatCode="[Black]#,##0.0;[Black]\-#,##0.0;;"/>
    <numFmt numFmtId="255" formatCode="[Black][&gt;0.05]#,##0.0;[Black][&lt;-0.05]\-#,##0.0;;"/>
    <numFmt numFmtId="256" formatCode="[Black][&gt;0.5]#,##0;[Black][&lt;-0.5]\-#,##0;;"/>
    <numFmt numFmtId="257" formatCode="%#,#00"/>
    <numFmt numFmtId="258" formatCode="#.##000"/>
    <numFmt numFmtId="259" formatCode="0.0&quot;x&quot;;@_)"/>
    <numFmt numFmtId="260" formatCode="#,##0.00&quot; &quot;[$€-40C];[Red]&quot;-&quot;#,##0.00&quot; &quot;[$€-40C]"/>
    <numFmt numFmtId="261" formatCode="mm/dd/yy"/>
    <numFmt numFmtId="262" formatCode="#,##0;\(#,##0\)"/>
    <numFmt numFmtId="263" formatCode="#,##0.0%;\-#,##0.0%;0.0%"/>
    <numFmt numFmtId="264" formatCode="#,##0_);[Red]\(#,##0\);&quot;&quot;"/>
    <numFmt numFmtId="265" formatCode="0.0000"/>
    <numFmt numFmtId="266" formatCode="#,##0.00%;\-#,##0.00%;0.00%"/>
    <numFmt numFmtId="267" formatCode="#,"/>
    <numFmt numFmtId="268" formatCode="#,##0\ _F;\(#,##0\)\ _F"/>
    <numFmt numFmtId="269" formatCode="mmmm\ yyyy"/>
    <numFmt numFmtId="270" formatCode="_-* #,##0\ &quot;к.&quot;_-;\-* #,##0\ &quot;к.&quot;_-;_-* &quot;-&quot;\ &quot;к.&quot;_-;_-@_-"/>
    <numFmt numFmtId="271" formatCode="_-* #,##0.00\ &quot;к.&quot;_-;\-* #,##0.00\ &quot;к.&quot;_-;_-* &quot;-&quot;??\ &quot;к.&quot;_-;_-@_-"/>
    <numFmt numFmtId="272" formatCode="_-* #,##0\ _к_._-;\-* #,##0\ _к_._-;_-* &quot;-&quot;\ _к_._-;_-@_-"/>
    <numFmt numFmtId="273" formatCode="_-* #,##0.00\ _m_a_n_._-;\-* #,##0.00\ _m_a_n_._-;_-* &quot;-&quot;??\ _m_a_n_._-;_-@_-"/>
    <numFmt numFmtId="274" formatCode="_-* #,##0.00\ _к_._-;\-* #,##0.00\ _к_._-;_-* &quot;-&quot;??\ _к_._-;_-@_-"/>
    <numFmt numFmtId="275" formatCode="[$-409]d\-mmm\-yy;@"/>
  </numFmts>
  <fonts count="488">
    <font>
      <sz val="10"/>
      <name val="Times New Roman"/>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Times New Roman"/>
      <family val="1"/>
    </font>
    <font>
      <sz val="10"/>
      <name val="Arial"/>
      <family val="2"/>
    </font>
    <font>
      <b/>
      <sz val="11"/>
      <name val="Arial"/>
      <family val="2"/>
    </font>
    <font>
      <sz val="10"/>
      <name val="Times New Roman"/>
      <family val="1"/>
    </font>
    <font>
      <sz val="11"/>
      <name val="Arial"/>
      <family val="2"/>
    </font>
    <font>
      <b/>
      <sz val="10"/>
      <name val="Arial"/>
      <family val="2"/>
    </font>
    <font>
      <b/>
      <sz val="12"/>
      <name val="Arial"/>
      <family val="2"/>
    </font>
    <font>
      <b/>
      <sz val="18"/>
      <name val="Arial"/>
      <family val="2"/>
    </font>
    <font>
      <b/>
      <i/>
      <sz val="16"/>
      <name val="Arial"/>
      <family val="2"/>
    </font>
    <font>
      <sz val="10"/>
      <color rgb="FFFF000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Arial"/>
      <family val="2"/>
    </font>
    <font>
      <sz val="7"/>
      <color theme="4"/>
      <name val="Arial"/>
      <family val="2"/>
    </font>
    <font>
      <sz val="8"/>
      <color rgb="FFFF0000"/>
      <name val="Arial"/>
      <family val="2"/>
    </font>
    <font>
      <sz val="8"/>
      <color theme="0"/>
      <name val="Arial"/>
      <family val="2"/>
    </font>
    <font>
      <i/>
      <sz val="8"/>
      <color theme="1"/>
      <name val="Arial"/>
      <family val="2"/>
    </font>
    <font>
      <sz val="8"/>
      <name val="Arial"/>
      <family val="2"/>
    </font>
    <font>
      <sz val="10"/>
      <color indexed="8"/>
      <name val="MS Sans Serif"/>
      <family val="2"/>
    </font>
    <font>
      <sz val="10"/>
      <name val="Helv"/>
      <charset val="204"/>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Helv"/>
    </font>
    <font>
      <sz val="10"/>
      <name val="Arial"/>
      <family val="2"/>
      <charset val="162"/>
    </font>
    <font>
      <sz val="10"/>
      <color indexed="17"/>
      <name val="Arial"/>
      <family val="2"/>
    </font>
    <font>
      <sz val="7"/>
      <name val="Arial"/>
      <family val="2"/>
    </font>
    <font>
      <b/>
      <sz val="8"/>
      <name val="Arial"/>
      <family val="2"/>
    </font>
    <font>
      <sz val="9"/>
      <name val="Times New Roman"/>
      <family val="1"/>
    </font>
    <font>
      <sz val="11"/>
      <color indexed="8"/>
      <name val="Calibri"/>
      <family val="2"/>
    </font>
    <font>
      <sz val="7"/>
      <name val="Letter Gothic CE"/>
      <family val="3"/>
      <charset val="238"/>
    </font>
    <font>
      <sz val="11"/>
      <color theme="1"/>
      <name val="Calibri"/>
      <family val="2"/>
      <charset val="238"/>
      <scheme val="minor"/>
    </font>
    <font>
      <sz val="11"/>
      <color indexed="8"/>
      <name val="Arial"/>
      <family val="2"/>
      <charset val="178"/>
    </font>
    <font>
      <sz val="11"/>
      <color indexed="9"/>
      <name val="Calibri"/>
      <family val="2"/>
    </font>
    <font>
      <sz val="11"/>
      <color indexed="9"/>
      <name val="Arial"/>
      <family val="2"/>
      <charset val="178"/>
    </font>
    <font>
      <sz val="12"/>
      <color indexed="8"/>
      <name val="Arial MT"/>
    </font>
    <font>
      <sz val="10"/>
      <name val="MS Sans Serif"/>
      <family val="2"/>
    </font>
    <font>
      <sz val="8"/>
      <name val="Times"/>
      <family val="1"/>
    </font>
    <font>
      <sz val="10"/>
      <name val="Courier"/>
      <family val="3"/>
    </font>
    <font>
      <sz val="8"/>
      <color indexed="12"/>
      <name val="Arial"/>
      <family val="2"/>
    </font>
    <font>
      <sz val="8"/>
      <color indexed="12"/>
      <name val="Helv"/>
    </font>
    <font>
      <b/>
      <sz val="10"/>
      <color indexed="18"/>
      <name val="Arial Narrow"/>
      <family val="2"/>
    </font>
    <font>
      <sz val="11"/>
      <color indexed="10"/>
      <name val="Calibri"/>
      <family val="2"/>
    </font>
    <font>
      <sz val="11"/>
      <color indexed="20"/>
      <name val="Calibri"/>
      <family val="2"/>
    </font>
    <font>
      <b/>
      <sz val="11"/>
      <color indexed="52"/>
      <name val="Calibri"/>
      <family val="2"/>
    </font>
    <font>
      <b/>
      <sz val="8"/>
      <name val="Times New Roman"/>
      <family val="1"/>
    </font>
    <font>
      <b/>
      <sz val="8"/>
      <color indexed="8"/>
      <name val="Times New Roman"/>
      <family val="1"/>
    </font>
    <font>
      <b/>
      <sz val="8"/>
      <color indexed="12"/>
      <name val="Times New Roman"/>
      <family val="1"/>
    </font>
    <font>
      <b/>
      <sz val="10"/>
      <color indexed="12"/>
      <name val="Arial"/>
      <family val="2"/>
    </font>
    <font>
      <sz val="12"/>
      <name val="Tms Rmn"/>
    </font>
    <font>
      <sz val="14"/>
      <color indexed="50"/>
      <name val="Arial"/>
      <family val="2"/>
    </font>
    <font>
      <b/>
      <sz val="9"/>
      <name val="Arial"/>
      <family val="2"/>
    </font>
    <font>
      <b/>
      <i/>
      <sz val="9"/>
      <name val="Arial"/>
      <family val="2"/>
    </font>
    <font>
      <sz val="6"/>
      <name val="Arial"/>
      <family val="2"/>
    </font>
    <font>
      <b/>
      <sz val="8.5"/>
      <color indexed="50"/>
      <name val="Arial"/>
      <family val="2"/>
    </font>
    <font>
      <b/>
      <sz val="24"/>
      <name val="Arial Narrow"/>
      <family val="2"/>
    </font>
    <font>
      <b/>
      <sz val="7"/>
      <color indexed="9"/>
      <name val="Arial"/>
      <family val="2"/>
    </font>
    <font>
      <sz val="9"/>
      <name val="Arial"/>
      <family val="2"/>
    </font>
    <font>
      <i/>
      <sz val="12"/>
      <name val="Arial"/>
      <family val="2"/>
    </font>
    <font>
      <sz val="12"/>
      <name val="Arial"/>
      <family val="2"/>
    </font>
    <font>
      <i/>
      <sz val="10"/>
      <name val="Arial"/>
      <family val="2"/>
    </font>
    <font>
      <sz val="9"/>
      <color indexed="18"/>
      <name val="Arial"/>
      <family val="2"/>
    </font>
    <font>
      <i/>
      <sz val="10"/>
      <color indexed="18"/>
      <name val="Arial"/>
      <family val="2"/>
    </font>
    <font>
      <sz val="10"/>
      <color indexed="18"/>
      <name val="Arial"/>
      <family val="2"/>
    </font>
    <font>
      <sz val="8"/>
      <color indexed="18"/>
      <name val="Arial"/>
      <family val="2"/>
    </font>
    <font>
      <i/>
      <sz val="9"/>
      <color indexed="18"/>
      <name val="Arial"/>
      <family val="2"/>
    </font>
    <font>
      <sz val="7"/>
      <color indexed="8"/>
      <name val="Arial"/>
      <family val="2"/>
    </font>
    <font>
      <sz val="6.5"/>
      <name val="Arial"/>
      <family val="2"/>
    </font>
    <font>
      <sz val="8"/>
      <color indexed="8"/>
      <name val="Arial"/>
      <family val="2"/>
    </font>
    <font>
      <sz val="11"/>
      <color indexed="52"/>
      <name val="Calibri"/>
      <family val="2"/>
    </font>
    <font>
      <i/>
      <sz val="10"/>
      <color indexed="10"/>
      <name val="BaltTimesRoman"/>
      <family val="2"/>
      <charset val="186"/>
    </font>
    <font>
      <b/>
      <sz val="11"/>
      <color indexed="9"/>
      <name val="Calibri"/>
      <family val="2"/>
    </font>
    <font>
      <b/>
      <sz val="14"/>
      <name val="H-Times New Roman"/>
      <family val="1"/>
    </font>
    <font>
      <sz val="8"/>
      <color indexed="8"/>
      <name val="Times New Roman"/>
      <family val="1"/>
    </font>
    <font>
      <sz val="10"/>
      <color indexed="8"/>
      <name val="Verdana"/>
      <family val="2"/>
    </font>
    <font>
      <i/>
      <sz val="10"/>
      <color indexed="8"/>
      <name val="Verdana"/>
      <family val="2"/>
    </font>
    <font>
      <b/>
      <sz val="10"/>
      <color indexed="8"/>
      <name val="Verdana"/>
      <family val="2"/>
    </font>
    <font>
      <sz val="11"/>
      <color indexed="8"/>
      <name val="Verdana"/>
      <family val="2"/>
    </font>
    <font>
      <b/>
      <sz val="11"/>
      <color indexed="8"/>
      <name val="Verdana"/>
      <family val="2"/>
    </font>
    <font>
      <b/>
      <sz val="13"/>
      <color indexed="9"/>
      <name val="Verdana"/>
      <family val="2"/>
    </font>
    <font>
      <sz val="10"/>
      <color indexed="54"/>
      <name val="Verdana"/>
      <family val="2"/>
    </font>
    <font>
      <sz val="11"/>
      <color indexed="8"/>
      <name val="Arial"/>
      <family val="2"/>
    </font>
    <font>
      <sz val="11"/>
      <name val="Tms Rmn"/>
    </font>
    <font>
      <sz val="12"/>
      <name val="Helv"/>
    </font>
    <font>
      <sz val="11"/>
      <color theme="1"/>
      <name val="Calibri"/>
      <family val="2"/>
      <charset val="204"/>
      <scheme val="minor"/>
    </font>
    <font>
      <sz val="10"/>
      <name val="Arial"/>
      <family val="2"/>
      <charset val="204"/>
    </font>
    <font>
      <sz val="10"/>
      <name val="Geneva"/>
      <charset val="178"/>
    </font>
    <font>
      <sz val="10"/>
      <name val="Arial Narrow"/>
      <family val="2"/>
      <charset val="204"/>
    </font>
    <font>
      <sz val="9"/>
      <name val="Geneva"/>
      <family val="2"/>
    </font>
    <font>
      <sz val="9"/>
      <name val="Geneva"/>
    </font>
    <font>
      <sz val="11"/>
      <color theme="1"/>
      <name val="Calibri"/>
      <family val="2"/>
      <charset val="186"/>
      <scheme val="minor"/>
    </font>
    <font>
      <sz val="10"/>
      <name val="Arial"/>
      <family val="2"/>
      <charset val="186"/>
    </font>
    <font>
      <sz val="10"/>
      <name val="MS Serif"/>
      <family val="1"/>
    </font>
    <font>
      <sz val="1"/>
      <color indexed="8"/>
      <name val="Courier"/>
      <family val="3"/>
    </font>
    <font>
      <b/>
      <sz val="9"/>
      <name val="Times New Roman"/>
      <family val="1"/>
    </font>
    <font>
      <b/>
      <sz val="11"/>
      <color indexed="8"/>
      <name val="Calibri"/>
      <family val="2"/>
    </font>
    <font>
      <sz val="10"/>
      <color indexed="16"/>
      <name val="MS Serif"/>
      <family val="1"/>
    </font>
    <font>
      <sz val="11"/>
      <color indexed="62"/>
      <name val="Calibri"/>
      <family val="2"/>
    </font>
    <font>
      <sz val="10"/>
      <color indexed="8"/>
      <name val="BaltTimesRoman"/>
      <family val="2"/>
      <charset val="186"/>
    </font>
    <font>
      <sz val="12"/>
      <name val="SWISS"/>
    </font>
    <font>
      <sz val="10"/>
      <color theme="1"/>
      <name val="Arial1"/>
    </font>
    <font>
      <sz val="10"/>
      <name val="BaltGaramond"/>
      <family val="2"/>
    </font>
    <font>
      <i/>
      <sz val="11"/>
      <color indexed="23"/>
      <name val="Calibri"/>
      <family val="2"/>
    </font>
    <font>
      <sz val="10"/>
      <name val="Times New Roman"/>
      <family val="1"/>
      <charset val="186"/>
    </font>
    <font>
      <sz val="10"/>
      <name val="Verdana"/>
      <family val="2"/>
    </font>
    <font>
      <sz val="8"/>
      <name val="Arial"/>
      <family val="2"/>
      <charset val="186"/>
    </font>
    <font>
      <sz val="12"/>
      <name val="Arial Narrow"/>
      <family val="2"/>
    </font>
    <font>
      <sz val="11"/>
      <color indexed="17"/>
      <name val="Calibri"/>
      <family val="2"/>
    </font>
    <font>
      <i/>
      <sz val="8"/>
      <color indexed="12"/>
      <name val="Times New Roman"/>
      <family val="1"/>
    </font>
    <font>
      <b/>
      <sz val="12"/>
      <name val="Lat Times New Roman"/>
      <family val="1"/>
      <charset val="186"/>
    </font>
    <font>
      <b/>
      <sz val="6.5"/>
      <name val="Akzidenz Grotesk Light"/>
      <family val="2"/>
    </font>
    <font>
      <b/>
      <sz val="8"/>
      <color indexed="9"/>
      <name val="Arial"/>
      <family val="2"/>
    </font>
    <font>
      <b/>
      <sz val="11"/>
      <color indexed="56"/>
      <name val="Calibri"/>
      <family val="2"/>
    </font>
    <font>
      <b/>
      <i/>
      <sz val="16"/>
      <color theme="1"/>
      <name val="Arial"/>
      <family val="2"/>
    </font>
    <font>
      <u/>
      <sz val="10"/>
      <color indexed="12"/>
      <name val="Times New Roman CE"/>
      <charset val="238"/>
    </font>
    <font>
      <u/>
      <sz val="10"/>
      <color indexed="12"/>
      <name val="Arial"/>
      <family val="2"/>
    </font>
    <font>
      <u/>
      <sz val="10.45"/>
      <color indexed="12"/>
      <name val="Garamond"/>
      <family val="1"/>
    </font>
    <font>
      <u/>
      <sz val="11"/>
      <color theme="10"/>
      <name val="Calibri"/>
      <family val="2"/>
    </font>
    <font>
      <u/>
      <sz val="8"/>
      <color indexed="12"/>
      <name val="Arial"/>
      <family val="2"/>
    </font>
    <font>
      <u/>
      <sz val="10"/>
      <color theme="10"/>
      <name val="Arial"/>
      <family val="2"/>
    </font>
    <font>
      <u/>
      <sz val="9.35"/>
      <color indexed="12"/>
      <name val="Calibri"/>
      <family val="2"/>
      <charset val="204"/>
    </font>
    <font>
      <u/>
      <sz val="8.25"/>
      <color theme="10"/>
      <name val="Calibri"/>
      <family val="2"/>
    </font>
    <font>
      <u/>
      <sz val="10"/>
      <color indexed="12"/>
      <name val="Geneva"/>
    </font>
    <font>
      <u/>
      <sz val="10"/>
      <color indexed="12"/>
      <name val="Times New Roman"/>
      <family val="1"/>
    </font>
    <font>
      <u/>
      <sz val="11"/>
      <color indexed="12"/>
      <name val="Calibri"/>
      <family val="2"/>
    </font>
    <font>
      <u/>
      <sz val="7"/>
      <color theme="10"/>
      <name val="Arial"/>
      <family val="2"/>
    </font>
    <font>
      <sz val="10"/>
      <name val="Arial Cyr"/>
      <charset val="204"/>
    </font>
    <font>
      <b/>
      <sz val="10"/>
      <name val="Lat Times New Roman"/>
      <family val="1"/>
      <charset val="186"/>
    </font>
    <font>
      <sz val="10"/>
      <name val="BaltTimesRoman"/>
      <family val="2"/>
      <charset val="186"/>
    </font>
    <font>
      <sz val="10"/>
      <name val="RimHelvetica"/>
      <charset val="186"/>
    </font>
    <font>
      <sz val="10"/>
      <name val="Lat Times New Roman"/>
      <family val="1"/>
      <charset val="186"/>
    </font>
    <font>
      <sz val="10"/>
      <color indexed="12"/>
      <name val="BaltTimesRoman"/>
      <family val="2"/>
      <charset val="186"/>
    </font>
    <font>
      <sz val="11"/>
      <color indexed="8"/>
      <name val="Calibri"/>
      <family val="2"/>
      <charset val="238"/>
    </font>
    <font>
      <b/>
      <sz val="15"/>
      <color indexed="56"/>
      <name val="Calibri"/>
      <family val="2"/>
    </font>
    <font>
      <b/>
      <sz val="13"/>
      <color indexed="56"/>
      <name val="Calibri"/>
      <family val="2"/>
    </font>
    <font>
      <u/>
      <sz val="10"/>
      <color indexed="36"/>
      <name val="Times New Roman CE"/>
      <charset val="238"/>
    </font>
    <font>
      <sz val="10"/>
      <color indexed="8"/>
      <name val="Arial"/>
      <family val="2"/>
    </font>
    <font>
      <b/>
      <sz val="11"/>
      <name val="Arial"/>
      <family val="2"/>
      <charset val="178"/>
    </font>
    <font>
      <i/>
      <sz val="10"/>
      <color indexed="16"/>
      <name val="Times New Roman"/>
      <family val="1"/>
    </font>
    <font>
      <sz val="11"/>
      <color indexed="60"/>
      <name val="Calibri"/>
      <family val="2"/>
    </font>
    <font>
      <sz val="10"/>
      <name val="Tms Rmn"/>
    </font>
    <font>
      <sz val="8"/>
      <name val="Tms Rmn"/>
    </font>
    <font>
      <sz val="10"/>
      <color theme="1"/>
      <name val="Tahoma"/>
      <family val="2"/>
    </font>
    <font>
      <sz val="8"/>
      <name val="Times New Roman"/>
      <family val="1"/>
    </font>
    <font>
      <sz val="11"/>
      <color theme="1"/>
      <name val="Arial"/>
      <family val="2"/>
    </font>
    <font>
      <sz val="10"/>
      <name val="Arial Tur"/>
      <charset val="162"/>
    </font>
    <font>
      <sz val="10"/>
      <color indexed="8"/>
      <name val="Arial"/>
      <family val="2"/>
      <charset val="238"/>
    </font>
    <font>
      <sz val="11"/>
      <color theme="1"/>
      <name val="Calibri"/>
      <family val="2"/>
    </font>
    <font>
      <b/>
      <sz val="10"/>
      <name val="Arial"/>
      <family val="2"/>
      <charset val="186"/>
    </font>
    <font>
      <sz val="10"/>
      <color rgb="FF000000"/>
      <name val="Arial"/>
      <family val="2"/>
      <charset val="238"/>
    </font>
    <font>
      <sz val="10"/>
      <name val="Arial Tur"/>
    </font>
    <font>
      <sz val="10"/>
      <name val="Arial CE"/>
      <charset val="238"/>
    </font>
    <font>
      <sz val="10"/>
      <name val="BaltTimesRoman"/>
      <charset val="186"/>
    </font>
    <font>
      <sz val="6"/>
      <color indexed="8"/>
      <name val="Arial"/>
      <family val="2"/>
    </font>
    <font>
      <sz val="8"/>
      <name val="Helv"/>
    </font>
    <font>
      <sz val="10"/>
      <name val="Arial"/>
      <family val="2"/>
      <charset val="238"/>
    </font>
    <font>
      <sz val="10"/>
      <name val="Arial CE"/>
    </font>
    <font>
      <i/>
      <sz val="10"/>
      <name val="Helv"/>
    </font>
    <font>
      <sz val="8"/>
      <name val="Akzidenz Grotesk Light"/>
      <family val="2"/>
    </font>
    <font>
      <b/>
      <sz val="11"/>
      <color indexed="63"/>
      <name val="Calibri"/>
      <family val="2"/>
    </font>
    <font>
      <sz val="10"/>
      <name val="RimTimes"/>
      <charset val="186"/>
    </font>
    <font>
      <sz val="11"/>
      <color indexed="8"/>
      <name val="Calibri"/>
      <family val="2"/>
      <charset val="204"/>
    </font>
    <font>
      <sz val="12"/>
      <name val="Times New Roman"/>
      <family val="1"/>
    </font>
    <font>
      <b/>
      <sz val="10"/>
      <name val="MS Sans Serif"/>
      <family val="2"/>
    </font>
    <font>
      <sz val="8"/>
      <color indexed="38"/>
      <name val="Arial"/>
      <family val="2"/>
    </font>
    <font>
      <sz val="8"/>
      <color indexed="9"/>
      <name val="Arial"/>
      <family val="2"/>
    </font>
    <font>
      <sz val="8"/>
      <color indexed="32"/>
      <name val="Arial"/>
      <family val="2"/>
    </font>
    <font>
      <b/>
      <i/>
      <sz val="10"/>
      <color indexed="20"/>
      <name val="Arial"/>
      <family val="2"/>
    </font>
    <font>
      <b/>
      <sz val="8"/>
      <color indexed="10"/>
      <name val="Times New Roman"/>
      <family val="1"/>
    </font>
    <font>
      <sz val="10"/>
      <color indexed="10"/>
      <name val="MS Sans Serif"/>
      <family val="2"/>
    </font>
    <font>
      <sz val="10"/>
      <color indexed="10"/>
      <name val="BaltTimesRoman"/>
      <family val="2"/>
      <charset val="186"/>
    </font>
    <font>
      <b/>
      <i/>
      <u/>
      <sz val="11"/>
      <color theme="1"/>
      <name val="Arial"/>
      <family val="2"/>
    </font>
    <font>
      <sz val="8"/>
      <color indexed="8"/>
      <name val="Akzidenz Grotesk Light"/>
      <family val="1"/>
    </font>
    <font>
      <b/>
      <sz val="12"/>
      <color indexed="8"/>
      <name val="Arial"/>
      <family val="2"/>
    </font>
    <font>
      <b/>
      <sz val="10"/>
      <color indexed="8"/>
      <name val="Arial"/>
      <family val="2"/>
    </font>
    <font>
      <b/>
      <i/>
      <sz val="12"/>
      <color indexed="8"/>
      <name val="Arial"/>
      <family val="2"/>
    </font>
    <font>
      <b/>
      <sz val="10"/>
      <color indexed="39"/>
      <name val="Arial"/>
      <family val="2"/>
    </font>
    <font>
      <sz val="12"/>
      <color indexed="8"/>
      <name val="Arial"/>
      <family val="2"/>
    </font>
    <font>
      <b/>
      <sz val="10"/>
      <color indexed="8"/>
      <name val="Times New Roman"/>
      <family val="1"/>
    </font>
    <font>
      <b/>
      <sz val="12"/>
      <color indexed="8"/>
      <name val="Arial"/>
      <family val="2"/>
      <charset val="186"/>
    </font>
    <font>
      <sz val="10"/>
      <color indexed="8"/>
      <name val="Arial"/>
      <family val="2"/>
      <charset val="186"/>
    </font>
    <font>
      <i/>
      <sz val="12"/>
      <color indexed="8"/>
      <name val="Arial"/>
      <family val="2"/>
    </font>
    <font>
      <sz val="10"/>
      <color indexed="39"/>
      <name val="Arial"/>
      <family val="2"/>
    </font>
    <font>
      <sz val="19"/>
      <color indexed="48"/>
      <name val="Arial"/>
      <family val="2"/>
    </font>
    <font>
      <sz val="19"/>
      <color indexed="48"/>
      <name val="Arial"/>
      <family val="2"/>
      <charset val="186"/>
    </font>
    <font>
      <sz val="12"/>
      <color indexed="14"/>
      <name val="Arial"/>
      <family val="2"/>
    </font>
    <font>
      <sz val="10"/>
      <color indexed="10"/>
      <name val="Arial"/>
      <family val="2"/>
    </font>
    <font>
      <b/>
      <sz val="14"/>
      <name val="Times New Roman"/>
      <family val="1"/>
      <charset val="186"/>
    </font>
    <font>
      <b/>
      <sz val="9"/>
      <color indexed="12"/>
      <name val="Times New Roman"/>
      <family val="1"/>
    </font>
    <font>
      <b/>
      <sz val="18"/>
      <color indexed="62"/>
      <name val="Cambria"/>
      <family val="2"/>
    </font>
    <font>
      <b/>
      <sz val="10"/>
      <color indexed="9"/>
      <name val="Arial"/>
      <family val="2"/>
    </font>
    <font>
      <b/>
      <i/>
      <sz val="8"/>
      <name val="Arial"/>
      <family val="2"/>
    </font>
    <font>
      <b/>
      <i/>
      <sz val="9"/>
      <color indexed="9"/>
      <name val="Arial"/>
      <family val="2"/>
    </font>
    <font>
      <b/>
      <sz val="14"/>
      <color indexed="9"/>
      <name val="Arial"/>
      <family val="2"/>
    </font>
    <font>
      <b/>
      <sz val="14"/>
      <name val="Arial"/>
      <family val="2"/>
    </font>
    <font>
      <b/>
      <sz val="12"/>
      <color indexed="9"/>
      <name val="Arial"/>
      <family val="2"/>
    </font>
    <font>
      <b/>
      <i/>
      <sz val="8"/>
      <color indexed="9"/>
      <name val="Arial"/>
      <family val="2"/>
    </font>
    <font>
      <b/>
      <sz val="10"/>
      <name val="Times New Roman"/>
      <family val="1"/>
      <charset val="186"/>
    </font>
    <font>
      <b/>
      <sz val="8"/>
      <color indexed="8"/>
      <name val="Helv"/>
    </font>
    <font>
      <sz val="8"/>
      <name val="H-Times New Roman"/>
      <family val="1"/>
    </font>
    <font>
      <i/>
      <sz val="8"/>
      <name val="Tms Rmn"/>
    </font>
    <font>
      <b/>
      <sz val="18"/>
      <color indexed="56"/>
      <name val="Cambria"/>
      <family val="2"/>
    </font>
    <font>
      <b/>
      <sz val="8"/>
      <name val="Tms Rmn"/>
    </font>
    <font>
      <b/>
      <sz val="1"/>
      <color indexed="8"/>
      <name val="Courier"/>
      <family val="3"/>
    </font>
    <font>
      <sz val="10"/>
      <name val="BaltGaramond"/>
      <family val="2"/>
      <charset val="186"/>
    </font>
    <font>
      <sz val="9"/>
      <color indexed="8"/>
      <name val="Times New Roman"/>
      <family val="1"/>
    </font>
    <font>
      <sz val="12"/>
      <name val="Times New Roman"/>
      <family val="1"/>
      <charset val="186"/>
    </font>
    <font>
      <sz val="12"/>
      <color indexed="24"/>
      <name val="Modern"/>
      <family val="3"/>
      <charset val="255"/>
    </font>
    <font>
      <b/>
      <sz val="18"/>
      <color indexed="24"/>
      <name val="Modern"/>
      <family val="3"/>
      <charset val="255"/>
    </font>
    <font>
      <b/>
      <sz val="12"/>
      <color indexed="24"/>
      <name val="Modern"/>
      <family val="3"/>
      <charset val="255"/>
    </font>
    <font>
      <u/>
      <sz val="10"/>
      <color indexed="36"/>
      <name val="Arial Cyr"/>
      <charset val="204"/>
    </font>
    <font>
      <b/>
      <sz val="11"/>
      <color indexed="63"/>
      <name val="Arial"/>
      <family val="2"/>
      <charset val="178"/>
    </font>
    <font>
      <sz val="11"/>
      <color indexed="62"/>
      <name val="Arial"/>
      <family val="2"/>
      <charset val="178"/>
    </font>
    <font>
      <b/>
      <sz val="11"/>
      <color indexed="8"/>
      <name val="Arial"/>
      <family val="2"/>
      <charset val="178"/>
    </font>
    <font>
      <sz val="11"/>
      <color indexed="17"/>
      <name val="Arial"/>
      <family val="2"/>
      <charset val="178"/>
    </font>
    <font>
      <b/>
      <sz val="11"/>
      <color indexed="52"/>
      <name val="Arial"/>
      <family val="2"/>
      <charset val="178"/>
    </font>
    <font>
      <b/>
      <sz val="11"/>
      <color indexed="9"/>
      <name val="Arial"/>
      <family val="2"/>
      <charset val="178"/>
    </font>
    <font>
      <sz val="11"/>
      <color indexed="52"/>
      <name val="Arial"/>
      <family val="2"/>
      <charset val="178"/>
    </font>
    <font>
      <sz val="11"/>
      <color indexed="20"/>
      <name val="Arial"/>
      <family val="2"/>
      <charset val="178"/>
    </font>
    <font>
      <sz val="10"/>
      <name val="Arial (Arabic)"/>
      <charset val="178"/>
    </font>
    <font>
      <b/>
      <sz val="18"/>
      <color indexed="56"/>
      <name val="Times New Roman"/>
      <family val="2"/>
      <charset val="178"/>
    </font>
    <font>
      <b/>
      <sz val="15"/>
      <color indexed="56"/>
      <name val="Arial"/>
      <family val="2"/>
      <charset val="178"/>
    </font>
    <font>
      <b/>
      <sz val="13"/>
      <color indexed="56"/>
      <name val="Arial"/>
      <family val="2"/>
      <charset val="178"/>
    </font>
    <font>
      <b/>
      <sz val="11"/>
      <color indexed="56"/>
      <name val="Arial"/>
      <family val="2"/>
      <charset val="178"/>
    </font>
    <font>
      <sz val="11"/>
      <color indexed="60"/>
      <name val="Arial"/>
      <family val="2"/>
      <charset val="178"/>
    </font>
    <font>
      <sz val="10"/>
      <name val="MS Sans Serif"/>
      <family val="2"/>
      <charset val="178"/>
    </font>
    <font>
      <sz val="11"/>
      <color indexed="10"/>
      <name val="Arial"/>
      <family val="2"/>
      <charset val="178"/>
    </font>
    <font>
      <i/>
      <sz val="11"/>
      <color indexed="23"/>
      <name val="Arial"/>
      <family val="2"/>
      <charset val="178"/>
    </font>
    <font>
      <sz val="10"/>
      <name val="돋움"/>
      <family val="2"/>
      <charset val="129"/>
    </font>
    <font>
      <u/>
      <sz val="10"/>
      <name val="Times New Roman"/>
      <family val="1"/>
    </font>
    <font>
      <sz val="26"/>
      <name val="Arial"/>
      <family val="2"/>
    </font>
    <font>
      <u/>
      <sz val="10"/>
      <color theme="10"/>
      <name val="Times New Roman"/>
      <family val="1"/>
    </font>
    <font>
      <sz val="16"/>
      <name val="Arial"/>
      <family val="2"/>
    </font>
    <font>
      <sz val="16"/>
      <name val="Times New Roman"/>
      <family val="1"/>
    </font>
    <font>
      <b/>
      <sz val="16"/>
      <color theme="1"/>
      <name val="Arial"/>
      <family val="2"/>
    </font>
    <font>
      <b/>
      <sz val="16"/>
      <name val="Arial"/>
      <family val="2"/>
    </font>
    <font>
      <sz val="10"/>
      <color theme="1"/>
      <name val="Arial"/>
      <family val="2"/>
    </font>
    <font>
      <u/>
      <sz val="10"/>
      <name val="Arial"/>
      <family val="2"/>
    </font>
    <font>
      <b/>
      <u/>
      <sz val="10"/>
      <name val="Arial"/>
      <family val="2"/>
    </font>
    <font>
      <u/>
      <sz val="12"/>
      <color theme="10"/>
      <name val="Arial"/>
      <family val="2"/>
    </font>
    <font>
      <sz val="10"/>
      <color theme="0"/>
      <name val="Arial"/>
      <family val="2"/>
    </font>
    <font>
      <b/>
      <sz val="10"/>
      <color theme="1"/>
      <name val="Arial"/>
      <family val="2"/>
    </font>
    <font>
      <i/>
      <sz val="11"/>
      <color theme="1"/>
      <name val="Arial"/>
      <family val="2"/>
    </font>
    <font>
      <sz val="10"/>
      <color rgb="FF00B0F0"/>
      <name val="Calibri"/>
      <family val="2"/>
      <scheme val="minor"/>
    </font>
    <font>
      <sz val="11"/>
      <color theme="0"/>
      <name val="Arial"/>
      <family val="2"/>
    </font>
    <font>
      <b/>
      <sz val="11"/>
      <color theme="1"/>
      <name val="Arial"/>
      <family val="2"/>
    </font>
    <font>
      <b/>
      <sz val="9"/>
      <color theme="1"/>
      <name val="Arial"/>
      <family val="2"/>
    </font>
    <font>
      <sz val="9"/>
      <color theme="1"/>
      <name val="Arial"/>
      <family val="2"/>
    </font>
    <font>
      <b/>
      <sz val="11"/>
      <color theme="0"/>
      <name val="Arial"/>
      <family val="2"/>
    </font>
    <font>
      <b/>
      <sz val="10"/>
      <name val="Times New Roman"/>
      <family val="1"/>
    </font>
    <font>
      <sz val="8"/>
      <name val="Times New Roman"/>
      <family val="1"/>
    </font>
  </fonts>
  <fills count="135">
    <fill>
      <patternFill patternType="none"/>
    </fill>
    <fill>
      <patternFill patternType="gray125"/>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indexed="43"/>
        <bgColor indexed="64"/>
      </patternFill>
    </fill>
    <fill>
      <patternFill patternType="solid">
        <fgColor indexed="31"/>
        <bgColor indexed="34"/>
      </patternFill>
    </fill>
    <fill>
      <patternFill patternType="solid">
        <fgColor indexed="31"/>
        <bgColor indexed="50"/>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34"/>
      </patternFill>
    </fill>
    <fill>
      <patternFill patternType="solid">
        <fgColor indexed="47"/>
        <bgColor indexed="5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bgColor indexed="38"/>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62"/>
        <bgColor indexed="21"/>
      </patternFill>
    </fill>
    <fill>
      <patternFill patternType="solid">
        <fgColor indexed="62"/>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10"/>
        <bgColor indexed="61"/>
      </patternFill>
    </fill>
    <fill>
      <patternFill patternType="solid">
        <fgColor indexed="10"/>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57"/>
        <bgColor indexed="38"/>
      </patternFill>
    </fill>
    <fill>
      <patternFill patternType="solid">
        <fgColor indexed="57"/>
      </patternFill>
    </fill>
    <fill>
      <patternFill patternType="solid">
        <fgColor indexed="26"/>
        <bgColor indexed="26"/>
      </patternFill>
    </fill>
    <fill>
      <patternFill patternType="solid">
        <fgColor indexed="47"/>
        <bgColor indexed="47"/>
      </patternFill>
    </fill>
    <fill>
      <patternFill patternType="solid">
        <fgColor indexed="53"/>
        <bgColor indexed="52"/>
      </patternFill>
    </fill>
    <fill>
      <patternFill patternType="solid">
        <fgColor indexed="53"/>
      </patternFill>
    </fill>
    <fill>
      <patternFill patternType="solid">
        <fgColor indexed="22"/>
        <bgColor indexed="34"/>
      </patternFill>
    </fill>
    <fill>
      <patternFill patternType="solid">
        <fgColor indexed="22"/>
      </patternFill>
    </fill>
    <fill>
      <patternFill patternType="solid">
        <fgColor theme="6" tint="0.59999389629810485"/>
        <bgColor indexed="64"/>
      </patternFill>
    </fill>
    <fill>
      <patternFill patternType="solid">
        <fgColor indexed="22"/>
        <bgColor indexed="50"/>
      </patternFill>
    </fill>
    <fill>
      <patternFill patternType="solid">
        <fgColor indexed="55"/>
      </patternFill>
    </fill>
    <fill>
      <patternFill patternType="solid">
        <fgColor indexed="9"/>
        <bgColor indexed="26"/>
      </patternFill>
    </fill>
    <fill>
      <patternFill patternType="solid">
        <fgColor indexed="47"/>
        <bgColor indexed="64"/>
      </patternFill>
    </fill>
    <fill>
      <patternFill patternType="solid">
        <fgColor indexed="24"/>
        <bgColor indexed="64"/>
      </patternFill>
    </fill>
    <fill>
      <patternFill patternType="solid">
        <fgColor indexed="24"/>
        <bgColor indexed="46"/>
      </patternFill>
    </fill>
    <fill>
      <patternFill patternType="solid">
        <fgColor indexed="22"/>
        <bgColor indexed="64"/>
      </patternFill>
    </fill>
    <fill>
      <patternFill patternType="solid">
        <fgColor indexed="26"/>
        <b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1"/>
        <bgColor indexed="64"/>
      </patternFill>
    </fill>
    <fill>
      <patternFill patternType="solid">
        <fgColor indexed="26"/>
        <bgColor indexed="64"/>
      </patternFill>
    </fill>
    <fill>
      <patternFill patternType="solid">
        <fgColor indexed="42"/>
        <bgColor indexed="64"/>
      </patternFill>
    </fill>
    <fill>
      <patternFill patternType="solid">
        <fgColor indexed="18"/>
        <bgColor indexed="64"/>
      </patternFill>
    </fill>
    <fill>
      <patternFill patternType="solid">
        <fgColor indexed="31"/>
        <bgColor indexed="64"/>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11"/>
        <bgColor indexed="64"/>
      </patternFill>
    </fill>
    <fill>
      <patternFill patternType="mediumGray">
        <fgColor indexed="22"/>
      </patternFill>
    </fill>
    <fill>
      <patternFill patternType="solid">
        <fgColor indexed="54"/>
        <bgColor indexed="64"/>
      </patternFill>
    </fill>
    <fill>
      <patternFill patternType="solid">
        <fgColor indexed="40"/>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50"/>
      </patternFill>
    </fill>
    <fill>
      <patternFill patternType="solid">
        <fgColor indexed="21"/>
        <bgColor indexed="64"/>
      </patternFill>
    </fill>
    <fill>
      <patternFill patternType="lightUp">
        <fgColor indexed="48"/>
        <bgColor indexed="44"/>
      </patternFill>
    </fill>
    <fill>
      <patternFill patternType="lightUp">
        <fgColor indexed="48"/>
        <bgColor indexed="41"/>
      </patternFill>
    </fill>
    <fill>
      <patternFill patternType="solid">
        <fgColor indexed="44"/>
        <bgColor indexed="64"/>
      </patternFill>
    </fill>
    <fill>
      <patternFill patternType="solid">
        <fgColor indexed="41"/>
      </patternFill>
    </fill>
    <fill>
      <patternFill patternType="solid">
        <fgColor indexed="54"/>
      </patternFill>
    </fill>
    <fill>
      <patternFill patternType="solid">
        <fgColor indexed="40"/>
        <bgColor indexed="64"/>
      </patternFill>
    </fill>
    <fill>
      <patternFill patternType="solid">
        <fgColor indexed="9"/>
      </patternFill>
    </fill>
    <fill>
      <patternFill patternType="solid">
        <fgColor indexed="15"/>
      </patternFill>
    </fill>
    <fill>
      <patternFill patternType="gray125">
        <fgColor indexed="22"/>
      </patternFill>
    </fill>
    <fill>
      <patternFill patternType="solid">
        <fgColor indexed="8"/>
        <bgColor indexed="64"/>
      </patternFill>
    </fill>
    <fill>
      <patternFill patternType="solid">
        <fgColor indexed="63"/>
        <bgColor indexed="64"/>
      </patternFill>
    </fill>
    <fill>
      <patternFill patternType="solid">
        <fgColor indexed="34"/>
        <bgColor indexed="64"/>
      </patternFill>
    </fill>
    <fill>
      <patternFill patternType="solid">
        <fgColor indexed="27"/>
        <bgColor indexed="64"/>
      </patternFill>
    </fill>
    <fill>
      <patternFill patternType="solid">
        <fgColor indexed="55"/>
        <bgColor indexed="23"/>
      </patternFill>
    </fill>
    <fill>
      <patternFill patternType="solid">
        <fgColor indexed="13"/>
      </patternFill>
    </fill>
    <fill>
      <patternFill patternType="solid">
        <fgColor theme="0"/>
        <bgColor indexed="64"/>
      </patternFill>
    </fill>
  </fills>
  <borders count="52">
    <border>
      <left/>
      <right/>
      <top/>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right/>
      <top style="thin">
        <color theme="0"/>
      </top>
      <bottom style="thin">
        <color theme="0"/>
      </bottom>
      <diagonal/>
    </border>
    <border>
      <left/>
      <right/>
      <top style="hair">
        <color indexed="8"/>
      </top>
      <bottom style="hair">
        <color indexed="8"/>
      </bottom>
      <diagonal/>
    </border>
    <border>
      <left/>
      <right/>
      <top/>
      <bottom style="medium">
        <color indexed="18"/>
      </bottom>
      <diagonal/>
    </border>
    <border>
      <left style="thin">
        <color indexed="8"/>
      </left>
      <right style="thin">
        <color indexed="8"/>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hair">
        <color indexed="64"/>
      </left>
      <right style="thin">
        <color indexed="64"/>
      </right>
      <top style="hair">
        <color indexed="64"/>
      </top>
      <bottom style="thin">
        <color indexed="64"/>
      </bottom>
      <diagonal/>
    </border>
    <border>
      <left style="hair">
        <color indexed="8"/>
      </left>
      <right style="thin">
        <color indexed="8"/>
      </right>
      <top style="hair">
        <color indexed="8"/>
      </top>
      <bottom style="thin">
        <color indexed="8"/>
      </bottom>
      <diagonal/>
    </border>
    <border>
      <left style="thin">
        <color indexed="64"/>
      </left>
      <right style="hair">
        <color indexed="64"/>
      </right>
      <top style="hair">
        <color indexed="64"/>
      </top>
      <bottom style="thin">
        <color indexed="64"/>
      </bottom>
      <diagonal/>
    </border>
    <border>
      <left style="thin">
        <color indexed="8"/>
      </left>
      <right style="hair">
        <color indexed="8"/>
      </right>
      <top style="hair">
        <color indexed="8"/>
      </top>
      <bottom style="thin">
        <color indexed="8"/>
      </bottom>
      <diagonal/>
    </border>
    <border>
      <left/>
      <right style="thin">
        <color indexed="8"/>
      </right>
      <top/>
      <bottom style="thin">
        <color indexed="8"/>
      </bottom>
      <diagonal/>
    </border>
    <border>
      <left style="thin">
        <color indexed="22"/>
      </left>
      <right style="thin">
        <color indexed="22"/>
      </right>
      <top style="thin">
        <color indexed="22"/>
      </top>
      <bottom style="thin">
        <color indexed="22"/>
      </bottom>
      <diagonal/>
    </border>
    <border>
      <left/>
      <right/>
      <top/>
      <bottom style="thin">
        <color indexed="23"/>
      </bottom>
      <diagonal/>
    </border>
    <border>
      <left/>
      <right/>
      <top/>
      <bottom style="medium">
        <color indexed="30"/>
      </bottom>
      <diagonal/>
    </border>
    <border>
      <left/>
      <right/>
      <top/>
      <bottom style="thick">
        <color indexed="62"/>
      </bottom>
      <diagonal/>
    </border>
    <border>
      <left/>
      <right/>
      <top/>
      <bottom style="thick">
        <color indexed="22"/>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
      <left/>
      <right/>
      <top style="dashed">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22"/>
      </left>
      <right style="thin">
        <color indexed="61"/>
      </right>
      <top style="thin">
        <color indexed="22"/>
      </top>
      <bottom style="thin">
        <color indexed="61"/>
      </bottom>
      <diagonal/>
    </border>
    <border>
      <left style="thin">
        <color indexed="64"/>
      </left>
      <right style="hair">
        <color indexed="64"/>
      </right>
      <top/>
      <bottom/>
      <diagonal/>
    </border>
    <border>
      <left/>
      <right/>
      <top style="thin">
        <color indexed="62"/>
      </top>
      <bottom style="double">
        <color indexed="62"/>
      </bottom>
      <diagonal/>
    </border>
    <border>
      <left/>
      <right/>
      <top style="double">
        <color indexed="64"/>
      </top>
      <bottom/>
      <diagonal/>
    </border>
    <border>
      <left/>
      <right/>
      <top/>
      <bottom style="thin">
        <color indexed="8"/>
      </bottom>
      <diagonal/>
    </border>
    <border>
      <left/>
      <right/>
      <top style="thin">
        <color indexed="64"/>
      </top>
      <bottom style="double">
        <color indexed="64"/>
      </bottom>
      <diagonal/>
    </border>
  </borders>
  <cellStyleXfs count="36379">
    <xf numFmtId="0" fontId="0" fillId="0" borderId="0" applyAlignment="0"/>
    <xf numFmtId="0" fontId="225" fillId="0" borderId="0" applyAlignment="0"/>
    <xf numFmtId="0" fontId="223" fillId="0" borderId="0"/>
    <xf numFmtId="0" fontId="247" fillId="0" borderId="0"/>
    <xf numFmtId="0" fontId="223" fillId="0" borderId="0"/>
    <xf numFmtId="0" fontId="253" fillId="0" borderId="0"/>
    <xf numFmtId="0" fontId="223" fillId="0" borderId="0"/>
    <xf numFmtId="0" fontId="223" fillId="0" borderId="0"/>
    <xf numFmtId="168" fontId="25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5" fillId="0" borderId="0"/>
    <xf numFmtId="169" fontId="221" fillId="0" borderId="0" applyFont="0" applyFill="0" applyBorder="0" applyAlignment="0" applyProtection="0"/>
    <xf numFmtId="169" fontId="221" fillId="0" borderId="0" applyFont="0" applyFill="0" applyBorder="0" applyAlignment="0" applyProtection="0"/>
    <xf numFmtId="169" fontId="221" fillId="0" borderId="0" applyFont="0" applyFill="0" applyBorder="0" applyAlignment="0" applyProtection="0"/>
    <xf numFmtId="169" fontId="221" fillId="0" borderId="0" applyFont="0" applyFill="0" applyBorder="0" applyAlignment="0" applyProtection="0"/>
    <xf numFmtId="170" fontId="221" fillId="0" borderId="0" applyFont="0" applyFill="0" applyBorder="0" applyAlignment="0" applyProtection="0"/>
    <xf numFmtId="170" fontId="221" fillId="0" borderId="0" applyFont="0" applyFill="0" applyBorder="0" applyAlignment="0" applyProtection="0"/>
    <xf numFmtId="170" fontId="221" fillId="0" borderId="0" applyFont="0" applyFill="0" applyBorder="0" applyAlignment="0" applyProtection="0"/>
    <xf numFmtId="170" fontId="221" fillId="0" borderId="0" applyFont="0" applyFill="0" applyBorder="0" applyAlignment="0" applyProtection="0"/>
    <xf numFmtId="0" fontId="223" fillId="0" borderId="0">
      <alignment vertical="top"/>
    </xf>
    <xf numFmtId="171" fontId="221" fillId="0" borderId="0" applyFont="0" applyFill="0" applyBorder="0" applyAlignment="0" applyProtection="0"/>
    <xf numFmtId="171" fontId="221" fillId="0" borderId="0" applyFont="0" applyFill="0" applyBorder="0" applyAlignment="0" applyProtection="0"/>
    <xf numFmtId="171" fontId="221" fillId="0" borderId="0" applyFont="0" applyFill="0" applyBorder="0" applyAlignment="0" applyProtection="0"/>
    <xf numFmtId="171" fontId="221" fillId="0" borderId="0" applyFont="0" applyFill="0" applyBorder="0" applyAlignment="0" applyProtection="0"/>
    <xf numFmtId="172" fontId="221" fillId="0" borderId="0" applyFont="0" applyFill="0" applyBorder="0" applyAlignment="0" applyProtection="0"/>
    <xf numFmtId="172" fontId="221" fillId="0" borderId="0" applyFont="0" applyFill="0" applyBorder="0" applyAlignment="0" applyProtection="0"/>
    <xf numFmtId="172" fontId="221" fillId="0" borderId="0" applyFont="0" applyFill="0" applyBorder="0" applyAlignment="0" applyProtection="0"/>
    <xf numFmtId="172" fontId="221" fillId="0" borderId="0" applyFont="0" applyFill="0" applyBorder="0" applyAlignment="0" applyProtection="0"/>
    <xf numFmtId="173" fontId="221" fillId="0" borderId="0" applyFont="0" applyFill="0" applyBorder="0" applyAlignment="0" applyProtection="0"/>
    <xf numFmtId="173" fontId="221" fillId="0" borderId="0" applyFont="0" applyFill="0" applyBorder="0" applyAlignment="0" applyProtection="0"/>
    <xf numFmtId="173" fontId="221" fillId="0" borderId="0" applyFont="0" applyFill="0" applyBorder="0" applyAlignment="0" applyProtection="0"/>
    <xf numFmtId="173" fontId="221" fillId="0" borderId="0" applyFont="0" applyFill="0" applyBorder="0" applyAlignment="0" applyProtection="0"/>
    <xf numFmtId="174" fontId="254" fillId="0" borderId="0"/>
    <xf numFmtId="174" fontId="254" fillId="0" borderId="0"/>
    <xf numFmtId="174" fontId="254" fillId="0" borderId="0"/>
    <xf numFmtId="174" fontId="254" fillId="0" borderId="0"/>
    <xf numFmtId="174" fontId="254" fillId="0" borderId="0"/>
    <xf numFmtId="174" fontId="254" fillId="0" borderId="0"/>
    <xf numFmtId="174" fontId="254" fillId="0" borderId="0"/>
    <xf numFmtId="175" fontId="221" fillId="0" borderId="0" applyFont="0" applyFill="0" applyBorder="0" applyAlignment="0" applyProtection="0"/>
    <xf numFmtId="175" fontId="221" fillId="0" borderId="0" applyFont="0" applyFill="0" applyBorder="0" applyAlignment="0" applyProtection="0"/>
    <xf numFmtId="175" fontId="221" fillId="0" borderId="0" applyFont="0" applyFill="0" applyBorder="0" applyAlignment="0" applyProtection="0"/>
    <xf numFmtId="175" fontId="221" fillId="0" borderId="0" applyFont="0" applyFill="0" applyBorder="0" applyAlignment="0" applyProtection="0"/>
    <xf numFmtId="0" fontId="255" fillId="0" borderId="0" applyNumberFormat="0" applyFill="0" applyBorder="0" applyAlignment="0" applyProtection="0"/>
    <xf numFmtId="0" fontId="221" fillId="35" borderId="0" applyNumberFormat="0" applyFont="0" applyAlignment="0" applyProtection="0"/>
    <xf numFmtId="0" fontId="221" fillId="35" borderId="0" applyNumberFormat="0" applyFont="0" applyAlignment="0" applyProtection="0"/>
    <xf numFmtId="0" fontId="221" fillId="35" borderId="0" applyNumberFormat="0" applyFont="0" applyAlignment="0" applyProtection="0"/>
    <xf numFmtId="0" fontId="221" fillId="35" borderId="0" applyNumberFormat="0" applyFont="0" applyAlignment="0" applyProtection="0"/>
    <xf numFmtId="176" fontId="221" fillId="0" borderId="0" applyFont="0" applyFill="0" applyBorder="0" applyAlignment="0" applyProtection="0"/>
    <xf numFmtId="176" fontId="221" fillId="0" borderId="0" applyFont="0" applyFill="0" applyBorder="0" applyAlignment="0" applyProtection="0"/>
    <xf numFmtId="176" fontId="221" fillId="0" borderId="0" applyFont="0" applyFill="0" applyBorder="0" applyAlignment="0" applyProtection="0"/>
    <xf numFmtId="176" fontId="221" fillId="0" borderId="0" applyFont="0" applyFill="0" applyBorder="0" applyAlignment="0" applyProtection="0"/>
    <xf numFmtId="177" fontId="221" fillId="0" borderId="0" applyFont="0" applyFill="0" applyBorder="0" applyProtection="0">
      <alignment horizontal="right"/>
    </xf>
    <xf numFmtId="177" fontId="221" fillId="0" borderId="0" applyFont="0" applyFill="0" applyBorder="0" applyProtection="0">
      <alignment horizontal="right"/>
    </xf>
    <xf numFmtId="177" fontId="221" fillId="0" borderId="0" applyFont="0" applyFill="0" applyBorder="0" applyProtection="0">
      <alignment horizontal="right"/>
    </xf>
    <xf numFmtId="177" fontId="221" fillId="0" borderId="0" applyFont="0" applyFill="0" applyBorder="0" applyProtection="0">
      <alignment horizontal="right"/>
    </xf>
    <xf numFmtId="174" fontId="254" fillId="0" borderId="0"/>
    <xf numFmtId="174" fontId="223" fillId="0" borderId="0">
      <alignment horizontal="left" wrapText="1"/>
    </xf>
    <xf numFmtId="0" fontId="254" fillId="0" borderId="0"/>
    <xf numFmtId="0" fontId="223" fillId="0" borderId="0">
      <alignment horizontal="left" wrapText="1"/>
    </xf>
    <xf numFmtId="0" fontId="223" fillId="0" borderId="0">
      <alignment horizontal="left" wrapText="1"/>
    </xf>
    <xf numFmtId="0" fontId="256" fillId="0" borderId="0" applyNumberFormat="0" applyFill="0" applyBorder="0" applyProtection="0">
      <alignment vertical="top"/>
    </xf>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7" fillId="0" borderId="21" applyNumberFormat="0" applyFill="0" applyAlignment="0" applyProtection="0"/>
    <xf numFmtId="0" fontId="258" fillId="0" borderId="22" applyNumberFormat="0" applyFill="0" applyProtection="0">
      <alignment horizontal="center"/>
    </xf>
    <xf numFmtId="0" fontId="258" fillId="0" borderId="0" applyNumberFormat="0" applyFill="0" applyBorder="0" applyProtection="0">
      <alignment horizontal="left"/>
    </xf>
    <xf numFmtId="0" fontId="259" fillId="0" borderId="0" applyNumberFormat="0" applyFill="0" applyBorder="0" applyProtection="0">
      <alignment horizontal="centerContinuous"/>
    </xf>
    <xf numFmtId="174" fontId="254" fillId="0" borderId="0"/>
    <xf numFmtId="0" fontId="260" fillId="0" borderId="0"/>
    <xf numFmtId="0" fontId="223" fillId="0" borderId="0"/>
    <xf numFmtId="0" fontId="261" fillId="0" borderId="0"/>
    <xf numFmtId="0" fontId="226" fillId="0" borderId="0"/>
    <xf numFmtId="49" fontId="262" fillId="2" borderId="0" applyFill="0" applyBorder="0">
      <alignment horizontal="left"/>
    </xf>
    <xf numFmtId="0" fontId="252" fillId="0" borderId="9" applyNumberFormat="0" applyFont="0" applyAlignment="0">
      <alignment vertical="center"/>
    </xf>
    <xf numFmtId="0" fontId="263" fillId="0" borderId="0" applyFill="0" applyBorder="0">
      <alignment vertical="center"/>
    </xf>
    <xf numFmtId="178" fontId="264" fillId="0" borderId="0" applyFill="0" applyBorder="0">
      <alignment horizontal="right" vertical="center"/>
    </xf>
    <xf numFmtId="178" fontId="252" fillId="0" borderId="0" applyFill="0" applyBorder="0">
      <alignment horizontal="right" vertical="center"/>
    </xf>
    <xf numFmtId="179" fontId="252" fillId="0" borderId="0" applyFill="0" applyBorder="0">
      <alignment horizontal="right" vertical="center"/>
    </xf>
    <xf numFmtId="0" fontId="264" fillId="0" borderId="9" applyFill="0" applyBorder="0">
      <alignment vertical="center"/>
    </xf>
    <xf numFmtId="180" fontId="252" fillId="0" borderId="0"/>
    <xf numFmtId="49" fontId="252" fillId="0" borderId="0"/>
    <xf numFmtId="181" fontId="265" fillId="0" borderId="0" applyFont="0" applyFill="0" applyBorder="0" applyAlignment="0" applyProtection="0"/>
    <xf numFmtId="181" fontId="266" fillId="0" borderId="0" applyFill="0" applyBorder="0" applyAlignment="0" applyProtection="0"/>
    <xf numFmtId="182" fontId="252" fillId="0" borderId="0">
      <alignment horizontal="center"/>
    </xf>
    <xf numFmtId="183" fontId="252" fillId="0" borderId="0"/>
    <xf numFmtId="184" fontId="252" fillId="0" borderId="0"/>
    <xf numFmtId="185" fontId="252" fillId="0" borderId="0"/>
    <xf numFmtId="186" fontId="252" fillId="0" borderId="0"/>
    <xf numFmtId="187" fontId="267" fillId="0" borderId="0"/>
    <xf numFmtId="188" fontId="265" fillId="0" borderId="0" applyFont="0" applyFill="0" applyBorder="0" applyAlignment="0" applyProtection="0"/>
    <xf numFmtId="188" fontId="266" fillId="0" borderId="0" applyFill="0" applyBorder="0" applyAlignment="0" applyProtection="0"/>
    <xf numFmtId="0" fontId="266" fillId="36" borderId="0" applyNumberFormat="0" applyBorder="0" applyAlignment="0" applyProtection="0"/>
    <xf numFmtId="0" fontId="266" fillId="36" borderId="0" applyNumberFormat="0" applyBorder="0" applyAlignment="0" applyProtection="0"/>
    <xf numFmtId="0" fontId="266" fillId="37" borderId="0" applyNumberFormat="0" applyBorder="0" applyAlignment="0" applyProtection="0"/>
    <xf numFmtId="0" fontId="266" fillId="36" borderId="0" applyNumberFormat="0" applyBorder="0" applyAlignment="0" applyProtection="0"/>
    <xf numFmtId="0" fontId="266" fillId="36" borderId="0" applyNumberFormat="0" applyBorder="0" applyAlignment="0" applyProtection="0"/>
    <xf numFmtId="0" fontId="266" fillId="37" borderId="0" applyNumberFormat="0" applyBorder="0" applyAlignment="0" applyProtection="0"/>
    <xf numFmtId="0" fontId="266" fillId="36" borderId="0" applyNumberFormat="0" applyBorder="0" applyAlignment="0" applyProtection="0"/>
    <xf numFmtId="0" fontId="266" fillId="38" borderId="0" applyNumberFormat="0" applyBorder="0" applyAlignment="0" applyProtection="0"/>
    <xf numFmtId="0" fontId="266" fillId="38" borderId="0" applyNumberFormat="0" applyBorder="0" applyAlignment="0" applyProtection="0"/>
    <xf numFmtId="0" fontId="266" fillId="38" borderId="0" applyNumberFormat="0" applyBorder="0" applyAlignment="0" applyProtection="0"/>
    <xf numFmtId="0" fontId="266" fillId="38" borderId="0" applyNumberFormat="0" applyBorder="0" applyAlignment="0" applyProtection="0"/>
    <xf numFmtId="0" fontId="266" fillId="38" borderId="0" applyNumberFormat="0" applyBorder="0" applyAlignment="0" applyProtection="0"/>
    <xf numFmtId="0" fontId="266" fillId="39" borderId="0" applyNumberFormat="0" applyBorder="0" applyAlignment="0" applyProtection="0"/>
    <xf numFmtId="0" fontId="266" fillId="39" borderId="0" applyNumberFormat="0" applyBorder="0" applyAlignment="0" applyProtection="0"/>
    <xf numFmtId="0" fontId="266" fillId="39" borderId="0" applyNumberFormat="0" applyBorder="0" applyAlignment="0" applyProtection="0"/>
    <xf numFmtId="0" fontId="266" fillId="39" borderId="0" applyNumberFormat="0" applyBorder="0" applyAlignment="0" applyProtection="0"/>
    <xf numFmtId="0" fontId="266" fillId="39"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1" borderId="0" applyNumberFormat="0" applyBorder="0" applyAlignment="0" applyProtection="0"/>
    <xf numFmtId="0" fontId="266" fillId="41" borderId="0" applyNumberFormat="0" applyBorder="0" applyAlignment="0" applyProtection="0"/>
    <xf numFmtId="0" fontId="266" fillId="41" borderId="0" applyNumberFormat="0" applyBorder="0" applyAlignment="0" applyProtection="0"/>
    <xf numFmtId="0" fontId="266" fillId="41" borderId="0" applyNumberFormat="0" applyBorder="0" applyAlignment="0" applyProtection="0"/>
    <xf numFmtId="0" fontId="266" fillId="41" borderId="0" applyNumberFormat="0" applyBorder="0" applyAlignment="0" applyProtection="0"/>
    <xf numFmtId="0" fontId="266" fillId="42" borderId="0" applyNumberFormat="0" applyBorder="0" applyAlignment="0" applyProtection="0"/>
    <xf numFmtId="0" fontId="266" fillId="42" borderId="0" applyNumberFormat="0" applyBorder="0" applyAlignment="0" applyProtection="0"/>
    <xf numFmtId="0" fontId="266" fillId="43" borderId="0" applyNumberFormat="0" applyBorder="0" applyAlignment="0" applyProtection="0"/>
    <xf numFmtId="0" fontId="266" fillId="42" borderId="0" applyNumberFormat="0" applyBorder="0" applyAlignment="0" applyProtection="0"/>
    <xf numFmtId="0" fontId="266" fillId="42" borderId="0" applyNumberFormat="0" applyBorder="0" applyAlignment="0" applyProtection="0"/>
    <xf numFmtId="0" fontId="266" fillId="43" borderId="0" applyNumberFormat="0" applyBorder="0" applyAlignment="0" applyProtection="0"/>
    <xf numFmtId="0" fontId="266" fillId="42" borderId="0" applyNumberFormat="0" applyBorder="0" applyAlignment="0" applyProtection="0"/>
    <xf numFmtId="0" fontId="268" fillId="11" borderId="0" applyNumberFormat="0" applyBorder="0" applyAlignment="0" applyProtection="0"/>
    <xf numFmtId="0" fontId="268" fillId="15" borderId="0" applyNumberFormat="0" applyBorder="0" applyAlignment="0" applyProtection="0"/>
    <xf numFmtId="0" fontId="268" fillId="19" borderId="0" applyNumberFormat="0" applyBorder="0" applyAlignment="0" applyProtection="0"/>
    <xf numFmtId="0" fontId="268" fillId="23" borderId="0" applyNumberFormat="0" applyBorder="0" applyAlignment="0" applyProtection="0"/>
    <xf numFmtId="0" fontId="268" fillId="27" borderId="0" applyNumberFormat="0" applyBorder="0" applyAlignment="0" applyProtection="0"/>
    <xf numFmtId="0" fontId="268" fillId="3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66" fillId="44"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1"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66" fillId="4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5"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66" fillId="46"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19"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66" fillId="47"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3"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66" fillId="48"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27"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66" fillId="49"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21" fillId="31" borderId="0" applyNumberFormat="0" applyBorder="0" applyAlignment="0" applyProtection="0"/>
    <xf numFmtId="0" fontId="269" fillId="44" borderId="0" applyNumberFormat="0" applyBorder="0" applyAlignment="0" applyProtection="0"/>
    <xf numFmtId="0" fontId="269" fillId="45" borderId="0" applyNumberFormat="0" applyBorder="0" applyAlignment="0" applyProtection="0"/>
    <xf numFmtId="0" fontId="269" fillId="46" borderId="0" applyNumberFormat="0" applyBorder="0" applyAlignment="0" applyProtection="0"/>
    <xf numFmtId="0" fontId="269" fillId="47" borderId="0" applyNumberFormat="0" applyBorder="0" applyAlignment="0" applyProtection="0"/>
    <xf numFmtId="0" fontId="269" fillId="48" borderId="0" applyNumberFormat="0" applyBorder="0" applyAlignment="0" applyProtection="0"/>
    <xf numFmtId="0" fontId="269" fillId="49" borderId="0" applyNumberFormat="0" applyBorder="0" applyAlignment="0" applyProtection="0"/>
    <xf numFmtId="189" fontId="263" fillId="0" borderId="0"/>
    <xf numFmtId="190" fontId="267" fillId="0" borderId="0"/>
    <xf numFmtId="191" fontId="265" fillId="0" borderId="0" applyFont="0" applyFill="0" applyBorder="0" applyAlignment="0" applyProtection="0"/>
    <xf numFmtId="191" fontId="266" fillId="0" borderId="0" applyFill="0" applyBorder="0" applyAlignment="0" applyProtection="0"/>
    <xf numFmtId="192" fontId="252" fillId="0" borderId="0"/>
    <xf numFmtId="193" fontId="252" fillId="0" borderId="0"/>
    <xf numFmtId="194" fontId="265" fillId="0" borderId="0" applyFont="0" applyFill="0" applyBorder="0" applyAlignment="0" applyProtection="0"/>
    <xf numFmtId="194" fontId="266" fillId="0" borderId="0" applyFill="0" applyBorder="0" applyAlignment="0" applyProtection="0"/>
    <xf numFmtId="0" fontId="266" fillId="50" borderId="0" applyNumberFormat="0" applyBorder="0" applyAlignment="0" applyProtection="0"/>
    <xf numFmtId="0" fontId="266" fillId="50" borderId="0" applyNumberFormat="0" applyBorder="0" applyAlignment="0" applyProtection="0"/>
    <xf numFmtId="0" fontId="266" fillId="50" borderId="0" applyNumberFormat="0" applyBorder="0" applyAlignment="0" applyProtection="0"/>
    <xf numFmtId="0" fontId="266" fillId="50" borderId="0" applyNumberFormat="0" applyBorder="0" applyAlignment="0" applyProtection="0"/>
    <xf numFmtId="0" fontId="266" fillId="50" borderId="0" applyNumberFormat="0" applyBorder="0" applyAlignment="0" applyProtection="0"/>
    <xf numFmtId="0" fontId="266" fillId="51" borderId="0" applyNumberFormat="0" applyBorder="0" applyAlignment="0" applyProtection="0"/>
    <xf numFmtId="0" fontId="266" fillId="51" borderId="0" applyNumberFormat="0" applyBorder="0" applyAlignment="0" applyProtection="0"/>
    <xf numFmtId="0" fontId="266" fillId="51" borderId="0" applyNumberFormat="0" applyBorder="0" applyAlignment="0" applyProtection="0"/>
    <xf numFmtId="0" fontId="266" fillId="51" borderId="0" applyNumberFormat="0" applyBorder="0" applyAlignment="0" applyProtection="0"/>
    <xf numFmtId="0" fontId="266" fillId="51" borderId="0" applyNumberFormat="0" applyBorder="0" applyAlignment="0" applyProtection="0"/>
    <xf numFmtId="0" fontId="266" fillId="52" borderId="0" applyNumberFormat="0" applyBorder="0" applyAlignment="0" applyProtection="0"/>
    <xf numFmtId="0" fontId="266" fillId="52" borderId="0" applyNumberFormat="0" applyBorder="0" applyAlignment="0" applyProtection="0"/>
    <xf numFmtId="0" fontId="266" fillId="52" borderId="0" applyNumberFormat="0" applyBorder="0" applyAlignment="0" applyProtection="0"/>
    <xf numFmtId="0" fontId="266" fillId="52" borderId="0" applyNumberFormat="0" applyBorder="0" applyAlignment="0" applyProtection="0"/>
    <xf numFmtId="0" fontId="266" fillId="52"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40" borderId="0" applyNumberFormat="0" applyBorder="0" applyAlignment="0" applyProtection="0"/>
    <xf numFmtId="0" fontId="266" fillId="50" borderId="0" applyNumberFormat="0" applyBorder="0" applyAlignment="0" applyProtection="0"/>
    <xf numFmtId="0" fontId="266" fillId="50" borderId="0" applyNumberFormat="0" applyBorder="0" applyAlignment="0" applyProtection="0"/>
    <xf numFmtId="0" fontId="266" fillId="50" borderId="0" applyNumberFormat="0" applyBorder="0" applyAlignment="0" applyProtection="0"/>
    <xf numFmtId="0" fontId="266" fillId="50" borderId="0" applyNumberFormat="0" applyBorder="0" applyAlignment="0" applyProtection="0"/>
    <xf numFmtId="0" fontId="266" fillId="50" borderId="0" applyNumberFormat="0" applyBorder="0" applyAlignment="0" applyProtection="0"/>
    <xf numFmtId="0" fontId="266" fillId="53" borderId="0" applyNumberFormat="0" applyBorder="0" applyAlignment="0" applyProtection="0"/>
    <xf numFmtId="0" fontId="266" fillId="53" borderId="0" applyNumberFormat="0" applyBorder="0" applyAlignment="0" applyProtection="0"/>
    <xf numFmtId="0" fontId="266" fillId="53" borderId="0" applyNumberFormat="0" applyBorder="0" applyAlignment="0" applyProtection="0"/>
    <xf numFmtId="0" fontId="266" fillId="53" borderId="0" applyNumberFormat="0" applyBorder="0" applyAlignment="0" applyProtection="0"/>
    <xf numFmtId="0" fontId="266" fillId="53" borderId="0" applyNumberFormat="0" applyBorder="0" applyAlignment="0" applyProtection="0"/>
    <xf numFmtId="0" fontId="268" fillId="12" borderId="0" applyNumberFormat="0" applyBorder="0" applyAlignment="0" applyProtection="0"/>
    <xf numFmtId="0" fontId="268" fillId="16" borderId="0" applyNumberFormat="0" applyBorder="0" applyAlignment="0" applyProtection="0"/>
    <xf numFmtId="0" fontId="268" fillId="20" borderId="0" applyNumberFormat="0" applyBorder="0" applyAlignment="0" applyProtection="0"/>
    <xf numFmtId="0" fontId="268" fillId="24" borderId="0" applyNumberFormat="0" applyBorder="0" applyAlignment="0" applyProtection="0"/>
    <xf numFmtId="0" fontId="268" fillId="28" borderId="0" applyNumberFormat="0" applyBorder="0" applyAlignment="0" applyProtection="0"/>
    <xf numFmtId="0" fontId="268" fillId="3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66" fillId="54"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2"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66" fillId="55"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16"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66" fillId="56"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0"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66" fillId="47"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4"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66" fillId="54"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28"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66" fillId="57"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21" fillId="32" borderId="0" applyNumberFormat="0" applyBorder="0" applyAlignment="0" applyProtection="0"/>
    <xf numFmtId="0" fontId="269" fillId="54" borderId="0" applyNumberFormat="0" applyBorder="0" applyAlignment="0" applyProtection="0"/>
    <xf numFmtId="0" fontId="269" fillId="55" borderId="0" applyNumberFormat="0" applyBorder="0" applyAlignment="0" applyProtection="0"/>
    <xf numFmtId="0" fontId="269" fillId="56" borderId="0" applyNumberFormat="0" applyBorder="0" applyAlignment="0" applyProtection="0"/>
    <xf numFmtId="0" fontId="269" fillId="47" borderId="0" applyNumberFormat="0" applyBorder="0" applyAlignment="0" applyProtection="0"/>
    <xf numFmtId="0" fontId="269" fillId="54" borderId="0" applyNumberFormat="0" applyBorder="0" applyAlignment="0" applyProtection="0"/>
    <xf numFmtId="0" fontId="269" fillId="57" borderId="0" applyNumberFormat="0" applyBorder="0" applyAlignment="0" applyProtection="0"/>
    <xf numFmtId="195" fontId="252" fillId="0" borderId="0"/>
    <xf numFmtId="196" fontId="267" fillId="0" borderId="0"/>
    <xf numFmtId="197" fontId="265" fillId="0" borderId="0" applyFont="0" applyFill="0" applyBorder="0" applyAlignment="0" applyProtection="0"/>
    <xf numFmtId="197" fontId="266" fillId="0" borderId="0" applyFill="0" applyBorder="0" applyAlignment="0" applyProtection="0"/>
    <xf numFmtId="0" fontId="270" fillId="58" borderId="0" applyNumberFormat="0" applyBorder="0" applyAlignment="0" applyProtection="0"/>
    <xf numFmtId="0" fontId="270" fillId="58" borderId="0" applyNumberFormat="0" applyBorder="0" applyAlignment="0" applyProtection="0"/>
    <xf numFmtId="0" fontId="270" fillId="58" borderId="0" applyNumberFormat="0" applyBorder="0" applyAlignment="0" applyProtection="0"/>
    <xf numFmtId="0" fontId="270" fillId="58" borderId="0" applyNumberFormat="0" applyBorder="0" applyAlignment="0" applyProtection="0"/>
    <xf numFmtId="0" fontId="270" fillId="58" borderId="0" applyNumberFormat="0" applyBorder="0" applyAlignment="0" applyProtection="0"/>
    <xf numFmtId="0" fontId="270" fillId="51" borderId="0" applyNumberFormat="0" applyBorder="0" applyAlignment="0" applyProtection="0"/>
    <xf numFmtId="0" fontId="270" fillId="51" borderId="0" applyNumberFormat="0" applyBorder="0" applyAlignment="0" applyProtection="0"/>
    <xf numFmtId="0" fontId="270" fillId="51" borderId="0" applyNumberFormat="0" applyBorder="0" applyAlignment="0" applyProtection="0"/>
    <xf numFmtId="0" fontId="270" fillId="51" borderId="0" applyNumberFormat="0" applyBorder="0" applyAlignment="0" applyProtection="0"/>
    <xf numFmtId="0" fontId="270" fillId="51" borderId="0" applyNumberFormat="0" applyBorder="0" applyAlignment="0" applyProtection="0"/>
    <xf numFmtId="0" fontId="270" fillId="52" borderId="0" applyNumberFormat="0" applyBorder="0" applyAlignment="0" applyProtection="0"/>
    <xf numFmtId="0" fontId="270" fillId="52" borderId="0" applyNumberFormat="0" applyBorder="0" applyAlignment="0" applyProtection="0"/>
    <xf numFmtId="0" fontId="270" fillId="52" borderId="0" applyNumberFormat="0" applyBorder="0" applyAlignment="0" applyProtection="0"/>
    <xf numFmtId="0" fontId="270" fillId="52" borderId="0" applyNumberFormat="0" applyBorder="0" applyAlignment="0" applyProtection="0"/>
    <xf numFmtId="0" fontId="270" fillId="52" borderId="0" applyNumberFormat="0" applyBorder="0" applyAlignment="0" applyProtection="0"/>
    <xf numFmtId="0" fontId="270" fillId="59" borderId="0" applyNumberFormat="0" applyBorder="0" applyAlignment="0" applyProtection="0"/>
    <xf numFmtId="0" fontId="270" fillId="59" borderId="0" applyNumberFormat="0" applyBorder="0" applyAlignment="0" applyProtection="0"/>
    <xf numFmtId="0" fontId="270" fillId="59" borderId="0" applyNumberFormat="0" applyBorder="0" applyAlignment="0" applyProtection="0"/>
    <xf numFmtId="0" fontId="270" fillId="59" borderId="0" applyNumberFormat="0" applyBorder="0" applyAlignment="0" applyProtection="0"/>
    <xf numFmtId="0" fontId="270" fillId="59" borderId="0" applyNumberFormat="0" applyBorder="0" applyAlignment="0" applyProtection="0"/>
    <xf numFmtId="0" fontId="270" fillId="60" borderId="0" applyNumberFormat="0" applyBorder="0" applyAlignment="0" applyProtection="0"/>
    <xf numFmtId="0" fontId="270" fillId="60" borderId="0" applyNumberFormat="0" applyBorder="0" applyAlignment="0" applyProtection="0"/>
    <xf numFmtId="0" fontId="270" fillId="60" borderId="0" applyNumberFormat="0" applyBorder="0" applyAlignment="0" applyProtection="0"/>
    <xf numFmtId="0" fontId="270" fillId="60" borderId="0" applyNumberFormat="0" applyBorder="0" applyAlignment="0" applyProtection="0"/>
    <xf numFmtId="0" fontId="270" fillId="60" borderId="0" applyNumberFormat="0" applyBorder="0" applyAlignment="0" applyProtection="0"/>
    <xf numFmtId="0" fontId="270" fillId="61" borderId="0" applyNumberFormat="0" applyBorder="0" applyAlignment="0" applyProtection="0"/>
    <xf numFmtId="0" fontId="270" fillId="61" borderId="0" applyNumberFormat="0" applyBorder="0" applyAlignment="0" applyProtection="0"/>
    <xf numFmtId="0" fontId="270" fillId="61" borderId="0" applyNumberFormat="0" applyBorder="0" applyAlignment="0" applyProtection="0"/>
    <xf numFmtId="0" fontId="270" fillId="61" borderId="0" applyNumberFormat="0" applyBorder="0" applyAlignment="0" applyProtection="0"/>
    <xf numFmtId="0" fontId="270" fillId="61" borderId="0" applyNumberFormat="0" applyBorder="0" applyAlignment="0" applyProtection="0"/>
    <xf numFmtId="0" fontId="270" fillId="62" borderId="0" applyNumberFormat="0" applyBorder="0" applyAlignment="0" applyProtection="0"/>
    <xf numFmtId="0" fontId="246" fillId="13" borderId="0" applyNumberFormat="0" applyBorder="0" applyAlignment="0" applyProtection="0"/>
    <xf numFmtId="0" fontId="270" fillId="55" borderId="0" applyNumberFormat="0" applyBorder="0" applyAlignment="0" applyProtection="0"/>
    <xf numFmtId="0" fontId="246" fillId="17" borderId="0" applyNumberFormat="0" applyBorder="0" applyAlignment="0" applyProtection="0"/>
    <xf numFmtId="0" fontId="270" fillId="56" borderId="0" applyNumberFormat="0" applyBorder="0" applyAlignment="0" applyProtection="0"/>
    <xf numFmtId="0" fontId="246" fillId="21" borderId="0" applyNumberFormat="0" applyBorder="0" applyAlignment="0" applyProtection="0"/>
    <xf numFmtId="0" fontId="270" fillId="63" borderId="0" applyNumberFormat="0" applyBorder="0" applyAlignment="0" applyProtection="0"/>
    <xf numFmtId="0" fontId="246" fillId="25" borderId="0" applyNumberFormat="0" applyBorder="0" applyAlignment="0" applyProtection="0"/>
    <xf numFmtId="0" fontId="270" fillId="64" borderId="0" applyNumberFormat="0" applyBorder="0" applyAlignment="0" applyProtection="0"/>
    <xf numFmtId="0" fontId="246" fillId="29" borderId="0" applyNumberFormat="0" applyBorder="0" applyAlignment="0" applyProtection="0"/>
    <xf numFmtId="0" fontId="270" fillId="65" borderId="0" applyNumberFormat="0" applyBorder="0" applyAlignment="0" applyProtection="0"/>
    <xf numFmtId="0" fontId="246" fillId="33" borderId="0" applyNumberFormat="0" applyBorder="0" applyAlignment="0" applyProtection="0"/>
    <xf numFmtId="0" fontId="271" fillId="62" borderId="0" applyNumberFormat="0" applyBorder="0" applyAlignment="0" applyProtection="0"/>
    <xf numFmtId="0" fontId="271" fillId="55" borderId="0" applyNumberFormat="0" applyBorder="0" applyAlignment="0" applyProtection="0"/>
    <xf numFmtId="0" fontId="271" fillId="56" borderId="0" applyNumberFormat="0" applyBorder="0" applyAlignment="0" applyProtection="0"/>
    <xf numFmtId="0" fontId="271" fillId="63" borderId="0" applyNumberFormat="0" applyBorder="0" applyAlignment="0" applyProtection="0"/>
    <xf numFmtId="0" fontId="271" fillId="64" borderId="0" applyNumberFormat="0" applyBorder="0" applyAlignment="0" applyProtection="0"/>
    <xf numFmtId="0" fontId="271" fillId="65" borderId="0" applyNumberFormat="0" applyBorder="0" applyAlignment="0" applyProtection="0"/>
    <xf numFmtId="198" fontId="252" fillId="0" borderId="0">
      <alignment horizontal="center"/>
    </xf>
    <xf numFmtId="199" fontId="252" fillId="0" borderId="0">
      <alignment horizontal="center"/>
    </xf>
    <xf numFmtId="200" fontId="252" fillId="0" borderId="0">
      <alignment horizontal="center"/>
    </xf>
    <xf numFmtId="201" fontId="252" fillId="0" borderId="0">
      <alignment horizontal="center"/>
    </xf>
    <xf numFmtId="202" fontId="252" fillId="0" borderId="0">
      <alignment horizontal="center"/>
    </xf>
    <xf numFmtId="0" fontId="266" fillId="66" borderId="0" applyNumberFormat="0" applyBorder="0" applyAlignment="0" applyProtection="0"/>
    <xf numFmtId="0" fontId="266" fillId="67" borderId="0" applyNumberFormat="0" applyBorder="0" applyAlignment="0" applyProtection="0"/>
    <xf numFmtId="0" fontId="270" fillId="68" borderId="0" applyNumberFormat="0" applyBorder="0" applyAlignment="0" applyProtection="0"/>
    <xf numFmtId="0" fontId="270" fillId="69" borderId="0" applyNumberFormat="0" applyBorder="0" applyAlignment="0" applyProtection="0"/>
    <xf numFmtId="0" fontId="270" fillId="69" borderId="0" applyNumberFormat="0" applyBorder="0" applyAlignment="0" applyProtection="0"/>
    <xf numFmtId="0" fontId="270" fillId="70" borderId="0" applyNumberFormat="0" applyBorder="0" applyAlignment="0" applyProtection="0"/>
    <xf numFmtId="0" fontId="270" fillId="69" borderId="0" applyNumberFormat="0" applyBorder="0" applyAlignment="0" applyProtection="0"/>
    <xf numFmtId="0" fontId="246" fillId="10" borderId="0" applyNumberFormat="0" applyBorder="0" applyAlignment="0" applyProtection="0"/>
    <xf numFmtId="0" fontId="270" fillId="69" borderId="0" applyNumberFormat="0" applyBorder="0" applyAlignment="0" applyProtection="0"/>
    <xf numFmtId="0" fontId="270" fillId="69" borderId="0" applyNumberFormat="0" applyBorder="0" applyAlignment="0" applyProtection="0"/>
    <xf numFmtId="0" fontId="266" fillId="71" borderId="0" applyNumberFormat="0" applyBorder="0" applyAlignment="0" applyProtection="0"/>
    <xf numFmtId="0" fontId="266" fillId="72" borderId="0" applyNumberFormat="0" applyBorder="0" applyAlignment="0" applyProtection="0"/>
    <xf numFmtId="0" fontId="270" fillId="73" borderId="0" applyNumberFormat="0" applyBorder="0" applyAlignment="0" applyProtection="0"/>
    <xf numFmtId="0" fontId="270" fillId="74" borderId="0" applyNumberFormat="0" applyBorder="0" applyAlignment="0" applyProtection="0"/>
    <xf numFmtId="0" fontId="270" fillId="74" borderId="0" applyNumberFormat="0" applyBorder="0" applyAlignment="0" applyProtection="0"/>
    <xf numFmtId="0" fontId="270" fillId="75" borderId="0" applyNumberFormat="0" applyBorder="0" applyAlignment="0" applyProtection="0"/>
    <xf numFmtId="0" fontId="270" fillId="74" borderId="0" applyNumberFormat="0" applyBorder="0" applyAlignment="0" applyProtection="0"/>
    <xf numFmtId="0" fontId="246" fillId="14" borderId="0" applyNumberFormat="0" applyBorder="0" applyAlignment="0" applyProtection="0"/>
    <xf numFmtId="0" fontId="270" fillId="74" borderId="0" applyNumberFormat="0" applyBorder="0" applyAlignment="0" applyProtection="0"/>
    <xf numFmtId="0" fontId="270" fillId="74" borderId="0" applyNumberFormat="0" applyBorder="0" applyAlignment="0" applyProtection="0"/>
    <xf numFmtId="0" fontId="266" fillId="76" borderId="0" applyNumberFormat="0" applyBorder="0" applyAlignment="0" applyProtection="0"/>
    <xf numFmtId="0" fontId="266" fillId="77" borderId="0" applyNumberFormat="0" applyBorder="0" applyAlignment="0" applyProtection="0"/>
    <xf numFmtId="0" fontId="270" fillId="78" borderId="0" applyNumberFormat="0" applyBorder="0" applyAlignment="0" applyProtection="0"/>
    <xf numFmtId="0" fontId="270" fillId="79" borderId="0" applyNumberFormat="0" applyBorder="0" applyAlignment="0" applyProtection="0"/>
    <xf numFmtId="0" fontId="270" fillId="79" borderId="0" applyNumberFormat="0" applyBorder="0" applyAlignment="0" applyProtection="0"/>
    <xf numFmtId="0" fontId="270" fillId="80" borderId="0" applyNumberFormat="0" applyBorder="0" applyAlignment="0" applyProtection="0"/>
    <xf numFmtId="0" fontId="270" fillId="79" borderId="0" applyNumberFormat="0" applyBorder="0" applyAlignment="0" applyProtection="0"/>
    <xf numFmtId="0" fontId="246" fillId="18" borderId="0" applyNumberFormat="0" applyBorder="0" applyAlignment="0" applyProtection="0"/>
    <xf numFmtId="0" fontId="270" fillId="79" borderId="0" applyNumberFormat="0" applyBorder="0" applyAlignment="0" applyProtection="0"/>
    <xf numFmtId="0" fontId="270" fillId="79" borderId="0" applyNumberFormat="0" applyBorder="0" applyAlignment="0" applyProtection="0"/>
    <xf numFmtId="0" fontId="266" fillId="77" borderId="0" applyNumberFormat="0" applyBorder="0" applyAlignment="0" applyProtection="0"/>
    <xf numFmtId="0" fontId="266" fillId="78" borderId="0" applyNumberFormat="0" applyBorder="0" applyAlignment="0" applyProtection="0"/>
    <xf numFmtId="0" fontId="270" fillId="78" borderId="0" applyNumberFormat="0" applyBorder="0" applyAlignment="0" applyProtection="0"/>
    <xf numFmtId="0" fontId="270" fillId="59" borderId="0" applyNumberFormat="0" applyBorder="0" applyAlignment="0" applyProtection="0"/>
    <xf numFmtId="0" fontId="270" fillId="59" borderId="0" applyNumberFormat="0" applyBorder="0" applyAlignment="0" applyProtection="0"/>
    <xf numFmtId="0" fontId="270" fillId="63" borderId="0" applyNumberFormat="0" applyBorder="0" applyAlignment="0" applyProtection="0"/>
    <xf numFmtId="0" fontId="270" fillId="59" borderId="0" applyNumberFormat="0" applyBorder="0" applyAlignment="0" applyProtection="0"/>
    <xf numFmtId="0" fontId="246" fillId="22" borderId="0" applyNumberFormat="0" applyBorder="0" applyAlignment="0" applyProtection="0"/>
    <xf numFmtId="0" fontId="270" fillId="59" borderId="0" applyNumberFormat="0" applyBorder="0" applyAlignment="0" applyProtection="0"/>
    <xf numFmtId="0" fontId="270" fillId="59" borderId="0" applyNumberFormat="0" applyBorder="0" applyAlignment="0" applyProtection="0"/>
    <xf numFmtId="0" fontId="266" fillId="66" borderId="0" applyNumberFormat="0" applyBorder="0" applyAlignment="0" applyProtection="0"/>
    <xf numFmtId="0" fontId="266" fillId="67" borderId="0" applyNumberFormat="0" applyBorder="0" applyAlignment="0" applyProtection="0"/>
    <xf numFmtId="0" fontId="270" fillId="67" borderId="0" applyNumberFormat="0" applyBorder="0" applyAlignment="0" applyProtection="0"/>
    <xf numFmtId="0" fontId="270" fillId="60" borderId="0" applyNumberFormat="0" applyBorder="0" applyAlignment="0" applyProtection="0"/>
    <xf numFmtId="0" fontId="270" fillId="60" borderId="0" applyNumberFormat="0" applyBorder="0" applyAlignment="0" applyProtection="0"/>
    <xf numFmtId="0" fontId="270" fillId="64" borderId="0" applyNumberFormat="0" applyBorder="0" applyAlignment="0" applyProtection="0"/>
    <xf numFmtId="0" fontId="270" fillId="60" borderId="0" applyNumberFormat="0" applyBorder="0" applyAlignment="0" applyProtection="0"/>
    <xf numFmtId="0" fontId="246" fillId="26" borderId="0" applyNumberFormat="0" applyBorder="0" applyAlignment="0" applyProtection="0"/>
    <xf numFmtId="0" fontId="270" fillId="60" borderId="0" applyNumberFormat="0" applyBorder="0" applyAlignment="0" applyProtection="0"/>
    <xf numFmtId="0" fontId="270" fillId="60" borderId="0" applyNumberFormat="0" applyBorder="0" applyAlignment="0" applyProtection="0"/>
    <xf numFmtId="0" fontId="266" fillId="81" borderId="0" applyNumberFormat="0" applyBorder="0" applyAlignment="0" applyProtection="0"/>
    <xf numFmtId="0" fontId="266" fillId="72" borderId="0" applyNumberFormat="0" applyBorder="0" applyAlignment="0" applyProtection="0"/>
    <xf numFmtId="0" fontId="270" fillId="82" borderId="0" applyNumberFormat="0" applyBorder="0" applyAlignment="0" applyProtection="0"/>
    <xf numFmtId="0" fontId="270" fillId="83" borderId="0" applyNumberFormat="0" applyBorder="0" applyAlignment="0" applyProtection="0"/>
    <xf numFmtId="0" fontId="270" fillId="83" borderId="0" applyNumberFormat="0" applyBorder="0" applyAlignment="0" applyProtection="0"/>
    <xf numFmtId="0" fontId="270" fillId="84" borderId="0" applyNumberFormat="0" applyBorder="0" applyAlignment="0" applyProtection="0"/>
    <xf numFmtId="0" fontId="270" fillId="83" borderId="0" applyNumberFormat="0" applyBorder="0" applyAlignment="0" applyProtection="0"/>
    <xf numFmtId="0" fontId="246" fillId="30" borderId="0" applyNumberFormat="0" applyBorder="0" applyAlignment="0" applyProtection="0"/>
    <xf numFmtId="0" fontId="270" fillId="83" borderId="0" applyNumberFormat="0" applyBorder="0" applyAlignment="0" applyProtection="0"/>
    <xf numFmtId="0" fontId="270" fillId="83" borderId="0" applyNumberFormat="0" applyBorder="0" applyAlignment="0" applyProtection="0"/>
    <xf numFmtId="203" fontId="272" fillId="0" borderId="0" applyBorder="0">
      <alignment horizontal="center"/>
    </xf>
    <xf numFmtId="174" fontId="273" fillId="0" borderId="0"/>
    <xf numFmtId="0" fontId="223" fillId="0" borderId="0"/>
    <xf numFmtId="0" fontId="274" fillId="0" borderId="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204" fontId="273" fillId="0" borderId="0" applyNumberFormat="0" applyFill="0" applyBorder="0" applyAlignment="0" applyProtection="0"/>
    <xf numFmtId="205" fontId="223" fillId="0" borderId="0" applyNumberFormat="0" applyFill="0" applyBorder="0" applyAlignment="0" applyProtection="0"/>
    <xf numFmtId="0" fontId="275" fillId="0" borderId="0" applyNumberFormat="0" applyFill="0" applyBorder="0" applyAlignment="0" applyProtection="0"/>
    <xf numFmtId="205"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75"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168" fontId="223" fillId="0" borderId="0" applyNumberFormat="0" applyFill="0" applyBorder="0" applyAlignment="0" applyProtection="0"/>
    <xf numFmtId="0" fontId="223" fillId="0" borderId="0" applyNumberFormat="0" applyFill="0" applyBorder="0" applyAlignment="0" applyProtection="0"/>
    <xf numFmtId="0" fontId="273" fillId="0" borderId="0" applyNumberFormat="0" applyFill="0" applyBorder="0" applyAlignment="0" applyProtection="0"/>
    <xf numFmtId="0" fontId="223" fillId="0" borderId="0" applyNumberFormat="0" applyFill="0" applyBorder="0" applyAlignment="0" applyProtection="0"/>
    <xf numFmtId="0" fontId="273" fillId="0" borderId="0" applyNumberFormat="0" applyFill="0" applyBorder="0" applyAlignment="0" applyProtection="0"/>
    <xf numFmtId="204" fontId="223" fillId="0" borderId="0"/>
    <xf numFmtId="0" fontId="223" fillId="0" borderId="0" applyNumberFormat="0" applyFill="0" applyBorder="0" applyAlignment="0" applyProtection="0"/>
    <xf numFmtId="0" fontId="273" fillId="0" borderId="0" applyNumberFormat="0" applyFill="0" applyBorder="0" applyAlignment="0" applyProtection="0"/>
    <xf numFmtId="0" fontId="223" fillId="0" borderId="0" applyNumberFormat="0" applyFill="0" applyBorder="0" applyAlignment="0" applyProtection="0"/>
    <xf numFmtId="0" fontId="273" fillId="0" borderId="0" applyNumberFormat="0" applyFill="0" applyBorder="0" applyAlignment="0" applyProtection="0"/>
    <xf numFmtId="0" fontId="223" fillId="0" borderId="0" applyNumberFormat="0" applyFill="0" applyBorder="0" applyAlignment="0" applyProtection="0"/>
    <xf numFmtId="204" fontId="273" fillId="0" borderId="0" applyNumberFormat="0" applyFill="0" applyBorder="0" applyAlignment="0" applyProtection="0"/>
    <xf numFmtId="204" fontId="27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204" fontId="27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0"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168" fontId="225" fillId="0" borderId="9">
      <alignment horizontal="center" vertical="center"/>
    </xf>
    <xf numFmtId="0" fontId="227" fillId="0" borderId="0">
      <alignment horizontal="left" wrapText="1"/>
    </xf>
    <xf numFmtId="0" fontId="276" fillId="0" borderId="23">
      <protection hidden="1"/>
    </xf>
    <xf numFmtId="0" fontId="276" fillId="0" borderId="23">
      <protection hidden="1"/>
    </xf>
    <xf numFmtId="0" fontId="266" fillId="85" borderId="0" applyNumberFormat="0" applyBorder="0" applyAlignment="0" applyProtection="0"/>
    <xf numFmtId="0" fontId="277" fillId="0" borderId="23">
      <protection hidden="1"/>
    </xf>
    <xf numFmtId="0" fontId="278" fillId="0" borderId="0" applyNumberFormat="0" applyFill="0" applyBorder="0" applyAlignment="0" applyProtection="0"/>
    <xf numFmtId="0" fontId="279" fillId="0" borderId="0" applyNumberFormat="0" applyFill="0" applyBorder="0" applyAlignment="0" applyProtection="0"/>
    <xf numFmtId="0" fontId="279" fillId="0" borderId="0" applyNumberFormat="0" applyFill="0" applyBorder="0" applyAlignment="0" applyProtection="0"/>
    <xf numFmtId="0" fontId="279" fillId="0" borderId="0" applyNumberFormat="0" applyFill="0" applyBorder="0" applyAlignment="0" applyProtection="0"/>
    <xf numFmtId="0" fontId="279" fillId="0" borderId="0" applyNumberFormat="0" applyFill="0" applyBorder="0" applyAlignment="0" applyProtection="0"/>
    <xf numFmtId="0" fontId="279" fillId="0" borderId="0" applyNumberFormat="0" applyFill="0" applyBorder="0" applyAlignment="0" applyProtection="0"/>
    <xf numFmtId="0" fontId="280" fillId="45" borderId="0" applyNumberFormat="0" applyBorder="0" applyAlignment="0" applyProtection="0"/>
    <xf numFmtId="0" fontId="236" fillId="4" borderId="0" applyNumberFormat="0" applyBorder="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74" fontId="281" fillId="86" borderId="24" applyNumberFormat="0" applyAlignment="0" applyProtection="0"/>
    <xf numFmtId="1" fontId="282" fillId="0" borderId="0" applyFill="0" applyBorder="0" applyProtection="0">
      <alignment horizontal="right" wrapText="1"/>
      <protection locked="0"/>
    </xf>
    <xf numFmtId="206" fontId="283" fillId="0" borderId="0" applyFill="0" applyBorder="0" applyProtection="0">
      <alignment horizontal="right"/>
      <protection locked="0"/>
    </xf>
    <xf numFmtId="0" fontId="284" fillId="0" borderId="0" applyNumberFormat="0" applyFill="0" applyBorder="0" applyProtection="0">
      <protection locked="0"/>
    </xf>
    <xf numFmtId="206" fontId="285" fillId="0" borderId="0">
      <protection locked="0"/>
    </xf>
    <xf numFmtId="174" fontId="286" fillId="0" borderId="0" applyNumberFormat="0" applyFill="0" applyBorder="0" applyAlignment="0" applyProtection="0"/>
    <xf numFmtId="0" fontId="227" fillId="0" borderId="0" applyNumberFormat="0" applyFill="0" applyBorder="0" applyAlignment="0" applyProtection="0"/>
    <xf numFmtId="0" fontId="227" fillId="0" borderId="0" applyNumberFormat="0" applyFill="0" applyBorder="0" applyAlignment="0" applyProtection="0"/>
    <xf numFmtId="168" fontId="227" fillId="0" borderId="0" applyNumberFormat="0" applyFill="0" applyBorder="0" applyAlignment="0" applyProtection="0"/>
    <xf numFmtId="0" fontId="227" fillId="0" borderId="0" applyNumberFormat="0" applyFill="0" applyBorder="0" applyProtection="0">
      <alignment horizontal="right"/>
    </xf>
    <xf numFmtId="0" fontId="227" fillId="0" borderId="0" applyNumberFormat="0" applyFill="0" applyBorder="0" applyProtection="0">
      <alignment horizontal="right"/>
    </xf>
    <xf numFmtId="168" fontId="227" fillId="0" borderId="0" applyNumberFormat="0" applyFill="0" applyBorder="0" applyProtection="0">
      <alignment horizontal="right"/>
    </xf>
    <xf numFmtId="38" fontId="252" fillId="0" borderId="0" applyFont="0" applyFill="0" applyBorder="0" applyAlignment="0" applyProtection="0"/>
    <xf numFmtId="38" fontId="252" fillId="0" borderId="0" applyFont="0" applyFill="0" applyBorder="0" applyAlignment="0" applyProtection="0">
      <alignment horizontal="center"/>
    </xf>
    <xf numFmtId="174" fontId="252" fillId="0" borderId="0" applyNumberFormat="0" applyFont="0" applyFill="0" applyBorder="0" applyAlignment="0" applyProtection="0">
      <alignment horizontal="center"/>
    </xf>
    <xf numFmtId="0" fontId="287" fillId="0" borderId="0"/>
    <xf numFmtId="6" fontId="288" fillId="0" borderId="6" applyNumberFormat="0" applyFont="0" applyFill="0" applyBorder="0" applyAlignment="0" applyProtection="0"/>
    <xf numFmtId="6" fontId="288" fillId="0" borderId="6" applyNumberFormat="0" applyFont="0" applyFill="0" applyBorder="0" applyAlignment="0" applyProtection="0"/>
    <xf numFmtId="6" fontId="288" fillId="0" borderId="6" applyNumberFormat="0" applyFont="0" applyFill="0" applyBorder="0" applyAlignment="0" applyProtection="0"/>
    <xf numFmtId="174" fontId="223" fillId="0" borderId="0" applyNumberFormat="0" applyFont="0" applyFill="0" applyBorder="0" applyAlignment="0" applyProtection="0"/>
    <xf numFmtId="174" fontId="289" fillId="0" borderId="0" applyNumberFormat="0" applyFont="0" applyFill="0" applyBorder="0" applyAlignment="0" applyProtection="0">
      <alignment vertical="top"/>
    </xf>
    <xf numFmtId="174" fontId="288" fillId="0" borderId="0" applyNumberFormat="0" applyFont="0" applyFill="0" applyBorder="0" applyAlignment="0" applyProtection="0">
      <alignment horizontal="left" vertical="top"/>
    </xf>
    <xf numFmtId="0" fontId="290" fillId="0" borderId="0">
      <alignment horizontal="right"/>
    </xf>
    <xf numFmtId="6" fontId="288" fillId="0" borderId="6" applyNumberFormat="0" applyFont="0" applyFill="0" applyBorder="0" applyAlignment="0" applyProtection="0"/>
    <xf numFmtId="6" fontId="288" fillId="0" borderId="6" applyNumberFormat="0" applyFont="0" applyFill="0" applyBorder="0" applyAlignment="0" applyProtection="0"/>
    <xf numFmtId="6" fontId="288" fillId="0" borderId="6" applyNumberFormat="0" applyFont="0" applyFill="0" applyBorder="0" applyAlignment="0" applyProtection="0"/>
    <xf numFmtId="174" fontId="223" fillId="0" borderId="0" applyNumberFormat="0" applyFont="0" applyFill="0" applyBorder="0" applyAlignment="0" applyProtection="0"/>
    <xf numFmtId="174" fontId="289" fillId="0" borderId="0" applyNumberFormat="0" applyFont="0" applyFill="0" applyBorder="0" applyAlignment="0" applyProtection="0">
      <alignment wrapText="1"/>
    </xf>
    <xf numFmtId="174" fontId="288" fillId="0" borderId="0" applyNumberFormat="0" applyFont="0" applyFill="0" applyBorder="0" applyAlignment="0" applyProtection="0">
      <alignment horizontal="left" vertical="top" wrapText="1"/>
    </xf>
    <xf numFmtId="0" fontId="291" fillId="0" borderId="0"/>
    <xf numFmtId="6" fontId="288" fillId="0" borderId="0" applyNumberFormat="0" applyFont="0" applyFill="0" applyBorder="0" applyAlignment="0" applyProtection="0"/>
    <xf numFmtId="174" fontId="292" fillId="0" borderId="0" applyNumberFormat="0" applyFont="0" applyFill="0" applyBorder="0" applyAlignment="0" applyProtection="0">
      <alignment horizontal="center"/>
    </xf>
    <xf numFmtId="174" fontId="289" fillId="0" borderId="0" applyNumberFormat="0" applyFont="0" applyFill="0" applyBorder="0" applyAlignment="0" applyProtection="0">
      <alignment vertical="top" wrapText="1"/>
    </xf>
    <xf numFmtId="174" fontId="288" fillId="0" borderId="0" applyNumberFormat="0" applyFont="0" applyFill="0" applyBorder="0" applyAlignment="0" applyProtection="0">
      <alignment horizontal="left" vertical="top" wrapText="1"/>
    </xf>
    <xf numFmtId="0" fontId="293" fillId="0" borderId="0"/>
    <xf numFmtId="6" fontId="294" fillId="0" borderId="0" applyNumberFormat="0" applyFont="0" applyFill="0" applyBorder="0" applyAlignment="0" applyProtection="0"/>
    <xf numFmtId="174" fontId="292" fillId="0" borderId="0" applyNumberFormat="0" applyFont="0" applyFill="0" applyBorder="0" applyAlignment="0" applyProtection="0">
      <alignment horizontal="center"/>
    </xf>
    <xf numFmtId="174" fontId="295" fillId="0" borderId="0" applyNumberFormat="0" applyFont="0" applyFill="0" applyBorder="0" applyAlignment="0" applyProtection="0">
      <alignment vertical="center" wrapText="1"/>
    </xf>
    <xf numFmtId="174" fontId="296" fillId="0" borderId="0" applyNumberFormat="0" applyFont="0" applyFill="0" applyBorder="0" applyAlignment="0" applyProtection="0">
      <alignment horizontal="left" vertical="center" wrapText="1"/>
    </xf>
    <xf numFmtId="0" fontId="263" fillId="0" borderId="0" applyAlignment="0">
      <alignment horizontal="left"/>
    </xf>
    <xf numFmtId="6" fontId="294" fillId="0" borderId="0" applyNumberFormat="0" applyFont="0" applyFill="0" applyBorder="0" applyAlignment="0" applyProtection="0"/>
    <xf numFmtId="174" fontId="292" fillId="0" borderId="0" applyNumberFormat="0" applyFont="0" applyFill="0" applyBorder="0" applyAlignment="0" applyProtection="0">
      <alignment horizontal="center"/>
    </xf>
    <xf numFmtId="174" fontId="297" fillId="0" borderId="0" applyNumberFormat="0" applyFont="0" applyFill="0" applyBorder="0" applyAlignment="0" applyProtection="0">
      <alignment horizontal="center" vertical="center" wrapText="1"/>
    </xf>
    <xf numFmtId="174" fontId="223" fillId="0" borderId="0" applyNumberFormat="0" applyFont="0" applyFill="0" applyBorder="0" applyAlignment="0" applyProtection="0">
      <alignment horizontal="center" vertical="center" wrapText="1"/>
    </xf>
    <xf numFmtId="0" fontId="263" fillId="0" borderId="0">
      <alignment horizontal="right"/>
    </xf>
    <xf numFmtId="6" fontId="298" fillId="0" borderId="0" applyNumberFormat="0" applyFont="0" applyFill="0" applyBorder="0" applyAlignment="0" applyProtection="0"/>
    <xf numFmtId="174" fontId="292" fillId="0" borderId="0" applyNumberFormat="0" applyFont="0" applyFill="0" applyBorder="0" applyAlignment="0" applyProtection="0">
      <alignment horizontal="center"/>
    </xf>
    <xf numFmtId="174" fontId="299" fillId="0" borderId="0" applyNumberFormat="0" applyFont="0" applyFill="0" applyBorder="0" applyAlignment="0" applyProtection="0">
      <alignment horizontal="center" vertical="center" wrapText="1"/>
    </xf>
    <xf numFmtId="174" fontId="300" fillId="0" borderId="0" applyNumberFormat="0" applyFont="0" applyFill="0" applyBorder="0" applyAlignment="0" applyProtection="0">
      <alignment horizontal="center" vertical="center" wrapText="1"/>
    </xf>
    <xf numFmtId="179" fontId="263" fillId="0" borderId="0">
      <alignment horizontal="right"/>
    </xf>
    <xf numFmtId="207" fontId="301" fillId="0" borderId="0" applyNumberFormat="0" applyFont="0" applyFill="0" applyBorder="0" applyAlignment="0" applyProtection="0"/>
    <xf numFmtId="174" fontId="292" fillId="0" borderId="0" applyNumberFormat="0" applyFont="0" applyFill="0" applyBorder="0" applyAlignment="0" applyProtection="0">
      <alignment horizontal="center"/>
    </xf>
    <xf numFmtId="174" fontId="302" fillId="0" borderId="0" applyNumberFormat="0" applyFont="0" applyFill="0" applyBorder="0" applyAlignment="0" applyProtection="0">
      <alignment horizontal="center" wrapText="1"/>
    </xf>
    <xf numFmtId="174" fontId="298" fillId="0" borderId="0" applyNumberFormat="0" applyFont="0" applyFill="0" applyBorder="0" applyAlignment="0" applyProtection="0">
      <alignment horizontal="center" wrapText="1"/>
    </xf>
    <xf numFmtId="208" fontId="303" fillId="0" borderId="0">
      <alignment horizontal="right"/>
    </xf>
    <xf numFmtId="0" fontId="304" fillId="0" borderId="0"/>
    <xf numFmtId="208" fontId="221" fillId="87" borderId="0"/>
    <xf numFmtId="208" fontId="221" fillId="87" borderId="0"/>
    <xf numFmtId="208" fontId="221" fillId="87" borderId="0"/>
    <xf numFmtId="208" fontId="221" fillId="87" borderId="0"/>
    <xf numFmtId="209" fontId="225" fillId="0" borderId="0" applyFill="0" applyBorder="0" applyAlignment="0"/>
    <xf numFmtId="0" fontId="281" fillId="85" borderId="24" applyNumberFormat="0" applyAlignment="0" applyProtection="0"/>
    <xf numFmtId="0" fontId="281" fillId="85" borderId="24" applyNumberFormat="0" applyAlignment="0" applyProtection="0"/>
    <xf numFmtId="0" fontId="281" fillId="85" borderId="24" applyNumberFormat="0" applyAlignment="0" applyProtection="0"/>
    <xf numFmtId="0" fontId="281" fillId="85" borderId="24" applyNumberFormat="0" applyAlignment="0" applyProtection="0"/>
    <xf numFmtId="0" fontId="281" fillId="88" borderId="24" applyNumberFormat="0" applyAlignment="0" applyProtection="0"/>
    <xf numFmtId="0" fontId="281" fillId="85" borderId="24" applyNumberFormat="0" applyAlignment="0" applyProtection="0"/>
    <xf numFmtId="0" fontId="281" fillId="85" borderId="24" applyNumberFormat="0" applyAlignment="0" applyProtection="0"/>
    <xf numFmtId="0" fontId="281" fillId="85" borderId="24" applyNumberFormat="0" applyAlignment="0" applyProtection="0"/>
    <xf numFmtId="0" fontId="281" fillId="85" borderId="24" applyNumberFormat="0" applyAlignment="0" applyProtection="0"/>
    <xf numFmtId="0" fontId="281" fillId="88" borderId="24" applyNumberFormat="0" applyAlignment="0" applyProtection="0"/>
    <xf numFmtId="0" fontId="281" fillId="85" borderId="24" applyNumberFormat="0" applyAlignment="0" applyProtection="0"/>
    <xf numFmtId="0" fontId="281" fillId="85"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40" fillId="7" borderId="13"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81" fillId="86" borderId="24" applyNumberFormat="0" applyAlignment="0" applyProtection="0"/>
    <xf numFmtId="0" fontId="223" fillId="0" borderId="0"/>
    <xf numFmtId="49" fontId="305" fillId="0" borderId="0">
      <alignment horizontal="left" vertical="center" wrapText="1"/>
    </xf>
    <xf numFmtId="0" fontId="306" fillId="0" borderId="25" applyNumberFormat="0" applyFill="0" applyAlignment="0" applyProtection="0"/>
    <xf numFmtId="0" fontId="306" fillId="0" borderId="25" applyNumberFormat="0" applyFill="0" applyAlignment="0" applyProtection="0"/>
    <xf numFmtId="0" fontId="306" fillId="0" borderId="25" applyNumberFormat="0" applyFill="0" applyAlignment="0" applyProtection="0"/>
    <xf numFmtId="0" fontId="306" fillId="0" borderId="25" applyNumberFormat="0" applyFill="0" applyAlignment="0" applyProtection="0"/>
    <xf numFmtId="0" fontId="306" fillId="0" borderId="25" applyNumberFormat="0" applyFill="0" applyAlignment="0" applyProtection="0"/>
    <xf numFmtId="1" fontId="307" fillId="0" borderId="0"/>
    <xf numFmtId="0" fontId="308" fillId="89" borderId="26" applyNumberFormat="0" applyAlignment="0" applyProtection="0"/>
    <xf numFmtId="0" fontId="242" fillId="8" borderId="16" applyNumberFormat="0" applyAlignment="0" applyProtection="0"/>
    <xf numFmtId="210" fontId="309" fillId="0" borderId="0" applyNumberFormat="0" applyFill="0" applyBorder="0" applyProtection="0">
      <alignment horizontal="left"/>
      <protection locked="0"/>
    </xf>
    <xf numFmtId="1" fontId="310" fillId="0" borderId="0">
      <protection locked="0"/>
    </xf>
    <xf numFmtId="211" fontId="223" fillId="0" borderId="0"/>
    <xf numFmtId="211" fontId="223" fillId="0" borderId="0"/>
    <xf numFmtId="0" fontId="311" fillId="2" borderId="5">
      <alignment horizontal="right" vertical="center"/>
    </xf>
    <xf numFmtId="0" fontId="311" fillId="90" borderId="27">
      <alignment horizontal="right" vertical="center"/>
    </xf>
    <xf numFmtId="3" fontId="311" fillId="90" borderId="27">
      <alignment horizontal="right" vertical="center" indent="1"/>
    </xf>
    <xf numFmtId="212" fontId="311" fillId="90" borderId="27">
      <alignment horizontal="right" vertical="center" indent="1"/>
    </xf>
    <xf numFmtId="4" fontId="311" fillId="90" borderId="27">
      <alignment horizontal="right" vertical="center" indent="1"/>
    </xf>
    <xf numFmtId="213" fontId="311" fillId="90" borderId="27">
      <alignment horizontal="right" vertical="center" indent="1"/>
    </xf>
    <xf numFmtId="214" fontId="311" fillId="90" borderId="27">
      <alignment horizontal="right" vertical="center" indent="1"/>
    </xf>
    <xf numFmtId="0" fontId="312" fillId="2" borderId="5">
      <alignment horizontal="right" vertical="center"/>
    </xf>
    <xf numFmtId="0" fontId="312" fillId="90" borderId="27">
      <alignment horizontal="right" vertical="center"/>
    </xf>
    <xf numFmtId="3" fontId="312" fillId="90" borderId="27">
      <alignment horizontal="right" vertical="center" indent="1"/>
    </xf>
    <xf numFmtId="212" fontId="312" fillId="90" borderId="27">
      <alignment horizontal="right" vertical="center" indent="1"/>
    </xf>
    <xf numFmtId="4" fontId="312" fillId="90" borderId="27">
      <alignment horizontal="right" vertical="center" indent="1"/>
    </xf>
    <xf numFmtId="213" fontId="312" fillId="90" borderId="27">
      <alignment horizontal="right" vertical="center" indent="1"/>
    </xf>
    <xf numFmtId="214" fontId="312" fillId="90" borderId="27">
      <alignment horizontal="right" vertical="center" indent="1"/>
    </xf>
    <xf numFmtId="0" fontId="223" fillId="2" borderId="28"/>
    <xf numFmtId="0" fontId="223" fillId="90" borderId="29"/>
    <xf numFmtId="0" fontId="313" fillId="91" borderId="5">
      <alignment horizontal="center" vertical="center"/>
    </xf>
    <xf numFmtId="0" fontId="313" fillId="42" borderId="27">
      <alignment horizontal="center" vertical="center"/>
    </xf>
    <xf numFmtId="0" fontId="311" fillId="2" borderId="5">
      <alignment horizontal="right" vertical="center"/>
    </xf>
    <xf numFmtId="0" fontId="311" fillId="90" borderId="27">
      <alignment horizontal="right" vertical="center"/>
    </xf>
    <xf numFmtId="3" fontId="311" fillId="90" borderId="27">
      <alignment horizontal="right" vertical="center" indent="1"/>
    </xf>
    <xf numFmtId="212" fontId="311" fillId="90" borderId="27">
      <alignment horizontal="right" vertical="center" indent="1"/>
    </xf>
    <xf numFmtId="4" fontId="311" fillId="90" borderId="27">
      <alignment horizontal="right" vertical="center" indent="1"/>
    </xf>
    <xf numFmtId="213" fontId="311" fillId="90" borderId="27">
      <alignment horizontal="right" vertical="center" indent="1"/>
    </xf>
    <xf numFmtId="214" fontId="311" fillId="90" borderId="27">
      <alignment horizontal="right" vertical="center" indent="1"/>
    </xf>
    <xf numFmtId="0" fontId="223" fillId="2" borderId="0"/>
    <xf numFmtId="0" fontId="223" fillId="90" borderId="0"/>
    <xf numFmtId="0" fontId="314" fillId="2" borderId="5">
      <alignment horizontal="left" vertical="center"/>
    </xf>
    <xf numFmtId="0" fontId="314" fillId="90" borderId="27">
      <alignment horizontal="lef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2" borderId="30">
      <alignment vertical="center"/>
    </xf>
    <xf numFmtId="0" fontId="314" fillId="90" borderId="31">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2" borderId="32">
      <alignment vertical="center"/>
    </xf>
    <xf numFmtId="0" fontId="315" fillId="90" borderId="33">
      <alignment vertical="center"/>
    </xf>
    <xf numFmtId="0" fontId="314" fillId="2" borderId="5"/>
    <xf numFmtId="0" fontId="314" fillId="90" borderId="27"/>
    <xf numFmtId="0" fontId="312" fillId="2" borderId="5">
      <alignment horizontal="right" vertical="center"/>
    </xf>
    <xf numFmtId="0" fontId="312" fillId="90" borderId="27">
      <alignment horizontal="right" vertical="center"/>
    </xf>
    <xf numFmtId="3" fontId="312" fillId="90" borderId="27">
      <alignment horizontal="right" vertical="center" indent="1"/>
    </xf>
    <xf numFmtId="212" fontId="312" fillId="90" borderId="27">
      <alignment horizontal="right" vertical="center" indent="1"/>
    </xf>
    <xf numFmtId="4" fontId="312" fillId="90" borderId="27">
      <alignment horizontal="right" vertical="center" indent="1"/>
    </xf>
    <xf numFmtId="213" fontId="312" fillId="90" borderId="27">
      <alignment horizontal="right" vertical="center" indent="1"/>
    </xf>
    <xf numFmtId="214" fontId="312" fillId="90" borderId="27">
      <alignment horizontal="right" vertical="center" indent="1"/>
    </xf>
    <xf numFmtId="0" fontId="316" fillId="92" borderId="5">
      <alignment horizontal="left" vertical="center"/>
    </xf>
    <xf numFmtId="0" fontId="316" fillId="93" borderId="27">
      <alignment horizontal="left" vertical="center"/>
    </xf>
    <xf numFmtId="0" fontId="316" fillId="92" borderId="5">
      <alignment horizontal="left" vertical="center"/>
    </xf>
    <xf numFmtId="0" fontId="316" fillId="93" borderId="27">
      <alignment horizontal="left" vertical="center"/>
    </xf>
    <xf numFmtId="0" fontId="317" fillId="2" borderId="5">
      <alignment horizontal="left" vertical="center"/>
    </xf>
    <xf numFmtId="0" fontId="317" fillId="90" borderId="27">
      <alignment horizontal="left" vertical="center"/>
    </xf>
    <xf numFmtId="0" fontId="318" fillId="2" borderId="28"/>
    <xf numFmtId="0" fontId="318" fillId="90" borderId="29"/>
    <xf numFmtId="0" fontId="313" fillId="94" borderId="5">
      <alignment horizontal="left" vertical="center"/>
    </xf>
    <xf numFmtId="0" fontId="313" fillId="85" borderId="27">
      <alignment horizontal="left" vertical="center"/>
    </xf>
    <xf numFmtId="0" fontId="260" fillId="0" borderId="0"/>
    <xf numFmtId="0" fontId="260" fillId="0" borderId="0"/>
    <xf numFmtId="0" fontId="260" fillId="0" borderId="0"/>
    <xf numFmtId="0" fontId="260" fillId="0" borderId="0"/>
    <xf numFmtId="0" fontId="260" fillId="0" borderId="0"/>
    <xf numFmtId="0" fontId="260" fillId="0" borderId="0"/>
    <xf numFmtId="0" fontId="260" fillId="0" borderId="0"/>
    <xf numFmtId="215" fontId="319" fillId="0" borderId="0"/>
    <xf numFmtId="0" fontId="260" fillId="0" borderId="0"/>
    <xf numFmtId="38" fontId="221" fillId="0" borderId="0" applyFont="0" applyFill="0" applyBorder="0" applyAlignment="0" applyProtection="0">
      <alignment vertical="center"/>
    </xf>
    <xf numFmtId="43" fontId="223" fillId="0" borderId="0" applyFont="0" applyFill="0" applyBorder="0" applyAlignment="0" applyProtection="0"/>
    <xf numFmtId="38" fontId="221" fillId="0" borderId="0" applyFont="0" applyFill="0" applyBorder="0" applyAlignment="0" applyProtection="0">
      <alignment vertical="center"/>
    </xf>
    <xf numFmtId="38" fontId="221" fillId="0" borderId="0" applyFont="0" applyFill="0" applyBorder="0" applyAlignment="0" applyProtection="0">
      <alignment vertical="center"/>
    </xf>
    <xf numFmtId="38" fontId="221" fillId="0" borderId="0" applyFont="0" applyFill="0" applyBorder="0" applyAlignment="0" applyProtection="0">
      <alignment vertical="center"/>
    </xf>
    <xf numFmtId="43" fontId="320" fillId="0" borderId="0" applyFont="0" applyBorder="0"/>
    <xf numFmtId="43" fontId="320" fillId="0" borderId="0" applyFont="0" applyBorder="0"/>
    <xf numFmtId="43" fontId="223" fillId="0" borderId="0" applyFont="0" applyFill="0" applyBorder="0" applyAlignment="0" applyProtection="0"/>
    <xf numFmtId="216" fontId="223" fillId="0" borderId="0" applyFont="0" applyFill="0" applyBorder="0" applyAlignment="0" applyProtection="0"/>
    <xf numFmtId="43" fontId="223"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16" fontId="223" fillId="0" borderId="0" applyFont="0" applyFill="0" applyBorder="0" applyAlignment="0" applyProtection="0"/>
    <xf numFmtId="43" fontId="223"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208" fontId="221"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3" fontId="223"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7"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8"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0" fontId="27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9" fontId="3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20"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164"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21"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20" fontId="223" fillId="0" borderId="0" applyFont="0" applyFill="0" applyBorder="0" applyAlignment="0" applyProtection="0"/>
    <xf numFmtId="164" fontId="322" fillId="0" borderId="0" applyFont="0" applyFill="0" applyBorder="0" applyAlignment="0" applyProtection="0"/>
    <xf numFmtId="164" fontId="223" fillId="0" borderId="0" applyFont="0" applyFill="0" applyBorder="0" applyAlignment="0" applyProtection="0"/>
    <xf numFmtId="4" fontId="323" fillId="0" borderId="0" applyFont="0" applyFill="0" applyBorder="0" applyAlignment="0" applyProtection="0"/>
    <xf numFmtId="43" fontId="324" fillId="0" borderId="0" applyFont="0" applyFill="0" applyBorder="0" applyAlignment="0" applyProtection="0"/>
    <xf numFmtId="43" fontId="325" fillId="0" borderId="0" applyFont="0" applyFill="0" applyBorder="0" applyAlignment="0" applyProtection="0"/>
    <xf numFmtId="220" fontId="22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216" fontId="223" fillId="0" borderId="0" applyFont="0" applyFill="0" applyBorder="0" applyAlignment="0" applyProtection="0"/>
    <xf numFmtId="222" fontId="223" fillId="0" borderId="0" applyFont="0" applyFill="0" applyBorder="0" applyAlignment="0" applyProtection="0"/>
    <xf numFmtId="43" fontId="325" fillId="0" borderId="0" applyFont="0" applyFill="0" applyBorder="0" applyAlignment="0" applyProtection="0"/>
    <xf numFmtId="43" fontId="223"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223" fontId="223" fillId="0" borderId="0" applyFont="0" applyFill="0" applyBorder="0" applyAlignment="0" applyProtection="0"/>
    <xf numFmtId="208" fontId="223" fillId="0" borderId="0" applyFont="0" applyFill="0" applyBorder="0" applyAlignment="0" applyProtection="0"/>
    <xf numFmtId="208" fontId="223" fillId="0" borderId="0" applyFont="0" applyFill="0" applyBorder="0" applyAlignment="0" applyProtection="0"/>
    <xf numFmtId="224" fontId="223" fillId="0" borderId="0" applyFont="0" applyFill="0" applyBorder="0" applyAlignment="0" applyProtection="0"/>
    <xf numFmtId="224" fontId="223" fillId="0" borderId="0" applyFont="0" applyFill="0" applyBorder="0" applyAlignment="0" applyProtection="0"/>
    <xf numFmtId="40" fontId="27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23" fontId="223" fillId="0" borderId="0" applyFont="0" applyFill="0" applyBorder="0" applyAlignment="0" applyProtection="0"/>
    <xf numFmtId="164" fontId="223"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326"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3" fontId="223" fillId="0" borderId="0" applyFont="0" applyFill="0" applyBorder="0" applyAlignment="0" applyProtection="0"/>
    <xf numFmtId="164"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327"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164"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6"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3"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7"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6"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7"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6"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0" fontId="27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222"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7"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6"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164"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0" fontId="273" fillId="0" borderId="0" applyFont="0" applyFill="0" applyBorder="0" applyAlignment="0" applyProtection="0"/>
    <xf numFmtId="43"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66"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216" fontId="223"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1" fillId="0" borderId="0" applyFont="0" applyFill="0" applyBorder="0" applyAlignment="0" applyProtection="0"/>
    <xf numFmtId="43" fontId="223" fillId="0" borderId="0" applyFont="0" applyFill="0" applyBorder="0" applyAlignment="0" applyProtection="0"/>
    <xf numFmtId="216" fontId="223" fillId="0" borderId="0" applyFont="0" applyFill="0" applyBorder="0" applyAlignment="0" applyProtection="0"/>
    <xf numFmtId="210" fontId="286" fillId="0" borderId="34"/>
    <xf numFmtId="210" fontId="286" fillId="0" borderId="34"/>
    <xf numFmtId="3" fontId="223" fillId="0" borderId="0" applyFont="0" applyFill="0" applyBorder="0" applyAlignment="0" applyProtection="0"/>
    <xf numFmtId="0" fontId="260" fillId="0" borderId="0"/>
    <xf numFmtId="3" fontId="328" fillId="0" borderId="0" applyFill="0" applyBorder="0" applyAlignment="0" applyProtection="0"/>
    <xf numFmtId="0" fontId="223" fillId="95" borderId="35" applyNumberFormat="0" applyAlignment="0" applyProtection="0"/>
    <xf numFmtId="0" fontId="223" fillId="95" borderId="35" applyNumberFormat="0" applyAlignment="0" applyProtection="0"/>
    <xf numFmtId="0" fontId="223" fillId="95" borderId="35" applyNumberFormat="0" applyAlignment="0" applyProtection="0"/>
    <xf numFmtId="0" fontId="223" fillId="95" borderId="35" applyNumberFormat="0" applyAlignment="0" applyProtection="0"/>
    <xf numFmtId="0" fontId="223" fillId="95" borderId="35" applyNumberFormat="0" applyAlignment="0" applyProtection="0"/>
    <xf numFmtId="0" fontId="223" fillId="95" borderId="35" applyNumberFormat="0" applyAlignment="0" applyProtection="0"/>
    <xf numFmtId="0" fontId="223" fillId="95" borderId="35" applyNumberFormat="0" applyAlignment="0" applyProtection="0"/>
    <xf numFmtId="0" fontId="223" fillId="95" borderId="35" applyNumberFormat="0" applyAlignment="0" applyProtection="0"/>
    <xf numFmtId="0" fontId="266" fillId="95" borderId="35" applyNumberFormat="0" applyAlignment="0" applyProtection="0"/>
    <xf numFmtId="0" fontId="266" fillId="95" borderId="35" applyNumberFormat="0" applyAlignment="0" applyProtection="0"/>
    <xf numFmtId="174" fontId="308" fillId="89" borderId="26" applyNumberFormat="0" applyAlignment="0" applyProtection="0"/>
    <xf numFmtId="174" fontId="329" fillId="0" borderId="0" applyNumberFormat="0" applyAlignment="0">
      <alignment horizontal="left"/>
    </xf>
    <xf numFmtId="174" fontId="275" fillId="0" borderId="0">
      <protection locked="0"/>
    </xf>
    <xf numFmtId="44" fontId="221" fillId="0" borderId="0" applyFont="0" applyFill="0" applyBorder="0" applyAlignment="0" applyProtection="0"/>
    <xf numFmtId="44" fontId="324" fillId="0" borderId="0" applyFont="0" applyFill="0" applyBorder="0" applyAlignment="0" applyProtection="0"/>
    <xf numFmtId="225" fontId="223" fillId="0" borderId="0" applyFont="0" applyFill="0" applyBorder="0" applyAlignment="0" applyProtection="0"/>
    <xf numFmtId="44" fontId="221" fillId="0" borderId="0" applyFont="0" applyFill="0" applyBorder="0" applyAlignment="0" applyProtection="0"/>
    <xf numFmtId="44" fontId="221" fillId="0" borderId="0" applyFont="0" applyFill="0" applyBorder="0" applyAlignment="0" applyProtection="0"/>
    <xf numFmtId="44" fontId="221" fillId="0" borderId="0" applyFont="0" applyFill="0" applyBorder="0" applyAlignment="0" applyProtection="0"/>
    <xf numFmtId="44" fontId="221" fillId="0" borderId="0" applyFont="0" applyFill="0" applyBorder="0" applyAlignment="0" applyProtection="0"/>
    <xf numFmtId="44" fontId="221" fillId="0" borderId="0" applyFont="0" applyFill="0" applyBorder="0" applyAlignment="0" applyProtection="0"/>
    <xf numFmtId="44" fontId="221" fillId="0" borderId="0" applyFont="0" applyFill="0" applyBorder="0" applyAlignment="0" applyProtection="0"/>
    <xf numFmtId="44" fontId="221" fillId="0" borderId="0" applyFont="0" applyFill="0" applyBorder="0" applyAlignment="0" applyProtection="0"/>
    <xf numFmtId="226" fontId="223" fillId="0" borderId="0" applyFont="0" applyFill="0" applyBorder="0" applyAlignment="0" applyProtection="0"/>
    <xf numFmtId="0" fontId="330" fillId="0" borderId="0">
      <protection locked="0"/>
    </xf>
    <xf numFmtId="0" fontId="223" fillId="0" borderId="0"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17" fontId="331" fillId="0" borderId="6" applyFont="0" applyFill="0" applyBorder="0" applyAlignment="0" applyProtection="0"/>
    <xf numFmtId="208" fontId="225" fillId="0" borderId="0" applyBorder="0"/>
    <xf numFmtId="208" fontId="225" fillId="0" borderId="7"/>
    <xf numFmtId="208" fontId="225" fillId="0" borderId="7"/>
    <xf numFmtId="0" fontId="332" fillId="96" borderId="0" applyNumberFormat="0" applyBorder="0" applyAlignment="0" applyProtection="0"/>
    <xf numFmtId="0" fontId="332" fillId="97" borderId="0" applyNumberFormat="0" applyBorder="0" applyAlignment="0" applyProtection="0"/>
    <xf numFmtId="0" fontId="332" fillId="98" borderId="0" applyNumberFormat="0" applyBorder="0" applyAlignment="0" applyProtection="0"/>
    <xf numFmtId="174" fontId="333" fillId="0" borderId="0" applyNumberFormat="0" applyAlignment="0">
      <alignment horizontal="left"/>
    </xf>
    <xf numFmtId="0" fontId="334" fillId="42" borderId="24" applyNumberFormat="0" applyAlignment="0" applyProtection="0"/>
    <xf numFmtId="0" fontId="334" fillId="42" borderId="24" applyNumberFormat="0" applyAlignment="0" applyProtection="0"/>
    <xf numFmtId="0" fontId="334" fillId="42" borderId="24" applyNumberFormat="0" applyAlignment="0" applyProtection="0"/>
    <xf numFmtId="0" fontId="334" fillId="42" borderId="24" applyNumberFormat="0" applyAlignment="0" applyProtection="0"/>
    <xf numFmtId="0" fontId="334" fillId="43" borderId="24" applyNumberFormat="0" applyAlignment="0" applyProtection="0"/>
    <xf numFmtId="0" fontId="334" fillId="42" borderId="24" applyNumberFormat="0" applyAlignment="0" applyProtection="0"/>
    <xf numFmtId="0" fontId="334" fillId="42" borderId="24" applyNumberFormat="0" applyAlignment="0" applyProtection="0"/>
    <xf numFmtId="0" fontId="334" fillId="42" borderId="24" applyNumberFormat="0" applyAlignment="0" applyProtection="0"/>
    <xf numFmtId="0" fontId="334" fillId="42" borderId="24" applyNumberFormat="0" applyAlignment="0" applyProtection="0"/>
    <xf numFmtId="0" fontId="334" fillId="43" borderId="24" applyNumberFormat="0" applyAlignment="0" applyProtection="0"/>
    <xf numFmtId="0" fontId="334" fillId="42" borderId="24" applyNumberFormat="0" applyAlignment="0" applyProtection="0"/>
    <xf numFmtId="0" fontId="334" fillId="42" borderId="24" applyNumberFormat="0" applyAlignment="0" applyProtection="0"/>
    <xf numFmtId="0" fontId="335" fillId="99" borderId="0"/>
    <xf numFmtId="227" fontId="223" fillId="0" borderId="0" applyFont="0" applyFill="0" applyBorder="0" applyAlignment="0" applyProtection="0"/>
    <xf numFmtId="227" fontId="223" fillId="0" borderId="0" applyFont="0" applyFill="0" applyBorder="0" applyAlignment="0" applyProtection="0"/>
    <xf numFmtId="228" fontId="266" fillId="0" borderId="0" applyFill="0" applyBorder="0" applyAlignment="0" applyProtection="0"/>
    <xf numFmtId="229" fontId="266" fillId="0" borderId="0" applyFill="0" applyBorder="0" applyAlignment="0" applyProtection="0"/>
    <xf numFmtId="229" fontId="266" fillId="0" borderId="0" applyFill="0" applyBorder="0" applyAlignment="0" applyProtection="0"/>
    <xf numFmtId="230" fontId="223" fillId="0" borderId="0" applyFont="0" applyFill="0" applyBorder="0" applyAlignment="0" applyProtection="0"/>
    <xf numFmtId="231" fontId="223" fillId="0" borderId="0" applyFont="0" applyFill="0" applyBorder="0" applyAlignment="0" applyProtection="0"/>
    <xf numFmtId="231" fontId="336" fillId="0" borderId="0" applyFont="0" applyFill="0" applyBorder="0" applyAlignment="0" applyProtection="0"/>
    <xf numFmtId="232" fontId="223" fillId="0" borderId="0" applyFont="0" applyFill="0" applyBorder="0" applyAlignment="0" applyProtection="0"/>
    <xf numFmtId="228" fontId="266" fillId="0" borderId="0" applyFill="0" applyBorder="0" applyAlignment="0" applyProtection="0"/>
    <xf numFmtId="228" fontId="266" fillId="0" borderId="0" applyFill="0" applyBorder="0" applyAlignment="0" applyProtection="0"/>
    <xf numFmtId="233" fontId="337" fillId="0" borderId="0"/>
    <xf numFmtId="208" fontId="338" fillId="0" borderId="0" applyBorder="0" applyAlignment="0" applyProtection="0"/>
    <xf numFmtId="0" fontId="339" fillId="0" borderId="0" applyNumberFormat="0" applyFill="0" applyBorder="0" applyAlignment="0" applyProtection="0"/>
    <xf numFmtId="0" fontId="244" fillId="0" borderId="0" applyNumberFormat="0" applyFill="0" applyBorder="0" applyAlignment="0" applyProtection="0"/>
    <xf numFmtId="234" fontId="268" fillId="0" borderId="0" applyFont="0" applyFill="0" applyBorder="0" applyAlignment="0" applyProtection="0"/>
    <xf numFmtId="2" fontId="223" fillId="0" borderId="0" applyFont="0" applyFill="0" applyBorder="0" applyAlignment="0" applyProtection="0"/>
    <xf numFmtId="0" fontId="260" fillId="0" borderId="0"/>
    <xf numFmtId="235" fontId="330" fillId="0" borderId="0">
      <protection locked="0"/>
    </xf>
    <xf numFmtId="208" fontId="340" fillId="100" borderId="0" applyNumberFormat="0" applyFont="0" applyBorder="0" applyAlignment="0" applyProtection="0"/>
    <xf numFmtId="4" fontId="341" fillId="0" borderId="3" applyFont="0" applyFill="0" applyProtection="0">
      <alignment vertical="center" wrapText="1"/>
    </xf>
    <xf numFmtId="236" fontId="265" fillId="0" borderId="0" applyFont="0" applyFill="0" applyBorder="0" applyAlignment="0" applyProtection="0">
      <protection locked="0"/>
    </xf>
    <xf numFmtId="13" fontId="265" fillId="0" borderId="0" applyFont="0" applyFill="0" applyBorder="0" applyAlignment="0" applyProtection="0">
      <protection locked="0"/>
    </xf>
    <xf numFmtId="3" fontId="342" fillId="101" borderId="5">
      <alignment horizontal="right" vertical="center" indent="1"/>
    </xf>
    <xf numFmtId="3" fontId="252" fillId="101" borderId="5">
      <alignment horizontal="right" vertical="center" indent="1"/>
    </xf>
    <xf numFmtId="0" fontId="252" fillId="0" borderId="6"/>
    <xf numFmtId="0" fontId="252" fillId="0" borderId="6"/>
    <xf numFmtId="0" fontId="252" fillId="0" borderId="6"/>
    <xf numFmtId="174" fontId="306" fillId="0" borderId="25" applyNumberFormat="0" applyFill="0" applyAlignment="0" applyProtection="0"/>
    <xf numFmtId="212" fontId="343" fillId="0" borderId="0"/>
    <xf numFmtId="174" fontId="344" fillId="46" borderId="0" applyNumberFormat="0" applyBorder="0" applyAlignment="0" applyProtection="0"/>
    <xf numFmtId="0" fontId="344" fillId="46" borderId="0" applyNumberFormat="0" applyBorder="0" applyAlignment="0" applyProtection="0"/>
    <xf numFmtId="0" fontId="235" fillId="3" borderId="0" applyNumberFormat="0" applyBorder="0" applyAlignment="0" applyProtection="0"/>
    <xf numFmtId="38" fontId="252" fillId="94" borderId="0" applyNumberFormat="0" applyBorder="0" applyAlignment="0" applyProtection="0"/>
    <xf numFmtId="179" fontId="345" fillId="0" borderId="0" applyFill="0" applyBorder="0" applyProtection="0">
      <alignment horizontal="right"/>
      <protection locked="0"/>
    </xf>
    <xf numFmtId="49" fontId="346" fillId="0" borderId="0" applyFill="0" applyBorder="0" applyAlignment="0" applyProtection="0">
      <alignment horizontal="left"/>
    </xf>
    <xf numFmtId="174" fontId="347" fillId="0" borderId="36" applyFill="0" applyAlignment="0" applyProtection="0"/>
    <xf numFmtId="174" fontId="228" fillId="0" borderId="1" applyNumberFormat="0" applyAlignment="0" applyProtection="0">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174" fontId="228" fillId="0" borderId="9">
      <alignment horizontal="left" vertical="center"/>
    </xf>
    <xf numFmtId="212" fontId="348" fillId="102" borderId="0" applyNumberFormat="0" applyBorder="0" applyProtection="0">
      <alignment horizontal="center" vertical="center" wrapText="1"/>
    </xf>
    <xf numFmtId="0" fontId="229" fillId="0" borderId="0" applyNumberFormat="0" applyFill="0" applyBorder="0" applyAlignment="0" applyProtection="0"/>
    <xf numFmtId="0" fontId="232" fillId="0" borderId="10" applyNumberFormat="0" applyFill="0" applyAlignment="0" applyProtection="0"/>
    <xf numFmtId="0" fontId="228" fillId="0" borderId="0" applyNumberFormat="0" applyFill="0" applyBorder="0" applyAlignment="0" applyProtection="0"/>
    <xf numFmtId="0" fontId="233" fillId="0" borderId="11" applyNumberFormat="0" applyFill="0" applyAlignment="0" applyProtection="0"/>
    <xf numFmtId="0" fontId="349" fillId="0" borderId="37" applyNumberFormat="0" applyFill="0" applyAlignment="0" applyProtection="0"/>
    <xf numFmtId="0" fontId="234" fillId="0" borderId="12" applyNumberFormat="0" applyFill="0" applyAlignment="0" applyProtection="0"/>
    <xf numFmtId="0" fontId="349" fillId="0" borderId="0" applyNumberFormat="0" applyFill="0" applyBorder="0" applyAlignment="0" applyProtection="0"/>
    <xf numFmtId="0" fontId="234" fillId="0" borderId="0" applyNumberFormat="0" applyFill="0" applyBorder="0" applyAlignment="0" applyProtection="0"/>
    <xf numFmtId="0" fontId="350" fillId="0" borderId="0">
      <alignment horizontal="center"/>
    </xf>
    <xf numFmtId="0" fontId="350" fillId="0" borderId="0">
      <alignment horizontal="center" textRotation="90"/>
    </xf>
    <xf numFmtId="174" fontId="223" fillId="0" borderId="0" applyNumberFormat="0" applyFill="0" applyBorder="0" applyProtection="0">
      <alignment wrapText="1"/>
    </xf>
    <xf numFmtId="174" fontId="223" fillId="0" borderId="0" applyNumberFormat="0" applyFill="0" applyBorder="0" applyProtection="0">
      <alignment horizontal="justify" vertical="top" wrapText="1"/>
    </xf>
    <xf numFmtId="0" fontId="351" fillId="0" borderId="0" applyNumberFormat="0" applyFill="0" applyBorder="0" applyAlignment="0" applyProtection="0">
      <alignment vertical="top"/>
      <protection locked="0"/>
    </xf>
    <xf numFmtId="0" fontId="352" fillId="0" borderId="0" applyNumberFormat="0" applyFill="0" applyBorder="0" applyAlignment="0" applyProtection="0">
      <alignment vertical="top"/>
      <protection locked="0"/>
    </xf>
    <xf numFmtId="0" fontId="223" fillId="0" borderId="0" applyNumberFormat="0" applyFill="0" applyBorder="0" applyAlignment="0" applyProtection="0"/>
    <xf numFmtId="208" fontId="340" fillId="101" borderId="0" applyNumberFormat="0" applyFont="0" applyBorder="0" applyAlignment="0" applyProtection="0"/>
    <xf numFmtId="0" fontId="353" fillId="0" borderId="0" applyNumberFormat="0" applyFill="0" applyBorder="0" applyAlignment="0" applyProtection="0">
      <alignment vertical="top"/>
      <protection locked="0"/>
    </xf>
    <xf numFmtId="0" fontId="353" fillId="0" borderId="0" applyNumberFormat="0" applyFill="0" applyBorder="0" applyAlignment="0" applyProtection="0">
      <alignment vertical="top"/>
      <protection locked="0"/>
    </xf>
    <xf numFmtId="0" fontId="352"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55" fillId="0" borderId="0" applyNumberFormat="0" applyFill="0" applyBorder="0" applyAlignment="0" applyProtection="0">
      <alignment vertical="top"/>
      <protection locked="0"/>
    </xf>
    <xf numFmtId="0" fontId="356" fillId="0" borderId="0" applyNumberFormat="0" applyFill="0" applyBorder="0" applyAlignment="0" applyProtection="0">
      <alignment vertical="top"/>
      <protection locked="0"/>
    </xf>
    <xf numFmtId="0" fontId="357" fillId="0" borderId="0" applyNumberFormat="0" applyFill="0" applyBorder="0" applyAlignment="0" applyProtection="0">
      <alignment vertical="top"/>
      <protection locked="0"/>
    </xf>
    <xf numFmtId="0" fontId="358" fillId="0" borderId="0" applyNumberFormat="0" applyFill="0" applyBorder="0" applyAlignment="0" applyProtection="0">
      <alignment vertical="top"/>
      <protection locked="0"/>
    </xf>
    <xf numFmtId="0" fontId="359" fillId="0" borderId="0" applyNumberFormat="0" applyFill="0" applyBorder="0" applyAlignment="0" applyProtection="0">
      <alignment vertical="top"/>
      <protection locked="0"/>
    </xf>
    <xf numFmtId="0" fontId="360" fillId="0" borderId="0" applyNumberFormat="0" applyFill="0" applyBorder="0" applyAlignment="0" applyProtection="0">
      <alignment vertical="top"/>
      <protection locked="0"/>
    </xf>
    <xf numFmtId="0" fontId="360" fillId="0" borderId="0" applyNumberFormat="0" applyFill="0" applyBorder="0" applyAlignment="0" applyProtection="0">
      <alignment vertical="top"/>
      <protection locked="0"/>
    </xf>
    <xf numFmtId="0" fontId="353"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61"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205" fontId="354" fillId="0" borderId="0" applyNumberFormat="0" applyFill="0" applyBorder="0" applyAlignment="0" applyProtection="0">
      <alignment vertical="top"/>
      <protection locked="0"/>
    </xf>
    <xf numFmtId="0" fontId="362" fillId="0" borderId="0" applyNumberFormat="0" applyFill="0" applyBorder="0" applyAlignment="0" applyProtection="0">
      <alignment vertical="top"/>
      <protection locked="0"/>
    </xf>
    <xf numFmtId="0" fontId="352" fillId="0" borderId="0" applyNumberFormat="0" applyFill="0" applyBorder="0" applyAlignment="0" applyProtection="0">
      <alignment vertical="top"/>
      <protection locked="0"/>
    </xf>
    <xf numFmtId="0" fontId="358" fillId="0" borderId="0" applyNumberFormat="0" applyFill="0" applyBorder="0" applyAlignment="0" applyProtection="0">
      <alignment vertical="top"/>
      <protection locked="0"/>
    </xf>
    <xf numFmtId="0" fontId="355" fillId="0" borderId="0" applyNumberFormat="0" applyFill="0" applyBorder="0" applyAlignment="0" applyProtection="0">
      <alignment vertical="top"/>
      <protection locked="0"/>
    </xf>
    <xf numFmtId="0" fontId="358" fillId="0" borderId="0" applyNumberFormat="0" applyFill="0" applyBorder="0" applyAlignment="0" applyProtection="0">
      <alignment vertical="top"/>
      <protection locked="0"/>
    </xf>
    <xf numFmtId="0" fontId="354" fillId="0" borderId="0" applyNumberFormat="0" applyFill="0" applyBorder="0" applyAlignment="0" applyProtection="0">
      <alignment vertical="top"/>
      <protection locked="0"/>
    </xf>
    <xf numFmtId="0" fontId="363" fillId="0" borderId="0"/>
    <xf numFmtId="212" fontId="265" fillId="0" borderId="0" applyFont="0" applyFill="0" applyBorder="0" applyAlignment="0" applyProtection="0"/>
    <xf numFmtId="212" fontId="266" fillId="0" borderId="0" applyFill="0" applyBorder="0" applyAlignment="0" applyProtection="0"/>
    <xf numFmtId="3" fontId="265" fillId="0" borderId="0" applyFont="0" applyFill="0" applyBorder="0" applyAlignment="0" applyProtection="0"/>
    <xf numFmtId="3" fontId="266" fillId="0" borderId="0" applyFill="0" applyBorder="0" applyAlignment="0" applyProtection="0"/>
    <xf numFmtId="49" fontId="364" fillId="0" borderId="0" applyFill="0" applyBorder="0" applyAlignment="0" applyProtection="0"/>
    <xf numFmtId="0" fontId="365" fillId="0" borderId="0" applyFill="0" applyBorder="0" applyAlignment="0" applyProtection="0"/>
    <xf numFmtId="237" fontId="365" fillId="0" borderId="0" applyFill="0" applyBorder="0" applyAlignment="0" applyProtection="0"/>
    <xf numFmtId="238" fontId="366" fillId="0" borderId="0" applyFill="0" applyBorder="0" applyAlignment="0" applyProtection="0"/>
    <xf numFmtId="239" fontId="367" fillId="0" borderId="0" applyFill="0" applyBorder="0" applyAlignment="0" applyProtection="0"/>
    <xf numFmtId="240" fontId="367" fillId="0" borderId="0" applyFill="0" applyBorder="0" applyAlignment="0" applyProtection="0"/>
    <xf numFmtId="10" fontId="368" fillId="0" borderId="0"/>
    <xf numFmtId="10" fontId="252" fillId="100" borderId="5" applyNumberFormat="0" applyBorder="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238" fillId="6" borderId="13"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0" fontId="334" fillId="49" borderId="24" applyNumberFormat="0" applyAlignment="0" applyProtection="0"/>
    <xf numFmtId="13" fontId="282" fillId="0" borderId="28" applyNumberFormat="0" applyFont="0" applyFill="0" applyAlignment="0" applyProtection="0">
      <alignment horizontal="right" wrapText="1"/>
      <protection locked="0"/>
    </xf>
    <xf numFmtId="0" fontId="280" fillId="38" borderId="0" applyNumberFormat="0" applyBorder="0" applyAlignment="0" applyProtection="0"/>
    <xf numFmtId="0" fontId="280" fillId="38" borderId="0" applyNumberFormat="0" applyBorder="0" applyAlignment="0" applyProtection="0"/>
    <xf numFmtId="0" fontId="280" fillId="38" borderId="0" applyNumberFormat="0" applyBorder="0" applyAlignment="0" applyProtection="0"/>
    <xf numFmtId="0" fontId="280" fillId="38" borderId="0" applyNumberFormat="0" applyBorder="0" applyAlignment="0" applyProtection="0"/>
    <xf numFmtId="0" fontId="280" fillId="38" borderId="0" applyNumberFormat="0" applyBorder="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174" fontId="334" fillId="49" borderId="24" applyNumberForma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0" fontId="369" fillId="9" borderId="17" applyNumberFormat="0" applyFont="0" applyAlignment="0" applyProtection="0"/>
    <xf numFmtId="241" fontId="338" fillId="100" borderId="0"/>
    <xf numFmtId="164" fontId="223" fillId="0" borderId="0" applyFont="0" applyFill="0" applyBorder="0" applyAlignment="0" applyProtection="0"/>
    <xf numFmtId="165" fontId="223" fillId="0" borderId="0" applyFont="0" applyFill="0" applyBorder="0" applyAlignment="0" applyProtection="0"/>
    <xf numFmtId="0" fontId="260" fillId="0" borderId="0"/>
    <xf numFmtId="0" fontId="260" fillId="0" borderId="0"/>
    <xf numFmtId="0" fontId="260" fillId="0" borderId="0"/>
    <xf numFmtId="174" fontId="370" fillId="0" borderId="38" applyNumberFormat="0" applyFill="0" applyAlignment="0" applyProtection="0"/>
    <xf numFmtId="174" fontId="371" fillId="0" borderId="39" applyNumberFormat="0" applyFill="0" applyAlignment="0" applyProtection="0"/>
    <xf numFmtId="174" fontId="349" fillId="0" borderId="37" applyNumberFormat="0" applyFill="0" applyAlignment="0" applyProtection="0"/>
    <xf numFmtId="174" fontId="349" fillId="0" borderId="0" applyNumberFormat="0" applyFill="0" applyBorder="0" applyAlignment="0" applyProtection="0"/>
    <xf numFmtId="49" fontId="252" fillId="103" borderId="0" applyNumberFormat="0" applyFont="0" applyBorder="0" applyAlignment="0" applyProtection="0"/>
    <xf numFmtId="0" fontId="306" fillId="0" borderId="25" applyNumberFormat="0" applyFill="0" applyAlignment="0" applyProtection="0"/>
    <xf numFmtId="0" fontId="241" fillId="0" borderId="15" applyNumberFormat="0" applyFill="0" applyAlignment="0" applyProtection="0"/>
    <xf numFmtId="0" fontId="305" fillId="0" borderId="23">
      <alignment horizontal="left"/>
      <protection locked="0"/>
    </xf>
    <xf numFmtId="0" fontId="305" fillId="0" borderId="23">
      <alignment horizontal="left"/>
      <protection locked="0"/>
    </xf>
    <xf numFmtId="0" fontId="372" fillId="0" borderId="0" applyNumberFormat="0" applyFill="0" applyBorder="0" applyAlignment="0" applyProtection="0">
      <alignment vertical="top"/>
      <protection locked="0"/>
    </xf>
    <xf numFmtId="242" fontId="296" fillId="0" borderId="0" applyFont="0" applyFill="0" applyBorder="0" applyAlignment="0" applyProtection="0"/>
    <xf numFmtId="41" fontId="223" fillId="0" borderId="0" applyFont="0" applyFill="0" applyBorder="0" applyAlignment="0" applyProtection="0"/>
    <xf numFmtId="41" fontId="225" fillId="0" borderId="0" applyFont="0" applyFill="0" applyBorder="0" applyAlignment="0" applyProtection="0"/>
    <xf numFmtId="43" fontId="225" fillId="0" borderId="0" applyFont="0" applyFill="0" applyBorder="0" applyAlignment="0" applyProtection="0"/>
    <xf numFmtId="41" fontId="225" fillId="0" borderId="0" applyFont="0" applyFill="0" applyBorder="0" applyAlignment="0" applyProtection="0"/>
    <xf numFmtId="218" fontId="266" fillId="0" borderId="0" applyFont="0" applyFill="0" applyBorder="0" applyAlignment="0" applyProtection="0"/>
    <xf numFmtId="243" fontId="223" fillId="0" borderId="0" applyFill="0" applyBorder="0" applyAlignment="0" applyProtection="0"/>
    <xf numFmtId="218" fontId="221" fillId="0" borderId="0" applyFont="0" applyFill="0" applyBorder="0" applyAlignment="0" applyProtection="0"/>
    <xf numFmtId="218" fontId="221" fillId="0" borderId="0" applyFont="0" applyFill="0" applyBorder="0" applyAlignment="0" applyProtection="0"/>
    <xf numFmtId="244" fontId="223" fillId="0" borderId="0" applyFill="0" applyBorder="0" applyAlignment="0" applyProtection="0"/>
    <xf numFmtId="244" fontId="223" fillId="0" borderId="0" applyFill="0" applyBorder="0" applyAlignment="0" applyProtection="0"/>
    <xf numFmtId="244" fontId="223" fillId="0" borderId="0" applyFill="0" applyBorder="0" applyAlignment="0" applyProtection="0"/>
    <xf numFmtId="244" fontId="223" fillId="0" borderId="0" applyFill="0" applyBorder="0" applyAlignment="0" applyProtection="0"/>
    <xf numFmtId="243" fontId="266" fillId="0" borderId="0" applyFill="0" applyBorder="0" applyAlignment="0" applyProtection="0"/>
    <xf numFmtId="244" fontId="223" fillId="0" borderId="0" applyFill="0" applyBorder="0" applyAlignment="0" applyProtection="0"/>
    <xf numFmtId="243" fontId="266" fillId="0" borderId="0" applyFill="0" applyBorder="0" applyAlignment="0" applyProtection="0"/>
    <xf numFmtId="218" fontId="223" fillId="0" borderId="0" applyFont="0" applyFill="0" applyBorder="0" applyAlignment="0" applyProtection="0"/>
    <xf numFmtId="244" fontId="223" fillId="0" borderId="0" applyFill="0" applyBorder="0" applyAlignment="0" applyProtection="0"/>
    <xf numFmtId="245" fontId="223" fillId="0" borderId="0" applyFill="0" applyAlignment="0" applyProtection="0"/>
    <xf numFmtId="243" fontId="266" fillId="0" borderId="0" applyFill="0" applyBorder="0" applyAlignment="0" applyProtection="0"/>
    <xf numFmtId="245" fontId="223" fillId="0" borderId="0" applyFill="0" applyAlignment="0" applyProtection="0"/>
    <xf numFmtId="243" fontId="266" fillId="0" borderId="0" applyFill="0" applyBorder="0" applyAlignment="0" applyProtection="0"/>
    <xf numFmtId="218" fontId="266" fillId="0" borderId="0" applyFont="0" applyFill="0" applyBorder="0" applyAlignment="0" applyProtection="0"/>
    <xf numFmtId="243" fontId="266" fillId="0" borderId="0" applyFill="0" applyBorder="0" applyAlignment="0" applyProtection="0"/>
    <xf numFmtId="246" fontId="266" fillId="0" borderId="0" applyFill="0" applyBorder="0" applyAlignment="0" applyProtection="0"/>
    <xf numFmtId="218" fontId="223" fillId="0" borderId="0" applyFont="0" applyFill="0" applyBorder="0" applyAlignment="0" applyProtection="0"/>
    <xf numFmtId="218" fontId="221" fillId="0" borderId="0" applyFont="0" applyFill="0" applyBorder="0" applyAlignment="0" applyProtection="0"/>
    <xf numFmtId="218" fontId="221" fillId="0" borderId="0" applyFont="0" applyFill="0" applyBorder="0" applyAlignment="0" applyProtection="0"/>
    <xf numFmtId="218" fontId="223" fillId="0" borderId="0" applyFill="0" applyBorder="0" applyAlignment="0" applyProtection="0"/>
    <xf numFmtId="218" fontId="266" fillId="0" borderId="0" applyFont="0" applyFill="0" applyBorder="0" applyAlignment="0" applyProtection="0"/>
    <xf numFmtId="164" fontId="223" fillId="0" borderId="0" applyFont="0" applyFill="0" applyBorder="0" applyAlignment="0" applyProtection="0"/>
    <xf numFmtId="180" fontId="267" fillId="0" borderId="0"/>
    <xf numFmtId="42" fontId="223" fillId="0" borderId="0" applyFont="0" applyFill="0" applyBorder="0" applyAlignment="0" applyProtection="0"/>
    <xf numFmtId="44" fontId="223" fillId="0" borderId="0" applyFont="0" applyFill="0" applyBorder="0" applyAlignment="0" applyProtection="0"/>
    <xf numFmtId="247" fontId="223" fillId="0" borderId="0" applyFont="0" applyFill="0" applyBorder="0" applyAlignment="0" applyProtection="0"/>
    <xf numFmtId="248" fontId="223" fillId="0" borderId="0" applyFont="0" applyFill="0" applyBorder="0" applyAlignment="0" applyProtection="0"/>
    <xf numFmtId="42" fontId="225" fillId="0" borderId="0" applyFont="0" applyFill="0" applyBorder="0" applyAlignment="0" applyProtection="0"/>
    <xf numFmtId="0" fontId="373" fillId="0" borderId="0"/>
    <xf numFmtId="229" fontId="266" fillId="0" borderId="0" applyFill="0" applyBorder="0" applyAlignment="0" applyProtection="0"/>
    <xf numFmtId="44" fontId="225" fillId="0" borderId="0" applyFont="0" applyFill="0" applyBorder="0" applyAlignment="0" applyProtection="0"/>
    <xf numFmtId="1" fontId="374" fillId="0" borderId="0">
      <alignment horizontal="right" vertical="center"/>
    </xf>
    <xf numFmtId="0" fontId="375" fillId="0" borderId="0" applyNumberFormat="0" applyFill="0" applyBorder="0" applyProtection="0">
      <alignment horizontal="left"/>
    </xf>
    <xf numFmtId="174" fontId="376" fillId="104" borderId="0" applyNumberFormat="0" applyBorder="0" applyAlignment="0" applyProtection="0"/>
    <xf numFmtId="0" fontId="376" fillId="104" borderId="0" applyNumberFormat="0" applyBorder="0" applyAlignment="0" applyProtection="0"/>
    <xf numFmtId="0" fontId="237" fillId="5" borderId="0" applyNumberFormat="0" applyBorder="0" applyAlignment="0" applyProtection="0"/>
    <xf numFmtId="0" fontId="376" fillId="105" borderId="0" applyNumberFormat="0" applyBorder="0" applyAlignment="0" applyProtection="0"/>
    <xf numFmtId="0" fontId="376" fillId="105" borderId="0" applyNumberFormat="0" applyBorder="0" applyAlignment="0" applyProtection="0"/>
    <xf numFmtId="0" fontId="376" fillId="105" borderId="0" applyNumberFormat="0" applyBorder="0" applyAlignment="0" applyProtection="0"/>
    <xf numFmtId="0" fontId="376" fillId="105" borderId="0" applyNumberFormat="0" applyBorder="0" applyAlignment="0" applyProtection="0"/>
    <xf numFmtId="0" fontId="376" fillId="105" borderId="0" applyNumberFormat="0" applyBorder="0" applyAlignment="0" applyProtection="0"/>
    <xf numFmtId="168" fontId="275" fillId="0" borderId="0"/>
    <xf numFmtId="0" fontId="275" fillId="0" borderId="0"/>
    <xf numFmtId="0" fontId="260" fillId="0" borderId="0"/>
    <xf numFmtId="0" fontId="319" fillId="0" borderId="0"/>
    <xf numFmtId="0" fontId="223" fillId="0" borderId="0"/>
    <xf numFmtId="174" fontId="225" fillId="0" borderId="0"/>
    <xf numFmtId="0" fontId="377" fillId="0" borderId="0"/>
    <xf numFmtId="0" fontId="225" fillId="0" borderId="0"/>
    <xf numFmtId="0" fontId="319" fillId="0" borderId="0"/>
    <xf numFmtId="0" fontId="377" fillId="0" borderId="0"/>
    <xf numFmtId="0" fontId="319" fillId="0" borderId="0"/>
    <xf numFmtId="0" fontId="377" fillId="0" borderId="0"/>
    <xf numFmtId="0" fontId="319" fillId="0" borderId="0"/>
    <xf numFmtId="0" fontId="377" fillId="0" borderId="0"/>
    <xf numFmtId="0" fontId="319" fillId="0" borderId="0"/>
    <xf numFmtId="0" fontId="378" fillId="0" borderId="0"/>
    <xf numFmtId="0" fontId="319" fillId="0" borderId="0"/>
    <xf numFmtId="0" fontId="377" fillId="0" borderId="0"/>
    <xf numFmtId="0" fontId="319" fillId="0" borderId="0"/>
    <xf numFmtId="0" fontId="377" fillId="0" borderId="0"/>
    <xf numFmtId="0" fontId="377" fillId="0" borderId="0"/>
    <xf numFmtId="205" fontId="221" fillId="0" borderId="0"/>
    <xf numFmtId="0" fontId="373" fillId="0" borderId="0" applyFill="0">
      <alignment horizontal="left" vertical="center" wrapText="1"/>
    </xf>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21" fillId="0" borderId="0"/>
    <xf numFmtId="0" fontId="226"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205" fontId="221" fillId="0" borderId="0"/>
    <xf numFmtId="0" fontId="226"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23" fillId="0" borderId="0" applyNumberFormat="0" applyFill="0" applyBorder="0" applyAlignment="0" applyProtection="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66" fillId="0" borderId="0" applyFill="0" applyProtection="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47" fillId="0" borderId="0"/>
    <xf numFmtId="205" fontId="221" fillId="0" borderId="0"/>
    <xf numFmtId="205" fontId="221" fillId="0" borderId="0"/>
    <xf numFmtId="205" fontId="221" fillId="0" borderId="0"/>
    <xf numFmtId="205" fontId="221"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3" fillId="0" borderId="0"/>
    <xf numFmtId="0" fontId="275" fillId="0" borderId="0" applyNumberFormat="0" applyFill="0" applyBorder="0" applyAlignment="0" applyProtection="0"/>
    <xf numFmtId="0" fontId="273" fillId="0" borderId="0" applyNumberFormat="0" applyFill="0" applyBorder="0" applyAlignment="0" applyProtection="0"/>
    <xf numFmtId="0" fontId="223"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3" fillId="0" borderId="0"/>
    <xf numFmtId="0" fontId="223" fillId="0" borderId="0"/>
    <xf numFmtId="0" fontId="223" fillId="0" borderId="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23" fillId="0" borderId="0" applyNumberFormat="0" applyFill="0" applyBorder="0" applyAlignment="0" applyProtection="0"/>
    <xf numFmtId="0" fontId="273" fillId="0" borderId="0" applyNumberFormat="0" applyFill="0" applyBorder="0" applyAlignment="0" applyProtection="0"/>
    <xf numFmtId="0" fontId="273" fillId="0" borderId="0" applyNumberFormat="0" applyFill="0" applyBorder="0" applyAlignment="0" applyProtection="0"/>
    <xf numFmtId="0" fontId="223" fillId="0" borderId="0"/>
    <xf numFmtId="0" fontId="226" fillId="0" borderId="0"/>
    <xf numFmtId="0" fontId="379" fillId="0" borderId="0"/>
    <xf numFmtId="0" fontId="223" fillId="0" borderId="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23" fillId="0" borderId="0" applyNumberFormat="0" applyFill="0" applyBorder="0" applyAlignment="0" applyProtection="0"/>
    <xf numFmtId="0" fontId="223" fillId="0" borderId="0"/>
    <xf numFmtId="0" fontId="247"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174" fontId="221" fillId="0" borderId="0"/>
    <xf numFmtId="174" fontId="221" fillId="0" borderId="0"/>
    <xf numFmtId="174" fontId="221" fillId="0" borderId="0"/>
    <xf numFmtId="174" fontId="221" fillId="0" borderId="0"/>
    <xf numFmtId="0" fontId="221" fillId="0" borderId="0"/>
    <xf numFmtId="0" fontId="221" fillId="0" borderId="0"/>
    <xf numFmtId="0" fontId="221" fillId="0" borderId="0"/>
    <xf numFmtId="0" fontId="221" fillId="0" borderId="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47" fillId="0" borderId="0"/>
    <xf numFmtId="0" fontId="247" fillId="0" borderId="0"/>
    <xf numFmtId="0" fontId="223" fillId="0" borderId="0"/>
    <xf numFmtId="0" fontId="223" fillId="0" borderId="0" applyNumberFormat="0" applyFill="0" applyBorder="0" applyAlignment="0" applyProtection="0"/>
    <xf numFmtId="0"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174" fontId="379" fillId="0" borderId="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75" fillId="0" borderId="0" applyNumberFormat="0" applyFill="0" applyBorder="0" applyAlignment="0" applyProtection="0"/>
    <xf numFmtId="168" fontId="380" fillId="0" borderId="0" applyAlignment="0"/>
    <xf numFmtId="0" fontId="275" fillId="0" borderId="0" applyNumberFormat="0" applyFill="0" applyBorder="0" applyAlignment="0" applyProtection="0"/>
    <xf numFmtId="0" fontId="273" fillId="0" borderId="0" applyNumberFormat="0" applyFill="0" applyBorder="0" applyAlignment="0" applyProtection="0"/>
    <xf numFmtId="0" fontId="252" fillId="0" borderId="0" applyFill="0" applyBorder="0"/>
    <xf numFmtId="0" fontId="223" fillId="0" borderId="0"/>
    <xf numFmtId="0" fontId="223" fillId="0" borderId="0"/>
    <xf numFmtId="168" fontId="380" fillId="0" borderId="0" applyAlignment="0"/>
    <xf numFmtId="0" fontId="223" fillId="0" borderId="0" applyNumberFormat="0" applyFill="0" applyBorder="0" applyAlignment="0" applyProtection="0"/>
    <xf numFmtId="0" fontId="275" fillId="0" borderId="0" applyNumberFormat="0" applyFill="0" applyBorder="0" applyAlignment="0" applyProtection="0"/>
    <xf numFmtId="168" fontId="380" fillId="0" borderId="0" applyAlignment="0"/>
    <xf numFmtId="0" fontId="273" fillId="0" borderId="0" applyNumberFormat="0" applyFill="0" applyBorder="0" applyAlignment="0" applyProtection="0"/>
    <xf numFmtId="0" fontId="223" fillId="0" borderId="0" applyNumberFormat="0" applyFill="0" applyBorder="0" applyAlignment="0" applyProtection="0"/>
    <xf numFmtId="0" fontId="223" fillId="0" borderId="0"/>
    <xf numFmtId="0" fontId="223" fillId="0" borderId="0"/>
    <xf numFmtId="168" fontId="380" fillId="0" borderId="0" applyAlignment="0"/>
    <xf numFmtId="0" fontId="223" fillId="0" borderId="0" applyNumberFormat="0" applyFill="0" applyBorder="0" applyAlignment="0" applyProtection="0"/>
    <xf numFmtId="0" fontId="275"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3" fillId="0" borderId="0"/>
    <xf numFmtId="0" fontId="275" fillId="0" borderId="0" applyNumberFormat="0" applyFill="0" applyBorder="0" applyAlignment="0" applyProtection="0"/>
    <xf numFmtId="0" fontId="273" fillId="0" borderId="0" applyNumberFormat="0" applyFill="0" applyBorder="0" applyAlignment="0" applyProtection="0"/>
    <xf numFmtId="168" fontId="380" fillId="0" borderId="0" applyAlignment="0"/>
    <xf numFmtId="0" fontId="223" fillId="0" borderId="0" applyNumberFormat="0" applyFill="0" applyBorder="0" applyAlignment="0" applyProtection="0"/>
    <xf numFmtId="0" fontId="275"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5" fillId="0" borderId="0" applyNumberFormat="0" applyFill="0" applyBorder="0" applyAlignment="0" applyProtection="0"/>
    <xf numFmtId="0" fontId="221" fillId="0" borderId="0"/>
    <xf numFmtId="0" fontId="223" fillId="0" borderId="0" applyNumberFormat="0" applyFill="0" applyBorder="0" applyAlignment="0" applyProtection="0"/>
    <xf numFmtId="0" fontId="273" fillId="0" borderId="0" applyNumberFormat="0" applyFill="0" applyBorder="0" applyAlignment="0" applyProtection="0"/>
    <xf numFmtId="168" fontId="380" fillId="0" borderId="0" applyAlignment="0"/>
    <xf numFmtId="168" fontId="380" fillId="0" borderId="0" applyAlignment="0"/>
    <xf numFmtId="0" fontId="275"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47" fillId="0" borderId="0"/>
    <xf numFmtId="0" fontId="247" fillId="0" borderId="0"/>
    <xf numFmtId="174" fontId="221" fillId="0" borderId="0"/>
    <xf numFmtId="174" fontId="221" fillId="0" borderId="0"/>
    <xf numFmtId="174" fontId="221" fillId="0" borderId="0"/>
    <xf numFmtId="174" fontId="221" fillId="0" borderId="0"/>
    <xf numFmtId="0" fontId="381" fillId="0" borderId="0"/>
    <xf numFmtId="0" fontId="223" fillId="0" borderId="0" applyNumberFormat="0" applyFill="0" applyBorder="0" applyAlignment="0" applyProtection="0"/>
    <xf numFmtId="0" fontId="273" fillId="0" borderId="0" applyNumberFormat="0" applyFill="0" applyBorder="0" applyAlignment="0" applyProtection="0"/>
    <xf numFmtId="168" fontId="380" fillId="0" borderId="0" applyAlignment="0"/>
    <xf numFmtId="168" fontId="380" fillId="0" borderId="0" applyAlignment="0"/>
    <xf numFmtId="0" fontId="275" fillId="0" borderId="0" applyNumberFormat="0" applyFill="0" applyBorder="0" applyAlignment="0" applyProtection="0"/>
    <xf numFmtId="0" fontId="223" fillId="0" borderId="0" applyNumberFormat="0" applyFill="0" applyBorder="0" applyAlignment="0" applyProtection="0"/>
    <xf numFmtId="0" fontId="273" fillId="0" borderId="0" applyNumberFormat="0" applyFill="0" applyBorder="0" applyAlignment="0" applyProtection="0"/>
    <xf numFmtId="168" fontId="380" fillId="0" borderId="0" applyAlignment="0"/>
    <xf numFmtId="168" fontId="380" fillId="0" borderId="0" applyAlignment="0"/>
    <xf numFmtId="0" fontId="275" fillId="0" borderId="0" applyNumberFormat="0" applyFill="0" applyBorder="0" applyAlignment="0" applyProtection="0"/>
    <xf numFmtId="0" fontId="223" fillId="0" borderId="0" applyNumberFormat="0" applyFill="0" applyBorder="0" applyAlignment="0" applyProtection="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5" fillId="0" borderId="0" applyNumberFormat="0" applyFill="0" applyBorder="0" applyAlignment="0" applyProtection="0"/>
    <xf numFmtId="0" fontId="223" fillId="0" borderId="0" applyNumberFormat="0" applyFill="0" applyBorder="0" applyAlignment="0" applyProtection="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73" fillId="0" borderId="0" applyNumberFormat="0" applyFill="0" applyBorder="0" applyAlignment="0" applyProtection="0"/>
    <xf numFmtId="0" fontId="226" fillId="0" borderId="0"/>
    <xf numFmtId="0" fontId="226" fillId="0" borderId="0"/>
    <xf numFmtId="0" fontId="223" fillId="0" borderId="0" applyNumberFormat="0" applyFill="0" applyBorder="0" applyAlignment="0" applyProtection="0"/>
    <xf numFmtId="0" fontId="273" fillId="0" borderId="0" applyNumberFormat="0" applyFill="0" applyBorder="0" applyAlignment="0" applyProtection="0"/>
    <xf numFmtId="0" fontId="247"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47" fillId="0" borderId="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47" fillId="0" borderId="0"/>
    <xf numFmtId="0" fontId="27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73" fillId="0" borderId="0" applyNumberFormat="0" applyFill="0" applyBorder="0" applyAlignment="0" applyProtection="0"/>
    <xf numFmtId="0" fontId="247" fillId="0" borderId="0"/>
    <xf numFmtId="0" fontId="273" fillId="0" borderId="0" applyNumberFormat="0" applyFill="0" applyBorder="0" applyAlignment="0" applyProtection="0"/>
    <xf numFmtId="0" fontId="223" fillId="0" borderId="0"/>
    <xf numFmtId="0" fontId="247" fillId="0" borderId="0"/>
    <xf numFmtId="0" fontId="273" fillId="0" borderId="0" applyNumberFormat="0" applyFill="0" applyBorder="0" applyAlignment="0" applyProtection="0"/>
    <xf numFmtId="0" fontId="223" fillId="0" borderId="0" applyNumberFormat="0" applyFill="0" applyBorder="0" applyAlignment="0" applyProtection="0"/>
    <xf numFmtId="0" fontId="247" fillId="0" borderId="0"/>
    <xf numFmtId="0" fontId="223" fillId="0" borderId="0" applyNumberFormat="0" applyFill="0" applyBorder="0" applyAlignment="0" applyProtection="0"/>
    <xf numFmtId="0" fontId="379" fillId="0" borderId="0"/>
    <xf numFmtId="0" fontId="247" fillId="0" borderId="0"/>
    <xf numFmtId="0" fontId="221" fillId="0" borderId="0"/>
    <xf numFmtId="0" fontId="221" fillId="0" borderId="0"/>
    <xf numFmtId="0" fontId="273" fillId="0" borderId="0" applyNumberFormat="0" applyFill="0" applyBorder="0" applyAlignment="0" applyProtection="0"/>
    <xf numFmtId="0" fontId="223" fillId="0" borderId="0"/>
    <xf numFmtId="0" fontId="273" fillId="0" borderId="0" applyNumberFormat="0" applyFill="0" applyBorder="0" applyAlignment="0" applyProtection="0"/>
    <xf numFmtId="0" fontId="223" fillId="0" borderId="0"/>
    <xf numFmtId="0" fontId="273" fillId="0" borderId="0" applyNumberFormat="0" applyFill="0" applyBorder="0" applyAlignment="0" applyProtection="0"/>
    <xf numFmtId="0" fontId="223" fillId="0" borderId="0"/>
    <xf numFmtId="0" fontId="273" fillId="0" borderId="0" applyNumberFormat="0" applyFill="0" applyBorder="0" applyAlignment="0" applyProtection="0"/>
    <xf numFmtId="0" fontId="223" fillId="0" borderId="0"/>
    <xf numFmtId="0" fontId="273" fillId="0" borderId="0" applyNumberFormat="0" applyFill="0" applyBorder="0" applyAlignment="0" applyProtection="0"/>
    <xf numFmtId="0" fontId="223" fillId="0" borderId="0"/>
    <xf numFmtId="0" fontId="273" fillId="0" borderId="0" applyNumberFormat="0" applyFill="0" applyBorder="0" applyAlignment="0" applyProtection="0"/>
    <xf numFmtId="0" fontId="223" fillId="0" borderId="0"/>
    <xf numFmtId="0" fontId="223" fillId="0" borderId="0"/>
    <xf numFmtId="0" fontId="223" fillId="0" borderId="0"/>
    <xf numFmtId="0" fontId="223" fillId="0" borderId="0"/>
    <xf numFmtId="0" fontId="223" fillId="0" borderId="0"/>
    <xf numFmtId="0" fontId="223" fillId="0" borderId="0" applyNumberFormat="0" applyFill="0" applyBorder="0" applyAlignment="0" applyProtection="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applyNumberFormat="0" applyFill="0" applyBorder="0" applyAlignment="0" applyProtection="0"/>
    <xf numFmtId="0" fontId="223" fillId="0" borderId="0" applyNumberFormat="0" applyFill="0" applyBorder="0" applyAlignment="0" applyProtection="0"/>
    <xf numFmtId="168" fontId="380" fillId="0" borderId="0" applyAlignment="0"/>
    <xf numFmtId="0" fontId="380" fillId="0" borderId="0" applyAlignment="0"/>
    <xf numFmtId="0" fontId="221" fillId="0" borderId="0"/>
    <xf numFmtId="168" fontId="380" fillId="0" borderId="0" applyAlignment="0"/>
    <xf numFmtId="168" fontId="380" fillId="0" borderId="0" applyAlignment="0"/>
    <xf numFmtId="0" fontId="221" fillId="0" borderId="0"/>
    <xf numFmtId="0" fontId="221" fillId="0" borderId="0"/>
    <xf numFmtId="0" fontId="221" fillId="0" borderId="0"/>
    <xf numFmtId="168" fontId="380" fillId="0" borderId="0" applyAlignment="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5" fillId="0" borderId="0"/>
    <xf numFmtId="0" fontId="223" fillId="0" borderId="0" applyNumberFormat="0" applyFill="0" applyBorder="0" applyAlignment="0" applyProtection="0"/>
    <xf numFmtId="204" fontId="382" fillId="0" borderId="0"/>
    <xf numFmtId="0" fontId="223" fillId="0" borderId="0"/>
    <xf numFmtId="0" fontId="223" fillId="0" borderId="0"/>
    <xf numFmtId="0" fontId="383" fillId="0" borderId="0">
      <alignment horizontal="left" vertical="center" wrapText="1"/>
    </xf>
    <xf numFmtId="0" fontId="223" fillId="0" borderId="0"/>
    <xf numFmtId="0" fontId="225" fillId="0" borderId="0"/>
    <xf numFmtId="0" fontId="225" fillId="0" borderId="0"/>
    <xf numFmtId="0" fontId="223" fillId="0" borderId="0"/>
    <xf numFmtId="0" fontId="321" fillId="0" borderId="0"/>
    <xf numFmtId="249" fontId="336" fillId="0" borderId="0"/>
    <xf numFmtId="0" fontId="223" fillId="0" borderId="0" applyNumberFormat="0" applyFont="0" applyFill="0" applyBorder="0" applyAlignment="0" applyProtection="0"/>
    <xf numFmtId="0" fontId="225" fillId="0" borderId="0"/>
    <xf numFmtId="0" fontId="384"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5" fillId="0" borderId="0"/>
    <xf numFmtId="0" fontId="225" fillId="0" borderId="0"/>
    <xf numFmtId="0" fontId="225" fillId="0" borderId="0" applyAlignment="0"/>
    <xf numFmtId="0" fontId="223" fillId="0" borderId="0"/>
    <xf numFmtId="0" fontId="385" fillId="0" borderId="0"/>
    <xf numFmtId="0" fontId="225" fillId="0" borderId="0"/>
    <xf numFmtId="0" fontId="225" fillId="0" borderId="0"/>
    <xf numFmtId="205" fontId="223" fillId="0" borderId="0"/>
    <xf numFmtId="0" fontId="268" fillId="0" borderId="0"/>
    <xf numFmtId="0" fontId="223" fillId="0" borderId="0"/>
    <xf numFmtId="205" fontId="223" fillId="0" borderId="0"/>
    <xf numFmtId="0" fontId="386" fillId="0" borderId="0">
      <alignment horizontal="left" vertical="center" wrapText="1"/>
    </xf>
    <xf numFmtId="0" fontId="223" fillId="0" borderId="0"/>
    <xf numFmtId="0" fontId="223" fillId="0" borderId="0"/>
    <xf numFmtId="0" fontId="247" fillId="0" borderId="0"/>
    <xf numFmtId="168" fontId="223" fillId="0" borderId="0"/>
    <xf numFmtId="0" fontId="223" fillId="0" borderId="0"/>
    <xf numFmtId="0" fontId="223" fillId="0" borderId="0"/>
    <xf numFmtId="0" fontId="323" fillId="0" borderId="0"/>
    <xf numFmtId="0" fontId="223" fillId="0" borderId="0"/>
    <xf numFmtId="0" fontId="247"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321" fillId="0" borderId="0"/>
    <xf numFmtId="0" fontId="221" fillId="0" borderId="0"/>
    <xf numFmtId="0" fontId="221" fillId="0" borderId="0"/>
    <xf numFmtId="0" fontId="221" fillId="0" borderId="0"/>
    <xf numFmtId="0" fontId="221" fillId="0" borderId="0"/>
    <xf numFmtId="204" fontId="382" fillId="0" borderId="0"/>
    <xf numFmtId="0" fontId="221" fillId="0" borderId="0"/>
    <xf numFmtId="0" fontId="221" fillId="0" borderId="0"/>
    <xf numFmtId="0" fontId="221" fillId="0" borderId="0"/>
    <xf numFmtId="0" fontId="221" fillId="0" borderId="0"/>
    <xf numFmtId="168"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204" fontId="382" fillId="0" borderId="0"/>
    <xf numFmtId="0" fontId="223" fillId="0" borderId="0"/>
    <xf numFmtId="0" fontId="321" fillId="0" borderId="0"/>
    <xf numFmtId="204" fontId="387" fillId="0" borderId="0"/>
    <xf numFmtId="204" fontId="382" fillId="0" borderId="0"/>
    <xf numFmtId="0" fontId="223" fillId="0" borderId="0"/>
    <xf numFmtId="0" fontId="321" fillId="0" borderId="0"/>
    <xf numFmtId="205" fontId="382" fillId="0" borderId="0"/>
    <xf numFmtId="0" fontId="252" fillId="0" borderId="0" applyFill="0" applyBorder="0"/>
    <xf numFmtId="0" fontId="223" fillId="0" borderId="0"/>
    <xf numFmtId="0" fontId="321" fillId="0" borderId="0"/>
    <xf numFmtId="0" fontId="223" fillId="0" borderId="0"/>
    <xf numFmtId="0" fontId="322" fillId="0" borderId="0"/>
    <xf numFmtId="0" fontId="223" fillId="0" borderId="0"/>
    <xf numFmtId="0" fontId="388" fillId="0" borderId="0"/>
    <xf numFmtId="0" fontId="223" fillId="0" borderId="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3" fillId="0" borderId="0"/>
    <xf numFmtId="0" fontId="223" fillId="0" borderId="0"/>
    <xf numFmtId="0" fontId="223" fillId="0" borderId="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47" fillId="0" borderId="0"/>
    <xf numFmtId="0" fontId="221" fillId="0" borderId="0"/>
    <xf numFmtId="0" fontId="247" fillId="0" borderId="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3" fillId="0" borderId="0" applyNumberFormat="0" applyFill="0" applyBorder="0" applyAlignment="0" applyProtection="0"/>
    <xf numFmtId="0" fontId="247" fillId="0" borderId="0"/>
    <xf numFmtId="0" fontId="247" fillId="0" borderId="0"/>
    <xf numFmtId="0" fontId="379" fillId="0" borderId="0"/>
    <xf numFmtId="0" fontId="247" fillId="0" borderId="0"/>
    <xf numFmtId="0" fontId="252" fillId="0" borderId="0" applyFill="0" applyBorder="0"/>
    <xf numFmtId="0" fontId="247" fillId="0" borderId="0"/>
    <xf numFmtId="0" fontId="227" fillId="0" borderId="0"/>
    <xf numFmtId="205" fontId="223" fillId="0" borderId="0"/>
    <xf numFmtId="0" fontId="386" fillId="0" borderId="0">
      <alignment horizontal="left" vertical="center" wrapText="1"/>
    </xf>
    <xf numFmtId="0" fontId="223" fillId="0" borderId="0"/>
    <xf numFmtId="0" fontId="223" fillId="0" borderId="0"/>
    <xf numFmtId="205" fontId="223" fillId="0" borderId="0"/>
    <xf numFmtId="0" fontId="221" fillId="0" borderId="0"/>
    <xf numFmtId="0" fontId="221" fillId="0" borderId="0"/>
    <xf numFmtId="0" fontId="221" fillId="0" borderId="0"/>
    <xf numFmtId="0" fontId="221" fillId="0" borderId="0"/>
    <xf numFmtId="0" fontId="223" fillId="0" borderId="0"/>
    <xf numFmtId="0" fontId="223" fillId="0" borderId="0"/>
    <xf numFmtId="0" fontId="223" fillId="0" borderId="0"/>
    <xf numFmtId="0" fontId="221" fillId="0" borderId="0"/>
    <xf numFmtId="0" fontId="221" fillId="0" borderId="0"/>
    <xf numFmtId="0" fontId="221" fillId="0" borderId="0"/>
    <xf numFmtId="0" fontId="221" fillId="0" borderId="0"/>
    <xf numFmtId="205" fontId="223" fillId="0" borderId="0"/>
    <xf numFmtId="0" fontId="223" fillId="0" borderId="0"/>
    <xf numFmtId="0" fontId="223" fillId="0" borderId="0"/>
    <xf numFmtId="0" fontId="225" fillId="0" borderId="0"/>
    <xf numFmtId="0" fontId="386" fillId="0" borderId="0">
      <alignment horizontal="left" vertical="center" wrapText="1"/>
    </xf>
    <xf numFmtId="0" fontId="223" fillId="0" borderId="0"/>
    <xf numFmtId="0" fontId="221" fillId="0" borderId="0"/>
    <xf numFmtId="0" fontId="221" fillId="0" borderId="0"/>
    <xf numFmtId="0" fontId="221" fillId="0" borderId="0"/>
    <xf numFmtId="0" fontId="221" fillId="0" borderId="0"/>
    <xf numFmtId="0" fontId="223" fillId="0" borderId="0"/>
    <xf numFmtId="0" fontId="386" fillId="0" borderId="0">
      <alignment horizontal="left" vertical="center" wrapText="1"/>
    </xf>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66" fillId="0" borderId="0"/>
    <xf numFmtId="0" fontId="369" fillId="0" borderId="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47" fillId="0" borderId="0"/>
    <xf numFmtId="0" fontId="383" fillId="0" borderId="0">
      <alignment horizontal="left" vertical="center" wrapText="1"/>
    </xf>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205" fontId="247" fillId="0" borderId="0"/>
    <xf numFmtId="0" fontId="221" fillId="0" borderId="0"/>
    <xf numFmtId="0" fontId="221" fillId="0" borderId="0"/>
    <xf numFmtId="0" fontId="221" fillId="0" borderId="0"/>
    <xf numFmtId="0" fontId="221" fillId="0" borderId="0"/>
    <xf numFmtId="168"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168" fontId="275"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73" fillId="0" borderId="0"/>
    <xf numFmtId="0" fontId="221" fillId="0" borderId="0"/>
    <xf numFmtId="0" fontId="223" fillId="0" borderId="0"/>
    <xf numFmtId="0" fontId="221" fillId="0" borderId="0"/>
    <xf numFmtId="0" fontId="3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1" fillId="0" borderId="0"/>
    <xf numFmtId="0" fontId="221" fillId="0" borderId="0"/>
    <xf numFmtId="0" fontId="221" fillId="0" borderId="0"/>
    <xf numFmtId="0" fontId="221" fillId="0" borderId="0"/>
    <xf numFmtId="0" fontId="247" fillId="0" borderId="0"/>
    <xf numFmtId="0" fontId="321" fillId="0" borderId="0"/>
    <xf numFmtId="0" fontId="221" fillId="0" borderId="0"/>
    <xf numFmtId="0" fontId="321" fillId="0" borderId="0"/>
    <xf numFmtId="0" fontId="221" fillId="0" borderId="0"/>
    <xf numFmtId="0" fontId="221" fillId="0" borderId="0"/>
    <xf numFmtId="0" fontId="221" fillId="0" borderId="0"/>
    <xf numFmtId="168" fontId="275" fillId="0" borderId="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68" fillId="0" borderId="0"/>
    <xf numFmtId="0" fontId="221" fillId="0" borderId="0"/>
    <xf numFmtId="0" fontId="221" fillId="0" borderId="0"/>
    <xf numFmtId="0" fontId="221" fillId="0" borderId="0"/>
    <xf numFmtId="0" fontId="221" fillId="0" borderId="0"/>
    <xf numFmtId="0" fontId="225" fillId="0" borderId="0"/>
    <xf numFmtId="0" fontId="225" fillId="0" borderId="0"/>
    <xf numFmtId="0" fontId="225" fillId="0" borderId="0"/>
    <xf numFmtId="0" fontId="225" fillId="0" borderId="0"/>
    <xf numFmtId="0" fontId="221" fillId="0" borderId="0"/>
    <xf numFmtId="205" fontId="223" fillId="0" borderId="0"/>
    <xf numFmtId="0" fontId="386" fillId="0" borderId="0">
      <alignment horizontal="left" vertical="center" wrapText="1"/>
    </xf>
    <xf numFmtId="0" fontId="221" fillId="0" borderId="0"/>
    <xf numFmtId="0" fontId="247" fillId="0" borderId="0"/>
    <xf numFmtId="0" fontId="247" fillId="0" borderId="0"/>
    <xf numFmtId="0" fontId="221" fillId="0" borderId="0"/>
    <xf numFmtId="0" fontId="221" fillId="0" borderId="0"/>
    <xf numFmtId="0" fontId="221" fillId="0" borderId="0"/>
    <xf numFmtId="0" fontId="247" fillId="0" borderId="0"/>
    <xf numFmtId="0" fontId="247" fillId="0" borderId="0"/>
    <xf numFmtId="0" fontId="221" fillId="0" borderId="0"/>
    <xf numFmtId="0" fontId="386" fillId="0" borderId="0">
      <alignment horizontal="left" vertical="center" wrapText="1"/>
    </xf>
    <xf numFmtId="0" fontId="221" fillId="0" borderId="0"/>
    <xf numFmtId="0" fontId="221" fillId="0" borderId="0"/>
    <xf numFmtId="168" fontId="247"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168"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5" fillId="0" borderId="0"/>
    <xf numFmtId="0" fontId="386" fillId="0" borderId="0">
      <alignment horizontal="left" vertical="center" wrapText="1"/>
    </xf>
    <xf numFmtId="0" fontId="247" fillId="0" borderId="0"/>
    <xf numFmtId="0" fontId="225" fillId="0" borderId="0"/>
    <xf numFmtId="0" fontId="223" fillId="0" borderId="0"/>
    <xf numFmtId="0" fontId="225" fillId="0" borderId="0"/>
    <xf numFmtId="168" fontId="380" fillId="0" borderId="0" applyAlignment="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66" fillId="0" borderId="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205" fontId="223" fillId="0" borderId="0"/>
    <xf numFmtId="0" fontId="221" fillId="0" borderId="0"/>
    <xf numFmtId="0" fontId="221" fillId="0" borderId="0"/>
    <xf numFmtId="0" fontId="386" fillId="0" borderId="0">
      <alignment horizontal="left" vertical="center" wrapText="1"/>
    </xf>
    <xf numFmtId="0" fontId="221" fillId="0" borderId="0"/>
    <xf numFmtId="0" fontId="221" fillId="0" borderId="0"/>
    <xf numFmtId="0" fontId="389"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205" fontId="223" fillId="0" borderId="0"/>
    <xf numFmtId="0" fontId="386" fillId="0" borderId="0">
      <alignment horizontal="left" vertical="center" wrapText="1"/>
    </xf>
    <xf numFmtId="0" fontId="247" fillId="0" borderId="0"/>
    <xf numFmtId="0" fontId="247" fillId="0" borderId="0"/>
    <xf numFmtId="0" fontId="221" fillId="0" borderId="0"/>
    <xf numFmtId="0" fontId="386" fillId="0" borderId="0">
      <alignment horizontal="left" vertical="center" wrapText="1"/>
    </xf>
    <xf numFmtId="0" fontId="221" fillId="0" borderId="0"/>
    <xf numFmtId="0" fontId="221" fillId="0" borderId="0"/>
    <xf numFmtId="0" fontId="221" fillId="0" borderId="0"/>
    <xf numFmtId="0" fontId="221" fillId="0" borderId="0"/>
    <xf numFmtId="0"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6" fillId="0" borderId="0"/>
    <xf numFmtId="0" fontId="221" fillId="0" borderId="0"/>
    <xf numFmtId="0" fontId="221" fillId="0" borderId="0"/>
    <xf numFmtId="0" fontId="221" fillId="0" borderId="0"/>
    <xf numFmtId="0" fontId="223" fillId="0" borderId="0" applyNumberFormat="0" applyFill="0" applyBorder="0" applyAlignment="0" applyProtection="0"/>
    <xf numFmtId="0" fontId="221" fillId="0" borderId="0"/>
    <xf numFmtId="0" fontId="221" fillId="0" borderId="0"/>
    <xf numFmtId="0" fontId="221" fillId="0" borderId="0"/>
    <xf numFmtId="0" fontId="221" fillId="0" borderId="0"/>
    <xf numFmtId="205" fontId="223" fillId="0" borderId="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21" fillId="0" borderId="0"/>
    <xf numFmtId="0" fontId="223" fillId="0" borderId="0"/>
    <xf numFmtId="205" fontId="223" fillId="0" borderId="0" applyNumberFormat="0" applyFont="0" applyFill="0" applyBorder="0" applyAlignment="0" applyProtection="0"/>
    <xf numFmtId="0" fontId="221" fillId="0" borderId="0"/>
    <xf numFmtId="0" fontId="221" fillId="0" borderId="0"/>
    <xf numFmtId="0" fontId="386" fillId="0" borderId="0">
      <alignment horizontal="left" vertical="center" wrapText="1"/>
    </xf>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204" fontId="223" fillId="0" borderId="0"/>
    <xf numFmtId="0" fontId="221" fillId="0" borderId="0"/>
    <xf numFmtId="0" fontId="221" fillId="0" borderId="0"/>
    <xf numFmtId="0" fontId="221" fillId="0" borderId="0"/>
    <xf numFmtId="0" fontId="379" fillId="0" borderId="0"/>
    <xf numFmtId="0" fontId="221" fillId="0" borderId="0"/>
    <xf numFmtId="0" fontId="221" fillId="0" borderId="0"/>
    <xf numFmtId="0" fontId="221" fillId="0" borderId="0"/>
    <xf numFmtId="0" fontId="221" fillId="0" borderId="0"/>
    <xf numFmtId="0" fontId="379" fillId="0" borderId="0"/>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205" fontId="223" fillId="0" borderId="0" applyNumberFormat="0" applyFont="0" applyFill="0" applyBorder="0" applyAlignment="0" applyProtection="0"/>
    <xf numFmtId="0" fontId="386" fillId="0" borderId="0">
      <alignment horizontal="left" vertical="center" wrapText="1"/>
    </xf>
    <xf numFmtId="205" fontId="223" fillId="0" borderId="0" applyNumberFormat="0" applyFont="0" applyFill="0" applyBorder="0" applyAlignment="0" applyProtection="0"/>
    <xf numFmtId="0" fontId="223" fillId="0" borderId="0"/>
    <xf numFmtId="0" fontId="221" fillId="0" borderId="0"/>
    <xf numFmtId="0" fontId="386" fillId="0" borderId="0">
      <alignment horizontal="left" vertical="center" wrapText="1"/>
    </xf>
    <xf numFmtId="0" fontId="221" fillId="0" borderId="0"/>
    <xf numFmtId="0" fontId="221" fillId="0" borderId="0"/>
    <xf numFmtId="0" fontId="221" fillId="0" borderId="0"/>
    <xf numFmtId="0" fontId="221" fillId="0" borderId="0"/>
    <xf numFmtId="0" fontId="223"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205" fontId="223" fillId="0" borderId="0" applyNumberFormat="0" applyFont="0" applyFill="0" applyBorder="0" applyAlignment="0" applyProtection="0"/>
    <xf numFmtId="0" fontId="373" fillId="0" borderId="0"/>
    <xf numFmtId="0" fontId="223" fillId="0" borderId="0" applyNumberFormat="0" applyFill="0" applyBorder="0" applyAlignment="0" applyProtection="0"/>
    <xf numFmtId="0" fontId="223" fillId="0" borderId="0" applyNumberFormat="0" applyFill="0" applyBorder="0" applyAlignment="0" applyProtection="0"/>
    <xf numFmtId="0" fontId="223" fillId="0" borderId="0" applyNumberFormat="0" applyFill="0" applyBorder="0" applyAlignment="0" applyProtection="0"/>
    <xf numFmtId="0" fontId="273"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205" fontId="221" fillId="0" borderId="0"/>
    <xf numFmtId="0" fontId="223"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47"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26"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26"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23" fillId="0" borderId="0" applyNumberFormat="0" applyFill="0" applyBorder="0" applyAlignment="0" applyProtection="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205" fontId="221" fillId="0" borderId="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75" fillId="0" borderId="0" applyNumberFormat="0" applyFill="0" applyBorder="0" applyAlignment="0" applyProtection="0"/>
    <xf numFmtId="0" fontId="223" fillId="0" borderId="0"/>
    <xf numFmtId="0" fontId="223" fillId="0" borderId="0"/>
    <xf numFmtId="0" fontId="221" fillId="0" borderId="0"/>
    <xf numFmtId="0" fontId="221" fillId="0" borderId="0"/>
    <xf numFmtId="0" fontId="221" fillId="0" borderId="0"/>
    <xf numFmtId="0" fontId="221" fillId="0" borderId="0"/>
    <xf numFmtId="0" fontId="390" fillId="0" borderId="0"/>
    <xf numFmtId="0" fontId="226"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4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391" fillId="0" borderId="0"/>
    <xf numFmtId="250" fontId="223" fillId="0" borderId="0" applyFont="0" applyFill="0" applyBorder="0" applyAlignment="0" applyProtection="0"/>
    <xf numFmtId="251" fontId="223" fillId="0" borderId="0" applyFont="0" applyFill="0" applyBorder="0" applyAlignment="0" applyProtection="0"/>
    <xf numFmtId="252" fontId="225" fillId="0" borderId="0" applyFill="0" applyBorder="0" applyAlignment="0" applyProtection="0">
      <alignment horizontal="right"/>
    </xf>
    <xf numFmtId="253" fontId="225" fillId="0" borderId="0" applyFill="0" applyBorder="0" applyAlignment="0" applyProtection="0"/>
    <xf numFmtId="0" fontId="392" fillId="0" borderId="0"/>
    <xf numFmtId="174" fontId="391" fillId="0" borderId="0"/>
    <xf numFmtId="174" fontId="393" fillId="0" borderId="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66"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66" fillId="106" borderId="35"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221" fillId="9" borderId="17" applyNumberFormat="0" applyFont="0" applyAlignment="0" applyProtection="0"/>
    <xf numFmtId="0" fontId="394" fillId="0" borderId="40"/>
    <xf numFmtId="0" fontId="265" fillId="0" borderId="0">
      <alignment horizontal="left"/>
    </xf>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0" fontId="394" fillId="0" borderId="40"/>
    <xf numFmtId="168" fontId="265" fillId="0" borderId="0">
      <alignment horizontal="left"/>
    </xf>
    <xf numFmtId="0" fontId="394" fillId="0" borderId="40"/>
    <xf numFmtId="0" fontId="394" fillId="0" borderId="40"/>
    <xf numFmtId="0" fontId="394" fillId="0" borderId="40"/>
    <xf numFmtId="168" fontId="265" fillId="0" borderId="0">
      <alignment horizontal="left"/>
    </xf>
    <xf numFmtId="0" fontId="394" fillId="0" borderId="40"/>
    <xf numFmtId="0" fontId="394" fillId="0" borderId="40"/>
    <xf numFmtId="0" fontId="394" fillId="0" borderId="40"/>
    <xf numFmtId="168" fontId="265" fillId="0" borderId="0">
      <alignment horizontal="left"/>
    </xf>
    <xf numFmtId="168" fontId="265" fillId="0" borderId="0">
      <alignment horizontal="left"/>
    </xf>
    <xf numFmtId="0" fontId="394" fillId="0" borderId="40"/>
    <xf numFmtId="0" fontId="394" fillId="0" borderId="40"/>
    <xf numFmtId="0" fontId="394" fillId="0" borderId="40"/>
    <xf numFmtId="0" fontId="394" fillId="0" borderId="40"/>
    <xf numFmtId="0" fontId="265" fillId="0" borderId="0">
      <alignment horizontal="left"/>
    </xf>
    <xf numFmtId="0" fontId="265" fillId="0" borderId="0">
      <alignment horizontal="left"/>
    </xf>
    <xf numFmtId="0" fontId="265" fillId="0" borderId="0">
      <alignment horizontal="left"/>
    </xf>
    <xf numFmtId="0" fontId="265" fillId="0" borderId="0">
      <alignment horizontal="left"/>
    </xf>
    <xf numFmtId="0" fontId="265" fillId="0" borderId="0">
      <alignment horizontal="left"/>
    </xf>
    <xf numFmtId="0" fontId="265" fillId="0" borderId="0">
      <alignment horizontal="left"/>
    </xf>
    <xf numFmtId="0" fontId="265" fillId="0" borderId="0">
      <alignment horizontal="left"/>
    </xf>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223" fillId="106" borderId="35" applyNumberFormat="0" applyFont="0" applyAlignment="0" applyProtection="0"/>
    <xf numFmtId="174" fontId="395" fillId="0" borderId="36" applyFont="0" applyFill="0" applyAlignment="0" applyProtection="0"/>
    <xf numFmtId="49" fontId="267" fillId="0" borderId="0"/>
    <xf numFmtId="174" fontId="280" fillId="45" borderId="0" applyNumberFormat="0" applyBorder="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239" fillId="7" borderId="14"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96" fillId="86" borderId="41" applyNumberFormat="0" applyAlignment="0" applyProtection="0"/>
    <xf numFmtId="0" fontId="328" fillId="0" borderId="0"/>
    <xf numFmtId="0" fontId="328" fillId="0" borderId="0"/>
    <xf numFmtId="10" fontId="223" fillId="0" borderId="0" applyFont="0" applyFill="0" applyBorder="0" applyAlignment="0" applyProtection="0"/>
    <xf numFmtId="9" fontId="223" fillId="0" borderId="0" applyFont="0" applyFill="0" applyBorder="0" applyAlignment="0" applyProtection="0"/>
    <xf numFmtId="9" fontId="247" fillId="0" borderId="0" applyFont="0" applyFill="0" applyBorder="0" applyAlignment="0" applyProtection="0"/>
    <xf numFmtId="9" fontId="223" fillId="0" borderId="0" applyFont="0" applyFill="0" applyBorder="0" applyAlignment="0" applyProtection="0"/>
    <xf numFmtId="9" fontId="247" fillId="0" borderId="0" applyFont="0" applyFill="0" applyBorder="0" applyAlignment="0" applyProtection="0"/>
    <xf numFmtId="9" fontId="223" fillId="0" borderId="0" applyFont="0" applyFill="0" applyBorder="0" applyAlignment="0" applyProtection="0"/>
    <xf numFmtId="9" fontId="247" fillId="0" borderId="0" applyFont="0" applyFill="0" applyBorder="0" applyAlignment="0" applyProtection="0"/>
    <xf numFmtId="9" fontId="223" fillId="0" borderId="0" applyFont="0" applyFill="0" applyBorder="0" applyAlignment="0" applyProtection="0"/>
    <xf numFmtId="9" fontId="223" fillId="0" borderId="0" applyFont="0" applyFill="0" applyBorder="0" applyAlignment="0" applyProtection="0"/>
    <xf numFmtId="9" fontId="223" fillId="0" borderId="0" applyFont="0" applyFill="0" applyBorder="0" applyAlignment="0" applyProtection="0"/>
    <xf numFmtId="9" fontId="223" fillId="0" borderId="0" applyFont="0" applyFill="0" applyBorder="0" applyAlignment="0" applyProtection="0"/>
    <xf numFmtId="9" fontId="223"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alignment vertical="center"/>
    </xf>
    <xf numFmtId="9" fontId="221" fillId="0" borderId="0" applyFont="0" applyFill="0" applyBorder="0" applyAlignment="0" applyProtection="0">
      <alignment vertical="center"/>
    </xf>
    <xf numFmtId="9" fontId="221" fillId="0" borderId="0" applyFont="0" applyFill="0" applyBorder="0" applyAlignment="0" applyProtection="0">
      <alignment vertical="center"/>
    </xf>
    <xf numFmtId="9" fontId="221" fillId="0" borderId="0" applyFont="0" applyFill="0" applyBorder="0" applyAlignment="0" applyProtection="0">
      <alignment vertical="center"/>
    </xf>
    <xf numFmtId="9" fontId="247" fillId="0" borderId="0" applyFont="0" applyFill="0" applyBorder="0" applyAlignment="0" applyProtection="0"/>
    <xf numFmtId="9" fontId="323" fillId="0" borderId="0" applyFont="0" applyFill="0" applyBorder="0" applyAlignment="0" applyProtection="0"/>
    <xf numFmtId="9" fontId="323"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327"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179" fontId="325" fillId="0" borderId="0" applyFont="0" applyFill="0" applyBorder="0" applyAlignment="0" applyProtection="0"/>
    <xf numFmtId="9" fontId="322"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66" fillId="0" borderId="0" applyFont="0" applyFill="0" applyBorder="0" applyAlignment="0" applyProtection="0"/>
    <xf numFmtId="9" fontId="3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73"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7"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23" fillId="0" borderId="0" applyFont="0" applyFill="0" applyBorder="0" applyAlignment="0" applyProtection="0"/>
    <xf numFmtId="179" fontId="326" fillId="0" borderId="0" applyFont="0" applyFill="0" applyBorder="0" applyAlignment="0" applyProtection="0"/>
    <xf numFmtId="9" fontId="227" fillId="0" borderId="0" applyFont="0" applyFill="0" applyBorder="0" applyAlignment="0" applyProtection="0"/>
    <xf numFmtId="9" fontId="327"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379"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3"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47" fillId="0" borderId="0" applyFont="0" applyFill="0" applyBorder="0" applyAlignment="0" applyProtection="0"/>
    <xf numFmtId="9" fontId="223" fillId="0" borderId="0" applyFont="0" applyFill="0" applyBorder="0" applyAlignment="0" applyProtection="0"/>
    <xf numFmtId="9" fontId="273" fillId="0" borderId="0" applyFont="0" applyFill="0" applyBorder="0" applyAlignment="0" applyProtection="0"/>
    <xf numFmtId="9" fontId="321" fillId="0" borderId="0" applyFont="0" applyFill="0" applyBorder="0" applyAlignment="0" applyProtection="0"/>
    <xf numFmtId="9" fontId="227" fillId="0" borderId="0" applyFont="0" applyFill="0" applyBorder="0" applyAlignment="0" applyProtection="0"/>
    <xf numFmtId="9" fontId="223" fillId="0" borderId="0" applyFont="0" applyFill="0" applyBorder="0" applyAlignment="0" applyProtection="0"/>
    <xf numFmtId="9" fontId="273" fillId="0" borderId="0" applyFont="0" applyFill="0" applyBorder="0" applyAlignment="0" applyProtection="0"/>
    <xf numFmtId="9" fontId="321" fillId="0" borderId="0" applyFont="0" applyFill="0" applyBorder="0" applyAlignment="0" applyProtection="0"/>
    <xf numFmtId="9" fontId="321" fillId="0" borderId="0" applyFont="0" applyFill="0" applyBorder="0" applyAlignment="0" applyProtection="0"/>
    <xf numFmtId="9" fontId="223" fillId="0" borderId="0" applyFont="0" applyFill="0" applyBorder="0" applyAlignment="0" applyProtection="0"/>
    <xf numFmtId="9" fontId="397" fillId="0" borderId="0" applyFont="0" applyFill="0" applyBorder="0" applyAlignment="0" applyProtection="0"/>
    <xf numFmtId="9" fontId="398" fillId="0" borderId="0" applyFont="0" applyFill="0" applyBorder="0" applyAlignment="0" applyProtection="0"/>
    <xf numFmtId="9" fontId="223" fillId="0" borderId="0" applyFont="0" applyFill="0" applyBorder="0" applyAlignment="0" applyProtection="0"/>
    <xf numFmtId="9" fontId="327" fillId="0" borderId="0" applyFont="0" applyFill="0" applyBorder="0" applyAlignment="0" applyProtection="0"/>
    <xf numFmtId="9" fontId="327" fillId="0" borderId="0" applyFont="0" applyFill="0" applyBorder="0" applyAlignment="0" applyProtection="0"/>
    <xf numFmtId="9" fontId="223" fillId="0" borderId="0" applyFont="0" applyFill="0" applyBorder="0" applyAlignment="0" applyProtection="0"/>
    <xf numFmtId="9" fontId="223" fillId="0" borderId="0" applyFont="0" applyFill="0" applyBorder="0" applyAlignment="0" applyProtection="0"/>
    <xf numFmtId="254" fontId="225" fillId="0" borderId="0" applyFont="0" applyFill="0" applyBorder="0" applyAlignment="0" applyProtection="0"/>
    <xf numFmtId="254" fontId="399" fillId="0" borderId="0" applyFont="0" applyFill="0" applyBorder="0" applyAlignment="0" applyProtection="0"/>
    <xf numFmtId="254" fontId="266" fillId="0" borderId="0" applyFill="0" applyBorder="0" applyAlignment="0" applyProtection="0"/>
    <xf numFmtId="255" fontId="265" fillId="0" borderId="0" applyFont="0" applyFill="0" applyBorder="0" applyAlignment="0" applyProtection="0"/>
    <xf numFmtId="256" fontId="265" fillId="0" borderId="0" applyFont="0" applyFill="0" applyBorder="0" applyAlignment="0" applyProtection="0"/>
    <xf numFmtId="257" fontId="330" fillId="0" borderId="0">
      <protection locked="0"/>
    </xf>
    <xf numFmtId="208" fontId="338" fillId="107" borderId="0" applyBorder="0" applyProtection="0"/>
    <xf numFmtId="258" fontId="330" fillId="0" borderId="0">
      <protection locked="0"/>
    </xf>
    <xf numFmtId="9" fontId="266" fillId="0" borderId="0" applyFill="0" applyBorder="0" applyAlignment="0" applyProtection="0"/>
    <xf numFmtId="9" fontId="266"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66" fillId="0" borderId="0" applyFill="0" applyBorder="0" applyAlignment="0" applyProtection="0"/>
    <xf numFmtId="9" fontId="266" fillId="0" borderId="0" applyFill="0" applyBorder="0" applyAlignment="0" applyProtection="0"/>
    <xf numFmtId="9" fontId="266" fillId="0" borderId="0" applyFill="0" applyBorder="0" applyAlignment="0" applyProtection="0"/>
    <xf numFmtId="9" fontId="266" fillId="0" borderId="0" applyFill="0" applyBorder="0" applyAlignment="0" applyProtection="0"/>
    <xf numFmtId="9" fontId="223" fillId="0" borderId="0" applyFont="0" applyFill="0" applyBorder="0" applyAlignment="0" applyProtection="0"/>
    <xf numFmtId="9" fontId="266" fillId="0" borderId="0" applyFill="0" applyBorder="0" applyAlignment="0" applyProtection="0"/>
    <xf numFmtId="9" fontId="266" fillId="0" borderId="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66" fillId="0" borderId="0" applyFill="0" applyBorder="0" applyAlignment="0" applyProtection="0"/>
    <xf numFmtId="9" fontId="223" fillId="0" borderId="0" applyFill="0" applyBorder="0" applyAlignment="0" applyProtection="0"/>
    <xf numFmtId="9" fontId="266" fillId="0" borderId="0" applyFill="0" applyBorder="0" applyAlignment="0" applyProtection="0"/>
    <xf numFmtId="9" fontId="266" fillId="0" borderId="0" applyFill="0" applyBorder="0" applyAlignment="0" applyProtection="0"/>
    <xf numFmtId="9" fontId="223" fillId="0" borderId="0" applyFont="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66" fillId="0" borderId="0" applyFill="0" applyBorder="0" applyAlignment="0" applyProtection="0"/>
    <xf numFmtId="9" fontId="266" fillId="0" borderId="0" applyFill="0" applyBorder="0" applyAlignment="0" applyProtection="0"/>
    <xf numFmtId="9" fontId="223" fillId="0" borderId="0" applyFill="0" applyBorder="0" applyAlignment="0" applyProtection="0"/>
    <xf numFmtId="9" fontId="223" fillId="0" borderId="0" applyFont="0" applyFill="0" applyBorder="0" applyAlignment="0" applyProtection="0"/>
    <xf numFmtId="9" fontId="266" fillId="0" borderId="0" applyFill="0" applyBorder="0" applyAlignment="0" applyProtection="0"/>
    <xf numFmtId="9" fontId="266" fillId="0" borderId="0" applyFill="0" applyBorder="0" applyAlignment="0" applyProtection="0"/>
    <xf numFmtId="9" fontId="266" fillId="0" borderId="0" applyFill="0" applyBorder="0" applyAlignment="0" applyProtection="0"/>
    <xf numFmtId="9" fontId="221" fillId="0" borderId="0" applyFont="0" applyFill="0" applyBorder="0" applyAlignment="0" applyProtection="0"/>
    <xf numFmtId="9" fontId="221" fillId="0" borderId="0" applyFont="0" applyFill="0" applyBorder="0" applyAlignment="0" applyProtection="0"/>
    <xf numFmtId="9" fontId="223" fillId="0" borderId="0" applyFill="0" applyBorder="0" applyAlignment="0" applyProtection="0"/>
    <xf numFmtId="9" fontId="266" fillId="0" borderId="0" applyFill="0" applyBorder="0" applyAlignment="0" applyProtection="0"/>
    <xf numFmtId="9" fontId="223" fillId="0" borderId="0" applyFill="0" applyBorder="0" applyAlignment="0" applyProtection="0"/>
    <xf numFmtId="9" fontId="223" fillId="0" borderId="0" applyFont="0" applyFill="0" applyBorder="0" applyAlignment="0" applyProtection="0"/>
    <xf numFmtId="174" fontId="273" fillId="0" borderId="0" applyNumberFormat="0" applyFont="0" applyFill="0" applyBorder="0" applyAlignment="0" applyProtection="0">
      <alignment horizontal="left"/>
    </xf>
    <xf numFmtId="15" fontId="273" fillId="0" borderId="0" applyFont="0" applyFill="0" applyBorder="0" applyAlignment="0" applyProtection="0"/>
    <xf numFmtId="4" fontId="273" fillId="0" borderId="0" applyFont="0" applyFill="0" applyBorder="0" applyAlignment="0" applyProtection="0"/>
    <xf numFmtId="174" fontId="400" fillId="0" borderId="2">
      <alignment horizontal="center"/>
    </xf>
    <xf numFmtId="3" fontId="273" fillId="0" borderId="0" applyFont="0" applyFill="0" applyBorder="0" applyAlignment="0" applyProtection="0"/>
    <xf numFmtId="174" fontId="273" fillId="108" borderId="0" applyNumberFormat="0" applyFont="0" applyBorder="0" applyAlignment="0" applyProtection="0"/>
    <xf numFmtId="0" fontId="265" fillId="0" borderId="0"/>
    <xf numFmtId="38" fontId="252" fillId="94" borderId="0" applyNumberFormat="0" applyFont="0" applyFill="0" applyBorder="0">
      <protection locked="0"/>
    </xf>
    <xf numFmtId="174" fontId="401" fillId="0" borderId="0" applyNumberFormat="0" applyFont="0" applyFill="0" applyBorder="0" applyAlignment="0" applyProtection="0">
      <alignment horizontal="left" indent="7"/>
    </xf>
    <xf numFmtId="174" fontId="276" fillId="0" borderId="0" applyNumberFormat="0" applyFill="0">
      <alignment horizontal="left" indent="7"/>
    </xf>
    <xf numFmtId="6" fontId="252" fillId="0" borderId="1" applyNumberFormat="0" applyFill="0">
      <alignment horizontal="right"/>
      <protection locked="0"/>
    </xf>
    <xf numFmtId="174" fontId="252" fillId="0" borderId="5" applyNumberFormat="0" applyFill="0" applyBorder="0"/>
    <xf numFmtId="174" fontId="402" fillId="0" borderId="0" applyFill="0"/>
    <xf numFmtId="174" fontId="252" fillId="0" borderId="0" applyNumberFormat="0" applyFill="0"/>
    <xf numFmtId="38" fontId="252" fillId="0" borderId="42" applyNumberFormat="0" applyFill="0"/>
    <xf numFmtId="174" fontId="223" fillId="0" borderId="0" applyNumberFormat="0" applyFont="0" applyFill="0" applyBorder="0" applyAlignment="0"/>
    <xf numFmtId="174" fontId="402" fillId="0" borderId="0" applyFill="0">
      <alignment horizontal="left" indent="1"/>
    </xf>
    <xf numFmtId="174" fontId="403" fillId="0" borderId="0" applyNumberFormat="0" applyFill="0">
      <alignment horizontal="left" indent="1"/>
    </xf>
    <xf numFmtId="41" fontId="227" fillId="0" borderId="0" applyFill="0"/>
    <xf numFmtId="174" fontId="296" fillId="0" borderId="0" applyNumberFormat="0" applyFont="0" applyFill="0" applyBorder="0">
      <alignment vertical="top"/>
    </xf>
    <xf numFmtId="174" fontId="252" fillId="0" borderId="0" applyFill="0">
      <alignment horizontal="left" vertical="top" indent="2"/>
    </xf>
    <xf numFmtId="174" fontId="252" fillId="0" borderId="0" applyNumberFormat="0" applyFill="0">
      <alignment horizontal="left" vertical="top" indent="2"/>
    </xf>
    <xf numFmtId="6" fontId="252" fillId="0" borderId="42" applyNumberFormat="0" applyFill="0"/>
    <xf numFmtId="174" fontId="223" fillId="0" borderId="0" applyNumberFormat="0" applyFont="0" applyFill="0" applyBorder="0" applyAlignment="0"/>
    <xf numFmtId="174" fontId="252" fillId="0" borderId="0">
      <alignment horizontal="left" indent="3"/>
    </xf>
    <xf numFmtId="174" fontId="404" fillId="0" borderId="0" applyFill="0">
      <alignment horizontal="left" indent="6"/>
    </xf>
    <xf numFmtId="6" fontId="252" fillId="0" borderId="0" applyNumberFormat="0" applyFill="0"/>
    <xf numFmtId="174" fontId="223" fillId="0" borderId="0" applyNumberFormat="0" applyFont="0" applyFill="0" applyBorder="0" applyAlignment="0"/>
    <xf numFmtId="174" fontId="252" fillId="0" borderId="0">
      <alignment horizontal="left" indent="4"/>
    </xf>
    <xf numFmtId="174" fontId="252" fillId="0" borderId="0" applyNumberFormat="0" applyFill="0">
      <alignment horizontal="left" indent="4"/>
    </xf>
    <xf numFmtId="6" fontId="301" fillId="0" borderId="0" applyNumberFormat="0" applyFill="0"/>
    <xf numFmtId="174" fontId="223" fillId="0" borderId="0" applyNumberFormat="0" applyFont="0" applyFill="0" applyBorder="0" applyAlignment="0"/>
    <xf numFmtId="174" fontId="301" fillId="0" borderId="0">
      <alignment horizontal="left" indent="5"/>
    </xf>
    <xf numFmtId="174" fontId="301" fillId="0" borderId="0" applyNumberFormat="0" applyFill="0">
      <alignment horizontal="left" indent="5"/>
    </xf>
    <xf numFmtId="6" fontId="301" fillId="0" borderId="0" applyNumberFormat="0" applyFill="0"/>
    <xf numFmtId="174" fontId="223" fillId="0" borderId="0" applyNumberFormat="0" applyFont="0" applyFill="0" applyBorder="0" applyAlignment="0"/>
    <xf numFmtId="174" fontId="301" fillId="0" borderId="0" applyFill="0">
      <alignment horizontal="left" indent="6"/>
    </xf>
    <xf numFmtId="174" fontId="301" fillId="0" borderId="0" applyNumberFormat="0" applyFill="0">
      <alignment horizontal="left" indent="6"/>
    </xf>
    <xf numFmtId="259" fontId="296" fillId="0" borderId="0" applyFont="0" applyFill="0" applyBorder="0" applyAlignment="0" applyProtection="0">
      <alignment horizontal="right"/>
    </xf>
    <xf numFmtId="0" fontId="405" fillId="0" borderId="0" applyNumberFormat="0" applyFill="0" applyBorder="0" applyProtection="0">
      <protection locked="0"/>
    </xf>
    <xf numFmtId="0" fontId="406" fillId="0" borderId="0" applyNumberFormat="0" applyFill="0" applyBorder="0" applyAlignment="0" applyProtection="0"/>
    <xf numFmtId="208" fontId="391" fillId="0" borderId="0"/>
    <xf numFmtId="0" fontId="407" fillId="0" borderId="0"/>
    <xf numFmtId="0" fontId="408" fillId="0" borderId="0"/>
    <xf numFmtId="260" fontId="408" fillId="0" borderId="0"/>
    <xf numFmtId="261" fontId="391" fillId="0" borderId="0" applyNumberFormat="0" applyFill="0" applyBorder="0" applyAlignment="0" applyProtection="0">
      <alignment horizontal="left"/>
    </xf>
    <xf numFmtId="212" fontId="222" fillId="0" borderId="0" applyFill="0" applyBorder="0" applyProtection="0"/>
    <xf numFmtId="0" fontId="223" fillId="0" borderId="0" applyNumberFormat="0" applyFont="0" applyFill="0" applyBorder="0" applyProtection="0">
      <alignment horizontal="right"/>
    </xf>
    <xf numFmtId="0" fontId="223" fillId="0" borderId="0" applyNumberFormat="0" applyFont="0" applyFill="0" applyBorder="0" applyProtection="0">
      <alignment horizontal="right"/>
    </xf>
    <xf numFmtId="168" fontId="223" fillId="0" borderId="0" applyNumberFormat="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 fontId="223" fillId="0" borderId="0" applyFont="0" applyFill="0" applyBorder="0" applyProtection="0">
      <alignment horizontal="right"/>
    </xf>
    <xf numFmtId="262" fontId="409" fillId="35" borderId="36" applyNumberFormat="0" applyFill="0" applyAlignment="0" applyProtection="0">
      <alignment horizontal="right"/>
    </xf>
    <xf numFmtId="4" fontId="410" fillId="35" borderId="43" applyNumberFormat="0" applyProtection="0">
      <alignment vertical="center"/>
    </xf>
    <xf numFmtId="4" fontId="410" fillId="35" borderId="43" applyNumberFormat="0" applyProtection="0">
      <alignment vertical="center"/>
    </xf>
    <xf numFmtId="4" fontId="410" fillId="35" borderId="43" applyNumberFormat="0" applyProtection="0">
      <alignment vertical="center"/>
    </xf>
    <xf numFmtId="4" fontId="410" fillId="35"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1" fillId="104" borderId="43" applyNumberFormat="0" applyProtection="0">
      <alignment vertical="center"/>
    </xf>
    <xf numFmtId="4" fontId="410" fillId="35" borderId="43" applyNumberFormat="0" applyProtection="0">
      <alignment vertical="center"/>
    </xf>
    <xf numFmtId="4" fontId="410" fillId="35" borderId="43" applyNumberFormat="0" applyProtection="0">
      <alignment vertical="center"/>
    </xf>
    <xf numFmtId="4" fontId="410" fillId="35" borderId="43" applyNumberFormat="0" applyProtection="0">
      <alignment vertical="center"/>
    </xf>
    <xf numFmtId="4" fontId="410" fillId="35" borderId="43" applyNumberFormat="0" applyProtection="0">
      <alignment vertical="center"/>
    </xf>
    <xf numFmtId="4" fontId="410" fillId="35" borderId="43" applyNumberFormat="0" applyProtection="0">
      <alignment vertical="center"/>
    </xf>
    <xf numFmtId="4" fontId="410" fillId="35" borderId="43" applyNumberFormat="0" applyProtection="0">
      <alignment vertical="center"/>
    </xf>
    <xf numFmtId="4" fontId="410" fillId="35"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35"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3" fillId="104"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2" fillId="35" borderId="43" applyNumberFormat="0" applyProtection="0">
      <alignment vertical="center"/>
    </xf>
    <xf numFmtId="4" fontId="414" fillId="35" borderId="43" applyNumberFormat="0" applyProtection="0">
      <alignment horizontal="left" vertical="center"/>
    </xf>
    <xf numFmtId="4" fontId="414" fillId="35" borderId="43" applyNumberFormat="0" applyProtection="0">
      <alignment horizontal="left" vertical="center"/>
    </xf>
    <xf numFmtId="4" fontId="414" fillId="35" borderId="43" applyNumberFormat="0" applyProtection="0">
      <alignment horizontal="left" vertical="center"/>
    </xf>
    <xf numFmtId="4" fontId="414" fillId="35" borderId="43" applyNumberFormat="0" applyProtection="0">
      <alignment horizontal="left" vertical="center"/>
    </xf>
    <xf numFmtId="4" fontId="414" fillId="35" borderId="43" applyNumberFormat="0" applyProtection="0">
      <alignment horizontal="left" vertical="center"/>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35"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1" fillId="104" borderId="43" applyNumberFormat="0" applyProtection="0">
      <alignment horizontal="left" vertical="center" indent="1"/>
    </xf>
    <xf numFmtId="4" fontId="414" fillId="35" borderId="43" applyNumberFormat="0" applyProtection="0">
      <alignment horizontal="left" vertical="center"/>
    </xf>
    <xf numFmtId="4" fontId="414" fillId="35" borderId="43" applyNumberFormat="0" applyProtection="0">
      <alignment horizontal="left" vertical="center"/>
    </xf>
    <xf numFmtId="4" fontId="414" fillId="35" borderId="43" applyNumberFormat="0" applyProtection="0">
      <alignment horizontal="left" vertical="center"/>
    </xf>
    <xf numFmtId="4" fontId="414" fillId="35" borderId="43" applyNumberFormat="0" applyProtection="0">
      <alignment horizontal="left" vertical="center"/>
    </xf>
    <xf numFmtId="4" fontId="414" fillId="35" borderId="43" applyNumberFormat="0" applyProtection="0">
      <alignment horizontal="left" vertical="center"/>
    </xf>
    <xf numFmtId="4" fontId="414" fillId="35" borderId="43" applyNumberFormat="0" applyProtection="0">
      <alignment horizontal="left" vertical="center"/>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104"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0" fontId="411" fillId="35" borderId="43" applyNumberFormat="0" applyProtection="0">
      <alignment horizontal="left" vertical="top" indent="1"/>
    </xf>
    <xf numFmtId="4" fontId="414" fillId="109" borderId="0" applyNumberFormat="0" applyProtection="0">
      <alignment horizontal="left" vertical="center"/>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5" fillId="0" borderId="43" applyNumberFormat="0" applyProtection="0">
      <alignment horizontal="center" vertical="center" wrapText="1"/>
    </xf>
    <xf numFmtId="4" fontId="411" fillId="110" borderId="0" applyNumberFormat="0" applyProtection="0">
      <alignment horizontal="left" vertical="center" indent="1"/>
    </xf>
    <xf numFmtId="4" fontId="414" fillId="111" borderId="43" applyNumberFormat="0" applyProtection="0">
      <alignment horizontal="right" vertical="center"/>
    </xf>
    <xf numFmtId="4" fontId="414" fillId="111" borderId="43" applyNumberFormat="0" applyProtection="0">
      <alignment horizontal="right" vertical="center"/>
    </xf>
    <xf numFmtId="4" fontId="414" fillId="111" borderId="43" applyNumberFormat="0" applyProtection="0">
      <alignment horizontal="right" vertical="center"/>
    </xf>
    <xf numFmtId="4" fontId="414" fillId="111"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373" fillId="45" borderId="43" applyNumberFormat="0" applyProtection="0">
      <alignment horizontal="right" vertical="center"/>
    </xf>
    <xf numFmtId="4" fontId="414" fillId="111" borderId="43" applyNumberFormat="0" applyProtection="0">
      <alignment horizontal="right" vertical="center"/>
    </xf>
    <xf numFmtId="4" fontId="414" fillId="111" borderId="43" applyNumberFormat="0" applyProtection="0">
      <alignment horizontal="right" vertical="center"/>
    </xf>
    <xf numFmtId="4" fontId="414" fillId="111" borderId="43" applyNumberFormat="0" applyProtection="0">
      <alignment horizontal="right" vertical="center"/>
    </xf>
    <xf numFmtId="4" fontId="414" fillId="111" borderId="43" applyNumberFormat="0" applyProtection="0">
      <alignment horizontal="right" vertical="center"/>
    </xf>
    <xf numFmtId="4" fontId="414" fillId="111" borderId="43" applyNumberFormat="0" applyProtection="0">
      <alignment horizontal="right" vertical="center"/>
    </xf>
    <xf numFmtId="4" fontId="414" fillId="111" borderId="43" applyNumberFormat="0" applyProtection="0">
      <alignment horizontal="right" vertical="center"/>
    </xf>
    <xf numFmtId="4" fontId="414" fillId="111"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373" fillId="55"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414" fillId="112"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373" fillId="75"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414" fillId="113"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373" fillId="57"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414" fillId="101"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373" fillId="65"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414" fillId="11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373" fillId="8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414" fillId="94"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373" fillId="80"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414" fillId="115"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373" fillId="117"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414" fillId="116"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373" fillId="56"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414" fillId="118" borderId="43" applyNumberFormat="0" applyProtection="0">
      <alignment horizontal="right" vertical="center"/>
    </xf>
    <xf numFmtId="4" fontId="410" fillId="119" borderId="44" applyNumberFormat="0" applyProtection="0">
      <alignment horizontal="left" vertical="center"/>
    </xf>
    <xf numFmtId="4" fontId="411" fillId="120" borderId="44" applyNumberFormat="0" applyProtection="0">
      <alignment horizontal="left" vertical="center" indent="1"/>
    </xf>
    <xf numFmtId="4" fontId="410" fillId="121" borderId="0" applyNumberFormat="0" applyProtection="0">
      <alignment horizontal="left" vertical="center"/>
    </xf>
    <xf numFmtId="4" fontId="373" fillId="122" borderId="0" applyNumberFormat="0" applyProtection="0">
      <alignment horizontal="left" vertical="center" indent="1"/>
    </xf>
    <xf numFmtId="4" fontId="410" fillId="109" borderId="0" applyNumberFormat="0" applyProtection="0">
      <alignment horizontal="left" vertical="center"/>
    </xf>
    <xf numFmtId="4" fontId="416" fillId="109" borderId="0" applyNumberFormat="0" applyProtection="0">
      <alignment horizontal="left" vertical="center" indent="1"/>
    </xf>
    <xf numFmtId="4" fontId="416" fillId="123" borderId="0" applyNumberFormat="0" applyProtection="0">
      <alignment horizontal="left" vertical="center" indent="1"/>
    </xf>
    <xf numFmtId="4" fontId="414" fillId="121" borderId="43" applyNumberFormat="0" applyProtection="0">
      <alignment horizontal="right" vertical="center"/>
    </xf>
    <xf numFmtId="4" fontId="414" fillId="121" borderId="43" applyNumberFormat="0" applyProtection="0">
      <alignment horizontal="right" vertical="center"/>
    </xf>
    <xf numFmtId="4" fontId="414" fillId="121" borderId="43" applyNumberFormat="0" applyProtection="0">
      <alignment horizontal="right" vertical="center"/>
    </xf>
    <xf numFmtId="4" fontId="414" fillId="121"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373" fillId="110" borderId="43" applyNumberFormat="0" applyProtection="0">
      <alignment horizontal="right" vertical="center"/>
    </xf>
    <xf numFmtId="4" fontId="414" fillId="121" borderId="43" applyNumberFormat="0" applyProtection="0">
      <alignment horizontal="right" vertical="center"/>
    </xf>
    <xf numFmtId="4" fontId="414" fillId="121" borderId="43" applyNumberFormat="0" applyProtection="0">
      <alignment horizontal="right" vertical="center"/>
    </xf>
    <xf numFmtId="4" fontId="414" fillId="121" borderId="43" applyNumberFormat="0" applyProtection="0">
      <alignment horizontal="right" vertical="center"/>
    </xf>
    <xf numFmtId="4" fontId="414" fillId="121" borderId="43" applyNumberFormat="0" applyProtection="0">
      <alignment horizontal="right" vertical="center"/>
    </xf>
    <xf numFmtId="4" fontId="414" fillId="121" borderId="43" applyNumberFormat="0" applyProtection="0">
      <alignment horizontal="right" vertical="center"/>
    </xf>
    <xf numFmtId="4" fontId="414" fillId="121" borderId="43" applyNumberFormat="0" applyProtection="0">
      <alignment horizontal="right" vertical="center"/>
    </xf>
    <xf numFmtId="4" fontId="414" fillId="121" borderId="43" applyNumberFormat="0" applyProtection="0">
      <alignment horizontal="right" vertical="center"/>
    </xf>
    <xf numFmtId="4" fontId="373" fillId="121" borderId="0" applyNumberFormat="0" applyProtection="0">
      <alignment horizontal="left" vertical="center"/>
    </xf>
    <xf numFmtId="4" fontId="417" fillId="122" borderId="0" applyNumberFormat="0" applyProtection="0">
      <alignment horizontal="left" vertical="center" indent="1"/>
    </xf>
    <xf numFmtId="4" fontId="373" fillId="109" borderId="0" applyNumberFormat="0" applyProtection="0">
      <alignment horizontal="left" vertical="center"/>
    </xf>
    <xf numFmtId="4" fontId="417" fillId="124" borderId="0" applyNumberFormat="0" applyProtection="0">
      <alignment horizontal="left" vertical="center" indent="1"/>
    </xf>
    <xf numFmtId="4" fontId="417" fillId="110" borderId="0"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09"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328" fillId="123"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center"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09"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328" fillId="123" borderId="43" applyNumberFormat="0" applyProtection="0">
      <alignment horizontal="left" vertical="top"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223" fillId="109" borderId="43" applyNumberFormat="0" applyProtection="0">
      <alignment horizontal="left" vertical="top"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24"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328" fillId="110"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center"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24"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328" fillId="110" borderId="43" applyNumberFormat="0" applyProtection="0">
      <alignment horizontal="left" vertical="top"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223" fillId="124" borderId="43" applyNumberFormat="0" applyProtection="0">
      <alignment horizontal="left" vertical="top"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121"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328" fillId="54"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center"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121"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328" fillId="54" borderId="43" applyNumberFormat="0" applyProtection="0">
      <alignment horizontal="left" vertical="top"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223" fillId="121" borderId="43" applyNumberFormat="0" applyProtection="0">
      <alignment horizontal="left" vertical="top"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99"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328" fillId="122"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center"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99"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328" fillId="122" borderId="43" applyNumberFormat="0" applyProtection="0">
      <alignment horizontal="left" vertical="top"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223" fillId="99" borderId="43" applyNumberFormat="0" applyProtection="0">
      <alignment horizontal="left" vertical="top" indent="1"/>
    </xf>
    <xf numFmtId="0" fontId="328" fillId="125" borderId="5" applyNumberFormat="0">
      <protection locked="0"/>
    </xf>
    <xf numFmtId="4" fontId="414" fillId="99" borderId="43" applyNumberFormat="0" applyProtection="0">
      <alignment vertical="center"/>
    </xf>
    <xf numFmtId="4" fontId="414" fillId="99" borderId="43" applyNumberFormat="0" applyProtection="0">
      <alignment vertical="center"/>
    </xf>
    <xf numFmtId="4" fontId="414" fillId="99" borderId="43" applyNumberFormat="0" applyProtection="0">
      <alignment vertical="center"/>
    </xf>
    <xf numFmtId="4" fontId="414" fillId="99" borderId="43" applyNumberFormat="0" applyProtection="0">
      <alignment vertical="center"/>
    </xf>
    <xf numFmtId="4" fontId="414" fillId="99"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0"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373" fillId="106" borderId="43" applyNumberFormat="0" applyProtection="0">
      <alignment vertical="center"/>
    </xf>
    <xf numFmtId="4" fontId="414" fillId="99" borderId="43" applyNumberFormat="0" applyProtection="0">
      <alignment vertical="center"/>
    </xf>
    <xf numFmtId="4" fontId="414" fillId="99" borderId="43" applyNumberFormat="0" applyProtection="0">
      <alignment vertical="center"/>
    </xf>
    <xf numFmtId="4" fontId="414" fillId="99" borderId="43" applyNumberFormat="0" applyProtection="0">
      <alignment vertical="center"/>
    </xf>
    <xf numFmtId="4" fontId="414" fillId="99" borderId="43" applyNumberFormat="0" applyProtection="0">
      <alignment vertical="center"/>
    </xf>
    <xf numFmtId="4" fontId="414" fillId="99" borderId="43" applyNumberFormat="0" applyProtection="0">
      <alignment vertical="center"/>
    </xf>
    <xf numFmtId="4" fontId="414" fillId="99"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0"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9" fillId="106"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8" fillId="99" borderId="43" applyNumberFormat="0" applyProtection="0">
      <alignment vertical="center"/>
    </xf>
    <xf numFmtId="4" fontId="410" fillId="121" borderId="45" applyNumberFormat="0" applyProtection="0">
      <alignment horizontal="left" vertical="center"/>
    </xf>
    <xf numFmtId="4" fontId="410" fillId="121" borderId="45" applyNumberFormat="0" applyProtection="0">
      <alignment horizontal="left" vertical="center"/>
    </xf>
    <xf numFmtId="4" fontId="410" fillId="121" borderId="45" applyNumberFormat="0" applyProtection="0">
      <alignment horizontal="left" vertical="center"/>
    </xf>
    <xf numFmtId="4" fontId="410" fillId="121" borderId="45" applyNumberFormat="0" applyProtection="0">
      <alignment horizontal="left" vertical="center"/>
    </xf>
    <xf numFmtId="4" fontId="410" fillId="121" borderId="45" applyNumberFormat="0" applyProtection="0">
      <alignment horizontal="left" vertical="center"/>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0"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373" fillId="106" borderId="43" applyNumberFormat="0" applyProtection="0">
      <alignment horizontal="left" vertical="center" indent="1"/>
    </xf>
    <xf numFmtId="4" fontId="410" fillId="121" borderId="45" applyNumberFormat="0" applyProtection="0">
      <alignment horizontal="left" vertical="center"/>
    </xf>
    <xf numFmtId="4" fontId="410" fillId="121" borderId="45" applyNumberFormat="0" applyProtection="0">
      <alignment horizontal="left" vertical="center"/>
    </xf>
    <xf numFmtId="4" fontId="410" fillId="121" borderId="45" applyNumberFormat="0" applyProtection="0">
      <alignment horizontal="left" vertical="center"/>
    </xf>
    <xf numFmtId="4" fontId="410" fillId="121" borderId="45" applyNumberFormat="0" applyProtection="0">
      <alignment horizontal="left" vertical="center"/>
    </xf>
    <xf numFmtId="4" fontId="410" fillId="121" borderId="45" applyNumberFormat="0" applyProtection="0">
      <alignment horizontal="left" vertical="center"/>
    </xf>
    <xf numFmtId="4" fontId="410" fillId="121" borderId="45" applyNumberFormat="0" applyProtection="0">
      <alignment horizontal="left" vertical="center"/>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6"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0" fontId="373" fillId="100" borderId="43" applyNumberFormat="0" applyProtection="0">
      <alignment horizontal="left" vertical="top" indent="1"/>
    </xf>
    <xf numFmtId="4" fontId="414" fillId="99" borderId="43" applyNumberFormat="0" applyProtection="0">
      <alignment horizontal="right" vertical="center"/>
    </xf>
    <xf numFmtId="4" fontId="414" fillId="99" borderId="43" applyNumberFormat="0" applyProtection="0">
      <alignment horizontal="right" vertical="center"/>
    </xf>
    <xf numFmtId="4" fontId="414" fillId="99" borderId="43" applyNumberFormat="0" applyProtection="0">
      <alignment horizontal="right" vertical="center"/>
    </xf>
    <xf numFmtId="4" fontId="414" fillId="99"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373" fillId="122" borderId="43" applyNumberFormat="0" applyProtection="0">
      <alignment horizontal="right" vertical="center"/>
    </xf>
    <xf numFmtId="4" fontId="414" fillId="99" borderId="43" applyNumberFormat="0" applyProtection="0">
      <alignment horizontal="right" vertical="center"/>
    </xf>
    <xf numFmtId="4" fontId="414" fillId="99" borderId="43" applyNumberFormat="0" applyProtection="0">
      <alignment horizontal="right" vertical="center"/>
    </xf>
    <xf numFmtId="4" fontId="414" fillId="99" borderId="43" applyNumberFormat="0" applyProtection="0">
      <alignment horizontal="right" vertical="center"/>
    </xf>
    <xf numFmtId="4" fontId="414" fillId="99" borderId="43" applyNumberFormat="0" applyProtection="0">
      <alignment horizontal="right" vertical="center"/>
    </xf>
    <xf numFmtId="4" fontId="414" fillId="99" borderId="43" applyNumberFormat="0" applyProtection="0">
      <alignment horizontal="right" vertical="center"/>
    </xf>
    <xf numFmtId="4" fontId="414" fillId="99" borderId="43" applyNumberFormat="0" applyProtection="0">
      <alignment horizontal="right" vertical="center"/>
    </xf>
    <xf numFmtId="4" fontId="414" fillId="99"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9" fillId="122"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8" fillId="99" borderId="43" applyNumberFormat="0" applyProtection="0">
      <alignment horizontal="right" vertical="center"/>
    </xf>
    <xf numFmtId="4" fontId="410" fillId="121" borderId="43" applyNumberFormat="0" applyProtection="0">
      <alignment horizontal="left" vertical="center"/>
    </xf>
    <xf numFmtId="4" fontId="410" fillId="121" borderId="43" applyNumberFormat="0" applyProtection="0">
      <alignment horizontal="left" vertical="center"/>
    </xf>
    <xf numFmtId="4" fontId="410" fillId="121" borderId="43" applyNumberFormat="0" applyProtection="0">
      <alignment horizontal="left" vertical="center"/>
    </xf>
    <xf numFmtId="4" fontId="410" fillId="121" borderId="43" applyNumberFormat="0" applyProtection="0">
      <alignment horizontal="left" vertical="center"/>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373" fillId="110" borderId="43" applyNumberFormat="0" applyProtection="0">
      <alignment horizontal="left" vertical="center" indent="1"/>
    </xf>
    <xf numFmtId="4" fontId="410" fillId="121" borderId="43" applyNumberFormat="0" applyProtection="0">
      <alignment horizontal="left" vertical="center"/>
    </xf>
    <xf numFmtId="4" fontId="410" fillId="121" borderId="43" applyNumberFormat="0" applyProtection="0">
      <alignment horizontal="left" vertical="center"/>
    </xf>
    <xf numFmtId="4" fontId="410" fillId="121" borderId="43" applyNumberFormat="0" applyProtection="0">
      <alignment horizontal="left" vertical="center"/>
    </xf>
    <xf numFmtId="4" fontId="410" fillId="121" borderId="43" applyNumberFormat="0" applyProtection="0">
      <alignment horizontal="left" vertical="center"/>
    </xf>
    <xf numFmtId="4" fontId="410" fillId="121" borderId="43" applyNumberFormat="0" applyProtection="0">
      <alignment horizontal="left" vertical="center"/>
    </xf>
    <xf numFmtId="4" fontId="410" fillId="121" borderId="43" applyNumberFormat="0" applyProtection="0">
      <alignment horizontal="left" vertical="center"/>
    </xf>
    <xf numFmtId="4" fontId="410" fillId="121" borderId="43" applyNumberFormat="0" applyProtection="0">
      <alignment horizontal="left" vertical="center"/>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10"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0" fontId="373" fillId="124" borderId="43" applyNumberFormat="0" applyProtection="0">
      <alignment horizontal="left" vertical="top" indent="1"/>
    </xf>
    <xf numFmtId="4" fontId="420" fillId="124" borderId="45" applyNumberFormat="0" applyProtection="0">
      <alignment horizontal="left" vertical="center"/>
    </xf>
    <xf numFmtId="4" fontId="420" fillId="124" borderId="45" applyNumberFormat="0" applyProtection="0">
      <alignment horizontal="left" vertical="center"/>
    </xf>
    <xf numFmtId="4" fontId="420" fillId="124" borderId="45" applyNumberFormat="0" applyProtection="0">
      <alignment horizontal="left" vertical="center"/>
    </xf>
    <xf numFmtId="4" fontId="420" fillId="124" borderId="45" applyNumberFormat="0" applyProtection="0">
      <alignment horizontal="left" vertical="center"/>
    </xf>
    <xf numFmtId="4" fontId="421" fillId="126" borderId="0" applyNumberFormat="0" applyProtection="0">
      <alignment horizontal="left" vertical="center" indent="1"/>
    </xf>
    <xf numFmtId="4" fontId="420" fillId="124" borderId="45" applyNumberFormat="0" applyProtection="0">
      <alignment horizontal="left" vertical="center"/>
    </xf>
    <xf numFmtId="4" fontId="420" fillId="124" borderId="45" applyNumberFormat="0" applyProtection="0">
      <alignment horizontal="left" vertical="center"/>
    </xf>
    <xf numFmtId="4" fontId="420" fillId="124" borderId="45" applyNumberFormat="0" applyProtection="0">
      <alignment horizontal="left" vertical="center"/>
    </xf>
    <xf numFmtId="4" fontId="420" fillId="124" borderId="45" applyNumberFormat="0" applyProtection="0">
      <alignment horizontal="left" vertical="center"/>
    </xf>
    <xf numFmtId="4" fontId="420" fillId="124" borderId="45" applyNumberFormat="0" applyProtection="0">
      <alignment horizontal="left" vertical="center"/>
    </xf>
    <xf numFmtId="4" fontId="420" fillId="124" borderId="45" applyNumberFormat="0" applyProtection="0">
      <alignment horizontal="left" vertical="center"/>
    </xf>
    <xf numFmtId="4" fontId="420" fillId="124" borderId="45" applyNumberFormat="0" applyProtection="0">
      <alignment horizontal="left" vertical="center"/>
    </xf>
    <xf numFmtId="4" fontId="422" fillId="99" borderId="43" applyNumberFormat="0" applyProtection="0">
      <alignment horizontal="right" vertical="center"/>
    </xf>
    <xf numFmtId="4" fontId="422" fillId="99" borderId="43" applyNumberFormat="0" applyProtection="0">
      <alignment horizontal="right" vertical="center"/>
    </xf>
    <xf numFmtId="4" fontId="422" fillId="99" borderId="43" applyNumberFormat="0" applyProtection="0">
      <alignment horizontal="right" vertical="center"/>
    </xf>
    <xf numFmtId="4" fontId="422" fillId="99"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3" fillId="122" borderId="43" applyNumberFormat="0" applyProtection="0">
      <alignment horizontal="right" vertical="center"/>
    </xf>
    <xf numFmtId="4" fontId="422" fillId="99" borderId="43" applyNumberFormat="0" applyProtection="0">
      <alignment horizontal="right" vertical="center"/>
    </xf>
    <xf numFmtId="4" fontId="422" fillId="99" borderId="43" applyNumberFormat="0" applyProtection="0">
      <alignment horizontal="right" vertical="center"/>
    </xf>
    <xf numFmtId="4" fontId="422" fillId="99" borderId="43" applyNumberFormat="0" applyProtection="0">
      <alignment horizontal="right" vertical="center"/>
    </xf>
    <xf numFmtId="4" fontId="422" fillId="99" borderId="43" applyNumberFormat="0" applyProtection="0">
      <alignment horizontal="right" vertical="center"/>
    </xf>
    <xf numFmtId="4" fontId="422" fillId="99" borderId="43" applyNumberFormat="0" applyProtection="0">
      <alignment horizontal="right" vertical="center"/>
    </xf>
    <xf numFmtId="4" fontId="422" fillId="99" borderId="43" applyNumberFormat="0" applyProtection="0">
      <alignment horizontal="right" vertical="center"/>
    </xf>
    <xf numFmtId="4" fontId="422" fillId="99" borderId="43" applyNumberFormat="0" applyProtection="0">
      <alignment horizontal="right" vertical="center"/>
    </xf>
    <xf numFmtId="0" fontId="344" fillId="39" borderId="0" applyNumberFormat="0" applyBorder="0" applyAlignment="0" applyProtection="0"/>
    <xf numFmtId="0" fontId="344" fillId="39" borderId="0" applyNumberFormat="0" applyBorder="0" applyAlignment="0" applyProtection="0"/>
    <xf numFmtId="0" fontId="344" fillId="39" borderId="0" applyNumberFormat="0" applyBorder="0" applyAlignment="0" applyProtection="0"/>
    <xf numFmtId="0" fontId="344" fillId="39" borderId="0" applyNumberFormat="0" applyBorder="0" applyAlignment="0" applyProtection="0"/>
    <xf numFmtId="0" fontId="344" fillId="39" borderId="0" applyNumberFormat="0" applyBorder="0" applyAlignment="0" applyProtection="0"/>
    <xf numFmtId="0" fontId="424" fillId="0" borderId="0" applyNumberFormat="0" applyFill="0" applyBorder="0" applyProtection="0">
      <alignment horizontal="centerContinuous"/>
    </xf>
    <xf numFmtId="174" fontId="223" fillId="100" borderId="46"/>
    <xf numFmtId="174" fontId="223" fillId="100" borderId="46"/>
    <xf numFmtId="174" fontId="223" fillId="100" borderId="46"/>
    <xf numFmtId="174" fontId="223" fillId="100" borderId="46"/>
    <xf numFmtId="174" fontId="223" fillId="100" borderId="46"/>
    <xf numFmtId="174" fontId="223" fillId="100" borderId="46"/>
    <xf numFmtId="174" fontId="223" fillId="100" borderId="46"/>
    <xf numFmtId="174" fontId="223" fillId="100" borderId="46"/>
    <xf numFmtId="174" fontId="223" fillId="100" borderId="46"/>
    <xf numFmtId="174" fontId="223" fillId="100" borderId="46"/>
    <xf numFmtId="174" fontId="223" fillId="100" borderId="46"/>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0" fontId="225" fillId="0" borderId="8">
      <alignment horizontal="center" vertical="center"/>
    </xf>
    <xf numFmtId="168"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0"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168" fontId="225" fillId="0" borderId="8">
      <alignment horizontal="center" vertical="center"/>
    </xf>
    <xf numFmtId="217" fontId="223" fillId="0" borderId="0" applyFont="0" applyFill="0" applyBorder="0" applyAlignment="0" applyProtection="0"/>
    <xf numFmtId="206" fontId="425" fillId="127" borderId="0" applyNumberFormat="0" applyFont="0" applyBorder="0" applyAlignment="0" applyProtection="0">
      <protection locked="0"/>
    </xf>
    <xf numFmtId="0" fontId="426" fillId="0" borderId="0" applyNumberFormat="0" applyFill="0" applyBorder="0" applyAlignment="0" applyProtection="0"/>
    <xf numFmtId="0" fontId="396" fillId="85" borderId="41" applyNumberFormat="0" applyAlignment="0" applyProtection="0"/>
    <xf numFmtId="0" fontId="396" fillId="85" borderId="41" applyNumberFormat="0" applyAlignment="0" applyProtection="0"/>
    <xf numFmtId="0" fontId="396" fillId="85" borderId="41" applyNumberFormat="0" applyAlignment="0" applyProtection="0"/>
    <xf numFmtId="0" fontId="396" fillId="85" borderId="41" applyNumberFormat="0" applyAlignment="0" applyProtection="0"/>
    <xf numFmtId="0" fontId="396" fillId="88" borderId="41" applyNumberFormat="0" applyAlignment="0" applyProtection="0"/>
    <xf numFmtId="0" fontId="396" fillId="85" borderId="41" applyNumberFormat="0" applyAlignment="0" applyProtection="0"/>
    <xf numFmtId="0" fontId="396" fillId="85" borderId="41" applyNumberFormat="0" applyAlignment="0" applyProtection="0"/>
    <xf numFmtId="0" fontId="396" fillId="85" borderId="41" applyNumberFormat="0" applyAlignment="0" applyProtection="0"/>
    <xf numFmtId="0" fontId="396" fillId="85" borderId="41" applyNumberFormat="0" applyAlignment="0" applyProtection="0"/>
    <xf numFmtId="0" fontId="396" fillId="88" borderId="41" applyNumberFormat="0" applyAlignment="0" applyProtection="0"/>
    <xf numFmtId="0" fontId="396" fillId="85" borderId="41" applyNumberFormat="0" applyAlignment="0" applyProtection="0"/>
    <xf numFmtId="0" fontId="396" fillId="85" borderId="41" applyNumberFormat="0" applyAlignment="0" applyProtection="0"/>
    <xf numFmtId="0" fontId="223" fillId="0" borderId="0"/>
    <xf numFmtId="0" fontId="252" fillId="0" borderId="0"/>
    <xf numFmtId="0" fontId="223" fillId="0" borderId="0"/>
    <xf numFmtId="0" fontId="392" fillId="0" borderId="0"/>
    <xf numFmtId="0" fontId="399" fillId="0" borderId="0"/>
    <xf numFmtId="0" fontId="260" fillId="0" borderId="0"/>
    <xf numFmtId="0" fontId="223" fillId="0" borderId="0"/>
    <xf numFmtId="0" fontId="223" fillId="0" borderId="0"/>
    <xf numFmtId="0" fontId="223" fillId="0" borderId="0"/>
    <xf numFmtId="0" fontId="223" fillId="0" borderId="0"/>
    <xf numFmtId="0" fontId="223" fillId="0" borderId="0"/>
    <xf numFmtId="204" fontId="223" fillId="0" borderId="0"/>
    <xf numFmtId="205" fontId="223" fillId="0" borderId="0"/>
    <xf numFmtId="168" fontId="223" fillId="0" borderId="0"/>
    <xf numFmtId="0" fontId="260" fillId="0" borderId="0"/>
    <xf numFmtId="0" fontId="223" fillId="0" borderId="0"/>
    <xf numFmtId="168" fontId="223" fillId="0" borderId="0"/>
    <xf numFmtId="0" fontId="223" fillId="0" borderId="0"/>
    <xf numFmtId="205" fontId="223" fillId="0" borderId="0"/>
    <xf numFmtId="0" fontId="223" fillId="0" borderId="0"/>
    <xf numFmtId="0" fontId="223" fillId="0" borderId="0"/>
    <xf numFmtId="0" fontId="223" fillId="0" borderId="0"/>
    <xf numFmtId="0" fontId="223" fillId="0" borderId="0"/>
    <xf numFmtId="0" fontId="223" fillId="0" borderId="0"/>
    <xf numFmtId="0" fontId="223" fillId="0" borderId="0"/>
    <xf numFmtId="0" fontId="427" fillId="128" borderId="0" applyNumberFormat="0" applyBorder="0" applyProtection="0">
      <alignment horizontal="left"/>
    </xf>
    <xf numFmtId="37" fontId="252" fillId="0" borderId="0" applyFill="0" applyBorder="0" applyAlignment="0" applyProtection="0"/>
    <xf numFmtId="263" fontId="252" fillId="0" borderId="0" applyFill="0" applyBorder="0" applyAlignment="0" applyProtection="0"/>
    <xf numFmtId="263" fontId="223" fillId="0" borderId="0" applyFill="0" applyBorder="0" applyAlignment="0" applyProtection="0"/>
    <xf numFmtId="0" fontId="428" fillId="0" borderId="0" applyNumberFormat="0" applyFill="0" applyBorder="0" applyAlignment="0" applyProtection="0"/>
    <xf numFmtId="264" fontId="252" fillId="99" borderId="0" applyBorder="0" applyAlignment="0" applyProtection="0"/>
    <xf numFmtId="264" fontId="252" fillId="99" borderId="0" applyBorder="0" applyAlignment="0" applyProtection="0"/>
    <xf numFmtId="0" fontId="429" fillId="128" borderId="0" applyNumberFormat="0" applyBorder="0" applyAlignment="0" applyProtection="0"/>
    <xf numFmtId="0" fontId="227" fillId="0" borderId="0" applyNumberFormat="0" applyFill="0" applyBorder="0" applyAlignment="0" applyProtection="0"/>
    <xf numFmtId="168" fontId="227" fillId="0" borderId="0" applyNumberFormat="0" applyFill="0" applyBorder="0" applyAlignment="0" applyProtection="0"/>
    <xf numFmtId="174" fontId="430" fillId="129" borderId="0" applyNumberFormat="0" applyBorder="0" applyAlignment="0" applyProtection="0"/>
    <xf numFmtId="0" fontId="227" fillId="0" borderId="0" applyNumberFormat="0" applyFill="0" applyBorder="0" applyAlignment="0" applyProtection="0"/>
    <xf numFmtId="168" fontId="227" fillId="0" borderId="0" applyNumberFormat="0" applyFill="0" applyBorder="0" applyAlignment="0" applyProtection="0"/>
    <xf numFmtId="174" fontId="431" fillId="0" borderId="0" applyNumberFormat="0" applyFill="0" applyBorder="0" applyAlignment="0" applyProtection="0"/>
    <xf numFmtId="0" fontId="227" fillId="0" borderId="0" applyNumberFormat="0" applyFill="0" applyBorder="0" applyAlignment="0" applyProtection="0"/>
    <xf numFmtId="168" fontId="227" fillId="0" borderId="0" applyNumberFormat="0" applyFill="0" applyBorder="0" applyAlignment="0" applyProtection="0"/>
    <xf numFmtId="174" fontId="432" fillId="129" borderId="0" applyNumberFormat="0" applyBorder="0" applyAlignment="0" applyProtection="0"/>
    <xf numFmtId="2" fontId="223" fillId="0" borderId="0" applyFont="0" applyFill="0" applyBorder="0" applyProtection="0">
      <alignment horizontal="right"/>
    </xf>
    <xf numFmtId="174" fontId="228" fillId="0" borderId="0" applyNumberFormat="0" applyFill="0" applyBorder="0" applyAlignment="0" applyProtection="0"/>
    <xf numFmtId="2" fontId="223" fillId="0" borderId="0" applyFont="0" applyFill="0" applyBorder="0" applyProtection="0">
      <alignment horizontal="right"/>
    </xf>
    <xf numFmtId="174" fontId="227" fillId="0" borderId="0" applyNumberFormat="0" applyFill="0" applyBorder="0" applyAlignment="0" applyProtection="0"/>
    <xf numFmtId="0" fontId="227" fillId="0" borderId="0" applyNumberFormat="0" applyFill="0" applyBorder="0" applyProtection="0">
      <alignment horizontal="right"/>
    </xf>
    <xf numFmtId="168" fontId="227" fillId="0" borderId="0" applyNumberFormat="0" applyFill="0" applyBorder="0" applyProtection="0">
      <alignment horizontal="right"/>
    </xf>
    <xf numFmtId="174" fontId="427" fillId="128" borderId="0" applyNumberFormat="0" applyBorder="0" applyAlignment="0" applyProtection="0"/>
    <xf numFmtId="0" fontId="227" fillId="0" borderId="0" applyNumberFormat="0" applyFill="0" applyBorder="0" applyProtection="0">
      <alignment horizontal="right"/>
    </xf>
    <xf numFmtId="168" fontId="227" fillId="0" borderId="0" applyNumberFormat="0" applyFill="0" applyBorder="0" applyProtection="0">
      <alignment horizontal="right"/>
    </xf>
    <xf numFmtId="174" fontId="427" fillId="128" borderId="0" applyNumberFormat="0" applyBorder="0" applyProtection="0">
      <alignment horizontal="center"/>
    </xf>
    <xf numFmtId="174" fontId="433" fillId="128" borderId="0" applyNumberFormat="0" applyBorder="0" applyAlignment="0" applyProtection="0"/>
    <xf numFmtId="174" fontId="223" fillId="0" borderId="0" applyNumberFormat="0" applyFont="0" applyFill="0" applyBorder="0" applyProtection="0">
      <alignment horizontal="right"/>
    </xf>
    <xf numFmtId="174" fontId="223" fillId="0" borderId="0" applyNumberFormat="0" applyFont="0" applyFill="0" applyBorder="0" applyProtection="0">
      <alignment horizontal="left"/>
    </xf>
    <xf numFmtId="174" fontId="252" fillId="0" borderId="0" applyNumberFormat="0" applyFill="0" applyBorder="0" applyAlignment="0" applyProtection="0"/>
    <xf numFmtId="174" fontId="264" fillId="0" borderId="0" applyNumberFormat="0" applyFill="0" applyBorder="0" applyAlignment="0" applyProtection="0"/>
    <xf numFmtId="174" fontId="223" fillId="130" borderId="0" applyNumberFormat="0" applyFont="0" applyBorder="0" applyAlignment="0" applyProtection="0"/>
    <xf numFmtId="265" fontId="223" fillId="0" borderId="0" applyFont="0" applyFill="0" applyBorder="0" applyAlignment="0" applyProtection="0"/>
    <xf numFmtId="2" fontId="223" fillId="0" borderId="0" applyFont="0" applyFill="0" applyBorder="0" applyAlignment="0" applyProtection="0"/>
    <xf numFmtId="208" fontId="223" fillId="0" borderId="0" applyFont="0" applyFill="0" applyBorder="0" applyAlignment="0" applyProtection="0"/>
    <xf numFmtId="174" fontId="223" fillId="0" borderId="2" applyNumberFormat="0" applyFont="0" applyFill="0" applyAlignment="0" applyProtection="0"/>
    <xf numFmtId="266" fontId="252" fillId="0" borderId="0" applyBorder="0"/>
    <xf numFmtId="264" fontId="252" fillId="131" borderId="0" applyBorder="0" applyAlignment="0" applyProtection="0"/>
    <xf numFmtId="0" fontId="434" fillId="0" borderId="0" applyNumberFormat="0" applyFill="0" applyBorder="0" applyAlignment="0" applyProtection="0"/>
    <xf numFmtId="40" fontId="435" fillId="0" borderId="0" applyBorder="0">
      <alignment horizontal="right"/>
    </xf>
    <xf numFmtId="9" fontId="268" fillId="0" borderId="0" applyFont="0" applyFill="0" applyBorder="0" applyAlignment="0" applyProtection="0"/>
    <xf numFmtId="9" fontId="369" fillId="0" borderId="0" applyFont="0" applyFill="0" applyBorder="0" applyAlignment="0" applyProtection="0"/>
    <xf numFmtId="0" fontId="436" fillId="0" borderId="0" applyNumberFormat="0" applyFill="0" applyBorder="0" applyAlignment="0" applyProtection="0">
      <protection locked="0"/>
    </xf>
    <xf numFmtId="210" fontId="436" fillId="0" borderId="47" applyNumberFormat="0" applyFill="0" applyBorder="0" applyProtection="0">
      <alignment horizontal="center" vertical="center"/>
      <protection locked="0"/>
    </xf>
    <xf numFmtId="210" fontId="436" fillId="0" borderId="47" applyNumberFormat="0" applyFill="0" applyBorder="0" applyProtection="0">
      <alignment horizontal="left" vertical="center"/>
      <protection locked="0"/>
    </xf>
    <xf numFmtId="0" fontId="223" fillId="0" borderId="2" applyNumberFormat="0" applyFont="0" applyFill="0" applyAlignment="0" applyProtection="0"/>
    <xf numFmtId="0" fontId="223" fillId="0" borderId="4" applyNumberFormat="0" applyFill="0" applyAlignment="0" applyProtection="0"/>
    <xf numFmtId="168" fontId="437" fillId="0" borderId="0"/>
    <xf numFmtId="0" fontId="437" fillId="0" borderId="0"/>
    <xf numFmtId="0" fontId="223" fillId="0" borderId="0" applyNumberFormat="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0" fontId="339" fillId="0" borderId="0" applyNumberFormat="0" applyFill="0" applyBorder="0" applyAlignment="0" applyProtection="0"/>
    <xf numFmtId="174" fontId="438" fillId="0" borderId="0" applyNumberFormat="0" applyFill="0" applyBorder="0" applyAlignment="0" applyProtection="0"/>
    <xf numFmtId="0" fontId="438" fillId="0" borderId="0" applyNumberFormat="0" applyFill="0" applyBorder="0" applyAlignment="0" applyProtection="0"/>
    <xf numFmtId="168" fontId="439" fillId="0" borderId="0"/>
    <xf numFmtId="0" fontId="426" fillId="0" borderId="0" applyNumberFormat="0" applyFill="0" applyBorder="0" applyAlignment="0" applyProtection="0"/>
    <xf numFmtId="0" fontId="438" fillId="0" borderId="0" applyNumberFormat="0" applyFill="0" applyBorder="0" applyAlignment="0" applyProtection="0"/>
    <xf numFmtId="0" fontId="438" fillId="0" borderId="0" applyNumberFormat="0" applyFill="0" applyBorder="0" applyAlignment="0" applyProtection="0"/>
    <xf numFmtId="0" fontId="438" fillId="0" borderId="0" applyNumberFormat="0" applyFill="0" applyBorder="0" applyAlignment="0" applyProtection="0"/>
    <xf numFmtId="0" fontId="438" fillId="0" borderId="0" applyNumberFormat="0" applyFill="0" applyBorder="0" applyAlignment="0" applyProtection="0"/>
    <xf numFmtId="0" fontId="438" fillId="0" borderId="0" applyNumberFormat="0" applyFill="0" applyBorder="0" applyAlignment="0" applyProtection="0"/>
    <xf numFmtId="0" fontId="438" fillId="0" borderId="0" applyNumberFormat="0" applyFill="0" applyBorder="0" applyAlignment="0" applyProtection="0"/>
    <xf numFmtId="0" fontId="439" fillId="0" borderId="0"/>
    <xf numFmtId="0" fontId="438" fillId="0" borderId="0" applyNumberFormat="0" applyFill="0" applyBorder="0" applyAlignment="0" applyProtection="0"/>
    <xf numFmtId="0" fontId="438" fillId="0" borderId="0" applyNumberFormat="0" applyFill="0" applyBorder="0" applyAlignment="0" applyProtection="0"/>
    <xf numFmtId="0" fontId="439" fillId="0" borderId="0"/>
    <xf numFmtId="0" fontId="439" fillId="0" borderId="0"/>
    <xf numFmtId="0" fontId="439" fillId="0" borderId="0"/>
    <xf numFmtId="0" fontId="370" fillId="0" borderId="38" applyNumberFormat="0" applyFill="0" applyAlignment="0" applyProtection="0"/>
    <xf numFmtId="0" fontId="370" fillId="0" borderId="38" applyNumberFormat="0" applyFill="0" applyAlignment="0" applyProtection="0"/>
    <xf numFmtId="0" fontId="370" fillId="0" borderId="38" applyNumberFormat="0" applyFill="0" applyAlignment="0" applyProtection="0"/>
    <xf numFmtId="0" fontId="370" fillId="0" borderId="38" applyNumberFormat="0" applyFill="0" applyAlignment="0" applyProtection="0"/>
    <xf numFmtId="0" fontId="370" fillId="0" borderId="38" applyNumberFormat="0" applyFill="0" applyAlignment="0" applyProtection="0"/>
    <xf numFmtId="0" fontId="371" fillId="0" borderId="39" applyNumberFormat="0" applyFill="0" applyAlignment="0" applyProtection="0"/>
    <xf numFmtId="0" fontId="371" fillId="0" borderId="39" applyNumberFormat="0" applyFill="0" applyAlignment="0" applyProtection="0"/>
    <xf numFmtId="0" fontId="371" fillId="0" borderId="39" applyNumberFormat="0" applyFill="0" applyAlignment="0" applyProtection="0"/>
    <xf numFmtId="0" fontId="371" fillId="0" borderId="39" applyNumberFormat="0" applyFill="0" applyAlignment="0" applyProtection="0"/>
    <xf numFmtId="0" fontId="371" fillId="0" borderId="39" applyNumberFormat="0" applyFill="0" applyAlignment="0" applyProtection="0"/>
    <xf numFmtId="0" fontId="349" fillId="0" borderId="37" applyNumberFormat="0" applyFill="0" applyAlignment="0" applyProtection="0"/>
    <xf numFmtId="0" fontId="349" fillId="0" borderId="37" applyNumberFormat="0" applyFill="0" applyAlignment="0" applyProtection="0"/>
    <xf numFmtId="0" fontId="349" fillId="0" borderId="37" applyNumberFormat="0" applyFill="0" applyAlignment="0" applyProtection="0"/>
    <xf numFmtId="0" fontId="349" fillId="0" borderId="37" applyNumberFormat="0" applyFill="0" applyAlignment="0" applyProtection="0"/>
    <xf numFmtId="0" fontId="349" fillId="0" borderId="37" applyNumberFormat="0" applyFill="0" applyAlignment="0" applyProtection="0"/>
    <xf numFmtId="0" fontId="349" fillId="0" borderId="0" applyNumberFormat="0" applyFill="0" applyBorder="0" applyAlignment="0" applyProtection="0"/>
    <xf numFmtId="0" fontId="349" fillId="0" borderId="0" applyNumberFormat="0" applyFill="0" applyBorder="0" applyAlignment="0" applyProtection="0"/>
    <xf numFmtId="0" fontId="349" fillId="0" borderId="0" applyNumberFormat="0" applyFill="0" applyBorder="0" applyAlignment="0" applyProtection="0"/>
    <xf numFmtId="0" fontId="349" fillId="0" borderId="0" applyNumberFormat="0" applyFill="0" applyBorder="0" applyAlignment="0" applyProtection="0"/>
    <xf numFmtId="0" fontId="349" fillId="0" borderId="0" applyNumberFormat="0" applyFill="0" applyBorder="0" applyAlignment="0" applyProtection="0"/>
    <xf numFmtId="267" fontId="440" fillId="0" borderId="0">
      <protection locked="0"/>
    </xf>
    <xf numFmtId="267" fontId="440" fillId="0" borderId="0">
      <protection locked="0"/>
    </xf>
    <xf numFmtId="0" fontId="252" fillId="85" borderId="23"/>
    <xf numFmtId="0" fontId="252" fillId="85" borderId="23"/>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174" fontId="332" fillId="0" borderId="48" applyNumberFormat="0" applyFill="0" applyAlignment="0" applyProtection="0"/>
    <xf numFmtId="0" fontId="332" fillId="0" borderId="48" applyNumberFormat="0" applyFill="0" applyAlignment="0" applyProtection="0"/>
    <xf numFmtId="0" fontId="332" fillId="0" borderId="48" applyNumberFormat="0" applyFill="0" applyAlignment="0" applyProtection="0"/>
    <xf numFmtId="0" fontId="332" fillId="0" borderId="48" applyNumberFormat="0" applyFill="0" applyAlignment="0" applyProtection="0"/>
    <xf numFmtId="0" fontId="332" fillId="0" borderId="48" applyNumberFormat="0" applyFill="0" applyAlignment="0" applyProtection="0"/>
    <xf numFmtId="0" fontId="223" fillId="0" borderId="49" applyNumberFormat="0" applyFont="0" applyFill="0" applyAlignment="0" applyProtection="0"/>
    <xf numFmtId="0" fontId="332" fillId="0" borderId="48" applyNumberFormat="0" applyFill="0" applyAlignment="0" applyProtection="0"/>
    <xf numFmtId="0" fontId="332" fillId="0" borderId="48" applyNumberFormat="0" applyFill="0" applyAlignment="0" applyProtection="0"/>
    <xf numFmtId="0" fontId="245" fillId="0" borderId="18" applyNumberFormat="0" applyFill="0" applyAlignment="0" applyProtection="0"/>
    <xf numFmtId="0" fontId="332" fillId="0" borderId="48" applyNumberFormat="0" applyFill="0" applyAlignment="0" applyProtection="0"/>
    <xf numFmtId="0" fontId="332" fillId="0" borderId="48" applyNumberFormat="0" applyFill="0" applyAlignment="0" applyProtection="0"/>
    <xf numFmtId="0" fontId="332" fillId="0" borderId="48" applyNumberFormat="0" applyFill="0" applyAlignment="0" applyProtection="0"/>
    <xf numFmtId="0" fontId="332" fillId="0" borderId="48" applyNumberFormat="0" applyFill="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174" fontId="396" fillId="86" borderId="41" applyNumberFormat="0" applyAlignment="0" applyProtection="0"/>
    <xf numFmtId="0" fontId="275" fillId="0" borderId="0"/>
    <xf numFmtId="208" fontId="441" fillId="94" borderId="0" applyBorder="0" applyProtection="0"/>
    <xf numFmtId="268" fontId="296" fillId="0" borderId="0"/>
    <xf numFmtId="0" fontId="308" fillId="132" borderId="26" applyNumberFormat="0" applyAlignment="0" applyProtection="0"/>
    <xf numFmtId="0" fontId="308" fillId="132" borderId="26" applyNumberFormat="0" applyAlignment="0" applyProtection="0"/>
    <xf numFmtId="0" fontId="308" fillId="132" borderId="26" applyNumberFormat="0" applyAlignment="0" applyProtection="0"/>
    <xf numFmtId="0" fontId="308" fillId="132" borderId="26" applyNumberFormat="0" applyAlignment="0" applyProtection="0"/>
    <xf numFmtId="0" fontId="308" fillId="132" borderId="26" applyNumberFormat="0" applyAlignment="0" applyProtection="0"/>
    <xf numFmtId="174" fontId="339" fillId="0" borderId="0" applyNumberFormat="0" applyFill="0" applyBorder="0" applyAlignment="0" applyProtection="0"/>
    <xf numFmtId="218" fontId="223" fillId="0" borderId="0" applyFont="0" applyFill="0" applyBorder="0" applyAlignment="0" applyProtection="0"/>
    <xf numFmtId="174" fontId="279" fillId="0" borderId="0" applyNumberFormat="0" applyFill="0" applyBorder="0" applyAlignment="0" applyProtection="0"/>
    <xf numFmtId="0" fontId="279" fillId="0" borderId="0" applyNumberFormat="0" applyFill="0" applyBorder="0" applyAlignment="0" applyProtection="0"/>
    <xf numFmtId="0" fontId="243"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25" fillId="0" borderId="0"/>
    <xf numFmtId="0" fontId="442" fillId="0" borderId="0">
      <alignment horizontal="left" wrapText="1"/>
    </xf>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50" applyNumberFormat="0" applyFill="0" applyAlignment="0" applyProtection="0"/>
    <xf numFmtId="0" fontId="266" fillId="0" borderId="50" applyNumberFormat="0" applyFill="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0" fontId="266" fillId="0" borderId="0" applyNumberFormat="0" applyFill="0" applyBorder="0" applyAlignment="0" applyProtection="0"/>
    <xf numFmtId="269" fontId="225" fillId="0" borderId="0">
      <alignment horizontal="right"/>
    </xf>
    <xf numFmtId="1" fontId="223" fillId="0" borderId="0">
      <alignment horizontal="center"/>
    </xf>
    <xf numFmtId="1" fontId="328" fillId="111" borderId="0"/>
    <xf numFmtId="0" fontId="265" fillId="133" borderId="0" applyNumberFormat="0" applyFont="0" applyBorder="0" applyAlignment="0" applyProtection="0"/>
    <xf numFmtId="208" fontId="443" fillId="0" borderId="0">
      <alignment horizontal="right"/>
    </xf>
    <xf numFmtId="0" fontId="444" fillId="0" borderId="0" applyProtection="0"/>
    <xf numFmtId="270" fontId="225" fillId="0" borderId="0" applyFont="0" applyFill="0" applyBorder="0" applyAlignment="0" applyProtection="0"/>
    <xf numFmtId="271" fontId="225" fillId="0" borderId="0" applyFont="0" applyFill="0" applyBorder="0" applyAlignment="0" applyProtection="0"/>
    <xf numFmtId="0" fontId="445" fillId="0" borderId="0" applyProtection="0"/>
    <xf numFmtId="0" fontId="446" fillId="0" borderId="0" applyProtection="0"/>
    <xf numFmtId="0" fontId="444" fillId="0" borderId="51" applyProtection="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7" fillId="0" borderId="0"/>
    <xf numFmtId="0" fontId="327" fillId="0" borderId="0"/>
    <xf numFmtId="0" fontId="327" fillId="0" borderId="0"/>
    <xf numFmtId="0" fontId="327" fillId="0" borderId="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98" fillId="0" borderId="0"/>
    <xf numFmtId="0" fontId="322" fillId="0" borderId="0"/>
    <xf numFmtId="0" fontId="327" fillId="0" borderId="0"/>
    <xf numFmtId="0" fontId="398"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2" fillId="0" borderId="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27"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221" fillId="0" borderId="0"/>
    <xf numFmtId="0" fontId="363" fillId="0" borderId="0"/>
    <xf numFmtId="0" fontId="447" fillId="0" borderId="0" applyNumberFormat="0" applyFill="0" applyBorder="0" applyAlignment="0" applyProtection="0">
      <alignment vertical="top"/>
      <protection locked="0"/>
    </xf>
    <xf numFmtId="9" fontId="322" fillId="0" borderId="0" applyFont="0" applyFill="0" applyBorder="0" applyAlignment="0" applyProtection="0"/>
    <xf numFmtId="9" fontId="322" fillId="0" borderId="0" applyFont="0" applyFill="0" applyBorder="0" applyAlignment="0" applyProtection="0"/>
    <xf numFmtId="10" fontId="444" fillId="0" borderId="0" applyProtection="0"/>
    <xf numFmtId="0" fontId="444" fillId="0" borderId="0"/>
    <xf numFmtId="2" fontId="444" fillId="0" borderId="0" applyProtection="0"/>
    <xf numFmtId="272" fontId="225" fillId="0" borderId="0" applyFont="0" applyFill="0" applyBorder="0" applyAlignment="0" applyProtection="0"/>
    <xf numFmtId="164" fontId="322" fillId="0" borderId="0" applyFont="0" applyFill="0" applyBorder="0" applyAlignment="0" applyProtection="0"/>
    <xf numFmtId="273" fontId="322" fillId="0" borderId="0" applyFont="0" applyFill="0" applyBorder="0" applyAlignment="0" applyProtection="0"/>
    <xf numFmtId="273" fontId="322" fillId="0" borderId="0" applyFont="0" applyFill="0" applyBorder="0" applyAlignment="0" applyProtection="0"/>
    <xf numFmtId="273" fontId="322" fillId="0" borderId="0" applyFont="0" applyFill="0" applyBorder="0" applyAlignment="0" applyProtection="0"/>
    <xf numFmtId="43" fontId="322" fillId="0" borderId="0" applyFont="0" applyFill="0" applyBorder="0" applyAlignment="0" applyProtection="0"/>
    <xf numFmtId="274" fontId="225" fillId="0" borderId="0" applyFont="0" applyFill="0" applyBorder="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8" fillId="86" borderId="41"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49" fillId="49" borderId="24" applyNumberFormat="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450" fillId="0" borderId="48" applyNumberFormat="0" applyFill="0" applyAlignment="0" applyProtection="0"/>
    <xf numFmtId="0" fontId="271" fillId="70" borderId="0" applyNumberFormat="0" applyBorder="0" applyAlignment="0" applyProtection="0"/>
    <xf numFmtId="0" fontId="271" fillId="75" borderId="0" applyNumberFormat="0" applyBorder="0" applyAlignment="0" applyProtection="0"/>
    <xf numFmtId="0" fontId="271" fillId="80" borderId="0" applyNumberFormat="0" applyBorder="0" applyAlignment="0" applyProtection="0"/>
    <xf numFmtId="0" fontId="271" fillId="63" borderId="0" applyNumberFormat="0" applyBorder="0" applyAlignment="0" applyProtection="0"/>
    <xf numFmtId="0" fontId="271" fillId="64" borderId="0" applyNumberFormat="0" applyBorder="0" applyAlignment="0" applyProtection="0"/>
    <xf numFmtId="0" fontId="271" fillId="84" borderId="0" applyNumberFormat="0" applyBorder="0" applyAlignment="0" applyProtection="0"/>
    <xf numFmtId="0" fontId="451" fillId="46" borderId="0" applyNumberFormat="0" applyBorder="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2" fillId="86" borderId="24" applyNumberFormat="0" applyAlignment="0" applyProtection="0"/>
    <xf numFmtId="0" fontId="453" fillId="89" borderId="26" applyNumberFormat="0" applyAlignment="0" applyProtection="0"/>
    <xf numFmtId="0" fontId="454" fillId="0" borderId="25" applyNumberFormat="0" applyFill="0" applyAlignment="0" applyProtection="0"/>
    <xf numFmtId="0" fontId="455" fillId="45" borderId="0" applyNumberFormat="0" applyBorder="0" applyAlignment="0" applyProtection="0"/>
    <xf numFmtId="0" fontId="456" fillId="0" borderId="0"/>
    <xf numFmtId="42" fontId="223" fillId="0" borderId="0" applyFont="0" applyFill="0" applyBorder="0" applyAlignment="0" applyProtection="0"/>
    <xf numFmtId="44" fontId="223" fillId="0" borderId="0" applyFont="0" applyFill="0" applyBorder="0" applyAlignment="0" applyProtection="0"/>
    <xf numFmtId="0" fontId="457" fillId="0" borderId="0" applyNumberFormat="0" applyFill="0" applyBorder="0" applyAlignment="0" applyProtection="0"/>
    <xf numFmtId="0" fontId="458" fillId="0" borderId="38" applyNumberFormat="0" applyFill="0" applyAlignment="0" applyProtection="0"/>
    <xf numFmtId="0" fontId="459" fillId="0" borderId="39" applyNumberFormat="0" applyFill="0" applyAlignment="0" applyProtection="0"/>
    <xf numFmtId="0" fontId="460" fillId="0" borderId="37" applyNumberFormat="0" applyFill="0" applyAlignment="0" applyProtection="0"/>
    <xf numFmtId="0" fontId="460" fillId="0" borderId="0" applyNumberFormat="0" applyFill="0" applyBorder="0" applyAlignment="0" applyProtection="0"/>
    <xf numFmtId="41" fontId="223" fillId="0" borderId="0" applyFont="0" applyFill="0" applyBorder="0" applyAlignment="0" applyProtection="0"/>
    <xf numFmtId="43" fontId="223" fillId="0" borderId="0" applyFont="0" applyFill="0" applyBorder="0" applyAlignment="0" applyProtection="0"/>
    <xf numFmtId="0" fontId="461" fillId="104" borderId="0" applyNumberFormat="0" applyBorder="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2" fillId="106" borderId="35" applyNumberFormat="0" applyFont="0" applyAlignment="0" applyProtection="0"/>
    <xf numFmtId="0" fontId="463" fillId="0" borderId="0" applyNumberFormat="0" applyFill="0" applyBorder="0" applyAlignment="0" applyProtection="0"/>
    <xf numFmtId="0" fontId="464" fillId="0" borderId="0" applyNumberFormat="0" applyFill="0" applyBorder="0" applyAlignment="0" applyProtection="0"/>
    <xf numFmtId="41" fontId="223" fillId="0" borderId="0" applyFont="0" applyFill="0" applyBorder="0" applyAlignment="0" applyProtection="0"/>
    <xf numFmtId="174" fontId="465" fillId="0" borderId="0"/>
    <xf numFmtId="0" fontId="223" fillId="0" borderId="0"/>
    <xf numFmtId="0" fontId="220" fillId="0" borderId="0"/>
    <xf numFmtId="0" fontId="468" fillId="0" borderId="0" applyNumberFormat="0" applyFill="0" applyBorder="0" applyAlignment="0" applyProtection="0"/>
    <xf numFmtId="0" fontId="219" fillId="0" borderId="0"/>
  </cellStyleXfs>
  <cellXfs count="389">
    <xf numFmtId="0" fontId="0" fillId="0" borderId="0" xfId="0"/>
    <xf numFmtId="0" fontId="226" fillId="2" borderId="0" xfId="2" applyFont="1" applyFill="1"/>
    <xf numFmtId="0" fontId="227" fillId="2" borderId="0" xfId="2" applyFont="1" applyFill="1" applyAlignment="1">
      <alignment vertical="center"/>
    </xf>
    <xf numFmtId="0" fontId="223" fillId="2" borderId="0" xfId="2" applyFill="1" applyAlignment="1">
      <alignment vertical="center"/>
    </xf>
    <xf numFmtId="0" fontId="231" fillId="2" borderId="0" xfId="2" applyFont="1" applyFill="1" applyAlignment="1">
      <alignment vertical="center"/>
    </xf>
    <xf numFmtId="0" fontId="247" fillId="0" borderId="0" xfId="3"/>
    <xf numFmtId="167" fontId="248" fillId="0" borderId="0" xfId="3" applyNumberFormat="1" applyFont="1" applyAlignment="1">
      <alignment horizontal="left"/>
    </xf>
    <xf numFmtId="0" fontId="249" fillId="0" borderId="0" xfId="3" applyFont="1"/>
    <xf numFmtId="0" fontId="250" fillId="34" borderId="0" xfId="3" applyFont="1" applyFill="1"/>
    <xf numFmtId="0" fontId="250" fillId="34" borderId="20" xfId="3" applyFont="1" applyFill="1" applyBorder="1"/>
    <xf numFmtId="1" fontId="250" fillId="34" borderId="20" xfId="3" applyNumberFormat="1" applyFont="1" applyFill="1" applyBorder="1" applyAlignment="1">
      <alignment horizontal="center"/>
    </xf>
    <xf numFmtId="0" fontId="252" fillId="0" borderId="0" xfId="3" applyFont="1"/>
    <xf numFmtId="0" fontId="224" fillId="2" borderId="0" xfId="2" applyFont="1" applyFill="1" applyAlignment="1">
      <alignment horizontal="center" wrapText="1"/>
    </xf>
    <xf numFmtId="166" fontId="230" fillId="2" borderId="0" xfId="2" applyNumberFormat="1" applyFont="1" applyFill="1" applyAlignment="1">
      <alignment vertical="center"/>
    </xf>
    <xf numFmtId="0" fontId="381" fillId="0" borderId="0" xfId="36376" applyFont="1"/>
    <xf numFmtId="0" fontId="225" fillId="134" borderId="0" xfId="0" applyFont="1" applyFill="1"/>
    <xf numFmtId="0" fontId="0" fillId="134" borderId="0" xfId="0" applyFill="1"/>
    <xf numFmtId="0" fontId="466" fillId="134" borderId="0" xfId="0" applyFont="1" applyFill="1"/>
    <xf numFmtId="0" fontId="223" fillId="134" borderId="0" xfId="0" applyFont="1" applyFill="1"/>
    <xf numFmtId="0" fontId="469" fillId="134" borderId="0" xfId="0" applyFont="1" applyFill="1" applyAlignment="1">
      <alignment horizontal="left" vertical="center" wrapText="1"/>
    </xf>
    <xf numFmtId="0" fontId="470" fillId="134" borderId="0" xfId="0" applyFont="1" applyFill="1"/>
    <xf numFmtId="0" fontId="471" fillId="0" borderId="0" xfId="36376" applyFont="1"/>
    <xf numFmtId="166" fontId="469" fillId="2" borderId="0" xfId="2" applyNumberFormat="1" applyFont="1" applyFill="1" applyAlignment="1">
      <alignment horizontal="left" vertical="center"/>
    </xf>
    <xf numFmtId="0" fontId="229" fillId="2" borderId="0" xfId="2" applyFont="1" applyFill="1"/>
    <xf numFmtId="166" fontId="230" fillId="2" borderId="0" xfId="2" applyNumberFormat="1" applyFont="1" applyFill="1"/>
    <xf numFmtId="0" fontId="472" fillId="2" borderId="0" xfId="2" applyFont="1" applyFill="1"/>
    <xf numFmtId="0" fontId="224" fillId="2" borderId="0" xfId="2" applyFont="1" applyFill="1" applyAlignment="1">
      <alignment wrapText="1"/>
    </xf>
    <xf numFmtId="0" fontId="224" fillId="2" borderId="6" xfId="2" applyFont="1" applyFill="1" applyBorder="1" applyAlignment="1">
      <alignment wrapText="1"/>
    </xf>
    <xf numFmtId="0" fontId="226" fillId="2" borderId="6" xfId="2" applyFont="1" applyFill="1" applyBorder="1"/>
    <xf numFmtId="0" fontId="224" fillId="0" borderId="0" xfId="36376" applyFont="1" applyAlignment="1">
      <alignment horizontal="center" vertical="top" wrapText="1"/>
    </xf>
    <xf numFmtId="0" fontId="224" fillId="0" borderId="0" xfId="36376" applyFont="1" applyAlignment="1">
      <alignment horizontal="center"/>
    </xf>
    <xf numFmtId="0" fontId="224" fillId="0" borderId="0" xfId="36376" applyFont="1"/>
    <xf numFmtId="0" fontId="224" fillId="0" borderId="8" xfId="36376" applyFont="1" applyBorder="1" applyAlignment="1">
      <alignment wrapText="1"/>
    </xf>
    <xf numFmtId="0" fontId="224" fillId="0" borderId="8" xfId="36376" applyFont="1" applyBorder="1" applyAlignment="1">
      <alignment horizontal="center" wrapText="1"/>
    </xf>
    <xf numFmtId="0" fontId="224" fillId="0" borderId="0" xfId="36376" applyFont="1" applyAlignment="1">
      <alignment horizontal="center" vertical="center" wrapText="1"/>
    </xf>
    <xf numFmtId="0" fontId="224" fillId="0" borderId="0" xfId="36376" applyFont="1" applyAlignment="1">
      <alignment horizontal="center" wrapText="1"/>
    </xf>
    <xf numFmtId="0" fontId="474" fillId="134" borderId="0" xfId="0" applyFont="1" applyFill="1" applyAlignment="1">
      <alignment wrapText="1"/>
    </xf>
    <xf numFmtId="0" fontId="223" fillId="134" borderId="0" xfId="0" applyFont="1" applyFill="1" applyAlignment="1">
      <alignment wrapText="1"/>
    </xf>
    <xf numFmtId="0" fontId="473" fillId="0" borderId="0" xfId="36376" applyFont="1" applyAlignment="1">
      <alignment vertical="center"/>
    </xf>
    <xf numFmtId="0" fontId="223" fillId="0" borderId="9" xfId="36376" applyFont="1" applyBorder="1" applyAlignment="1">
      <alignment vertical="center" wrapText="1"/>
    </xf>
    <xf numFmtId="0" fontId="223" fillId="0" borderId="9" xfId="36376" applyFont="1" applyBorder="1" applyAlignment="1">
      <alignment horizontal="center" vertical="center" wrapText="1"/>
    </xf>
    <xf numFmtId="0" fontId="223" fillId="0" borderId="0" xfId="36376" applyFont="1" applyAlignment="1">
      <alignment horizontal="center" vertical="center" wrapText="1"/>
    </xf>
    <xf numFmtId="0" fontId="228" fillId="134" borderId="0" xfId="0" applyFont="1" applyFill="1"/>
    <xf numFmtId="0" fontId="296" fillId="134" borderId="0" xfId="0" applyFont="1" applyFill="1"/>
    <xf numFmtId="0" fontId="476" fillId="134" borderId="0" xfId="36377" applyFont="1" applyFill="1"/>
    <xf numFmtId="0" fontId="224" fillId="2" borderId="6" xfId="2" applyFont="1" applyFill="1" applyBorder="1" applyAlignment="1">
      <alignment horizontal="center" wrapText="1"/>
    </xf>
    <xf numFmtId="0" fontId="224" fillId="2" borderId="9" xfId="2" applyFont="1" applyFill="1" applyBorder="1" applyAlignment="1">
      <alignment horizontal="center" wrapText="1"/>
    </xf>
    <xf numFmtId="0" fontId="226" fillId="2" borderId="0" xfId="2" applyFont="1" applyFill="1" applyAlignment="1">
      <alignment horizontal="center"/>
    </xf>
    <xf numFmtId="0" fontId="224" fillId="2" borderId="8" xfId="2" applyFont="1" applyFill="1" applyBorder="1" applyAlignment="1">
      <alignment horizontal="center" vertical="center" wrapText="1"/>
    </xf>
    <xf numFmtId="0" fontId="224" fillId="0" borderId="0" xfId="36376" applyFont="1" applyAlignment="1">
      <alignment wrapText="1"/>
    </xf>
    <xf numFmtId="0" fontId="223" fillId="0" borderId="0" xfId="36376" applyFont="1" applyAlignment="1">
      <alignment vertical="center" wrapText="1"/>
    </xf>
    <xf numFmtId="0" fontId="223" fillId="0" borderId="0" xfId="2" applyAlignment="1">
      <alignment vertical="center"/>
    </xf>
    <xf numFmtId="0" fontId="477" fillId="2" borderId="0" xfId="2" applyFont="1" applyFill="1" applyAlignment="1">
      <alignment vertical="center"/>
    </xf>
    <xf numFmtId="0" fontId="477" fillId="0" borderId="0" xfId="2" applyFont="1" applyAlignment="1">
      <alignment vertical="center"/>
    </xf>
    <xf numFmtId="166" fontId="469" fillId="134" borderId="0" xfId="0" applyNumberFormat="1" applyFont="1" applyFill="1" applyAlignment="1">
      <alignment horizontal="left" vertical="center"/>
    </xf>
    <xf numFmtId="0" fontId="473" fillId="2" borderId="0" xfId="2" applyFont="1" applyFill="1" applyAlignment="1">
      <alignment vertical="center"/>
    </xf>
    <xf numFmtId="0" fontId="223" fillId="2" borderId="9" xfId="2" applyFill="1" applyBorder="1" applyAlignment="1">
      <alignment vertical="center"/>
    </xf>
    <xf numFmtId="0" fontId="223" fillId="2" borderId="0" xfId="2" applyFill="1" applyAlignment="1">
      <alignment horizontal="center" vertical="center"/>
    </xf>
    <xf numFmtId="0" fontId="223" fillId="0" borderId="9" xfId="2" quotePrefix="1" applyBorder="1" applyAlignment="1">
      <alignment horizontal="center" vertical="center" wrapText="1"/>
    </xf>
    <xf numFmtId="0" fontId="478" fillId="2" borderId="0" xfId="2" applyFont="1" applyFill="1" applyAlignment="1">
      <alignment vertical="center"/>
    </xf>
    <xf numFmtId="0" fontId="479" fillId="0" borderId="0" xfId="36376" applyFont="1"/>
    <xf numFmtId="0" fontId="473" fillId="2" borderId="9" xfId="2" applyFont="1" applyFill="1" applyBorder="1" applyAlignment="1">
      <alignment vertical="center"/>
    </xf>
    <xf numFmtId="0" fontId="473" fillId="2" borderId="0" xfId="2" applyFont="1" applyFill="1" applyAlignment="1">
      <alignment horizontal="center" vertical="center"/>
    </xf>
    <xf numFmtId="0" fontId="473" fillId="0" borderId="9" xfId="2" quotePrefix="1" applyFont="1" applyBorder="1" applyAlignment="1">
      <alignment horizontal="center" vertical="center" wrapText="1"/>
    </xf>
    <xf numFmtId="0" fontId="381" fillId="2" borderId="0" xfId="2" applyFont="1" applyFill="1"/>
    <xf numFmtId="0" fontId="223" fillId="0" borderId="0" xfId="36376" applyFont="1" applyAlignment="1">
      <alignment vertical="center"/>
    </xf>
    <xf numFmtId="0" fontId="473" fillId="0" borderId="0" xfId="2" applyFont="1" applyAlignment="1">
      <alignment vertical="center"/>
    </xf>
    <xf numFmtId="0" fontId="226" fillId="0" borderId="0" xfId="2" applyFont="1"/>
    <xf numFmtId="0" fontId="480" fillId="134" borderId="0" xfId="0" applyFont="1" applyFill="1"/>
    <xf numFmtId="0" fontId="473" fillId="2" borderId="9" xfId="2" applyFont="1" applyFill="1" applyBorder="1" applyAlignment="1">
      <alignment horizontal="center" vertical="center"/>
    </xf>
    <xf numFmtId="0" fontId="473" fillId="134" borderId="9" xfId="2" applyFont="1" applyFill="1" applyBorder="1" applyAlignment="1">
      <alignment vertical="center"/>
    </xf>
    <xf numFmtId="0" fontId="473" fillId="134" borderId="0" xfId="2" applyFont="1" applyFill="1" applyAlignment="1">
      <alignment horizontal="center" vertical="center"/>
    </xf>
    <xf numFmtId="0" fontId="473" fillId="134" borderId="9" xfId="2" applyFont="1" applyFill="1" applyBorder="1" applyAlignment="1">
      <alignment horizontal="center" vertical="center"/>
    </xf>
    <xf numFmtId="0" fontId="473" fillId="2" borderId="9" xfId="2" applyFont="1" applyFill="1" applyBorder="1" applyAlignment="1">
      <alignment horizontal="left" vertical="center"/>
    </xf>
    <xf numFmtId="0" fontId="473" fillId="0" borderId="0" xfId="2" applyFont="1" applyAlignment="1">
      <alignment horizontal="center" vertical="center"/>
    </xf>
    <xf numFmtId="0" fontId="481" fillId="2" borderId="0" xfId="2" applyFont="1" applyFill="1" applyAlignment="1">
      <alignment horizontal="right"/>
    </xf>
    <xf numFmtId="0" fontId="481" fillId="2" borderId="0" xfId="2" applyFont="1" applyFill="1"/>
    <xf numFmtId="0" fontId="219" fillId="134" borderId="0" xfId="36378" applyFill="1"/>
    <xf numFmtId="0" fontId="472" fillId="134" borderId="0" xfId="2" applyFont="1" applyFill="1"/>
    <xf numFmtId="0" fontId="224" fillId="2" borderId="2" xfId="2" applyFont="1" applyFill="1" applyBorder="1" applyAlignment="1">
      <alignment horizontal="center"/>
    </xf>
    <xf numFmtId="0" fontId="224" fillId="134" borderId="8" xfId="2" applyFont="1" applyFill="1" applyBorder="1" applyAlignment="1">
      <alignment horizontal="center" wrapText="1"/>
    </xf>
    <xf numFmtId="0" fontId="226" fillId="134" borderId="0" xfId="2" applyFont="1" applyFill="1"/>
    <xf numFmtId="0" fontId="226" fillId="134" borderId="0" xfId="2" applyFont="1" applyFill="1" applyAlignment="1">
      <alignment horizontal="center"/>
    </xf>
    <xf numFmtId="0" fontId="224" fillId="134" borderId="0" xfId="2" applyFont="1" applyFill="1" applyAlignment="1">
      <alignment wrapText="1"/>
    </xf>
    <xf numFmtId="0" fontId="478" fillId="134" borderId="9" xfId="2" applyFont="1" applyFill="1" applyBorder="1" applyAlignment="1">
      <alignment vertical="center"/>
    </xf>
    <xf numFmtId="0" fontId="245" fillId="134" borderId="0" xfId="36378" applyFont="1" applyFill="1"/>
    <xf numFmtId="0" fontId="478" fillId="134" borderId="9" xfId="2" applyFont="1" applyFill="1" applyBorder="1" applyAlignment="1">
      <alignment horizontal="center" vertical="center"/>
    </xf>
    <xf numFmtId="0" fontId="482" fillId="134" borderId="0" xfId="2" applyFont="1" applyFill="1"/>
    <xf numFmtId="0" fontId="483" fillId="134" borderId="9" xfId="2" applyFont="1" applyFill="1" applyBorder="1" applyAlignment="1">
      <alignment horizontal="center" vertical="center"/>
    </xf>
    <xf numFmtId="0" fontId="483" fillId="134" borderId="0" xfId="2" applyFont="1" applyFill="1" applyAlignment="1">
      <alignment horizontal="center" vertical="center"/>
    </xf>
    <xf numFmtId="0" fontId="478" fillId="134" borderId="0" xfId="2" applyFont="1" applyFill="1" applyAlignment="1">
      <alignment horizontal="center" vertical="center"/>
    </xf>
    <xf numFmtId="0" fontId="473" fillId="134" borderId="0" xfId="2" applyFont="1" applyFill="1" applyAlignment="1">
      <alignment vertical="center"/>
    </xf>
    <xf numFmtId="0" fontId="484" fillId="134" borderId="9" xfId="2" applyFont="1" applyFill="1" applyBorder="1" applyAlignment="1">
      <alignment horizontal="center" vertical="center"/>
    </xf>
    <xf numFmtId="0" fontId="484" fillId="134" borderId="0" xfId="2" applyFont="1" applyFill="1" applyAlignment="1">
      <alignment horizontal="center" vertical="center"/>
    </xf>
    <xf numFmtId="0" fontId="478" fillId="134" borderId="0" xfId="2" applyFont="1" applyFill="1" applyAlignment="1">
      <alignment vertical="center"/>
    </xf>
    <xf numFmtId="0" fontId="223" fillId="134" borderId="0" xfId="2" applyFill="1" applyAlignment="1">
      <alignment vertical="center"/>
    </xf>
    <xf numFmtId="0" fontId="227" fillId="134" borderId="0" xfId="2" applyFont="1" applyFill="1" applyAlignment="1">
      <alignment vertical="center"/>
    </xf>
    <xf numFmtId="275" fontId="478" fillId="134" borderId="9" xfId="2" applyNumberFormat="1" applyFont="1" applyFill="1" applyBorder="1" applyAlignment="1">
      <alignment horizontal="center" vertical="center"/>
    </xf>
    <xf numFmtId="275" fontId="473" fillId="134" borderId="9" xfId="2" applyNumberFormat="1" applyFont="1" applyFill="1" applyBorder="1" applyAlignment="1">
      <alignment horizontal="center" vertical="center"/>
    </xf>
    <xf numFmtId="0" fontId="473" fillId="0" borderId="9" xfId="2" applyFont="1" applyBorder="1" applyAlignment="1">
      <alignment vertical="center"/>
    </xf>
    <xf numFmtId="0" fontId="478" fillId="0" borderId="9" xfId="2" applyFont="1" applyBorder="1" applyAlignment="1">
      <alignment vertical="center"/>
    </xf>
    <xf numFmtId="0" fontId="218" fillId="134" borderId="0" xfId="36378" applyFont="1" applyFill="1"/>
    <xf numFmtId="0" fontId="381" fillId="134" borderId="0" xfId="2" applyFont="1" applyFill="1"/>
    <xf numFmtId="0" fontId="217" fillId="134" borderId="0" xfId="36378" applyFont="1" applyFill="1"/>
    <xf numFmtId="0" fontId="216" fillId="134" borderId="0" xfId="36378" applyFont="1" applyFill="1"/>
    <xf numFmtId="0" fontId="215" fillId="134" borderId="0" xfId="36378" applyFont="1" applyFill="1"/>
    <xf numFmtId="0" fontId="224" fillId="2" borderId="8" xfId="2" applyFont="1" applyFill="1" applyBorder="1" applyAlignment="1">
      <alignment horizontal="center" wrapText="1"/>
    </xf>
    <xf numFmtId="0" fontId="485" fillId="2" borderId="0" xfId="2" applyFont="1" applyFill="1" applyAlignment="1">
      <alignment horizontal="right"/>
    </xf>
    <xf numFmtId="0" fontId="478" fillId="2" borderId="9" xfId="2" applyFont="1" applyFill="1" applyBorder="1" applyAlignment="1">
      <alignment vertical="center"/>
    </xf>
    <xf numFmtId="0" fontId="478" fillId="2" borderId="0" xfId="2" applyFont="1" applyFill="1" applyAlignment="1">
      <alignment horizontal="center" vertical="center"/>
    </xf>
    <xf numFmtId="0" fontId="478" fillId="2" borderId="9" xfId="2" applyFont="1" applyFill="1" applyBorder="1" applyAlignment="1">
      <alignment horizontal="center" vertical="center"/>
    </xf>
    <xf numFmtId="0" fontId="482" fillId="2" borderId="0" xfId="2" applyFont="1" applyFill="1"/>
    <xf numFmtId="0" fontId="478" fillId="2" borderId="9" xfId="2" applyFont="1" applyFill="1" applyBorder="1" applyAlignment="1">
      <alignment horizontal="left" vertical="center"/>
    </xf>
    <xf numFmtId="0" fontId="478" fillId="0" borderId="0" xfId="2" applyFont="1" applyAlignment="1">
      <alignment horizontal="center" vertical="center"/>
    </xf>
    <xf numFmtId="0" fontId="478" fillId="0" borderId="0" xfId="2" applyFont="1" applyAlignment="1">
      <alignment vertical="center"/>
    </xf>
    <xf numFmtId="0" fontId="214" fillId="134" borderId="0" xfId="36378" applyFont="1" applyFill="1"/>
    <xf numFmtId="0" fontId="478" fillId="0" borderId="0" xfId="0" applyFont="1" applyAlignment="1">
      <alignment vertical="top"/>
    </xf>
    <xf numFmtId="0" fontId="478" fillId="0" borderId="0" xfId="0" applyFont="1" applyAlignment="1">
      <alignment horizontal="center" vertical="top"/>
    </xf>
    <xf numFmtId="0" fontId="227" fillId="0" borderId="9" xfId="0" applyFont="1" applyBorder="1"/>
    <xf numFmtId="0" fontId="227" fillId="0" borderId="0" xfId="0" applyFont="1"/>
    <xf numFmtId="0" fontId="227" fillId="0" borderId="9" xfId="0" applyFont="1" applyBorder="1" applyAlignment="1">
      <alignment horizontal="center"/>
    </xf>
    <xf numFmtId="0" fontId="227" fillId="0" borderId="0" xfId="0" applyFont="1" applyAlignment="1">
      <alignment horizontal="center"/>
    </xf>
    <xf numFmtId="0" fontId="486" fillId="0" borderId="0" xfId="0" applyFont="1"/>
    <xf numFmtId="0" fontId="223" fillId="0" borderId="9" xfId="0" applyFont="1" applyBorder="1"/>
    <xf numFmtId="0" fontId="223" fillId="0" borderId="0" xfId="0" applyFont="1"/>
    <xf numFmtId="0" fontId="223" fillId="0" borderId="9" xfId="0" applyFont="1" applyBorder="1" applyAlignment="1">
      <alignment horizontal="center"/>
    </xf>
    <xf numFmtId="0" fontId="223" fillId="0" borderId="0" xfId="0" applyFont="1" applyAlignment="1">
      <alignment horizontal="center"/>
    </xf>
    <xf numFmtId="14" fontId="223" fillId="0" borderId="9" xfId="0" applyNumberFormat="1" applyFont="1" applyBorder="1" applyAlignment="1">
      <alignment horizontal="center"/>
    </xf>
    <xf numFmtId="14" fontId="227" fillId="0" borderId="9" xfId="0" applyNumberFormat="1" applyFont="1" applyBorder="1" applyAlignment="1">
      <alignment horizontal="center"/>
    </xf>
    <xf numFmtId="49" fontId="227" fillId="0" borderId="9" xfId="0" applyNumberFormat="1" applyFont="1" applyBorder="1"/>
    <xf numFmtId="49" fontId="227" fillId="0" borderId="0" xfId="0" applyNumberFormat="1" applyFont="1"/>
    <xf numFmtId="49" fontId="227" fillId="0" borderId="9" xfId="0" applyNumberFormat="1" applyFont="1" applyBorder="1" applyAlignment="1">
      <alignment horizontal="center"/>
    </xf>
    <xf numFmtId="49" fontId="223" fillId="0" borderId="9" xfId="0" applyNumberFormat="1" applyFont="1" applyBorder="1"/>
    <xf numFmtId="49" fontId="223" fillId="0" borderId="0" xfId="0" applyNumberFormat="1" applyFont="1"/>
    <xf numFmtId="49" fontId="223" fillId="0" borderId="9" xfId="0" applyNumberFormat="1" applyFont="1" applyBorder="1" applyAlignment="1">
      <alignment horizontal="center"/>
    </xf>
    <xf numFmtId="49" fontId="227" fillId="0" borderId="0" xfId="0" applyNumberFormat="1" applyFont="1" applyAlignment="1">
      <alignment horizontal="center"/>
    </xf>
    <xf numFmtId="49" fontId="223" fillId="0" borderId="0" xfId="0" applyNumberFormat="1" applyFont="1" applyAlignment="1">
      <alignment horizontal="center"/>
    </xf>
    <xf numFmtId="0" fontId="472" fillId="0" borderId="0" xfId="0" applyFont="1"/>
    <xf numFmtId="0" fontId="213" fillId="134" borderId="0" xfId="36378" applyFont="1" applyFill="1"/>
    <xf numFmtId="0" fontId="212" fillId="134" borderId="0" xfId="36378" applyFont="1" applyFill="1"/>
    <xf numFmtId="0" fontId="211" fillId="134" borderId="0" xfId="36378" applyFont="1" applyFill="1"/>
    <xf numFmtId="0" fontId="210" fillId="134" borderId="0" xfId="36378" applyFont="1" applyFill="1"/>
    <xf numFmtId="0" fontId="209" fillId="134" borderId="0" xfId="36378" applyFont="1" applyFill="1"/>
    <xf numFmtId="0" fontId="225" fillId="0" borderId="0" xfId="0" applyFont="1"/>
    <xf numFmtId="0" fontId="208" fillId="134" borderId="0" xfId="36378" applyFont="1" applyFill="1"/>
    <xf numFmtId="0" fontId="207" fillId="134" borderId="0" xfId="36378" applyFont="1" applyFill="1"/>
    <xf numFmtId="0" fontId="206" fillId="134" borderId="0" xfId="36378" applyFont="1" applyFill="1"/>
    <xf numFmtId="0" fontId="205" fillId="134" borderId="0" xfId="36378" applyFont="1" applyFill="1"/>
    <xf numFmtId="0" fontId="204" fillId="134" borderId="0" xfId="36378" applyFont="1" applyFill="1"/>
    <xf numFmtId="0" fontId="203" fillId="134" borderId="0" xfId="36378" applyFont="1" applyFill="1"/>
    <xf numFmtId="0" fontId="202" fillId="134" borderId="0" xfId="36378" applyFont="1" applyFill="1"/>
    <xf numFmtId="0" fontId="201" fillId="134" borderId="0" xfId="36378" applyFont="1" applyFill="1"/>
    <xf numFmtId="0" fontId="200" fillId="134" borderId="0" xfId="36378" applyFont="1" applyFill="1"/>
    <xf numFmtId="0" fontId="199" fillId="134" borderId="0" xfId="36378" applyFont="1" applyFill="1"/>
    <xf numFmtId="0" fontId="198" fillId="134" borderId="0" xfId="36378" applyFont="1" applyFill="1"/>
    <xf numFmtId="0" fontId="197" fillId="134" borderId="0" xfId="36378" applyFont="1" applyFill="1"/>
    <xf numFmtId="0" fontId="252" fillId="134" borderId="0" xfId="0" applyFont="1" applyFill="1" applyAlignment="1">
      <alignment horizontal="left"/>
    </xf>
    <xf numFmtId="0" fontId="196" fillId="134" borderId="0" xfId="36378" applyFont="1" applyFill="1"/>
    <xf numFmtId="0" fontId="195" fillId="134" borderId="0" xfId="36378" applyFont="1" applyFill="1"/>
    <xf numFmtId="275" fontId="478" fillId="2" borderId="9" xfId="2" applyNumberFormat="1" applyFont="1" applyFill="1" applyBorder="1" applyAlignment="1">
      <alignment horizontal="center" vertical="center"/>
    </xf>
    <xf numFmtId="0" fontId="194" fillId="134" borderId="0" xfId="36378" applyFont="1" applyFill="1"/>
    <xf numFmtId="0" fontId="193" fillId="134" borderId="0" xfId="36378" applyFont="1" applyFill="1"/>
    <xf numFmtId="0" fontId="192" fillId="134" borderId="0" xfId="36378" applyFont="1" applyFill="1"/>
    <xf numFmtId="0" fontId="191" fillId="134" borderId="0" xfId="36378" applyFont="1" applyFill="1"/>
    <xf numFmtId="0" fontId="190" fillId="134" borderId="0" xfId="36378" applyFont="1" applyFill="1"/>
    <xf numFmtId="0" fontId="189" fillId="134" borderId="0" xfId="36378" applyFont="1" applyFill="1"/>
    <xf numFmtId="0" fontId="188" fillId="134" borderId="0" xfId="36378" applyFont="1" applyFill="1"/>
    <xf numFmtId="0" fontId="187" fillId="134" borderId="0" xfId="36378" applyFont="1" applyFill="1"/>
    <xf numFmtId="0" fontId="186" fillId="134" borderId="0" xfId="36378" applyFont="1" applyFill="1"/>
    <xf numFmtId="0" fontId="185" fillId="134" borderId="0" xfId="36378" applyFont="1" applyFill="1"/>
    <xf numFmtId="0" fontId="184" fillId="134" borderId="0" xfId="36378" applyFont="1" applyFill="1"/>
    <xf numFmtId="0" fontId="183" fillId="134" borderId="0" xfId="36378" applyFont="1" applyFill="1"/>
    <xf numFmtId="0" fontId="182" fillId="134" borderId="0" xfId="36378" applyFont="1" applyFill="1"/>
    <xf numFmtId="0" fontId="181" fillId="134" borderId="0" xfId="36378" applyFont="1" applyFill="1"/>
    <xf numFmtId="0" fontId="180" fillId="134" borderId="0" xfId="36378" applyFont="1" applyFill="1"/>
    <xf numFmtId="0" fontId="179" fillId="134" borderId="0" xfId="36378" applyFont="1" applyFill="1"/>
    <xf numFmtId="0" fontId="178" fillId="134" borderId="0" xfId="36378" applyFont="1" applyFill="1"/>
    <xf numFmtId="0" fontId="177" fillId="134" borderId="0" xfId="36378" applyFont="1" applyFill="1"/>
    <xf numFmtId="0" fontId="176" fillId="134" borderId="0" xfId="36378" applyFont="1" applyFill="1"/>
    <xf numFmtId="0" fontId="175" fillId="134" borderId="0" xfId="36378" applyFont="1" applyFill="1"/>
    <xf numFmtId="0" fontId="174" fillId="134" borderId="0" xfId="36378" applyFont="1" applyFill="1"/>
    <xf numFmtId="0" fontId="173" fillId="134" borderId="0" xfId="36378" applyFont="1" applyFill="1"/>
    <xf numFmtId="0" fontId="172" fillId="134" borderId="0" xfId="36378" applyFont="1" applyFill="1"/>
    <xf numFmtId="0" fontId="171" fillId="134" borderId="0" xfId="36378" applyFont="1" applyFill="1"/>
    <xf numFmtId="0" fontId="170" fillId="134" borderId="0" xfId="36378" applyFont="1" applyFill="1"/>
    <xf numFmtId="0" fontId="169" fillId="134" borderId="0" xfId="36378" applyFont="1" applyFill="1"/>
    <xf numFmtId="0" fontId="168" fillId="134" borderId="0" xfId="36378" applyFont="1" applyFill="1"/>
    <xf numFmtId="0" fontId="167" fillId="134" borderId="0" xfId="36378" applyFont="1" applyFill="1"/>
    <xf numFmtId="0" fontId="166" fillId="134" borderId="0" xfId="36378" applyFont="1" applyFill="1"/>
    <xf numFmtId="0" fontId="165" fillId="134" borderId="0" xfId="36378" applyFont="1" applyFill="1"/>
    <xf numFmtId="0" fontId="164" fillId="134" borderId="0" xfId="36378" applyFont="1" applyFill="1"/>
    <xf numFmtId="0" fontId="163" fillId="134" borderId="0" xfId="36378" applyFont="1" applyFill="1"/>
    <xf numFmtId="0" fontId="162" fillId="134" borderId="0" xfId="36378" applyFont="1" applyFill="1"/>
    <xf numFmtId="0" fontId="161" fillId="134" borderId="0" xfId="36378" applyFont="1" applyFill="1"/>
    <xf numFmtId="0" fontId="160" fillId="134" borderId="0" xfId="36378" applyFont="1" applyFill="1"/>
    <xf numFmtId="0" fontId="159" fillId="134" borderId="0" xfId="36378" applyFont="1" applyFill="1"/>
    <xf numFmtId="0" fontId="158" fillId="134" borderId="0" xfId="36378" applyFont="1" applyFill="1"/>
    <xf numFmtId="0" fontId="157" fillId="134" borderId="0" xfId="36378" applyFont="1" applyFill="1"/>
    <xf numFmtId="0" fontId="156" fillId="134" borderId="0" xfId="36378" applyFont="1" applyFill="1"/>
    <xf numFmtId="0" fontId="155" fillId="134" borderId="0" xfId="36378" applyFont="1" applyFill="1"/>
    <xf numFmtId="0" fontId="154" fillId="134" borderId="0" xfId="36378" applyFont="1" applyFill="1"/>
    <xf numFmtId="0" fontId="153" fillId="134" borderId="0" xfId="36378" applyFont="1" applyFill="1"/>
    <xf numFmtId="0" fontId="152" fillId="134" borderId="0" xfId="36378" applyFont="1" applyFill="1"/>
    <xf numFmtId="0" fontId="151" fillId="134" borderId="0" xfId="36378" applyFont="1" applyFill="1"/>
    <xf numFmtId="0" fontId="150" fillId="134" borderId="0" xfId="36378" applyFont="1" applyFill="1"/>
    <xf numFmtId="0" fontId="149" fillId="134" borderId="0" xfId="36378" applyFont="1" applyFill="1"/>
    <xf numFmtId="0" fontId="148" fillId="134" borderId="0" xfId="36378" applyFont="1" applyFill="1"/>
    <xf numFmtId="0" fontId="147" fillId="134" borderId="0" xfId="36378" applyFont="1" applyFill="1"/>
    <xf numFmtId="0" fontId="146" fillId="134" borderId="0" xfId="36378" applyFont="1" applyFill="1"/>
    <xf numFmtId="0" fontId="145" fillId="134" borderId="0" xfId="36378" applyFont="1" applyFill="1"/>
    <xf numFmtId="0" fontId="144" fillId="134" borderId="0" xfId="36378" applyFont="1" applyFill="1"/>
    <xf numFmtId="0" fontId="143" fillId="134" borderId="0" xfId="36378" applyFont="1" applyFill="1"/>
    <xf numFmtId="0" fontId="142" fillId="134" borderId="0" xfId="36378" applyFont="1" applyFill="1"/>
    <xf numFmtId="0" fontId="141" fillId="134" borderId="0" xfId="36378" applyFont="1" applyFill="1"/>
    <xf numFmtId="0" fontId="140" fillId="134" borderId="0" xfId="36378" applyFont="1" applyFill="1"/>
    <xf numFmtId="0" fontId="139" fillId="134" borderId="0" xfId="36378" applyFont="1" applyFill="1"/>
    <xf numFmtId="0" fontId="138" fillId="134" borderId="0" xfId="36378" applyFont="1" applyFill="1"/>
    <xf numFmtId="0" fontId="137" fillId="134" borderId="0" xfId="36378" applyFont="1" applyFill="1"/>
    <xf numFmtId="0" fontId="136" fillId="134" borderId="0" xfId="36378" applyFont="1" applyFill="1"/>
    <xf numFmtId="0" fontId="135" fillId="134" borderId="0" xfId="36378" applyFont="1" applyFill="1"/>
    <xf numFmtId="0" fontId="134" fillId="134" borderId="0" xfId="36378" applyFont="1" applyFill="1"/>
    <xf numFmtId="0" fontId="133" fillId="134" borderId="0" xfId="36378" applyFont="1" applyFill="1"/>
    <xf numFmtId="0" fontId="132" fillId="134" borderId="0" xfId="36378" applyFont="1" applyFill="1"/>
    <xf numFmtId="0" fontId="131" fillId="134" borderId="0" xfId="36378" applyFont="1" applyFill="1"/>
    <xf numFmtId="0" fontId="130" fillId="134" borderId="0" xfId="36378" applyFont="1" applyFill="1"/>
    <xf numFmtId="0" fontId="129" fillId="134" borderId="0" xfId="36378" applyFont="1" applyFill="1"/>
    <xf numFmtId="0" fontId="481" fillId="0" borderId="0" xfId="2" applyFont="1" applyAlignment="1">
      <alignment horizontal="right"/>
    </xf>
    <xf numFmtId="0" fontId="473" fillId="0" borderId="9" xfId="2" applyFont="1" applyBorder="1" applyAlignment="1">
      <alignment horizontal="left" vertical="center"/>
    </xf>
    <xf numFmtId="0" fontId="473" fillId="0" borderId="9" xfId="2" applyFont="1" applyBorder="1" applyAlignment="1">
      <alignment horizontal="center" vertical="center"/>
    </xf>
    <xf numFmtId="0" fontId="245" fillId="0" borderId="0" xfId="36378" applyFont="1"/>
    <xf numFmtId="0" fontId="478" fillId="0" borderId="9" xfId="2" applyFont="1" applyBorder="1" applyAlignment="1">
      <alignment horizontal="center" vertical="center"/>
    </xf>
    <xf numFmtId="0" fontId="227" fillId="0" borderId="0" xfId="2" applyFont="1" applyAlignment="1">
      <alignment vertical="center"/>
    </xf>
    <xf numFmtId="0" fontId="483" fillId="0" borderId="9" xfId="2" applyFont="1" applyBorder="1" applyAlignment="1">
      <alignment horizontal="center" vertical="center"/>
    </xf>
    <xf numFmtId="0" fontId="483" fillId="0" borderId="0" xfId="2" applyFont="1" applyAlignment="1">
      <alignment horizontal="center" vertical="center"/>
    </xf>
    <xf numFmtId="275" fontId="478" fillId="0" borderId="9" xfId="2" applyNumberFormat="1" applyFont="1" applyBorder="1" applyAlignment="1">
      <alignment horizontal="center" vertical="center"/>
    </xf>
    <xf numFmtId="0" fontId="482" fillId="0" borderId="0" xfId="2" applyFont="1"/>
    <xf numFmtId="0" fontId="219" fillId="0" borderId="0" xfId="36378"/>
    <xf numFmtId="0" fontId="128" fillId="134" borderId="0" xfId="36378" applyFont="1" applyFill="1"/>
    <xf numFmtId="0" fontId="127" fillId="134" borderId="0" xfId="36378" applyFont="1" applyFill="1"/>
    <xf numFmtId="0" fontId="126" fillId="134" borderId="0" xfId="36378" applyFont="1" applyFill="1"/>
    <xf numFmtId="0" fontId="125" fillId="134" borderId="0" xfId="36378" applyFont="1" applyFill="1"/>
    <xf numFmtId="0" fontId="124" fillId="134" borderId="0" xfId="36378" applyFont="1" applyFill="1"/>
    <xf numFmtId="0" fontId="123" fillId="134" borderId="0" xfId="36378" applyFont="1" applyFill="1"/>
    <xf numFmtId="0" fontId="122" fillId="134" borderId="0" xfId="36378" applyFont="1" applyFill="1"/>
    <xf numFmtId="0" fontId="121" fillId="134" borderId="0" xfId="36378" applyFont="1" applyFill="1"/>
    <xf numFmtId="0" fontId="120" fillId="134" borderId="0" xfId="36378" applyFont="1" applyFill="1"/>
    <xf numFmtId="0" fontId="119" fillId="134" borderId="0" xfId="36378" applyFont="1" applyFill="1"/>
    <xf numFmtId="0" fontId="118" fillId="134" borderId="0" xfId="36378" applyFont="1" applyFill="1"/>
    <xf numFmtId="0" fontId="117" fillId="134" borderId="0" xfId="36378" applyFont="1" applyFill="1"/>
    <xf numFmtId="0" fontId="116" fillId="134" borderId="0" xfId="36378" applyFont="1" applyFill="1"/>
    <xf numFmtId="0" fontId="115" fillId="134" borderId="0" xfId="36378" applyFont="1" applyFill="1"/>
    <xf numFmtId="0" fontId="114" fillId="0" borderId="0" xfId="36378" applyFont="1"/>
    <xf numFmtId="0" fontId="484" fillId="0" borderId="9" xfId="2" applyFont="1" applyBorder="1" applyAlignment="1">
      <alignment horizontal="center" vertical="center"/>
    </xf>
    <xf numFmtId="0" fontId="484" fillId="0" borderId="0" xfId="2" applyFont="1" applyAlignment="1">
      <alignment horizontal="center" vertical="center"/>
    </xf>
    <xf numFmtId="275" fontId="473" fillId="0" borderId="9" xfId="2" applyNumberFormat="1" applyFont="1" applyBorder="1" applyAlignment="1">
      <alignment horizontal="center" vertical="center"/>
    </xf>
    <xf numFmtId="0" fontId="381" fillId="0" borderId="0" xfId="2" applyFont="1"/>
    <xf numFmtId="0" fontId="485" fillId="0" borderId="0" xfId="2" applyFont="1" applyAlignment="1">
      <alignment horizontal="right"/>
    </xf>
    <xf numFmtId="0" fontId="113" fillId="134" borderId="0" xfId="36378" applyFont="1" applyFill="1"/>
    <xf numFmtId="0" fontId="113" fillId="0" borderId="0" xfId="36378" applyFont="1"/>
    <xf numFmtId="0" fontId="200" fillId="0" borderId="0" xfId="36378" applyFont="1"/>
    <xf numFmtId="0" fontId="218" fillId="0" borderId="0" xfId="36378" applyFont="1"/>
    <xf numFmtId="0" fontId="223" fillId="0" borderId="9" xfId="2" applyBorder="1" applyAlignment="1">
      <alignment vertical="center"/>
    </xf>
    <xf numFmtId="0" fontId="223" fillId="0" borderId="0" xfId="2" applyAlignment="1">
      <alignment horizontal="center" vertical="center"/>
    </xf>
    <xf numFmtId="0" fontId="112" fillId="134" borderId="0" xfId="36378" applyFont="1" applyFill="1"/>
    <xf numFmtId="0" fontId="111" fillId="134" borderId="0" xfId="36378" applyFont="1" applyFill="1"/>
    <xf numFmtId="0" fontId="110" fillId="134" borderId="0" xfId="36378" applyFont="1" applyFill="1"/>
    <xf numFmtId="0" fontId="109" fillId="134" borderId="0" xfId="36378" applyFont="1" applyFill="1"/>
    <xf numFmtId="275" fontId="473" fillId="2" borderId="9" xfId="2" applyNumberFormat="1" applyFont="1" applyFill="1" applyBorder="1" applyAlignment="1">
      <alignment horizontal="center" vertical="center"/>
    </xf>
    <xf numFmtId="0" fontId="108" fillId="134" borderId="0" xfId="36378" applyFont="1" applyFill="1"/>
    <xf numFmtId="0" fontId="107" fillId="134" borderId="0" xfId="36378" applyFont="1" applyFill="1"/>
    <xf numFmtId="0" fontId="106" fillId="134" borderId="0" xfId="36378" applyFont="1" applyFill="1"/>
    <xf numFmtId="0" fontId="105" fillId="134" borderId="0" xfId="36378" applyFont="1" applyFill="1"/>
    <xf numFmtId="0" fontId="104" fillId="134" borderId="0" xfId="36378" applyFont="1" applyFill="1"/>
    <xf numFmtId="0" fontId="103" fillId="134" borderId="0" xfId="36378" applyFont="1" applyFill="1"/>
    <xf numFmtId="0" fontId="102" fillId="134" borderId="0" xfId="36378" applyFont="1" applyFill="1"/>
    <xf numFmtId="0" fontId="101" fillId="134" borderId="0" xfId="36378" applyFont="1" applyFill="1"/>
    <xf numFmtId="0" fontId="100" fillId="134" borderId="0" xfId="36378" applyFont="1" applyFill="1"/>
    <xf numFmtId="0" fontId="99" fillId="134" borderId="0" xfId="36378" applyFont="1" applyFill="1"/>
    <xf numFmtId="0" fontId="98" fillId="134" borderId="0" xfId="36378" applyFont="1" applyFill="1"/>
    <xf numFmtId="0" fontId="97" fillId="134" borderId="0" xfId="36378" applyFont="1" applyFill="1"/>
    <xf numFmtId="0" fontId="96" fillId="134" borderId="0" xfId="36378" applyFont="1" applyFill="1"/>
    <xf numFmtId="0" fontId="95" fillId="134" borderId="0" xfId="36378" applyFont="1" applyFill="1"/>
    <xf numFmtId="0" fontId="94" fillId="134" borderId="0" xfId="36378" applyFont="1" applyFill="1"/>
    <xf numFmtId="0" fontId="93" fillId="134" borderId="0" xfId="36378" applyFont="1" applyFill="1"/>
    <xf numFmtId="0" fontId="92" fillId="134" borderId="0" xfId="36378" applyFont="1" applyFill="1"/>
    <xf numFmtId="0" fontId="91" fillId="134" borderId="0" xfId="36378" applyFont="1" applyFill="1"/>
    <xf numFmtId="0" fontId="90" fillId="134" borderId="0" xfId="36378" applyFont="1" applyFill="1"/>
    <xf numFmtId="0" fontId="89" fillId="134" borderId="0" xfId="36378" applyFont="1" applyFill="1"/>
    <xf numFmtId="0" fontId="88" fillId="134" borderId="0" xfId="36378" applyFont="1" applyFill="1"/>
    <xf numFmtId="0" fontId="88" fillId="0" borderId="0" xfId="36378" applyFont="1"/>
    <xf numFmtId="0" fontId="87" fillId="134" borderId="0" xfId="36378" applyFont="1" applyFill="1"/>
    <xf numFmtId="0" fontId="86" fillId="134" borderId="0" xfId="36378" applyFont="1" applyFill="1"/>
    <xf numFmtId="0" fontId="85" fillId="134" borderId="0" xfId="36378" applyFont="1" applyFill="1"/>
    <xf numFmtId="0" fontId="84" fillId="134" borderId="0" xfId="36378" applyFont="1" applyFill="1"/>
    <xf numFmtId="0" fontId="83" fillId="134" borderId="0" xfId="36378" applyFont="1" applyFill="1"/>
    <xf numFmtId="0" fontId="82" fillId="134" borderId="0" xfId="36378" applyFont="1" applyFill="1"/>
    <xf numFmtId="0" fontId="81" fillId="134" borderId="0" xfId="36378" applyFont="1" applyFill="1"/>
    <xf numFmtId="0" fontId="80" fillId="134" borderId="0" xfId="36378" applyFont="1" applyFill="1"/>
    <xf numFmtId="0" fontId="79" fillId="134" borderId="0" xfId="36378" applyFont="1" applyFill="1"/>
    <xf numFmtId="0" fontId="78" fillId="134" borderId="0" xfId="36378" applyFont="1" applyFill="1"/>
    <xf numFmtId="0" fontId="77" fillId="134" borderId="0" xfId="36378" applyFont="1" applyFill="1"/>
    <xf numFmtId="0" fontId="76" fillId="134" borderId="0" xfId="36378" applyFont="1" applyFill="1"/>
    <xf numFmtId="0" fontId="75" fillId="134" borderId="0" xfId="36378" applyFont="1" applyFill="1"/>
    <xf numFmtId="0" fontId="74" fillId="134" borderId="0" xfId="36378" applyFont="1" applyFill="1"/>
    <xf numFmtId="0" fontId="73" fillId="134" borderId="0" xfId="36378" applyFont="1" applyFill="1"/>
    <xf numFmtId="0" fontId="72" fillId="134" borderId="0" xfId="36378" applyFont="1" applyFill="1"/>
    <xf numFmtId="0" fontId="71" fillId="134" borderId="0" xfId="36378" applyFont="1" applyFill="1"/>
    <xf numFmtId="0" fontId="70" fillId="134" borderId="0" xfId="36378" applyFont="1" applyFill="1"/>
    <xf numFmtId="0" fontId="69" fillId="134" borderId="0" xfId="36378" applyFont="1" applyFill="1"/>
    <xf numFmtId="0" fontId="68" fillId="134" borderId="0" xfId="36378" applyFont="1" applyFill="1"/>
    <xf numFmtId="0" fontId="67" fillId="134" borderId="0" xfId="36378" applyFont="1" applyFill="1"/>
    <xf numFmtId="0" fontId="66" fillId="134" borderId="0" xfId="36378" applyFont="1" applyFill="1"/>
    <xf numFmtId="0" fontId="65" fillId="134" borderId="0" xfId="36378" applyFont="1" applyFill="1"/>
    <xf numFmtId="0" fontId="64" fillId="134" borderId="0" xfId="36378" applyFont="1" applyFill="1"/>
    <xf numFmtId="0" fontId="63" fillId="0" borderId="0" xfId="36378" applyFont="1"/>
    <xf numFmtId="0" fontId="63" fillId="134" borderId="0" xfId="36378" applyFont="1" applyFill="1"/>
    <xf numFmtId="0" fontId="62" fillId="134" borderId="0" xfId="36378" applyFont="1" applyFill="1"/>
    <xf numFmtId="0" fontId="61" fillId="134" borderId="0" xfId="36378" applyFont="1" applyFill="1"/>
    <xf numFmtId="0" fontId="60" fillId="134" borderId="0" xfId="36378" applyFont="1" applyFill="1"/>
    <xf numFmtId="0" fontId="59" fillId="134" borderId="0" xfId="36378" applyFont="1" applyFill="1"/>
    <xf numFmtId="0" fontId="58" fillId="134" borderId="0" xfId="36378" applyFont="1" applyFill="1"/>
    <xf numFmtId="0" fontId="57" fillId="134" borderId="0" xfId="36378" applyFont="1" applyFill="1"/>
    <xf numFmtId="0" fontId="56" fillId="134" borderId="0" xfId="36378" applyFont="1" applyFill="1"/>
    <xf numFmtId="0" fontId="55" fillId="134" borderId="0" xfId="36378" applyFont="1" applyFill="1"/>
    <xf numFmtId="0" fontId="54" fillId="134" borderId="0" xfId="36378" applyFont="1" applyFill="1"/>
    <xf numFmtId="0" fontId="53" fillId="134" borderId="0" xfId="36378" applyFont="1" applyFill="1"/>
    <xf numFmtId="0" fontId="52" fillId="134" borderId="0" xfId="36378" applyFont="1" applyFill="1"/>
    <xf numFmtId="0" fontId="51" fillId="134" borderId="0" xfId="36378" applyFont="1" applyFill="1"/>
    <xf numFmtId="0" fontId="50" fillId="134" borderId="0" xfId="36378" applyFont="1" applyFill="1"/>
    <xf numFmtId="0" fontId="49" fillId="134" borderId="0" xfId="36378" applyFont="1" applyFill="1"/>
    <xf numFmtId="0" fontId="48" fillId="134" borderId="0" xfId="36378" applyFont="1" applyFill="1"/>
    <xf numFmtId="0" fontId="48" fillId="0" borderId="0" xfId="36378" applyFont="1"/>
    <xf numFmtId="0" fontId="47" fillId="134" borderId="0" xfId="36378" applyFont="1" applyFill="1"/>
    <xf numFmtId="0" fontId="46" fillId="134" borderId="0" xfId="36378" applyFont="1" applyFill="1"/>
    <xf numFmtId="0" fontId="45" fillId="134" borderId="0" xfId="36378" applyFont="1" applyFill="1"/>
    <xf numFmtId="0" fontId="44" fillId="134" borderId="0" xfId="36378" applyFont="1" applyFill="1"/>
    <xf numFmtId="0" fontId="43" fillId="134" borderId="0" xfId="36378" applyFont="1" applyFill="1"/>
    <xf numFmtId="0" fontId="42" fillId="134" borderId="0" xfId="36378" applyFont="1" applyFill="1"/>
    <xf numFmtId="0" fontId="41" fillId="134" borderId="0" xfId="36378" applyFont="1" applyFill="1"/>
    <xf numFmtId="0" fontId="40" fillId="134" borderId="0" xfId="36378" applyFont="1" applyFill="1"/>
    <xf numFmtId="0" fontId="39" fillId="134" borderId="0" xfId="36378" applyFont="1" applyFill="1"/>
    <xf numFmtId="0" fontId="38" fillId="134" borderId="0" xfId="36378" applyFont="1" applyFill="1"/>
    <xf numFmtId="0" fontId="37" fillId="134" borderId="0" xfId="36378" applyFont="1" applyFill="1"/>
    <xf numFmtId="0" fontId="36" fillId="134" borderId="0" xfId="36378" applyFont="1" applyFill="1"/>
    <xf numFmtId="0" fontId="35" fillId="134" borderId="0" xfId="36378" applyFont="1" applyFill="1"/>
    <xf numFmtId="0" fontId="34" fillId="134" borderId="0" xfId="36378" applyFont="1" applyFill="1"/>
    <xf numFmtId="0" fontId="33" fillId="134" borderId="0" xfId="36378" applyFont="1" applyFill="1"/>
    <xf numFmtId="0" fontId="32" fillId="134" borderId="0" xfId="36378" applyFont="1" applyFill="1"/>
    <xf numFmtId="0" fontId="31" fillId="134" borderId="0" xfId="36378" applyFont="1" applyFill="1"/>
    <xf numFmtId="0" fontId="30" fillId="134" borderId="0" xfId="36378" applyFont="1" applyFill="1"/>
    <xf numFmtId="0" fontId="29" fillId="134" borderId="0" xfId="36378" applyFont="1" applyFill="1"/>
    <xf numFmtId="0" fontId="28" fillId="134" borderId="0" xfId="36378" applyFont="1" applyFill="1"/>
    <xf numFmtId="0" fontId="27" fillId="134" borderId="0" xfId="36378" applyFont="1" applyFill="1"/>
    <xf numFmtId="0" fontId="26" fillId="134" borderId="0" xfId="36378" applyFont="1" applyFill="1"/>
    <xf numFmtId="0" fontId="25" fillId="134" borderId="0" xfId="36378" applyFont="1" applyFill="1"/>
    <xf numFmtId="0" fontId="24" fillId="134" borderId="0" xfId="36378" applyFont="1" applyFill="1"/>
    <xf numFmtId="0" fontId="23" fillId="134" borderId="0" xfId="36378" applyFont="1" applyFill="1"/>
    <xf numFmtId="0" fontId="22" fillId="134" borderId="0" xfId="36378" applyFont="1" applyFill="1"/>
    <xf numFmtId="0" fontId="21" fillId="134" borderId="0" xfId="36378" applyFont="1" applyFill="1"/>
    <xf numFmtId="0" fontId="20" fillId="134" borderId="0" xfId="36378" applyFont="1" applyFill="1"/>
    <xf numFmtId="0" fontId="19" fillId="134" borderId="0" xfId="36378" applyFont="1" applyFill="1"/>
    <xf numFmtId="0" fontId="18" fillId="134" borderId="0" xfId="36378" applyFont="1" applyFill="1"/>
    <xf numFmtId="0" fontId="17" fillId="134" borderId="0" xfId="36378" applyFont="1" applyFill="1"/>
    <xf numFmtId="0" fontId="16" fillId="134" borderId="0" xfId="36378" applyFont="1" applyFill="1"/>
    <xf numFmtId="0" fontId="15" fillId="134" borderId="0" xfId="36378" applyFont="1" applyFill="1"/>
    <xf numFmtId="0" fontId="14" fillId="134" borderId="0" xfId="36378" applyFont="1" applyFill="1"/>
    <xf numFmtId="0" fontId="13" fillId="134" borderId="0" xfId="36378" applyFont="1" applyFill="1"/>
    <xf numFmtId="0" fontId="12" fillId="134" borderId="0" xfId="36378" applyFont="1" applyFill="1"/>
    <xf numFmtId="0" fontId="11" fillId="134" borderId="0" xfId="36378" applyFont="1" applyFill="1"/>
    <xf numFmtId="0" fontId="10" fillId="134" borderId="0" xfId="36378" applyFont="1" applyFill="1"/>
    <xf numFmtId="0" fontId="9" fillId="134" borderId="0" xfId="36378" applyFont="1" applyFill="1"/>
    <xf numFmtId="0" fontId="8" fillId="134" borderId="0" xfId="36378" applyFont="1" applyFill="1"/>
    <xf numFmtId="0" fontId="7" fillId="134" borderId="0" xfId="36378" applyFont="1" applyFill="1"/>
    <xf numFmtId="0" fontId="6" fillId="134" borderId="0" xfId="36378" applyFont="1" applyFill="1"/>
    <xf numFmtId="0" fontId="5" fillId="134" borderId="0" xfId="36378" applyFont="1" applyFill="1"/>
    <xf numFmtId="0" fontId="4" fillId="134" borderId="0" xfId="36378" applyFont="1" applyFill="1"/>
    <xf numFmtId="0" fontId="227" fillId="0" borderId="9" xfId="36376" applyFont="1" applyBorder="1" applyAlignment="1">
      <alignment vertical="center" wrapText="1"/>
    </xf>
    <xf numFmtId="0" fontId="3" fillId="134" borderId="0" xfId="36378" applyFont="1" applyFill="1"/>
    <xf numFmtId="0" fontId="2" fillId="134" borderId="0" xfId="36378" applyFont="1" applyFill="1"/>
    <xf numFmtId="0" fontId="1" fillId="134" borderId="0" xfId="36378" applyFont="1" applyFill="1"/>
    <xf numFmtId="0" fontId="467" fillId="0" borderId="0" xfId="0" applyFont="1" applyAlignment="1">
      <alignment horizontal="left" vertical="center" wrapText="1"/>
    </xf>
    <xf numFmtId="0" fontId="224" fillId="2" borderId="0" xfId="2" applyFont="1" applyFill="1" applyAlignment="1">
      <alignment horizontal="center" wrapText="1"/>
    </xf>
    <xf numFmtId="0" fontId="224" fillId="2" borderId="8" xfId="2" applyFont="1" applyFill="1" applyBorder="1" applyAlignment="1">
      <alignment horizontal="center" wrapText="1"/>
    </xf>
    <xf numFmtId="0" fontId="224" fillId="2" borderId="2" xfId="2" applyFont="1" applyFill="1" applyBorder="1" applyAlignment="1">
      <alignment horizontal="center" wrapText="1"/>
    </xf>
    <xf numFmtId="0" fontId="473" fillId="134" borderId="0" xfId="36378" applyFont="1" applyFill="1" applyAlignment="1">
      <alignment horizontal="left" wrapText="1"/>
    </xf>
    <xf numFmtId="0" fontId="224" fillId="0" borderId="8" xfId="36376" applyFont="1" applyBorder="1" applyAlignment="1">
      <alignment horizontal="center" vertical="center" wrapText="1"/>
    </xf>
    <xf numFmtId="0" fontId="224" fillId="0" borderId="8" xfId="36376" applyFont="1" applyBorder="1" applyAlignment="1">
      <alignment horizontal="center" vertical="center"/>
    </xf>
    <xf numFmtId="0" fontId="250" fillId="34" borderId="19" xfId="3" applyFont="1" applyFill="1" applyBorder="1" applyAlignment="1">
      <alignment horizontal="center"/>
    </xf>
    <xf numFmtId="0" fontId="251" fillId="0" borderId="0" xfId="3" applyFont="1" applyAlignment="1">
      <alignment horizontal="left" vertical="center"/>
    </xf>
  </cellXfs>
  <cellStyles count="36379">
    <cellStyle name=" Writer Import]_x000d__x000a_Display Dialog=No_x000d__x000a__x000d__x000a_[Horizontal Arrange]_x000d__x000a_Dimensions Interlocking=Yes_x000d__x000a_Sum Hierarchy=Yes_x000d__x000a_Generate" xfId="4" xr:uid="{00000000-0005-0000-0000-000000000000}"/>
    <cellStyle name="_x000d__x000a_JournalTemplate=C:\COMFO\CTALK\JOURSTD.TPL_x000d__x000a_LbStateAddress=3 3 0 251 1 89 2 311_x000d__x000a_LbStateJou" xfId="5" xr:uid="{00000000-0005-0000-0000-000001000000}"/>
    <cellStyle name="_x000d__x000a_JournalTemplate=C:\COMFO\CTALK\JOURSTD.TPL_x000d__x000a_LbStateAddress=3 3 0 251 1 89 2 311_x000d__x000a_LbStateJou 10" xfId="6" xr:uid="{00000000-0005-0000-0000-000002000000}"/>
    <cellStyle name="_x000d__x000a_JournalTemplate=C:\COMFO\CTALK\JOURSTD.TPL_x000d__x000a_LbStateAddress=3 3 0 251 1 89 2 311_x000d__x000a_LbStateJou 11" xfId="7" xr:uid="{00000000-0005-0000-0000-000003000000}"/>
    <cellStyle name="_x000d__x000a_JournalTemplate=C:\COMFO\CTALK\JOURSTD.TPL_x000d__x000a_LbStateAddress=3 3 0 251 1 89 2 311_x000d__x000a_LbStateJou 12" xfId="8" xr:uid="{00000000-0005-0000-0000-000004000000}"/>
    <cellStyle name="_x000d__x000a_JournalTemplate=C:\COMFO\CTALK\JOURSTD.TPL_x000d__x000a_LbStateAddress=3 3 0 251 1 89 2 311_x000d__x000a_LbStateJou 2" xfId="9" xr:uid="{00000000-0005-0000-0000-000005000000}"/>
    <cellStyle name="_x000d__x000a_JournalTemplate=C:\COMFO\CTALK\JOURSTD.TPL_x000d__x000a_LbStateAddress=3 3 0 251 1 89 2 311_x000d__x000a_LbStateJou 3" xfId="10" xr:uid="{00000000-0005-0000-0000-000006000000}"/>
    <cellStyle name="_x000d__x000a_JournalTemplate=C:\COMFO\CTALK\JOURSTD.TPL_x000d__x000a_LbStateAddress=3 3 0 251 1 89 2 311_x000d__x000a_LbStateJou 4" xfId="11" xr:uid="{00000000-0005-0000-0000-000007000000}"/>
    <cellStyle name="_x000d__x000a_JournalTemplate=C:\COMFO\CTALK\JOURSTD.TPL_x000d__x000a_LbStateAddress=3 3 0 251 1 89 2 311_x000d__x000a_LbStateJou 5" xfId="12" xr:uid="{00000000-0005-0000-0000-000008000000}"/>
    <cellStyle name="_x000d__x000a_JournalTemplate=C:\COMFO\CTALK\JOURSTD.TPL_x000d__x000a_LbStateAddress=3 3 0 251 1 89 2 311_x000d__x000a_LbStateJou 6" xfId="13" xr:uid="{00000000-0005-0000-0000-000009000000}"/>
    <cellStyle name="_x000d__x000a_JournalTemplate=C:\COMFO\CTALK\JOURSTD.TPL_x000d__x000a_LbStateAddress=3 3 0 251 1 89 2 311_x000d__x000a_LbStateJou 7" xfId="14" xr:uid="{00000000-0005-0000-0000-00000A000000}"/>
    <cellStyle name="_x000d__x000a_JournalTemplate=C:\COMFO\CTALK\JOURSTD.TPL_x000d__x000a_LbStateAddress=3 3 0 251 1 89 2 311_x000d__x000a_LbStateJou 8" xfId="15" xr:uid="{00000000-0005-0000-0000-00000B000000}"/>
    <cellStyle name="_x000d__x000a_JournalTemplate=C:\COMFO\CTALK\JOURSTD.TPL_x000d__x000a_LbStateAddress=3 3 0 251 1 89 2 311_x000d__x000a_LbStateJou 9" xfId="16" xr:uid="{00000000-0005-0000-0000-00000C000000}"/>
    <cellStyle name="]_x000d__x000a_Width=797_x000d__x000a_Height=554_x000d__x000a__x000d__x000a_[Code]_x000d__x000a_Code0=/nyf50_x000d__x000a_Code1=4500000136_x000d__x000a_Code2=ME23_x000d__x000a_Code3=4500002322_x000d__x000a_Code4=#_x000d__x000a_Code5=MB01_x000d__x000a_" xfId="17" xr:uid="{00000000-0005-0000-0000-00000D000000}"/>
    <cellStyle name="_%(SignOnly)" xfId="18" xr:uid="{00000000-0005-0000-0000-00000E000000}"/>
    <cellStyle name="_%(SignOnly) 2" xfId="19" xr:uid="{00000000-0005-0000-0000-00000F000000}"/>
    <cellStyle name="_%(SignOnly) 2 2" xfId="20" xr:uid="{00000000-0005-0000-0000-000010000000}"/>
    <cellStyle name="_%(SignOnly) 3" xfId="21" xr:uid="{00000000-0005-0000-0000-000011000000}"/>
    <cellStyle name="_%(SignSpaceOnly)" xfId="22" xr:uid="{00000000-0005-0000-0000-000012000000}"/>
    <cellStyle name="_%(SignSpaceOnly) 2" xfId="23" xr:uid="{00000000-0005-0000-0000-000013000000}"/>
    <cellStyle name="_%(SignSpaceOnly) 2 2" xfId="24" xr:uid="{00000000-0005-0000-0000-000014000000}"/>
    <cellStyle name="_%(SignSpaceOnly) 3" xfId="25" xr:uid="{00000000-0005-0000-0000-000015000000}"/>
    <cellStyle name="_BPCE Hybrid list from issuer Jan-10" xfId="26" xr:uid="{00000000-0005-0000-0000-000016000000}"/>
    <cellStyle name="_Comma" xfId="27" xr:uid="{00000000-0005-0000-0000-000017000000}"/>
    <cellStyle name="_Comma 2" xfId="28" xr:uid="{00000000-0005-0000-0000-000018000000}"/>
    <cellStyle name="_Comma 2 2" xfId="29" xr:uid="{00000000-0005-0000-0000-000019000000}"/>
    <cellStyle name="_Comma 3" xfId="30" xr:uid="{00000000-0005-0000-0000-00001A000000}"/>
    <cellStyle name="_Currency" xfId="31" xr:uid="{00000000-0005-0000-0000-00001B000000}"/>
    <cellStyle name="_Currency 2" xfId="32" xr:uid="{00000000-0005-0000-0000-00001C000000}"/>
    <cellStyle name="_Currency 2 2" xfId="33" xr:uid="{00000000-0005-0000-0000-00001D000000}"/>
    <cellStyle name="_Currency 3" xfId="34" xr:uid="{00000000-0005-0000-0000-00001E000000}"/>
    <cellStyle name="_CurrencySpace" xfId="35" xr:uid="{00000000-0005-0000-0000-00001F000000}"/>
    <cellStyle name="_CurrencySpace 2" xfId="36" xr:uid="{00000000-0005-0000-0000-000020000000}"/>
    <cellStyle name="_CurrencySpace 2 2" xfId="37" xr:uid="{00000000-0005-0000-0000-000021000000}"/>
    <cellStyle name="_CurrencySpace 3" xfId="38" xr:uid="{00000000-0005-0000-0000-000022000000}"/>
    <cellStyle name="_Dexia - Commercial Portfolio" xfId="39" xr:uid="{00000000-0005-0000-0000-000023000000}"/>
    <cellStyle name="_Dexia - Consumer Loans" xfId="40" xr:uid="{00000000-0005-0000-0000-000024000000}"/>
    <cellStyle name="_Dexia 4Q08 series" xfId="41" xr:uid="{00000000-0005-0000-0000-000025000000}"/>
    <cellStyle name="_Dexia Analysis Master file 2008-2003" xfId="42" xr:uid="{00000000-0005-0000-0000-000026000000}"/>
    <cellStyle name="_Dexia Q2-09_DataSheet" xfId="43" xr:uid="{00000000-0005-0000-0000-000027000000}"/>
    <cellStyle name="_Dexia Q3-09_DataSheet" xfId="44" xr:uid="{00000000-0005-0000-0000-000028000000}"/>
    <cellStyle name="_DRAFT RMG Template Analysts' and Investors' Presentation v12" xfId="45" xr:uid="{00000000-0005-0000-0000-000029000000}"/>
    <cellStyle name="_Euro" xfId="46" xr:uid="{00000000-0005-0000-0000-00002A000000}"/>
    <cellStyle name="_Euro 2" xfId="47" xr:uid="{00000000-0005-0000-0000-00002B000000}"/>
    <cellStyle name="_Euro 2 2" xfId="48" xr:uid="{00000000-0005-0000-0000-00002C000000}"/>
    <cellStyle name="_Euro 3" xfId="49" xr:uid="{00000000-0005-0000-0000-00002D000000}"/>
    <cellStyle name="_Heading" xfId="50" xr:uid="{00000000-0005-0000-0000-00002E000000}"/>
    <cellStyle name="_Highlight" xfId="51" xr:uid="{00000000-0005-0000-0000-00002F000000}"/>
    <cellStyle name="_Highlight 2" xfId="52" xr:uid="{00000000-0005-0000-0000-000030000000}"/>
    <cellStyle name="_Highlight 2 2" xfId="53" xr:uid="{00000000-0005-0000-0000-000031000000}"/>
    <cellStyle name="_Highlight 3" xfId="54" xr:uid="{00000000-0005-0000-0000-000032000000}"/>
    <cellStyle name="_Multiple" xfId="55" xr:uid="{00000000-0005-0000-0000-000033000000}"/>
    <cellStyle name="_Multiple 2" xfId="56" xr:uid="{00000000-0005-0000-0000-000034000000}"/>
    <cellStyle name="_Multiple 2 2" xfId="57" xr:uid="{00000000-0005-0000-0000-000035000000}"/>
    <cellStyle name="_Multiple 3" xfId="58" xr:uid="{00000000-0005-0000-0000-000036000000}"/>
    <cellStyle name="_MultipleSpace" xfId="59" xr:uid="{00000000-0005-0000-0000-000037000000}"/>
    <cellStyle name="_MultipleSpace 2" xfId="60" xr:uid="{00000000-0005-0000-0000-000038000000}"/>
    <cellStyle name="_MultipleSpace 2 2" xfId="61" xr:uid="{00000000-0005-0000-0000-000039000000}"/>
    <cellStyle name="_MultipleSpace 3" xfId="62" xr:uid="{00000000-0005-0000-0000-00003A000000}"/>
    <cellStyle name="_Provisions Collectives Q3 envoi" xfId="63" xr:uid="{00000000-0005-0000-0000-00003B000000}"/>
    <cellStyle name="_Q1 10 Templates Financial Markets" xfId="64" xr:uid="{00000000-0005-0000-0000-00003C000000}"/>
    <cellStyle name="_SC BFCM 11-08-2009" xfId="65" xr:uid="{00000000-0005-0000-0000-00003D000000}"/>
    <cellStyle name="_SC LaSer Cofinoga 06-07-2009" xfId="66" xr:uid="{00000000-0005-0000-0000-00003E000000}"/>
    <cellStyle name="_Scorecard Natixis June-09" xfId="67" xr:uid="{00000000-0005-0000-0000-00003F000000}"/>
    <cellStyle name="_SubHeading" xfId="68" xr:uid="{00000000-0005-0000-0000-000040000000}"/>
    <cellStyle name="_Table" xfId="69" xr:uid="{00000000-0005-0000-0000-000041000000}"/>
    <cellStyle name="_Table 2" xfId="70" xr:uid="{00000000-0005-0000-0000-000042000000}"/>
    <cellStyle name="_Table 2 2" xfId="71" xr:uid="{00000000-0005-0000-0000-000043000000}"/>
    <cellStyle name="_Table 2 3" xfId="72" xr:uid="{00000000-0005-0000-0000-000044000000}"/>
    <cellStyle name="_Table 2 4" xfId="73" xr:uid="{00000000-0005-0000-0000-000045000000}"/>
    <cellStyle name="_Table 2 5" xfId="74" xr:uid="{00000000-0005-0000-0000-000046000000}"/>
    <cellStyle name="_Table 3" xfId="75" xr:uid="{00000000-0005-0000-0000-000047000000}"/>
    <cellStyle name="_Table 3 2" xfId="76" xr:uid="{00000000-0005-0000-0000-000048000000}"/>
    <cellStyle name="_Table 3 3" xfId="77" xr:uid="{00000000-0005-0000-0000-000049000000}"/>
    <cellStyle name="_Table 3 4" xfId="78" xr:uid="{00000000-0005-0000-0000-00004A000000}"/>
    <cellStyle name="_Table 3 5" xfId="79" xr:uid="{00000000-0005-0000-0000-00004B000000}"/>
    <cellStyle name="_Table 4" xfId="80" xr:uid="{00000000-0005-0000-0000-00004C000000}"/>
    <cellStyle name="_Table 5" xfId="81" xr:uid="{00000000-0005-0000-0000-00004D000000}"/>
    <cellStyle name="_Table 6" xfId="82" xr:uid="{00000000-0005-0000-0000-00004E000000}"/>
    <cellStyle name="_Table 7" xfId="83" xr:uid="{00000000-0005-0000-0000-00004F000000}"/>
    <cellStyle name="_TableHead" xfId="84" xr:uid="{00000000-0005-0000-0000-000050000000}"/>
    <cellStyle name="_TableRowHead" xfId="85" xr:uid="{00000000-0005-0000-0000-000051000000}"/>
    <cellStyle name="_TableSuperHead" xfId="86" xr:uid="{00000000-0005-0000-0000-000052000000}"/>
    <cellStyle name="_WORKING-XLS_v2" xfId="87" xr:uid="{00000000-0005-0000-0000-000053000000}"/>
    <cellStyle name="=C:\WINNT35\SYSTEM32\COMMAND.COM" xfId="88" xr:uid="{00000000-0005-0000-0000-000054000000}"/>
    <cellStyle name="=C:\WINNT35\SYSTEM32\COMMAND.COM 2" xfId="89" xr:uid="{00000000-0005-0000-0000-000055000000}"/>
    <cellStyle name="=C:\WINNT35\SYSTEM32\COMMAND.COM 3" xfId="90" xr:uid="{00000000-0005-0000-0000-000056000000}"/>
    <cellStyle name="=D:\WINNT\SYSTEM32\COMMAND.COM" xfId="91" xr:uid="{00000000-0005-0000-0000-000057000000}"/>
    <cellStyle name="01_Page Heading" xfId="92" xr:uid="{00000000-0005-0000-0000-000058000000}"/>
    <cellStyle name="02_Rule above and below" xfId="93" xr:uid="{00000000-0005-0000-0000-000059000000}"/>
    <cellStyle name="03_Table Notes" xfId="94" xr:uid="{00000000-0005-0000-0000-00005A000000}"/>
    <cellStyle name="04_Bold table figs" xfId="95" xr:uid="{00000000-0005-0000-0000-00005B000000}"/>
    <cellStyle name="05_table figs" xfId="96" xr:uid="{00000000-0005-0000-0000-00005C000000}"/>
    <cellStyle name="06_per cent" xfId="97" xr:uid="{00000000-0005-0000-0000-00005D000000}"/>
    <cellStyle name="07_Bold table text" xfId="98" xr:uid="{00000000-0005-0000-0000-00005E000000}"/>
    <cellStyle name="0mitP" xfId="99" xr:uid="{00000000-0005-0000-0000-00005F000000}"/>
    <cellStyle name="0ohneP" xfId="100" xr:uid="{00000000-0005-0000-0000-000060000000}"/>
    <cellStyle name="1 indent" xfId="101" xr:uid="{00000000-0005-0000-0000-000061000000}"/>
    <cellStyle name="1 indent 2" xfId="102" xr:uid="{00000000-0005-0000-0000-000062000000}"/>
    <cellStyle name="10mitP" xfId="103" xr:uid="{00000000-0005-0000-0000-000063000000}"/>
    <cellStyle name="12mitP" xfId="104" xr:uid="{00000000-0005-0000-0000-000064000000}"/>
    <cellStyle name="12ohneP" xfId="105" xr:uid="{00000000-0005-0000-0000-000065000000}"/>
    <cellStyle name="13mitP" xfId="106" xr:uid="{00000000-0005-0000-0000-000066000000}"/>
    <cellStyle name="1mitP" xfId="107" xr:uid="{00000000-0005-0000-0000-000067000000}"/>
    <cellStyle name="1ohneP" xfId="108" xr:uid="{00000000-0005-0000-0000-000068000000}"/>
    <cellStyle name="2 indents" xfId="109" xr:uid="{00000000-0005-0000-0000-000069000000}"/>
    <cellStyle name="2 indents 2" xfId="110" xr:uid="{00000000-0005-0000-0000-00006A000000}"/>
    <cellStyle name="20 % - Accent1 1" xfId="111" xr:uid="{00000000-0005-0000-0000-00006B000000}"/>
    <cellStyle name="20 % - Accent1 1 1" xfId="112" xr:uid="{00000000-0005-0000-0000-00006C000000}"/>
    <cellStyle name="20 % - Accent1 1_BDP_Dpee 2010" xfId="113" xr:uid="{00000000-0005-0000-0000-00006D000000}"/>
    <cellStyle name="20 % - Accent1 2" xfId="114" xr:uid="{00000000-0005-0000-0000-00006E000000}"/>
    <cellStyle name="20 % - Accent1 2 1" xfId="115" xr:uid="{00000000-0005-0000-0000-00006F000000}"/>
    <cellStyle name="20 % - Accent1 2_BDP_Dpee 2010" xfId="116" xr:uid="{00000000-0005-0000-0000-000070000000}"/>
    <cellStyle name="20 % - Accent1 3" xfId="117" xr:uid="{00000000-0005-0000-0000-000071000000}"/>
    <cellStyle name="20 % - Accent2 1" xfId="118" xr:uid="{00000000-0005-0000-0000-000072000000}"/>
    <cellStyle name="20 % - Accent2 1 1" xfId="119" xr:uid="{00000000-0005-0000-0000-000073000000}"/>
    <cellStyle name="20 % - Accent2 2" xfId="120" xr:uid="{00000000-0005-0000-0000-000074000000}"/>
    <cellStyle name="20 % - Accent2 2 1" xfId="121" xr:uid="{00000000-0005-0000-0000-000075000000}"/>
    <cellStyle name="20 % - Accent2 3" xfId="122" xr:uid="{00000000-0005-0000-0000-000076000000}"/>
    <cellStyle name="20 % - Accent3 1" xfId="123" xr:uid="{00000000-0005-0000-0000-000077000000}"/>
    <cellStyle name="20 % - Accent3 1 1" xfId="124" xr:uid="{00000000-0005-0000-0000-000078000000}"/>
    <cellStyle name="20 % - Accent3 2" xfId="125" xr:uid="{00000000-0005-0000-0000-000079000000}"/>
    <cellStyle name="20 % - Accent3 2 1" xfId="126" xr:uid="{00000000-0005-0000-0000-00007A000000}"/>
    <cellStyle name="20 % - Accent3 3" xfId="127" xr:uid="{00000000-0005-0000-0000-00007B000000}"/>
    <cellStyle name="20 % - Accent4 1" xfId="128" xr:uid="{00000000-0005-0000-0000-00007C000000}"/>
    <cellStyle name="20 % - Accent4 1 1" xfId="129" xr:uid="{00000000-0005-0000-0000-00007D000000}"/>
    <cellStyle name="20 % - Accent4 1_BDP_Dpee 2010" xfId="130" xr:uid="{00000000-0005-0000-0000-00007E000000}"/>
    <cellStyle name="20 % - Accent4 2" xfId="131" xr:uid="{00000000-0005-0000-0000-00007F000000}"/>
    <cellStyle name="20 % - Accent4 2 1" xfId="132" xr:uid="{00000000-0005-0000-0000-000080000000}"/>
    <cellStyle name="20 % - Accent4 2_BDP_Dpee 2010" xfId="133" xr:uid="{00000000-0005-0000-0000-000081000000}"/>
    <cellStyle name="20 % - Accent4 3" xfId="134" xr:uid="{00000000-0005-0000-0000-000082000000}"/>
    <cellStyle name="20 % - Accent5 1" xfId="135" xr:uid="{00000000-0005-0000-0000-000083000000}"/>
    <cellStyle name="20 % - Accent5 1 1" xfId="136" xr:uid="{00000000-0005-0000-0000-000084000000}"/>
    <cellStyle name="20 % - Accent5 2" xfId="137" xr:uid="{00000000-0005-0000-0000-000085000000}"/>
    <cellStyle name="20 % - Accent5 2 1" xfId="138" xr:uid="{00000000-0005-0000-0000-000086000000}"/>
    <cellStyle name="20 % - Accent5 3" xfId="139" xr:uid="{00000000-0005-0000-0000-000087000000}"/>
    <cellStyle name="20 % - Accent6 1" xfId="140" xr:uid="{00000000-0005-0000-0000-000088000000}"/>
    <cellStyle name="20 % - Accent6 1 1" xfId="141" xr:uid="{00000000-0005-0000-0000-000089000000}"/>
    <cellStyle name="20 % - Accent6 1_BDP_Dpee 2010" xfId="142" xr:uid="{00000000-0005-0000-0000-00008A000000}"/>
    <cellStyle name="20 % - Accent6 2" xfId="143" xr:uid="{00000000-0005-0000-0000-00008B000000}"/>
    <cellStyle name="20 % - Accent6 2 1" xfId="144" xr:uid="{00000000-0005-0000-0000-00008C000000}"/>
    <cellStyle name="20 % - Accent6 2_BDP_Dpee 2010" xfId="145" xr:uid="{00000000-0005-0000-0000-00008D000000}"/>
    <cellStyle name="20 % - Accent6 3" xfId="146" xr:uid="{00000000-0005-0000-0000-00008E000000}"/>
    <cellStyle name="20% - 1. jelölőszín 2" xfId="147" xr:uid="{00000000-0005-0000-0000-00008F000000}"/>
    <cellStyle name="20% - 2. jelölőszín 2" xfId="148" xr:uid="{00000000-0005-0000-0000-000090000000}"/>
    <cellStyle name="20% - 3. jelölőszín 2" xfId="149" xr:uid="{00000000-0005-0000-0000-000091000000}"/>
    <cellStyle name="20% - 4. jelölőszín 2" xfId="150" xr:uid="{00000000-0005-0000-0000-000092000000}"/>
    <cellStyle name="20% - 5. jelölőszín 2" xfId="151" xr:uid="{00000000-0005-0000-0000-000093000000}"/>
    <cellStyle name="20% - 6. jelölőszín 2" xfId="152" xr:uid="{00000000-0005-0000-0000-000094000000}"/>
    <cellStyle name="20% - Accent1 10" xfId="153" xr:uid="{00000000-0005-0000-0000-000095000000}"/>
    <cellStyle name="20% - Accent1 10 2" xfId="154" xr:uid="{00000000-0005-0000-0000-000096000000}"/>
    <cellStyle name="20% - Accent1 11" xfId="155" xr:uid="{00000000-0005-0000-0000-000097000000}"/>
    <cellStyle name="20% - Accent1 2" xfId="156" xr:uid="{00000000-0005-0000-0000-000098000000}"/>
    <cellStyle name="20% - Accent1 2 2" xfId="157" xr:uid="{00000000-0005-0000-0000-000099000000}"/>
    <cellStyle name="20% - Accent1 2 2 2" xfId="158" xr:uid="{00000000-0005-0000-0000-00009A000000}"/>
    <cellStyle name="20% - Accent1 2 2 2 2" xfId="159" xr:uid="{00000000-0005-0000-0000-00009B000000}"/>
    <cellStyle name="20% - Accent1 2 2 2 2 2" xfId="160" xr:uid="{00000000-0005-0000-0000-00009C000000}"/>
    <cellStyle name="20% - Accent1 2 2 2 2 2 2" xfId="161" xr:uid="{00000000-0005-0000-0000-00009D000000}"/>
    <cellStyle name="20% - Accent1 2 2 2 2 3" xfId="162" xr:uid="{00000000-0005-0000-0000-00009E000000}"/>
    <cellStyle name="20% - Accent1 2 2 2 3" xfId="163" xr:uid="{00000000-0005-0000-0000-00009F000000}"/>
    <cellStyle name="20% - Accent1 2 2 2 3 2" xfId="164" xr:uid="{00000000-0005-0000-0000-0000A0000000}"/>
    <cellStyle name="20% - Accent1 2 2 2 4" xfId="165" xr:uid="{00000000-0005-0000-0000-0000A1000000}"/>
    <cellStyle name="20% - Accent1 2 2 3" xfId="166" xr:uid="{00000000-0005-0000-0000-0000A2000000}"/>
    <cellStyle name="20% - Accent1 2 2 3 2" xfId="167" xr:uid="{00000000-0005-0000-0000-0000A3000000}"/>
    <cellStyle name="20% - Accent1 2 2 3 2 2" xfId="168" xr:uid="{00000000-0005-0000-0000-0000A4000000}"/>
    <cellStyle name="20% - Accent1 2 2 3 3" xfId="169" xr:uid="{00000000-0005-0000-0000-0000A5000000}"/>
    <cellStyle name="20% - Accent1 2 2 4" xfId="170" xr:uid="{00000000-0005-0000-0000-0000A6000000}"/>
    <cellStyle name="20% - Accent1 2 2 4 2" xfId="171" xr:uid="{00000000-0005-0000-0000-0000A7000000}"/>
    <cellStyle name="20% - Accent1 2 2 4 2 2" xfId="172" xr:uid="{00000000-0005-0000-0000-0000A8000000}"/>
    <cellStyle name="20% - Accent1 2 2 4 3" xfId="173" xr:uid="{00000000-0005-0000-0000-0000A9000000}"/>
    <cellStyle name="20% - Accent1 2 2 5" xfId="174" xr:uid="{00000000-0005-0000-0000-0000AA000000}"/>
    <cellStyle name="20% - Accent1 2 2 5 2" xfId="175" xr:uid="{00000000-0005-0000-0000-0000AB000000}"/>
    <cellStyle name="20% - Accent1 2 2 5 2 2" xfId="176" xr:uid="{00000000-0005-0000-0000-0000AC000000}"/>
    <cellStyle name="20% - Accent1 2 2 5 3" xfId="177" xr:uid="{00000000-0005-0000-0000-0000AD000000}"/>
    <cellStyle name="20% - Accent1 2 2 6" xfId="178" xr:uid="{00000000-0005-0000-0000-0000AE000000}"/>
    <cellStyle name="20% - Accent1 2 2 6 2" xfId="179" xr:uid="{00000000-0005-0000-0000-0000AF000000}"/>
    <cellStyle name="20% - Accent1 2 2 7" xfId="180" xr:uid="{00000000-0005-0000-0000-0000B0000000}"/>
    <cellStyle name="20% - Accent1 2 3" xfId="181" xr:uid="{00000000-0005-0000-0000-0000B1000000}"/>
    <cellStyle name="20% - Accent1 2 3 2" xfId="182" xr:uid="{00000000-0005-0000-0000-0000B2000000}"/>
    <cellStyle name="20% - Accent1 2 3 2 2" xfId="183" xr:uid="{00000000-0005-0000-0000-0000B3000000}"/>
    <cellStyle name="20% - Accent1 2 3 2 2 2" xfId="184" xr:uid="{00000000-0005-0000-0000-0000B4000000}"/>
    <cellStyle name="20% - Accent1 2 3 2 2 2 2" xfId="185" xr:uid="{00000000-0005-0000-0000-0000B5000000}"/>
    <cellStyle name="20% - Accent1 2 3 2 2 3" xfId="186" xr:uid="{00000000-0005-0000-0000-0000B6000000}"/>
    <cellStyle name="20% - Accent1 2 3 2 3" xfId="187" xr:uid="{00000000-0005-0000-0000-0000B7000000}"/>
    <cellStyle name="20% - Accent1 2 3 2 3 2" xfId="188" xr:uid="{00000000-0005-0000-0000-0000B8000000}"/>
    <cellStyle name="20% - Accent1 2 3 2 4" xfId="189" xr:uid="{00000000-0005-0000-0000-0000B9000000}"/>
    <cellStyle name="20% - Accent1 2 3 3" xfId="190" xr:uid="{00000000-0005-0000-0000-0000BA000000}"/>
    <cellStyle name="20% - Accent1 2 3 3 2" xfId="191" xr:uid="{00000000-0005-0000-0000-0000BB000000}"/>
    <cellStyle name="20% - Accent1 2 3 3 2 2" xfId="192" xr:uid="{00000000-0005-0000-0000-0000BC000000}"/>
    <cellStyle name="20% - Accent1 2 3 3 3" xfId="193" xr:uid="{00000000-0005-0000-0000-0000BD000000}"/>
    <cellStyle name="20% - Accent1 2 3 4" xfId="194" xr:uid="{00000000-0005-0000-0000-0000BE000000}"/>
    <cellStyle name="20% - Accent1 2 3 4 2" xfId="195" xr:uid="{00000000-0005-0000-0000-0000BF000000}"/>
    <cellStyle name="20% - Accent1 2 3 4 2 2" xfId="196" xr:uid="{00000000-0005-0000-0000-0000C0000000}"/>
    <cellStyle name="20% - Accent1 2 3 4 3" xfId="197" xr:uid="{00000000-0005-0000-0000-0000C1000000}"/>
    <cellStyle name="20% - Accent1 2 3 5" xfId="198" xr:uid="{00000000-0005-0000-0000-0000C2000000}"/>
    <cellStyle name="20% - Accent1 2 3 5 2" xfId="199" xr:uid="{00000000-0005-0000-0000-0000C3000000}"/>
    <cellStyle name="20% - Accent1 2 3 5 2 2" xfId="200" xr:uid="{00000000-0005-0000-0000-0000C4000000}"/>
    <cellStyle name="20% - Accent1 2 3 5 3" xfId="201" xr:uid="{00000000-0005-0000-0000-0000C5000000}"/>
    <cellStyle name="20% - Accent1 2 3 6" xfId="202" xr:uid="{00000000-0005-0000-0000-0000C6000000}"/>
    <cellStyle name="20% - Accent1 2 3 6 2" xfId="203" xr:uid="{00000000-0005-0000-0000-0000C7000000}"/>
    <cellStyle name="20% - Accent1 2 3 7" xfId="204" xr:uid="{00000000-0005-0000-0000-0000C8000000}"/>
    <cellStyle name="20% - Accent1 3" xfId="205" xr:uid="{00000000-0005-0000-0000-0000C9000000}"/>
    <cellStyle name="20% - Accent1 3 2" xfId="206" xr:uid="{00000000-0005-0000-0000-0000CA000000}"/>
    <cellStyle name="20% - Accent1 3 2 2" xfId="207" xr:uid="{00000000-0005-0000-0000-0000CB000000}"/>
    <cellStyle name="20% - Accent1 3 2 2 2" xfId="208" xr:uid="{00000000-0005-0000-0000-0000CC000000}"/>
    <cellStyle name="20% - Accent1 3 2 2 2 2" xfId="209" xr:uid="{00000000-0005-0000-0000-0000CD000000}"/>
    <cellStyle name="20% - Accent1 3 2 2 2 2 2" xfId="210" xr:uid="{00000000-0005-0000-0000-0000CE000000}"/>
    <cellStyle name="20% - Accent1 3 2 2 2 3" xfId="211" xr:uid="{00000000-0005-0000-0000-0000CF000000}"/>
    <cellStyle name="20% - Accent1 3 2 2 3" xfId="212" xr:uid="{00000000-0005-0000-0000-0000D0000000}"/>
    <cellStyle name="20% - Accent1 3 2 2 3 2" xfId="213" xr:uid="{00000000-0005-0000-0000-0000D1000000}"/>
    <cellStyle name="20% - Accent1 3 2 2 4" xfId="214" xr:uid="{00000000-0005-0000-0000-0000D2000000}"/>
    <cellStyle name="20% - Accent1 3 2 3" xfId="215" xr:uid="{00000000-0005-0000-0000-0000D3000000}"/>
    <cellStyle name="20% - Accent1 3 2 3 2" xfId="216" xr:uid="{00000000-0005-0000-0000-0000D4000000}"/>
    <cellStyle name="20% - Accent1 3 2 3 2 2" xfId="217" xr:uid="{00000000-0005-0000-0000-0000D5000000}"/>
    <cellStyle name="20% - Accent1 3 2 3 3" xfId="218" xr:uid="{00000000-0005-0000-0000-0000D6000000}"/>
    <cellStyle name="20% - Accent1 3 2 4" xfId="219" xr:uid="{00000000-0005-0000-0000-0000D7000000}"/>
    <cellStyle name="20% - Accent1 3 2 4 2" xfId="220" xr:uid="{00000000-0005-0000-0000-0000D8000000}"/>
    <cellStyle name="20% - Accent1 3 2 4 2 2" xfId="221" xr:uid="{00000000-0005-0000-0000-0000D9000000}"/>
    <cellStyle name="20% - Accent1 3 2 4 3" xfId="222" xr:uid="{00000000-0005-0000-0000-0000DA000000}"/>
    <cellStyle name="20% - Accent1 3 2 5" xfId="223" xr:uid="{00000000-0005-0000-0000-0000DB000000}"/>
    <cellStyle name="20% - Accent1 3 2 5 2" xfId="224" xr:uid="{00000000-0005-0000-0000-0000DC000000}"/>
    <cellStyle name="20% - Accent1 3 2 5 2 2" xfId="225" xr:uid="{00000000-0005-0000-0000-0000DD000000}"/>
    <cellStyle name="20% - Accent1 3 2 5 3" xfId="226" xr:uid="{00000000-0005-0000-0000-0000DE000000}"/>
    <cellStyle name="20% - Accent1 3 2 6" xfId="227" xr:uid="{00000000-0005-0000-0000-0000DF000000}"/>
    <cellStyle name="20% - Accent1 3 2 6 2" xfId="228" xr:uid="{00000000-0005-0000-0000-0000E0000000}"/>
    <cellStyle name="20% - Accent1 3 2 7" xfId="229" xr:uid="{00000000-0005-0000-0000-0000E1000000}"/>
    <cellStyle name="20% - Accent1 3 3" xfId="230" xr:uid="{00000000-0005-0000-0000-0000E2000000}"/>
    <cellStyle name="20% - Accent1 3 3 2" xfId="231" xr:uid="{00000000-0005-0000-0000-0000E3000000}"/>
    <cellStyle name="20% - Accent1 3 3 2 2" xfId="232" xr:uid="{00000000-0005-0000-0000-0000E4000000}"/>
    <cellStyle name="20% - Accent1 3 3 2 2 2" xfId="233" xr:uid="{00000000-0005-0000-0000-0000E5000000}"/>
    <cellStyle name="20% - Accent1 3 3 2 3" xfId="234" xr:uid="{00000000-0005-0000-0000-0000E6000000}"/>
    <cellStyle name="20% - Accent1 3 3 3" xfId="235" xr:uid="{00000000-0005-0000-0000-0000E7000000}"/>
    <cellStyle name="20% - Accent1 3 3 3 2" xfId="236" xr:uid="{00000000-0005-0000-0000-0000E8000000}"/>
    <cellStyle name="20% - Accent1 3 3 4" xfId="237" xr:uid="{00000000-0005-0000-0000-0000E9000000}"/>
    <cellStyle name="20% - Accent1 3 4" xfId="238" xr:uid="{00000000-0005-0000-0000-0000EA000000}"/>
    <cellStyle name="20% - Accent1 3 4 2" xfId="239" xr:uid="{00000000-0005-0000-0000-0000EB000000}"/>
    <cellStyle name="20% - Accent1 3 4 2 2" xfId="240" xr:uid="{00000000-0005-0000-0000-0000EC000000}"/>
    <cellStyle name="20% - Accent1 3 4 3" xfId="241" xr:uid="{00000000-0005-0000-0000-0000ED000000}"/>
    <cellStyle name="20% - Accent1 3 5" xfId="242" xr:uid="{00000000-0005-0000-0000-0000EE000000}"/>
    <cellStyle name="20% - Accent1 3 5 2" xfId="243" xr:uid="{00000000-0005-0000-0000-0000EF000000}"/>
    <cellStyle name="20% - Accent1 3 5 2 2" xfId="244" xr:uid="{00000000-0005-0000-0000-0000F0000000}"/>
    <cellStyle name="20% - Accent1 3 5 3" xfId="245" xr:uid="{00000000-0005-0000-0000-0000F1000000}"/>
    <cellStyle name="20% - Accent1 3 6" xfId="246" xr:uid="{00000000-0005-0000-0000-0000F2000000}"/>
    <cellStyle name="20% - Accent1 3 6 2" xfId="247" xr:uid="{00000000-0005-0000-0000-0000F3000000}"/>
    <cellStyle name="20% - Accent1 3 6 2 2" xfId="248" xr:uid="{00000000-0005-0000-0000-0000F4000000}"/>
    <cellStyle name="20% - Accent1 3 6 3" xfId="249" xr:uid="{00000000-0005-0000-0000-0000F5000000}"/>
    <cellStyle name="20% - Accent1 3 7" xfId="250" xr:uid="{00000000-0005-0000-0000-0000F6000000}"/>
    <cellStyle name="20% - Accent1 3 7 2" xfId="251" xr:uid="{00000000-0005-0000-0000-0000F7000000}"/>
    <cellStyle name="20% - Accent1 3 8" xfId="252" xr:uid="{00000000-0005-0000-0000-0000F8000000}"/>
    <cellStyle name="20% - Accent1 4" xfId="253" xr:uid="{00000000-0005-0000-0000-0000F9000000}"/>
    <cellStyle name="20% - Accent1 4 2" xfId="254" xr:uid="{00000000-0005-0000-0000-0000FA000000}"/>
    <cellStyle name="20% - Accent1 4 2 2" xfId="255" xr:uid="{00000000-0005-0000-0000-0000FB000000}"/>
    <cellStyle name="20% - Accent1 4 2 2 2" xfId="256" xr:uid="{00000000-0005-0000-0000-0000FC000000}"/>
    <cellStyle name="20% - Accent1 4 2 2 2 2" xfId="257" xr:uid="{00000000-0005-0000-0000-0000FD000000}"/>
    <cellStyle name="20% - Accent1 4 2 2 3" xfId="258" xr:uid="{00000000-0005-0000-0000-0000FE000000}"/>
    <cellStyle name="20% - Accent1 4 2 3" xfId="259" xr:uid="{00000000-0005-0000-0000-0000FF000000}"/>
    <cellStyle name="20% - Accent1 4 2 3 2" xfId="260" xr:uid="{00000000-0005-0000-0000-000000010000}"/>
    <cellStyle name="20% - Accent1 4 2 4" xfId="261" xr:uid="{00000000-0005-0000-0000-000001010000}"/>
    <cellStyle name="20% - Accent1 4 3" xfId="262" xr:uid="{00000000-0005-0000-0000-000002010000}"/>
    <cellStyle name="20% - Accent1 4 3 2" xfId="263" xr:uid="{00000000-0005-0000-0000-000003010000}"/>
    <cellStyle name="20% - Accent1 4 3 2 2" xfId="264" xr:uid="{00000000-0005-0000-0000-000004010000}"/>
    <cellStyle name="20% - Accent1 4 3 3" xfId="265" xr:uid="{00000000-0005-0000-0000-000005010000}"/>
    <cellStyle name="20% - Accent1 4 4" xfId="266" xr:uid="{00000000-0005-0000-0000-000006010000}"/>
    <cellStyle name="20% - Accent1 4 4 2" xfId="267" xr:uid="{00000000-0005-0000-0000-000007010000}"/>
    <cellStyle name="20% - Accent1 4 4 2 2" xfId="268" xr:uid="{00000000-0005-0000-0000-000008010000}"/>
    <cellStyle name="20% - Accent1 4 4 3" xfId="269" xr:uid="{00000000-0005-0000-0000-000009010000}"/>
    <cellStyle name="20% - Accent1 4 5" xfId="270" xr:uid="{00000000-0005-0000-0000-00000A010000}"/>
    <cellStyle name="20% - Accent1 4 5 2" xfId="271" xr:uid="{00000000-0005-0000-0000-00000B010000}"/>
    <cellStyle name="20% - Accent1 4 5 2 2" xfId="272" xr:uid="{00000000-0005-0000-0000-00000C010000}"/>
    <cellStyle name="20% - Accent1 4 5 3" xfId="273" xr:uid="{00000000-0005-0000-0000-00000D010000}"/>
    <cellStyle name="20% - Accent1 4 6" xfId="274" xr:uid="{00000000-0005-0000-0000-00000E010000}"/>
    <cellStyle name="20% - Accent1 4 6 2" xfId="275" xr:uid="{00000000-0005-0000-0000-00000F010000}"/>
    <cellStyle name="20% - Accent1 4 7" xfId="276" xr:uid="{00000000-0005-0000-0000-000010010000}"/>
    <cellStyle name="20% - Accent1 5" xfId="277" xr:uid="{00000000-0005-0000-0000-000011010000}"/>
    <cellStyle name="20% - Accent1 5 2" xfId="278" xr:uid="{00000000-0005-0000-0000-000012010000}"/>
    <cellStyle name="20% - Accent1 5 2 2" xfId="279" xr:uid="{00000000-0005-0000-0000-000013010000}"/>
    <cellStyle name="20% - Accent1 5 2 2 2" xfId="280" xr:uid="{00000000-0005-0000-0000-000014010000}"/>
    <cellStyle name="20% - Accent1 5 2 3" xfId="281" xr:uid="{00000000-0005-0000-0000-000015010000}"/>
    <cellStyle name="20% - Accent1 5 3" xfId="282" xr:uid="{00000000-0005-0000-0000-000016010000}"/>
    <cellStyle name="20% - Accent1 5 3 2" xfId="283" xr:uid="{00000000-0005-0000-0000-000017010000}"/>
    <cellStyle name="20% - Accent1 5 4" xfId="284" xr:uid="{00000000-0005-0000-0000-000018010000}"/>
    <cellStyle name="20% - Accent1 6" xfId="285" xr:uid="{00000000-0005-0000-0000-000019010000}"/>
    <cellStyle name="20% - Accent1 6 2" xfId="286" xr:uid="{00000000-0005-0000-0000-00001A010000}"/>
    <cellStyle name="20% - Accent1 6 2 2" xfId="287" xr:uid="{00000000-0005-0000-0000-00001B010000}"/>
    <cellStyle name="20% - Accent1 6 3" xfId="288" xr:uid="{00000000-0005-0000-0000-00001C010000}"/>
    <cellStyle name="20% - Accent1 7" xfId="289" xr:uid="{00000000-0005-0000-0000-00001D010000}"/>
    <cellStyle name="20% - Accent1 7 2" xfId="290" xr:uid="{00000000-0005-0000-0000-00001E010000}"/>
    <cellStyle name="20% - Accent1 7 2 2" xfId="291" xr:uid="{00000000-0005-0000-0000-00001F010000}"/>
    <cellStyle name="20% - Accent1 7 3" xfId="292" xr:uid="{00000000-0005-0000-0000-000020010000}"/>
    <cellStyle name="20% - Accent1 8" xfId="293" xr:uid="{00000000-0005-0000-0000-000021010000}"/>
    <cellStyle name="20% - Accent1 8 2" xfId="294" xr:uid="{00000000-0005-0000-0000-000022010000}"/>
    <cellStyle name="20% - Accent1 8 2 2" xfId="295" xr:uid="{00000000-0005-0000-0000-000023010000}"/>
    <cellStyle name="20% - Accent1 8 3" xfId="296" xr:uid="{00000000-0005-0000-0000-000024010000}"/>
    <cellStyle name="20% - Accent1 9" xfId="297" xr:uid="{00000000-0005-0000-0000-000025010000}"/>
    <cellStyle name="20% - Accent1 9 2" xfId="298" xr:uid="{00000000-0005-0000-0000-000026010000}"/>
    <cellStyle name="20% - Accent2 10" xfId="299" xr:uid="{00000000-0005-0000-0000-000027010000}"/>
    <cellStyle name="20% - Accent2 10 2" xfId="300" xr:uid="{00000000-0005-0000-0000-000028010000}"/>
    <cellStyle name="20% - Accent2 11" xfId="301" xr:uid="{00000000-0005-0000-0000-000029010000}"/>
    <cellStyle name="20% - Accent2 2" xfId="302" xr:uid="{00000000-0005-0000-0000-00002A010000}"/>
    <cellStyle name="20% - Accent2 2 2" xfId="303" xr:uid="{00000000-0005-0000-0000-00002B010000}"/>
    <cellStyle name="20% - Accent2 2 2 2" xfId="304" xr:uid="{00000000-0005-0000-0000-00002C010000}"/>
    <cellStyle name="20% - Accent2 2 2 2 2" xfId="305" xr:uid="{00000000-0005-0000-0000-00002D010000}"/>
    <cellStyle name="20% - Accent2 2 2 2 2 2" xfId="306" xr:uid="{00000000-0005-0000-0000-00002E010000}"/>
    <cellStyle name="20% - Accent2 2 2 2 2 2 2" xfId="307" xr:uid="{00000000-0005-0000-0000-00002F010000}"/>
    <cellStyle name="20% - Accent2 2 2 2 2 3" xfId="308" xr:uid="{00000000-0005-0000-0000-000030010000}"/>
    <cellStyle name="20% - Accent2 2 2 2 3" xfId="309" xr:uid="{00000000-0005-0000-0000-000031010000}"/>
    <cellStyle name="20% - Accent2 2 2 2 3 2" xfId="310" xr:uid="{00000000-0005-0000-0000-000032010000}"/>
    <cellStyle name="20% - Accent2 2 2 2 4" xfId="311" xr:uid="{00000000-0005-0000-0000-000033010000}"/>
    <cellStyle name="20% - Accent2 2 2 3" xfId="312" xr:uid="{00000000-0005-0000-0000-000034010000}"/>
    <cellStyle name="20% - Accent2 2 2 3 2" xfId="313" xr:uid="{00000000-0005-0000-0000-000035010000}"/>
    <cellStyle name="20% - Accent2 2 2 3 2 2" xfId="314" xr:uid="{00000000-0005-0000-0000-000036010000}"/>
    <cellStyle name="20% - Accent2 2 2 3 3" xfId="315" xr:uid="{00000000-0005-0000-0000-000037010000}"/>
    <cellStyle name="20% - Accent2 2 2 4" xfId="316" xr:uid="{00000000-0005-0000-0000-000038010000}"/>
    <cellStyle name="20% - Accent2 2 2 4 2" xfId="317" xr:uid="{00000000-0005-0000-0000-000039010000}"/>
    <cellStyle name="20% - Accent2 2 2 4 2 2" xfId="318" xr:uid="{00000000-0005-0000-0000-00003A010000}"/>
    <cellStyle name="20% - Accent2 2 2 4 3" xfId="319" xr:uid="{00000000-0005-0000-0000-00003B010000}"/>
    <cellStyle name="20% - Accent2 2 2 5" xfId="320" xr:uid="{00000000-0005-0000-0000-00003C010000}"/>
    <cellStyle name="20% - Accent2 2 2 5 2" xfId="321" xr:uid="{00000000-0005-0000-0000-00003D010000}"/>
    <cellStyle name="20% - Accent2 2 2 5 2 2" xfId="322" xr:uid="{00000000-0005-0000-0000-00003E010000}"/>
    <cellStyle name="20% - Accent2 2 2 5 3" xfId="323" xr:uid="{00000000-0005-0000-0000-00003F010000}"/>
    <cellStyle name="20% - Accent2 2 2 6" xfId="324" xr:uid="{00000000-0005-0000-0000-000040010000}"/>
    <cellStyle name="20% - Accent2 2 2 6 2" xfId="325" xr:uid="{00000000-0005-0000-0000-000041010000}"/>
    <cellStyle name="20% - Accent2 2 2 7" xfId="326" xr:uid="{00000000-0005-0000-0000-000042010000}"/>
    <cellStyle name="20% - Accent2 2 3" xfId="327" xr:uid="{00000000-0005-0000-0000-000043010000}"/>
    <cellStyle name="20% - Accent2 2 3 2" xfId="328" xr:uid="{00000000-0005-0000-0000-000044010000}"/>
    <cellStyle name="20% - Accent2 2 3 2 2" xfId="329" xr:uid="{00000000-0005-0000-0000-000045010000}"/>
    <cellStyle name="20% - Accent2 2 3 2 2 2" xfId="330" xr:uid="{00000000-0005-0000-0000-000046010000}"/>
    <cellStyle name="20% - Accent2 2 3 2 2 2 2" xfId="331" xr:uid="{00000000-0005-0000-0000-000047010000}"/>
    <cellStyle name="20% - Accent2 2 3 2 2 3" xfId="332" xr:uid="{00000000-0005-0000-0000-000048010000}"/>
    <cellStyle name="20% - Accent2 2 3 2 3" xfId="333" xr:uid="{00000000-0005-0000-0000-000049010000}"/>
    <cellStyle name="20% - Accent2 2 3 2 3 2" xfId="334" xr:uid="{00000000-0005-0000-0000-00004A010000}"/>
    <cellStyle name="20% - Accent2 2 3 2 4" xfId="335" xr:uid="{00000000-0005-0000-0000-00004B010000}"/>
    <cellStyle name="20% - Accent2 2 3 3" xfId="336" xr:uid="{00000000-0005-0000-0000-00004C010000}"/>
    <cellStyle name="20% - Accent2 2 3 3 2" xfId="337" xr:uid="{00000000-0005-0000-0000-00004D010000}"/>
    <cellStyle name="20% - Accent2 2 3 3 2 2" xfId="338" xr:uid="{00000000-0005-0000-0000-00004E010000}"/>
    <cellStyle name="20% - Accent2 2 3 3 3" xfId="339" xr:uid="{00000000-0005-0000-0000-00004F010000}"/>
    <cellStyle name="20% - Accent2 2 3 4" xfId="340" xr:uid="{00000000-0005-0000-0000-000050010000}"/>
    <cellStyle name="20% - Accent2 2 3 4 2" xfId="341" xr:uid="{00000000-0005-0000-0000-000051010000}"/>
    <cellStyle name="20% - Accent2 2 3 4 2 2" xfId="342" xr:uid="{00000000-0005-0000-0000-000052010000}"/>
    <cellStyle name="20% - Accent2 2 3 4 3" xfId="343" xr:uid="{00000000-0005-0000-0000-000053010000}"/>
    <cellStyle name="20% - Accent2 2 3 5" xfId="344" xr:uid="{00000000-0005-0000-0000-000054010000}"/>
    <cellStyle name="20% - Accent2 2 3 5 2" xfId="345" xr:uid="{00000000-0005-0000-0000-000055010000}"/>
    <cellStyle name="20% - Accent2 2 3 5 2 2" xfId="346" xr:uid="{00000000-0005-0000-0000-000056010000}"/>
    <cellStyle name="20% - Accent2 2 3 5 3" xfId="347" xr:uid="{00000000-0005-0000-0000-000057010000}"/>
    <cellStyle name="20% - Accent2 2 3 6" xfId="348" xr:uid="{00000000-0005-0000-0000-000058010000}"/>
    <cellStyle name="20% - Accent2 2 3 6 2" xfId="349" xr:uid="{00000000-0005-0000-0000-000059010000}"/>
    <cellStyle name="20% - Accent2 2 3 7" xfId="350" xr:uid="{00000000-0005-0000-0000-00005A010000}"/>
    <cellStyle name="20% - Accent2 3" xfId="351" xr:uid="{00000000-0005-0000-0000-00005B010000}"/>
    <cellStyle name="20% - Accent2 3 2" xfId="352" xr:uid="{00000000-0005-0000-0000-00005C010000}"/>
    <cellStyle name="20% - Accent2 3 2 2" xfId="353" xr:uid="{00000000-0005-0000-0000-00005D010000}"/>
    <cellStyle name="20% - Accent2 3 2 2 2" xfId="354" xr:uid="{00000000-0005-0000-0000-00005E010000}"/>
    <cellStyle name="20% - Accent2 3 2 2 2 2" xfId="355" xr:uid="{00000000-0005-0000-0000-00005F010000}"/>
    <cellStyle name="20% - Accent2 3 2 2 2 2 2" xfId="356" xr:uid="{00000000-0005-0000-0000-000060010000}"/>
    <cellStyle name="20% - Accent2 3 2 2 2 3" xfId="357" xr:uid="{00000000-0005-0000-0000-000061010000}"/>
    <cellStyle name="20% - Accent2 3 2 2 3" xfId="358" xr:uid="{00000000-0005-0000-0000-000062010000}"/>
    <cellStyle name="20% - Accent2 3 2 2 3 2" xfId="359" xr:uid="{00000000-0005-0000-0000-000063010000}"/>
    <cellStyle name="20% - Accent2 3 2 2 4" xfId="360" xr:uid="{00000000-0005-0000-0000-000064010000}"/>
    <cellStyle name="20% - Accent2 3 2 3" xfId="361" xr:uid="{00000000-0005-0000-0000-000065010000}"/>
    <cellStyle name="20% - Accent2 3 2 3 2" xfId="362" xr:uid="{00000000-0005-0000-0000-000066010000}"/>
    <cellStyle name="20% - Accent2 3 2 3 2 2" xfId="363" xr:uid="{00000000-0005-0000-0000-000067010000}"/>
    <cellStyle name="20% - Accent2 3 2 3 3" xfId="364" xr:uid="{00000000-0005-0000-0000-000068010000}"/>
    <cellStyle name="20% - Accent2 3 2 4" xfId="365" xr:uid="{00000000-0005-0000-0000-000069010000}"/>
    <cellStyle name="20% - Accent2 3 2 4 2" xfId="366" xr:uid="{00000000-0005-0000-0000-00006A010000}"/>
    <cellStyle name="20% - Accent2 3 2 4 2 2" xfId="367" xr:uid="{00000000-0005-0000-0000-00006B010000}"/>
    <cellStyle name="20% - Accent2 3 2 4 3" xfId="368" xr:uid="{00000000-0005-0000-0000-00006C010000}"/>
    <cellStyle name="20% - Accent2 3 2 5" xfId="369" xr:uid="{00000000-0005-0000-0000-00006D010000}"/>
    <cellStyle name="20% - Accent2 3 2 5 2" xfId="370" xr:uid="{00000000-0005-0000-0000-00006E010000}"/>
    <cellStyle name="20% - Accent2 3 2 5 2 2" xfId="371" xr:uid="{00000000-0005-0000-0000-00006F010000}"/>
    <cellStyle name="20% - Accent2 3 2 5 3" xfId="372" xr:uid="{00000000-0005-0000-0000-000070010000}"/>
    <cellStyle name="20% - Accent2 3 2 6" xfId="373" xr:uid="{00000000-0005-0000-0000-000071010000}"/>
    <cellStyle name="20% - Accent2 3 2 6 2" xfId="374" xr:uid="{00000000-0005-0000-0000-000072010000}"/>
    <cellStyle name="20% - Accent2 3 2 7" xfId="375" xr:uid="{00000000-0005-0000-0000-000073010000}"/>
    <cellStyle name="20% - Accent2 3 3" xfId="376" xr:uid="{00000000-0005-0000-0000-000074010000}"/>
    <cellStyle name="20% - Accent2 3 3 2" xfId="377" xr:uid="{00000000-0005-0000-0000-000075010000}"/>
    <cellStyle name="20% - Accent2 3 3 2 2" xfId="378" xr:uid="{00000000-0005-0000-0000-000076010000}"/>
    <cellStyle name="20% - Accent2 3 3 2 2 2" xfId="379" xr:uid="{00000000-0005-0000-0000-000077010000}"/>
    <cellStyle name="20% - Accent2 3 3 2 3" xfId="380" xr:uid="{00000000-0005-0000-0000-000078010000}"/>
    <cellStyle name="20% - Accent2 3 3 3" xfId="381" xr:uid="{00000000-0005-0000-0000-000079010000}"/>
    <cellStyle name="20% - Accent2 3 3 3 2" xfId="382" xr:uid="{00000000-0005-0000-0000-00007A010000}"/>
    <cellStyle name="20% - Accent2 3 3 4" xfId="383" xr:uid="{00000000-0005-0000-0000-00007B010000}"/>
    <cellStyle name="20% - Accent2 3 4" xfId="384" xr:uid="{00000000-0005-0000-0000-00007C010000}"/>
    <cellStyle name="20% - Accent2 3 4 2" xfId="385" xr:uid="{00000000-0005-0000-0000-00007D010000}"/>
    <cellStyle name="20% - Accent2 3 4 2 2" xfId="386" xr:uid="{00000000-0005-0000-0000-00007E010000}"/>
    <cellStyle name="20% - Accent2 3 4 3" xfId="387" xr:uid="{00000000-0005-0000-0000-00007F010000}"/>
    <cellStyle name="20% - Accent2 3 5" xfId="388" xr:uid="{00000000-0005-0000-0000-000080010000}"/>
    <cellStyle name="20% - Accent2 3 5 2" xfId="389" xr:uid="{00000000-0005-0000-0000-000081010000}"/>
    <cellStyle name="20% - Accent2 3 5 2 2" xfId="390" xr:uid="{00000000-0005-0000-0000-000082010000}"/>
    <cellStyle name="20% - Accent2 3 5 3" xfId="391" xr:uid="{00000000-0005-0000-0000-000083010000}"/>
    <cellStyle name="20% - Accent2 3 6" xfId="392" xr:uid="{00000000-0005-0000-0000-000084010000}"/>
    <cellStyle name="20% - Accent2 3 6 2" xfId="393" xr:uid="{00000000-0005-0000-0000-000085010000}"/>
    <cellStyle name="20% - Accent2 3 6 2 2" xfId="394" xr:uid="{00000000-0005-0000-0000-000086010000}"/>
    <cellStyle name="20% - Accent2 3 6 3" xfId="395" xr:uid="{00000000-0005-0000-0000-000087010000}"/>
    <cellStyle name="20% - Accent2 3 7" xfId="396" xr:uid="{00000000-0005-0000-0000-000088010000}"/>
    <cellStyle name="20% - Accent2 3 7 2" xfId="397" xr:uid="{00000000-0005-0000-0000-000089010000}"/>
    <cellStyle name="20% - Accent2 3 8" xfId="398" xr:uid="{00000000-0005-0000-0000-00008A010000}"/>
    <cellStyle name="20% - Accent2 4" xfId="399" xr:uid="{00000000-0005-0000-0000-00008B010000}"/>
    <cellStyle name="20% - Accent2 4 2" xfId="400" xr:uid="{00000000-0005-0000-0000-00008C010000}"/>
    <cellStyle name="20% - Accent2 4 2 2" xfId="401" xr:uid="{00000000-0005-0000-0000-00008D010000}"/>
    <cellStyle name="20% - Accent2 4 2 2 2" xfId="402" xr:uid="{00000000-0005-0000-0000-00008E010000}"/>
    <cellStyle name="20% - Accent2 4 2 2 2 2" xfId="403" xr:uid="{00000000-0005-0000-0000-00008F010000}"/>
    <cellStyle name="20% - Accent2 4 2 2 3" xfId="404" xr:uid="{00000000-0005-0000-0000-000090010000}"/>
    <cellStyle name="20% - Accent2 4 2 3" xfId="405" xr:uid="{00000000-0005-0000-0000-000091010000}"/>
    <cellStyle name="20% - Accent2 4 2 3 2" xfId="406" xr:uid="{00000000-0005-0000-0000-000092010000}"/>
    <cellStyle name="20% - Accent2 4 2 4" xfId="407" xr:uid="{00000000-0005-0000-0000-000093010000}"/>
    <cellStyle name="20% - Accent2 4 3" xfId="408" xr:uid="{00000000-0005-0000-0000-000094010000}"/>
    <cellStyle name="20% - Accent2 4 3 2" xfId="409" xr:uid="{00000000-0005-0000-0000-000095010000}"/>
    <cellStyle name="20% - Accent2 4 3 2 2" xfId="410" xr:uid="{00000000-0005-0000-0000-000096010000}"/>
    <cellStyle name="20% - Accent2 4 3 3" xfId="411" xr:uid="{00000000-0005-0000-0000-000097010000}"/>
    <cellStyle name="20% - Accent2 4 4" xfId="412" xr:uid="{00000000-0005-0000-0000-000098010000}"/>
    <cellStyle name="20% - Accent2 4 4 2" xfId="413" xr:uid="{00000000-0005-0000-0000-000099010000}"/>
    <cellStyle name="20% - Accent2 4 4 2 2" xfId="414" xr:uid="{00000000-0005-0000-0000-00009A010000}"/>
    <cellStyle name="20% - Accent2 4 4 3" xfId="415" xr:uid="{00000000-0005-0000-0000-00009B010000}"/>
    <cellStyle name="20% - Accent2 4 5" xfId="416" xr:uid="{00000000-0005-0000-0000-00009C010000}"/>
    <cellStyle name="20% - Accent2 4 5 2" xfId="417" xr:uid="{00000000-0005-0000-0000-00009D010000}"/>
    <cellStyle name="20% - Accent2 4 5 2 2" xfId="418" xr:uid="{00000000-0005-0000-0000-00009E010000}"/>
    <cellStyle name="20% - Accent2 4 5 3" xfId="419" xr:uid="{00000000-0005-0000-0000-00009F010000}"/>
    <cellStyle name="20% - Accent2 4 6" xfId="420" xr:uid="{00000000-0005-0000-0000-0000A0010000}"/>
    <cellStyle name="20% - Accent2 4 6 2" xfId="421" xr:uid="{00000000-0005-0000-0000-0000A1010000}"/>
    <cellStyle name="20% - Accent2 4 7" xfId="422" xr:uid="{00000000-0005-0000-0000-0000A2010000}"/>
    <cellStyle name="20% - Accent2 5" xfId="423" xr:uid="{00000000-0005-0000-0000-0000A3010000}"/>
    <cellStyle name="20% - Accent2 5 2" xfId="424" xr:uid="{00000000-0005-0000-0000-0000A4010000}"/>
    <cellStyle name="20% - Accent2 5 2 2" xfId="425" xr:uid="{00000000-0005-0000-0000-0000A5010000}"/>
    <cellStyle name="20% - Accent2 5 2 2 2" xfId="426" xr:uid="{00000000-0005-0000-0000-0000A6010000}"/>
    <cellStyle name="20% - Accent2 5 2 3" xfId="427" xr:uid="{00000000-0005-0000-0000-0000A7010000}"/>
    <cellStyle name="20% - Accent2 5 3" xfId="428" xr:uid="{00000000-0005-0000-0000-0000A8010000}"/>
    <cellStyle name="20% - Accent2 5 3 2" xfId="429" xr:uid="{00000000-0005-0000-0000-0000A9010000}"/>
    <cellStyle name="20% - Accent2 5 4" xfId="430" xr:uid="{00000000-0005-0000-0000-0000AA010000}"/>
    <cellStyle name="20% - Accent2 6" xfId="431" xr:uid="{00000000-0005-0000-0000-0000AB010000}"/>
    <cellStyle name="20% - Accent2 6 2" xfId="432" xr:uid="{00000000-0005-0000-0000-0000AC010000}"/>
    <cellStyle name="20% - Accent2 6 2 2" xfId="433" xr:uid="{00000000-0005-0000-0000-0000AD010000}"/>
    <cellStyle name="20% - Accent2 6 3" xfId="434" xr:uid="{00000000-0005-0000-0000-0000AE010000}"/>
    <cellStyle name="20% - Accent2 7" xfId="435" xr:uid="{00000000-0005-0000-0000-0000AF010000}"/>
    <cellStyle name="20% - Accent2 7 2" xfId="436" xr:uid="{00000000-0005-0000-0000-0000B0010000}"/>
    <cellStyle name="20% - Accent2 7 2 2" xfId="437" xr:uid="{00000000-0005-0000-0000-0000B1010000}"/>
    <cellStyle name="20% - Accent2 7 3" xfId="438" xr:uid="{00000000-0005-0000-0000-0000B2010000}"/>
    <cellStyle name="20% - Accent2 8" xfId="439" xr:uid="{00000000-0005-0000-0000-0000B3010000}"/>
    <cellStyle name="20% - Accent2 8 2" xfId="440" xr:uid="{00000000-0005-0000-0000-0000B4010000}"/>
    <cellStyle name="20% - Accent2 8 2 2" xfId="441" xr:uid="{00000000-0005-0000-0000-0000B5010000}"/>
    <cellStyle name="20% - Accent2 8 3" xfId="442" xr:uid="{00000000-0005-0000-0000-0000B6010000}"/>
    <cellStyle name="20% - Accent2 9" xfId="443" xr:uid="{00000000-0005-0000-0000-0000B7010000}"/>
    <cellStyle name="20% - Accent2 9 2" xfId="444" xr:uid="{00000000-0005-0000-0000-0000B8010000}"/>
    <cellStyle name="20% - Accent3 10" xfId="445" xr:uid="{00000000-0005-0000-0000-0000B9010000}"/>
    <cellStyle name="20% - Accent3 10 2" xfId="446" xr:uid="{00000000-0005-0000-0000-0000BA010000}"/>
    <cellStyle name="20% - Accent3 11" xfId="447" xr:uid="{00000000-0005-0000-0000-0000BB010000}"/>
    <cellStyle name="20% - Accent3 2" xfId="448" xr:uid="{00000000-0005-0000-0000-0000BC010000}"/>
    <cellStyle name="20% - Accent3 2 2" xfId="449" xr:uid="{00000000-0005-0000-0000-0000BD010000}"/>
    <cellStyle name="20% - Accent3 2 2 2" xfId="450" xr:uid="{00000000-0005-0000-0000-0000BE010000}"/>
    <cellStyle name="20% - Accent3 2 2 2 2" xfId="451" xr:uid="{00000000-0005-0000-0000-0000BF010000}"/>
    <cellStyle name="20% - Accent3 2 2 2 2 2" xfId="452" xr:uid="{00000000-0005-0000-0000-0000C0010000}"/>
    <cellStyle name="20% - Accent3 2 2 2 2 2 2" xfId="453" xr:uid="{00000000-0005-0000-0000-0000C1010000}"/>
    <cellStyle name="20% - Accent3 2 2 2 2 3" xfId="454" xr:uid="{00000000-0005-0000-0000-0000C2010000}"/>
    <cellStyle name="20% - Accent3 2 2 2 3" xfId="455" xr:uid="{00000000-0005-0000-0000-0000C3010000}"/>
    <cellStyle name="20% - Accent3 2 2 2 3 2" xfId="456" xr:uid="{00000000-0005-0000-0000-0000C4010000}"/>
    <cellStyle name="20% - Accent3 2 2 2 4" xfId="457" xr:uid="{00000000-0005-0000-0000-0000C5010000}"/>
    <cellStyle name="20% - Accent3 2 2 3" xfId="458" xr:uid="{00000000-0005-0000-0000-0000C6010000}"/>
    <cellStyle name="20% - Accent3 2 2 3 2" xfId="459" xr:uid="{00000000-0005-0000-0000-0000C7010000}"/>
    <cellStyle name="20% - Accent3 2 2 3 2 2" xfId="460" xr:uid="{00000000-0005-0000-0000-0000C8010000}"/>
    <cellStyle name="20% - Accent3 2 2 3 3" xfId="461" xr:uid="{00000000-0005-0000-0000-0000C9010000}"/>
    <cellStyle name="20% - Accent3 2 2 4" xfId="462" xr:uid="{00000000-0005-0000-0000-0000CA010000}"/>
    <cellStyle name="20% - Accent3 2 2 4 2" xfId="463" xr:uid="{00000000-0005-0000-0000-0000CB010000}"/>
    <cellStyle name="20% - Accent3 2 2 4 2 2" xfId="464" xr:uid="{00000000-0005-0000-0000-0000CC010000}"/>
    <cellStyle name="20% - Accent3 2 2 4 3" xfId="465" xr:uid="{00000000-0005-0000-0000-0000CD010000}"/>
    <cellStyle name="20% - Accent3 2 2 5" xfId="466" xr:uid="{00000000-0005-0000-0000-0000CE010000}"/>
    <cellStyle name="20% - Accent3 2 2 5 2" xfId="467" xr:uid="{00000000-0005-0000-0000-0000CF010000}"/>
    <cellStyle name="20% - Accent3 2 2 5 2 2" xfId="468" xr:uid="{00000000-0005-0000-0000-0000D0010000}"/>
    <cellStyle name="20% - Accent3 2 2 5 3" xfId="469" xr:uid="{00000000-0005-0000-0000-0000D1010000}"/>
    <cellStyle name="20% - Accent3 2 2 6" xfId="470" xr:uid="{00000000-0005-0000-0000-0000D2010000}"/>
    <cellStyle name="20% - Accent3 2 2 6 2" xfId="471" xr:uid="{00000000-0005-0000-0000-0000D3010000}"/>
    <cellStyle name="20% - Accent3 2 2 7" xfId="472" xr:uid="{00000000-0005-0000-0000-0000D4010000}"/>
    <cellStyle name="20% - Accent3 2 3" xfId="473" xr:uid="{00000000-0005-0000-0000-0000D5010000}"/>
    <cellStyle name="20% - Accent3 2 3 2" xfId="474" xr:uid="{00000000-0005-0000-0000-0000D6010000}"/>
    <cellStyle name="20% - Accent3 2 3 2 2" xfId="475" xr:uid="{00000000-0005-0000-0000-0000D7010000}"/>
    <cellStyle name="20% - Accent3 2 3 2 2 2" xfId="476" xr:uid="{00000000-0005-0000-0000-0000D8010000}"/>
    <cellStyle name="20% - Accent3 2 3 2 2 2 2" xfId="477" xr:uid="{00000000-0005-0000-0000-0000D9010000}"/>
    <cellStyle name="20% - Accent3 2 3 2 2 3" xfId="478" xr:uid="{00000000-0005-0000-0000-0000DA010000}"/>
    <cellStyle name="20% - Accent3 2 3 2 3" xfId="479" xr:uid="{00000000-0005-0000-0000-0000DB010000}"/>
    <cellStyle name="20% - Accent3 2 3 2 3 2" xfId="480" xr:uid="{00000000-0005-0000-0000-0000DC010000}"/>
    <cellStyle name="20% - Accent3 2 3 2 4" xfId="481" xr:uid="{00000000-0005-0000-0000-0000DD010000}"/>
    <cellStyle name="20% - Accent3 2 3 3" xfId="482" xr:uid="{00000000-0005-0000-0000-0000DE010000}"/>
    <cellStyle name="20% - Accent3 2 3 3 2" xfId="483" xr:uid="{00000000-0005-0000-0000-0000DF010000}"/>
    <cellStyle name="20% - Accent3 2 3 3 2 2" xfId="484" xr:uid="{00000000-0005-0000-0000-0000E0010000}"/>
    <cellStyle name="20% - Accent3 2 3 3 3" xfId="485" xr:uid="{00000000-0005-0000-0000-0000E1010000}"/>
    <cellStyle name="20% - Accent3 2 3 4" xfId="486" xr:uid="{00000000-0005-0000-0000-0000E2010000}"/>
    <cellStyle name="20% - Accent3 2 3 4 2" xfId="487" xr:uid="{00000000-0005-0000-0000-0000E3010000}"/>
    <cellStyle name="20% - Accent3 2 3 4 2 2" xfId="488" xr:uid="{00000000-0005-0000-0000-0000E4010000}"/>
    <cellStyle name="20% - Accent3 2 3 4 3" xfId="489" xr:uid="{00000000-0005-0000-0000-0000E5010000}"/>
    <cellStyle name="20% - Accent3 2 3 5" xfId="490" xr:uid="{00000000-0005-0000-0000-0000E6010000}"/>
    <cellStyle name="20% - Accent3 2 3 5 2" xfId="491" xr:uid="{00000000-0005-0000-0000-0000E7010000}"/>
    <cellStyle name="20% - Accent3 2 3 5 2 2" xfId="492" xr:uid="{00000000-0005-0000-0000-0000E8010000}"/>
    <cellStyle name="20% - Accent3 2 3 5 3" xfId="493" xr:uid="{00000000-0005-0000-0000-0000E9010000}"/>
    <cellStyle name="20% - Accent3 2 3 6" xfId="494" xr:uid="{00000000-0005-0000-0000-0000EA010000}"/>
    <cellStyle name="20% - Accent3 2 3 6 2" xfId="495" xr:uid="{00000000-0005-0000-0000-0000EB010000}"/>
    <cellStyle name="20% - Accent3 2 3 7" xfId="496" xr:uid="{00000000-0005-0000-0000-0000EC010000}"/>
    <cellStyle name="20% - Accent3 3" xfId="497" xr:uid="{00000000-0005-0000-0000-0000ED010000}"/>
    <cellStyle name="20% - Accent3 3 2" xfId="498" xr:uid="{00000000-0005-0000-0000-0000EE010000}"/>
    <cellStyle name="20% - Accent3 3 2 2" xfId="499" xr:uid="{00000000-0005-0000-0000-0000EF010000}"/>
    <cellStyle name="20% - Accent3 3 2 2 2" xfId="500" xr:uid="{00000000-0005-0000-0000-0000F0010000}"/>
    <cellStyle name="20% - Accent3 3 2 2 2 2" xfId="501" xr:uid="{00000000-0005-0000-0000-0000F1010000}"/>
    <cellStyle name="20% - Accent3 3 2 2 2 2 2" xfId="502" xr:uid="{00000000-0005-0000-0000-0000F2010000}"/>
    <cellStyle name="20% - Accent3 3 2 2 2 3" xfId="503" xr:uid="{00000000-0005-0000-0000-0000F3010000}"/>
    <cellStyle name="20% - Accent3 3 2 2 3" xfId="504" xr:uid="{00000000-0005-0000-0000-0000F4010000}"/>
    <cellStyle name="20% - Accent3 3 2 2 3 2" xfId="505" xr:uid="{00000000-0005-0000-0000-0000F5010000}"/>
    <cellStyle name="20% - Accent3 3 2 2 4" xfId="506" xr:uid="{00000000-0005-0000-0000-0000F6010000}"/>
    <cellStyle name="20% - Accent3 3 2 3" xfId="507" xr:uid="{00000000-0005-0000-0000-0000F7010000}"/>
    <cellStyle name="20% - Accent3 3 2 3 2" xfId="508" xr:uid="{00000000-0005-0000-0000-0000F8010000}"/>
    <cellStyle name="20% - Accent3 3 2 3 2 2" xfId="509" xr:uid="{00000000-0005-0000-0000-0000F9010000}"/>
    <cellStyle name="20% - Accent3 3 2 3 3" xfId="510" xr:uid="{00000000-0005-0000-0000-0000FA010000}"/>
    <cellStyle name="20% - Accent3 3 2 4" xfId="511" xr:uid="{00000000-0005-0000-0000-0000FB010000}"/>
    <cellStyle name="20% - Accent3 3 2 4 2" xfId="512" xr:uid="{00000000-0005-0000-0000-0000FC010000}"/>
    <cellStyle name="20% - Accent3 3 2 4 2 2" xfId="513" xr:uid="{00000000-0005-0000-0000-0000FD010000}"/>
    <cellStyle name="20% - Accent3 3 2 4 3" xfId="514" xr:uid="{00000000-0005-0000-0000-0000FE010000}"/>
    <cellStyle name="20% - Accent3 3 2 5" xfId="515" xr:uid="{00000000-0005-0000-0000-0000FF010000}"/>
    <cellStyle name="20% - Accent3 3 2 5 2" xfId="516" xr:uid="{00000000-0005-0000-0000-000000020000}"/>
    <cellStyle name="20% - Accent3 3 2 5 2 2" xfId="517" xr:uid="{00000000-0005-0000-0000-000001020000}"/>
    <cellStyle name="20% - Accent3 3 2 5 3" xfId="518" xr:uid="{00000000-0005-0000-0000-000002020000}"/>
    <cellStyle name="20% - Accent3 3 2 6" xfId="519" xr:uid="{00000000-0005-0000-0000-000003020000}"/>
    <cellStyle name="20% - Accent3 3 2 6 2" xfId="520" xr:uid="{00000000-0005-0000-0000-000004020000}"/>
    <cellStyle name="20% - Accent3 3 2 7" xfId="521" xr:uid="{00000000-0005-0000-0000-000005020000}"/>
    <cellStyle name="20% - Accent3 3 3" xfId="522" xr:uid="{00000000-0005-0000-0000-000006020000}"/>
    <cellStyle name="20% - Accent3 3 3 2" xfId="523" xr:uid="{00000000-0005-0000-0000-000007020000}"/>
    <cellStyle name="20% - Accent3 3 3 2 2" xfId="524" xr:uid="{00000000-0005-0000-0000-000008020000}"/>
    <cellStyle name="20% - Accent3 3 3 2 2 2" xfId="525" xr:uid="{00000000-0005-0000-0000-000009020000}"/>
    <cellStyle name="20% - Accent3 3 3 2 3" xfId="526" xr:uid="{00000000-0005-0000-0000-00000A020000}"/>
    <cellStyle name="20% - Accent3 3 3 3" xfId="527" xr:uid="{00000000-0005-0000-0000-00000B020000}"/>
    <cellStyle name="20% - Accent3 3 3 3 2" xfId="528" xr:uid="{00000000-0005-0000-0000-00000C020000}"/>
    <cellStyle name="20% - Accent3 3 3 4" xfId="529" xr:uid="{00000000-0005-0000-0000-00000D020000}"/>
    <cellStyle name="20% - Accent3 3 4" xfId="530" xr:uid="{00000000-0005-0000-0000-00000E020000}"/>
    <cellStyle name="20% - Accent3 3 4 2" xfId="531" xr:uid="{00000000-0005-0000-0000-00000F020000}"/>
    <cellStyle name="20% - Accent3 3 4 2 2" xfId="532" xr:uid="{00000000-0005-0000-0000-000010020000}"/>
    <cellStyle name="20% - Accent3 3 4 3" xfId="533" xr:uid="{00000000-0005-0000-0000-000011020000}"/>
    <cellStyle name="20% - Accent3 3 5" xfId="534" xr:uid="{00000000-0005-0000-0000-000012020000}"/>
    <cellStyle name="20% - Accent3 3 5 2" xfId="535" xr:uid="{00000000-0005-0000-0000-000013020000}"/>
    <cellStyle name="20% - Accent3 3 5 2 2" xfId="536" xr:uid="{00000000-0005-0000-0000-000014020000}"/>
    <cellStyle name="20% - Accent3 3 5 3" xfId="537" xr:uid="{00000000-0005-0000-0000-000015020000}"/>
    <cellStyle name="20% - Accent3 3 6" xfId="538" xr:uid="{00000000-0005-0000-0000-000016020000}"/>
    <cellStyle name="20% - Accent3 3 6 2" xfId="539" xr:uid="{00000000-0005-0000-0000-000017020000}"/>
    <cellStyle name="20% - Accent3 3 6 2 2" xfId="540" xr:uid="{00000000-0005-0000-0000-000018020000}"/>
    <cellStyle name="20% - Accent3 3 6 3" xfId="541" xr:uid="{00000000-0005-0000-0000-000019020000}"/>
    <cellStyle name="20% - Accent3 3 7" xfId="542" xr:uid="{00000000-0005-0000-0000-00001A020000}"/>
    <cellStyle name="20% - Accent3 3 7 2" xfId="543" xr:uid="{00000000-0005-0000-0000-00001B020000}"/>
    <cellStyle name="20% - Accent3 3 8" xfId="544" xr:uid="{00000000-0005-0000-0000-00001C020000}"/>
    <cellStyle name="20% - Accent3 4" xfId="545" xr:uid="{00000000-0005-0000-0000-00001D020000}"/>
    <cellStyle name="20% - Accent3 4 2" xfId="546" xr:uid="{00000000-0005-0000-0000-00001E020000}"/>
    <cellStyle name="20% - Accent3 4 2 2" xfId="547" xr:uid="{00000000-0005-0000-0000-00001F020000}"/>
    <cellStyle name="20% - Accent3 4 2 2 2" xfId="548" xr:uid="{00000000-0005-0000-0000-000020020000}"/>
    <cellStyle name="20% - Accent3 4 2 2 2 2" xfId="549" xr:uid="{00000000-0005-0000-0000-000021020000}"/>
    <cellStyle name="20% - Accent3 4 2 2 3" xfId="550" xr:uid="{00000000-0005-0000-0000-000022020000}"/>
    <cellStyle name="20% - Accent3 4 2 3" xfId="551" xr:uid="{00000000-0005-0000-0000-000023020000}"/>
    <cellStyle name="20% - Accent3 4 2 3 2" xfId="552" xr:uid="{00000000-0005-0000-0000-000024020000}"/>
    <cellStyle name="20% - Accent3 4 2 4" xfId="553" xr:uid="{00000000-0005-0000-0000-000025020000}"/>
    <cellStyle name="20% - Accent3 4 3" xfId="554" xr:uid="{00000000-0005-0000-0000-000026020000}"/>
    <cellStyle name="20% - Accent3 4 3 2" xfId="555" xr:uid="{00000000-0005-0000-0000-000027020000}"/>
    <cellStyle name="20% - Accent3 4 3 2 2" xfId="556" xr:uid="{00000000-0005-0000-0000-000028020000}"/>
    <cellStyle name="20% - Accent3 4 3 3" xfId="557" xr:uid="{00000000-0005-0000-0000-000029020000}"/>
    <cellStyle name="20% - Accent3 4 4" xfId="558" xr:uid="{00000000-0005-0000-0000-00002A020000}"/>
    <cellStyle name="20% - Accent3 4 4 2" xfId="559" xr:uid="{00000000-0005-0000-0000-00002B020000}"/>
    <cellStyle name="20% - Accent3 4 4 2 2" xfId="560" xr:uid="{00000000-0005-0000-0000-00002C020000}"/>
    <cellStyle name="20% - Accent3 4 4 3" xfId="561" xr:uid="{00000000-0005-0000-0000-00002D020000}"/>
    <cellStyle name="20% - Accent3 4 5" xfId="562" xr:uid="{00000000-0005-0000-0000-00002E020000}"/>
    <cellStyle name="20% - Accent3 4 5 2" xfId="563" xr:uid="{00000000-0005-0000-0000-00002F020000}"/>
    <cellStyle name="20% - Accent3 4 5 2 2" xfId="564" xr:uid="{00000000-0005-0000-0000-000030020000}"/>
    <cellStyle name="20% - Accent3 4 5 3" xfId="565" xr:uid="{00000000-0005-0000-0000-000031020000}"/>
    <cellStyle name="20% - Accent3 4 6" xfId="566" xr:uid="{00000000-0005-0000-0000-000032020000}"/>
    <cellStyle name="20% - Accent3 4 6 2" xfId="567" xr:uid="{00000000-0005-0000-0000-000033020000}"/>
    <cellStyle name="20% - Accent3 4 7" xfId="568" xr:uid="{00000000-0005-0000-0000-000034020000}"/>
    <cellStyle name="20% - Accent3 5" xfId="569" xr:uid="{00000000-0005-0000-0000-000035020000}"/>
    <cellStyle name="20% - Accent3 5 2" xfId="570" xr:uid="{00000000-0005-0000-0000-000036020000}"/>
    <cellStyle name="20% - Accent3 5 2 2" xfId="571" xr:uid="{00000000-0005-0000-0000-000037020000}"/>
    <cellStyle name="20% - Accent3 5 2 2 2" xfId="572" xr:uid="{00000000-0005-0000-0000-000038020000}"/>
    <cellStyle name="20% - Accent3 5 2 3" xfId="573" xr:uid="{00000000-0005-0000-0000-000039020000}"/>
    <cellStyle name="20% - Accent3 5 3" xfId="574" xr:uid="{00000000-0005-0000-0000-00003A020000}"/>
    <cellStyle name="20% - Accent3 5 3 2" xfId="575" xr:uid="{00000000-0005-0000-0000-00003B020000}"/>
    <cellStyle name="20% - Accent3 5 4" xfId="576" xr:uid="{00000000-0005-0000-0000-00003C020000}"/>
    <cellStyle name="20% - Accent3 6" xfId="577" xr:uid="{00000000-0005-0000-0000-00003D020000}"/>
    <cellStyle name="20% - Accent3 6 2" xfId="578" xr:uid="{00000000-0005-0000-0000-00003E020000}"/>
    <cellStyle name="20% - Accent3 6 2 2" xfId="579" xr:uid="{00000000-0005-0000-0000-00003F020000}"/>
    <cellStyle name="20% - Accent3 6 3" xfId="580" xr:uid="{00000000-0005-0000-0000-000040020000}"/>
    <cellStyle name="20% - Accent3 7" xfId="581" xr:uid="{00000000-0005-0000-0000-000041020000}"/>
    <cellStyle name="20% - Accent3 7 2" xfId="582" xr:uid="{00000000-0005-0000-0000-000042020000}"/>
    <cellStyle name="20% - Accent3 7 2 2" xfId="583" xr:uid="{00000000-0005-0000-0000-000043020000}"/>
    <cellStyle name="20% - Accent3 7 3" xfId="584" xr:uid="{00000000-0005-0000-0000-000044020000}"/>
    <cellStyle name="20% - Accent3 8" xfId="585" xr:uid="{00000000-0005-0000-0000-000045020000}"/>
    <cellStyle name="20% - Accent3 8 2" xfId="586" xr:uid="{00000000-0005-0000-0000-000046020000}"/>
    <cellStyle name="20% - Accent3 8 2 2" xfId="587" xr:uid="{00000000-0005-0000-0000-000047020000}"/>
    <cellStyle name="20% - Accent3 8 3" xfId="588" xr:uid="{00000000-0005-0000-0000-000048020000}"/>
    <cellStyle name="20% - Accent3 9" xfId="589" xr:uid="{00000000-0005-0000-0000-000049020000}"/>
    <cellStyle name="20% - Accent3 9 2" xfId="590" xr:uid="{00000000-0005-0000-0000-00004A020000}"/>
    <cellStyle name="20% - Accent4 10" xfId="591" xr:uid="{00000000-0005-0000-0000-00004B020000}"/>
    <cellStyle name="20% - Accent4 10 2" xfId="592" xr:uid="{00000000-0005-0000-0000-00004C020000}"/>
    <cellStyle name="20% - Accent4 11" xfId="593" xr:uid="{00000000-0005-0000-0000-00004D020000}"/>
    <cellStyle name="20% - Accent4 2" xfId="594" xr:uid="{00000000-0005-0000-0000-00004E020000}"/>
    <cellStyle name="20% - Accent4 2 2" xfId="595" xr:uid="{00000000-0005-0000-0000-00004F020000}"/>
    <cellStyle name="20% - Accent4 2 2 2" xfId="596" xr:uid="{00000000-0005-0000-0000-000050020000}"/>
    <cellStyle name="20% - Accent4 2 2 2 2" xfId="597" xr:uid="{00000000-0005-0000-0000-000051020000}"/>
    <cellStyle name="20% - Accent4 2 2 2 2 2" xfId="598" xr:uid="{00000000-0005-0000-0000-000052020000}"/>
    <cellStyle name="20% - Accent4 2 2 2 2 2 2" xfId="599" xr:uid="{00000000-0005-0000-0000-000053020000}"/>
    <cellStyle name="20% - Accent4 2 2 2 2 3" xfId="600" xr:uid="{00000000-0005-0000-0000-000054020000}"/>
    <cellStyle name="20% - Accent4 2 2 2 3" xfId="601" xr:uid="{00000000-0005-0000-0000-000055020000}"/>
    <cellStyle name="20% - Accent4 2 2 2 3 2" xfId="602" xr:uid="{00000000-0005-0000-0000-000056020000}"/>
    <cellStyle name="20% - Accent4 2 2 2 4" xfId="603" xr:uid="{00000000-0005-0000-0000-000057020000}"/>
    <cellStyle name="20% - Accent4 2 2 3" xfId="604" xr:uid="{00000000-0005-0000-0000-000058020000}"/>
    <cellStyle name="20% - Accent4 2 2 3 2" xfId="605" xr:uid="{00000000-0005-0000-0000-000059020000}"/>
    <cellStyle name="20% - Accent4 2 2 3 2 2" xfId="606" xr:uid="{00000000-0005-0000-0000-00005A020000}"/>
    <cellStyle name="20% - Accent4 2 2 3 3" xfId="607" xr:uid="{00000000-0005-0000-0000-00005B020000}"/>
    <cellStyle name="20% - Accent4 2 2 4" xfId="608" xr:uid="{00000000-0005-0000-0000-00005C020000}"/>
    <cellStyle name="20% - Accent4 2 2 4 2" xfId="609" xr:uid="{00000000-0005-0000-0000-00005D020000}"/>
    <cellStyle name="20% - Accent4 2 2 4 2 2" xfId="610" xr:uid="{00000000-0005-0000-0000-00005E020000}"/>
    <cellStyle name="20% - Accent4 2 2 4 3" xfId="611" xr:uid="{00000000-0005-0000-0000-00005F020000}"/>
    <cellStyle name="20% - Accent4 2 2 5" xfId="612" xr:uid="{00000000-0005-0000-0000-000060020000}"/>
    <cellStyle name="20% - Accent4 2 2 5 2" xfId="613" xr:uid="{00000000-0005-0000-0000-000061020000}"/>
    <cellStyle name="20% - Accent4 2 2 5 2 2" xfId="614" xr:uid="{00000000-0005-0000-0000-000062020000}"/>
    <cellStyle name="20% - Accent4 2 2 5 3" xfId="615" xr:uid="{00000000-0005-0000-0000-000063020000}"/>
    <cellStyle name="20% - Accent4 2 2 6" xfId="616" xr:uid="{00000000-0005-0000-0000-000064020000}"/>
    <cellStyle name="20% - Accent4 2 2 6 2" xfId="617" xr:uid="{00000000-0005-0000-0000-000065020000}"/>
    <cellStyle name="20% - Accent4 2 2 7" xfId="618" xr:uid="{00000000-0005-0000-0000-000066020000}"/>
    <cellStyle name="20% - Accent4 2 3" xfId="619" xr:uid="{00000000-0005-0000-0000-000067020000}"/>
    <cellStyle name="20% - Accent4 2 3 2" xfId="620" xr:uid="{00000000-0005-0000-0000-000068020000}"/>
    <cellStyle name="20% - Accent4 2 3 2 2" xfId="621" xr:uid="{00000000-0005-0000-0000-000069020000}"/>
    <cellStyle name="20% - Accent4 2 3 2 2 2" xfId="622" xr:uid="{00000000-0005-0000-0000-00006A020000}"/>
    <cellStyle name="20% - Accent4 2 3 2 2 2 2" xfId="623" xr:uid="{00000000-0005-0000-0000-00006B020000}"/>
    <cellStyle name="20% - Accent4 2 3 2 2 3" xfId="624" xr:uid="{00000000-0005-0000-0000-00006C020000}"/>
    <cellStyle name="20% - Accent4 2 3 2 3" xfId="625" xr:uid="{00000000-0005-0000-0000-00006D020000}"/>
    <cellStyle name="20% - Accent4 2 3 2 3 2" xfId="626" xr:uid="{00000000-0005-0000-0000-00006E020000}"/>
    <cellStyle name="20% - Accent4 2 3 2 4" xfId="627" xr:uid="{00000000-0005-0000-0000-00006F020000}"/>
    <cellStyle name="20% - Accent4 2 3 3" xfId="628" xr:uid="{00000000-0005-0000-0000-000070020000}"/>
    <cellStyle name="20% - Accent4 2 3 3 2" xfId="629" xr:uid="{00000000-0005-0000-0000-000071020000}"/>
    <cellStyle name="20% - Accent4 2 3 3 2 2" xfId="630" xr:uid="{00000000-0005-0000-0000-000072020000}"/>
    <cellStyle name="20% - Accent4 2 3 3 3" xfId="631" xr:uid="{00000000-0005-0000-0000-000073020000}"/>
    <cellStyle name="20% - Accent4 2 3 4" xfId="632" xr:uid="{00000000-0005-0000-0000-000074020000}"/>
    <cellStyle name="20% - Accent4 2 3 4 2" xfId="633" xr:uid="{00000000-0005-0000-0000-000075020000}"/>
    <cellStyle name="20% - Accent4 2 3 4 2 2" xfId="634" xr:uid="{00000000-0005-0000-0000-000076020000}"/>
    <cellStyle name="20% - Accent4 2 3 4 3" xfId="635" xr:uid="{00000000-0005-0000-0000-000077020000}"/>
    <cellStyle name="20% - Accent4 2 3 5" xfId="636" xr:uid="{00000000-0005-0000-0000-000078020000}"/>
    <cellStyle name="20% - Accent4 2 3 5 2" xfId="637" xr:uid="{00000000-0005-0000-0000-000079020000}"/>
    <cellStyle name="20% - Accent4 2 3 5 2 2" xfId="638" xr:uid="{00000000-0005-0000-0000-00007A020000}"/>
    <cellStyle name="20% - Accent4 2 3 5 3" xfId="639" xr:uid="{00000000-0005-0000-0000-00007B020000}"/>
    <cellStyle name="20% - Accent4 2 3 6" xfId="640" xr:uid="{00000000-0005-0000-0000-00007C020000}"/>
    <cellStyle name="20% - Accent4 2 3 6 2" xfId="641" xr:uid="{00000000-0005-0000-0000-00007D020000}"/>
    <cellStyle name="20% - Accent4 2 3 7" xfId="642" xr:uid="{00000000-0005-0000-0000-00007E020000}"/>
    <cellStyle name="20% - Accent4 3" xfId="643" xr:uid="{00000000-0005-0000-0000-00007F020000}"/>
    <cellStyle name="20% - Accent4 3 2" xfId="644" xr:uid="{00000000-0005-0000-0000-000080020000}"/>
    <cellStyle name="20% - Accent4 3 2 2" xfId="645" xr:uid="{00000000-0005-0000-0000-000081020000}"/>
    <cellStyle name="20% - Accent4 3 2 2 2" xfId="646" xr:uid="{00000000-0005-0000-0000-000082020000}"/>
    <cellStyle name="20% - Accent4 3 2 2 2 2" xfId="647" xr:uid="{00000000-0005-0000-0000-000083020000}"/>
    <cellStyle name="20% - Accent4 3 2 2 2 2 2" xfId="648" xr:uid="{00000000-0005-0000-0000-000084020000}"/>
    <cellStyle name="20% - Accent4 3 2 2 2 3" xfId="649" xr:uid="{00000000-0005-0000-0000-000085020000}"/>
    <cellStyle name="20% - Accent4 3 2 2 3" xfId="650" xr:uid="{00000000-0005-0000-0000-000086020000}"/>
    <cellStyle name="20% - Accent4 3 2 2 3 2" xfId="651" xr:uid="{00000000-0005-0000-0000-000087020000}"/>
    <cellStyle name="20% - Accent4 3 2 2 4" xfId="652" xr:uid="{00000000-0005-0000-0000-000088020000}"/>
    <cellStyle name="20% - Accent4 3 2 3" xfId="653" xr:uid="{00000000-0005-0000-0000-000089020000}"/>
    <cellStyle name="20% - Accent4 3 2 3 2" xfId="654" xr:uid="{00000000-0005-0000-0000-00008A020000}"/>
    <cellStyle name="20% - Accent4 3 2 3 2 2" xfId="655" xr:uid="{00000000-0005-0000-0000-00008B020000}"/>
    <cellStyle name="20% - Accent4 3 2 3 3" xfId="656" xr:uid="{00000000-0005-0000-0000-00008C020000}"/>
    <cellStyle name="20% - Accent4 3 2 4" xfId="657" xr:uid="{00000000-0005-0000-0000-00008D020000}"/>
    <cellStyle name="20% - Accent4 3 2 4 2" xfId="658" xr:uid="{00000000-0005-0000-0000-00008E020000}"/>
    <cellStyle name="20% - Accent4 3 2 4 2 2" xfId="659" xr:uid="{00000000-0005-0000-0000-00008F020000}"/>
    <cellStyle name="20% - Accent4 3 2 4 3" xfId="660" xr:uid="{00000000-0005-0000-0000-000090020000}"/>
    <cellStyle name="20% - Accent4 3 2 5" xfId="661" xr:uid="{00000000-0005-0000-0000-000091020000}"/>
    <cellStyle name="20% - Accent4 3 2 5 2" xfId="662" xr:uid="{00000000-0005-0000-0000-000092020000}"/>
    <cellStyle name="20% - Accent4 3 2 5 2 2" xfId="663" xr:uid="{00000000-0005-0000-0000-000093020000}"/>
    <cellStyle name="20% - Accent4 3 2 5 3" xfId="664" xr:uid="{00000000-0005-0000-0000-000094020000}"/>
    <cellStyle name="20% - Accent4 3 2 6" xfId="665" xr:uid="{00000000-0005-0000-0000-000095020000}"/>
    <cellStyle name="20% - Accent4 3 2 6 2" xfId="666" xr:uid="{00000000-0005-0000-0000-000096020000}"/>
    <cellStyle name="20% - Accent4 3 2 7" xfId="667" xr:uid="{00000000-0005-0000-0000-000097020000}"/>
    <cellStyle name="20% - Accent4 3 3" xfId="668" xr:uid="{00000000-0005-0000-0000-000098020000}"/>
    <cellStyle name="20% - Accent4 3 3 2" xfId="669" xr:uid="{00000000-0005-0000-0000-000099020000}"/>
    <cellStyle name="20% - Accent4 3 3 2 2" xfId="670" xr:uid="{00000000-0005-0000-0000-00009A020000}"/>
    <cellStyle name="20% - Accent4 3 3 2 2 2" xfId="671" xr:uid="{00000000-0005-0000-0000-00009B020000}"/>
    <cellStyle name="20% - Accent4 3 3 2 3" xfId="672" xr:uid="{00000000-0005-0000-0000-00009C020000}"/>
    <cellStyle name="20% - Accent4 3 3 3" xfId="673" xr:uid="{00000000-0005-0000-0000-00009D020000}"/>
    <cellStyle name="20% - Accent4 3 3 3 2" xfId="674" xr:uid="{00000000-0005-0000-0000-00009E020000}"/>
    <cellStyle name="20% - Accent4 3 3 4" xfId="675" xr:uid="{00000000-0005-0000-0000-00009F020000}"/>
    <cellStyle name="20% - Accent4 3 4" xfId="676" xr:uid="{00000000-0005-0000-0000-0000A0020000}"/>
    <cellStyle name="20% - Accent4 3 4 2" xfId="677" xr:uid="{00000000-0005-0000-0000-0000A1020000}"/>
    <cellStyle name="20% - Accent4 3 4 2 2" xfId="678" xr:uid="{00000000-0005-0000-0000-0000A2020000}"/>
    <cellStyle name="20% - Accent4 3 4 3" xfId="679" xr:uid="{00000000-0005-0000-0000-0000A3020000}"/>
    <cellStyle name="20% - Accent4 3 5" xfId="680" xr:uid="{00000000-0005-0000-0000-0000A4020000}"/>
    <cellStyle name="20% - Accent4 3 5 2" xfId="681" xr:uid="{00000000-0005-0000-0000-0000A5020000}"/>
    <cellStyle name="20% - Accent4 3 5 2 2" xfId="682" xr:uid="{00000000-0005-0000-0000-0000A6020000}"/>
    <cellStyle name="20% - Accent4 3 5 3" xfId="683" xr:uid="{00000000-0005-0000-0000-0000A7020000}"/>
    <cellStyle name="20% - Accent4 3 6" xfId="684" xr:uid="{00000000-0005-0000-0000-0000A8020000}"/>
    <cellStyle name="20% - Accent4 3 6 2" xfId="685" xr:uid="{00000000-0005-0000-0000-0000A9020000}"/>
    <cellStyle name="20% - Accent4 3 6 2 2" xfId="686" xr:uid="{00000000-0005-0000-0000-0000AA020000}"/>
    <cellStyle name="20% - Accent4 3 6 3" xfId="687" xr:uid="{00000000-0005-0000-0000-0000AB020000}"/>
    <cellStyle name="20% - Accent4 3 7" xfId="688" xr:uid="{00000000-0005-0000-0000-0000AC020000}"/>
    <cellStyle name="20% - Accent4 3 7 2" xfId="689" xr:uid="{00000000-0005-0000-0000-0000AD020000}"/>
    <cellStyle name="20% - Accent4 3 8" xfId="690" xr:uid="{00000000-0005-0000-0000-0000AE020000}"/>
    <cellStyle name="20% - Accent4 4" xfId="691" xr:uid="{00000000-0005-0000-0000-0000AF020000}"/>
    <cellStyle name="20% - Accent4 4 2" xfId="692" xr:uid="{00000000-0005-0000-0000-0000B0020000}"/>
    <cellStyle name="20% - Accent4 4 2 2" xfId="693" xr:uid="{00000000-0005-0000-0000-0000B1020000}"/>
    <cellStyle name="20% - Accent4 4 2 2 2" xfId="694" xr:uid="{00000000-0005-0000-0000-0000B2020000}"/>
    <cellStyle name="20% - Accent4 4 2 2 2 2" xfId="695" xr:uid="{00000000-0005-0000-0000-0000B3020000}"/>
    <cellStyle name="20% - Accent4 4 2 2 3" xfId="696" xr:uid="{00000000-0005-0000-0000-0000B4020000}"/>
    <cellStyle name="20% - Accent4 4 2 3" xfId="697" xr:uid="{00000000-0005-0000-0000-0000B5020000}"/>
    <cellStyle name="20% - Accent4 4 2 3 2" xfId="698" xr:uid="{00000000-0005-0000-0000-0000B6020000}"/>
    <cellStyle name="20% - Accent4 4 2 4" xfId="699" xr:uid="{00000000-0005-0000-0000-0000B7020000}"/>
    <cellStyle name="20% - Accent4 4 3" xfId="700" xr:uid="{00000000-0005-0000-0000-0000B8020000}"/>
    <cellStyle name="20% - Accent4 4 3 2" xfId="701" xr:uid="{00000000-0005-0000-0000-0000B9020000}"/>
    <cellStyle name="20% - Accent4 4 3 2 2" xfId="702" xr:uid="{00000000-0005-0000-0000-0000BA020000}"/>
    <cellStyle name="20% - Accent4 4 3 3" xfId="703" xr:uid="{00000000-0005-0000-0000-0000BB020000}"/>
    <cellStyle name="20% - Accent4 4 4" xfId="704" xr:uid="{00000000-0005-0000-0000-0000BC020000}"/>
    <cellStyle name="20% - Accent4 4 4 2" xfId="705" xr:uid="{00000000-0005-0000-0000-0000BD020000}"/>
    <cellStyle name="20% - Accent4 4 4 2 2" xfId="706" xr:uid="{00000000-0005-0000-0000-0000BE020000}"/>
    <cellStyle name="20% - Accent4 4 4 3" xfId="707" xr:uid="{00000000-0005-0000-0000-0000BF020000}"/>
    <cellStyle name="20% - Accent4 4 5" xfId="708" xr:uid="{00000000-0005-0000-0000-0000C0020000}"/>
    <cellStyle name="20% - Accent4 4 5 2" xfId="709" xr:uid="{00000000-0005-0000-0000-0000C1020000}"/>
    <cellStyle name="20% - Accent4 4 5 2 2" xfId="710" xr:uid="{00000000-0005-0000-0000-0000C2020000}"/>
    <cellStyle name="20% - Accent4 4 5 3" xfId="711" xr:uid="{00000000-0005-0000-0000-0000C3020000}"/>
    <cellStyle name="20% - Accent4 4 6" xfId="712" xr:uid="{00000000-0005-0000-0000-0000C4020000}"/>
    <cellStyle name="20% - Accent4 4 6 2" xfId="713" xr:uid="{00000000-0005-0000-0000-0000C5020000}"/>
    <cellStyle name="20% - Accent4 4 7" xfId="714" xr:uid="{00000000-0005-0000-0000-0000C6020000}"/>
    <cellStyle name="20% - Accent4 5" xfId="715" xr:uid="{00000000-0005-0000-0000-0000C7020000}"/>
    <cellStyle name="20% - Accent4 5 2" xfId="716" xr:uid="{00000000-0005-0000-0000-0000C8020000}"/>
    <cellStyle name="20% - Accent4 5 2 2" xfId="717" xr:uid="{00000000-0005-0000-0000-0000C9020000}"/>
    <cellStyle name="20% - Accent4 5 2 2 2" xfId="718" xr:uid="{00000000-0005-0000-0000-0000CA020000}"/>
    <cellStyle name="20% - Accent4 5 2 3" xfId="719" xr:uid="{00000000-0005-0000-0000-0000CB020000}"/>
    <cellStyle name="20% - Accent4 5 3" xfId="720" xr:uid="{00000000-0005-0000-0000-0000CC020000}"/>
    <cellStyle name="20% - Accent4 5 3 2" xfId="721" xr:uid="{00000000-0005-0000-0000-0000CD020000}"/>
    <cellStyle name="20% - Accent4 5 4" xfId="722" xr:uid="{00000000-0005-0000-0000-0000CE020000}"/>
    <cellStyle name="20% - Accent4 6" xfId="723" xr:uid="{00000000-0005-0000-0000-0000CF020000}"/>
    <cellStyle name="20% - Accent4 6 2" xfId="724" xr:uid="{00000000-0005-0000-0000-0000D0020000}"/>
    <cellStyle name="20% - Accent4 6 2 2" xfId="725" xr:uid="{00000000-0005-0000-0000-0000D1020000}"/>
    <cellStyle name="20% - Accent4 6 3" xfId="726" xr:uid="{00000000-0005-0000-0000-0000D2020000}"/>
    <cellStyle name="20% - Accent4 7" xfId="727" xr:uid="{00000000-0005-0000-0000-0000D3020000}"/>
    <cellStyle name="20% - Accent4 7 2" xfId="728" xr:uid="{00000000-0005-0000-0000-0000D4020000}"/>
    <cellStyle name="20% - Accent4 7 2 2" xfId="729" xr:uid="{00000000-0005-0000-0000-0000D5020000}"/>
    <cellStyle name="20% - Accent4 7 3" xfId="730" xr:uid="{00000000-0005-0000-0000-0000D6020000}"/>
    <cellStyle name="20% - Accent4 8" xfId="731" xr:uid="{00000000-0005-0000-0000-0000D7020000}"/>
    <cellStyle name="20% - Accent4 8 2" xfId="732" xr:uid="{00000000-0005-0000-0000-0000D8020000}"/>
    <cellStyle name="20% - Accent4 8 2 2" xfId="733" xr:uid="{00000000-0005-0000-0000-0000D9020000}"/>
    <cellStyle name="20% - Accent4 8 3" xfId="734" xr:uid="{00000000-0005-0000-0000-0000DA020000}"/>
    <cellStyle name="20% - Accent4 9" xfId="735" xr:uid="{00000000-0005-0000-0000-0000DB020000}"/>
    <cellStyle name="20% - Accent4 9 2" xfId="736" xr:uid="{00000000-0005-0000-0000-0000DC020000}"/>
    <cellStyle name="20% - Accent5 10" xfId="737" xr:uid="{00000000-0005-0000-0000-0000DD020000}"/>
    <cellStyle name="20% - Accent5 10 2" xfId="738" xr:uid="{00000000-0005-0000-0000-0000DE020000}"/>
    <cellStyle name="20% - Accent5 11" xfId="739" xr:uid="{00000000-0005-0000-0000-0000DF020000}"/>
    <cellStyle name="20% - Accent5 2" xfId="740" xr:uid="{00000000-0005-0000-0000-0000E0020000}"/>
    <cellStyle name="20% - Accent5 2 2" xfId="741" xr:uid="{00000000-0005-0000-0000-0000E1020000}"/>
    <cellStyle name="20% - Accent5 2 2 2" xfId="742" xr:uid="{00000000-0005-0000-0000-0000E2020000}"/>
    <cellStyle name="20% - Accent5 2 2 2 2" xfId="743" xr:uid="{00000000-0005-0000-0000-0000E3020000}"/>
    <cellStyle name="20% - Accent5 2 2 2 2 2" xfId="744" xr:uid="{00000000-0005-0000-0000-0000E4020000}"/>
    <cellStyle name="20% - Accent5 2 2 2 2 2 2" xfId="745" xr:uid="{00000000-0005-0000-0000-0000E5020000}"/>
    <cellStyle name="20% - Accent5 2 2 2 2 3" xfId="746" xr:uid="{00000000-0005-0000-0000-0000E6020000}"/>
    <cellStyle name="20% - Accent5 2 2 2 3" xfId="747" xr:uid="{00000000-0005-0000-0000-0000E7020000}"/>
    <cellStyle name="20% - Accent5 2 2 2 3 2" xfId="748" xr:uid="{00000000-0005-0000-0000-0000E8020000}"/>
    <cellStyle name="20% - Accent5 2 2 2 4" xfId="749" xr:uid="{00000000-0005-0000-0000-0000E9020000}"/>
    <cellStyle name="20% - Accent5 2 2 3" xfId="750" xr:uid="{00000000-0005-0000-0000-0000EA020000}"/>
    <cellStyle name="20% - Accent5 2 2 3 2" xfId="751" xr:uid="{00000000-0005-0000-0000-0000EB020000}"/>
    <cellStyle name="20% - Accent5 2 2 3 2 2" xfId="752" xr:uid="{00000000-0005-0000-0000-0000EC020000}"/>
    <cellStyle name="20% - Accent5 2 2 3 3" xfId="753" xr:uid="{00000000-0005-0000-0000-0000ED020000}"/>
    <cellStyle name="20% - Accent5 2 2 4" xfId="754" xr:uid="{00000000-0005-0000-0000-0000EE020000}"/>
    <cellStyle name="20% - Accent5 2 2 4 2" xfId="755" xr:uid="{00000000-0005-0000-0000-0000EF020000}"/>
    <cellStyle name="20% - Accent5 2 2 4 2 2" xfId="756" xr:uid="{00000000-0005-0000-0000-0000F0020000}"/>
    <cellStyle name="20% - Accent5 2 2 4 3" xfId="757" xr:uid="{00000000-0005-0000-0000-0000F1020000}"/>
    <cellStyle name="20% - Accent5 2 2 5" xfId="758" xr:uid="{00000000-0005-0000-0000-0000F2020000}"/>
    <cellStyle name="20% - Accent5 2 2 5 2" xfId="759" xr:uid="{00000000-0005-0000-0000-0000F3020000}"/>
    <cellStyle name="20% - Accent5 2 2 5 2 2" xfId="760" xr:uid="{00000000-0005-0000-0000-0000F4020000}"/>
    <cellStyle name="20% - Accent5 2 2 5 3" xfId="761" xr:uid="{00000000-0005-0000-0000-0000F5020000}"/>
    <cellStyle name="20% - Accent5 2 2 6" xfId="762" xr:uid="{00000000-0005-0000-0000-0000F6020000}"/>
    <cellStyle name="20% - Accent5 2 2 6 2" xfId="763" xr:uid="{00000000-0005-0000-0000-0000F7020000}"/>
    <cellStyle name="20% - Accent5 2 2 7" xfId="764" xr:uid="{00000000-0005-0000-0000-0000F8020000}"/>
    <cellStyle name="20% - Accent5 2 3" xfId="765" xr:uid="{00000000-0005-0000-0000-0000F9020000}"/>
    <cellStyle name="20% - Accent5 2 3 2" xfId="766" xr:uid="{00000000-0005-0000-0000-0000FA020000}"/>
    <cellStyle name="20% - Accent5 2 3 2 2" xfId="767" xr:uid="{00000000-0005-0000-0000-0000FB020000}"/>
    <cellStyle name="20% - Accent5 2 3 2 2 2" xfId="768" xr:uid="{00000000-0005-0000-0000-0000FC020000}"/>
    <cellStyle name="20% - Accent5 2 3 2 2 2 2" xfId="769" xr:uid="{00000000-0005-0000-0000-0000FD020000}"/>
    <cellStyle name="20% - Accent5 2 3 2 2 3" xfId="770" xr:uid="{00000000-0005-0000-0000-0000FE020000}"/>
    <cellStyle name="20% - Accent5 2 3 2 3" xfId="771" xr:uid="{00000000-0005-0000-0000-0000FF020000}"/>
    <cellStyle name="20% - Accent5 2 3 2 3 2" xfId="772" xr:uid="{00000000-0005-0000-0000-000000030000}"/>
    <cellStyle name="20% - Accent5 2 3 2 4" xfId="773" xr:uid="{00000000-0005-0000-0000-000001030000}"/>
    <cellStyle name="20% - Accent5 2 3 3" xfId="774" xr:uid="{00000000-0005-0000-0000-000002030000}"/>
    <cellStyle name="20% - Accent5 2 3 3 2" xfId="775" xr:uid="{00000000-0005-0000-0000-000003030000}"/>
    <cellStyle name="20% - Accent5 2 3 3 2 2" xfId="776" xr:uid="{00000000-0005-0000-0000-000004030000}"/>
    <cellStyle name="20% - Accent5 2 3 3 3" xfId="777" xr:uid="{00000000-0005-0000-0000-000005030000}"/>
    <cellStyle name="20% - Accent5 2 3 4" xfId="778" xr:uid="{00000000-0005-0000-0000-000006030000}"/>
    <cellStyle name="20% - Accent5 2 3 4 2" xfId="779" xr:uid="{00000000-0005-0000-0000-000007030000}"/>
    <cellStyle name="20% - Accent5 2 3 4 2 2" xfId="780" xr:uid="{00000000-0005-0000-0000-000008030000}"/>
    <cellStyle name="20% - Accent5 2 3 4 3" xfId="781" xr:uid="{00000000-0005-0000-0000-000009030000}"/>
    <cellStyle name="20% - Accent5 2 3 5" xfId="782" xr:uid="{00000000-0005-0000-0000-00000A030000}"/>
    <cellStyle name="20% - Accent5 2 3 5 2" xfId="783" xr:uid="{00000000-0005-0000-0000-00000B030000}"/>
    <cellStyle name="20% - Accent5 2 3 5 2 2" xfId="784" xr:uid="{00000000-0005-0000-0000-00000C030000}"/>
    <cellStyle name="20% - Accent5 2 3 5 3" xfId="785" xr:uid="{00000000-0005-0000-0000-00000D030000}"/>
    <cellStyle name="20% - Accent5 2 3 6" xfId="786" xr:uid="{00000000-0005-0000-0000-00000E030000}"/>
    <cellStyle name="20% - Accent5 2 3 6 2" xfId="787" xr:uid="{00000000-0005-0000-0000-00000F030000}"/>
    <cellStyle name="20% - Accent5 2 3 7" xfId="788" xr:uid="{00000000-0005-0000-0000-000010030000}"/>
    <cellStyle name="20% - Accent5 3" xfId="789" xr:uid="{00000000-0005-0000-0000-000011030000}"/>
    <cellStyle name="20% - Accent5 3 2" xfId="790" xr:uid="{00000000-0005-0000-0000-000012030000}"/>
    <cellStyle name="20% - Accent5 3 2 2" xfId="791" xr:uid="{00000000-0005-0000-0000-000013030000}"/>
    <cellStyle name="20% - Accent5 3 2 2 2" xfId="792" xr:uid="{00000000-0005-0000-0000-000014030000}"/>
    <cellStyle name="20% - Accent5 3 2 2 2 2" xfId="793" xr:uid="{00000000-0005-0000-0000-000015030000}"/>
    <cellStyle name="20% - Accent5 3 2 2 2 2 2" xfId="794" xr:uid="{00000000-0005-0000-0000-000016030000}"/>
    <cellStyle name="20% - Accent5 3 2 2 2 3" xfId="795" xr:uid="{00000000-0005-0000-0000-000017030000}"/>
    <cellStyle name="20% - Accent5 3 2 2 3" xfId="796" xr:uid="{00000000-0005-0000-0000-000018030000}"/>
    <cellStyle name="20% - Accent5 3 2 2 3 2" xfId="797" xr:uid="{00000000-0005-0000-0000-000019030000}"/>
    <cellStyle name="20% - Accent5 3 2 2 4" xfId="798" xr:uid="{00000000-0005-0000-0000-00001A030000}"/>
    <cellStyle name="20% - Accent5 3 2 3" xfId="799" xr:uid="{00000000-0005-0000-0000-00001B030000}"/>
    <cellStyle name="20% - Accent5 3 2 3 2" xfId="800" xr:uid="{00000000-0005-0000-0000-00001C030000}"/>
    <cellStyle name="20% - Accent5 3 2 3 2 2" xfId="801" xr:uid="{00000000-0005-0000-0000-00001D030000}"/>
    <cellStyle name="20% - Accent5 3 2 3 3" xfId="802" xr:uid="{00000000-0005-0000-0000-00001E030000}"/>
    <cellStyle name="20% - Accent5 3 2 4" xfId="803" xr:uid="{00000000-0005-0000-0000-00001F030000}"/>
    <cellStyle name="20% - Accent5 3 2 4 2" xfId="804" xr:uid="{00000000-0005-0000-0000-000020030000}"/>
    <cellStyle name="20% - Accent5 3 2 4 2 2" xfId="805" xr:uid="{00000000-0005-0000-0000-000021030000}"/>
    <cellStyle name="20% - Accent5 3 2 4 3" xfId="806" xr:uid="{00000000-0005-0000-0000-000022030000}"/>
    <cellStyle name="20% - Accent5 3 2 5" xfId="807" xr:uid="{00000000-0005-0000-0000-000023030000}"/>
    <cellStyle name="20% - Accent5 3 2 5 2" xfId="808" xr:uid="{00000000-0005-0000-0000-000024030000}"/>
    <cellStyle name="20% - Accent5 3 2 5 2 2" xfId="809" xr:uid="{00000000-0005-0000-0000-000025030000}"/>
    <cellStyle name="20% - Accent5 3 2 5 3" xfId="810" xr:uid="{00000000-0005-0000-0000-000026030000}"/>
    <cellStyle name="20% - Accent5 3 2 6" xfId="811" xr:uid="{00000000-0005-0000-0000-000027030000}"/>
    <cellStyle name="20% - Accent5 3 2 6 2" xfId="812" xr:uid="{00000000-0005-0000-0000-000028030000}"/>
    <cellStyle name="20% - Accent5 3 2 7" xfId="813" xr:uid="{00000000-0005-0000-0000-000029030000}"/>
    <cellStyle name="20% - Accent5 3 3" xfId="814" xr:uid="{00000000-0005-0000-0000-00002A030000}"/>
    <cellStyle name="20% - Accent5 3 3 2" xfId="815" xr:uid="{00000000-0005-0000-0000-00002B030000}"/>
    <cellStyle name="20% - Accent5 3 3 2 2" xfId="816" xr:uid="{00000000-0005-0000-0000-00002C030000}"/>
    <cellStyle name="20% - Accent5 3 3 2 2 2" xfId="817" xr:uid="{00000000-0005-0000-0000-00002D030000}"/>
    <cellStyle name="20% - Accent5 3 3 2 3" xfId="818" xr:uid="{00000000-0005-0000-0000-00002E030000}"/>
    <cellStyle name="20% - Accent5 3 3 3" xfId="819" xr:uid="{00000000-0005-0000-0000-00002F030000}"/>
    <cellStyle name="20% - Accent5 3 3 3 2" xfId="820" xr:uid="{00000000-0005-0000-0000-000030030000}"/>
    <cellStyle name="20% - Accent5 3 3 4" xfId="821" xr:uid="{00000000-0005-0000-0000-000031030000}"/>
    <cellStyle name="20% - Accent5 3 4" xfId="822" xr:uid="{00000000-0005-0000-0000-000032030000}"/>
    <cellStyle name="20% - Accent5 3 4 2" xfId="823" xr:uid="{00000000-0005-0000-0000-000033030000}"/>
    <cellStyle name="20% - Accent5 3 4 2 2" xfId="824" xr:uid="{00000000-0005-0000-0000-000034030000}"/>
    <cellStyle name="20% - Accent5 3 4 3" xfId="825" xr:uid="{00000000-0005-0000-0000-000035030000}"/>
    <cellStyle name="20% - Accent5 3 5" xfId="826" xr:uid="{00000000-0005-0000-0000-000036030000}"/>
    <cellStyle name="20% - Accent5 3 5 2" xfId="827" xr:uid="{00000000-0005-0000-0000-000037030000}"/>
    <cellStyle name="20% - Accent5 3 5 2 2" xfId="828" xr:uid="{00000000-0005-0000-0000-000038030000}"/>
    <cellStyle name="20% - Accent5 3 5 3" xfId="829" xr:uid="{00000000-0005-0000-0000-000039030000}"/>
    <cellStyle name="20% - Accent5 3 6" xfId="830" xr:uid="{00000000-0005-0000-0000-00003A030000}"/>
    <cellStyle name="20% - Accent5 3 6 2" xfId="831" xr:uid="{00000000-0005-0000-0000-00003B030000}"/>
    <cellStyle name="20% - Accent5 3 6 2 2" xfId="832" xr:uid="{00000000-0005-0000-0000-00003C030000}"/>
    <cellStyle name="20% - Accent5 3 6 3" xfId="833" xr:uid="{00000000-0005-0000-0000-00003D030000}"/>
    <cellStyle name="20% - Accent5 3 7" xfId="834" xr:uid="{00000000-0005-0000-0000-00003E030000}"/>
    <cellStyle name="20% - Accent5 3 7 2" xfId="835" xr:uid="{00000000-0005-0000-0000-00003F030000}"/>
    <cellStyle name="20% - Accent5 3 8" xfId="836" xr:uid="{00000000-0005-0000-0000-000040030000}"/>
    <cellStyle name="20% - Accent5 4" xfId="837" xr:uid="{00000000-0005-0000-0000-000041030000}"/>
    <cellStyle name="20% - Accent5 4 2" xfId="838" xr:uid="{00000000-0005-0000-0000-000042030000}"/>
    <cellStyle name="20% - Accent5 4 2 2" xfId="839" xr:uid="{00000000-0005-0000-0000-000043030000}"/>
    <cellStyle name="20% - Accent5 4 2 2 2" xfId="840" xr:uid="{00000000-0005-0000-0000-000044030000}"/>
    <cellStyle name="20% - Accent5 4 2 2 2 2" xfId="841" xr:uid="{00000000-0005-0000-0000-000045030000}"/>
    <cellStyle name="20% - Accent5 4 2 2 3" xfId="842" xr:uid="{00000000-0005-0000-0000-000046030000}"/>
    <cellStyle name="20% - Accent5 4 2 3" xfId="843" xr:uid="{00000000-0005-0000-0000-000047030000}"/>
    <cellStyle name="20% - Accent5 4 2 3 2" xfId="844" xr:uid="{00000000-0005-0000-0000-000048030000}"/>
    <cellStyle name="20% - Accent5 4 2 4" xfId="845" xr:uid="{00000000-0005-0000-0000-000049030000}"/>
    <cellStyle name="20% - Accent5 4 3" xfId="846" xr:uid="{00000000-0005-0000-0000-00004A030000}"/>
    <cellStyle name="20% - Accent5 4 3 2" xfId="847" xr:uid="{00000000-0005-0000-0000-00004B030000}"/>
    <cellStyle name="20% - Accent5 4 3 2 2" xfId="848" xr:uid="{00000000-0005-0000-0000-00004C030000}"/>
    <cellStyle name="20% - Accent5 4 3 3" xfId="849" xr:uid="{00000000-0005-0000-0000-00004D030000}"/>
    <cellStyle name="20% - Accent5 4 4" xfId="850" xr:uid="{00000000-0005-0000-0000-00004E030000}"/>
    <cellStyle name="20% - Accent5 4 4 2" xfId="851" xr:uid="{00000000-0005-0000-0000-00004F030000}"/>
    <cellStyle name="20% - Accent5 4 4 2 2" xfId="852" xr:uid="{00000000-0005-0000-0000-000050030000}"/>
    <cellStyle name="20% - Accent5 4 4 3" xfId="853" xr:uid="{00000000-0005-0000-0000-000051030000}"/>
    <cellStyle name="20% - Accent5 4 5" xfId="854" xr:uid="{00000000-0005-0000-0000-000052030000}"/>
    <cellStyle name="20% - Accent5 4 5 2" xfId="855" xr:uid="{00000000-0005-0000-0000-000053030000}"/>
    <cellStyle name="20% - Accent5 4 5 2 2" xfId="856" xr:uid="{00000000-0005-0000-0000-000054030000}"/>
    <cellStyle name="20% - Accent5 4 5 3" xfId="857" xr:uid="{00000000-0005-0000-0000-000055030000}"/>
    <cellStyle name="20% - Accent5 4 6" xfId="858" xr:uid="{00000000-0005-0000-0000-000056030000}"/>
    <cellStyle name="20% - Accent5 4 6 2" xfId="859" xr:uid="{00000000-0005-0000-0000-000057030000}"/>
    <cellStyle name="20% - Accent5 4 7" xfId="860" xr:uid="{00000000-0005-0000-0000-000058030000}"/>
    <cellStyle name="20% - Accent5 5" xfId="861" xr:uid="{00000000-0005-0000-0000-000059030000}"/>
    <cellStyle name="20% - Accent5 5 2" xfId="862" xr:uid="{00000000-0005-0000-0000-00005A030000}"/>
    <cellStyle name="20% - Accent5 5 2 2" xfId="863" xr:uid="{00000000-0005-0000-0000-00005B030000}"/>
    <cellStyle name="20% - Accent5 5 2 2 2" xfId="864" xr:uid="{00000000-0005-0000-0000-00005C030000}"/>
    <cellStyle name="20% - Accent5 5 2 3" xfId="865" xr:uid="{00000000-0005-0000-0000-00005D030000}"/>
    <cellStyle name="20% - Accent5 5 3" xfId="866" xr:uid="{00000000-0005-0000-0000-00005E030000}"/>
    <cellStyle name="20% - Accent5 5 3 2" xfId="867" xr:uid="{00000000-0005-0000-0000-00005F030000}"/>
    <cellStyle name="20% - Accent5 5 4" xfId="868" xr:uid="{00000000-0005-0000-0000-000060030000}"/>
    <cellStyle name="20% - Accent5 6" xfId="869" xr:uid="{00000000-0005-0000-0000-000061030000}"/>
    <cellStyle name="20% - Accent5 6 2" xfId="870" xr:uid="{00000000-0005-0000-0000-000062030000}"/>
    <cellStyle name="20% - Accent5 6 2 2" xfId="871" xr:uid="{00000000-0005-0000-0000-000063030000}"/>
    <cellStyle name="20% - Accent5 6 3" xfId="872" xr:uid="{00000000-0005-0000-0000-000064030000}"/>
    <cellStyle name="20% - Accent5 7" xfId="873" xr:uid="{00000000-0005-0000-0000-000065030000}"/>
    <cellStyle name="20% - Accent5 7 2" xfId="874" xr:uid="{00000000-0005-0000-0000-000066030000}"/>
    <cellStyle name="20% - Accent5 7 2 2" xfId="875" xr:uid="{00000000-0005-0000-0000-000067030000}"/>
    <cellStyle name="20% - Accent5 7 3" xfId="876" xr:uid="{00000000-0005-0000-0000-000068030000}"/>
    <cellStyle name="20% - Accent5 8" xfId="877" xr:uid="{00000000-0005-0000-0000-000069030000}"/>
    <cellStyle name="20% - Accent5 8 2" xfId="878" xr:uid="{00000000-0005-0000-0000-00006A030000}"/>
    <cellStyle name="20% - Accent5 8 2 2" xfId="879" xr:uid="{00000000-0005-0000-0000-00006B030000}"/>
    <cellStyle name="20% - Accent5 8 3" xfId="880" xr:uid="{00000000-0005-0000-0000-00006C030000}"/>
    <cellStyle name="20% - Accent5 9" xfId="881" xr:uid="{00000000-0005-0000-0000-00006D030000}"/>
    <cellStyle name="20% - Accent5 9 2" xfId="882" xr:uid="{00000000-0005-0000-0000-00006E030000}"/>
    <cellStyle name="20% - Accent6 10" xfId="883" xr:uid="{00000000-0005-0000-0000-00006F030000}"/>
    <cellStyle name="20% - Accent6 10 2" xfId="884" xr:uid="{00000000-0005-0000-0000-000070030000}"/>
    <cellStyle name="20% - Accent6 11" xfId="885" xr:uid="{00000000-0005-0000-0000-000071030000}"/>
    <cellStyle name="20% - Accent6 2" xfId="886" xr:uid="{00000000-0005-0000-0000-000072030000}"/>
    <cellStyle name="20% - Accent6 2 2" xfId="887" xr:uid="{00000000-0005-0000-0000-000073030000}"/>
    <cellStyle name="20% - Accent6 2 2 2" xfId="888" xr:uid="{00000000-0005-0000-0000-000074030000}"/>
    <cellStyle name="20% - Accent6 2 2 2 2" xfId="889" xr:uid="{00000000-0005-0000-0000-000075030000}"/>
    <cellStyle name="20% - Accent6 2 2 2 2 2" xfId="890" xr:uid="{00000000-0005-0000-0000-000076030000}"/>
    <cellStyle name="20% - Accent6 2 2 2 2 2 2" xfId="891" xr:uid="{00000000-0005-0000-0000-000077030000}"/>
    <cellStyle name="20% - Accent6 2 2 2 2 3" xfId="892" xr:uid="{00000000-0005-0000-0000-000078030000}"/>
    <cellStyle name="20% - Accent6 2 2 2 3" xfId="893" xr:uid="{00000000-0005-0000-0000-000079030000}"/>
    <cellStyle name="20% - Accent6 2 2 2 3 2" xfId="894" xr:uid="{00000000-0005-0000-0000-00007A030000}"/>
    <cellStyle name="20% - Accent6 2 2 2 4" xfId="895" xr:uid="{00000000-0005-0000-0000-00007B030000}"/>
    <cellStyle name="20% - Accent6 2 2 3" xfId="896" xr:uid="{00000000-0005-0000-0000-00007C030000}"/>
    <cellStyle name="20% - Accent6 2 2 3 2" xfId="897" xr:uid="{00000000-0005-0000-0000-00007D030000}"/>
    <cellStyle name="20% - Accent6 2 2 3 2 2" xfId="898" xr:uid="{00000000-0005-0000-0000-00007E030000}"/>
    <cellStyle name="20% - Accent6 2 2 3 3" xfId="899" xr:uid="{00000000-0005-0000-0000-00007F030000}"/>
    <cellStyle name="20% - Accent6 2 2 4" xfId="900" xr:uid="{00000000-0005-0000-0000-000080030000}"/>
    <cellStyle name="20% - Accent6 2 2 4 2" xfId="901" xr:uid="{00000000-0005-0000-0000-000081030000}"/>
    <cellStyle name="20% - Accent6 2 2 4 2 2" xfId="902" xr:uid="{00000000-0005-0000-0000-000082030000}"/>
    <cellStyle name="20% - Accent6 2 2 4 3" xfId="903" xr:uid="{00000000-0005-0000-0000-000083030000}"/>
    <cellStyle name="20% - Accent6 2 2 5" xfId="904" xr:uid="{00000000-0005-0000-0000-000084030000}"/>
    <cellStyle name="20% - Accent6 2 2 5 2" xfId="905" xr:uid="{00000000-0005-0000-0000-000085030000}"/>
    <cellStyle name="20% - Accent6 2 2 5 2 2" xfId="906" xr:uid="{00000000-0005-0000-0000-000086030000}"/>
    <cellStyle name="20% - Accent6 2 2 5 3" xfId="907" xr:uid="{00000000-0005-0000-0000-000087030000}"/>
    <cellStyle name="20% - Accent6 2 2 6" xfId="908" xr:uid="{00000000-0005-0000-0000-000088030000}"/>
    <cellStyle name="20% - Accent6 2 2 6 2" xfId="909" xr:uid="{00000000-0005-0000-0000-000089030000}"/>
    <cellStyle name="20% - Accent6 2 2 7" xfId="910" xr:uid="{00000000-0005-0000-0000-00008A030000}"/>
    <cellStyle name="20% - Accent6 2 3" xfId="911" xr:uid="{00000000-0005-0000-0000-00008B030000}"/>
    <cellStyle name="20% - Accent6 2 3 2" xfId="912" xr:uid="{00000000-0005-0000-0000-00008C030000}"/>
    <cellStyle name="20% - Accent6 2 3 2 2" xfId="913" xr:uid="{00000000-0005-0000-0000-00008D030000}"/>
    <cellStyle name="20% - Accent6 2 3 2 2 2" xfId="914" xr:uid="{00000000-0005-0000-0000-00008E030000}"/>
    <cellStyle name="20% - Accent6 2 3 2 2 2 2" xfId="915" xr:uid="{00000000-0005-0000-0000-00008F030000}"/>
    <cellStyle name="20% - Accent6 2 3 2 2 3" xfId="916" xr:uid="{00000000-0005-0000-0000-000090030000}"/>
    <cellStyle name="20% - Accent6 2 3 2 3" xfId="917" xr:uid="{00000000-0005-0000-0000-000091030000}"/>
    <cellStyle name="20% - Accent6 2 3 2 3 2" xfId="918" xr:uid="{00000000-0005-0000-0000-000092030000}"/>
    <cellStyle name="20% - Accent6 2 3 2 4" xfId="919" xr:uid="{00000000-0005-0000-0000-000093030000}"/>
    <cellStyle name="20% - Accent6 2 3 3" xfId="920" xr:uid="{00000000-0005-0000-0000-000094030000}"/>
    <cellStyle name="20% - Accent6 2 3 3 2" xfId="921" xr:uid="{00000000-0005-0000-0000-000095030000}"/>
    <cellStyle name="20% - Accent6 2 3 3 2 2" xfId="922" xr:uid="{00000000-0005-0000-0000-000096030000}"/>
    <cellStyle name="20% - Accent6 2 3 3 3" xfId="923" xr:uid="{00000000-0005-0000-0000-000097030000}"/>
    <cellStyle name="20% - Accent6 2 3 4" xfId="924" xr:uid="{00000000-0005-0000-0000-000098030000}"/>
    <cellStyle name="20% - Accent6 2 3 4 2" xfId="925" xr:uid="{00000000-0005-0000-0000-000099030000}"/>
    <cellStyle name="20% - Accent6 2 3 4 2 2" xfId="926" xr:uid="{00000000-0005-0000-0000-00009A030000}"/>
    <cellStyle name="20% - Accent6 2 3 4 3" xfId="927" xr:uid="{00000000-0005-0000-0000-00009B030000}"/>
    <cellStyle name="20% - Accent6 2 3 5" xfId="928" xr:uid="{00000000-0005-0000-0000-00009C030000}"/>
    <cellStyle name="20% - Accent6 2 3 5 2" xfId="929" xr:uid="{00000000-0005-0000-0000-00009D030000}"/>
    <cellStyle name="20% - Accent6 2 3 5 2 2" xfId="930" xr:uid="{00000000-0005-0000-0000-00009E030000}"/>
    <cellStyle name="20% - Accent6 2 3 5 3" xfId="931" xr:uid="{00000000-0005-0000-0000-00009F030000}"/>
    <cellStyle name="20% - Accent6 2 3 6" xfId="932" xr:uid="{00000000-0005-0000-0000-0000A0030000}"/>
    <cellStyle name="20% - Accent6 2 3 6 2" xfId="933" xr:uid="{00000000-0005-0000-0000-0000A1030000}"/>
    <cellStyle name="20% - Accent6 2 3 7" xfId="934" xr:uid="{00000000-0005-0000-0000-0000A2030000}"/>
    <cellStyle name="20% - Accent6 3" xfId="935" xr:uid="{00000000-0005-0000-0000-0000A3030000}"/>
    <cellStyle name="20% - Accent6 3 2" xfId="936" xr:uid="{00000000-0005-0000-0000-0000A4030000}"/>
    <cellStyle name="20% - Accent6 3 2 2" xfId="937" xr:uid="{00000000-0005-0000-0000-0000A5030000}"/>
    <cellStyle name="20% - Accent6 3 2 2 2" xfId="938" xr:uid="{00000000-0005-0000-0000-0000A6030000}"/>
    <cellStyle name="20% - Accent6 3 2 2 2 2" xfId="939" xr:uid="{00000000-0005-0000-0000-0000A7030000}"/>
    <cellStyle name="20% - Accent6 3 2 2 2 2 2" xfId="940" xr:uid="{00000000-0005-0000-0000-0000A8030000}"/>
    <cellStyle name="20% - Accent6 3 2 2 2 3" xfId="941" xr:uid="{00000000-0005-0000-0000-0000A9030000}"/>
    <cellStyle name="20% - Accent6 3 2 2 3" xfId="942" xr:uid="{00000000-0005-0000-0000-0000AA030000}"/>
    <cellStyle name="20% - Accent6 3 2 2 3 2" xfId="943" xr:uid="{00000000-0005-0000-0000-0000AB030000}"/>
    <cellStyle name="20% - Accent6 3 2 2 4" xfId="944" xr:uid="{00000000-0005-0000-0000-0000AC030000}"/>
    <cellStyle name="20% - Accent6 3 2 3" xfId="945" xr:uid="{00000000-0005-0000-0000-0000AD030000}"/>
    <cellStyle name="20% - Accent6 3 2 3 2" xfId="946" xr:uid="{00000000-0005-0000-0000-0000AE030000}"/>
    <cellStyle name="20% - Accent6 3 2 3 2 2" xfId="947" xr:uid="{00000000-0005-0000-0000-0000AF030000}"/>
    <cellStyle name="20% - Accent6 3 2 3 3" xfId="948" xr:uid="{00000000-0005-0000-0000-0000B0030000}"/>
    <cellStyle name="20% - Accent6 3 2 4" xfId="949" xr:uid="{00000000-0005-0000-0000-0000B1030000}"/>
    <cellStyle name="20% - Accent6 3 2 4 2" xfId="950" xr:uid="{00000000-0005-0000-0000-0000B2030000}"/>
    <cellStyle name="20% - Accent6 3 2 4 2 2" xfId="951" xr:uid="{00000000-0005-0000-0000-0000B3030000}"/>
    <cellStyle name="20% - Accent6 3 2 4 3" xfId="952" xr:uid="{00000000-0005-0000-0000-0000B4030000}"/>
    <cellStyle name="20% - Accent6 3 2 5" xfId="953" xr:uid="{00000000-0005-0000-0000-0000B5030000}"/>
    <cellStyle name="20% - Accent6 3 2 5 2" xfId="954" xr:uid="{00000000-0005-0000-0000-0000B6030000}"/>
    <cellStyle name="20% - Accent6 3 2 5 2 2" xfId="955" xr:uid="{00000000-0005-0000-0000-0000B7030000}"/>
    <cellStyle name="20% - Accent6 3 2 5 3" xfId="956" xr:uid="{00000000-0005-0000-0000-0000B8030000}"/>
    <cellStyle name="20% - Accent6 3 2 6" xfId="957" xr:uid="{00000000-0005-0000-0000-0000B9030000}"/>
    <cellStyle name="20% - Accent6 3 2 6 2" xfId="958" xr:uid="{00000000-0005-0000-0000-0000BA030000}"/>
    <cellStyle name="20% - Accent6 3 2 7" xfId="959" xr:uid="{00000000-0005-0000-0000-0000BB030000}"/>
    <cellStyle name="20% - Accent6 3 3" xfId="960" xr:uid="{00000000-0005-0000-0000-0000BC030000}"/>
    <cellStyle name="20% - Accent6 3 3 2" xfId="961" xr:uid="{00000000-0005-0000-0000-0000BD030000}"/>
    <cellStyle name="20% - Accent6 3 3 2 2" xfId="962" xr:uid="{00000000-0005-0000-0000-0000BE030000}"/>
    <cellStyle name="20% - Accent6 3 3 2 2 2" xfId="963" xr:uid="{00000000-0005-0000-0000-0000BF030000}"/>
    <cellStyle name="20% - Accent6 3 3 2 3" xfId="964" xr:uid="{00000000-0005-0000-0000-0000C0030000}"/>
    <cellStyle name="20% - Accent6 3 3 3" xfId="965" xr:uid="{00000000-0005-0000-0000-0000C1030000}"/>
    <cellStyle name="20% - Accent6 3 3 3 2" xfId="966" xr:uid="{00000000-0005-0000-0000-0000C2030000}"/>
    <cellStyle name="20% - Accent6 3 3 4" xfId="967" xr:uid="{00000000-0005-0000-0000-0000C3030000}"/>
    <cellStyle name="20% - Accent6 3 4" xfId="968" xr:uid="{00000000-0005-0000-0000-0000C4030000}"/>
    <cellStyle name="20% - Accent6 3 4 2" xfId="969" xr:uid="{00000000-0005-0000-0000-0000C5030000}"/>
    <cellStyle name="20% - Accent6 3 4 2 2" xfId="970" xr:uid="{00000000-0005-0000-0000-0000C6030000}"/>
    <cellStyle name="20% - Accent6 3 4 3" xfId="971" xr:uid="{00000000-0005-0000-0000-0000C7030000}"/>
    <cellStyle name="20% - Accent6 3 5" xfId="972" xr:uid="{00000000-0005-0000-0000-0000C8030000}"/>
    <cellStyle name="20% - Accent6 3 5 2" xfId="973" xr:uid="{00000000-0005-0000-0000-0000C9030000}"/>
    <cellStyle name="20% - Accent6 3 5 2 2" xfId="974" xr:uid="{00000000-0005-0000-0000-0000CA030000}"/>
    <cellStyle name="20% - Accent6 3 5 3" xfId="975" xr:uid="{00000000-0005-0000-0000-0000CB030000}"/>
    <cellStyle name="20% - Accent6 3 6" xfId="976" xr:uid="{00000000-0005-0000-0000-0000CC030000}"/>
    <cellStyle name="20% - Accent6 3 6 2" xfId="977" xr:uid="{00000000-0005-0000-0000-0000CD030000}"/>
    <cellStyle name="20% - Accent6 3 6 2 2" xfId="978" xr:uid="{00000000-0005-0000-0000-0000CE030000}"/>
    <cellStyle name="20% - Accent6 3 6 3" xfId="979" xr:uid="{00000000-0005-0000-0000-0000CF030000}"/>
    <cellStyle name="20% - Accent6 3 7" xfId="980" xr:uid="{00000000-0005-0000-0000-0000D0030000}"/>
    <cellStyle name="20% - Accent6 3 7 2" xfId="981" xr:uid="{00000000-0005-0000-0000-0000D1030000}"/>
    <cellStyle name="20% - Accent6 3 8" xfId="982" xr:uid="{00000000-0005-0000-0000-0000D2030000}"/>
    <cellStyle name="20% - Accent6 4" xfId="983" xr:uid="{00000000-0005-0000-0000-0000D3030000}"/>
    <cellStyle name="20% - Accent6 4 2" xfId="984" xr:uid="{00000000-0005-0000-0000-0000D4030000}"/>
    <cellStyle name="20% - Accent6 4 2 2" xfId="985" xr:uid="{00000000-0005-0000-0000-0000D5030000}"/>
    <cellStyle name="20% - Accent6 4 2 2 2" xfId="986" xr:uid="{00000000-0005-0000-0000-0000D6030000}"/>
    <cellStyle name="20% - Accent6 4 2 2 2 2" xfId="987" xr:uid="{00000000-0005-0000-0000-0000D7030000}"/>
    <cellStyle name="20% - Accent6 4 2 2 3" xfId="988" xr:uid="{00000000-0005-0000-0000-0000D8030000}"/>
    <cellStyle name="20% - Accent6 4 2 3" xfId="989" xr:uid="{00000000-0005-0000-0000-0000D9030000}"/>
    <cellStyle name="20% - Accent6 4 2 3 2" xfId="990" xr:uid="{00000000-0005-0000-0000-0000DA030000}"/>
    <cellStyle name="20% - Accent6 4 2 4" xfId="991" xr:uid="{00000000-0005-0000-0000-0000DB030000}"/>
    <cellStyle name="20% - Accent6 4 3" xfId="992" xr:uid="{00000000-0005-0000-0000-0000DC030000}"/>
    <cellStyle name="20% - Accent6 4 3 2" xfId="993" xr:uid="{00000000-0005-0000-0000-0000DD030000}"/>
    <cellStyle name="20% - Accent6 4 3 2 2" xfId="994" xr:uid="{00000000-0005-0000-0000-0000DE030000}"/>
    <cellStyle name="20% - Accent6 4 3 3" xfId="995" xr:uid="{00000000-0005-0000-0000-0000DF030000}"/>
    <cellStyle name="20% - Accent6 4 4" xfId="996" xr:uid="{00000000-0005-0000-0000-0000E0030000}"/>
    <cellStyle name="20% - Accent6 4 4 2" xfId="997" xr:uid="{00000000-0005-0000-0000-0000E1030000}"/>
    <cellStyle name="20% - Accent6 4 4 2 2" xfId="998" xr:uid="{00000000-0005-0000-0000-0000E2030000}"/>
    <cellStyle name="20% - Accent6 4 4 3" xfId="999" xr:uid="{00000000-0005-0000-0000-0000E3030000}"/>
    <cellStyle name="20% - Accent6 4 5" xfId="1000" xr:uid="{00000000-0005-0000-0000-0000E4030000}"/>
    <cellStyle name="20% - Accent6 4 5 2" xfId="1001" xr:uid="{00000000-0005-0000-0000-0000E5030000}"/>
    <cellStyle name="20% - Accent6 4 5 2 2" xfId="1002" xr:uid="{00000000-0005-0000-0000-0000E6030000}"/>
    <cellStyle name="20% - Accent6 4 5 3" xfId="1003" xr:uid="{00000000-0005-0000-0000-0000E7030000}"/>
    <cellStyle name="20% - Accent6 4 6" xfId="1004" xr:uid="{00000000-0005-0000-0000-0000E8030000}"/>
    <cellStyle name="20% - Accent6 4 6 2" xfId="1005" xr:uid="{00000000-0005-0000-0000-0000E9030000}"/>
    <cellStyle name="20% - Accent6 4 7" xfId="1006" xr:uid="{00000000-0005-0000-0000-0000EA030000}"/>
    <cellStyle name="20% - Accent6 5" xfId="1007" xr:uid="{00000000-0005-0000-0000-0000EB030000}"/>
    <cellStyle name="20% - Accent6 5 2" xfId="1008" xr:uid="{00000000-0005-0000-0000-0000EC030000}"/>
    <cellStyle name="20% - Accent6 5 2 2" xfId="1009" xr:uid="{00000000-0005-0000-0000-0000ED030000}"/>
    <cellStyle name="20% - Accent6 5 2 2 2" xfId="1010" xr:uid="{00000000-0005-0000-0000-0000EE030000}"/>
    <cellStyle name="20% - Accent6 5 2 3" xfId="1011" xr:uid="{00000000-0005-0000-0000-0000EF030000}"/>
    <cellStyle name="20% - Accent6 5 3" xfId="1012" xr:uid="{00000000-0005-0000-0000-0000F0030000}"/>
    <cellStyle name="20% - Accent6 5 3 2" xfId="1013" xr:uid="{00000000-0005-0000-0000-0000F1030000}"/>
    <cellStyle name="20% - Accent6 5 4" xfId="1014" xr:uid="{00000000-0005-0000-0000-0000F2030000}"/>
    <cellStyle name="20% - Accent6 6" xfId="1015" xr:uid="{00000000-0005-0000-0000-0000F3030000}"/>
    <cellStyle name="20% - Accent6 6 2" xfId="1016" xr:uid="{00000000-0005-0000-0000-0000F4030000}"/>
    <cellStyle name="20% - Accent6 6 2 2" xfId="1017" xr:uid="{00000000-0005-0000-0000-0000F5030000}"/>
    <cellStyle name="20% - Accent6 6 3" xfId="1018" xr:uid="{00000000-0005-0000-0000-0000F6030000}"/>
    <cellStyle name="20% - Accent6 7" xfId="1019" xr:uid="{00000000-0005-0000-0000-0000F7030000}"/>
    <cellStyle name="20% - Accent6 7 2" xfId="1020" xr:uid="{00000000-0005-0000-0000-0000F8030000}"/>
    <cellStyle name="20% - Accent6 7 2 2" xfId="1021" xr:uid="{00000000-0005-0000-0000-0000F9030000}"/>
    <cellStyle name="20% - Accent6 7 3" xfId="1022" xr:uid="{00000000-0005-0000-0000-0000FA030000}"/>
    <cellStyle name="20% - Accent6 8" xfId="1023" xr:uid="{00000000-0005-0000-0000-0000FB030000}"/>
    <cellStyle name="20% - Accent6 8 2" xfId="1024" xr:uid="{00000000-0005-0000-0000-0000FC030000}"/>
    <cellStyle name="20% - Accent6 8 2 2" xfId="1025" xr:uid="{00000000-0005-0000-0000-0000FD030000}"/>
    <cellStyle name="20% - Accent6 8 3" xfId="1026" xr:uid="{00000000-0005-0000-0000-0000FE030000}"/>
    <cellStyle name="20% - Accent6 9" xfId="1027" xr:uid="{00000000-0005-0000-0000-0000FF030000}"/>
    <cellStyle name="20% - Accent6 9 2" xfId="1028" xr:uid="{00000000-0005-0000-0000-000000040000}"/>
    <cellStyle name="20% - تمييز1" xfId="1029" xr:uid="{00000000-0005-0000-0000-000001040000}"/>
    <cellStyle name="20% - تمييز2" xfId="1030" xr:uid="{00000000-0005-0000-0000-000002040000}"/>
    <cellStyle name="20% - تمييز3" xfId="1031" xr:uid="{00000000-0005-0000-0000-000003040000}"/>
    <cellStyle name="20% - تمييز4" xfId="1032" xr:uid="{00000000-0005-0000-0000-000004040000}"/>
    <cellStyle name="20% - تمييز5" xfId="1033" xr:uid="{00000000-0005-0000-0000-000005040000}"/>
    <cellStyle name="20% - تمييز6" xfId="1034" xr:uid="{00000000-0005-0000-0000-000006040000}"/>
    <cellStyle name="2mitP" xfId="1035" xr:uid="{00000000-0005-0000-0000-000007040000}"/>
    <cellStyle name="2ohneP" xfId="1036" xr:uid="{00000000-0005-0000-0000-000008040000}"/>
    <cellStyle name="3 indents" xfId="1037" xr:uid="{00000000-0005-0000-0000-000009040000}"/>
    <cellStyle name="3 indents 2" xfId="1038" xr:uid="{00000000-0005-0000-0000-00000A040000}"/>
    <cellStyle name="3mitP" xfId="1039" xr:uid="{00000000-0005-0000-0000-00000B040000}"/>
    <cellStyle name="3ohneP" xfId="1040" xr:uid="{00000000-0005-0000-0000-00000C040000}"/>
    <cellStyle name="4 indents" xfId="1041" xr:uid="{00000000-0005-0000-0000-00000D040000}"/>
    <cellStyle name="4 indents 2" xfId="1042" xr:uid="{00000000-0005-0000-0000-00000E040000}"/>
    <cellStyle name="40 % - Accent1 1" xfId="1043" xr:uid="{00000000-0005-0000-0000-00000F040000}"/>
    <cellStyle name="40 % - Accent1 1 1" xfId="1044" xr:uid="{00000000-0005-0000-0000-000010040000}"/>
    <cellStyle name="40 % - Accent1 2" xfId="1045" xr:uid="{00000000-0005-0000-0000-000011040000}"/>
    <cellStyle name="40 % - Accent1 2 1" xfId="1046" xr:uid="{00000000-0005-0000-0000-000012040000}"/>
    <cellStyle name="40 % - Accent1 3" xfId="1047" xr:uid="{00000000-0005-0000-0000-000013040000}"/>
    <cellStyle name="40 % - Accent2 1" xfId="1048" xr:uid="{00000000-0005-0000-0000-000014040000}"/>
    <cellStyle name="40 % - Accent2 1 1" xfId="1049" xr:uid="{00000000-0005-0000-0000-000015040000}"/>
    <cellStyle name="40 % - Accent2 2" xfId="1050" xr:uid="{00000000-0005-0000-0000-000016040000}"/>
    <cellStyle name="40 % - Accent2 2 1" xfId="1051" xr:uid="{00000000-0005-0000-0000-000017040000}"/>
    <cellStyle name="40 % - Accent2 3" xfId="1052" xr:uid="{00000000-0005-0000-0000-000018040000}"/>
    <cellStyle name="40 % - Accent3 1" xfId="1053" xr:uid="{00000000-0005-0000-0000-000019040000}"/>
    <cellStyle name="40 % - Accent3 1 1" xfId="1054" xr:uid="{00000000-0005-0000-0000-00001A040000}"/>
    <cellStyle name="40 % - Accent3 2" xfId="1055" xr:uid="{00000000-0005-0000-0000-00001B040000}"/>
    <cellStyle name="40 % - Accent3 2 1" xfId="1056" xr:uid="{00000000-0005-0000-0000-00001C040000}"/>
    <cellStyle name="40 % - Accent3 3" xfId="1057" xr:uid="{00000000-0005-0000-0000-00001D040000}"/>
    <cellStyle name="40 % - Accent4 1" xfId="1058" xr:uid="{00000000-0005-0000-0000-00001E040000}"/>
    <cellStyle name="40 % - Accent4 1 1" xfId="1059" xr:uid="{00000000-0005-0000-0000-00001F040000}"/>
    <cellStyle name="40 % - Accent4 1_BDP_Dpee 2010" xfId="1060" xr:uid="{00000000-0005-0000-0000-000020040000}"/>
    <cellStyle name="40 % - Accent4 2" xfId="1061" xr:uid="{00000000-0005-0000-0000-000021040000}"/>
    <cellStyle name="40 % - Accent4 2 1" xfId="1062" xr:uid="{00000000-0005-0000-0000-000022040000}"/>
    <cellStyle name="40 % - Accent4 2_BDP_Dpee 2010" xfId="1063" xr:uid="{00000000-0005-0000-0000-000023040000}"/>
    <cellStyle name="40 % - Accent4 3" xfId="1064" xr:uid="{00000000-0005-0000-0000-000024040000}"/>
    <cellStyle name="40 % - Accent5 1" xfId="1065" xr:uid="{00000000-0005-0000-0000-000025040000}"/>
    <cellStyle name="40 % - Accent5 1 1" xfId="1066" xr:uid="{00000000-0005-0000-0000-000026040000}"/>
    <cellStyle name="40 % - Accent5 2" xfId="1067" xr:uid="{00000000-0005-0000-0000-000027040000}"/>
    <cellStyle name="40 % - Accent5 2 1" xfId="1068" xr:uid="{00000000-0005-0000-0000-000028040000}"/>
    <cellStyle name="40 % - Accent5 3" xfId="1069" xr:uid="{00000000-0005-0000-0000-000029040000}"/>
    <cellStyle name="40 % - Accent6 1" xfId="1070" xr:uid="{00000000-0005-0000-0000-00002A040000}"/>
    <cellStyle name="40 % - Accent6 1 1" xfId="1071" xr:uid="{00000000-0005-0000-0000-00002B040000}"/>
    <cellStyle name="40 % - Accent6 2" xfId="1072" xr:uid="{00000000-0005-0000-0000-00002C040000}"/>
    <cellStyle name="40 % - Accent6 2 1" xfId="1073" xr:uid="{00000000-0005-0000-0000-00002D040000}"/>
    <cellStyle name="40 % - Accent6 3" xfId="1074" xr:uid="{00000000-0005-0000-0000-00002E040000}"/>
    <cellStyle name="40% - 1. jelölőszín 2" xfId="1075" xr:uid="{00000000-0005-0000-0000-00002F040000}"/>
    <cellStyle name="40% - 2. jelölőszín 2" xfId="1076" xr:uid="{00000000-0005-0000-0000-000030040000}"/>
    <cellStyle name="40% - 3. jelölőszín 2" xfId="1077" xr:uid="{00000000-0005-0000-0000-000031040000}"/>
    <cellStyle name="40% - 4. jelölőszín 2" xfId="1078" xr:uid="{00000000-0005-0000-0000-000032040000}"/>
    <cellStyle name="40% - 5. jelölőszín 2" xfId="1079" xr:uid="{00000000-0005-0000-0000-000033040000}"/>
    <cellStyle name="40% - 6. jelölőszín 2" xfId="1080" xr:uid="{00000000-0005-0000-0000-000034040000}"/>
    <cellStyle name="40% - Accent1 10" xfId="1081" xr:uid="{00000000-0005-0000-0000-000035040000}"/>
    <cellStyle name="40% - Accent1 10 2" xfId="1082" xr:uid="{00000000-0005-0000-0000-000036040000}"/>
    <cellStyle name="40% - Accent1 11" xfId="1083" xr:uid="{00000000-0005-0000-0000-000037040000}"/>
    <cellStyle name="40% - Accent1 2" xfId="1084" xr:uid="{00000000-0005-0000-0000-000038040000}"/>
    <cellStyle name="40% - Accent1 2 2" xfId="1085" xr:uid="{00000000-0005-0000-0000-000039040000}"/>
    <cellStyle name="40% - Accent1 2 2 2" xfId="1086" xr:uid="{00000000-0005-0000-0000-00003A040000}"/>
    <cellStyle name="40% - Accent1 2 2 2 2" xfId="1087" xr:uid="{00000000-0005-0000-0000-00003B040000}"/>
    <cellStyle name="40% - Accent1 2 2 2 2 2" xfId="1088" xr:uid="{00000000-0005-0000-0000-00003C040000}"/>
    <cellStyle name="40% - Accent1 2 2 2 2 2 2" xfId="1089" xr:uid="{00000000-0005-0000-0000-00003D040000}"/>
    <cellStyle name="40% - Accent1 2 2 2 2 3" xfId="1090" xr:uid="{00000000-0005-0000-0000-00003E040000}"/>
    <cellStyle name="40% - Accent1 2 2 2 3" xfId="1091" xr:uid="{00000000-0005-0000-0000-00003F040000}"/>
    <cellStyle name="40% - Accent1 2 2 2 3 2" xfId="1092" xr:uid="{00000000-0005-0000-0000-000040040000}"/>
    <cellStyle name="40% - Accent1 2 2 2 4" xfId="1093" xr:uid="{00000000-0005-0000-0000-000041040000}"/>
    <cellStyle name="40% - Accent1 2 2 3" xfId="1094" xr:uid="{00000000-0005-0000-0000-000042040000}"/>
    <cellStyle name="40% - Accent1 2 2 3 2" xfId="1095" xr:uid="{00000000-0005-0000-0000-000043040000}"/>
    <cellStyle name="40% - Accent1 2 2 3 2 2" xfId="1096" xr:uid="{00000000-0005-0000-0000-000044040000}"/>
    <cellStyle name="40% - Accent1 2 2 3 3" xfId="1097" xr:uid="{00000000-0005-0000-0000-000045040000}"/>
    <cellStyle name="40% - Accent1 2 2 4" xfId="1098" xr:uid="{00000000-0005-0000-0000-000046040000}"/>
    <cellStyle name="40% - Accent1 2 2 4 2" xfId="1099" xr:uid="{00000000-0005-0000-0000-000047040000}"/>
    <cellStyle name="40% - Accent1 2 2 4 2 2" xfId="1100" xr:uid="{00000000-0005-0000-0000-000048040000}"/>
    <cellStyle name="40% - Accent1 2 2 4 3" xfId="1101" xr:uid="{00000000-0005-0000-0000-000049040000}"/>
    <cellStyle name="40% - Accent1 2 2 5" xfId="1102" xr:uid="{00000000-0005-0000-0000-00004A040000}"/>
    <cellStyle name="40% - Accent1 2 2 5 2" xfId="1103" xr:uid="{00000000-0005-0000-0000-00004B040000}"/>
    <cellStyle name="40% - Accent1 2 2 5 2 2" xfId="1104" xr:uid="{00000000-0005-0000-0000-00004C040000}"/>
    <cellStyle name="40% - Accent1 2 2 5 3" xfId="1105" xr:uid="{00000000-0005-0000-0000-00004D040000}"/>
    <cellStyle name="40% - Accent1 2 2 6" xfId="1106" xr:uid="{00000000-0005-0000-0000-00004E040000}"/>
    <cellStyle name="40% - Accent1 2 2 6 2" xfId="1107" xr:uid="{00000000-0005-0000-0000-00004F040000}"/>
    <cellStyle name="40% - Accent1 2 2 7" xfId="1108" xr:uid="{00000000-0005-0000-0000-000050040000}"/>
    <cellStyle name="40% - Accent1 2 3" xfId="1109" xr:uid="{00000000-0005-0000-0000-000051040000}"/>
    <cellStyle name="40% - Accent1 2 3 2" xfId="1110" xr:uid="{00000000-0005-0000-0000-000052040000}"/>
    <cellStyle name="40% - Accent1 2 3 2 2" xfId="1111" xr:uid="{00000000-0005-0000-0000-000053040000}"/>
    <cellStyle name="40% - Accent1 2 3 2 2 2" xfId="1112" xr:uid="{00000000-0005-0000-0000-000054040000}"/>
    <cellStyle name="40% - Accent1 2 3 2 2 2 2" xfId="1113" xr:uid="{00000000-0005-0000-0000-000055040000}"/>
    <cellStyle name="40% - Accent1 2 3 2 2 3" xfId="1114" xr:uid="{00000000-0005-0000-0000-000056040000}"/>
    <cellStyle name="40% - Accent1 2 3 2 3" xfId="1115" xr:uid="{00000000-0005-0000-0000-000057040000}"/>
    <cellStyle name="40% - Accent1 2 3 2 3 2" xfId="1116" xr:uid="{00000000-0005-0000-0000-000058040000}"/>
    <cellStyle name="40% - Accent1 2 3 2 4" xfId="1117" xr:uid="{00000000-0005-0000-0000-000059040000}"/>
    <cellStyle name="40% - Accent1 2 3 3" xfId="1118" xr:uid="{00000000-0005-0000-0000-00005A040000}"/>
    <cellStyle name="40% - Accent1 2 3 3 2" xfId="1119" xr:uid="{00000000-0005-0000-0000-00005B040000}"/>
    <cellStyle name="40% - Accent1 2 3 3 2 2" xfId="1120" xr:uid="{00000000-0005-0000-0000-00005C040000}"/>
    <cellStyle name="40% - Accent1 2 3 3 3" xfId="1121" xr:uid="{00000000-0005-0000-0000-00005D040000}"/>
    <cellStyle name="40% - Accent1 2 3 4" xfId="1122" xr:uid="{00000000-0005-0000-0000-00005E040000}"/>
    <cellStyle name="40% - Accent1 2 3 4 2" xfId="1123" xr:uid="{00000000-0005-0000-0000-00005F040000}"/>
    <cellStyle name="40% - Accent1 2 3 4 2 2" xfId="1124" xr:uid="{00000000-0005-0000-0000-000060040000}"/>
    <cellStyle name="40% - Accent1 2 3 4 3" xfId="1125" xr:uid="{00000000-0005-0000-0000-000061040000}"/>
    <cellStyle name="40% - Accent1 2 3 5" xfId="1126" xr:uid="{00000000-0005-0000-0000-000062040000}"/>
    <cellStyle name="40% - Accent1 2 3 5 2" xfId="1127" xr:uid="{00000000-0005-0000-0000-000063040000}"/>
    <cellStyle name="40% - Accent1 2 3 5 2 2" xfId="1128" xr:uid="{00000000-0005-0000-0000-000064040000}"/>
    <cellStyle name="40% - Accent1 2 3 5 3" xfId="1129" xr:uid="{00000000-0005-0000-0000-000065040000}"/>
    <cellStyle name="40% - Accent1 2 3 6" xfId="1130" xr:uid="{00000000-0005-0000-0000-000066040000}"/>
    <cellStyle name="40% - Accent1 2 3 6 2" xfId="1131" xr:uid="{00000000-0005-0000-0000-000067040000}"/>
    <cellStyle name="40% - Accent1 2 3 7" xfId="1132" xr:uid="{00000000-0005-0000-0000-000068040000}"/>
    <cellStyle name="40% - Accent1 3" xfId="1133" xr:uid="{00000000-0005-0000-0000-000069040000}"/>
    <cellStyle name="40% - Accent1 3 2" xfId="1134" xr:uid="{00000000-0005-0000-0000-00006A040000}"/>
    <cellStyle name="40% - Accent1 3 2 2" xfId="1135" xr:uid="{00000000-0005-0000-0000-00006B040000}"/>
    <cellStyle name="40% - Accent1 3 2 2 2" xfId="1136" xr:uid="{00000000-0005-0000-0000-00006C040000}"/>
    <cellStyle name="40% - Accent1 3 2 2 2 2" xfId="1137" xr:uid="{00000000-0005-0000-0000-00006D040000}"/>
    <cellStyle name="40% - Accent1 3 2 2 2 2 2" xfId="1138" xr:uid="{00000000-0005-0000-0000-00006E040000}"/>
    <cellStyle name="40% - Accent1 3 2 2 2 3" xfId="1139" xr:uid="{00000000-0005-0000-0000-00006F040000}"/>
    <cellStyle name="40% - Accent1 3 2 2 3" xfId="1140" xr:uid="{00000000-0005-0000-0000-000070040000}"/>
    <cellStyle name="40% - Accent1 3 2 2 3 2" xfId="1141" xr:uid="{00000000-0005-0000-0000-000071040000}"/>
    <cellStyle name="40% - Accent1 3 2 2 4" xfId="1142" xr:uid="{00000000-0005-0000-0000-000072040000}"/>
    <cellStyle name="40% - Accent1 3 2 3" xfId="1143" xr:uid="{00000000-0005-0000-0000-000073040000}"/>
    <cellStyle name="40% - Accent1 3 2 3 2" xfId="1144" xr:uid="{00000000-0005-0000-0000-000074040000}"/>
    <cellStyle name="40% - Accent1 3 2 3 2 2" xfId="1145" xr:uid="{00000000-0005-0000-0000-000075040000}"/>
    <cellStyle name="40% - Accent1 3 2 3 3" xfId="1146" xr:uid="{00000000-0005-0000-0000-000076040000}"/>
    <cellStyle name="40% - Accent1 3 2 4" xfId="1147" xr:uid="{00000000-0005-0000-0000-000077040000}"/>
    <cellStyle name="40% - Accent1 3 2 4 2" xfId="1148" xr:uid="{00000000-0005-0000-0000-000078040000}"/>
    <cellStyle name="40% - Accent1 3 2 4 2 2" xfId="1149" xr:uid="{00000000-0005-0000-0000-000079040000}"/>
    <cellStyle name="40% - Accent1 3 2 4 3" xfId="1150" xr:uid="{00000000-0005-0000-0000-00007A040000}"/>
    <cellStyle name="40% - Accent1 3 2 5" xfId="1151" xr:uid="{00000000-0005-0000-0000-00007B040000}"/>
    <cellStyle name="40% - Accent1 3 2 5 2" xfId="1152" xr:uid="{00000000-0005-0000-0000-00007C040000}"/>
    <cellStyle name="40% - Accent1 3 2 5 2 2" xfId="1153" xr:uid="{00000000-0005-0000-0000-00007D040000}"/>
    <cellStyle name="40% - Accent1 3 2 5 3" xfId="1154" xr:uid="{00000000-0005-0000-0000-00007E040000}"/>
    <cellStyle name="40% - Accent1 3 2 6" xfId="1155" xr:uid="{00000000-0005-0000-0000-00007F040000}"/>
    <cellStyle name="40% - Accent1 3 2 6 2" xfId="1156" xr:uid="{00000000-0005-0000-0000-000080040000}"/>
    <cellStyle name="40% - Accent1 3 2 7" xfId="1157" xr:uid="{00000000-0005-0000-0000-000081040000}"/>
    <cellStyle name="40% - Accent1 3 3" xfId="1158" xr:uid="{00000000-0005-0000-0000-000082040000}"/>
    <cellStyle name="40% - Accent1 3 3 2" xfId="1159" xr:uid="{00000000-0005-0000-0000-000083040000}"/>
    <cellStyle name="40% - Accent1 3 3 2 2" xfId="1160" xr:uid="{00000000-0005-0000-0000-000084040000}"/>
    <cellStyle name="40% - Accent1 3 3 2 2 2" xfId="1161" xr:uid="{00000000-0005-0000-0000-000085040000}"/>
    <cellStyle name="40% - Accent1 3 3 2 3" xfId="1162" xr:uid="{00000000-0005-0000-0000-000086040000}"/>
    <cellStyle name="40% - Accent1 3 3 3" xfId="1163" xr:uid="{00000000-0005-0000-0000-000087040000}"/>
    <cellStyle name="40% - Accent1 3 3 3 2" xfId="1164" xr:uid="{00000000-0005-0000-0000-000088040000}"/>
    <cellStyle name="40% - Accent1 3 3 4" xfId="1165" xr:uid="{00000000-0005-0000-0000-000089040000}"/>
    <cellStyle name="40% - Accent1 3 4" xfId="1166" xr:uid="{00000000-0005-0000-0000-00008A040000}"/>
    <cellStyle name="40% - Accent1 3 4 2" xfId="1167" xr:uid="{00000000-0005-0000-0000-00008B040000}"/>
    <cellStyle name="40% - Accent1 3 4 2 2" xfId="1168" xr:uid="{00000000-0005-0000-0000-00008C040000}"/>
    <cellStyle name="40% - Accent1 3 4 3" xfId="1169" xr:uid="{00000000-0005-0000-0000-00008D040000}"/>
    <cellStyle name="40% - Accent1 3 5" xfId="1170" xr:uid="{00000000-0005-0000-0000-00008E040000}"/>
    <cellStyle name="40% - Accent1 3 5 2" xfId="1171" xr:uid="{00000000-0005-0000-0000-00008F040000}"/>
    <cellStyle name="40% - Accent1 3 5 2 2" xfId="1172" xr:uid="{00000000-0005-0000-0000-000090040000}"/>
    <cellStyle name="40% - Accent1 3 5 3" xfId="1173" xr:uid="{00000000-0005-0000-0000-000091040000}"/>
    <cellStyle name="40% - Accent1 3 6" xfId="1174" xr:uid="{00000000-0005-0000-0000-000092040000}"/>
    <cellStyle name="40% - Accent1 3 6 2" xfId="1175" xr:uid="{00000000-0005-0000-0000-000093040000}"/>
    <cellStyle name="40% - Accent1 3 6 2 2" xfId="1176" xr:uid="{00000000-0005-0000-0000-000094040000}"/>
    <cellStyle name="40% - Accent1 3 6 3" xfId="1177" xr:uid="{00000000-0005-0000-0000-000095040000}"/>
    <cellStyle name="40% - Accent1 3 7" xfId="1178" xr:uid="{00000000-0005-0000-0000-000096040000}"/>
    <cellStyle name="40% - Accent1 3 7 2" xfId="1179" xr:uid="{00000000-0005-0000-0000-000097040000}"/>
    <cellStyle name="40% - Accent1 3 8" xfId="1180" xr:uid="{00000000-0005-0000-0000-000098040000}"/>
    <cellStyle name="40% - Accent1 4" xfId="1181" xr:uid="{00000000-0005-0000-0000-000099040000}"/>
    <cellStyle name="40% - Accent1 4 2" xfId="1182" xr:uid="{00000000-0005-0000-0000-00009A040000}"/>
    <cellStyle name="40% - Accent1 4 2 2" xfId="1183" xr:uid="{00000000-0005-0000-0000-00009B040000}"/>
    <cellStyle name="40% - Accent1 4 2 2 2" xfId="1184" xr:uid="{00000000-0005-0000-0000-00009C040000}"/>
    <cellStyle name="40% - Accent1 4 2 2 2 2" xfId="1185" xr:uid="{00000000-0005-0000-0000-00009D040000}"/>
    <cellStyle name="40% - Accent1 4 2 2 3" xfId="1186" xr:uid="{00000000-0005-0000-0000-00009E040000}"/>
    <cellStyle name="40% - Accent1 4 2 3" xfId="1187" xr:uid="{00000000-0005-0000-0000-00009F040000}"/>
    <cellStyle name="40% - Accent1 4 2 3 2" xfId="1188" xr:uid="{00000000-0005-0000-0000-0000A0040000}"/>
    <cellStyle name="40% - Accent1 4 2 4" xfId="1189" xr:uid="{00000000-0005-0000-0000-0000A1040000}"/>
    <cellStyle name="40% - Accent1 4 3" xfId="1190" xr:uid="{00000000-0005-0000-0000-0000A2040000}"/>
    <cellStyle name="40% - Accent1 4 3 2" xfId="1191" xr:uid="{00000000-0005-0000-0000-0000A3040000}"/>
    <cellStyle name="40% - Accent1 4 3 2 2" xfId="1192" xr:uid="{00000000-0005-0000-0000-0000A4040000}"/>
    <cellStyle name="40% - Accent1 4 3 3" xfId="1193" xr:uid="{00000000-0005-0000-0000-0000A5040000}"/>
    <cellStyle name="40% - Accent1 4 4" xfId="1194" xr:uid="{00000000-0005-0000-0000-0000A6040000}"/>
    <cellStyle name="40% - Accent1 4 4 2" xfId="1195" xr:uid="{00000000-0005-0000-0000-0000A7040000}"/>
    <cellStyle name="40% - Accent1 4 4 2 2" xfId="1196" xr:uid="{00000000-0005-0000-0000-0000A8040000}"/>
    <cellStyle name="40% - Accent1 4 4 3" xfId="1197" xr:uid="{00000000-0005-0000-0000-0000A9040000}"/>
    <cellStyle name="40% - Accent1 4 5" xfId="1198" xr:uid="{00000000-0005-0000-0000-0000AA040000}"/>
    <cellStyle name="40% - Accent1 4 5 2" xfId="1199" xr:uid="{00000000-0005-0000-0000-0000AB040000}"/>
    <cellStyle name="40% - Accent1 4 5 2 2" xfId="1200" xr:uid="{00000000-0005-0000-0000-0000AC040000}"/>
    <cellStyle name="40% - Accent1 4 5 3" xfId="1201" xr:uid="{00000000-0005-0000-0000-0000AD040000}"/>
    <cellStyle name="40% - Accent1 4 6" xfId="1202" xr:uid="{00000000-0005-0000-0000-0000AE040000}"/>
    <cellStyle name="40% - Accent1 4 6 2" xfId="1203" xr:uid="{00000000-0005-0000-0000-0000AF040000}"/>
    <cellStyle name="40% - Accent1 4 7" xfId="1204" xr:uid="{00000000-0005-0000-0000-0000B0040000}"/>
    <cellStyle name="40% - Accent1 5" xfId="1205" xr:uid="{00000000-0005-0000-0000-0000B1040000}"/>
    <cellStyle name="40% - Accent1 5 2" xfId="1206" xr:uid="{00000000-0005-0000-0000-0000B2040000}"/>
    <cellStyle name="40% - Accent1 5 2 2" xfId="1207" xr:uid="{00000000-0005-0000-0000-0000B3040000}"/>
    <cellStyle name="40% - Accent1 5 2 2 2" xfId="1208" xr:uid="{00000000-0005-0000-0000-0000B4040000}"/>
    <cellStyle name="40% - Accent1 5 2 3" xfId="1209" xr:uid="{00000000-0005-0000-0000-0000B5040000}"/>
    <cellStyle name="40% - Accent1 5 3" xfId="1210" xr:uid="{00000000-0005-0000-0000-0000B6040000}"/>
    <cellStyle name="40% - Accent1 5 3 2" xfId="1211" xr:uid="{00000000-0005-0000-0000-0000B7040000}"/>
    <cellStyle name="40% - Accent1 5 4" xfId="1212" xr:uid="{00000000-0005-0000-0000-0000B8040000}"/>
    <cellStyle name="40% - Accent1 6" xfId="1213" xr:uid="{00000000-0005-0000-0000-0000B9040000}"/>
    <cellStyle name="40% - Accent1 6 2" xfId="1214" xr:uid="{00000000-0005-0000-0000-0000BA040000}"/>
    <cellStyle name="40% - Accent1 6 2 2" xfId="1215" xr:uid="{00000000-0005-0000-0000-0000BB040000}"/>
    <cellStyle name="40% - Accent1 6 3" xfId="1216" xr:uid="{00000000-0005-0000-0000-0000BC040000}"/>
    <cellStyle name="40% - Accent1 7" xfId="1217" xr:uid="{00000000-0005-0000-0000-0000BD040000}"/>
    <cellStyle name="40% - Accent1 7 2" xfId="1218" xr:uid="{00000000-0005-0000-0000-0000BE040000}"/>
    <cellStyle name="40% - Accent1 7 2 2" xfId="1219" xr:uid="{00000000-0005-0000-0000-0000BF040000}"/>
    <cellStyle name="40% - Accent1 7 3" xfId="1220" xr:uid="{00000000-0005-0000-0000-0000C0040000}"/>
    <cellStyle name="40% - Accent1 8" xfId="1221" xr:uid="{00000000-0005-0000-0000-0000C1040000}"/>
    <cellStyle name="40% - Accent1 8 2" xfId="1222" xr:uid="{00000000-0005-0000-0000-0000C2040000}"/>
    <cellStyle name="40% - Accent1 8 2 2" xfId="1223" xr:uid="{00000000-0005-0000-0000-0000C3040000}"/>
    <cellStyle name="40% - Accent1 8 3" xfId="1224" xr:uid="{00000000-0005-0000-0000-0000C4040000}"/>
    <cellStyle name="40% - Accent1 9" xfId="1225" xr:uid="{00000000-0005-0000-0000-0000C5040000}"/>
    <cellStyle name="40% - Accent1 9 2" xfId="1226" xr:uid="{00000000-0005-0000-0000-0000C6040000}"/>
    <cellStyle name="40% - Accent2 10" xfId="1227" xr:uid="{00000000-0005-0000-0000-0000C7040000}"/>
    <cellStyle name="40% - Accent2 10 2" xfId="1228" xr:uid="{00000000-0005-0000-0000-0000C8040000}"/>
    <cellStyle name="40% - Accent2 11" xfId="1229" xr:uid="{00000000-0005-0000-0000-0000C9040000}"/>
    <cellStyle name="40% - Accent2 2" xfId="1230" xr:uid="{00000000-0005-0000-0000-0000CA040000}"/>
    <cellStyle name="40% - Accent2 2 2" xfId="1231" xr:uid="{00000000-0005-0000-0000-0000CB040000}"/>
    <cellStyle name="40% - Accent2 2 2 2" xfId="1232" xr:uid="{00000000-0005-0000-0000-0000CC040000}"/>
    <cellStyle name="40% - Accent2 2 2 2 2" xfId="1233" xr:uid="{00000000-0005-0000-0000-0000CD040000}"/>
    <cellStyle name="40% - Accent2 2 2 2 2 2" xfId="1234" xr:uid="{00000000-0005-0000-0000-0000CE040000}"/>
    <cellStyle name="40% - Accent2 2 2 2 2 2 2" xfId="1235" xr:uid="{00000000-0005-0000-0000-0000CF040000}"/>
    <cellStyle name="40% - Accent2 2 2 2 2 3" xfId="1236" xr:uid="{00000000-0005-0000-0000-0000D0040000}"/>
    <cellStyle name="40% - Accent2 2 2 2 3" xfId="1237" xr:uid="{00000000-0005-0000-0000-0000D1040000}"/>
    <cellStyle name="40% - Accent2 2 2 2 3 2" xfId="1238" xr:uid="{00000000-0005-0000-0000-0000D2040000}"/>
    <cellStyle name="40% - Accent2 2 2 2 4" xfId="1239" xr:uid="{00000000-0005-0000-0000-0000D3040000}"/>
    <cellStyle name="40% - Accent2 2 2 3" xfId="1240" xr:uid="{00000000-0005-0000-0000-0000D4040000}"/>
    <cellStyle name="40% - Accent2 2 2 3 2" xfId="1241" xr:uid="{00000000-0005-0000-0000-0000D5040000}"/>
    <cellStyle name="40% - Accent2 2 2 3 2 2" xfId="1242" xr:uid="{00000000-0005-0000-0000-0000D6040000}"/>
    <cellStyle name="40% - Accent2 2 2 3 3" xfId="1243" xr:uid="{00000000-0005-0000-0000-0000D7040000}"/>
    <cellStyle name="40% - Accent2 2 2 4" xfId="1244" xr:uid="{00000000-0005-0000-0000-0000D8040000}"/>
    <cellStyle name="40% - Accent2 2 2 4 2" xfId="1245" xr:uid="{00000000-0005-0000-0000-0000D9040000}"/>
    <cellStyle name="40% - Accent2 2 2 4 2 2" xfId="1246" xr:uid="{00000000-0005-0000-0000-0000DA040000}"/>
    <cellStyle name="40% - Accent2 2 2 4 3" xfId="1247" xr:uid="{00000000-0005-0000-0000-0000DB040000}"/>
    <cellStyle name="40% - Accent2 2 2 5" xfId="1248" xr:uid="{00000000-0005-0000-0000-0000DC040000}"/>
    <cellStyle name="40% - Accent2 2 2 5 2" xfId="1249" xr:uid="{00000000-0005-0000-0000-0000DD040000}"/>
    <cellStyle name="40% - Accent2 2 2 5 2 2" xfId="1250" xr:uid="{00000000-0005-0000-0000-0000DE040000}"/>
    <cellStyle name="40% - Accent2 2 2 5 3" xfId="1251" xr:uid="{00000000-0005-0000-0000-0000DF040000}"/>
    <cellStyle name="40% - Accent2 2 2 6" xfId="1252" xr:uid="{00000000-0005-0000-0000-0000E0040000}"/>
    <cellStyle name="40% - Accent2 2 2 6 2" xfId="1253" xr:uid="{00000000-0005-0000-0000-0000E1040000}"/>
    <cellStyle name="40% - Accent2 2 2 7" xfId="1254" xr:uid="{00000000-0005-0000-0000-0000E2040000}"/>
    <cellStyle name="40% - Accent2 2 3" xfId="1255" xr:uid="{00000000-0005-0000-0000-0000E3040000}"/>
    <cellStyle name="40% - Accent2 2 3 2" xfId="1256" xr:uid="{00000000-0005-0000-0000-0000E4040000}"/>
    <cellStyle name="40% - Accent2 2 3 2 2" xfId="1257" xr:uid="{00000000-0005-0000-0000-0000E5040000}"/>
    <cellStyle name="40% - Accent2 2 3 2 2 2" xfId="1258" xr:uid="{00000000-0005-0000-0000-0000E6040000}"/>
    <cellStyle name="40% - Accent2 2 3 2 2 2 2" xfId="1259" xr:uid="{00000000-0005-0000-0000-0000E7040000}"/>
    <cellStyle name="40% - Accent2 2 3 2 2 3" xfId="1260" xr:uid="{00000000-0005-0000-0000-0000E8040000}"/>
    <cellStyle name="40% - Accent2 2 3 2 3" xfId="1261" xr:uid="{00000000-0005-0000-0000-0000E9040000}"/>
    <cellStyle name="40% - Accent2 2 3 2 3 2" xfId="1262" xr:uid="{00000000-0005-0000-0000-0000EA040000}"/>
    <cellStyle name="40% - Accent2 2 3 2 4" xfId="1263" xr:uid="{00000000-0005-0000-0000-0000EB040000}"/>
    <cellStyle name="40% - Accent2 2 3 3" xfId="1264" xr:uid="{00000000-0005-0000-0000-0000EC040000}"/>
    <cellStyle name="40% - Accent2 2 3 3 2" xfId="1265" xr:uid="{00000000-0005-0000-0000-0000ED040000}"/>
    <cellStyle name="40% - Accent2 2 3 3 2 2" xfId="1266" xr:uid="{00000000-0005-0000-0000-0000EE040000}"/>
    <cellStyle name="40% - Accent2 2 3 3 3" xfId="1267" xr:uid="{00000000-0005-0000-0000-0000EF040000}"/>
    <cellStyle name="40% - Accent2 2 3 4" xfId="1268" xr:uid="{00000000-0005-0000-0000-0000F0040000}"/>
    <cellStyle name="40% - Accent2 2 3 4 2" xfId="1269" xr:uid="{00000000-0005-0000-0000-0000F1040000}"/>
    <cellStyle name="40% - Accent2 2 3 4 2 2" xfId="1270" xr:uid="{00000000-0005-0000-0000-0000F2040000}"/>
    <cellStyle name="40% - Accent2 2 3 4 3" xfId="1271" xr:uid="{00000000-0005-0000-0000-0000F3040000}"/>
    <cellStyle name="40% - Accent2 2 3 5" xfId="1272" xr:uid="{00000000-0005-0000-0000-0000F4040000}"/>
    <cellStyle name="40% - Accent2 2 3 5 2" xfId="1273" xr:uid="{00000000-0005-0000-0000-0000F5040000}"/>
    <cellStyle name="40% - Accent2 2 3 5 2 2" xfId="1274" xr:uid="{00000000-0005-0000-0000-0000F6040000}"/>
    <cellStyle name="40% - Accent2 2 3 5 3" xfId="1275" xr:uid="{00000000-0005-0000-0000-0000F7040000}"/>
    <cellStyle name="40% - Accent2 2 3 6" xfId="1276" xr:uid="{00000000-0005-0000-0000-0000F8040000}"/>
    <cellStyle name="40% - Accent2 2 3 6 2" xfId="1277" xr:uid="{00000000-0005-0000-0000-0000F9040000}"/>
    <cellStyle name="40% - Accent2 2 3 7" xfId="1278" xr:uid="{00000000-0005-0000-0000-0000FA040000}"/>
    <cellStyle name="40% - Accent2 3" xfId="1279" xr:uid="{00000000-0005-0000-0000-0000FB040000}"/>
    <cellStyle name="40% - Accent2 3 2" xfId="1280" xr:uid="{00000000-0005-0000-0000-0000FC040000}"/>
    <cellStyle name="40% - Accent2 3 2 2" xfId="1281" xr:uid="{00000000-0005-0000-0000-0000FD040000}"/>
    <cellStyle name="40% - Accent2 3 2 2 2" xfId="1282" xr:uid="{00000000-0005-0000-0000-0000FE040000}"/>
    <cellStyle name="40% - Accent2 3 2 2 2 2" xfId="1283" xr:uid="{00000000-0005-0000-0000-0000FF040000}"/>
    <cellStyle name="40% - Accent2 3 2 2 2 2 2" xfId="1284" xr:uid="{00000000-0005-0000-0000-000000050000}"/>
    <cellStyle name="40% - Accent2 3 2 2 2 3" xfId="1285" xr:uid="{00000000-0005-0000-0000-000001050000}"/>
    <cellStyle name="40% - Accent2 3 2 2 3" xfId="1286" xr:uid="{00000000-0005-0000-0000-000002050000}"/>
    <cellStyle name="40% - Accent2 3 2 2 3 2" xfId="1287" xr:uid="{00000000-0005-0000-0000-000003050000}"/>
    <cellStyle name="40% - Accent2 3 2 2 4" xfId="1288" xr:uid="{00000000-0005-0000-0000-000004050000}"/>
    <cellStyle name="40% - Accent2 3 2 3" xfId="1289" xr:uid="{00000000-0005-0000-0000-000005050000}"/>
    <cellStyle name="40% - Accent2 3 2 3 2" xfId="1290" xr:uid="{00000000-0005-0000-0000-000006050000}"/>
    <cellStyle name="40% - Accent2 3 2 3 2 2" xfId="1291" xr:uid="{00000000-0005-0000-0000-000007050000}"/>
    <cellStyle name="40% - Accent2 3 2 3 3" xfId="1292" xr:uid="{00000000-0005-0000-0000-000008050000}"/>
    <cellStyle name="40% - Accent2 3 2 4" xfId="1293" xr:uid="{00000000-0005-0000-0000-000009050000}"/>
    <cellStyle name="40% - Accent2 3 2 4 2" xfId="1294" xr:uid="{00000000-0005-0000-0000-00000A050000}"/>
    <cellStyle name="40% - Accent2 3 2 4 2 2" xfId="1295" xr:uid="{00000000-0005-0000-0000-00000B050000}"/>
    <cellStyle name="40% - Accent2 3 2 4 3" xfId="1296" xr:uid="{00000000-0005-0000-0000-00000C050000}"/>
    <cellStyle name="40% - Accent2 3 2 5" xfId="1297" xr:uid="{00000000-0005-0000-0000-00000D050000}"/>
    <cellStyle name="40% - Accent2 3 2 5 2" xfId="1298" xr:uid="{00000000-0005-0000-0000-00000E050000}"/>
    <cellStyle name="40% - Accent2 3 2 5 2 2" xfId="1299" xr:uid="{00000000-0005-0000-0000-00000F050000}"/>
    <cellStyle name="40% - Accent2 3 2 5 3" xfId="1300" xr:uid="{00000000-0005-0000-0000-000010050000}"/>
    <cellStyle name="40% - Accent2 3 2 6" xfId="1301" xr:uid="{00000000-0005-0000-0000-000011050000}"/>
    <cellStyle name="40% - Accent2 3 2 6 2" xfId="1302" xr:uid="{00000000-0005-0000-0000-000012050000}"/>
    <cellStyle name="40% - Accent2 3 2 7" xfId="1303" xr:uid="{00000000-0005-0000-0000-000013050000}"/>
    <cellStyle name="40% - Accent2 3 3" xfId="1304" xr:uid="{00000000-0005-0000-0000-000014050000}"/>
    <cellStyle name="40% - Accent2 3 3 2" xfId="1305" xr:uid="{00000000-0005-0000-0000-000015050000}"/>
    <cellStyle name="40% - Accent2 3 3 2 2" xfId="1306" xr:uid="{00000000-0005-0000-0000-000016050000}"/>
    <cellStyle name="40% - Accent2 3 3 2 2 2" xfId="1307" xr:uid="{00000000-0005-0000-0000-000017050000}"/>
    <cellStyle name="40% - Accent2 3 3 2 3" xfId="1308" xr:uid="{00000000-0005-0000-0000-000018050000}"/>
    <cellStyle name="40% - Accent2 3 3 3" xfId="1309" xr:uid="{00000000-0005-0000-0000-000019050000}"/>
    <cellStyle name="40% - Accent2 3 3 3 2" xfId="1310" xr:uid="{00000000-0005-0000-0000-00001A050000}"/>
    <cellStyle name="40% - Accent2 3 3 4" xfId="1311" xr:uid="{00000000-0005-0000-0000-00001B050000}"/>
    <cellStyle name="40% - Accent2 3 4" xfId="1312" xr:uid="{00000000-0005-0000-0000-00001C050000}"/>
    <cellStyle name="40% - Accent2 3 4 2" xfId="1313" xr:uid="{00000000-0005-0000-0000-00001D050000}"/>
    <cellStyle name="40% - Accent2 3 4 2 2" xfId="1314" xr:uid="{00000000-0005-0000-0000-00001E050000}"/>
    <cellStyle name="40% - Accent2 3 4 3" xfId="1315" xr:uid="{00000000-0005-0000-0000-00001F050000}"/>
    <cellStyle name="40% - Accent2 3 5" xfId="1316" xr:uid="{00000000-0005-0000-0000-000020050000}"/>
    <cellStyle name="40% - Accent2 3 5 2" xfId="1317" xr:uid="{00000000-0005-0000-0000-000021050000}"/>
    <cellStyle name="40% - Accent2 3 5 2 2" xfId="1318" xr:uid="{00000000-0005-0000-0000-000022050000}"/>
    <cellStyle name="40% - Accent2 3 5 3" xfId="1319" xr:uid="{00000000-0005-0000-0000-000023050000}"/>
    <cellStyle name="40% - Accent2 3 6" xfId="1320" xr:uid="{00000000-0005-0000-0000-000024050000}"/>
    <cellStyle name="40% - Accent2 3 6 2" xfId="1321" xr:uid="{00000000-0005-0000-0000-000025050000}"/>
    <cellStyle name="40% - Accent2 3 6 2 2" xfId="1322" xr:uid="{00000000-0005-0000-0000-000026050000}"/>
    <cellStyle name="40% - Accent2 3 6 3" xfId="1323" xr:uid="{00000000-0005-0000-0000-000027050000}"/>
    <cellStyle name="40% - Accent2 3 7" xfId="1324" xr:uid="{00000000-0005-0000-0000-000028050000}"/>
    <cellStyle name="40% - Accent2 3 7 2" xfId="1325" xr:uid="{00000000-0005-0000-0000-000029050000}"/>
    <cellStyle name="40% - Accent2 3 8" xfId="1326" xr:uid="{00000000-0005-0000-0000-00002A050000}"/>
    <cellStyle name="40% - Accent2 4" xfId="1327" xr:uid="{00000000-0005-0000-0000-00002B050000}"/>
    <cellStyle name="40% - Accent2 4 2" xfId="1328" xr:uid="{00000000-0005-0000-0000-00002C050000}"/>
    <cellStyle name="40% - Accent2 4 2 2" xfId="1329" xr:uid="{00000000-0005-0000-0000-00002D050000}"/>
    <cellStyle name="40% - Accent2 4 2 2 2" xfId="1330" xr:uid="{00000000-0005-0000-0000-00002E050000}"/>
    <cellStyle name="40% - Accent2 4 2 2 2 2" xfId="1331" xr:uid="{00000000-0005-0000-0000-00002F050000}"/>
    <cellStyle name="40% - Accent2 4 2 2 3" xfId="1332" xr:uid="{00000000-0005-0000-0000-000030050000}"/>
    <cellStyle name="40% - Accent2 4 2 3" xfId="1333" xr:uid="{00000000-0005-0000-0000-000031050000}"/>
    <cellStyle name="40% - Accent2 4 2 3 2" xfId="1334" xr:uid="{00000000-0005-0000-0000-000032050000}"/>
    <cellStyle name="40% - Accent2 4 2 4" xfId="1335" xr:uid="{00000000-0005-0000-0000-000033050000}"/>
    <cellStyle name="40% - Accent2 4 3" xfId="1336" xr:uid="{00000000-0005-0000-0000-000034050000}"/>
    <cellStyle name="40% - Accent2 4 3 2" xfId="1337" xr:uid="{00000000-0005-0000-0000-000035050000}"/>
    <cellStyle name="40% - Accent2 4 3 2 2" xfId="1338" xr:uid="{00000000-0005-0000-0000-000036050000}"/>
    <cellStyle name="40% - Accent2 4 3 3" xfId="1339" xr:uid="{00000000-0005-0000-0000-000037050000}"/>
    <cellStyle name="40% - Accent2 4 4" xfId="1340" xr:uid="{00000000-0005-0000-0000-000038050000}"/>
    <cellStyle name="40% - Accent2 4 4 2" xfId="1341" xr:uid="{00000000-0005-0000-0000-000039050000}"/>
    <cellStyle name="40% - Accent2 4 4 2 2" xfId="1342" xr:uid="{00000000-0005-0000-0000-00003A050000}"/>
    <cellStyle name="40% - Accent2 4 4 3" xfId="1343" xr:uid="{00000000-0005-0000-0000-00003B050000}"/>
    <cellStyle name="40% - Accent2 4 5" xfId="1344" xr:uid="{00000000-0005-0000-0000-00003C050000}"/>
    <cellStyle name="40% - Accent2 4 5 2" xfId="1345" xr:uid="{00000000-0005-0000-0000-00003D050000}"/>
    <cellStyle name="40% - Accent2 4 5 2 2" xfId="1346" xr:uid="{00000000-0005-0000-0000-00003E050000}"/>
    <cellStyle name="40% - Accent2 4 5 3" xfId="1347" xr:uid="{00000000-0005-0000-0000-00003F050000}"/>
    <cellStyle name="40% - Accent2 4 6" xfId="1348" xr:uid="{00000000-0005-0000-0000-000040050000}"/>
    <cellStyle name="40% - Accent2 4 6 2" xfId="1349" xr:uid="{00000000-0005-0000-0000-000041050000}"/>
    <cellStyle name="40% - Accent2 4 7" xfId="1350" xr:uid="{00000000-0005-0000-0000-000042050000}"/>
    <cellStyle name="40% - Accent2 5" xfId="1351" xr:uid="{00000000-0005-0000-0000-000043050000}"/>
    <cellStyle name="40% - Accent2 5 2" xfId="1352" xr:uid="{00000000-0005-0000-0000-000044050000}"/>
    <cellStyle name="40% - Accent2 5 2 2" xfId="1353" xr:uid="{00000000-0005-0000-0000-000045050000}"/>
    <cellStyle name="40% - Accent2 5 2 2 2" xfId="1354" xr:uid="{00000000-0005-0000-0000-000046050000}"/>
    <cellStyle name="40% - Accent2 5 2 3" xfId="1355" xr:uid="{00000000-0005-0000-0000-000047050000}"/>
    <cellStyle name="40% - Accent2 5 3" xfId="1356" xr:uid="{00000000-0005-0000-0000-000048050000}"/>
    <cellStyle name="40% - Accent2 5 3 2" xfId="1357" xr:uid="{00000000-0005-0000-0000-000049050000}"/>
    <cellStyle name="40% - Accent2 5 4" xfId="1358" xr:uid="{00000000-0005-0000-0000-00004A050000}"/>
    <cellStyle name="40% - Accent2 6" xfId="1359" xr:uid="{00000000-0005-0000-0000-00004B050000}"/>
    <cellStyle name="40% - Accent2 6 2" xfId="1360" xr:uid="{00000000-0005-0000-0000-00004C050000}"/>
    <cellStyle name="40% - Accent2 6 2 2" xfId="1361" xr:uid="{00000000-0005-0000-0000-00004D050000}"/>
    <cellStyle name="40% - Accent2 6 3" xfId="1362" xr:uid="{00000000-0005-0000-0000-00004E050000}"/>
    <cellStyle name="40% - Accent2 7" xfId="1363" xr:uid="{00000000-0005-0000-0000-00004F050000}"/>
    <cellStyle name="40% - Accent2 7 2" xfId="1364" xr:uid="{00000000-0005-0000-0000-000050050000}"/>
    <cellStyle name="40% - Accent2 7 2 2" xfId="1365" xr:uid="{00000000-0005-0000-0000-000051050000}"/>
    <cellStyle name="40% - Accent2 7 3" xfId="1366" xr:uid="{00000000-0005-0000-0000-000052050000}"/>
    <cellStyle name="40% - Accent2 8" xfId="1367" xr:uid="{00000000-0005-0000-0000-000053050000}"/>
    <cellStyle name="40% - Accent2 8 2" xfId="1368" xr:uid="{00000000-0005-0000-0000-000054050000}"/>
    <cellStyle name="40% - Accent2 8 2 2" xfId="1369" xr:uid="{00000000-0005-0000-0000-000055050000}"/>
    <cellStyle name="40% - Accent2 8 3" xfId="1370" xr:uid="{00000000-0005-0000-0000-000056050000}"/>
    <cellStyle name="40% - Accent2 9" xfId="1371" xr:uid="{00000000-0005-0000-0000-000057050000}"/>
    <cellStyle name="40% - Accent2 9 2" xfId="1372" xr:uid="{00000000-0005-0000-0000-000058050000}"/>
    <cellStyle name="40% - Accent3 10" xfId="1373" xr:uid="{00000000-0005-0000-0000-000059050000}"/>
    <cellStyle name="40% - Accent3 10 2" xfId="1374" xr:uid="{00000000-0005-0000-0000-00005A050000}"/>
    <cellStyle name="40% - Accent3 11" xfId="1375" xr:uid="{00000000-0005-0000-0000-00005B050000}"/>
    <cellStyle name="40% - Accent3 2" xfId="1376" xr:uid="{00000000-0005-0000-0000-00005C050000}"/>
    <cellStyle name="40% - Accent3 2 2" xfId="1377" xr:uid="{00000000-0005-0000-0000-00005D050000}"/>
    <cellStyle name="40% - Accent3 2 2 2" xfId="1378" xr:uid="{00000000-0005-0000-0000-00005E050000}"/>
    <cellStyle name="40% - Accent3 2 2 2 2" xfId="1379" xr:uid="{00000000-0005-0000-0000-00005F050000}"/>
    <cellStyle name="40% - Accent3 2 2 2 2 2" xfId="1380" xr:uid="{00000000-0005-0000-0000-000060050000}"/>
    <cellStyle name="40% - Accent3 2 2 2 2 2 2" xfId="1381" xr:uid="{00000000-0005-0000-0000-000061050000}"/>
    <cellStyle name="40% - Accent3 2 2 2 2 3" xfId="1382" xr:uid="{00000000-0005-0000-0000-000062050000}"/>
    <cellStyle name="40% - Accent3 2 2 2 3" xfId="1383" xr:uid="{00000000-0005-0000-0000-000063050000}"/>
    <cellStyle name="40% - Accent3 2 2 2 3 2" xfId="1384" xr:uid="{00000000-0005-0000-0000-000064050000}"/>
    <cellStyle name="40% - Accent3 2 2 2 4" xfId="1385" xr:uid="{00000000-0005-0000-0000-000065050000}"/>
    <cellStyle name="40% - Accent3 2 2 3" xfId="1386" xr:uid="{00000000-0005-0000-0000-000066050000}"/>
    <cellStyle name="40% - Accent3 2 2 3 2" xfId="1387" xr:uid="{00000000-0005-0000-0000-000067050000}"/>
    <cellStyle name="40% - Accent3 2 2 3 2 2" xfId="1388" xr:uid="{00000000-0005-0000-0000-000068050000}"/>
    <cellStyle name="40% - Accent3 2 2 3 3" xfId="1389" xr:uid="{00000000-0005-0000-0000-000069050000}"/>
    <cellStyle name="40% - Accent3 2 2 4" xfId="1390" xr:uid="{00000000-0005-0000-0000-00006A050000}"/>
    <cellStyle name="40% - Accent3 2 2 4 2" xfId="1391" xr:uid="{00000000-0005-0000-0000-00006B050000}"/>
    <cellStyle name="40% - Accent3 2 2 4 2 2" xfId="1392" xr:uid="{00000000-0005-0000-0000-00006C050000}"/>
    <cellStyle name="40% - Accent3 2 2 4 3" xfId="1393" xr:uid="{00000000-0005-0000-0000-00006D050000}"/>
    <cellStyle name="40% - Accent3 2 2 5" xfId="1394" xr:uid="{00000000-0005-0000-0000-00006E050000}"/>
    <cellStyle name="40% - Accent3 2 2 5 2" xfId="1395" xr:uid="{00000000-0005-0000-0000-00006F050000}"/>
    <cellStyle name="40% - Accent3 2 2 5 2 2" xfId="1396" xr:uid="{00000000-0005-0000-0000-000070050000}"/>
    <cellStyle name="40% - Accent3 2 2 5 3" xfId="1397" xr:uid="{00000000-0005-0000-0000-000071050000}"/>
    <cellStyle name="40% - Accent3 2 2 6" xfId="1398" xr:uid="{00000000-0005-0000-0000-000072050000}"/>
    <cellStyle name="40% - Accent3 2 2 6 2" xfId="1399" xr:uid="{00000000-0005-0000-0000-000073050000}"/>
    <cellStyle name="40% - Accent3 2 2 7" xfId="1400" xr:uid="{00000000-0005-0000-0000-000074050000}"/>
    <cellStyle name="40% - Accent3 2 3" xfId="1401" xr:uid="{00000000-0005-0000-0000-000075050000}"/>
    <cellStyle name="40% - Accent3 2 3 2" xfId="1402" xr:uid="{00000000-0005-0000-0000-000076050000}"/>
    <cellStyle name="40% - Accent3 2 3 2 2" xfId="1403" xr:uid="{00000000-0005-0000-0000-000077050000}"/>
    <cellStyle name="40% - Accent3 2 3 2 2 2" xfId="1404" xr:uid="{00000000-0005-0000-0000-000078050000}"/>
    <cellStyle name="40% - Accent3 2 3 2 2 2 2" xfId="1405" xr:uid="{00000000-0005-0000-0000-000079050000}"/>
    <cellStyle name="40% - Accent3 2 3 2 2 3" xfId="1406" xr:uid="{00000000-0005-0000-0000-00007A050000}"/>
    <cellStyle name="40% - Accent3 2 3 2 3" xfId="1407" xr:uid="{00000000-0005-0000-0000-00007B050000}"/>
    <cellStyle name="40% - Accent3 2 3 2 3 2" xfId="1408" xr:uid="{00000000-0005-0000-0000-00007C050000}"/>
    <cellStyle name="40% - Accent3 2 3 2 4" xfId="1409" xr:uid="{00000000-0005-0000-0000-00007D050000}"/>
    <cellStyle name="40% - Accent3 2 3 3" xfId="1410" xr:uid="{00000000-0005-0000-0000-00007E050000}"/>
    <cellStyle name="40% - Accent3 2 3 3 2" xfId="1411" xr:uid="{00000000-0005-0000-0000-00007F050000}"/>
    <cellStyle name="40% - Accent3 2 3 3 2 2" xfId="1412" xr:uid="{00000000-0005-0000-0000-000080050000}"/>
    <cellStyle name="40% - Accent3 2 3 3 3" xfId="1413" xr:uid="{00000000-0005-0000-0000-000081050000}"/>
    <cellStyle name="40% - Accent3 2 3 4" xfId="1414" xr:uid="{00000000-0005-0000-0000-000082050000}"/>
    <cellStyle name="40% - Accent3 2 3 4 2" xfId="1415" xr:uid="{00000000-0005-0000-0000-000083050000}"/>
    <cellStyle name="40% - Accent3 2 3 4 2 2" xfId="1416" xr:uid="{00000000-0005-0000-0000-000084050000}"/>
    <cellStyle name="40% - Accent3 2 3 4 3" xfId="1417" xr:uid="{00000000-0005-0000-0000-000085050000}"/>
    <cellStyle name="40% - Accent3 2 3 5" xfId="1418" xr:uid="{00000000-0005-0000-0000-000086050000}"/>
    <cellStyle name="40% - Accent3 2 3 5 2" xfId="1419" xr:uid="{00000000-0005-0000-0000-000087050000}"/>
    <cellStyle name="40% - Accent3 2 3 5 2 2" xfId="1420" xr:uid="{00000000-0005-0000-0000-000088050000}"/>
    <cellStyle name="40% - Accent3 2 3 5 3" xfId="1421" xr:uid="{00000000-0005-0000-0000-000089050000}"/>
    <cellStyle name="40% - Accent3 2 3 6" xfId="1422" xr:uid="{00000000-0005-0000-0000-00008A050000}"/>
    <cellStyle name="40% - Accent3 2 3 6 2" xfId="1423" xr:uid="{00000000-0005-0000-0000-00008B050000}"/>
    <cellStyle name="40% - Accent3 2 3 7" xfId="1424" xr:uid="{00000000-0005-0000-0000-00008C050000}"/>
    <cellStyle name="40% - Accent3 3" xfId="1425" xr:uid="{00000000-0005-0000-0000-00008D050000}"/>
    <cellStyle name="40% - Accent3 3 2" xfId="1426" xr:uid="{00000000-0005-0000-0000-00008E050000}"/>
    <cellStyle name="40% - Accent3 3 2 2" xfId="1427" xr:uid="{00000000-0005-0000-0000-00008F050000}"/>
    <cellStyle name="40% - Accent3 3 2 2 2" xfId="1428" xr:uid="{00000000-0005-0000-0000-000090050000}"/>
    <cellStyle name="40% - Accent3 3 2 2 2 2" xfId="1429" xr:uid="{00000000-0005-0000-0000-000091050000}"/>
    <cellStyle name="40% - Accent3 3 2 2 2 2 2" xfId="1430" xr:uid="{00000000-0005-0000-0000-000092050000}"/>
    <cellStyle name="40% - Accent3 3 2 2 2 3" xfId="1431" xr:uid="{00000000-0005-0000-0000-000093050000}"/>
    <cellStyle name="40% - Accent3 3 2 2 3" xfId="1432" xr:uid="{00000000-0005-0000-0000-000094050000}"/>
    <cellStyle name="40% - Accent3 3 2 2 3 2" xfId="1433" xr:uid="{00000000-0005-0000-0000-000095050000}"/>
    <cellStyle name="40% - Accent3 3 2 2 4" xfId="1434" xr:uid="{00000000-0005-0000-0000-000096050000}"/>
    <cellStyle name="40% - Accent3 3 2 3" xfId="1435" xr:uid="{00000000-0005-0000-0000-000097050000}"/>
    <cellStyle name="40% - Accent3 3 2 3 2" xfId="1436" xr:uid="{00000000-0005-0000-0000-000098050000}"/>
    <cellStyle name="40% - Accent3 3 2 3 2 2" xfId="1437" xr:uid="{00000000-0005-0000-0000-000099050000}"/>
    <cellStyle name="40% - Accent3 3 2 3 3" xfId="1438" xr:uid="{00000000-0005-0000-0000-00009A050000}"/>
    <cellStyle name="40% - Accent3 3 2 4" xfId="1439" xr:uid="{00000000-0005-0000-0000-00009B050000}"/>
    <cellStyle name="40% - Accent3 3 2 4 2" xfId="1440" xr:uid="{00000000-0005-0000-0000-00009C050000}"/>
    <cellStyle name="40% - Accent3 3 2 4 2 2" xfId="1441" xr:uid="{00000000-0005-0000-0000-00009D050000}"/>
    <cellStyle name="40% - Accent3 3 2 4 3" xfId="1442" xr:uid="{00000000-0005-0000-0000-00009E050000}"/>
    <cellStyle name="40% - Accent3 3 2 5" xfId="1443" xr:uid="{00000000-0005-0000-0000-00009F050000}"/>
    <cellStyle name="40% - Accent3 3 2 5 2" xfId="1444" xr:uid="{00000000-0005-0000-0000-0000A0050000}"/>
    <cellStyle name="40% - Accent3 3 2 5 2 2" xfId="1445" xr:uid="{00000000-0005-0000-0000-0000A1050000}"/>
    <cellStyle name="40% - Accent3 3 2 5 3" xfId="1446" xr:uid="{00000000-0005-0000-0000-0000A2050000}"/>
    <cellStyle name="40% - Accent3 3 2 6" xfId="1447" xr:uid="{00000000-0005-0000-0000-0000A3050000}"/>
    <cellStyle name="40% - Accent3 3 2 6 2" xfId="1448" xr:uid="{00000000-0005-0000-0000-0000A4050000}"/>
    <cellStyle name="40% - Accent3 3 2 7" xfId="1449" xr:uid="{00000000-0005-0000-0000-0000A5050000}"/>
    <cellStyle name="40% - Accent3 3 3" xfId="1450" xr:uid="{00000000-0005-0000-0000-0000A6050000}"/>
    <cellStyle name="40% - Accent3 3 3 2" xfId="1451" xr:uid="{00000000-0005-0000-0000-0000A7050000}"/>
    <cellStyle name="40% - Accent3 3 3 2 2" xfId="1452" xr:uid="{00000000-0005-0000-0000-0000A8050000}"/>
    <cellStyle name="40% - Accent3 3 3 2 2 2" xfId="1453" xr:uid="{00000000-0005-0000-0000-0000A9050000}"/>
    <cellStyle name="40% - Accent3 3 3 2 3" xfId="1454" xr:uid="{00000000-0005-0000-0000-0000AA050000}"/>
    <cellStyle name="40% - Accent3 3 3 3" xfId="1455" xr:uid="{00000000-0005-0000-0000-0000AB050000}"/>
    <cellStyle name="40% - Accent3 3 3 3 2" xfId="1456" xr:uid="{00000000-0005-0000-0000-0000AC050000}"/>
    <cellStyle name="40% - Accent3 3 3 4" xfId="1457" xr:uid="{00000000-0005-0000-0000-0000AD050000}"/>
    <cellStyle name="40% - Accent3 3 4" xfId="1458" xr:uid="{00000000-0005-0000-0000-0000AE050000}"/>
    <cellStyle name="40% - Accent3 3 4 2" xfId="1459" xr:uid="{00000000-0005-0000-0000-0000AF050000}"/>
    <cellStyle name="40% - Accent3 3 4 2 2" xfId="1460" xr:uid="{00000000-0005-0000-0000-0000B0050000}"/>
    <cellStyle name="40% - Accent3 3 4 3" xfId="1461" xr:uid="{00000000-0005-0000-0000-0000B1050000}"/>
    <cellStyle name="40% - Accent3 3 5" xfId="1462" xr:uid="{00000000-0005-0000-0000-0000B2050000}"/>
    <cellStyle name="40% - Accent3 3 5 2" xfId="1463" xr:uid="{00000000-0005-0000-0000-0000B3050000}"/>
    <cellStyle name="40% - Accent3 3 5 2 2" xfId="1464" xr:uid="{00000000-0005-0000-0000-0000B4050000}"/>
    <cellStyle name="40% - Accent3 3 5 3" xfId="1465" xr:uid="{00000000-0005-0000-0000-0000B5050000}"/>
    <cellStyle name="40% - Accent3 3 6" xfId="1466" xr:uid="{00000000-0005-0000-0000-0000B6050000}"/>
    <cellStyle name="40% - Accent3 3 6 2" xfId="1467" xr:uid="{00000000-0005-0000-0000-0000B7050000}"/>
    <cellStyle name="40% - Accent3 3 6 2 2" xfId="1468" xr:uid="{00000000-0005-0000-0000-0000B8050000}"/>
    <cellStyle name="40% - Accent3 3 6 3" xfId="1469" xr:uid="{00000000-0005-0000-0000-0000B9050000}"/>
    <cellStyle name="40% - Accent3 3 7" xfId="1470" xr:uid="{00000000-0005-0000-0000-0000BA050000}"/>
    <cellStyle name="40% - Accent3 3 7 2" xfId="1471" xr:uid="{00000000-0005-0000-0000-0000BB050000}"/>
    <cellStyle name="40% - Accent3 3 8" xfId="1472" xr:uid="{00000000-0005-0000-0000-0000BC050000}"/>
    <cellStyle name="40% - Accent3 4" xfId="1473" xr:uid="{00000000-0005-0000-0000-0000BD050000}"/>
    <cellStyle name="40% - Accent3 4 2" xfId="1474" xr:uid="{00000000-0005-0000-0000-0000BE050000}"/>
    <cellStyle name="40% - Accent3 4 2 2" xfId="1475" xr:uid="{00000000-0005-0000-0000-0000BF050000}"/>
    <cellStyle name="40% - Accent3 4 2 2 2" xfId="1476" xr:uid="{00000000-0005-0000-0000-0000C0050000}"/>
    <cellStyle name="40% - Accent3 4 2 2 2 2" xfId="1477" xr:uid="{00000000-0005-0000-0000-0000C1050000}"/>
    <cellStyle name="40% - Accent3 4 2 2 3" xfId="1478" xr:uid="{00000000-0005-0000-0000-0000C2050000}"/>
    <cellStyle name="40% - Accent3 4 2 3" xfId="1479" xr:uid="{00000000-0005-0000-0000-0000C3050000}"/>
    <cellStyle name="40% - Accent3 4 2 3 2" xfId="1480" xr:uid="{00000000-0005-0000-0000-0000C4050000}"/>
    <cellStyle name="40% - Accent3 4 2 4" xfId="1481" xr:uid="{00000000-0005-0000-0000-0000C5050000}"/>
    <cellStyle name="40% - Accent3 4 3" xfId="1482" xr:uid="{00000000-0005-0000-0000-0000C6050000}"/>
    <cellStyle name="40% - Accent3 4 3 2" xfId="1483" xr:uid="{00000000-0005-0000-0000-0000C7050000}"/>
    <cellStyle name="40% - Accent3 4 3 2 2" xfId="1484" xr:uid="{00000000-0005-0000-0000-0000C8050000}"/>
    <cellStyle name="40% - Accent3 4 3 3" xfId="1485" xr:uid="{00000000-0005-0000-0000-0000C9050000}"/>
    <cellStyle name="40% - Accent3 4 4" xfId="1486" xr:uid="{00000000-0005-0000-0000-0000CA050000}"/>
    <cellStyle name="40% - Accent3 4 4 2" xfId="1487" xr:uid="{00000000-0005-0000-0000-0000CB050000}"/>
    <cellStyle name="40% - Accent3 4 4 2 2" xfId="1488" xr:uid="{00000000-0005-0000-0000-0000CC050000}"/>
    <cellStyle name="40% - Accent3 4 4 3" xfId="1489" xr:uid="{00000000-0005-0000-0000-0000CD050000}"/>
    <cellStyle name="40% - Accent3 4 5" xfId="1490" xr:uid="{00000000-0005-0000-0000-0000CE050000}"/>
    <cellStyle name="40% - Accent3 4 5 2" xfId="1491" xr:uid="{00000000-0005-0000-0000-0000CF050000}"/>
    <cellStyle name="40% - Accent3 4 5 2 2" xfId="1492" xr:uid="{00000000-0005-0000-0000-0000D0050000}"/>
    <cellStyle name="40% - Accent3 4 5 3" xfId="1493" xr:uid="{00000000-0005-0000-0000-0000D1050000}"/>
    <cellStyle name="40% - Accent3 4 6" xfId="1494" xr:uid="{00000000-0005-0000-0000-0000D2050000}"/>
    <cellStyle name="40% - Accent3 4 6 2" xfId="1495" xr:uid="{00000000-0005-0000-0000-0000D3050000}"/>
    <cellStyle name="40% - Accent3 4 7" xfId="1496" xr:uid="{00000000-0005-0000-0000-0000D4050000}"/>
    <cellStyle name="40% - Accent3 5" xfId="1497" xr:uid="{00000000-0005-0000-0000-0000D5050000}"/>
    <cellStyle name="40% - Accent3 5 2" xfId="1498" xr:uid="{00000000-0005-0000-0000-0000D6050000}"/>
    <cellStyle name="40% - Accent3 5 2 2" xfId="1499" xr:uid="{00000000-0005-0000-0000-0000D7050000}"/>
    <cellStyle name="40% - Accent3 5 2 2 2" xfId="1500" xr:uid="{00000000-0005-0000-0000-0000D8050000}"/>
    <cellStyle name="40% - Accent3 5 2 3" xfId="1501" xr:uid="{00000000-0005-0000-0000-0000D9050000}"/>
    <cellStyle name="40% - Accent3 5 3" xfId="1502" xr:uid="{00000000-0005-0000-0000-0000DA050000}"/>
    <cellStyle name="40% - Accent3 5 3 2" xfId="1503" xr:uid="{00000000-0005-0000-0000-0000DB050000}"/>
    <cellStyle name="40% - Accent3 5 4" xfId="1504" xr:uid="{00000000-0005-0000-0000-0000DC050000}"/>
    <cellStyle name="40% - Accent3 6" xfId="1505" xr:uid="{00000000-0005-0000-0000-0000DD050000}"/>
    <cellStyle name="40% - Accent3 6 2" xfId="1506" xr:uid="{00000000-0005-0000-0000-0000DE050000}"/>
    <cellStyle name="40% - Accent3 6 2 2" xfId="1507" xr:uid="{00000000-0005-0000-0000-0000DF050000}"/>
    <cellStyle name="40% - Accent3 6 3" xfId="1508" xr:uid="{00000000-0005-0000-0000-0000E0050000}"/>
    <cellStyle name="40% - Accent3 7" xfId="1509" xr:uid="{00000000-0005-0000-0000-0000E1050000}"/>
    <cellStyle name="40% - Accent3 7 2" xfId="1510" xr:uid="{00000000-0005-0000-0000-0000E2050000}"/>
    <cellStyle name="40% - Accent3 7 2 2" xfId="1511" xr:uid="{00000000-0005-0000-0000-0000E3050000}"/>
    <cellStyle name="40% - Accent3 7 3" xfId="1512" xr:uid="{00000000-0005-0000-0000-0000E4050000}"/>
    <cellStyle name="40% - Accent3 8" xfId="1513" xr:uid="{00000000-0005-0000-0000-0000E5050000}"/>
    <cellStyle name="40% - Accent3 8 2" xfId="1514" xr:uid="{00000000-0005-0000-0000-0000E6050000}"/>
    <cellStyle name="40% - Accent3 8 2 2" xfId="1515" xr:uid="{00000000-0005-0000-0000-0000E7050000}"/>
    <cellStyle name="40% - Accent3 8 3" xfId="1516" xr:uid="{00000000-0005-0000-0000-0000E8050000}"/>
    <cellStyle name="40% - Accent3 9" xfId="1517" xr:uid="{00000000-0005-0000-0000-0000E9050000}"/>
    <cellStyle name="40% - Accent3 9 2" xfId="1518" xr:uid="{00000000-0005-0000-0000-0000EA050000}"/>
    <cellStyle name="40% - Accent4 10" xfId="1519" xr:uid="{00000000-0005-0000-0000-0000EB050000}"/>
    <cellStyle name="40% - Accent4 10 2" xfId="1520" xr:uid="{00000000-0005-0000-0000-0000EC050000}"/>
    <cellStyle name="40% - Accent4 11" xfId="1521" xr:uid="{00000000-0005-0000-0000-0000ED050000}"/>
    <cellStyle name="40% - Accent4 2" xfId="1522" xr:uid="{00000000-0005-0000-0000-0000EE050000}"/>
    <cellStyle name="40% - Accent4 2 2" xfId="1523" xr:uid="{00000000-0005-0000-0000-0000EF050000}"/>
    <cellStyle name="40% - Accent4 2 2 2" xfId="1524" xr:uid="{00000000-0005-0000-0000-0000F0050000}"/>
    <cellStyle name="40% - Accent4 2 2 2 2" xfId="1525" xr:uid="{00000000-0005-0000-0000-0000F1050000}"/>
    <cellStyle name="40% - Accent4 2 2 2 2 2" xfId="1526" xr:uid="{00000000-0005-0000-0000-0000F2050000}"/>
    <cellStyle name="40% - Accent4 2 2 2 2 2 2" xfId="1527" xr:uid="{00000000-0005-0000-0000-0000F3050000}"/>
    <cellStyle name="40% - Accent4 2 2 2 2 3" xfId="1528" xr:uid="{00000000-0005-0000-0000-0000F4050000}"/>
    <cellStyle name="40% - Accent4 2 2 2 3" xfId="1529" xr:uid="{00000000-0005-0000-0000-0000F5050000}"/>
    <cellStyle name="40% - Accent4 2 2 2 3 2" xfId="1530" xr:uid="{00000000-0005-0000-0000-0000F6050000}"/>
    <cellStyle name="40% - Accent4 2 2 2 4" xfId="1531" xr:uid="{00000000-0005-0000-0000-0000F7050000}"/>
    <cellStyle name="40% - Accent4 2 2 3" xfId="1532" xr:uid="{00000000-0005-0000-0000-0000F8050000}"/>
    <cellStyle name="40% - Accent4 2 2 3 2" xfId="1533" xr:uid="{00000000-0005-0000-0000-0000F9050000}"/>
    <cellStyle name="40% - Accent4 2 2 3 2 2" xfId="1534" xr:uid="{00000000-0005-0000-0000-0000FA050000}"/>
    <cellStyle name="40% - Accent4 2 2 3 3" xfId="1535" xr:uid="{00000000-0005-0000-0000-0000FB050000}"/>
    <cellStyle name="40% - Accent4 2 2 4" xfId="1536" xr:uid="{00000000-0005-0000-0000-0000FC050000}"/>
    <cellStyle name="40% - Accent4 2 2 4 2" xfId="1537" xr:uid="{00000000-0005-0000-0000-0000FD050000}"/>
    <cellStyle name="40% - Accent4 2 2 4 2 2" xfId="1538" xr:uid="{00000000-0005-0000-0000-0000FE050000}"/>
    <cellStyle name="40% - Accent4 2 2 4 3" xfId="1539" xr:uid="{00000000-0005-0000-0000-0000FF050000}"/>
    <cellStyle name="40% - Accent4 2 2 5" xfId="1540" xr:uid="{00000000-0005-0000-0000-000000060000}"/>
    <cellStyle name="40% - Accent4 2 2 5 2" xfId="1541" xr:uid="{00000000-0005-0000-0000-000001060000}"/>
    <cellStyle name="40% - Accent4 2 2 5 2 2" xfId="1542" xr:uid="{00000000-0005-0000-0000-000002060000}"/>
    <cellStyle name="40% - Accent4 2 2 5 3" xfId="1543" xr:uid="{00000000-0005-0000-0000-000003060000}"/>
    <cellStyle name="40% - Accent4 2 2 6" xfId="1544" xr:uid="{00000000-0005-0000-0000-000004060000}"/>
    <cellStyle name="40% - Accent4 2 2 6 2" xfId="1545" xr:uid="{00000000-0005-0000-0000-000005060000}"/>
    <cellStyle name="40% - Accent4 2 2 7" xfId="1546" xr:uid="{00000000-0005-0000-0000-000006060000}"/>
    <cellStyle name="40% - Accent4 2 3" xfId="1547" xr:uid="{00000000-0005-0000-0000-000007060000}"/>
    <cellStyle name="40% - Accent4 2 3 2" xfId="1548" xr:uid="{00000000-0005-0000-0000-000008060000}"/>
    <cellStyle name="40% - Accent4 2 3 2 2" xfId="1549" xr:uid="{00000000-0005-0000-0000-000009060000}"/>
    <cellStyle name="40% - Accent4 2 3 2 2 2" xfId="1550" xr:uid="{00000000-0005-0000-0000-00000A060000}"/>
    <cellStyle name="40% - Accent4 2 3 2 2 2 2" xfId="1551" xr:uid="{00000000-0005-0000-0000-00000B060000}"/>
    <cellStyle name="40% - Accent4 2 3 2 2 3" xfId="1552" xr:uid="{00000000-0005-0000-0000-00000C060000}"/>
    <cellStyle name="40% - Accent4 2 3 2 3" xfId="1553" xr:uid="{00000000-0005-0000-0000-00000D060000}"/>
    <cellStyle name="40% - Accent4 2 3 2 3 2" xfId="1554" xr:uid="{00000000-0005-0000-0000-00000E060000}"/>
    <cellStyle name="40% - Accent4 2 3 2 4" xfId="1555" xr:uid="{00000000-0005-0000-0000-00000F060000}"/>
    <cellStyle name="40% - Accent4 2 3 3" xfId="1556" xr:uid="{00000000-0005-0000-0000-000010060000}"/>
    <cellStyle name="40% - Accent4 2 3 3 2" xfId="1557" xr:uid="{00000000-0005-0000-0000-000011060000}"/>
    <cellStyle name="40% - Accent4 2 3 3 2 2" xfId="1558" xr:uid="{00000000-0005-0000-0000-000012060000}"/>
    <cellStyle name="40% - Accent4 2 3 3 3" xfId="1559" xr:uid="{00000000-0005-0000-0000-000013060000}"/>
    <cellStyle name="40% - Accent4 2 3 4" xfId="1560" xr:uid="{00000000-0005-0000-0000-000014060000}"/>
    <cellStyle name="40% - Accent4 2 3 4 2" xfId="1561" xr:uid="{00000000-0005-0000-0000-000015060000}"/>
    <cellStyle name="40% - Accent4 2 3 4 2 2" xfId="1562" xr:uid="{00000000-0005-0000-0000-000016060000}"/>
    <cellStyle name="40% - Accent4 2 3 4 3" xfId="1563" xr:uid="{00000000-0005-0000-0000-000017060000}"/>
    <cellStyle name="40% - Accent4 2 3 5" xfId="1564" xr:uid="{00000000-0005-0000-0000-000018060000}"/>
    <cellStyle name="40% - Accent4 2 3 5 2" xfId="1565" xr:uid="{00000000-0005-0000-0000-000019060000}"/>
    <cellStyle name="40% - Accent4 2 3 5 2 2" xfId="1566" xr:uid="{00000000-0005-0000-0000-00001A060000}"/>
    <cellStyle name="40% - Accent4 2 3 5 3" xfId="1567" xr:uid="{00000000-0005-0000-0000-00001B060000}"/>
    <cellStyle name="40% - Accent4 2 3 6" xfId="1568" xr:uid="{00000000-0005-0000-0000-00001C060000}"/>
    <cellStyle name="40% - Accent4 2 3 6 2" xfId="1569" xr:uid="{00000000-0005-0000-0000-00001D060000}"/>
    <cellStyle name="40% - Accent4 2 3 7" xfId="1570" xr:uid="{00000000-0005-0000-0000-00001E060000}"/>
    <cellStyle name="40% - Accent4 3" xfId="1571" xr:uid="{00000000-0005-0000-0000-00001F060000}"/>
    <cellStyle name="40% - Accent4 3 2" xfId="1572" xr:uid="{00000000-0005-0000-0000-000020060000}"/>
    <cellStyle name="40% - Accent4 3 2 2" xfId="1573" xr:uid="{00000000-0005-0000-0000-000021060000}"/>
    <cellStyle name="40% - Accent4 3 2 2 2" xfId="1574" xr:uid="{00000000-0005-0000-0000-000022060000}"/>
    <cellStyle name="40% - Accent4 3 2 2 2 2" xfId="1575" xr:uid="{00000000-0005-0000-0000-000023060000}"/>
    <cellStyle name="40% - Accent4 3 2 2 2 2 2" xfId="1576" xr:uid="{00000000-0005-0000-0000-000024060000}"/>
    <cellStyle name="40% - Accent4 3 2 2 2 3" xfId="1577" xr:uid="{00000000-0005-0000-0000-000025060000}"/>
    <cellStyle name="40% - Accent4 3 2 2 3" xfId="1578" xr:uid="{00000000-0005-0000-0000-000026060000}"/>
    <cellStyle name="40% - Accent4 3 2 2 3 2" xfId="1579" xr:uid="{00000000-0005-0000-0000-000027060000}"/>
    <cellStyle name="40% - Accent4 3 2 2 4" xfId="1580" xr:uid="{00000000-0005-0000-0000-000028060000}"/>
    <cellStyle name="40% - Accent4 3 2 3" xfId="1581" xr:uid="{00000000-0005-0000-0000-000029060000}"/>
    <cellStyle name="40% - Accent4 3 2 3 2" xfId="1582" xr:uid="{00000000-0005-0000-0000-00002A060000}"/>
    <cellStyle name="40% - Accent4 3 2 3 2 2" xfId="1583" xr:uid="{00000000-0005-0000-0000-00002B060000}"/>
    <cellStyle name="40% - Accent4 3 2 3 3" xfId="1584" xr:uid="{00000000-0005-0000-0000-00002C060000}"/>
    <cellStyle name="40% - Accent4 3 2 4" xfId="1585" xr:uid="{00000000-0005-0000-0000-00002D060000}"/>
    <cellStyle name="40% - Accent4 3 2 4 2" xfId="1586" xr:uid="{00000000-0005-0000-0000-00002E060000}"/>
    <cellStyle name="40% - Accent4 3 2 4 2 2" xfId="1587" xr:uid="{00000000-0005-0000-0000-00002F060000}"/>
    <cellStyle name="40% - Accent4 3 2 4 3" xfId="1588" xr:uid="{00000000-0005-0000-0000-000030060000}"/>
    <cellStyle name="40% - Accent4 3 2 5" xfId="1589" xr:uid="{00000000-0005-0000-0000-000031060000}"/>
    <cellStyle name="40% - Accent4 3 2 5 2" xfId="1590" xr:uid="{00000000-0005-0000-0000-000032060000}"/>
    <cellStyle name="40% - Accent4 3 2 5 2 2" xfId="1591" xr:uid="{00000000-0005-0000-0000-000033060000}"/>
    <cellStyle name="40% - Accent4 3 2 5 3" xfId="1592" xr:uid="{00000000-0005-0000-0000-000034060000}"/>
    <cellStyle name="40% - Accent4 3 2 6" xfId="1593" xr:uid="{00000000-0005-0000-0000-000035060000}"/>
    <cellStyle name="40% - Accent4 3 2 6 2" xfId="1594" xr:uid="{00000000-0005-0000-0000-000036060000}"/>
    <cellStyle name="40% - Accent4 3 2 7" xfId="1595" xr:uid="{00000000-0005-0000-0000-000037060000}"/>
    <cellStyle name="40% - Accent4 3 3" xfId="1596" xr:uid="{00000000-0005-0000-0000-000038060000}"/>
    <cellStyle name="40% - Accent4 3 3 2" xfId="1597" xr:uid="{00000000-0005-0000-0000-000039060000}"/>
    <cellStyle name="40% - Accent4 3 3 2 2" xfId="1598" xr:uid="{00000000-0005-0000-0000-00003A060000}"/>
    <cellStyle name="40% - Accent4 3 3 2 2 2" xfId="1599" xr:uid="{00000000-0005-0000-0000-00003B060000}"/>
    <cellStyle name="40% - Accent4 3 3 2 3" xfId="1600" xr:uid="{00000000-0005-0000-0000-00003C060000}"/>
    <cellStyle name="40% - Accent4 3 3 3" xfId="1601" xr:uid="{00000000-0005-0000-0000-00003D060000}"/>
    <cellStyle name="40% - Accent4 3 3 3 2" xfId="1602" xr:uid="{00000000-0005-0000-0000-00003E060000}"/>
    <cellStyle name="40% - Accent4 3 3 4" xfId="1603" xr:uid="{00000000-0005-0000-0000-00003F060000}"/>
    <cellStyle name="40% - Accent4 3 4" xfId="1604" xr:uid="{00000000-0005-0000-0000-000040060000}"/>
    <cellStyle name="40% - Accent4 3 4 2" xfId="1605" xr:uid="{00000000-0005-0000-0000-000041060000}"/>
    <cellStyle name="40% - Accent4 3 4 2 2" xfId="1606" xr:uid="{00000000-0005-0000-0000-000042060000}"/>
    <cellStyle name="40% - Accent4 3 4 3" xfId="1607" xr:uid="{00000000-0005-0000-0000-000043060000}"/>
    <cellStyle name="40% - Accent4 3 5" xfId="1608" xr:uid="{00000000-0005-0000-0000-000044060000}"/>
    <cellStyle name="40% - Accent4 3 5 2" xfId="1609" xr:uid="{00000000-0005-0000-0000-000045060000}"/>
    <cellStyle name="40% - Accent4 3 5 2 2" xfId="1610" xr:uid="{00000000-0005-0000-0000-000046060000}"/>
    <cellStyle name="40% - Accent4 3 5 3" xfId="1611" xr:uid="{00000000-0005-0000-0000-000047060000}"/>
    <cellStyle name="40% - Accent4 3 6" xfId="1612" xr:uid="{00000000-0005-0000-0000-000048060000}"/>
    <cellStyle name="40% - Accent4 3 6 2" xfId="1613" xr:uid="{00000000-0005-0000-0000-000049060000}"/>
    <cellStyle name="40% - Accent4 3 6 2 2" xfId="1614" xr:uid="{00000000-0005-0000-0000-00004A060000}"/>
    <cellStyle name="40% - Accent4 3 6 3" xfId="1615" xr:uid="{00000000-0005-0000-0000-00004B060000}"/>
    <cellStyle name="40% - Accent4 3 7" xfId="1616" xr:uid="{00000000-0005-0000-0000-00004C060000}"/>
    <cellStyle name="40% - Accent4 3 7 2" xfId="1617" xr:uid="{00000000-0005-0000-0000-00004D060000}"/>
    <cellStyle name="40% - Accent4 3 8" xfId="1618" xr:uid="{00000000-0005-0000-0000-00004E060000}"/>
    <cellStyle name="40% - Accent4 4" xfId="1619" xr:uid="{00000000-0005-0000-0000-00004F060000}"/>
    <cellStyle name="40% - Accent4 4 2" xfId="1620" xr:uid="{00000000-0005-0000-0000-000050060000}"/>
    <cellStyle name="40% - Accent4 4 2 2" xfId="1621" xr:uid="{00000000-0005-0000-0000-000051060000}"/>
    <cellStyle name="40% - Accent4 4 2 2 2" xfId="1622" xr:uid="{00000000-0005-0000-0000-000052060000}"/>
    <cellStyle name="40% - Accent4 4 2 2 2 2" xfId="1623" xr:uid="{00000000-0005-0000-0000-000053060000}"/>
    <cellStyle name="40% - Accent4 4 2 2 3" xfId="1624" xr:uid="{00000000-0005-0000-0000-000054060000}"/>
    <cellStyle name="40% - Accent4 4 2 3" xfId="1625" xr:uid="{00000000-0005-0000-0000-000055060000}"/>
    <cellStyle name="40% - Accent4 4 2 3 2" xfId="1626" xr:uid="{00000000-0005-0000-0000-000056060000}"/>
    <cellStyle name="40% - Accent4 4 2 4" xfId="1627" xr:uid="{00000000-0005-0000-0000-000057060000}"/>
    <cellStyle name="40% - Accent4 4 3" xfId="1628" xr:uid="{00000000-0005-0000-0000-000058060000}"/>
    <cellStyle name="40% - Accent4 4 3 2" xfId="1629" xr:uid="{00000000-0005-0000-0000-000059060000}"/>
    <cellStyle name="40% - Accent4 4 3 2 2" xfId="1630" xr:uid="{00000000-0005-0000-0000-00005A060000}"/>
    <cellStyle name="40% - Accent4 4 3 3" xfId="1631" xr:uid="{00000000-0005-0000-0000-00005B060000}"/>
    <cellStyle name="40% - Accent4 4 4" xfId="1632" xr:uid="{00000000-0005-0000-0000-00005C060000}"/>
    <cellStyle name="40% - Accent4 4 4 2" xfId="1633" xr:uid="{00000000-0005-0000-0000-00005D060000}"/>
    <cellStyle name="40% - Accent4 4 4 2 2" xfId="1634" xr:uid="{00000000-0005-0000-0000-00005E060000}"/>
    <cellStyle name="40% - Accent4 4 4 3" xfId="1635" xr:uid="{00000000-0005-0000-0000-00005F060000}"/>
    <cellStyle name="40% - Accent4 4 5" xfId="1636" xr:uid="{00000000-0005-0000-0000-000060060000}"/>
    <cellStyle name="40% - Accent4 4 5 2" xfId="1637" xr:uid="{00000000-0005-0000-0000-000061060000}"/>
    <cellStyle name="40% - Accent4 4 5 2 2" xfId="1638" xr:uid="{00000000-0005-0000-0000-000062060000}"/>
    <cellStyle name="40% - Accent4 4 5 3" xfId="1639" xr:uid="{00000000-0005-0000-0000-000063060000}"/>
    <cellStyle name="40% - Accent4 4 6" xfId="1640" xr:uid="{00000000-0005-0000-0000-000064060000}"/>
    <cellStyle name="40% - Accent4 4 6 2" xfId="1641" xr:uid="{00000000-0005-0000-0000-000065060000}"/>
    <cellStyle name="40% - Accent4 4 7" xfId="1642" xr:uid="{00000000-0005-0000-0000-000066060000}"/>
    <cellStyle name="40% - Accent4 5" xfId="1643" xr:uid="{00000000-0005-0000-0000-000067060000}"/>
    <cellStyle name="40% - Accent4 5 2" xfId="1644" xr:uid="{00000000-0005-0000-0000-000068060000}"/>
    <cellStyle name="40% - Accent4 5 2 2" xfId="1645" xr:uid="{00000000-0005-0000-0000-000069060000}"/>
    <cellStyle name="40% - Accent4 5 2 2 2" xfId="1646" xr:uid="{00000000-0005-0000-0000-00006A060000}"/>
    <cellStyle name="40% - Accent4 5 2 3" xfId="1647" xr:uid="{00000000-0005-0000-0000-00006B060000}"/>
    <cellStyle name="40% - Accent4 5 3" xfId="1648" xr:uid="{00000000-0005-0000-0000-00006C060000}"/>
    <cellStyle name="40% - Accent4 5 3 2" xfId="1649" xr:uid="{00000000-0005-0000-0000-00006D060000}"/>
    <cellStyle name="40% - Accent4 5 4" xfId="1650" xr:uid="{00000000-0005-0000-0000-00006E060000}"/>
    <cellStyle name="40% - Accent4 6" xfId="1651" xr:uid="{00000000-0005-0000-0000-00006F060000}"/>
    <cellStyle name="40% - Accent4 6 2" xfId="1652" xr:uid="{00000000-0005-0000-0000-000070060000}"/>
    <cellStyle name="40% - Accent4 6 2 2" xfId="1653" xr:uid="{00000000-0005-0000-0000-000071060000}"/>
    <cellStyle name="40% - Accent4 6 3" xfId="1654" xr:uid="{00000000-0005-0000-0000-000072060000}"/>
    <cellStyle name="40% - Accent4 7" xfId="1655" xr:uid="{00000000-0005-0000-0000-000073060000}"/>
    <cellStyle name="40% - Accent4 7 2" xfId="1656" xr:uid="{00000000-0005-0000-0000-000074060000}"/>
    <cellStyle name="40% - Accent4 7 2 2" xfId="1657" xr:uid="{00000000-0005-0000-0000-000075060000}"/>
    <cellStyle name="40% - Accent4 7 3" xfId="1658" xr:uid="{00000000-0005-0000-0000-000076060000}"/>
    <cellStyle name="40% - Accent4 8" xfId="1659" xr:uid="{00000000-0005-0000-0000-000077060000}"/>
    <cellStyle name="40% - Accent4 8 2" xfId="1660" xr:uid="{00000000-0005-0000-0000-000078060000}"/>
    <cellStyle name="40% - Accent4 8 2 2" xfId="1661" xr:uid="{00000000-0005-0000-0000-000079060000}"/>
    <cellStyle name="40% - Accent4 8 3" xfId="1662" xr:uid="{00000000-0005-0000-0000-00007A060000}"/>
    <cellStyle name="40% - Accent4 9" xfId="1663" xr:uid="{00000000-0005-0000-0000-00007B060000}"/>
    <cellStyle name="40% - Accent4 9 2" xfId="1664" xr:uid="{00000000-0005-0000-0000-00007C060000}"/>
    <cellStyle name="40% - Accent5 10" xfId="1665" xr:uid="{00000000-0005-0000-0000-00007D060000}"/>
    <cellStyle name="40% - Accent5 10 2" xfId="1666" xr:uid="{00000000-0005-0000-0000-00007E060000}"/>
    <cellStyle name="40% - Accent5 11" xfId="1667" xr:uid="{00000000-0005-0000-0000-00007F060000}"/>
    <cellStyle name="40% - Accent5 2" xfId="1668" xr:uid="{00000000-0005-0000-0000-000080060000}"/>
    <cellStyle name="40% - Accent5 2 2" xfId="1669" xr:uid="{00000000-0005-0000-0000-000081060000}"/>
    <cellStyle name="40% - Accent5 2 2 2" xfId="1670" xr:uid="{00000000-0005-0000-0000-000082060000}"/>
    <cellStyle name="40% - Accent5 2 2 2 2" xfId="1671" xr:uid="{00000000-0005-0000-0000-000083060000}"/>
    <cellStyle name="40% - Accent5 2 2 2 2 2" xfId="1672" xr:uid="{00000000-0005-0000-0000-000084060000}"/>
    <cellStyle name="40% - Accent5 2 2 2 2 2 2" xfId="1673" xr:uid="{00000000-0005-0000-0000-000085060000}"/>
    <cellStyle name="40% - Accent5 2 2 2 2 3" xfId="1674" xr:uid="{00000000-0005-0000-0000-000086060000}"/>
    <cellStyle name="40% - Accent5 2 2 2 3" xfId="1675" xr:uid="{00000000-0005-0000-0000-000087060000}"/>
    <cellStyle name="40% - Accent5 2 2 2 3 2" xfId="1676" xr:uid="{00000000-0005-0000-0000-000088060000}"/>
    <cellStyle name="40% - Accent5 2 2 2 4" xfId="1677" xr:uid="{00000000-0005-0000-0000-000089060000}"/>
    <cellStyle name="40% - Accent5 2 2 3" xfId="1678" xr:uid="{00000000-0005-0000-0000-00008A060000}"/>
    <cellStyle name="40% - Accent5 2 2 3 2" xfId="1679" xr:uid="{00000000-0005-0000-0000-00008B060000}"/>
    <cellStyle name="40% - Accent5 2 2 3 2 2" xfId="1680" xr:uid="{00000000-0005-0000-0000-00008C060000}"/>
    <cellStyle name="40% - Accent5 2 2 3 3" xfId="1681" xr:uid="{00000000-0005-0000-0000-00008D060000}"/>
    <cellStyle name="40% - Accent5 2 2 4" xfId="1682" xr:uid="{00000000-0005-0000-0000-00008E060000}"/>
    <cellStyle name="40% - Accent5 2 2 4 2" xfId="1683" xr:uid="{00000000-0005-0000-0000-00008F060000}"/>
    <cellStyle name="40% - Accent5 2 2 4 2 2" xfId="1684" xr:uid="{00000000-0005-0000-0000-000090060000}"/>
    <cellStyle name="40% - Accent5 2 2 4 3" xfId="1685" xr:uid="{00000000-0005-0000-0000-000091060000}"/>
    <cellStyle name="40% - Accent5 2 2 5" xfId="1686" xr:uid="{00000000-0005-0000-0000-000092060000}"/>
    <cellStyle name="40% - Accent5 2 2 5 2" xfId="1687" xr:uid="{00000000-0005-0000-0000-000093060000}"/>
    <cellStyle name="40% - Accent5 2 2 5 2 2" xfId="1688" xr:uid="{00000000-0005-0000-0000-000094060000}"/>
    <cellStyle name="40% - Accent5 2 2 5 3" xfId="1689" xr:uid="{00000000-0005-0000-0000-000095060000}"/>
    <cellStyle name="40% - Accent5 2 2 6" xfId="1690" xr:uid="{00000000-0005-0000-0000-000096060000}"/>
    <cellStyle name="40% - Accent5 2 2 6 2" xfId="1691" xr:uid="{00000000-0005-0000-0000-000097060000}"/>
    <cellStyle name="40% - Accent5 2 2 7" xfId="1692" xr:uid="{00000000-0005-0000-0000-000098060000}"/>
    <cellStyle name="40% - Accent5 2 3" xfId="1693" xr:uid="{00000000-0005-0000-0000-000099060000}"/>
    <cellStyle name="40% - Accent5 2 3 2" xfId="1694" xr:uid="{00000000-0005-0000-0000-00009A060000}"/>
    <cellStyle name="40% - Accent5 2 3 2 2" xfId="1695" xr:uid="{00000000-0005-0000-0000-00009B060000}"/>
    <cellStyle name="40% - Accent5 2 3 2 2 2" xfId="1696" xr:uid="{00000000-0005-0000-0000-00009C060000}"/>
    <cellStyle name="40% - Accent5 2 3 2 2 2 2" xfId="1697" xr:uid="{00000000-0005-0000-0000-00009D060000}"/>
    <cellStyle name="40% - Accent5 2 3 2 2 3" xfId="1698" xr:uid="{00000000-0005-0000-0000-00009E060000}"/>
    <cellStyle name="40% - Accent5 2 3 2 3" xfId="1699" xr:uid="{00000000-0005-0000-0000-00009F060000}"/>
    <cellStyle name="40% - Accent5 2 3 2 3 2" xfId="1700" xr:uid="{00000000-0005-0000-0000-0000A0060000}"/>
    <cellStyle name="40% - Accent5 2 3 2 4" xfId="1701" xr:uid="{00000000-0005-0000-0000-0000A1060000}"/>
    <cellStyle name="40% - Accent5 2 3 3" xfId="1702" xr:uid="{00000000-0005-0000-0000-0000A2060000}"/>
    <cellStyle name="40% - Accent5 2 3 3 2" xfId="1703" xr:uid="{00000000-0005-0000-0000-0000A3060000}"/>
    <cellStyle name="40% - Accent5 2 3 3 2 2" xfId="1704" xr:uid="{00000000-0005-0000-0000-0000A4060000}"/>
    <cellStyle name="40% - Accent5 2 3 3 3" xfId="1705" xr:uid="{00000000-0005-0000-0000-0000A5060000}"/>
    <cellStyle name="40% - Accent5 2 3 4" xfId="1706" xr:uid="{00000000-0005-0000-0000-0000A6060000}"/>
    <cellStyle name="40% - Accent5 2 3 4 2" xfId="1707" xr:uid="{00000000-0005-0000-0000-0000A7060000}"/>
    <cellStyle name="40% - Accent5 2 3 4 2 2" xfId="1708" xr:uid="{00000000-0005-0000-0000-0000A8060000}"/>
    <cellStyle name="40% - Accent5 2 3 4 3" xfId="1709" xr:uid="{00000000-0005-0000-0000-0000A9060000}"/>
    <cellStyle name="40% - Accent5 2 3 5" xfId="1710" xr:uid="{00000000-0005-0000-0000-0000AA060000}"/>
    <cellStyle name="40% - Accent5 2 3 5 2" xfId="1711" xr:uid="{00000000-0005-0000-0000-0000AB060000}"/>
    <cellStyle name="40% - Accent5 2 3 5 2 2" xfId="1712" xr:uid="{00000000-0005-0000-0000-0000AC060000}"/>
    <cellStyle name="40% - Accent5 2 3 5 3" xfId="1713" xr:uid="{00000000-0005-0000-0000-0000AD060000}"/>
    <cellStyle name="40% - Accent5 2 3 6" xfId="1714" xr:uid="{00000000-0005-0000-0000-0000AE060000}"/>
    <cellStyle name="40% - Accent5 2 3 6 2" xfId="1715" xr:uid="{00000000-0005-0000-0000-0000AF060000}"/>
    <cellStyle name="40% - Accent5 2 3 7" xfId="1716" xr:uid="{00000000-0005-0000-0000-0000B0060000}"/>
    <cellStyle name="40% - Accent5 3" xfId="1717" xr:uid="{00000000-0005-0000-0000-0000B1060000}"/>
    <cellStyle name="40% - Accent5 3 2" xfId="1718" xr:uid="{00000000-0005-0000-0000-0000B2060000}"/>
    <cellStyle name="40% - Accent5 3 2 2" xfId="1719" xr:uid="{00000000-0005-0000-0000-0000B3060000}"/>
    <cellStyle name="40% - Accent5 3 2 2 2" xfId="1720" xr:uid="{00000000-0005-0000-0000-0000B4060000}"/>
    <cellStyle name="40% - Accent5 3 2 2 2 2" xfId="1721" xr:uid="{00000000-0005-0000-0000-0000B5060000}"/>
    <cellStyle name="40% - Accent5 3 2 2 2 2 2" xfId="1722" xr:uid="{00000000-0005-0000-0000-0000B6060000}"/>
    <cellStyle name="40% - Accent5 3 2 2 2 3" xfId="1723" xr:uid="{00000000-0005-0000-0000-0000B7060000}"/>
    <cellStyle name="40% - Accent5 3 2 2 3" xfId="1724" xr:uid="{00000000-0005-0000-0000-0000B8060000}"/>
    <cellStyle name="40% - Accent5 3 2 2 3 2" xfId="1725" xr:uid="{00000000-0005-0000-0000-0000B9060000}"/>
    <cellStyle name="40% - Accent5 3 2 2 4" xfId="1726" xr:uid="{00000000-0005-0000-0000-0000BA060000}"/>
    <cellStyle name="40% - Accent5 3 2 3" xfId="1727" xr:uid="{00000000-0005-0000-0000-0000BB060000}"/>
    <cellStyle name="40% - Accent5 3 2 3 2" xfId="1728" xr:uid="{00000000-0005-0000-0000-0000BC060000}"/>
    <cellStyle name="40% - Accent5 3 2 3 2 2" xfId="1729" xr:uid="{00000000-0005-0000-0000-0000BD060000}"/>
    <cellStyle name="40% - Accent5 3 2 3 3" xfId="1730" xr:uid="{00000000-0005-0000-0000-0000BE060000}"/>
    <cellStyle name="40% - Accent5 3 2 4" xfId="1731" xr:uid="{00000000-0005-0000-0000-0000BF060000}"/>
    <cellStyle name="40% - Accent5 3 2 4 2" xfId="1732" xr:uid="{00000000-0005-0000-0000-0000C0060000}"/>
    <cellStyle name="40% - Accent5 3 2 4 2 2" xfId="1733" xr:uid="{00000000-0005-0000-0000-0000C1060000}"/>
    <cellStyle name="40% - Accent5 3 2 4 3" xfId="1734" xr:uid="{00000000-0005-0000-0000-0000C2060000}"/>
    <cellStyle name="40% - Accent5 3 2 5" xfId="1735" xr:uid="{00000000-0005-0000-0000-0000C3060000}"/>
    <cellStyle name="40% - Accent5 3 2 5 2" xfId="1736" xr:uid="{00000000-0005-0000-0000-0000C4060000}"/>
    <cellStyle name="40% - Accent5 3 2 5 2 2" xfId="1737" xr:uid="{00000000-0005-0000-0000-0000C5060000}"/>
    <cellStyle name="40% - Accent5 3 2 5 3" xfId="1738" xr:uid="{00000000-0005-0000-0000-0000C6060000}"/>
    <cellStyle name="40% - Accent5 3 2 6" xfId="1739" xr:uid="{00000000-0005-0000-0000-0000C7060000}"/>
    <cellStyle name="40% - Accent5 3 2 6 2" xfId="1740" xr:uid="{00000000-0005-0000-0000-0000C8060000}"/>
    <cellStyle name="40% - Accent5 3 2 7" xfId="1741" xr:uid="{00000000-0005-0000-0000-0000C9060000}"/>
    <cellStyle name="40% - Accent5 3 3" xfId="1742" xr:uid="{00000000-0005-0000-0000-0000CA060000}"/>
    <cellStyle name="40% - Accent5 3 3 2" xfId="1743" xr:uid="{00000000-0005-0000-0000-0000CB060000}"/>
    <cellStyle name="40% - Accent5 3 3 2 2" xfId="1744" xr:uid="{00000000-0005-0000-0000-0000CC060000}"/>
    <cellStyle name="40% - Accent5 3 3 2 2 2" xfId="1745" xr:uid="{00000000-0005-0000-0000-0000CD060000}"/>
    <cellStyle name="40% - Accent5 3 3 2 3" xfId="1746" xr:uid="{00000000-0005-0000-0000-0000CE060000}"/>
    <cellStyle name="40% - Accent5 3 3 3" xfId="1747" xr:uid="{00000000-0005-0000-0000-0000CF060000}"/>
    <cellStyle name="40% - Accent5 3 3 3 2" xfId="1748" xr:uid="{00000000-0005-0000-0000-0000D0060000}"/>
    <cellStyle name="40% - Accent5 3 3 4" xfId="1749" xr:uid="{00000000-0005-0000-0000-0000D1060000}"/>
    <cellStyle name="40% - Accent5 3 4" xfId="1750" xr:uid="{00000000-0005-0000-0000-0000D2060000}"/>
    <cellStyle name="40% - Accent5 3 4 2" xfId="1751" xr:uid="{00000000-0005-0000-0000-0000D3060000}"/>
    <cellStyle name="40% - Accent5 3 4 2 2" xfId="1752" xr:uid="{00000000-0005-0000-0000-0000D4060000}"/>
    <cellStyle name="40% - Accent5 3 4 3" xfId="1753" xr:uid="{00000000-0005-0000-0000-0000D5060000}"/>
    <cellStyle name="40% - Accent5 3 5" xfId="1754" xr:uid="{00000000-0005-0000-0000-0000D6060000}"/>
    <cellStyle name="40% - Accent5 3 5 2" xfId="1755" xr:uid="{00000000-0005-0000-0000-0000D7060000}"/>
    <cellStyle name="40% - Accent5 3 5 2 2" xfId="1756" xr:uid="{00000000-0005-0000-0000-0000D8060000}"/>
    <cellStyle name="40% - Accent5 3 5 3" xfId="1757" xr:uid="{00000000-0005-0000-0000-0000D9060000}"/>
    <cellStyle name="40% - Accent5 3 6" xfId="1758" xr:uid="{00000000-0005-0000-0000-0000DA060000}"/>
    <cellStyle name="40% - Accent5 3 6 2" xfId="1759" xr:uid="{00000000-0005-0000-0000-0000DB060000}"/>
    <cellStyle name="40% - Accent5 3 6 2 2" xfId="1760" xr:uid="{00000000-0005-0000-0000-0000DC060000}"/>
    <cellStyle name="40% - Accent5 3 6 3" xfId="1761" xr:uid="{00000000-0005-0000-0000-0000DD060000}"/>
    <cellStyle name="40% - Accent5 3 7" xfId="1762" xr:uid="{00000000-0005-0000-0000-0000DE060000}"/>
    <cellStyle name="40% - Accent5 3 7 2" xfId="1763" xr:uid="{00000000-0005-0000-0000-0000DF060000}"/>
    <cellStyle name="40% - Accent5 3 8" xfId="1764" xr:uid="{00000000-0005-0000-0000-0000E0060000}"/>
    <cellStyle name="40% - Accent5 4" xfId="1765" xr:uid="{00000000-0005-0000-0000-0000E1060000}"/>
    <cellStyle name="40% - Accent5 4 2" xfId="1766" xr:uid="{00000000-0005-0000-0000-0000E2060000}"/>
    <cellStyle name="40% - Accent5 4 2 2" xfId="1767" xr:uid="{00000000-0005-0000-0000-0000E3060000}"/>
    <cellStyle name="40% - Accent5 4 2 2 2" xfId="1768" xr:uid="{00000000-0005-0000-0000-0000E4060000}"/>
    <cellStyle name="40% - Accent5 4 2 2 2 2" xfId="1769" xr:uid="{00000000-0005-0000-0000-0000E5060000}"/>
    <cellStyle name="40% - Accent5 4 2 2 3" xfId="1770" xr:uid="{00000000-0005-0000-0000-0000E6060000}"/>
    <cellStyle name="40% - Accent5 4 2 3" xfId="1771" xr:uid="{00000000-0005-0000-0000-0000E7060000}"/>
    <cellStyle name="40% - Accent5 4 2 3 2" xfId="1772" xr:uid="{00000000-0005-0000-0000-0000E8060000}"/>
    <cellStyle name="40% - Accent5 4 2 4" xfId="1773" xr:uid="{00000000-0005-0000-0000-0000E9060000}"/>
    <cellStyle name="40% - Accent5 4 3" xfId="1774" xr:uid="{00000000-0005-0000-0000-0000EA060000}"/>
    <cellStyle name="40% - Accent5 4 3 2" xfId="1775" xr:uid="{00000000-0005-0000-0000-0000EB060000}"/>
    <cellStyle name="40% - Accent5 4 3 2 2" xfId="1776" xr:uid="{00000000-0005-0000-0000-0000EC060000}"/>
    <cellStyle name="40% - Accent5 4 3 3" xfId="1777" xr:uid="{00000000-0005-0000-0000-0000ED060000}"/>
    <cellStyle name="40% - Accent5 4 4" xfId="1778" xr:uid="{00000000-0005-0000-0000-0000EE060000}"/>
    <cellStyle name="40% - Accent5 4 4 2" xfId="1779" xr:uid="{00000000-0005-0000-0000-0000EF060000}"/>
    <cellStyle name="40% - Accent5 4 4 2 2" xfId="1780" xr:uid="{00000000-0005-0000-0000-0000F0060000}"/>
    <cellStyle name="40% - Accent5 4 4 3" xfId="1781" xr:uid="{00000000-0005-0000-0000-0000F1060000}"/>
    <cellStyle name="40% - Accent5 4 5" xfId="1782" xr:uid="{00000000-0005-0000-0000-0000F2060000}"/>
    <cellStyle name="40% - Accent5 4 5 2" xfId="1783" xr:uid="{00000000-0005-0000-0000-0000F3060000}"/>
    <cellStyle name="40% - Accent5 4 5 2 2" xfId="1784" xr:uid="{00000000-0005-0000-0000-0000F4060000}"/>
    <cellStyle name="40% - Accent5 4 5 3" xfId="1785" xr:uid="{00000000-0005-0000-0000-0000F5060000}"/>
    <cellStyle name="40% - Accent5 4 6" xfId="1786" xr:uid="{00000000-0005-0000-0000-0000F6060000}"/>
    <cellStyle name="40% - Accent5 4 6 2" xfId="1787" xr:uid="{00000000-0005-0000-0000-0000F7060000}"/>
    <cellStyle name="40% - Accent5 4 7" xfId="1788" xr:uid="{00000000-0005-0000-0000-0000F8060000}"/>
    <cellStyle name="40% - Accent5 5" xfId="1789" xr:uid="{00000000-0005-0000-0000-0000F9060000}"/>
    <cellStyle name="40% - Accent5 5 2" xfId="1790" xr:uid="{00000000-0005-0000-0000-0000FA060000}"/>
    <cellStyle name="40% - Accent5 5 2 2" xfId="1791" xr:uid="{00000000-0005-0000-0000-0000FB060000}"/>
    <cellStyle name="40% - Accent5 5 2 2 2" xfId="1792" xr:uid="{00000000-0005-0000-0000-0000FC060000}"/>
    <cellStyle name="40% - Accent5 5 2 3" xfId="1793" xr:uid="{00000000-0005-0000-0000-0000FD060000}"/>
    <cellStyle name="40% - Accent5 5 3" xfId="1794" xr:uid="{00000000-0005-0000-0000-0000FE060000}"/>
    <cellStyle name="40% - Accent5 5 3 2" xfId="1795" xr:uid="{00000000-0005-0000-0000-0000FF060000}"/>
    <cellStyle name="40% - Accent5 5 4" xfId="1796" xr:uid="{00000000-0005-0000-0000-000000070000}"/>
    <cellStyle name="40% - Accent5 6" xfId="1797" xr:uid="{00000000-0005-0000-0000-000001070000}"/>
    <cellStyle name="40% - Accent5 6 2" xfId="1798" xr:uid="{00000000-0005-0000-0000-000002070000}"/>
    <cellStyle name="40% - Accent5 6 2 2" xfId="1799" xr:uid="{00000000-0005-0000-0000-000003070000}"/>
    <cellStyle name="40% - Accent5 6 3" xfId="1800" xr:uid="{00000000-0005-0000-0000-000004070000}"/>
    <cellStyle name="40% - Accent5 7" xfId="1801" xr:uid="{00000000-0005-0000-0000-000005070000}"/>
    <cellStyle name="40% - Accent5 7 2" xfId="1802" xr:uid="{00000000-0005-0000-0000-000006070000}"/>
    <cellStyle name="40% - Accent5 7 2 2" xfId="1803" xr:uid="{00000000-0005-0000-0000-000007070000}"/>
    <cellStyle name="40% - Accent5 7 3" xfId="1804" xr:uid="{00000000-0005-0000-0000-000008070000}"/>
    <cellStyle name="40% - Accent5 8" xfId="1805" xr:uid="{00000000-0005-0000-0000-000009070000}"/>
    <cellStyle name="40% - Accent5 8 2" xfId="1806" xr:uid="{00000000-0005-0000-0000-00000A070000}"/>
    <cellStyle name="40% - Accent5 8 2 2" xfId="1807" xr:uid="{00000000-0005-0000-0000-00000B070000}"/>
    <cellStyle name="40% - Accent5 8 3" xfId="1808" xr:uid="{00000000-0005-0000-0000-00000C070000}"/>
    <cellStyle name="40% - Accent5 9" xfId="1809" xr:uid="{00000000-0005-0000-0000-00000D070000}"/>
    <cellStyle name="40% - Accent5 9 2" xfId="1810" xr:uid="{00000000-0005-0000-0000-00000E070000}"/>
    <cellStyle name="40% - Accent6 10" xfId="1811" xr:uid="{00000000-0005-0000-0000-00000F070000}"/>
    <cellStyle name="40% - Accent6 10 2" xfId="1812" xr:uid="{00000000-0005-0000-0000-000010070000}"/>
    <cellStyle name="40% - Accent6 11" xfId="1813" xr:uid="{00000000-0005-0000-0000-000011070000}"/>
    <cellStyle name="40% - Accent6 2" xfId="1814" xr:uid="{00000000-0005-0000-0000-000012070000}"/>
    <cellStyle name="40% - Accent6 2 2" xfId="1815" xr:uid="{00000000-0005-0000-0000-000013070000}"/>
    <cellStyle name="40% - Accent6 2 2 2" xfId="1816" xr:uid="{00000000-0005-0000-0000-000014070000}"/>
    <cellStyle name="40% - Accent6 2 2 2 2" xfId="1817" xr:uid="{00000000-0005-0000-0000-000015070000}"/>
    <cellStyle name="40% - Accent6 2 2 2 2 2" xfId="1818" xr:uid="{00000000-0005-0000-0000-000016070000}"/>
    <cellStyle name="40% - Accent6 2 2 2 2 2 2" xfId="1819" xr:uid="{00000000-0005-0000-0000-000017070000}"/>
    <cellStyle name="40% - Accent6 2 2 2 2 3" xfId="1820" xr:uid="{00000000-0005-0000-0000-000018070000}"/>
    <cellStyle name="40% - Accent6 2 2 2 3" xfId="1821" xr:uid="{00000000-0005-0000-0000-000019070000}"/>
    <cellStyle name="40% - Accent6 2 2 2 3 2" xfId="1822" xr:uid="{00000000-0005-0000-0000-00001A070000}"/>
    <cellStyle name="40% - Accent6 2 2 2 4" xfId="1823" xr:uid="{00000000-0005-0000-0000-00001B070000}"/>
    <cellStyle name="40% - Accent6 2 2 3" xfId="1824" xr:uid="{00000000-0005-0000-0000-00001C070000}"/>
    <cellStyle name="40% - Accent6 2 2 3 2" xfId="1825" xr:uid="{00000000-0005-0000-0000-00001D070000}"/>
    <cellStyle name="40% - Accent6 2 2 3 2 2" xfId="1826" xr:uid="{00000000-0005-0000-0000-00001E070000}"/>
    <cellStyle name="40% - Accent6 2 2 3 3" xfId="1827" xr:uid="{00000000-0005-0000-0000-00001F070000}"/>
    <cellStyle name="40% - Accent6 2 2 4" xfId="1828" xr:uid="{00000000-0005-0000-0000-000020070000}"/>
    <cellStyle name="40% - Accent6 2 2 4 2" xfId="1829" xr:uid="{00000000-0005-0000-0000-000021070000}"/>
    <cellStyle name="40% - Accent6 2 2 4 2 2" xfId="1830" xr:uid="{00000000-0005-0000-0000-000022070000}"/>
    <cellStyle name="40% - Accent6 2 2 4 3" xfId="1831" xr:uid="{00000000-0005-0000-0000-000023070000}"/>
    <cellStyle name="40% - Accent6 2 2 5" xfId="1832" xr:uid="{00000000-0005-0000-0000-000024070000}"/>
    <cellStyle name="40% - Accent6 2 2 5 2" xfId="1833" xr:uid="{00000000-0005-0000-0000-000025070000}"/>
    <cellStyle name="40% - Accent6 2 2 5 2 2" xfId="1834" xr:uid="{00000000-0005-0000-0000-000026070000}"/>
    <cellStyle name="40% - Accent6 2 2 5 3" xfId="1835" xr:uid="{00000000-0005-0000-0000-000027070000}"/>
    <cellStyle name="40% - Accent6 2 2 6" xfId="1836" xr:uid="{00000000-0005-0000-0000-000028070000}"/>
    <cellStyle name="40% - Accent6 2 2 6 2" xfId="1837" xr:uid="{00000000-0005-0000-0000-000029070000}"/>
    <cellStyle name="40% - Accent6 2 2 7" xfId="1838" xr:uid="{00000000-0005-0000-0000-00002A070000}"/>
    <cellStyle name="40% - Accent6 2 3" xfId="1839" xr:uid="{00000000-0005-0000-0000-00002B070000}"/>
    <cellStyle name="40% - Accent6 2 3 2" xfId="1840" xr:uid="{00000000-0005-0000-0000-00002C070000}"/>
    <cellStyle name="40% - Accent6 2 3 2 2" xfId="1841" xr:uid="{00000000-0005-0000-0000-00002D070000}"/>
    <cellStyle name="40% - Accent6 2 3 2 2 2" xfId="1842" xr:uid="{00000000-0005-0000-0000-00002E070000}"/>
    <cellStyle name="40% - Accent6 2 3 2 2 2 2" xfId="1843" xr:uid="{00000000-0005-0000-0000-00002F070000}"/>
    <cellStyle name="40% - Accent6 2 3 2 2 3" xfId="1844" xr:uid="{00000000-0005-0000-0000-000030070000}"/>
    <cellStyle name="40% - Accent6 2 3 2 3" xfId="1845" xr:uid="{00000000-0005-0000-0000-000031070000}"/>
    <cellStyle name="40% - Accent6 2 3 2 3 2" xfId="1846" xr:uid="{00000000-0005-0000-0000-000032070000}"/>
    <cellStyle name="40% - Accent6 2 3 2 4" xfId="1847" xr:uid="{00000000-0005-0000-0000-000033070000}"/>
    <cellStyle name="40% - Accent6 2 3 3" xfId="1848" xr:uid="{00000000-0005-0000-0000-000034070000}"/>
    <cellStyle name="40% - Accent6 2 3 3 2" xfId="1849" xr:uid="{00000000-0005-0000-0000-000035070000}"/>
    <cellStyle name="40% - Accent6 2 3 3 2 2" xfId="1850" xr:uid="{00000000-0005-0000-0000-000036070000}"/>
    <cellStyle name="40% - Accent6 2 3 3 3" xfId="1851" xr:uid="{00000000-0005-0000-0000-000037070000}"/>
    <cellStyle name="40% - Accent6 2 3 4" xfId="1852" xr:uid="{00000000-0005-0000-0000-000038070000}"/>
    <cellStyle name="40% - Accent6 2 3 4 2" xfId="1853" xr:uid="{00000000-0005-0000-0000-000039070000}"/>
    <cellStyle name="40% - Accent6 2 3 4 2 2" xfId="1854" xr:uid="{00000000-0005-0000-0000-00003A070000}"/>
    <cellStyle name="40% - Accent6 2 3 4 3" xfId="1855" xr:uid="{00000000-0005-0000-0000-00003B070000}"/>
    <cellStyle name="40% - Accent6 2 3 5" xfId="1856" xr:uid="{00000000-0005-0000-0000-00003C070000}"/>
    <cellStyle name="40% - Accent6 2 3 5 2" xfId="1857" xr:uid="{00000000-0005-0000-0000-00003D070000}"/>
    <cellStyle name="40% - Accent6 2 3 5 2 2" xfId="1858" xr:uid="{00000000-0005-0000-0000-00003E070000}"/>
    <cellStyle name="40% - Accent6 2 3 5 3" xfId="1859" xr:uid="{00000000-0005-0000-0000-00003F070000}"/>
    <cellStyle name="40% - Accent6 2 3 6" xfId="1860" xr:uid="{00000000-0005-0000-0000-000040070000}"/>
    <cellStyle name="40% - Accent6 2 3 6 2" xfId="1861" xr:uid="{00000000-0005-0000-0000-000041070000}"/>
    <cellStyle name="40% - Accent6 2 3 7" xfId="1862" xr:uid="{00000000-0005-0000-0000-000042070000}"/>
    <cellStyle name="40% - Accent6 3" xfId="1863" xr:uid="{00000000-0005-0000-0000-000043070000}"/>
    <cellStyle name="40% - Accent6 3 2" xfId="1864" xr:uid="{00000000-0005-0000-0000-000044070000}"/>
    <cellStyle name="40% - Accent6 3 2 2" xfId="1865" xr:uid="{00000000-0005-0000-0000-000045070000}"/>
    <cellStyle name="40% - Accent6 3 2 2 2" xfId="1866" xr:uid="{00000000-0005-0000-0000-000046070000}"/>
    <cellStyle name="40% - Accent6 3 2 2 2 2" xfId="1867" xr:uid="{00000000-0005-0000-0000-000047070000}"/>
    <cellStyle name="40% - Accent6 3 2 2 2 2 2" xfId="1868" xr:uid="{00000000-0005-0000-0000-000048070000}"/>
    <cellStyle name="40% - Accent6 3 2 2 2 3" xfId="1869" xr:uid="{00000000-0005-0000-0000-000049070000}"/>
    <cellStyle name="40% - Accent6 3 2 2 3" xfId="1870" xr:uid="{00000000-0005-0000-0000-00004A070000}"/>
    <cellStyle name="40% - Accent6 3 2 2 3 2" xfId="1871" xr:uid="{00000000-0005-0000-0000-00004B070000}"/>
    <cellStyle name="40% - Accent6 3 2 2 4" xfId="1872" xr:uid="{00000000-0005-0000-0000-00004C070000}"/>
    <cellStyle name="40% - Accent6 3 2 3" xfId="1873" xr:uid="{00000000-0005-0000-0000-00004D070000}"/>
    <cellStyle name="40% - Accent6 3 2 3 2" xfId="1874" xr:uid="{00000000-0005-0000-0000-00004E070000}"/>
    <cellStyle name="40% - Accent6 3 2 3 2 2" xfId="1875" xr:uid="{00000000-0005-0000-0000-00004F070000}"/>
    <cellStyle name="40% - Accent6 3 2 3 3" xfId="1876" xr:uid="{00000000-0005-0000-0000-000050070000}"/>
    <cellStyle name="40% - Accent6 3 2 4" xfId="1877" xr:uid="{00000000-0005-0000-0000-000051070000}"/>
    <cellStyle name="40% - Accent6 3 2 4 2" xfId="1878" xr:uid="{00000000-0005-0000-0000-000052070000}"/>
    <cellStyle name="40% - Accent6 3 2 4 2 2" xfId="1879" xr:uid="{00000000-0005-0000-0000-000053070000}"/>
    <cellStyle name="40% - Accent6 3 2 4 3" xfId="1880" xr:uid="{00000000-0005-0000-0000-000054070000}"/>
    <cellStyle name="40% - Accent6 3 2 5" xfId="1881" xr:uid="{00000000-0005-0000-0000-000055070000}"/>
    <cellStyle name="40% - Accent6 3 2 5 2" xfId="1882" xr:uid="{00000000-0005-0000-0000-000056070000}"/>
    <cellStyle name="40% - Accent6 3 2 5 2 2" xfId="1883" xr:uid="{00000000-0005-0000-0000-000057070000}"/>
    <cellStyle name="40% - Accent6 3 2 5 3" xfId="1884" xr:uid="{00000000-0005-0000-0000-000058070000}"/>
    <cellStyle name="40% - Accent6 3 2 6" xfId="1885" xr:uid="{00000000-0005-0000-0000-000059070000}"/>
    <cellStyle name="40% - Accent6 3 2 6 2" xfId="1886" xr:uid="{00000000-0005-0000-0000-00005A070000}"/>
    <cellStyle name="40% - Accent6 3 2 7" xfId="1887" xr:uid="{00000000-0005-0000-0000-00005B070000}"/>
    <cellStyle name="40% - Accent6 3 3" xfId="1888" xr:uid="{00000000-0005-0000-0000-00005C070000}"/>
    <cellStyle name="40% - Accent6 3 3 2" xfId="1889" xr:uid="{00000000-0005-0000-0000-00005D070000}"/>
    <cellStyle name="40% - Accent6 3 3 2 2" xfId="1890" xr:uid="{00000000-0005-0000-0000-00005E070000}"/>
    <cellStyle name="40% - Accent6 3 3 2 2 2" xfId="1891" xr:uid="{00000000-0005-0000-0000-00005F070000}"/>
    <cellStyle name="40% - Accent6 3 3 2 3" xfId="1892" xr:uid="{00000000-0005-0000-0000-000060070000}"/>
    <cellStyle name="40% - Accent6 3 3 3" xfId="1893" xr:uid="{00000000-0005-0000-0000-000061070000}"/>
    <cellStyle name="40% - Accent6 3 3 3 2" xfId="1894" xr:uid="{00000000-0005-0000-0000-000062070000}"/>
    <cellStyle name="40% - Accent6 3 3 4" xfId="1895" xr:uid="{00000000-0005-0000-0000-000063070000}"/>
    <cellStyle name="40% - Accent6 3 4" xfId="1896" xr:uid="{00000000-0005-0000-0000-000064070000}"/>
    <cellStyle name="40% - Accent6 3 4 2" xfId="1897" xr:uid="{00000000-0005-0000-0000-000065070000}"/>
    <cellStyle name="40% - Accent6 3 4 2 2" xfId="1898" xr:uid="{00000000-0005-0000-0000-000066070000}"/>
    <cellStyle name="40% - Accent6 3 4 3" xfId="1899" xr:uid="{00000000-0005-0000-0000-000067070000}"/>
    <cellStyle name="40% - Accent6 3 5" xfId="1900" xr:uid="{00000000-0005-0000-0000-000068070000}"/>
    <cellStyle name="40% - Accent6 3 5 2" xfId="1901" xr:uid="{00000000-0005-0000-0000-000069070000}"/>
    <cellStyle name="40% - Accent6 3 5 2 2" xfId="1902" xr:uid="{00000000-0005-0000-0000-00006A070000}"/>
    <cellStyle name="40% - Accent6 3 5 3" xfId="1903" xr:uid="{00000000-0005-0000-0000-00006B070000}"/>
    <cellStyle name="40% - Accent6 3 6" xfId="1904" xr:uid="{00000000-0005-0000-0000-00006C070000}"/>
    <cellStyle name="40% - Accent6 3 6 2" xfId="1905" xr:uid="{00000000-0005-0000-0000-00006D070000}"/>
    <cellStyle name="40% - Accent6 3 6 2 2" xfId="1906" xr:uid="{00000000-0005-0000-0000-00006E070000}"/>
    <cellStyle name="40% - Accent6 3 6 3" xfId="1907" xr:uid="{00000000-0005-0000-0000-00006F070000}"/>
    <cellStyle name="40% - Accent6 3 7" xfId="1908" xr:uid="{00000000-0005-0000-0000-000070070000}"/>
    <cellStyle name="40% - Accent6 3 7 2" xfId="1909" xr:uid="{00000000-0005-0000-0000-000071070000}"/>
    <cellStyle name="40% - Accent6 3 8" xfId="1910" xr:uid="{00000000-0005-0000-0000-000072070000}"/>
    <cellStyle name="40% - Accent6 4" xfId="1911" xr:uid="{00000000-0005-0000-0000-000073070000}"/>
    <cellStyle name="40% - Accent6 4 2" xfId="1912" xr:uid="{00000000-0005-0000-0000-000074070000}"/>
    <cellStyle name="40% - Accent6 4 2 2" xfId="1913" xr:uid="{00000000-0005-0000-0000-000075070000}"/>
    <cellStyle name="40% - Accent6 4 2 2 2" xfId="1914" xr:uid="{00000000-0005-0000-0000-000076070000}"/>
    <cellStyle name="40% - Accent6 4 2 2 2 2" xfId="1915" xr:uid="{00000000-0005-0000-0000-000077070000}"/>
    <cellStyle name="40% - Accent6 4 2 2 3" xfId="1916" xr:uid="{00000000-0005-0000-0000-000078070000}"/>
    <cellStyle name="40% - Accent6 4 2 3" xfId="1917" xr:uid="{00000000-0005-0000-0000-000079070000}"/>
    <cellStyle name="40% - Accent6 4 2 3 2" xfId="1918" xr:uid="{00000000-0005-0000-0000-00007A070000}"/>
    <cellStyle name="40% - Accent6 4 2 4" xfId="1919" xr:uid="{00000000-0005-0000-0000-00007B070000}"/>
    <cellStyle name="40% - Accent6 4 3" xfId="1920" xr:uid="{00000000-0005-0000-0000-00007C070000}"/>
    <cellStyle name="40% - Accent6 4 3 2" xfId="1921" xr:uid="{00000000-0005-0000-0000-00007D070000}"/>
    <cellStyle name="40% - Accent6 4 3 2 2" xfId="1922" xr:uid="{00000000-0005-0000-0000-00007E070000}"/>
    <cellStyle name="40% - Accent6 4 3 3" xfId="1923" xr:uid="{00000000-0005-0000-0000-00007F070000}"/>
    <cellStyle name="40% - Accent6 4 4" xfId="1924" xr:uid="{00000000-0005-0000-0000-000080070000}"/>
    <cellStyle name="40% - Accent6 4 4 2" xfId="1925" xr:uid="{00000000-0005-0000-0000-000081070000}"/>
    <cellStyle name="40% - Accent6 4 4 2 2" xfId="1926" xr:uid="{00000000-0005-0000-0000-000082070000}"/>
    <cellStyle name="40% - Accent6 4 4 3" xfId="1927" xr:uid="{00000000-0005-0000-0000-000083070000}"/>
    <cellStyle name="40% - Accent6 4 5" xfId="1928" xr:uid="{00000000-0005-0000-0000-000084070000}"/>
    <cellStyle name="40% - Accent6 4 5 2" xfId="1929" xr:uid="{00000000-0005-0000-0000-000085070000}"/>
    <cellStyle name="40% - Accent6 4 5 2 2" xfId="1930" xr:uid="{00000000-0005-0000-0000-000086070000}"/>
    <cellStyle name="40% - Accent6 4 5 3" xfId="1931" xr:uid="{00000000-0005-0000-0000-000087070000}"/>
    <cellStyle name="40% - Accent6 4 6" xfId="1932" xr:uid="{00000000-0005-0000-0000-000088070000}"/>
    <cellStyle name="40% - Accent6 4 6 2" xfId="1933" xr:uid="{00000000-0005-0000-0000-000089070000}"/>
    <cellStyle name="40% - Accent6 4 7" xfId="1934" xr:uid="{00000000-0005-0000-0000-00008A070000}"/>
    <cellStyle name="40% - Accent6 5" xfId="1935" xr:uid="{00000000-0005-0000-0000-00008B070000}"/>
    <cellStyle name="40% - Accent6 5 2" xfId="1936" xr:uid="{00000000-0005-0000-0000-00008C070000}"/>
    <cellStyle name="40% - Accent6 5 2 2" xfId="1937" xr:uid="{00000000-0005-0000-0000-00008D070000}"/>
    <cellStyle name="40% - Accent6 5 2 2 2" xfId="1938" xr:uid="{00000000-0005-0000-0000-00008E070000}"/>
    <cellStyle name="40% - Accent6 5 2 3" xfId="1939" xr:uid="{00000000-0005-0000-0000-00008F070000}"/>
    <cellStyle name="40% - Accent6 5 3" xfId="1940" xr:uid="{00000000-0005-0000-0000-000090070000}"/>
    <cellStyle name="40% - Accent6 5 3 2" xfId="1941" xr:uid="{00000000-0005-0000-0000-000091070000}"/>
    <cellStyle name="40% - Accent6 5 4" xfId="1942" xr:uid="{00000000-0005-0000-0000-000092070000}"/>
    <cellStyle name="40% - Accent6 6" xfId="1943" xr:uid="{00000000-0005-0000-0000-000093070000}"/>
    <cellStyle name="40% - Accent6 6 2" xfId="1944" xr:uid="{00000000-0005-0000-0000-000094070000}"/>
    <cellStyle name="40% - Accent6 6 2 2" xfId="1945" xr:uid="{00000000-0005-0000-0000-000095070000}"/>
    <cellStyle name="40% - Accent6 6 3" xfId="1946" xr:uid="{00000000-0005-0000-0000-000096070000}"/>
    <cellStyle name="40% - Accent6 7" xfId="1947" xr:uid="{00000000-0005-0000-0000-000097070000}"/>
    <cellStyle name="40% - Accent6 7 2" xfId="1948" xr:uid="{00000000-0005-0000-0000-000098070000}"/>
    <cellStyle name="40% - Accent6 7 2 2" xfId="1949" xr:uid="{00000000-0005-0000-0000-000099070000}"/>
    <cellStyle name="40% - Accent6 7 3" xfId="1950" xr:uid="{00000000-0005-0000-0000-00009A070000}"/>
    <cellStyle name="40% - Accent6 8" xfId="1951" xr:uid="{00000000-0005-0000-0000-00009B070000}"/>
    <cellStyle name="40% - Accent6 8 2" xfId="1952" xr:uid="{00000000-0005-0000-0000-00009C070000}"/>
    <cellStyle name="40% - Accent6 8 2 2" xfId="1953" xr:uid="{00000000-0005-0000-0000-00009D070000}"/>
    <cellStyle name="40% - Accent6 8 3" xfId="1954" xr:uid="{00000000-0005-0000-0000-00009E070000}"/>
    <cellStyle name="40% - Accent6 9" xfId="1955" xr:uid="{00000000-0005-0000-0000-00009F070000}"/>
    <cellStyle name="40% - Accent6 9 2" xfId="1956" xr:uid="{00000000-0005-0000-0000-0000A0070000}"/>
    <cellStyle name="40% - تمييز1" xfId="1957" xr:uid="{00000000-0005-0000-0000-0000A1070000}"/>
    <cellStyle name="40% - تمييز2" xfId="1958" xr:uid="{00000000-0005-0000-0000-0000A2070000}"/>
    <cellStyle name="40% - تمييز3" xfId="1959" xr:uid="{00000000-0005-0000-0000-0000A3070000}"/>
    <cellStyle name="40% - تمييز4" xfId="1960" xr:uid="{00000000-0005-0000-0000-0000A4070000}"/>
    <cellStyle name="40% - تمييز5" xfId="1961" xr:uid="{00000000-0005-0000-0000-0000A5070000}"/>
    <cellStyle name="40% - تمييز6" xfId="1962" xr:uid="{00000000-0005-0000-0000-0000A6070000}"/>
    <cellStyle name="4mitP" xfId="1963" xr:uid="{00000000-0005-0000-0000-0000A7070000}"/>
    <cellStyle name="4ohneP" xfId="1964" xr:uid="{00000000-0005-0000-0000-0000A8070000}"/>
    <cellStyle name="5 indents" xfId="1965" xr:uid="{00000000-0005-0000-0000-0000A9070000}"/>
    <cellStyle name="5 indents 2" xfId="1966" xr:uid="{00000000-0005-0000-0000-0000AA070000}"/>
    <cellStyle name="60 % - Accent1 1" xfId="1967" xr:uid="{00000000-0005-0000-0000-0000AB070000}"/>
    <cellStyle name="60 % - Accent1 1 1" xfId="1968" xr:uid="{00000000-0005-0000-0000-0000AC070000}"/>
    <cellStyle name="60 % - Accent1 2" xfId="1969" xr:uid="{00000000-0005-0000-0000-0000AD070000}"/>
    <cellStyle name="60 % - Accent1 2 1" xfId="1970" xr:uid="{00000000-0005-0000-0000-0000AE070000}"/>
    <cellStyle name="60 % - Accent1 3" xfId="1971" xr:uid="{00000000-0005-0000-0000-0000AF070000}"/>
    <cellStyle name="60 % - Accent2 1" xfId="1972" xr:uid="{00000000-0005-0000-0000-0000B0070000}"/>
    <cellStyle name="60 % - Accent2 1 1" xfId="1973" xr:uid="{00000000-0005-0000-0000-0000B1070000}"/>
    <cellStyle name="60 % - Accent2 2" xfId="1974" xr:uid="{00000000-0005-0000-0000-0000B2070000}"/>
    <cellStyle name="60 % - Accent2 2 1" xfId="1975" xr:uid="{00000000-0005-0000-0000-0000B3070000}"/>
    <cellStyle name="60 % - Accent2 3" xfId="1976" xr:uid="{00000000-0005-0000-0000-0000B4070000}"/>
    <cellStyle name="60 % - Accent3 1" xfId="1977" xr:uid="{00000000-0005-0000-0000-0000B5070000}"/>
    <cellStyle name="60 % - Accent3 1 1" xfId="1978" xr:uid="{00000000-0005-0000-0000-0000B6070000}"/>
    <cellStyle name="60 % - Accent3 2" xfId="1979" xr:uid="{00000000-0005-0000-0000-0000B7070000}"/>
    <cellStyle name="60 % - Accent3 2 1" xfId="1980" xr:uid="{00000000-0005-0000-0000-0000B8070000}"/>
    <cellStyle name="60 % - Accent3 3" xfId="1981" xr:uid="{00000000-0005-0000-0000-0000B9070000}"/>
    <cellStyle name="60 % - Accent4 1" xfId="1982" xr:uid="{00000000-0005-0000-0000-0000BA070000}"/>
    <cellStyle name="60 % - Accent4 1 1" xfId="1983" xr:uid="{00000000-0005-0000-0000-0000BB070000}"/>
    <cellStyle name="60 % - Accent4 2" xfId="1984" xr:uid="{00000000-0005-0000-0000-0000BC070000}"/>
    <cellStyle name="60 % - Accent4 2 1" xfId="1985" xr:uid="{00000000-0005-0000-0000-0000BD070000}"/>
    <cellStyle name="60 % - Accent4 3" xfId="1986" xr:uid="{00000000-0005-0000-0000-0000BE070000}"/>
    <cellStyle name="60 % - Accent5 1" xfId="1987" xr:uid="{00000000-0005-0000-0000-0000BF070000}"/>
    <cellStyle name="60 % - Accent5 1 1" xfId="1988" xr:uid="{00000000-0005-0000-0000-0000C0070000}"/>
    <cellStyle name="60 % - Accent5 2" xfId="1989" xr:uid="{00000000-0005-0000-0000-0000C1070000}"/>
    <cellStyle name="60 % - Accent5 2 1" xfId="1990" xr:uid="{00000000-0005-0000-0000-0000C2070000}"/>
    <cellStyle name="60 % - Accent5 3" xfId="1991" xr:uid="{00000000-0005-0000-0000-0000C3070000}"/>
    <cellStyle name="60 % - Accent6 1" xfId="1992" xr:uid="{00000000-0005-0000-0000-0000C4070000}"/>
    <cellStyle name="60 % - Accent6 1 1" xfId="1993" xr:uid="{00000000-0005-0000-0000-0000C5070000}"/>
    <cellStyle name="60 % - Accent6 2" xfId="1994" xr:uid="{00000000-0005-0000-0000-0000C6070000}"/>
    <cellStyle name="60 % - Accent6 2 1" xfId="1995" xr:uid="{00000000-0005-0000-0000-0000C7070000}"/>
    <cellStyle name="60 % - Accent6 3" xfId="1996" xr:uid="{00000000-0005-0000-0000-0000C8070000}"/>
    <cellStyle name="60% - Accent1 2" xfId="1997" xr:uid="{00000000-0005-0000-0000-0000C9070000}"/>
    <cellStyle name="60% - Accent1 2 2" xfId="1998" xr:uid="{00000000-0005-0000-0000-0000CA070000}"/>
    <cellStyle name="60% - Accent2 2" xfId="1999" xr:uid="{00000000-0005-0000-0000-0000CB070000}"/>
    <cellStyle name="60% - Accent2 2 2" xfId="2000" xr:uid="{00000000-0005-0000-0000-0000CC070000}"/>
    <cellStyle name="60% - Accent3 2" xfId="2001" xr:uid="{00000000-0005-0000-0000-0000CD070000}"/>
    <cellStyle name="60% - Accent3 2 2" xfId="2002" xr:uid="{00000000-0005-0000-0000-0000CE070000}"/>
    <cellStyle name="60% - Accent4 2" xfId="2003" xr:uid="{00000000-0005-0000-0000-0000CF070000}"/>
    <cellStyle name="60% - Accent4 2 2" xfId="2004" xr:uid="{00000000-0005-0000-0000-0000D0070000}"/>
    <cellStyle name="60% - Accent5 2" xfId="2005" xr:uid="{00000000-0005-0000-0000-0000D1070000}"/>
    <cellStyle name="60% - Accent5 2 2" xfId="2006" xr:uid="{00000000-0005-0000-0000-0000D2070000}"/>
    <cellStyle name="60% - Accent6 2" xfId="2007" xr:uid="{00000000-0005-0000-0000-0000D3070000}"/>
    <cellStyle name="60% - Accent6 2 2" xfId="2008" xr:uid="{00000000-0005-0000-0000-0000D4070000}"/>
    <cellStyle name="60% - تمييز1" xfId="2009" xr:uid="{00000000-0005-0000-0000-0000D5070000}"/>
    <cellStyle name="60% - تمييز2" xfId="2010" xr:uid="{00000000-0005-0000-0000-0000D6070000}"/>
    <cellStyle name="60% - تمييز3" xfId="2011" xr:uid="{00000000-0005-0000-0000-0000D7070000}"/>
    <cellStyle name="60% - تمييز4" xfId="2012" xr:uid="{00000000-0005-0000-0000-0000D8070000}"/>
    <cellStyle name="60% - تمييز5" xfId="2013" xr:uid="{00000000-0005-0000-0000-0000D9070000}"/>
    <cellStyle name="60% - تمييز6" xfId="2014" xr:uid="{00000000-0005-0000-0000-0000DA070000}"/>
    <cellStyle name="6mitP" xfId="2015" xr:uid="{00000000-0005-0000-0000-0000DB070000}"/>
    <cellStyle name="6ohneP" xfId="2016" xr:uid="{00000000-0005-0000-0000-0000DC070000}"/>
    <cellStyle name="7mitP" xfId="2017" xr:uid="{00000000-0005-0000-0000-0000DD070000}"/>
    <cellStyle name="9mitP" xfId="2018" xr:uid="{00000000-0005-0000-0000-0000DE070000}"/>
    <cellStyle name="9ohneP" xfId="2019" xr:uid="{00000000-0005-0000-0000-0000DF070000}"/>
    <cellStyle name="Accent1 - 20%" xfId="2020" xr:uid="{00000000-0005-0000-0000-0000E0070000}"/>
    <cellStyle name="Accent1 - 40%" xfId="2021" xr:uid="{00000000-0005-0000-0000-0000E1070000}"/>
    <cellStyle name="Accent1 - 60%" xfId="2022" xr:uid="{00000000-0005-0000-0000-0000E2070000}"/>
    <cellStyle name="Accent1 1" xfId="2023" xr:uid="{00000000-0005-0000-0000-0000E3070000}"/>
    <cellStyle name="Accent1 1 1" xfId="2024" xr:uid="{00000000-0005-0000-0000-0000E4070000}"/>
    <cellStyle name="Accent1 2" xfId="2025" xr:uid="{00000000-0005-0000-0000-0000E5070000}"/>
    <cellStyle name="Accent1 2 1" xfId="2026" xr:uid="{00000000-0005-0000-0000-0000E6070000}"/>
    <cellStyle name="Accent1 2 2" xfId="2027" xr:uid="{00000000-0005-0000-0000-0000E7070000}"/>
    <cellStyle name="Accent1 2 3" xfId="2028" xr:uid="{00000000-0005-0000-0000-0000E8070000}"/>
    <cellStyle name="Accent1 3" xfId="2029" xr:uid="{00000000-0005-0000-0000-0000E9070000}"/>
    <cellStyle name="Accent2 - 20%" xfId="2030" xr:uid="{00000000-0005-0000-0000-0000EA070000}"/>
    <cellStyle name="Accent2 - 40%" xfId="2031" xr:uid="{00000000-0005-0000-0000-0000EB070000}"/>
    <cellStyle name="Accent2 - 60%" xfId="2032" xr:uid="{00000000-0005-0000-0000-0000EC070000}"/>
    <cellStyle name="Accent2 1" xfId="2033" xr:uid="{00000000-0005-0000-0000-0000ED070000}"/>
    <cellStyle name="Accent2 1 1" xfId="2034" xr:uid="{00000000-0005-0000-0000-0000EE070000}"/>
    <cellStyle name="Accent2 2" xfId="2035" xr:uid="{00000000-0005-0000-0000-0000EF070000}"/>
    <cellStyle name="Accent2 2 1" xfId="2036" xr:uid="{00000000-0005-0000-0000-0000F0070000}"/>
    <cellStyle name="Accent2 2 2" xfId="2037" xr:uid="{00000000-0005-0000-0000-0000F1070000}"/>
    <cellStyle name="Accent2 2 3" xfId="2038" xr:uid="{00000000-0005-0000-0000-0000F2070000}"/>
    <cellStyle name="Accent2 3" xfId="2039" xr:uid="{00000000-0005-0000-0000-0000F3070000}"/>
    <cellStyle name="Accent3 - 20%" xfId="2040" xr:uid="{00000000-0005-0000-0000-0000F4070000}"/>
    <cellStyle name="Accent3 - 40%" xfId="2041" xr:uid="{00000000-0005-0000-0000-0000F5070000}"/>
    <cellStyle name="Accent3 - 60%" xfId="2042" xr:uid="{00000000-0005-0000-0000-0000F6070000}"/>
    <cellStyle name="Accent3 1" xfId="2043" xr:uid="{00000000-0005-0000-0000-0000F7070000}"/>
    <cellStyle name="Accent3 1 1" xfId="2044" xr:uid="{00000000-0005-0000-0000-0000F8070000}"/>
    <cellStyle name="Accent3 2" xfId="2045" xr:uid="{00000000-0005-0000-0000-0000F9070000}"/>
    <cellStyle name="Accent3 2 1" xfId="2046" xr:uid="{00000000-0005-0000-0000-0000FA070000}"/>
    <cellStyle name="Accent3 2 2" xfId="2047" xr:uid="{00000000-0005-0000-0000-0000FB070000}"/>
    <cellStyle name="Accent3 2 3" xfId="2048" xr:uid="{00000000-0005-0000-0000-0000FC070000}"/>
    <cellStyle name="Accent3 3" xfId="2049" xr:uid="{00000000-0005-0000-0000-0000FD070000}"/>
    <cellStyle name="Accent4 - 20%" xfId="2050" xr:uid="{00000000-0005-0000-0000-0000FE070000}"/>
    <cellStyle name="Accent4 - 40%" xfId="2051" xr:uid="{00000000-0005-0000-0000-0000FF070000}"/>
    <cellStyle name="Accent4 - 60%" xfId="2052" xr:uid="{00000000-0005-0000-0000-000000080000}"/>
    <cellStyle name="Accent4 1" xfId="2053" xr:uid="{00000000-0005-0000-0000-000001080000}"/>
    <cellStyle name="Accent4 1 1" xfId="2054" xr:uid="{00000000-0005-0000-0000-000002080000}"/>
    <cellStyle name="Accent4 2" xfId="2055" xr:uid="{00000000-0005-0000-0000-000003080000}"/>
    <cellStyle name="Accent4 2 1" xfId="2056" xr:uid="{00000000-0005-0000-0000-000004080000}"/>
    <cellStyle name="Accent4 2 2" xfId="2057" xr:uid="{00000000-0005-0000-0000-000005080000}"/>
    <cellStyle name="Accent4 2 3" xfId="2058" xr:uid="{00000000-0005-0000-0000-000006080000}"/>
    <cellStyle name="Accent4 3" xfId="2059" xr:uid="{00000000-0005-0000-0000-000007080000}"/>
    <cellStyle name="Accent5 - 20%" xfId="2060" xr:uid="{00000000-0005-0000-0000-000008080000}"/>
    <cellStyle name="Accent5 - 40%" xfId="2061" xr:uid="{00000000-0005-0000-0000-000009080000}"/>
    <cellStyle name="Accent5 - 60%" xfId="2062" xr:uid="{00000000-0005-0000-0000-00000A080000}"/>
    <cellStyle name="Accent5 1" xfId="2063" xr:uid="{00000000-0005-0000-0000-00000B080000}"/>
    <cellStyle name="Accent5 1 1" xfId="2064" xr:uid="{00000000-0005-0000-0000-00000C080000}"/>
    <cellStyle name="Accent5 2" xfId="2065" xr:uid="{00000000-0005-0000-0000-00000D080000}"/>
    <cellStyle name="Accent5 2 1" xfId="2066" xr:uid="{00000000-0005-0000-0000-00000E080000}"/>
    <cellStyle name="Accent5 2 2" xfId="2067" xr:uid="{00000000-0005-0000-0000-00000F080000}"/>
    <cellStyle name="Accent5 2 3" xfId="2068" xr:uid="{00000000-0005-0000-0000-000010080000}"/>
    <cellStyle name="Accent5 3" xfId="2069" xr:uid="{00000000-0005-0000-0000-000011080000}"/>
    <cellStyle name="Accent6 - 20%" xfId="2070" xr:uid="{00000000-0005-0000-0000-000012080000}"/>
    <cellStyle name="Accent6 - 40%" xfId="2071" xr:uid="{00000000-0005-0000-0000-000013080000}"/>
    <cellStyle name="Accent6 - 60%" xfId="2072" xr:uid="{00000000-0005-0000-0000-000014080000}"/>
    <cellStyle name="Accent6 1" xfId="2073" xr:uid="{00000000-0005-0000-0000-000015080000}"/>
    <cellStyle name="Accent6 1 1" xfId="2074" xr:uid="{00000000-0005-0000-0000-000016080000}"/>
    <cellStyle name="Accent6 2" xfId="2075" xr:uid="{00000000-0005-0000-0000-000017080000}"/>
    <cellStyle name="Accent6 2 1" xfId="2076" xr:uid="{00000000-0005-0000-0000-000018080000}"/>
    <cellStyle name="Accent6 2 2" xfId="2077" xr:uid="{00000000-0005-0000-0000-000019080000}"/>
    <cellStyle name="Accent6 2 3" xfId="2078" xr:uid="{00000000-0005-0000-0000-00001A080000}"/>
    <cellStyle name="Accent6 3" xfId="2079" xr:uid="{00000000-0005-0000-0000-00001B080000}"/>
    <cellStyle name="adolfo" xfId="2080" xr:uid="{00000000-0005-0000-0000-00001C080000}"/>
    <cellStyle name="AFE" xfId="2081" xr:uid="{00000000-0005-0000-0000-00001D080000}"/>
    <cellStyle name="AFE 2" xfId="2082" xr:uid="{00000000-0005-0000-0000-00001E080000}"/>
    <cellStyle name="AFE_Summary of changes from v14.1 to v15 final6" xfId="2083" xr:uid="{00000000-0005-0000-0000-00001F080000}"/>
    <cellStyle name="ANCLAS,REZONES Y SUS PARTES,DE FUNDICION,DE HIERRO O DE ACERO" xfId="2084" xr:uid="{00000000-0005-0000-0000-000020080000}"/>
    <cellStyle name="ANCLAS,REZONES Y SUS PARTES,DE FUNDICION,DE HIERRO O DE ACERO 10" xfId="2085" xr:uid="{00000000-0005-0000-0000-000021080000}"/>
    <cellStyle name="ANCLAS,REZONES Y SUS PARTES,DE FUNDICION,DE HIERRO O DE ACERO 11" xfId="2086" xr:uid="{00000000-0005-0000-0000-000022080000}"/>
    <cellStyle name="ANCLAS,REZONES Y SUS PARTES,DE FUNDICION,DE HIERRO O DE ACERO 12" xfId="2087" xr:uid="{00000000-0005-0000-0000-000023080000}"/>
    <cellStyle name="ANCLAS,REZONES Y SUS PARTES,DE FUNDICION,DE HIERRO O DE ACERO 13" xfId="2088" xr:uid="{00000000-0005-0000-0000-000024080000}"/>
    <cellStyle name="ANCLAS,REZONES Y SUS PARTES,DE FUNDICION,DE HIERRO O DE ACERO 14" xfId="2089" xr:uid="{00000000-0005-0000-0000-000025080000}"/>
    <cellStyle name="ANCLAS,REZONES Y SUS PARTES,DE FUNDICION,DE HIERRO O DE ACERO 15" xfId="2090" xr:uid="{00000000-0005-0000-0000-000026080000}"/>
    <cellStyle name="ANCLAS,REZONES Y SUS PARTES,DE FUNDICION,DE HIERRO O DE ACERO 16" xfId="2091" xr:uid="{00000000-0005-0000-0000-000027080000}"/>
    <cellStyle name="ANCLAS,REZONES Y SUS PARTES,DE FUNDICION,DE HIERRO O DE ACERO 17" xfId="2092" xr:uid="{00000000-0005-0000-0000-000028080000}"/>
    <cellStyle name="ANCLAS,REZONES Y SUS PARTES,DE FUNDICION,DE HIERRO O DE ACERO 18" xfId="2093" xr:uid="{00000000-0005-0000-0000-000029080000}"/>
    <cellStyle name="ANCLAS,REZONES Y SUS PARTES,DE FUNDICION,DE HIERRO O DE ACERO 19" xfId="2094" xr:uid="{00000000-0005-0000-0000-00002A080000}"/>
    <cellStyle name="ANCLAS,REZONES Y SUS PARTES,DE FUNDICION,DE HIERRO O DE ACERO 2" xfId="2095" xr:uid="{00000000-0005-0000-0000-00002B080000}"/>
    <cellStyle name="ANCLAS,REZONES Y SUS PARTES,DE FUNDICION,DE HIERRO O DE ACERO 2 10" xfId="2096" xr:uid="{00000000-0005-0000-0000-00002C080000}"/>
    <cellStyle name="ANCLAS,REZONES Y SUS PARTES,DE FUNDICION,DE HIERRO O DE ACERO 2 11" xfId="2097" xr:uid="{00000000-0005-0000-0000-00002D080000}"/>
    <cellStyle name="ANCLAS,REZONES Y SUS PARTES,DE FUNDICION,DE HIERRO O DE ACERO 2 12" xfId="2098" xr:uid="{00000000-0005-0000-0000-00002E080000}"/>
    <cellStyle name="ANCLAS,REZONES Y SUS PARTES,DE FUNDICION,DE HIERRO O DE ACERO 2 13" xfId="2099" xr:uid="{00000000-0005-0000-0000-00002F080000}"/>
    <cellStyle name="ANCLAS,REZONES Y SUS PARTES,DE FUNDICION,DE HIERRO O DE ACERO 2 14" xfId="2100" xr:uid="{00000000-0005-0000-0000-000030080000}"/>
    <cellStyle name="ANCLAS,REZONES Y SUS PARTES,DE FUNDICION,DE HIERRO O DE ACERO 2 2" xfId="2101" xr:uid="{00000000-0005-0000-0000-000031080000}"/>
    <cellStyle name="ANCLAS,REZONES Y SUS PARTES,DE FUNDICION,DE HIERRO O DE ACERO 2 2 2" xfId="2102" xr:uid="{00000000-0005-0000-0000-000032080000}"/>
    <cellStyle name="ANCLAS,REZONES Y SUS PARTES,DE FUNDICION,DE HIERRO O DE ACERO 2 3" xfId="2103" xr:uid="{00000000-0005-0000-0000-000033080000}"/>
    <cellStyle name="ANCLAS,REZONES Y SUS PARTES,DE FUNDICION,DE HIERRO O DE ACERO 2 4" xfId="2104" xr:uid="{00000000-0005-0000-0000-000034080000}"/>
    <cellStyle name="ANCLAS,REZONES Y SUS PARTES,DE FUNDICION,DE HIERRO O DE ACERO 2 5" xfId="2105" xr:uid="{00000000-0005-0000-0000-000035080000}"/>
    <cellStyle name="ANCLAS,REZONES Y SUS PARTES,DE FUNDICION,DE HIERRO O DE ACERO 2 6" xfId="2106" xr:uid="{00000000-0005-0000-0000-000036080000}"/>
    <cellStyle name="ANCLAS,REZONES Y SUS PARTES,DE FUNDICION,DE HIERRO O DE ACERO 2 7" xfId="2107" xr:uid="{00000000-0005-0000-0000-000037080000}"/>
    <cellStyle name="ANCLAS,REZONES Y SUS PARTES,DE FUNDICION,DE HIERRO O DE ACERO 2 8" xfId="2108" xr:uid="{00000000-0005-0000-0000-000038080000}"/>
    <cellStyle name="ANCLAS,REZONES Y SUS PARTES,DE FUNDICION,DE HIERRO O DE ACERO 2 9" xfId="2109" xr:uid="{00000000-0005-0000-0000-000039080000}"/>
    <cellStyle name="ANCLAS,REZONES Y SUS PARTES,DE FUNDICION,DE HIERRO O DE ACERO 3" xfId="2110" xr:uid="{00000000-0005-0000-0000-00003A080000}"/>
    <cellStyle name="ANCLAS,REZONES Y SUS PARTES,DE FUNDICION,DE HIERRO O DE ACERO 3 2" xfId="2111" xr:uid="{00000000-0005-0000-0000-00003B080000}"/>
    <cellStyle name="ANCLAS,REZONES Y SUS PARTES,DE FUNDICION,DE HIERRO O DE ACERO 4" xfId="2112" xr:uid="{00000000-0005-0000-0000-00003C080000}"/>
    <cellStyle name="ANCLAS,REZONES Y SUS PARTES,DE FUNDICION,DE HIERRO O DE ACERO 4 2" xfId="2113" xr:uid="{00000000-0005-0000-0000-00003D080000}"/>
    <cellStyle name="ANCLAS,REZONES Y SUS PARTES,DE FUNDICION,DE HIERRO O DE ACERO 4 3" xfId="2114" xr:uid="{00000000-0005-0000-0000-00003E080000}"/>
    <cellStyle name="ANCLAS,REZONES Y SUS PARTES,DE FUNDICION,DE HIERRO O DE ACERO 4 4" xfId="2115" xr:uid="{00000000-0005-0000-0000-00003F080000}"/>
    <cellStyle name="ANCLAS,REZONES Y SUS PARTES,DE FUNDICION,DE HIERRO O DE ACERO 4 4 2" xfId="2116" xr:uid="{00000000-0005-0000-0000-000040080000}"/>
    <cellStyle name="ANCLAS,REZONES Y SUS PARTES,DE FUNDICION,DE HIERRO O DE ACERO 5" xfId="2117" xr:uid="{00000000-0005-0000-0000-000041080000}"/>
    <cellStyle name="ANCLAS,REZONES Y SUS PARTES,DE FUNDICION,DE HIERRO O DE ACERO 5 2" xfId="2118" xr:uid="{00000000-0005-0000-0000-000042080000}"/>
    <cellStyle name="ANCLAS,REZONES Y SUS PARTES,DE FUNDICION,DE HIERRO O DE ACERO 5 2 2" xfId="2119" xr:uid="{00000000-0005-0000-0000-000043080000}"/>
    <cellStyle name="ANCLAS,REZONES Y SUS PARTES,DE FUNDICION,DE HIERRO O DE ACERO 5 2 2 2" xfId="2120" xr:uid="{00000000-0005-0000-0000-000044080000}"/>
    <cellStyle name="ANCLAS,REZONES Y SUS PARTES,DE FUNDICION,DE HIERRO O DE ACERO 5 3" xfId="2121" xr:uid="{00000000-0005-0000-0000-000045080000}"/>
    <cellStyle name="ANCLAS,REZONES Y SUS PARTES,DE FUNDICION,DE HIERRO O DE ACERO 5 4" xfId="2122" xr:uid="{00000000-0005-0000-0000-000046080000}"/>
    <cellStyle name="ANCLAS,REZONES Y SUS PARTES,DE FUNDICION,DE HIERRO O DE ACERO 6" xfId="2123" xr:uid="{00000000-0005-0000-0000-000047080000}"/>
    <cellStyle name="ANCLAS,REZONES Y SUS PARTES,DE FUNDICION,DE HIERRO O DE ACERO 6 2" xfId="2124" xr:uid="{00000000-0005-0000-0000-000048080000}"/>
    <cellStyle name="ANCLAS,REZONES Y SUS PARTES,DE FUNDICION,DE HIERRO O DE ACERO 7" xfId="2125" xr:uid="{00000000-0005-0000-0000-000049080000}"/>
    <cellStyle name="ANCLAS,REZONES Y SUS PARTES,DE FUNDICION,DE HIERRO O DE ACERO 8" xfId="2126" xr:uid="{00000000-0005-0000-0000-00004A080000}"/>
    <cellStyle name="ANCLAS,REZONES Y SUS PARTES,DE FUNDICION,DE HIERRO O DE ACERO 8 2" xfId="2127" xr:uid="{00000000-0005-0000-0000-00004B080000}"/>
    <cellStyle name="ANCLAS,REZONES Y SUS PARTES,DE FUNDICION,DE HIERRO O DE ACERO 8 3" xfId="2128" xr:uid="{00000000-0005-0000-0000-00004C080000}"/>
    <cellStyle name="ANCLAS,REZONES Y SUS PARTES,DE FUNDICION,DE HIERRO O DE ACERO 8 4" xfId="2129" xr:uid="{00000000-0005-0000-0000-00004D080000}"/>
    <cellStyle name="ANCLAS,REZONES Y SUS PARTES,DE FUNDICION,DE HIERRO O DE ACERO 8 5" xfId="2130" xr:uid="{00000000-0005-0000-0000-00004E080000}"/>
    <cellStyle name="ANCLAS,REZONES Y SUS PARTES,DE FUNDICION,DE HIERRO O DE ACERO 9" xfId="2131" xr:uid="{00000000-0005-0000-0000-00004F080000}"/>
    <cellStyle name="ANCLAS,REZONES Y SUS PARTES,DE FUNDICION,DE HIERRO O DE ACERO_Database Bosnia JULY2008" xfId="2132" xr:uid="{00000000-0005-0000-0000-000050080000}"/>
    <cellStyle name="annee semestre" xfId="2133" xr:uid="{00000000-0005-0000-0000-000051080000}"/>
    <cellStyle name="annee semestre 10" xfId="2134" xr:uid="{00000000-0005-0000-0000-000052080000}"/>
    <cellStyle name="annee semestre 10 10" xfId="2135" xr:uid="{00000000-0005-0000-0000-000053080000}"/>
    <cellStyle name="annee semestre 10 10 2" xfId="2136" xr:uid="{00000000-0005-0000-0000-000054080000}"/>
    <cellStyle name="annee semestre 10 11" xfId="2137" xr:uid="{00000000-0005-0000-0000-000055080000}"/>
    <cellStyle name="annee semestre 10 11 2" xfId="2138" xr:uid="{00000000-0005-0000-0000-000056080000}"/>
    <cellStyle name="annee semestre 10 12" xfId="2139" xr:uid="{00000000-0005-0000-0000-000057080000}"/>
    <cellStyle name="annee semestre 10 2" xfId="2140" xr:uid="{00000000-0005-0000-0000-000058080000}"/>
    <cellStyle name="annee semestre 10 2 2" xfId="2141" xr:uid="{00000000-0005-0000-0000-000059080000}"/>
    <cellStyle name="annee semestre 10 3" xfId="2142" xr:uid="{00000000-0005-0000-0000-00005A080000}"/>
    <cellStyle name="annee semestre 10 3 2" xfId="2143" xr:uid="{00000000-0005-0000-0000-00005B080000}"/>
    <cellStyle name="annee semestre 10 4" xfId="2144" xr:uid="{00000000-0005-0000-0000-00005C080000}"/>
    <cellStyle name="annee semestre 10 4 2" xfId="2145" xr:uid="{00000000-0005-0000-0000-00005D080000}"/>
    <cellStyle name="annee semestre 10 5" xfId="2146" xr:uid="{00000000-0005-0000-0000-00005E080000}"/>
    <cellStyle name="annee semestre 10 5 2" xfId="2147" xr:uid="{00000000-0005-0000-0000-00005F080000}"/>
    <cellStyle name="annee semestre 10 6" xfId="2148" xr:uid="{00000000-0005-0000-0000-000060080000}"/>
    <cellStyle name="annee semestre 10 6 2" xfId="2149" xr:uid="{00000000-0005-0000-0000-000061080000}"/>
    <cellStyle name="annee semestre 10 7" xfId="2150" xr:uid="{00000000-0005-0000-0000-000062080000}"/>
    <cellStyle name="annee semestre 10 7 2" xfId="2151" xr:uid="{00000000-0005-0000-0000-000063080000}"/>
    <cellStyle name="annee semestre 10 8" xfId="2152" xr:uid="{00000000-0005-0000-0000-000064080000}"/>
    <cellStyle name="annee semestre 10 8 2" xfId="2153" xr:uid="{00000000-0005-0000-0000-000065080000}"/>
    <cellStyle name="annee semestre 10 9" xfId="2154" xr:uid="{00000000-0005-0000-0000-000066080000}"/>
    <cellStyle name="annee semestre 10 9 2" xfId="2155" xr:uid="{00000000-0005-0000-0000-000067080000}"/>
    <cellStyle name="annee semestre 11" xfId="2156" xr:uid="{00000000-0005-0000-0000-000068080000}"/>
    <cellStyle name="annee semestre 11 10" xfId="2157" xr:uid="{00000000-0005-0000-0000-000069080000}"/>
    <cellStyle name="annee semestre 11 10 2" xfId="2158" xr:uid="{00000000-0005-0000-0000-00006A080000}"/>
    <cellStyle name="annee semestre 11 11" xfId="2159" xr:uid="{00000000-0005-0000-0000-00006B080000}"/>
    <cellStyle name="annee semestre 11 11 2" xfId="2160" xr:uid="{00000000-0005-0000-0000-00006C080000}"/>
    <cellStyle name="annee semestre 11 12" xfId="2161" xr:uid="{00000000-0005-0000-0000-00006D080000}"/>
    <cellStyle name="annee semestre 11 2" xfId="2162" xr:uid="{00000000-0005-0000-0000-00006E080000}"/>
    <cellStyle name="annee semestre 11 2 2" xfId="2163" xr:uid="{00000000-0005-0000-0000-00006F080000}"/>
    <cellStyle name="annee semestre 11 3" xfId="2164" xr:uid="{00000000-0005-0000-0000-000070080000}"/>
    <cellStyle name="annee semestre 11 3 2" xfId="2165" xr:uid="{00000000-0005-0000-0000-000071080000}"/>
    <cellStyle name="annee semestre 11 4" xfId="2166" xr:uid="{00000000-0005-0000-0000-000072080000}"/>
    <cellStyle name="annee semestre 11 4 2" xfId="2167" xr:uid="{00000000-0005-0000-0000-000073080000}"/>
    <cellStyle name="annee semestre 11 5" xfId="2168" xr:uid="{00000000-0005-0000-0000-000074080000}"/>
    <cellStyle name="annee semestre 11 5 2" xfId="2169" xr:uid="{00000000-0005-0000-0000-000075080000}"/>
    <cellStyle name="annee semestre 11 6" xfId="2170" xr:uid="{00000000-0005-0000-0000-000076080000}"/>
    <cellStyle name="annee semestre 11 6 2" xfId="2171" xr:uid="{00000000-0005-0000-0000-000077080000}"/>
    <cellStyle name="annee semestre 11 7" xfId="2172" xr:uid="{00000000-0005-0000-0000-000078080000}"/>
    <cellStyle name="annee semestre 11 7 2" xfId="2173" xr:uid="{00000000-0005-0000-0000-000079080000}"/>
    <cellStyle name="annee semestre 11 8" xfId="2174" xr:uid="{00000000-0005-0000-0000-00007A080000}"/>
    <cellStyle name="annee semestre 11 8 2" xfId="2175" xr:uid="{00000000-0005-0000-0000-00007B080000}"/>
    <cellStyle name="annee semestre 11 9" xfId="2176" xr:uid="{00000000-0005-0000-0000-00007C080000}"/>
    <cellStyle name="annee semestre 11 9 2" xfId="2177" xr:uid="{00000000-0005-0000-0000-00007D080000}"/>
    <cellStyle name="annee semestre 12" xfId="2178" xr:uid="{00000000-0005-0000-0000-00007E080000}"/>
    <cellStyle name="annee semestre 12 10" xfId="2179" xr:uid="{00000000-0005-0000-0000-00007F080000}"/>
    <cellStyle name="annee semestre 12 10 2" xfId="2180" xr:uid="{00000000-0005-0000-0000-000080080000}"/>
    <cellStyle name="annee semestre 12 11" xfId="2181" xr:uid="{00000000-0005-0000-0000-000081080000}"/>
    <cellStyle name="annee semestre 12 11 2" xfId="2182" xr:uid="{00000000-0005-0000-0000-000082080000}"/>
    <cellStyle name="annee semestre 12 12" xfId="2183" xr:uid="{00000000-0005-0000-0000-000083080000}"/>
    <cellStyle name="annee semestre 12 2" xfId="2184" xr:uid="{00000000-0005-0000-0000-000084080000}"/>
    <cellStyle name="annee semestre 12 2 2" xfId="2185" xr:uid="{00000000-0005-0000-0000-000085080000}"/>
    <cellStyle name="annee semestre 12 3" xfId="2186" xr:uid="{00000000-0005-0000-0000-000086080000}"/>
    <cellStyle name="annee semestre 12 3 2" xfId="2187" xr:uid="{00000000-0005-0000-0000-000087080000}"/>
    <cellStyle name="annee semestre 12 4" xfId="2188" xr:uid="{00000000-0005-0000-0000-000088080000}"/>
    <cellStyle name="annee semestre 12 4 2" xfId="2189" xr:uid="{00000000-0005-0000-0000-000089080000}"/>
    <cellStyle name="annee semestre 12 5" xfId="2190" xr:uid="{00000000-0005-0000-0000-00008A080000}"/>
    <cellStyle name="annee semestre 12 5 2" xfId="2191" xr:uid="{00000000-0005-0000-0000-00008B080000}"/>
    <cellStyle name="annee semestre 12 6" xfId="2192" xr:uid="{00000000-0005-0000-0000-00008C080000}"/>
    <cellStyle name="annee semestre 12 6 2" xfId="2193" xr:uid="{00000000-0005-0000-0000-00008D080000}"/>
    <cellStyle name="annee semestre 12 7" xfId="2194" xr:uid="{00000000-0005-0000-0000-00008E080000}"/>
    <cellStyle name="annee semestre 12 7 2" xfId="2195" xr:uid="{00000000-0005-0000-0000-00008F080000}"/>
    <cellStyle name="annee semestre 12 8" xfId="2196" xr:uid="{00000000-0005-0000-0000-000090080000}"/>
    <cellStyle name="annee semestre 12 8 2" xfId="2197" xr:uid="{00000000-0005-0000-0000-000091080000}"/>
    <cellStyle name="annee semestre 12 9" xfId="2198" xr:uid="{00000000-0005-0000-0000-000092080000}"/>
    <cellStyle name="annee semestre 12 9 2" xfId="2199" xr:uid="{00000000-0005-0000-0000-000093080000}"/>
    <cellStyle name="annee semestre 13" xfId="2200" xr:uid="{00000000-0005-0000-0000-000094080000}"/>
    <cellStyle name="annee semestre 13 10" xfId="2201" xr:uid="{00000000-0005-0000-0000-000095080000}"/>
    <cellStyle name="annee semestre 13 10 2" xfId="2202" xr:uid="{00000000-0005-0000-0000-000096080000}"/>
    <cellStyle name="annee semestre 13 11" xfId="2203" xr:uid="{00000000-0005-0000-0000-000097080000}"/>
    <cellStyle name="annee semestre 13 11 2" xfId="2204" xr:uid="{00000000-0005-0000-0000-000098080000}"/>
    <cellStyle name="annee semestre 13 12" xfId="2205" xr:uid="{00000000-0005-0000-0000-000099080000}"/>
    <cellStyle name="annee semestre 13 2" xfId="2206" xr:uid="{00000000-0005-0000-0000-00009A080000}"/>
    <cellStyle name="annee semestre 13 2 2" xfId="2207" xr:uid="{00000000-0005-0000-0000-00009B080000}"/>
    <cellStyle name="annee semestre 13 3" xfId="2208" xr:uid="{00000000-0005-0000-0000-00009C080000}"/>
    <cellStyle name="annee semestre 13 3 2" xfId="2209" xr:uid="{00000000-0005-0000-0000-00009D080000}"/>
    <cellStyle name="annee semestre 13 4" xfId="2210" xr:uid="{00000000-0005-0000-0000-00009E080000}"/>
    <cellStyle name="annee semestre 13 4 2" xfId="2211" xr:uid="{00000000-0005-0000-0000-00009F080000}"/>
    <cellStyle name="annee semestre 13 5" xfId="2212" xr:uid="{00000000-0005-0000-0000-0000A0080000}"/>
    <cellStyle name="annee semestre 13 5 2" xfId="2213" xr:uid="{00000000-0005-0000-0000-0000A1080000}"/>
    <cellStyle name="annee semestre 13 6" xfId="2214" xr:uid="{00000000-0005-0000-0000-0000A2080000}"/>
    <cellStyle name="annee semestre 13 6 2" xfId="2215" xr:uid="{00000000-0005-0000-0000-0000A3080000}"/>
    <cellStyle name="annee semestre 13 7" xfId="2216" xr:uid="{00000000-0005-0000-0000-0000A4080000}"/>
    <cellStyle name="annee semestre 13 7 2" xfId="2217" xr:uid="{00000000-0005-0000-0000-0000A5080000}"/>
    <cellStyle name="annee semestre 13 8" xfId="2218" xr:uid="{00000000-0005-0000-0000-0000A6080000}"/>
    <cellStyle name="annee semestre 13 8 2" xfId="2219" xr:uid="{00000000-0005-0000-0000-0000A7080000}"/>
    <cellStyle name="annee semestre 13 9" xfId="2220" xr:uid="{00000000-0005-0000-0000-0000A8080000}"/>
    <cellStyle name="annee semestre 13 9 2" xfId="2221" xr:uid="{00000000-0005-0000-0000-0000A9080000}"/>
    <cellStyle name="annee semestre 14" xfId="2222" xr:uid="{00000000-0005-0000-0000-0000AA080000}"/>
    <cellStyle name="annee semestre 14 10" xfId="2223" xr:uid="{00000000-0005-0000-0000-0000AB080000}"/>
    <cellStyle name="annee semestre 14 10 2" xfId="2224" xr:uid="{00000000-0005-0000-0000-0000AC080000}"/>
    <cellStyle name="annee semestre 14 11" xfId="2225" xr:uid="{00000000-0005-0000-0000-0000AD080000}"/>
    <cellStyle name="annee semestre 14 11 2" xfId="2226" xr:uid="{00000000-0005-0000-0000-0000AE080000}"/>
    <cellStyle name="annee semestre 14 12" xfId="2227" xr:uid="{00000000-0005-0000-0000-0000AF080000}"/>
    <cellStyle name="annee semestre 14 2" xfId="2228" xr:uid="{00000000-0005-0000-0000-0000B0080000}"/>
    <cellStyle name="annee semestre 14 2 2" xfId="2229" xr:uid="{00000000-0005-0000-0000-0000B1080000}"/>
    <cellStyle name="annee semestre 14 3" xfId="2230" xr:uid="{00000000-0005-0000-0000-0000B2080000}"/>
    <cellStyle name="annee semestre 14 3 2" xfId="2231" xr:uid="{00000000-0005-0000-0000-0000B3080000}"/>
    <cellStyle name="annee semestre 14 4" xfId="2232" xr:uid="{00000000-0005-0000-0000-0000B4080000}"/>
    <cellStyle name="annee semestre 14 4 2" xfId="2233" xr:uid="{00000000-0005-0000-0000-0000B5080000}"/>
    <cellStyle name="annee semestre 14 5" xfId="2234" xr:uid="{00000000-0005-0000-0000-0000B6080000}"/>
    <cellStyle name="annee semestre 14 5 2" xfId="2235" xr:uid="{00000000-0005-0000-0000-0000B7080000}"/>
    <cellStyle name="annee semestre 14 6" xfId="2236" xr:uid="{00000000-0005-0000-0000-0000B8080000}"/>
    <cellStyle name="annee semestre 14 6 2" xfId="2237" xr:uid="{00000000-0005-0000-0000-0000B9080000}"/>
    <cellStyle name="annee semestre 14 7" xfId="2238" xr:uid="{00000000-0005-0000-0000-0000BA080000}"/>
    <cellStyle name="annee semestre 14 7 2" xfId="2239" xr:uid="{00000000-0005-0000-0000-0000BB080000}"/>
    <cellStyle name="annee semestre 14 8" xfId="2240" xr:uid="{00000000-0005-0000-0000-0000BC080000}"/>
    <cellStyle name="annee semestre 14 8 2" xfId="2241" xr:uid="{00000000-0005-0000-0000-0000BD080000}"/>
    <cellStyle name="annee semestre 14 9" xfId="2242" xr:uid="{00000000-0005-0000-0000-0000BE080000}"/>
    <cellStyle name="annee semestre 14 9 2" xfId="2243" xr:uid="{00000000-0005-0000-0000-0000BF080000}"/>
    <cellStyle name="annee semestre 15" xfId="2244" xr:uid="{00000000-0005-0000-0000-0000C0080000}"/>
    <cellStyle name="annee semestre 15 10" xfId="2245" xr:uid="{00000000-0005-0000-0000-0000C1080000}"/>
    <cellStyle name="annee semestre 15 10 2" xfId="2246" xr:uid="{00000000-0005-0000-0000-0000C2080000}"/>
    <cellStyle name="annee semestre 15 11" xfId="2247" xr:uid="{00000000-0005-0000-0000-0000C3080000}"/>
    <cellStyle name="annee semestre 15 11 2" xfId="2248" xr:uid="{00000000-0005-0000-0000-0000C4080000}"/>
    <cellStyle name="annee semestre 15 12" xfId="2249" xr:uid="{00000000-0005-0000-0000-0000C5080000}"/>
    <cellStyle name="annee semestre 15 2" xfId="2250" xr:uid="{00000000-0005-0000-0000-0000C6080000}"/>
    <cellStyle name="annee semestre 15 2 2" xfId="2251" xr:uid="{00000000-0005-0000-0000-0000C7080000}"/>
    <cellStyle name="annee semestre 15 3" xfId="2252" xr:uid="{00000000-0005-0000-0000-0000C8080000}"/>
    <cellStyle name="annee semestre 15 3 2" xfId="2253" xr:uid="{00000000-0005-0000-0000-0000C9080000}"/>
    <cellStyle name="annee semestre 15 4" xfId="2254" xr:uid="{00000000-0005-0000-0000-0000CA080000}"/>
    <cellStyle name="annee semestre 15 4 2" xfId="2255" xr:uid="{00000000-0005-0000-0000-0000CB080000}"/>
    <cellStyle name="annee semestre 15 5" xfId="2256" xr:uid="{00000000-0005-0000-0000-0000CC080000}"/>
    <cellStyle name="annee semestre 15 5 2" xfId="2257" xr:uid="{00000000-0005-0000-0000-0000CD080000}"/>
    <cellStyle name="annee semestre 15 6" xfId="2258" xr:uid="{00000000-0005-0000-0000-0000CE080000}"/>
    <cellStyle name="annee semestre 15 6 2" xfId="2259" xr:uid="{00000000-0005-0000-0000-0000CF080000}"/>
    <cellStyle name="annee semestre 15 7" xfId="2260" xr:uid="{00000000-0005-0000-0000-0000D0080000}"/>
    <cellStyle name="annee semestre 15 7 2" xfId="2261" xr:uid="{00000000-0005-0000-0000-0000D1080000}"/>
    <cellStyle name="annee semestre 15 8" xfId="2262" xr:uid="{00000000-0005-0000-0000-0000D2080000}"/>
    <cellStyle name="annee semestre 15 8 2" xfId="2263" xr:uid="{00000000-0005-0000-0000-0000D3080000}"/>
    <cellStyle name="annee semestre 15 9" xfId="2264" xr:uid="{00000000-0005-0000-0000-0000D4080000}"/>
    <cellStyle name="annee semestre 15 9 2" xfId="2265" xr:uid="{00000000-0005-0000-0000-0000D5080000}"/>
    <cellStyle name="annee semestre 16" xfId="2266" xr:uid="{00000000-0005-0000-0000-0000D6080000}"/>
    <cellStyle name="annee semestre 16 10" xfId="2267" xr:uid="{00000000-0005-0000-0000-0000D7080000}"/>
    <cellStyle name="annee semestre 16 10 2" xfId="2268" xr:uid="{00000000-0005-0000-0000-0000D8080000}"/>
    <cellStyle name="annee semestre 16 11" xfId="2269" xr:uid="{00000000-0005-0000-0000-0000D9080000}"/>
    <cellStyle name="annee semestre 16 11 2" xfId="2270" xr:uid="{00000000-0005-0000-0000-0000DA080000}"/>
    <cellStyle name="annee semestre 16 12" xfId="2271" xr:uid="{00000000-0005-0000-0000-0000DB080000}"/>
    <cellStyle name="annee semestre 16 2" xfId="2272" xr:uid="{00000000-0005-0000-0000-0000DC080000}"/>
    <cellStyle name="annee semestre 16 2 2" xfId="2273" xr:uid="{00000000-0005-0000-0000-0000DD080000}"/>
    <cellStyle name="annee semestre 16 3" xfId="2274" xr:uid="{00000000-0005-0000-0000-0000DE080000}"/>
    <cellStyle name="annee semestre 16 3 2" xfId="2275" xr:uid="{00000000-0005-0000-0000-0000DF080000}"/>
    <cellStyle name="annee semestre 16 4" xfId="2276" xr:uid="{00000000-0005-0000-0000-0000E0080000}"/>
    <cellStyle name="annee semestre 16 4 2" xfId="2277" xr:uid="{00000000-0005-0000-0000-0000E1080000}"/>
    <cellStyle name="annee semestre 16 5" xfId="2278" xr:uid="{00000000-0005-0000-0000-0000E2080000}"/>
    <cellStyle name="annee semestre 16 5 2" xfId="2279" xr:uid="{00000000-0005-0000-0000-0000E3080000}"/>
    <cellStyle name="annee semestre 16 6" xfId="2280" xr:uid="{00000000-0005-0000-0000-0000E4080000}"/>
    <cellStyle name="annee semestre 16 6 2" xfId="2281" xr:uid="{00000000-0005-0000-0000-0000E5080000}"/>
    <cellStyle name="annee semestre 16 7" xfId="2282" xr:uid="{00000000-0005-0000-0000-0000E6080000}"/>
    <cellStyle name="annee semestre 16 7 2" xfId="2283" xr:uid="{00000000-0005-0000-0000-0000E7080000}"/>
    <cellStyle name="annee semestre 16 8" xfId="2284" xr:uid="{00000000-0005-0000-0000-0000E8080000}"/>
    <cellStyle name="annee semestre 16 8 2" xfId="2285" xr:uid="{00000000-0005-0000-0000-0000E9080000}"/>
    <cellStyle name="annee semestre 16 9" xfId="2286" xr:uid="{00000000-0005-0000-0000-0000EA080000}"/>
    <cellStyle name="annee semestre 16 9 2" xfId="2287" xr:uid="{00000000-0005-0000-0000-0000EB080000}"/>
    <cellStyle name="annee semestre 17" xfId="2288" xr:uid="{00000000-0005-0000-0000-0000EC080000}"/>
    <cellStyle name="annee semestre 17 10" xfId="2289" xr:uid="{00000000-0005-0000-0000-0000ED080000}"/>
    <cellStyle name="annee semestre 17 10 2" xfId="2290" xr:uid="{00000000-0005-0000-0000-0000EE080000}"/>
    <cellStyle name="annee semestre 17 11" xfId="2291" xr:uid="{00000000-0005-0000-0000-0000EF080000}"/>
    <cellStyle name="annee semestre 17 11 2" xfId="2292" xr:uid="{00000000-0005-0000-0000-0000F0080000}"/>
    <cellStyle name="annee semestre 17 12" xfId="2293" xr:uid="{00000000-0005-0000-0000-0000F1080000}"/>
    <cellStyle name="annee semestre 17 2" xfId="2294" xr:uid="{00000000-0005-0000-0000-0000F2080000}"/>
    <cellStyle name="annee semestre 17 2 2" xfId="2295" xr:uid="{00000000-0005-0000-0000-0000F3080000}"/>
    <cellStyle name="annee semestre 17 3" xfId="2296" xr:uid="{00000000-0005-0000-0000-0000F4080000}"/>
    <cellStyle name="annee semestre 17 3 2" xfId="2297" xr:uid="{00000000-0005-0000-0000-0000F5080000}"/>
    <cellStyle name="annee semestre 17 4" xfId="2298" xr:uid="{00000000-0005-0000-0000-0000F6080000}"/>
    <cellStyle name="annee semestre 17 4 2" xfId="2299" xr:uid="{00000000-0005-0000-0000-0000F7080000}"/>
    <cellStyle name="annee semestre 17 5" xfId="2300" xr:uid="{00000000-0005-0000-0000-0000F8080000}"/>
    <cellStyle name="annee semestre 17 5 2" xfId="2301" xr:uid="{00000000-0005-0000-0000-0000F9080000}"/>
    <cellStyle name="annee semestre 17 6" xfId="2302" xr:uid="{00000000-0005-0000-0000-0000FA080000}"/>
    <cellStyle name="annee semestre 17 6 2" xfId="2303" xr:uid="{00000000-0005-0000-0000-0000FB080000}"/>
    <cellStyle name="annee semestre 17 7" xfId="2304" xr:uid="{00000000-0005-0000-0000-0000FC080000}"/>
    <cellStyle name="annee semestre 17 7 2" xfId="2305" xr:uid="{00000000-0005-0000-0000-0000FD080000}"/>
    <cellStyle name="annee semestre 17 8" xfId="2306" xr:uid="{00000000-0005-0000-0000-0000FE080000}"/>
    <cellStyle name="annee semestre 17 8 2" xfId="2307" xr:uid="{00000000-0005-0000-0000-0000FF080000}"/>
    <cellStyle name="annee semestre 17 9" xfId="2308" xr:uid="{00000000-0005-0000-0000-000000090000}"/>
    <cellStyle name="annee semestre 17 9 2" xfId="2309" xr:uid="{00000000-0005-0000-0000-000001090000}"/>
    <cellStyle name="annee semestre 18" xfId="2310" xr:uid="{00000000-0005-0000-0000-000002090000}"/>
    <cellStyle name="annee semestre 18 10" xfId="2311" xr:uid="{00000000-0005-0000-0000-000003090000}"/>
    <cellStyle name="annee semestre 18 10 2" xfId="2312" xr:uid="{00000000-0005-0000-0000-000004090000}"/>
    <cellStyle name="annee semestre 18 11" xfId="2313" xr:uid="{00000000-0005-0000-0000-000005090000}"/>
    <cellStyle name="annee semestre 18 11 2" xfId="2314" xr:uid="{00000000-0005-0000-0000-000006090000}"/>
    <cellStyle name="annee semestre 18 12" xfId="2315" xr:uid="{00000000-0005-0000-0000-000007090000}"/>
    <cellStyle name="annee semestre 18 2" xfId="2316" xr:uid="{00000000-0005-0000-0000-000008090000}"/>
    <cellStyle name="annee semestre 18 2 2" xfId="2317" xr:uid="{00000000-0005-0000-0000-000009090000}"/>
    <cellStyle name="annee semestre 18 3" xfId="2318" xr:uid="{00000000-0005-0000-0000-00000A090000}"/>
    <cellStyle name="annee semestre 18 3 2" xfId="2319" xr:uid="{00000000-0005-0000-0000-00000B090000}"/>
    <cellStyle name="annee semestre 18 4" xfId="2320" xr:uid="{00000000-0005-0000-0000-00000C090000}"/>
    <cellStyle name="annee semestre 18 4 2" xfId="2321" xr:uid="{00000000-0005-0000-0000-00000D090000}"/>
    <cellStyle name="annee semestre 18 5" xfId="2322" xr:uid="{00000000-0005-0000-0000-00000E090000}"/>
    <cellStyle name="annee semestre 18 5 2" xfId="2323" xr:uid="{00000000-0005-0000-0000-00000F090000}"/>
    <cellStyle name="annee semestre 18 6" xfId="2324" xr:uid="{00000000-0005-0000-0000-000010090000}"/>
    <cellStyle name="annee semestre 18 6 2" xfId="2325" xr:uid="{00000000-0005-0000-0000-000011090000}"/>
    <cellStyle name="annee semestre 18 7" xfId="2326" xr:uid="{00000000-0005-0000-0000-000012090000}"/>
    <cellStyle name="annee semestre 18 7 2" xfId="2327" xr:uid="{00000000-0005-0000-0000-000013090000}"/>
    <cellStyle name="annee semestre 18 8" xfId="2328" xr:uid="{00000000-0005-0000-0000-000014090000}"/>
    <cellStyle name="annee semestre 18 8 2" xfId="2329" xr:uid="{00000000-0005-0000-0000-000015090000}"/>
    <cellStyle name="annee semestre 18 9" xfId="2330" xr:uid="{00000000-0005-0000-0000-000016090000}"/>
    <cellStyle name="annee semestre 18 9 2" xfId="2331" xr:uid="{00000000-0005-0000-0000-000017090000}"/>
    <cellStyle name="annee semestre 19" xfId="2332" xr:uid="{00000000-0005-0000-0000-000018090000}"/>
    <cellStyle name="annee semestre 19 2" xfId="2333" xr:uid="{00000000-0005-0000-0000-000019090000}"/>
    <cellStyle name="annee semestre 2" xfId="2334" xr:uid="{00000000-0005-0000-0000-00001A090000}"/>
    <cellStyle name="annee semestre 2 10" xfId="2335" xr:uid="{00000000-0005-0000-0000-00001B090000}"/>
    <cellStyle name="annee semestre 2 10 10" xfId="2336" xr:uid="{00000000-0005-0000-0000-00001C090000}"/>
    <cellStyle name="annee semestre 2 10 10 2" xfId="2337" xr:uid="{00000000-0005-0000-0000-00001D090000}"/>
    <cellStyle name="annee semestre 2 10 11" xfId="2338" xr:uid="{00000000-0005-0000-0000-00001E090000}"/>
    <cellStyle name="annee semestre 2 10 11 2" xfId="2339" xr:uid="{00000000-0005-0000-0000-00001F090000}"/>
    <cellStyle name="annee semestre 2 10 12" xfId="2340" xr:uid="{00000000-0005-0000-0000-000020090000}"/>
    <cellStyle name="annee semestre 2 10 2" xfId="2341" xr:uid="{00000000-0005-0000-0000-000021090000}"/>
    <cellStyle name="annee semestre 2 10 2 2" xfId="2342" xr:uid="{00000000-0005-0000-0000-000022090000}"/>
    <cellStyle name="annee semestre 2 10 3" xfId="2343" xr:uid="{00000000-0005-0000-0000-000023090000}"/>
    <cellStyle name="annee semestre 2 10 3 2" xfId="2344" xr:uid="{00000000-0005-0000-0000-000024090000}"/>
    <cellStyle name="annee semestre 2 10 4" xfId="2345" xr:uid="{00000000-0005-0000-0000-000025090000}"/>
    <cellStyle name="annee semestre 2 10 4 2" xfId="2346" xr:uid="{00000000-0005-0000-0000-000026090000}"/>
    <cellStyle name="annee semestre 2 10 5" xfId="2347" xr:uid="{00000000-0005-0000-0000-000027090000}"/>
    <cellStyle name="annee semestre 2 10 5 2" xfId="2348" xr:uid="{00000000-0005-0000-0000-000028090000}"/>
    <cellStyle name="annee semestre 2 10 6" xfId="2349" xr:uid="{00000000-0005-0000-0000-000029090000}"/>
    <cellStyle name="annee semestre 2 10 6 2" xfId="2350" xr:uid="{00000000-0005-0000-0000-00002A090000}"/>
    <cellStyle name="annee semestre 2 10 7" xfId="2351" xr:uid="{00000000-0005-0000-0000-00002B090000}"/>
    <cellStyle name="annee semestre 2 10 7 2" xfId="2352" xr:uid="{00000000-0005-0000-0000-00002C090000}"/>
    <cellStyle name="annee semestre 2 10 8" xfId="2353" xr:uid="{00000000-0005-0000-0000-00002D090000}"/>
    <cellStyle name="annee semestre 2 10 8 2" xfId="2354" xr:uid="{00000000-0005-0000-0000-00002E090000}"/>
    <cellStyle name="annee semestre 2 10 9" xfId="2355" xr:uid="{00000000-0005-0000-0000-00002F090000}"/>
    <cellStyle name="annee semestre 2 10 9 2" xfId="2356" xr:uid="{00000000-0005-0000-0000-000030090000}"/>
    <cellStyle name="annee semestre 2 11" xfId="2357" xr:uid="{00000000-0005-0000-0000-000031090000}"/>
    <cellStyle name="annee semestre 2 11 10" xfId="2358" xr:uid="{00000000-0005-0000-0000-000032090000}"/>
    <cellStyle name="annee semestre 2 11 10 2" xfId="2359" xr:uid="{00000000-0005-0000-0000-000033090000}"/>
    <cellStyle name="annee semestre 2 11 11" xfId="2360" xr:uid="{00000000-0005-0000-0000-000034090000}"/>
    <cellStyle name="annee semestre 2 11 11 2" xfId="2361" xr:uid="{00000000-0005-0000-0000-000035090000}"/>
    <cellStyle name="annee semestre 2 11 12" xfId="2362" xr:uid="{00000000-0005-0000-0000-000036090000}"/>
    <cellStyle name="annee semestre 2 11 2" xfId="2363" xr:uid="{00000000-0005-0000-0000-000037090000}"/>
    <cellStyle name="annee semestre 2 11 2 2" xfId="2364" xr:uid="{00000000-0005-0000-0000-000038090000}"/>
    <cellStyle name="annee semestre 2 11 3" xfId="2365" xr:uid="{00000000-0005-0000-0000-000039090000}"/>
    <cellStyle name="annee semestre 2 11 3 2" xfId="2366" xr:uid="{00000000-0005-0000-0000-00003A090000}"/>
    <cellStyle name="annee semestre 2 11 4" xfId="2367" xr:uid="{00000000-0005-0000-0000-00003B090000}"/>
    <cellStyle name="annee semestre 2 11 4 2" xfId="2368" xr:uid="{00000000-0005-0000-0000-00003C090000}"/>
    <cellStyle name="annee semestre 2 11 5" xfId="2369" xr:uid="{00000000-0005-0000-0000-00003D090000}"/>
    <cellStyle name="annee semestre 2 11 5 2" xfId="2370" xr:uid="{00000000-0005-0000-0000-00003E090000}"/>
    <cellStyle name="annee semestre 2 11 6" xfId="2371" xr:uid="{00000000-0005-0000-0000-00003F090000}"/>
    <cellStyle name="annee semestre 2 11 6 2" xfId="2372" xr:uid="{00000000-0005-0000-0000-000040090000}"/>
    <cellStyle name="annee semestre 2 11 7" xfId="2373" xr:uid="{00000000-0005-0000-0000-000041090000}"/>
    <cellStyle name="annee semestre 2 11 7 2" xfId="2374" xr:uid="{00000000-0005-0000-0000-000042090000}"/>
    <cellStyle name="annee semestre 2 11 8" xfId="2375" xr:uid="{00000000-0005-0000-0000-000043090000}"/>
    <cellStyle name="annee semestre 2 11 8 2" xfId="2376" xr:uid="{00000000-0005-0000-0000-000044090000}"/>
    <cellStyle name="annee semestre 2 11 9" xfId="2377" xr:uid="{00000000-0005-0000-0000-000045090000}"/>
    <cellStyle name="annee semestre 2 11 9 2" xfId="2378" xr:uid="{00000000-0005-0000-0000-000046090000}"/>
    <cellStyle name="annee semestre 2 12" xfId="2379" xr:uid="{00000000-0005-0000-0000-000047090000}"/>
    <cellStyle name="annee semestre 2 12 10" xfId="2380" xr:uid="{00000000-0005-0000-0000-000048090000}"/>
    <cellStyle name="annee semestre 2 12 10 2" xfId="2381" xr:uid="{00000000-0005-0000-0000-000049090000}"/>
    <cellStyle name="annee semestre 2 12 11" xfId="2382" xr:uid="{00000000-0005-0000-0000-00004A090000}"/>
    <cellStyle name="annee semestre 2 12 11 2" xfId="2383" xr:uid="{00000000-0005-0000-0000-00004B090000}"/>
    <cellStyle name="annee semestre 2 12 12" xfId="2384" xr:uid="{00000000-0005-0000-0000-00004C090000}"/>
    <cellStyle name="annee semestre 2 12 2" xfId="2385" xr:uid="{00000000-0005-0000-0000-00004D090000}"/>
    <cellStyle name="annee semestre 2 12 2 2" xfId="2386" xr:uid="{00000000-0005-0000-0000-00004E090000}"/>
    <cellStyle name="annee semestre 2 12 3" xfId="2387" xr:uid="{00000000-0005-0000-0000-00004F090000}"/>
    <cellStyle name="annee semestre 2 12 3 2" xfId="2388" xr:uid="{00000000-0005-0000-0000-000050090000}"/>
    <cellStyle name="annee semestre 2 12 4" xfId="2389" xr:uid="{00000000-0005-0000-0000-000051090000}"/>
    <cellStyle name="annee semestre 2 12 4 2" xfId="2390" xr:uid="{00000000-0005-0000-0000-000052090000}"/>
    <cellStyle name="annee semestre 2 12 5" xfId="2391" xr:uid="{00000000-0005-0000-0000-000053090000}"/>
    <cellStyle name="annee semestre 2 12 5 2" xfId="2392" xr:uid="{00000000-0005-0000-0000-000054090000}"/>
    <cellStyle name="annee semestre 2 12 6" xfId="2393" xr:uid="{00000000-0005-0000-0000-000055090000}"/>
    <cellStyle name="annee semestre 2 12 6 2" xfId="2394" xr:uid="{00000000-0005-0000-0000-000056090000}"/>
    <cellStyle name="annee semestre 2 12 7" xfId="2395" xr:uid="{00000000-0005-0000-0000-000057090000}"/>
    <cellStyle name="annee semestre 2 12 7 2" xfId="2396" xr:uid="{00000000-0005-0000-0000-000058090000}"/>
    <cellStyle name="annee semestre 2 12 8" xfId="2397" xr:uid="{00000000-0005-0000-0000-000059090000}"/>
    <cellStyle name="annee semestre 2 12 8 2" xfId="2398" xr:uid="{00000000-0005-0000-0000-00005A090000}"/>
    <cellStyle name="annee semestre 2 12 9" xfId="2399" xr:uid="{00000000-0005-0000-0000-00005B090000}"/>
    <cellStyle name="annee semestre 2 12 9 2" xfId="2400" xr:uid="{00000000-0005-0000-0000-00005C090000}"/>
    <cellStyle name="annee semestre 2 13" xfId="2401" xr:uid="{00000000-0005-0000-0000-00005D090000}"/>
    <cellStyle name="annee semestre 2 13 10" xfId="2402" xr:uid="{00000000-0005-0000-0000-00005E090000}"/>
    <cellStyle name="annee semestre 2 13 10 2" xfId="2403" xr:uid="{00000000-0005-0000-0000-00005F090000}"/>
    <cellStyle name="annee semestre 2 13 11" xfId="2404" xr:uid="{00000000-0005-0000-0000-000060090000}"/>
    <cellStyle name="annee semestre 2 13 11 2" xfId="2405" xr:uid="{00000000-0005-0000-0000-000061090000}"/>
    <cellStyle name="annee semestre 2 13 12" xfId="2406" xr:uid="{00000000-0005-0000-0000-000062090000}"/>
    <cellStyle name="annee semestre 2 13 2" xfId="2407" xr:uid="{00000000-0005-0000-0000-000063090000}"/>
    <cellStyle name="annee semestre 2 13 2 2" xfId="2408" xr:uid="{00000000-0005-0000-0000-000064090000}"/>
    <cellStyle name="annee semestre 2 13 3" xfId="2409" xr:uid="{00000000-0005-0000-0000-000065090000}"/>
    <cellStyle name="annee semestre 2 13 3 2" xfId="2410" xr:uid="{00000000-0005-0000-0000-000066090000}"/>
    <cellStyle name="annee semestre 2 13 4" xfId="2411" xr:uid="{00000000-0005-0000-0000-000067090000}"/>
    <cellStyle name="annee semestre 2 13 4 2" xfId="2412" xr:uid="{00000000-0005-0000-0000-000068090000}"/>
    <cellStyle name="annee semestre 2 13 5" xfId="2413" xr:uid="{00000000-0005-0000-0000-000069090000}"/>
    <cellStyle name="annee semestre 2 13 5 2" xfId="2414" xr:uid="{00000000-0005-0000-0000-00006A090000}"/>
    <cellStyle name="annee semestre 2 13 6" xfId="2415" xr:uid="{00000000-0005-0000-0000-00006B090000}"/>
    <cellStyle name="annee semestre 2 13 6 2" xfId="2416" xr:uid="{00000000-0005-0000-0000-00006C090000}"/>
    <cellStyle name="annee semestre 2 13 7" xfId="2417" xr:uid="{00000000-0005-0000-0000-00006D090000}"/>
    <cellStyle name="annee semestre 2 13 7 2" xfId="2418" xr:uid="{00000000-0005-0000-0000-00006E090000}"/>
    <cellStyle name="annee semestre 2 13 8" xfId="2419" xr:uid="{00000000-0005-0000-0000-00006F090000}"/>
    <cellStyle name="annee semestre 2 13 8 2" xfId="2420" xr:uid="{00000000-0005-0000-0000-000070090000}"/>
    <cellStyle name="annee semestre 2 13 9" xfId="2421" xr:uid="{00000000-0005-0000-0000-000071090000}"/>
    <cellStyle name="annee semestre 2 13 9 2" xfId="2422" xr:uid="{00000000-0005-0000-0000-000072090000}"/>
    <cellStyle name="annee semestre 2 14" xfId="2423" xr:uid="{00000000-0005-0000-0000-000073090000}"/>
    <cellStyle name="annee semestre 2 14 10" xfId="2424" xr:uid="{00000000-0005-0000-0000-000074090000}"/>
    <cellStyle name="annee semestre 2 14 10 2" xfId="2425" xr:uid="{00000000-0005-0000-0000-000075090000}"/>
    <cellStyle name="annee semestre 2 14 11" xfId="2426" xr:uid="{00000000-0005-0000-0000-000076090000}"/>
    <cellStyle name="annee semestre 2 14 11 2" xfId="2427" xr:uid="{00000000-0005-0000-0000-000077090000}"/>
    <cellStyle name="annee semestre 2 14 12" xfId="2428" xr:uid="{00000000-0005-0000-0000-000078090000}"/>
    <cellStyle name="annee semestre 2 14 2" xfId="2429" xr:uid="{00000000-0005-0000-0000-000079090000}"/>
    <cellStyle name="annee semestre 2 14 2 2" xfId="2430" xr:uid="{00000000-0005-0000-0000-00007A090000}"/>
    <cellStyle name="annee semestre 2 14 3" xfId="2431" xr:uid="{00000000-0005-0000-0000-00007B090000}"/>
    <cellStyle name="annee semestre 2 14 3 2" xfId="2432" xr:uid="{00000000-0005-0000-0000-00007C090000}"/>
    <cellStyle name="annee semestre 2 14 4" xfId="2433" xr:uid="{00000000-0005-0000-0000-00007D090000}"/>
    <cellStyle name="annee semestre 2 14 4 2" xfId="2434" xr:uid="{00000000-0005-0000-0000-00007E090000}"/>
    <cellStyle name="annee semestre 2 14 5" xfId="2435" xr:uid="{00000000-0005-0000-0000-00007F090000}"/>
    <cellStyle name="annee semestre 2 14 5 2" xfId="2436" xr:uid="{00000000-0005-0000-0000-000080090000}"/>
    <cellStyle name="annee semestre 2 14 6" xfId="2437" xr:uid="{00000000-0005-0000-0000-000081090000}"/>
    <cellStyle name="annee semestre 2 14 6 2" xfId="2438" xr:uid="{00000000-0005-0000-0000-000082090000}"/>
    <cellStyle name="annee semestre 2 14 7" xfId="2439" xr:uid="{00000000-0005-0000-0000-000083090000}"/>
    <cellStyle name="annee semestre 2 14 7 2" xfId="2440" xr:uid="{00000000-0005-0000-0000-000084090000}"/>
    <cellStyle name="annee semestre 2 14 8" xfId="2441" xr:uid="{00000000-0005-0000-0000-000085090000}"/>
    <cellStyle name="annee semestre 2 14 8 2" xfId="2442" xr:uid="{00000000-0005-0000-0000-000086090000}"/>
    <cellStyle name="annee semestre 2 14 9" xfId="2443" xr:uid="{00000000-0005-0000-0000-000087090000}"/>
    <cellStyle name="annee semestre 2 14 9 2" xfId="2444" xr:uid="{00000000-0005-0000-0000-000088090000}"/>
    <cellStyle name="annee semestre 2 15" xfId="2445" xr:uid="{00000000-0005-0000-0000-000089090000}"/>
    <cellStyle name="annee semestre 2 15 10" xfId="2446" xr:uid="{00000000-0005-0000-0000-00008A090000}"/>
    <cellStyle name="annee semestre 2 15 10 2" xfId="2447" xr:uid="{00000000-0005-0000-0000-00008B090000}"/>
    <cellStyle name="annee semestre 2 15 11" xfId="2448" xr:uid="{00000000-0005-0000-0000-00008C090000}"/>
    <cellStyle name="annee semestre 2 15 11 2" xfId="2449" xr:uid="{00000000-0005-0000-0000-00008D090000}"/>
    <cellStyle name="annee semestre 2 15 12" xfId="2450" xr:uid="{00000000-0005-0000-0000-00008E090000}"/>
    <cellStyle name="annee semestre 2 15 2" xfId="2451" xr:uid="{00000000-0005-0000-0000-00008F090000}"/>
    <cellStyle name="annee semestre 2 15 2 2" xfId="2452" xr:uid="{00000000-0005-0000-0000-000090090000}"/>
    <cellStyle name="annee semestre 2 15 3" xfId="2453" xr:uid="{00000000-0005-0000-0000-000091090000}"/>
    <cellStyle name="annee semestre 2 15 3 2" xfId="2454" xr:uid="{00000000-0005-0000-0000-000092090000}"/>
    <cellStyle name="annee semestre 2 15 4" xfId="2455" xr:uid="{00000000-0005-0000-0000-000093090000}"/>
    <cellStyle name="annee semestre 2 15 4 2" xfId="2456" xr:uid="{00000000-0005-0000-0000-000094090000}"/>
    <cellStyle name="annee semestre 2 15 5" xfId="2457" xr:uid="{00000000-0005-0000-0000-000095090000}"/>
    <cellStyle name="annee semestre 2 15 5 2" xfId="2458" xr:uid="{00000000-0005-0000-0000-000096090000}"/>
    <cellStyle name="annee semestre 2 15 6" xfId="2459" xr:uid="{00000000-0005-0000-0000-000097090000}"/>
    <cellStyle name="annee semestre 2 15 6 2" xfId="2460" xr:uid="{00000000-0005-0000-0000-000098090000}"/>
    <cellStyle name="annee semestre 2 15 7" xfId="2461" xr:uid="{00000000-0005-0000-0000-000099090000}"/>
    <cellStyle name="annee semestre 2 15 7 2" xfId="2462" xr:uid="{00000000-0005-0000-0000-00009A090000}"/>
    <cellStyle name="annee semestre 2 15 8" xfId="2463" xr:uid="{00000000-0005-0000-0000-00009B090000}"/>
    <cellStyle name="annee semestre 2 15 8 2" xfId="2464" xr:uid="{00000000-0005-0000-0000-00009C090000}"/>
    <cellStyle name="annee semestre 2 15 9" xfId="2465" xr:uid="{00000000-0005-0000-0000-00009D090000}"/>
    <cellStyle name="annee semestre 2 15 9 2" xfId="2466" xr:uid="{00000000-0005-0000-0000-00009E090000}"/>
    <cellStyle name="annee semestre 2 16" xfId="2467" xr:uid="{00000000-0005-0000-0000-00009F090000}"/>
    <cellStyle name="annee semestre 2 16 10" xfId="2468" xr:uid="{00000000-0005-0000-0000-0000A0090000}"/>
    <cellStyle name="annee semestre 2 16 10 2" xfId="2469" xr:uid="{00000000-0005-0000-0000-0000A1090000}"/>
    <cellStyle name="annee semestre 2 16 11" xfId="2470" xr:uid="{00000000-0005-0000-0000-0000A2090000}"/>
    <cellStyle name="annee semestre 2 16 11 2" xfId="2471" xr:uid="{00000000-0005-0000-0000-0000A3090000}"/>
    <cellStyle name="annee semestre 2 16 12" xfId="2472" xr:uid="{00000000-0005-0000-0000-0000A4090000}"/>
    <cellStyle name="annee semestre 2 16 2" xfId="2473" xr:uid="{00000000-0005-0000-0000-0000A5090000}"/>
    <cellStyle name="annee semestre 2 16 2 2" xfId="2474" xr:uid="{00000000-0005-0000-0000-0000A6090000}"/>
    <cellStyle name="annee semestre 2 16 3" xfId="2475" xr:uid="{00000000-0005-0000-0000-0000A7090000}"/>
    <cellStyle name="annee semestre 2 16 3 2" xfId="2476" xr:uid="{00000000-0005-0000-0000-0000A8090000}"/>
    <cellStyle name="annee semestre 2 16 4" xfId="2477" xr:uid="{00000000-0005-0000-0000-0000A9090000}"/>
    <cellStyle name="annee semestre 2 16 4 2" xfId="2478" xr:uid="{00000000-0005-0000-0000-0000AA090000}"/>
    <cellStyle name="annee semestre 2 16 5" xfId="2479" xr:uid="{00000000-0005-0000-0000-0000AB090000}"/>
    <cellStyle name="annee semestre 2 16 5 2" xfId="2480" xr:uid="{00000000-0005-0000-0000-0000AC090000}"/>
    <cellStyle name="annee semestre 2 16 6" xfId="2481" xr:uid="{00000000-0005-0000-0000-0000AD090000}"/>
    <cellStyle name="annee semestre 2 16 6 2" xfId="2482" xr:uid="{00000000-0005-0000-0000-0000AE090000}"/>
    <cellStyle name="annee semestre 2 16 7" xfId="2483" xr:uid="{00000000-0005-0000-0000-0000AF090000}"/>
    <cellStyle name="annee semestre 2 16 7 2" xfId="2484" xr:uid="{00000000-0005-0000-0000-0000B0090000}"/>
    <cellStyle name="annee semestre 2 16 8" xfId="2485" xr:uid="{00000000-0005-0000-0000-0000B1090000}"/>
    <cellStyle name="annee semestre 2 16 8 2" xfId="2486" xr:uid="{00000000-0005-0000-0000-0000B2090000}"/>
    <cellStyle name="annee semestre 2 16 9" xfId="2487" xr:uid="{00000000-0005-0000-0000-0000B3090000}"/>
    <cellStyle name="annee semestre 2 16 9 2" xfId="2488" xr:uid="{00000000-0005-0000-0000-0000B4090000}"/>
    <cellStyle name="annee semestre 2 17" xfId="2489" xr:uid="{00000000-0005-0000-0000-0000B5090000}"/>
    <cellStyle name="annee semestre 2 17 10" xfId="2490" xr:uid="{00000000-0005-0000-0000-0000B6090000}"/>
    <cellStyle name="annee semestre 2 17 10 2" xfId="2491" xr:uid="{00000000-0005-0000-0000-0000B7090000}"/>
    <cellStyle name="annee semestre 2 17 11" xfId="2492" xr:uid="{00000000-0005-0000-0000-0000B8090000}"/>
    <cellStyle name="annee semestre 2 17 11 2" xfId="2493" xr:uid="{00000000-0005-0000-0000-0000B9090000}"/>
    <cellStyle name="annee semestre 2 17 12" xfId="2494" xr:uid="{00000000-0005-0000-0000-0000BA090000}"/>
    <cellStyle name="annee semestre 2 17 2" xfId="2495" xr:uid="{00000000-0005-0000-0000-0000BB090000}"/>
    <cellStyle name="annee semestre 2 17 2 2" xfId="2496" xr:uid="{00000000-0005-0000-0000-0000BC090000}"/>
    <cellStyle name="annee semestre 2 17 3" xfId="2497" xr:uid="{00000000-0005-0000-0000-0000BD090000}"/>
    <cellStyle name="annee semestre 2 17 3 2" xfId="2498" xr:uid="{00000000-0005-0000-0000-0000BE090000}"/>
    <cellStyle name="annee semestre 2 17 4" xfId="2499" xr:uid="{00000000-0005-0000-0000-0000BF090000}"/>
    <cellStyle name="annee semestre 2 17 4 2" xfId="2500" xr:uid="{00000000-0005-0000-0000-0000C0090000}"/>
    <cellStyle name="annee semestre 2 17 5" xfId="2501" xr:uid="{00000000-0005-0000-0000-0000C1090000}"/>
    <cellStyle name="annee semestre 2 17 5 2" xfId="2502" xr:uid="{00000000-0005-0000-0000-0000C2090000}"/>
    <cellStyle name="annee semestre 2 17 6" xfId="2503" xr:uid="{00000000-0005-0000-0000-0000C3090000}"/>
    <cellStyle name="annee semestre 2 17 6 2" xfId="2504" xr:uid="{00000000-0005-0000-0000-0000C4090000}"/>
    <cellStyle name="annee semestre 2 17 7" xfId="2505" xr:uid="{00000000-0005-0000-0000-0000C5090000}"/>
    <cellStyle name="annee semestre 2 17 7 2" xfId="2506" xr:uid="{00000000-0005-0000-0000-0000C6090000}"/>
    <cellStyle name="annee semestre 2 17 8" xfId="2507" xr:uid="{00000000-0005-0000-0000-0000C7090000}"/>
    <cellStyle name="annee semestre 2 17 8 2" xfId="2508" xr:uid="{00000000-0005-0000-0000-0000C8090000}"/>
    <cellStyle name="annee semestre 2 17 9" xfId="2509" xr:uid="{00000000-0005-0000-0000-0000C9090000}"/>
    <cellStyle name="annee semestre 2 17 9 2" xfId="2510" xr:uid="{00000000-0005-0000-0000-0000CA090000}"/>
    <cellStyle name="annee semestre 2 18" xfId="2511" xr:uid="{00000000-0005-0000-0000-0000CB090000}"/>
    <cellStyle name="annee semestre 2 18 2" xfId="2512" xr:uid="{00000000-0005-0000-0000-0000CC090000}"/>
    <cellStyle name="annee semestre 2 19" xfId="2513" xr:uid="{00000000-0005-0000-0000-0000CD090000}"/>
    <cellStyle name="annee semestre 2 19 2" xfId="2514" xr:uid="{00000000-0005-0000-0000-0000CE090000}"/>
    <cellStyle name="annee semestre 2 2" xfId="2515" xr:uid="{00000000-0005-0000-0000-0000CF090000}"/>
    <cellStyle name="annee semestre 2 2 10" xfId="2516" xr:uid="{00000000-0005-0000-0000-0000D0090000}"/>
    <cellStyle name="annee semestre 2 2 10 10" xfId="2517" xr:uid="{00000000-0005-0000-0000-0000D1090000}"/>
    <cellStyle name="annee semestre 2 2 10 10 2" xfId="2518" xr:uid="{00000000-0005-0000-0000-0000D2090000}"/>
    <cellStyle name="annee semestre 2 2 10 11" xfId="2519" xr:uid="{00000000-0005-0000-0000-0000D3090000}"/>
    <cellStyle name="annee semestre 2 2 10 11 2" xfId="2520" xr:uid="{00000000-0005-0000-0000-0000D4090000}"/>
    <cellStyle name="annee semestre 2 2 10 12" xfId="2521" xr:uid="{00000000-0005-0000-0000-0000D5090000}"/>
    <cellStyle name="annee semestre 2 2 10 2" xfId="2522" xr:uid="{00000000-0005-0000-0000-0000D6090000}"/>
    <cellStyle name="annee semestre 2 2 10 2 2" xfId="2523" xr:uid="{00000000-0005-0000-0000-0000D7090000}"/>
    <cellStyle name="annee semestre 2 2 10 3" xfId="2524" xr:uid="{00000000-0005-0000-0000-0000D8090000}"/>
    <cellStyle name="annee semestre 2 2 10 3 2" xfId="2525" xr:uid="{00000000-0005-0000-0000-0000D9090000}"/>
    <cellStyle name="annee semestre 2 2 10 4" xfId="2526" xr:uid="{00000000-0005-0000-0000-0000DA090000}"/>
    <cellStyle name="annee semestre 2 2 10 4 2" xfId="2527" xr:uid="{00000000-0005-0000-0000-0000DB090000}"/>
    <cellStyle name="annee semestre 2 2 10 5" xfId="2528" xr:uid="{00000000-0005-0000-0000-0000DC090000}"/>
    <cellStyle name="annee semestre 2 2 10 5 2" xfId="2529" xr:uid="{00000000-0005-0000-0000-0000DD090000}"/>
    <cellStyle name="annee semestre 2 2 10 6" xfId="2530" xr:uid="{00000000-0005-0000-0000-0000DE090000}"/>
    <cellStyle name="annee semestre 2 2 10 6 2" xfId="2531" xr:uid="{00000000-0005-0000-0000-0000DF090000}"/>
    <cellStyle name="annee semestre 2 2 10 7" xfId="2532" xr:uid="{00000000-0005-0000-0000-0000E0090000}"/>
    <cellStyle name="annee semestre 2 2 10 7 2" xfId="2533" xr:uid="{00000000-0005-0000-0000-0000E1090000}"/>
    <cellStyle name="annee semestre 2 2 10 8" xfId="2534" xr:uid="{00000000-0005-0000-0000-0000E2090000}"/>
    <cellStyle name="annee semestre 2 2 10 8 2" xfId="2535" xr:uid="{00000000-0005-0000-0000-0000E3090000}"/>
    <cellStyle name="annee semestre 2 2 10 9" xfId="2536" xr:uid="{00000000-0005-0000-0000-0000E4090000}"/>
    <cellStyle name="annee semestre 2 2 10 9 2" xfId="2537" xr:uid="{00000000-0005-0000-0000-0000E5090000}"/>
    <cellStyle name="annee semestre 2 2 11" xfId="2538" xr:uid="{00000000-0005-0000-0000-0000E6090000}"/>
    <cellStyle name="annee semestre 2 2 11 10" xfId="2539" xr:uid="{00000000-0005-0000-0000-0000E7090000}"/>
    <cellStyle name="annee semestre 2 2 11 10 2" xfId="2540" xr:uid="{00000000-0005-0000-0000-0000E8090000}"/>
    <cellStyle name="annee semestre 2 2 11 11" xfId="2541" xr:uid="{00000000-0005-0000-0000-0000E9090000}"/>
    <cellStyle name="annee semestre 2 2 11 11 2" xfId="2542" xr:uid="{00000000-0005-0000-0000-0000EA090000}"/>
    <cellStyle name="annee semestre 2 2 11 12" xfId="2543" xr:uid="{00000000-0005-0000-0000-0000EB090000}"/>
    <cellStyle name="annee semestre 2 2 11 2" xfId="2544" xr:uid="{00000000-0005-0000-0000-0000EC090000}"/>
    <cellStyle name="annee semestre 2 2 11 2 2" xfId="2545" xr:uid="{00000000-0005-0000-0000-0000ED090000}"/>
    <cellStyle name="annee semestre 2 2 11 3" xfId="2546" xr:uid="{00000000-0005-0000-0000-0000EE090000}"/>
    <cellStyle name="annee semestre 2 2 11 3 2" xfId="2547" xr:uid="{00000000-0005-0000-0000-0000EF090000}"/>
    <cellStyle name="annee semestre 2 2 11 4" xfId="2548" xr:uid="{00000000-0005-0000-0000-0000F0090000}"/>
    <cellStyle name="annee semestre 2 2 11 4 2" xfId="2549" xr:uid="{00000000-0005-0000-0000-0000F1090000}"/>
    <cellStyle name="annee semestre 2 2 11 5" xfId="2550" xr:uid="{00000000-0005-0000-0000-0000F2090000}"/>
    <cellStyle name="annee semestre 2 2 11 5 2" xfId="2551" xr:uid="{00000000-0005-0000-0000-0000F3090000}"/>
    <cellStyle name="annee semestre 2 2 11 6" xfId="2552" xr:uid="{00000000-0005-0000-0000-0000F4090000}"/>
    <cellStyle name="annee semestre 2 2 11 6 2" xfId="2553" xr:uid="{00000000-0005-0000-0000-0000F5090000}"/>
    <cellStyle name="annee semestre 2 2 11 7" xfId="2554" xr:uid="{00000000-0005-0000-0000-0000F6090000}"/>
    <cellStyle name="annee semestre 2 2 11 7 2" xfId="2555" xr:uid="{00000000-0005-0000-0000-0000F7090000}"/>
    <cellStyle name="annee semestre 2 2 11 8" xfId="2556" xr:uid="{00000000-0005-0000-0000-0000F8090000}"/>
    <cellStyle name="annee semestre 2 2 11 8 2" xfId="2557" xr:uid="{00000000-0005-0000-0000-0000F9090000}"/>
    <cellStyle name="annee semestre 2 2 11 9" xfId="2558" xr:uid="{00000000-0005-0000-0000-0000FA090000}"/>
    <cellStyle name="annee semestre 2 2 11 9 2" xfId="2559" xr:uid="{00000000-0005-0000-0000-0000FB090000}"/>
    <cellStyle name="annee semestre 2 2 12" xfId="2560" xr:uid="{00000000-0005-0000-0000-0000FC090000}"/>
    <cellStyle name="annee semestre 2 2 12 10" xfId="2561" xr:uid="{00000000-0005-0000-0000-0000FD090000}"/>
    <cellStyle name="annee semestre 2 2 12 10 2" xfId="2562" xr:uid="{00000000-0005-0000-0000-0000FE090000}"/>
    <cellStyle name="annee semestre 2 2 12 11" xfId="2563" xr:uid="{00000000-0005-0000-0000-0000FF090000}"/>
    <cellStyle name="annee semestre 2 2 12 11 2" xfId="2564" xr:uid="{00000000-0005-0000-0000-0000000A0000}"/>
    <cellStyle name="annee semestre 2 2 12 12" xfId="2565" xr:uid="{00000000-0005-0000-0000-0000010A0000}"/>
    <cellStyle name="annee semestre 2 2 12 2" xfId="2566" xr:uid="{00000000-0005-0000-0000-0000020A0000}"/>
    <cellStyle name="annee semestre 2 2 12 2 2" xfId="2567" xr:uid="{00000000-0005-0000-0000-0000030A0000}"/>
    <cellStyle name="annee semestre 2 2 12 3" xfId="2568" xr:uid="{00000000-0005-0000-0000-0000040A0000}"/>
    <cellStyle name="annee semestre 2 2 12 3 2" xfId="2569" xr:uid="{00000000-0005-0000-0000-0000050A0000}"/>
    <cellStyle name="annee semestre 2 2 12 4" xfId="2570" xr:uid="{00000000-0005-0000-0000-0000060A0000}"/>
    <cellStyle name="annee semestre 2 2 12 4 2" xfId="2571" xr:uid="{00000000-0005-0000-0000-0000070A0000}"/>
    <cellStyle name="annee semestre 2 2 12 5" xfId="2572" xr:uid="{00000000-0005-0000-0000-0000080A0000}"/>
    <cellStyle name="annee semestre 2 2 12 5 2" xfId="2573" xr:uid="{00000000-0005-0000-0000-0000090A0000}"/>
    <cellStyle name="annee semestre 2 2 12 6" xfId="2574" xr:uid="{00000000-0005-0000-0000-00000A0A0000}"/>
    <cellStyle name="annee semestre 2 2 12 6 2" xfId="2575" xr:uid="{00000000-0005-0000-0000-00000B0A0000}"/>
    <cellStyle name="annee semestre 2 2 12 7" xfId="2576" xr:uid="{00000000-0005-0000-0000-00000C0A0000}"/>
    <cellStyle name="annee semestre 2 2 12 7 2" xfId="2577" xr:uid="{00000000-0005-0000-0000-00000D0A0000}"/>
    <cellStyle name="annee semestre 2 2 12 8" xfId="2578" xr:uid="{00000000-0005-0000-0000-00000E0A0000}"/>
    <cellStyle name="annee semestre 2 2 12 8 2" xfId="2579" xr:uid="{00000000-0005-0000-0000-00000F0A0000}"/>
    <cellStyle name="annee semestre 2 2 12 9" xfId="2580" xr:uid="{00000000-0005-0000-0000-0000100A0000}"/>
    <cellStyle name="annee semestre 2 2 12 9 2" xfId="2581" xr:uid="{00000000-0005-0000-0000-0000110A0000}"/>
    <cellStyle name="annee semestre 2 2 13" xfId="2582" xr:uid="{00000000-0005-0000-0000-0000120A0000}"/>
    <cellStyle name="annee semestre 2 2 13 10" xfId="2583" xr:uid="{00000000-0005-0000-0000-0000130A0000}"/>
    <cellStyle name="annee semestre 2 2 13 10 2" xfId="2584" xr:uid="{00000000-0005-0000-0000-0000140A0000}"/>
    <cellStyle name="annee semestre 2 2 13 11" xfId="2585" xr:uid="{00000000-0005-0000-0000-0000150A0000}"/>
    <cellStyle name="annee semestre 2 2 13 11 2" xfId="2586" xr:uid="{00000000-0005-0000-0000-0000160A0000}"/>
    <cellStyle name="annee semestre 2 2 13 12" xfId="2587" xr:uid="{00000000-0005-0000-0000-0000170A0000}"/>
    <cellStyle name="annee semestre 2 2 13 2" xfId="2588" xr:uid="{00000000-0005-0000-0000-0000180A0000}"/>
    <cellStyle name="annee semestre 2 2 13 2 2" xfId="2589" xr:uid="{00000000-0005-0000-0000-0000190A0000}"/>
    <cellStyle name="annee semestre 2 2 13 3" xfId="2590" xr:uid="{00000000-0005-0000-0000-00001A0A0000}"/>
    <cellStyle name="annee semestre 2 2 13 3 2" xfId="2591" xr:uid="{00000000-0005-0000-0000-00001B0A0000}"/>
    <cellStyle name="annee semestre 2 2 13 4" xfId="2592" xr:uid="{00000000-0005-0000-0000-00001C0A0000}"/>
    <cellStyle name="annee semestre 2 2 13 4 2" xfId="2593" xr:uid="{00000000-0005-0000-0000-00001D0A0000}"/>
    <cellStyle name="annee semestre 2 2 13 5" xfId="2594" xr:uid="{00000000-0005-0000-0000-00001E0A0000}"/>
    <cellStyle name="annee semestre 2 2 13 5 2" xfId="2595" xr:uid="{00000000-0005-0000-0000-00001F0A0000}"/>
    <cellStyle name="annee semestre 2 2 13 6" xfId="2596" xr:uid="{00000000-0005-0000-0000-0000200A0000}"/>
    <cellStyle name="annee semestre 2 2 13 6 2" xfId="2597" xr:uid="{00000000-0005-0000-0000-0000210A0000}"/>
    <cellStyle name="annee semestre 2 2 13 7" xfId="2598" xr:uid="{00000000-0005-0000-0000-0000220A0000}"/>
    <cellStyle name="annee semestre 2 2 13 7 2" xfId="2599" xr:uid="{00000000-0005-0000-0000-0000230A0000}"/>
    <cellStyle name="annee semestre 2 2 13 8" xfId="2600" xr:uid="{00000000-0005-0000-0000-0000240A0000}"/>
    <cellStyle name="annee semestre 2 2 13 8 2" xfId="2601" xr:uid="{00000000-0005-0000-0000-0000250A0000}"/>
    <cellStyle name="annee semestre 2 2 13 9" xfId="2602" xr:uid="{00000000-0005-0000-0000-0000260A0000}"/>
    <cellStyle name="annee semestre 2 2 13 9 2" xfId="2603" xr:uid="{00000000-0005-0000-0000-0000270A0000}"/>
    <cellStyle name="annee semestre 2 2 14" xfId="2604" xr:uid="{00000000-0005-0000-0000-0000280A0000}"/>
    <cellStyle name="annee semestre 2 2 14 10" xfId="2605" xr:uid="{00000000-0005-0000-0000-0000290A0000}"/>
    <cellStyle name="annee semestre 2 2 14 10 2" xfId="2606" xr:uid="{00000000-0005-0000-0000-00002A0A0000}"/>
    <cellStyle name="annee semestre 2 2 14 11" xfId="2607" xr:uid="{00000000-0005-0000-0000-00002B0A0000}"/>
    <cellStyle name="annee semestre 2 2 14 11 2" xfId="2608" xr:uid="{00000000-0005-0000-0000-00002C0A0000}"/>
    <cellStyle name="annee semestre 2 2 14 12" xfId="2609" xr:uid="{00000000-0005-0000-0000-00002D0A0000}"/>
    <cellStyle name="annee semestre 2 2 14 2" xfId="2610" xr:uid="{00000000-0005-0000-0000-00002E0A0000}"/>
    <cellStyle name="annee semestre 2 2 14 2 2" xfId="2611" xr:uid="{00000000-0005-0000-0000-00002F0A0000}"/>
    <cellStyle name="annee semestre 2 2 14 3" xfId="2612" xr:uid="{00000000-0005-0000-0000-0000300A0000}"/>
    <cellStyle name="annee semestre 2 2 14 3 2" xfId="2613" xr:uid="{00000000-0005-0000-0000-0000310A0000}"/>
    <cellStyle name="annee semestre 2 2 14 4" xfId="2614" xr:uid="{00000000-0005-0000-0000-0000320A0000}"/>
    <cellStyle name="annee semestre 2 2 14 4 2" xfId="2615" xr:uid="{00000000-0005-0000-0000-0000330A0000}"/>
    <cellStyle name="annee semestre 2 2 14 5" xfId="2616" xr:uid="{00000000-0005-0000-0000-0000340A0000}"/>
    <cellStyle name="annee semestre 2 2 14 5 2" xfId="2617" xr:uid="{00000000-0005-0000-0000-0000350A0000}"/>
    <cellStyle name="annee semestre 2 2 14 6" xfId="2618" xr:uid="{00000000-0005-0000-0000-0000360A0000}"/>
    <cellStyle name="annee semestre 2 2 14 6 2" xfId="2619" xr:uid="{00000000-0005-0000-0000-0000370A0000}"/>
    <cellStyle name="annee semestre 2 2 14 7" xfId="2620" xr:uid="{00000000-0005-0000-0000-0000380A0000}"/>
    <cellStyle name="annee semestre 2 2 14 7 2" xfId="2621" xr:uid="{00000000-0005-0000-0000-0000390A0000}"/>
    <cellStyle name="annee semestre 2 2 14 8" xfId="2622" xr:uid="{00000000-0005-0000-0000-00003A0A0000}"/>
    <cellStyle name="annee semestre 2 2 14 8 2" xfId="2623" xr:uid="{00000000-0005-0000-0000-00003B0A0000}"/>
    <cellStyle name="annee semestre 2 2 14 9" xfId="2624" xr:uid="{00000000-0005-0000-0000-00003C0A0000}"/>
    <cellStyle name="annee semestre 2 2 14 9 2" xfId="2625" xr:uid="{00000000-0005-0000-0000-00003D0A0000}"/>
    <cellStyle name="annee semestre 2 2 15" xfId="2626" xr:uid="{00000000-0005-0000-0000-00003E0A0000}"/>
    <cellStyle name="annee semestre 2 2 15 10" xfId="2627" xr:uid="{00000000-0005-0000-0000-00003F0A0000}"/>
    <cellStyle name="annee semestre 2 2 15 10 2" xfId="2628" xr:uid="{00000000-0005-0000-0000-0000400A0000}"/>
    <cellStyle name="annee semestre 2 2 15 11" xfId="2629" xr:uid="{00000000-0005-0000-0000-0000410A0000}"/>
    <cellStyle name="annee semestre 2 2 15 11 2" xfId="2630" xr:uid="{00000000-0005-0000-0000-0000420A0000}"/>
    <cellStyle name="annee semestre 2 2 15 12" xfId="2631" xr:uid="{00000000-0005-0000-0000-0000430A0000}"/>
    <cellStyle name="annee semestre 2 2 15 2" xfId="2632" xr:uid="{00000000-0005-0000-0000-0000440A0000}"/>
    <cellStyle name="annee semestre 2 2 15 2 2" xfId="2633" xr:uid="{00000000-0005-0000-0000-0000450A0000}"/>
    <cellStyle name="annee semestre 2 2 15 3" xfId="2634" xr:uid="{00000000-0005-0000-0000-0000460A0000}"/>
    <cellStyle name="annee semestre 2 2 15 3 2" xfId="2635" xr:uid="{00000000-0005-0000-0000-0000470A0000}"/>
    <cellStyle name="annee semestre 2 2 15 4" xfId="2636" xr:uid="{00000000-0005-0000-0000-0000480A0000}"/>
    <cellStyle name="annee semestre 2 2 15 4 2" xfId="2637" xr:uid="{00000000-0005-0000-0000-0000490A0000}"/>
    <cellStyle name="annee semestre 2 2 15 5" xfId="2638" xr:uid="{00000000-0005-0000-0000-00004A0A0000}"/>
    <cellStyle name="annee semestre 2 2 15 5 2" xfId="2639" xr:uid="{00000000-0005-0000-0000-00004B0A0000}"/>
    <cellStyle name="annee semestre 2 2 15 6" xfId="2640" xr:uid="{00000000-0005-0000-0000-00004C0A0000}"/>
    <cellStyle name="annee semestre 2 2 15 6 2" xfId="2641" xr:uid="{00000000-0005-0000-0000-00004D0A0000}"/>
    <cellStyle name="annee semestre 2 2 15 7" xfId="2642" xr:uid="{00000000-0005-0000-0000-00004E0A0000}"/>
    <cellStyle name="annee semestre 2 2 15 7 2" xfId="2643" xr:uid="{00000000-0005-0000-0000-00004F0A0000}"/>
    <cellStyle name="annee semestre 2 2 15 8" xfId="2644" xr:uid="{00000000-0005-0000-0000-0000500A0000}"/>
    <cellStyle name="annee semestre 2 2 15 8 2" xfId="2645" xr:uid="{00000000-0005-0000-0000-0000510A0000}"/>
    <cellStyle name="annee semestre 2 2 15 9" xfId="2646" xr:uid="{00000000-0005-0000-0000-0000520A0000}"/>
    <cellStyle name="annee semestre 2 2 15 9 2" xfId="2647" xr:uid="{00000000-0005-0000-0000-0000530A0000}"/>
    <cellStyle name="annee semestre 2 2 16" xfId="2648" xr:uid="{00000000-0005-0000-0000-0000540A0000}"/>
    <cellStyle name="annee semestre 2 2 16 10" xfId="2649" xr:uid="{00000000-0005-0000-0000-0000550A0000}"/>
    <cellStyle name="annee semestre 2 2 16 10 2" xfId="2650" xr:uid="{00000000-0005-0000-0000-0000560A0000}"/>
    <cellStyle name="annee semestre 2 2 16 11" xfId="2651" xr:uid="{00000000-0005-0000-0000-0000570A0000}"/>
    <cellStyle name="annee semestre 2 2 16 11 2" xfId="2652" xr:uid="{00000000-0005-0000-0000-0000580A0000}"/>
    <cellStyle name="annee semestre 2 2 16 12" xfId="2653" xr:uid="{00000000-0005-0000-0000-0000590A0000}"/>
    <cellStyle name="annee semestre 2 2 16 2" xfId="2654" xr:uid="{00000000-0005-0000-0000-00005A0A0000}"/>
    <cellStyle name="annee semestre 2 2 16 2 2" xfId="2655" xr:uid="{00000000-0005-0000-0000-00005B0A0000}"/>
    <cellStyle name="annee semestre 2 2 16 3" xfId="2656" xr:uid="{00000000-0005-0000-0000-00005C0A0000}"/>
    <cellStyle name="annee semestre 2 2 16 3 2" xfId="2657" xr:uid="{00000000-0005-0000-0000-00005D0A0000}"/>
    <cellStyle name="annee semestre 2 2 16 4" xfId="2658" xr:uid="{00000000-0005-0000-0000-00005E0A0000}"/>
    <cellStyle name="annee semestre 2 2 16 4 2" xfId="2659" xr:uid="{00000000-0005-0000-0000-00005F0A0000}"/>
    <cellStyle name="annee semestre 2 2 16 5" xfId="2660" xr:uid="{00000000-0005-0000-0000-0000600A0000}"/>
    <cellStyle name="annee semestre 2 2 16 5 2" xfId="2661" xr:uid="{00000000-0005-0000-0000-0000610A0000}"/>
    <cellStyle name="annee semestre 2 2 16 6" xfId="2662" xr:uid="{00000000-0005-0000-0000-0000620A0000}"/>
    <cellStyle name="annee semestre 2 2 16 6 2" xfId="2663" xr:uid="{00000000-0005-0000-0000-0000630A0000}"/>
    <cellStyle name="annee semestre 2 2 16 7" xfId="2664" xr:uid="{00000000-0005-0000-0000-0000640A0000}"/>
    <cellStyle name="annee semestre 2 2 16 7 2" xfId="2665" xr:uid="{00000000-0005-0000-0000-0000650A0000}"/>
    <cellStyle name="annee semestre 2 2 16 8" xfId="2666" xr:uid="{00000000-0005-0000-0000-0000660A0000}"/>
    <cellStyle name="annee semestre 2 2 16 8 2" xfId="2667" xr:uid="{00000000-0005-0000-0000-0000670A0000}"/>
    <cellStyle name="annee semestre 2 2 16 9" xfId="2668" xr:uid="{00000000-0005-0000-0000-0000680A0000}"/>
    <cellStyle name="annee semestre 2 2 16 9 2" xfId="2669" xr:uid="{00000000-0005-0000-0000-0000690A0000}"/>
    <cellStyle name="annee semestre 2 2 17" xfId="2670" xr:uid="{00000000-0005-0000-0000-00006A0A0000}"/>
    <cellStyle name="annee semestre 2 2 17 10" xfId="2671" xr:uid="{00000000-0005-0000-0000-00006B0A0000}"/>
    <cellStyle name="annee semestre 2 2 17 10 2" xfId="2672" xr:uid="{00000000-0005-0000-0000-00006C0A0000}"/>
    <cellStyle name="annee semestre 2 2 17 11" xfId="2673" xr:uid="{00000000-0005-0000-0000-00006D0A0000}"/>
    <cellStyle name="annee semestre 2 2 17 11 2" xfId="2674" xr:uid="{00000000-0005-0000-0000-00006E0A0000}"/>
    <cellStyle name="annee semestre 2 2 17 12" xfId="2675" xr:uid="{00000000-0005-0000-0000-00006F0A0000}"/>
    <cellStyle name="annee semestre 2 2 17 2" xfId="2676" xr:uid="{00000000-0005-0000-0000-0000700A0000}"/>
    <cellStyle name="annee semestre 2 2 17 2 2" xfId="2677" xr:uid="{00000000-0005-0000-0000-0000710A0000}"/>
    <cellStyle name="annee semestre 2 2 17 3" xfId="2678" xr:uid="{00000000-0005-0000-0000-0000720A0000}"/>
    <cellStyle name="annee semestre 2 2 17 3 2" xfId="2679" xr:uid="{00000000-0005-0000-0000-0000730A0000}"/>
    <cellStyle name="annee semestre 2 2 17 4" xfId="2680" xr:uid="{00000000-0005-0000-0000-0000740A0000}"/>
    <cellStyle name="annee semestre 2 2 17 4 2" xfId="2681" xr:uid="{00000000-0005-0000-0000-0000750A0000}"/>
    <cellStyle name="annee semestre 2 2 17 5" xfId="2682" xr:uid="{00000000-0005-0000-0000-0000760A0000}"/>
    <cellStyle name="annee semestre 2 2 17 5 2" xfId="2683" xr:uid="{00000000-0005-0000-0000-0000770A0000}"/>
    <cellStyle name="annee semestre 2 2 17 6" xfId="2684" xr:uid="{00000000-0005-0000-0000-0000780A0000}"/>
    <cellStyle name="annee semestre 2 2 17 6 2" xfId="2685" xr:uid="{00000000-0005-0000-0000-0000790A0000}"/>
    <cellStyle name="annee semestre 2 2 17 7" xfId="2686" xr:uid="{00000000-0005-0000-0000-00007A0A0000}"/>
    <cellStyle name="annee semestre 2 2 17 7 2" xfId="2687" xr:uid="{00000000-0005-0000-0000-00007B0A0000}"/>
    <cellStyle name="annee semestre 2 2 17 8" xfId="2688" xr:uid="{00000000-0005-0000-0000-00007C0A0000}"/>
    <cellStyle name="annee semestre 2 2 17 8 2" xfId="2689" xr:uid="{00000000-0005-0000-0000-00007D0A0000}"/>
    <cellStyle name="annee semestre 2 2 17 9" xfId="2690" xr:uid="{00000000-0005-0000-0000-00007E0A0000}"/>
    <cellStyle name="annee semestre 2 2 17 9 2" xfId="2691" xr:uid="{00000000-0005-0000-0000-00007F0A0000}"/>
    <cellStyle name="annee semestre 2 2 18" xfId="2692" xr:uid="{00000000-0005-0000-0000-0000800A0000}"/>
    <cellStyle name="annee semestre 2 2 18 10" xfId="2693" xr:uid="{00000000-0005-0000-0000-0000810A0000}"/>
    <cellStyle name="annee semestre 2 2 18 10 2" xfId="2694" xr:uid="{00000000-0005-0000-0000-0000820A0000}"/>
    <cellStyle name="annee semestre 2 2 18 11" xfId="2695" xr:uid="{00000000-0005-0000-0000-0000830A0000}"/>
    <cellStyle name="annee semestre 2 2 18 11 2" xfId="2696" xr:uid="{00000000-0005-0000-0000-0000840A0000}"/>
    <cellStyle name="annee semestre 2 2 18 12" xfId="2697" xr:uid="{00000000-0005-0000-0000-0000850A0000}"/>
    <cellStyle name="annee semestre 2 2 18 2" xfId="2698" xr:uid="{00000000-0005-0000-0000-0000860A0000}"/>
    <cellStyle name="annee semestre 2 2 18 2 2" xfId="2699" xr:uid="{00000000-0005-0000-0000-0000870A0000}"/>
    <cellStyle name="annee semestre 2 2 18 3" xfId="2700" xr:uid="{00000000-0005-0000-0000-0000880A0000}"/>
    <cellStyle name="annee semestre 2 2 18 3 2" xfId="2701" xr:uid="{00000000-0005-0000-0000-0000890A0000}"/>
    <cellStyle name="annee semestre 2 2 18 4" xfId="2702" xr:uid="{00000000-0005-0000-0000-00008A0A0000}"/>
    <cellStyle name="annee semestre 2 2 18 4 2" xfId="2703" xr:uid="{00000000-0005-0000-0000-00008B0A0000}"/>
    <cellStyle name="annee semestre 2 2 18 5" xfId="2704" xr:uid="{00000000-0005-0000-0000-00008C0A0000}"/>
    <cellStyle name="annee semestre 2 2 18 5 2" xfId="2705" xr:uid="{00000000-0005-0000-0000-00008D0A0000}"/>
    <cellStyle name="annee semestre 2 2 18 6" xfId="2706" xr:uid="{00000000-0005-0000-0000-00008E0A0000}"/>
    <cellStyle name="annee semestre 2 2 18 6 2" xfId="2707" xr:uid="{00000000-0005-0000-0000-00008F0A0000}"/>
    <cellStyle name="annee semestre 2 2 18 7" xfId="2708" xr:uid="{00000000-0005-0000-0000-0000900A0000}"/>
    <cellStyle name="annee semestre 2 2 18 7 2" xfId="2709" xr:uid="{00000000-0005-0000-0000-0000910A0000}"/>
    <cellStyle name="annee semestre 2 2 18 8" xfId="2710" xr:uid="{00000000-0005-0000-0000-0000920A0000}"/>
    <cellStyle name="annee semestre 2 2 18 8 2" xfId="2711" xr:uid="{00000000-0005-0000-0000-0000930A0000}"/>
    <cellStyle name="annee semestre 2 2 18 9" xfId="2712" xr:uid="{00000000-0005-0000-0000-0000940A0000}"/>
    <cellStyle name="annee semestre 2 2 18 9 2" xfId="2713" xr:uid="{00000000-0005-0000-0000-0000950A0000}"/>
    <cellStyle name="annee semestre 2 2 19" xfId="2714" xr:uid="{00000000-0005-0000-0000-0000960A0000}"/>
    <cellStyle name="annee semestre 2 2 19 10" xfId="2715" xr:uid="{00000000-0005-0000-0000-0000970A0000}"/>
    <cellStyle name="annee semestre 2 2 19 10 2" xfId="2716" xr:uid="{00000000-0005-0000-0000-0000980A0000}"/>
    <cellStyle name="annee semestre 2 2 19 11" xfId="2717" xr:uid="{00000000-0005-0000-0000-0000990A0000}"/>
    <cellStyle name="annee semestre 2 2 19 11 2" xfId="2718" xr:uid="{00000000-0005-0000-0000-00009A0A0000}"/>
    <cellStyle name="annee semestre 2 2 19 12" xfId="2719" xr:uid="{00000000-0005-0000-0000-00009B0A0000}"/>
    <cellStyle name="annee semestre 2 2 19 2" xfId="2720" xr:uid="{00000000-0005-0000-0000-00009C0A0000}"/>
    <cellStyle name="annee semestre 2 2 19 2 2" xfId="2721" xr:uid="{00000000-0005-0000-0000-00009D0A0000}"/>
    <cellStyle name="annee semestre 2 2 19 3" xfId="2722" xr:uid="{00000000-0005-0000-0000-00009E0A0000}"/>
    <cellStyle name="annee semestre 2 2 19 3 2" xfId="2723" xr:uid="{00000000-0005-0000-0000-00009F0A0000}"/>
    <cellStyle name="annee semestre 2 2 19 4" xfId="2724" xr:uid="{00000000-0005-0000-0000-0000A00A0000}"/>
    <cellStyle name="annee semestre 2 2 19 4 2" xfId="2725" xr:uid="{00000000-0005-0000-0000-0000A10A0000}"/>
    <cellStyle name="annee semestre 2 2 19 5" xfId="2726" xr:uid="{00000000-0005-0000-0000-0000A20A0000}"/>
    <cellStyle name="annee semestre 2 2 19 5 2" xfId="2727" xr:uid="{00000000-0005-0000-0000-0000A30A0000}"/>
    <cellStyle name="annee semestre 2 2 19 6" xfId="2728" xr:uid="{00000000-0005-0000-0000-0000A40A0000}"/>
    <cellStyle name="annee semestre 2 2 19 6 2" xfId="2729" xr:uid="{00000000-0005-0000-0000-0000A50A0000}"/>
    <cellStyle name="annee semestre 2 2 19 7" xfId="2730" xr:uid="{00000000-0005-0000-0000-0000A60A0000}"/>
    <cellStyle name="annee semestre 2 2 19 7 2" xfId="2731" xr:uid="{00000000-0005-0000-0000-0000A70A0000}"/>
    <cellStyle name="annee semestre 2 2 19 8" xfId="2732" xr:uid="{00000000-0005-0000-0000-0000A80A0000}"/>
    <cellStyle name="annee semestre 2 2 19 8 2" xfId="2733" xr:uid="{00000000-0005-0000-0000-0000A90A0000}"/>
    <cellStyle name="annee semestre 2 2 19 9" xfId="2734" xr:uid="{00000000-0005-0000-0000-0000AA0A0000}"/>
    <cellStyle name="annee semestre 2 2 19 9 2" xfId="2735" xr:uid="{00000000-0005-0000-0000-0000AB0A0000}"/>
    <cellStyle name="annee semestre 2 2 2" xfId="2736" xr:uid="{00000000-0005-0000-0000-0000AC0A0000}"/>
    <cellStyle name="annee semestre 2 2 2 10" xfId="2737" xr:uid="{00000000-0005-0000-0000-0000AD0A0000}"/>
    <cellStyle name="annee semestre 2 2 2 10 2" xfId="2738" xr:uid="{00000000-0005-0000-0000-0000AE0A0000}"/>
    <cellStyle name="annee semestre 2 2 2 11" xfId="2739" xr:uid="{00000000-0005-0000-0000-0000AF0A0000}"/>
    <cellStyle name="annee semestre 2 2 2 11 2" xfId="2740" xr:uid="{00000000-0005-0000-0000-0000B00A0000}"/>
    <cellStyle name="annee semestre 2 2 2 12" xfId="2741" xr:uid="{00000000-0005-0000-0000-0000B10A0000}"/>
    <cellStyle name="annee semestre 2 2 2 2" xfId="2742" xr:uid="{00000000-0005-0000-0000-0000B20A0000}"/>
    <cellStyle name="annee semestre 2 2 2 2 2" xfId="2743" xr:uid="{00000000-0005-0000-0000-0000B30A0000}"/>
    <cellStyle name="annee semestre 2 2 2 3" xfId="2744" xr:uid="{00000000-0005-0000-0000-0000B40A0000}"/>
    <cellStyle name="annee semestre 2 2 2 3 2" xfId="2745" xr:uid="{00000000-0005-0000-0000-0000B50A0000}"/>
    <cellStyle name="annee semestre 2 2 2 4" xfId="2746" xr:uid="{00000000-0005-0000-0000-0000B60A0000}"/>
    <cellStyle name="annee semestre 2 2 2 4 2" xfId="2747" xr:uid="{00000000-0005-0000-0000-0000B70A0000}"/>
    <cellStyle name="annee semestre 2 2 2 5" xfId="2748" xr:uid="{00000000-0005-0000-0000-0000B80A0000}"/>
    <cellStyle name="annee semestre 2 2 2 5 2" xfId="2749" xr:uid="{00000000-0005-0000-0000-0000B90A0000}"/>
    <cellStyle name="annee semestre 2 2 2 6" xfId="2750" xr:uid="{00000000-0005-0000-0000-0000BA0A0000}"/>
    <cellStyle name="annee semestre 2 2 2 6 2" xfId="2751" xr:uid="{00000000-0005-0000-0000-0000BB0A0000}"/>
    <cellStyle name="annee semestre 2 2 2 7" xfId="2752" xr:uid="{00000000-0005-0000-0000-0000BC0A0000}"/>
    <cellStyle name="annee semestre 2 2 2 7 2" xfId="2753" xr:uid="{00000000-0005-0000-0000-0000BD0A0000}"/>
    <cellStyle name="annee semestre 2 2 2 8" xfId="2754" xr:uid="{00000000-0005-0000-0000-0000BE0A0000}"/>
    <cellStyle name="annee semestre 2 2 2 8 2" xfId="2755" xr:uid="{00000000-0005-0000-0000-0000BF0A0000}"/>
    <cellStyle name="annee semestre 2 2 2 9" xfId="2756" xr:uid="{00000000-0005-0000-0000-0000C00A0000}"/>
    <cellStyle name="annee semestre 2 2 2 9 2" xfId="2757" xr:uid="{00000000-0005-0000-0000-0000C10A0000}"/>
    <cellStyle name="annee semestre 2 2 20" xfId="2758" xr:uid="{00000000-0005-0000-0000-0000C20A0000}"/>
    <cellStyle name="annee semestre 2 2 20 10" xfId="2759" xr:uid="{00000000-0005-0000-0000-0000C30A0000}"/>
    <cellStyle name="annee semestre 2 2 20 10 2" xfId="2760" xr:uid="{00000000-0005-0000-0000-0000C40A0000}"/>
    <cellStyle name="annee semestre 2 2 20 11" xfId="2761" xr:uid="{00000000-0005-0000-0000-0000C50A0000}"/>
    <cellStyle name="annee semestre 2 2 20 11 2" xfId="2762" xr:uid="{00000000-0005-0000-0000-0000C60A0000}"/>
    <cellStyle name="annee semestre 2 2 20 12" xfId="2763" xr:uid="{00000000-0005-0000-0000-0000C70A0000}"/>
    <cellStyle name="annee semestre 2 2 20 2" xfId="2764" xr:uid="{00000000-0005-0000-0000-0000C80A0000}"/>
    <cellStyle name="annee semestre 2 2 20 2 2" xfId="2765" xr:uid="{00000000-0005-0000-0000-0000C90A0000}"/>
    <cellStyle name="annee semestre 2 2 20 3" xfId="2766" xr:uid="{00000000-0005-0000-0000-0000CA0A0000}"/>
    <cellStyle name="annee semestre 2 2 20 3 2" xfId="2767" xr:uid="{00000000-0005-0000-0000-0000CB0A0000}"/>
    <cellStyle name="annee semestre 2 2 20 4" xfId="2768" xr:uid="{00000000-0005-0000-0000-0000CC0A0000}"/>
    <cellStyle name="annee semestre 2 2 20 4 2" xfId="2769" xr:uid="{00000000-0005-0000-0000-0000CD0A0000}"/>
    <cellStyle name="annee semestre 2 2 20 5" xfId="2770" xr:uid="{00000000-0005-0000-0000-0000CE0A0000}"/>
    <cellStyle name="annee semestre 2 2 20 5 2" xfId="2771" xr:uid="{00000000-0005-0000-0000-0000CF0A0000}"/>
    <cellStyle name="annee semestre 2 2 20 6" xfId="2772" xr:uid="{00000000-0005-0000-0000-0000D00A0000}"/>
    <cellStyle name="annee semestre 2 2 20 6 2" xfId="2773" xr:uid="{00000000-0005-0000-0000-0000D10A0000}"/>
    <cellStyle name="annee semestre 2 2 20 7" xfId="2774" xr:uid="{00000000-0005-0000-0000-0000D20A0000}"/>
    <cellStyle name="annee semestre 2 2 20 7 2" xfId="2775" xr:uid="{00000000-0005-0000-0000-0000D30A0000}"/>
    <cellStyle name="annee semestre 2 2 20 8" xfId="2776" xr:uid="{00000000-0005-0000-0000-0000D40A0000}"/>
    <cellStyle name="annee semestre 2 2 20 8 2" xfId="2777" xr:uid="{00000000-0005-0000-0000-0000D50A0000}"/>
    <cellStyle name="annee semestre 2 2 20 9" xfId="2778" xr:uid="{00000000-0005-0000-0000-0000D60A0000}"/>
    <cellStyle name="annee semestre 2 2 20 9 2" xfId="2779" xr:uid="{00000000-0005-0000-0000-0000D70A0000}"/>
    <cellStyle name="annee semestre 2 2 21" xfId="2780" xr:uid="{00000000-0005-0000-0000-0000D80A0000}"/>
    <cellStyle name="annee semestre 2 2 21 10" xfId="2781" xr:uid="{00000000-0005-0000-0000-0000D90A0000}"/>
    <cellStyle name="annee semestre 2 2 21 10 2" xfId="2782" xr:uid="{00000000-0005-0000-0000-0000DA0A0000}"/>
    <cellStyle name="annee semestre 2 2 21 11" xfId="2783" xr:uid="{00000000-0005-0000-0000-0000DB0A0000}"/>
    <cellStyle name="annee semestre 2 2 21 11 2" xfId="2784" xr:uid="{00000000-0005-0000-0000-0000DC0A0000}"/>
    <cellStyle name="annee semestre 2 2 21 12" xfId="2785" xr:uid="{00000000-0005-0000-0000-0000DD0A0000}"/>
    <cellStyle name="annee semestre 2 2 21 2" xfId="2786" xr:uid="{00000000-0005-0000-0000-0000DE0A0000}"/>
    <cellStyle name="annee semestre 2 2 21 2 2" xfId="2787" xr:uid="{00000000-0005-0000-0000-0000DF0A0000}"/>
    <cellStyle name="annee semestre 2 2 21 3" xfId="2788" xr:uid="{00000000-0005-0000-0000-0000E00A0000}"/>
    <cellStyle name="annee semestre 2 2 21 3 2" xfId="2789" xr:uid="{00000000-0005-0000-0000-0000E10A0000}"/>
    <cellStyle name="annee semestre 2 2 21 4" xfId="2790" xr:uid="{00000000-0005-0000-0000-0000E20A0000}"/>
    <cellStyle name="annee semestre 2 2 21 4 2" xfId="2791" xr:uid="{00000000-0005-0000-0000-0000E30A0000}"/>
    <cellStyle name="annee semestre 2 2 21 5" xfId="2792" xr:uid="{00000000-0005-0000-0000-0000E40A0000}"/>
    <cellStyle name="annee semestre 2 2 21 5 2" xfId="2793" xr:uid="{00000000-0005-0000-0000-0000E50A0000}"/>
    <cellStyle name="annee semestre 2 2 21 6" xfId="2794" xr:uid="{00000000-0005-0000-0000-0000E60A0000}"/>
    <cellStyle name="annee semestre 2 2 21 6 2" xfId="2795" xr:uid="{00000000-0005-0000-0000-0000E70A0000}"/>
    <cellStyle name="annee semestre 2 2 21 7" xfId="2796" xr:uid="{00000000-0005-0000-0000-0000E80A0000}"/>
    <cellStyle name="annee semestre 2 2 21 7 2" xfId="2797" xr:uid="{00000000-0005-0000-0000-0000E90A0000}"/>
    <cellStyle name="annee semestre 2 2 21 8" xfId="2798" xr:uid="{00000000-0005-0000-0000-0000EA0A0000}"/>
    <cellStyle name="annee semestre 2 2 21 8 2" xfId="2799" xr:uid="{00000000-0005-0000-0000-0000EB0A0000}"/>
    <cellStyle name="annee semestre 2 2 21 9" xfId="2800" xr:uid="{00000000-0005-0000-0000-0000EC0A0000}"/>
    <cellStyle name="annee semestre 2 2 21 9 2" xfId="2801" xr:uid="{00000000-0005-0000-0000-0000ED0A0000}"/>
    <cellStyle name="annee semestre 2 2 22" xfId="2802" xr:uid="{00000000-0005-0000-0000-0000EE0A0000}"/>
    <cellStyle name="annee semestre 2 2 22 10" xfId="2803" xr:uid="{00000000-0005-0000-0000-0000EF0A0000}"/>
    <cellStyle name="annee semestre 2 2 22 10 2" xfId="2804" xr:uid="{00000000-0005-0000-0000-0000F00A0000}"/>
    <cellStyle name="annee semestre 2 2 22 11" xfId="2805" xr:uid="{00000000-0005-0000-0000-0000F10A0000}"/>
    <cellStyle name="annee semestre 2 2 22 11 2" xfId="2806" xr:uid="{00000000-0005-0000-0000-0000F20A0000}"/>
    <cellStyle name="annee semestre 2 2 22 12" xfId="2807" xr:uid="{00000000-0005-0000-0000-0000F30A0000}"/>
    <cellStyle name="annee semestre 2 2 22 2" xfId="2808" xr:uid="{00000000-0005-0000-0000-0000F40A0000}"/>
    <cellStyle name="annee semestre 2 2 22 2 2" xfId="2809" xr:uid="{00000000-0005-0000-0000-0000F50A0000}"/>
    <cellStyle name="annee semestre 2 2 22 3" xfId="2810" xr:uid="{00000000-0005-0000-0000-0000F60A0000}"/>
    <cellStyle name="annee semestre 2 2 22 3 2" xfId="2811" xr:uid="{00000000-0005-0000-0000-0000F70A0000}"/>
    <cellStyle name="annee semestre 2 2 22 4" xfId="2812" xr:uid="{00000000-0005-0000-0000-0000F80A0000}"/>
    <cellStyle name="annee semestre 2 2 22 4 2" xfId="2813" xr:uid="{00000000-0005-0000-0000-0000F90A0000}"/>
    <cellStyle name="annee semestre 2 2 22 5" xfId="2814" xr:uid="{00000000-0005-0000-0000-0000FA0A0000}"/>
    <cellStyle name="annee semestre 2 2 22 5 2" xfId="2815" xr:uid="{00000000-0005-0000-0000-0000FB0A0000}"/>
    <cellStyle name="annee semestre 2 2 22 6" xfId="2816" xr:uid="{00000000-0005-0000-0000-0000FC0A0000}"/>
    <cellStyle name="annee semestre 2 2 22 6 2" xfId="2817" xr:uid="{00000000-0005-0000-0000-0000FD0A0000}"/>
    <cellStyle name="annee semestre 2 2 22 7" xfId="2818" xr:uid="{00000000-0005-0000-0000-0000FE0A0000}"/>
    <cellStyle name="annee semestre 2 2 22 7 2" xfId="2819" xr:uid="{00000000-0005-0000-0000-0000FF0A0000}"/>
    <cellStyle name="annee semestre 2 2 22 8" xfId="2820" xr:uid="{00000000-0005-0000-0000-0000000B0000}"/>
    <cellStyle name="annee semestre 2 2 22 8 2" xfId="2821" xr:uid="{00000000-0005-0000-0000-0000010B0000}"/>
    <cellStyle name="annee semestre 2 2 22 9" xfId="2822" xr:uid="{00000000-0005-0000-0000-0000020B0000}"/>
    <cellStyle name="annee semestre 2 2 22 9 2" xfId="2823" xr:uid="{00000000-0005-0000-0000-0000030B0000}"/>
    <cellStyle name="annee semestre 2 2 23" xfId="2824" xr:uid="{00000000-0005-0000-0000-0000040B0000}"/>
    <cellStyle name="annee semestre 2 2 23 10" xfId="2825" xr:uid="{00000000-0005-0000-0000-0000050B0000}"/>
    <cellStyle name="annee semestre 2 2 23 10 2" xfId="2826" xr:uid="{00000000-0005-0000-0000-0000060B0000}"/>
    <cellStyle name="annee semestre 2 2 23 11" xfId="2827" xr:uid="{00000000-0005-0000-0000-0000070B0000}"/>
    <cellStyle name="annee semestre 2 2 23 11 2" xfId="2828" xr:uid="{00000000-0005-0000-0000-0000080B0000}"/>
    <cellStyle name="annee semestre 2 2 23 12" xfId="2829" xr:uid="{00000000-0005-0000-0000-0000090B0000}"/>
    <cellStyle name="annee semestre 2 2 23 2" xfId="2830" xr:uid="{00000000-0005-0000-0000-00000A0B0000}"/>
    <cellStyle name="annee semestre 2 2 23 2 2" xfId="2831" xr:uid="{00000000-0005-0000-0000-00000B0B0000}"/>
    <cellStyle name="annee semestre 2 2 23 3" xfId="2832" xr:uid="{00000000-0005-0000-0000-00000C0B0000}"/>
    <cellStyle name="annee semestre 2 2 23 3 2" xfId="2833" xr:uid="{00000000-0005-0000-0000-00000D0B0000}"/>
    <cellStyle name="annee semestre 2 2 23 4" xfId="2834" xr:uid="{00000000-0005-0000-0000-00000E0B0000}"/>
    <cellStyle name="annee semestre 2 2 23 4 2" xfId="2835" xr:uid="{00000000-0005-0000-0000-00000F0B0000}"/>
    <cellStyle name="annee semestre 2 2 23 5" xfId="2836" xr:uid="{00000000-0005-0000-0000-0000100B0000}"/>
    <cellStyle name="annee semestre 2 2 23 5 2" xfId="2837" xr:uid="{00000000-0005-0000-0000-0000110B0000}"/>
    <cellStyle name="annee semestre 2 2 23 6" xfId="2838" xr:uid="{00000000-0005-0000-0000-0000120B0000}"/>
    <cellStyle name="annee semestre 2 2 23 6 2" xfId="2839" xr:uid="{00000000-0005-0000-0000-0000130B0000}"/>
    <cellStyle name="annee semestre 2 2 23 7" xfId="2840" xr:uid="{00000000-0005-0000-0000-0000140B0000}"/>
    <cellStyle name="annee semestre 2 2 23 7 2" xfId="2841" xr:uid="{00000000-0005-0000-0000-0000150B0000}"/>
    <cellStyle name="annee semestre 2 2 23 8" xfId="2842" xr:uid="{00000000-0005-0000-0000-0000160B0000}"/>
    <cellStyle name="annee semestre 2 2 23 8 2" xfId="2843" xr:uid="{00000000-0005-0000-0000-0000170B0000}"/>
    <cellStyle name="annee semestre 2 2 23 9" xfId="2844" xr:uid="{00000000-0005-0000-0000-0000180B0000}"/>
    <cellStyle name="annee semestre 2 2 23 9 2" xfId="2845" xr:uid="{00000000-0005-0000-0000-0000190B0000}"/>
    <cellStyle name="annee semestre 2 2 24" xfId="2846" xr:uid="{00000000-0005-0000-0000-00001A0B0000}"/>
    <cellStyle name="annee semestre 2 2 24 10" xfId="2847" xr:uid="{00000000-0005-0000-0000-00001B0B0000}"/>
    <cellStyle name="annee semestre 2 2 24 10 2" xfId="2848" xr:uid="{00000000-0005-0000-0000-00001C0B0000}"/>
    <cellStyle name="annee semestre 2 2 24 11" xfId="2849" xr:uid="{00000000-0005-0000-0000-00001D0B0000}"/>
    <cellStyle name="annee semestre 2 2 24 11 2" xfId="2850" xr:uid="{00000000-0005-0000-0000-00001E0B0000}"/>
    <cellStyle name="annee semestre 2 2 24 12" xfId="2851" xr:uid="{00000000-0005-0000-0000-00001F0B0000}"/>
    <cellStyle name="annee semestre 2 2 24 2" xfId="2852" xr:uid="{00000000-0005-0000-0000-0000200B0000}"/>
    <cellStyle name="annee semestre 2 2 24 2 2" xfId="2853" xr:uid="{00000000-0005-0000-0000-0000210B0000}"/>
    <cellStyle name="annee semestre 2 2 24 3" xfId="2854" xr:uid="{00000000-0005-0000-0000-0000220B0000}"/>
    <cellStyle name="annee semestre 2 2 24 3 2" xfId="2855" xr:uid="{00000000-0005-0000-0000-0000230B0000}"/>
    <cellStyle name="annee semestre 2 2 24 4" xfId="2856" xr:uid="{00000000-0005-0000-0000-0000240B0000}"/>
    <cellStyle name="annee semestre 2 2 24 4 2" xfId="2857" xr:uid="{00000000-0005-0000-0000-0000250B0000}"/>
    <cellStyle name="annee semestre 2 2 24 5" xfId="2858" xr:uid="{00000000-0005-0000-0000-0000260B0000}"/>
    <cellStyle name="annee semestre 2 2 24 5 2" xfId="2859" xr:uid="{00000000-0005-0000-0000-0000270B0000}"/>
    <cellStyle name="annee semestre 2 2 24 6" xfId="2860" xr:uid="{00000000-0005-0000-0000-0000280B0000}"/>
    <cellStyle name="annee semestre 2 2 24 6 2" xfId="2861" xr:uid="{00000000-0005-0000-0000-0000290B0000}"/>
    <cellStyle name="annee semestre 2 2 24 7" xfId="2862" xr:uid="{00000000-0005-0000-0000-00002A0B0000}"/>
    <cellStyle name="annee semestre 2 2 24 7 2" xfId="2863" xr:uid="{00000000-0005-0000-0000-00002B0B0000}"/>
    <cellStyle name="annee semestre 2 2 24 8" xfId="2864" xr:uid="{00000000-0005-0000-0000-00002C0B0000}"/>
    <cellStyle name="annee semestre 2 2 24 8 2" xfId="2865" xr:uid="{00000000-0005-0000-0000-00002D0B0000}"/>
    <cellStyle name="annee semestre 2 2 24 9" xfId="2866" xr:uid="{00000000-0005-0000-0000-00002E0B0000}"/>
    <cellStyle name="annee semestre 2 2 24 9 2" xfId="2867" xr:uid="{00000000-0005-0000-0000-00002F0B0000}"/>
    <cellStyle name="annee semestre 2 2 25" xfId="2868" xr:uid="{00000000-0005-0000-0000-0000300B0000}"/>
    <cellStyle name="annee semestre 2 2 25 10" xfId="2869" xr:uid="{00000000-0005-0000-0000-0000310B0000}"/>
    <cellStyle name="annee semestre 2 2 25 10 2" xfId="2870" xr:uid="{00000000-0005-0000-0000-0000320B0000}"/>
    <cellStyle name="annee semestre 2 2 25 11" xfId="2871" xr:uid="{00000000-0005-0000-0000-0000330B0000}"/>
    <cellStyle name="annee semestre 2 2 25 11 2" xfId="2872" xr:uid="{00000000-0005-0000-0000-0000340B0000}"/>
    <cellStyle name="annee semestre 2 2 25 12" xfId="2873" xr:uid="{00000000-0005-0000-0000-0000350B0000}"/>
    <cellStyle name="annee semestre 2 2 25 2" xfId="2874" xr:uid="{00000000-0005-0000-0000-0000360B0000}"/>
    <cellStyle name="annee semestre 2 2 25 2 2" xfId="2875" xr:uid="{00000000-0005-0000-0000-0000370B0000}"/>
    <cellStyle name="annee semestre 2 2 25 3" xfId="2876" xr:uid="{00000000-0005-0000-0000-0000380B0000}"/>
    <cellStyle name="annee semestre 2 2 25 3 2" xfId="2877" xr:uid="{00000000-0005-0000-0000-0000390B0000}"/>
    <cellStyle name="annee semestre 2 2 25 4" xfId="2878" xr:uid="{00000000-0005-0000-0000-00003A0B0000}"/>
    <cellStyle name="annee semestre 2 2 25 4 2" xfId="2879" xr:uid="{00000000-0005-0000-0000-00003B0B0000}"/>
    <cellStyle name="annee semestre 2 2 25 5" xfId="2880" xr:uid="{00000000-0005-0000-0000-00003C0B0000}"/>
    <cellStyle name="annee semestre 2 2 25 5 2" xfId="2881" xr:uid="{00000000-0005-0000-0000-00003D0B0000}"/>
    <cellStyle name="annee semestre 2 2 25 6" xfId="2882" xr:uid="{00000000-0005-0000-0000-00003E0B0000}"/>
    <cellStyle name="annee semestre 2 2 25 6 2" xfId="2883" xr:uid="{00000000-0005-0000-0000-00003F0B0000}"/>
    <cellStyle name="annee semestre 2 2 25 7" xfId="2884" xr:uid="{00000000-0005-0000-0000-0000400B0000}"/>
    <cellStyle name="annee semestre 2 2 25 7 2" xfId="2885" xr:uid="{00000000-0005-0000-0000-0000410B0000}"/>
    <cellStyle name="annee semestre 2 2 25 8" xfId="2886" xr:uid="{00000000-0005-0000-0000-0000420B0000}"/>
    <cellStyle name="annee semestre 2 2 25 8 2" xfId="2887" xr:uid="{00000000-0005-0000-0000-0000430B0000}"/>
    <cellStyle name="annee semestre 2 2 25 9" xfId="2888" xr:uid="{00000000-0005-0000-0000-0000440B0000}"/>
    <cellStyle name="annee semestre 2 2 25 9 2" xfId="2889" xr:uid="{00000000-0005-0000-0000-0000450B0000}"/>
    <cellStyle name="annee semestre 2 2 26" xfId="2890" xr:uid="{00000000-0005-0000-0000-0000460B0000}"/>
    <cellStyle name="annee semestre 2 2 26 10" xfId="2891" xr:uid="{00000000-0005-0000-0000-0000470B0000}"/>
    <cellStyle name="annee semestre 2 2 26 10 2" xfId="2892" xr:uid="{00000000-0005-0000-0000-0000480B0000}"/>
    <cellStyle name="annee semestre 2 2 26 11" xfId="2893" xr:uid="{00000000-0005-0000-0000-0000490B0000}"/>
    <cellStyle name="annee semestre 2 2 26 11 2" xfId="2894" xr:uid="{00000000-0005-0000-0000-00004A0B0000}"/>
    <cellStyle name="annee semestre 2 2 26 12" xfId="2895" xr:uid="{00000000-0005-0000-0000-00004B0B0000}"/>
    <cellStyle name="annee semestre 2 2 26 2" xfId="2896" xr:uid="{00000000-0005-0000-0000-00004C0B0000}"/>
    <cellStyle name="annee semestre 2 2 26 2 2" xfId="2897" xr:uid="{00000000-0005-0000-0000-00004D0B0000}"/>
    <cellStyle name="annee semestre 2 2 26 3" xfId="2898" xr:uid="{00000000-0005-0000-0000-00004E0B0000}"/>
    <cellStyle name="annee semestre 2 2 26 3 2" xfId="2899" xr:uid="{00000000-0005-0000-0000-00004F0B0000}"/>
    <cellStyle name="annee semestre 2 2 26 4" xfId="2900" xr:uid="{00000000-0005-0000-0000-0000500B0000}"/>
    <cellStyle name="annee semestre 2 2 26 4 2" xfId="2901" xr:uid="{00000000-0005-0000-0000-0000510B0000}"/>
    <cellStyle name="annee semestre 2 2 26 5" xfId="2902" xr:uid="{00000000-0005-0000-0000-0000520B0000}"/>
    <cellStyle name="annee semestre 2 2 26 5 2" xfId="2903" xr:uid="{00000000-0005-0000-0000-0000530B0000}"/>
    <cellStyle name="annee semestre 2 2 26 6" xfId="2904" xr:uid="{00000000-0005-0000-0000-0000540B0000}"/>
    <cellStyle name="annee semestre 2 2 26 6 2" xfId="2905" xr:uid="{00000000-0005-0000-0000-0000550B0000}"/>
    <cellStyle name="annee semestre 2 2 26 7" xfId="2906" xr:uid="{00000000-0005-0000-0000-0000560B0000}"/>
    <cellStyle name="annee semestre 2 2 26 7 2" xfId="2907" xr:uid="{00000000-0005-0000-0000-0000570B0000}"/>
    <cellStyle name="annee semestre 2 2 26 8" xfId="2908" xr:uid="{00000000-0005-0000-0000-0000580B0000}"/>
    <cellStyle name="annee semestre 2 2 26 8 2" xfId="2909" xr:uid="{00000000-0005-0000-0000-0000590B0000}"/>
    <cellStyle name="annee semestre 2 2 26 9" xfId="2910" xr:uid="{00000000-0005-0000-0000-00005A0B0000}"/>
    <cellStyle name="annee semestre 2 2 26 9 2" xfId="2911" xr:uid="{00000000-0005-0000-0000-00005B0B0000}"/>
    <cellStyle name="annee semestre 2 2 27" xfId="2912" xr:uid="{00000000-0005-0000-0000-00005C0B0000}"/>
    <cellStyle name="annee semestre 2 2 27 10" xfId="2913" xr:uid="{00000000-0005-0000-0000-00005D0B0000}"/>
    <cellStyle name="annee semestre 2 2 27 10 2" xfId="2914" xr:uid="{00000000-0005-0000-0000-00005E0B0000}"/>
    <cellStyle name="annee semestre 2 2 27 11" xfId="2915" xr:uid="{00000000-0005-0000-0000-00005F0B0000}"/>
    <cellStyle name="annee semestre 2 2 27 11 2" xfId="2916" xr:uid="{00000000-0005-0000-0000-0000600B0000}"/>
    <cellStyle name="annee semestre 2 2 27 12" xfId="2917" xr:uid="{00000000-0005-0000-0000-0000610B0000}"/>
    <cellStyle name="annee semestre 2 2 27 2" xfId="2918" xr:uid="{00000000-0005-0000-0000-0000620B0000}"/>
    <cellStyle name="annee semestre 2 2 27 2 2" xfId="2919" xr:uid="{00000000-0005-0000-0000-0000630B0000}"/>
    <cellStyle name="annee semestre 2 2 27 3" xfId="2920" xr:uid="{00000000-0005-0000-0000-0000640B0000}"/>
    <cellStyle name="annee semestre 2 2 27 3 2" xfId="2921" xr:uid="{00000000-0005-0000-0000-0000650B0000}"/>
    <cellStyle name="annee semestre 2 2 27 4" xfId="2922" xr:uid="{00000000-0005-0000-0000-0000660B0000}"/>
    <cellStyle name="annee semestre 2 2 27 4 2" xfId="2923" xr:uid="{00000000-0005-0000-0000-0000670B0000}"/>
    <cellStyle name="annee semestre 2 2 27 5" xfId="2924" xr:uid="{00000000-0005-0000-0000-0000680B0000}"/>
    <cellStyle name="annee semestre 2 2 27 5 2" xfId="2925" xr:uid="{00000000-0005-0000-0000-0000690B0000}"/>
    <cellStyle name="annee semestre 2 2 27 6" xfId="2926" xr:uid="{00000000-0005-0000-0000-00006A0B0000}"/>
    <cellStyle name="annee semestre 2 2 27 6 2" xfId="2927" xr:uid="{00000000-0005-0000-0000-00006B0B0000}"/>
    <cellStyle name="annee semestre 2 2 27 7" xfId="2928" xr:uid="{00000000-0005-0000-0000-00006C0B0000}"/>
    <cellStyle name="annee semestre 2 2 27 7 2" xfId="2929" xr:uid="{00000000-0005-0000-0000-00006D0B0000}"/>
    <cellStyle name="annee semestre 2 2 27 8" xfId="2930" xr:uid="{00000000-0005-0000-0000-00006E0B0000}"/>
    <cellStyle name="annee semestre 2 2 27 8 2" xfId="2931" xr:uid="{00000000-0005-0000-0000-00006F0B0000}"/>
    <cellStyle name="annee semestre 2 2 27 9" xfId="2932" xr:uid="{00000000-0005-0000-0000-0000700B0000}"/>
    <cellStyle name="annee semestre 2 2 27 9 2" xfId="2933" xr:uid="{00000000-0005-0000-0000-0000710B0000}"/>
    <cellStyle name="annee semestre 2 2 28" xfId="2934" xr:uid="{00000000-0005-0000-0000-0000720B0000}"/>
    <cellStyle name="annee semestre 2 2 28 10" xfId="2935" xr:uid="{00000000-0005-0000-0000-0000730B0000}"/>
    <cellStyle name="annee semestre 2 2 28 10 2" xfId="2936" xr:uid="{00000000-0005-0000-0000-0000740B0000}"/>
    <cellStyle name="annee semestre 2 2 28 11" xfId="2937" xr:uid="{00000000-0005-0000-0000-0000750B0000}"/>
    <cellStyle name="annee semestre 2 2 28 11 2" xfId="2938" xr:uid="{00000000-0005-0000-0000-0000760B0000}"/>
    <cellStyle name="annee semestre 2 2 28 12" xfId="2939" xr:uid="{00000000-0005-0000-0000-0000770B0000}"/>
    <cellStyle name="annee semestre 2 2 28 2" xfId="2940" xr:uid="{00000000-0005-0000-0000-0000780B0000}"/>
    <cellStyle name="annee semestre 2 2 28 2 2" xfId="2941" xr:uid="{00000000-0005-0000-0000-0000790B0000}"/>
    <cellStyle name="annee semestre 2 2 28 3" xfId="2942" xr:uid="{00000000-0005-0000-0000-00007A0B0000}"/>
    <cellStyle name="annee semestre 2 2 28 3 2" xfId="2943" xr:uid="{00000000-0005-0000-0000-00007B0B0000}"/>
    <cellStyle name="annee semestre 2 2 28 4" xfId="2944" xr:uid="{00000000-0005-0000-0000-00007C0B0000}"/>
    <cellStyle name="annee semestre 2 2 28 4 2" xfId="2945" xr:uid="{00000000-0005-0000-0000-00007D0B0000}"/>
    <cellStyle name="annee semestre 2 2 28 5" xfId="2946" xr:uid="{00000000-0005-0000-0000-00007E0B0000}"/>
    <cellStyle name="annee semestre 2 2 28 5 2" xfId="2947" xr:uid="{00000000-0005-0000-0000-00007F0B0000}"/>
    <cellStyle name="annee semestre 2 2 28 6" xfId="2948" xr:uid="{00000000-0005-0000-0000-0000800B0000}"/>
    <cellStyle name="annee semestre 2 2 28 6 2" xfId="2949" xr:uid="{00000000-0005-0000-0000-0000810B0000}"/>
    <cellStyle name="annee semestre 2 2 28 7" xfId="2950" xr:uid="{00000000-0005-0000-0000-0000820B0000}"/>
    <cellStyle name="annee semestre 2 2 28 7 2" xfId="2951" xr:uid="{00000000-0005-0000-0000-0000830B0000}"/>
    <cellStyle name="annee semestre 2 2 28 8" xfId="2952" xr:uid="{00000000-0005-0000-0000-0000840B0000}"/>
    <cellStyle name="annee semestre 2 2 28 8 2" xfId="2953" xr:uid="{00000000-0005-0000-0000-0000850B0000}"/>
    <cellStyle name="annee semestre 2 2 28 9" xfId="2954" xr:uid="{00000000-0005-0000-0000-0000860B0000}"/>
    <cellStyle name="annee semestre 2 2 28 9 2" xfId="2955" xr:uid="{00000000-0005-0000-0000-0000870B0000}"/>
    <cellStyle name="annee semestre 2 2 29" xfId="2956" xr:uid="{00000000-0005-0000-0000-0000880B0000}"/>
    <cellStyle name="annee semestre 2 2 29 2" xfId="2957" xr:uid="{00000000-0005-0000-0000-0000890B0000}"/>
    <cellStyle name="annee semestre 2 2 3" xfId="2958" xr:uid="{00000000-0005-0000-0000-00008A0B0000}"/>
    <cellStyle name="annee semestre 2 2 3 10" xfId="2959" xr:uid="{00000000-0005-0000-0000-00008B0B0000}"/>
    <cellStyle name="annee semestre 2 2 3 10 2" xfId="2960" xr:uid="{00000000-0005-0000-0000-00008C0B0000}"/>
    <cellStyle name="annee semestre 2 2 3 11" xfId="2961" xr:uid="{00000000-0005-0000-0000-00008D0B0000}"/>
    <cellStyle name="annee semestre 2 2 3 11 2" xfId="2962" xr:uid="{00000000-0005-0000-0000-00008E0B0000}"/>
    <cellStyle name="annee semestre 2 2 3 12" xfId="2963" xr:uid="{00000000-0005-0000-0000-00008F0B0000}"/>
    <cellStyle name="annee semestre 2 2 3 2" xfId="2964" xr:uid="{00000000-0005-0000-0000-0000900B0000}"/>
    <cellStyle name="annee semestre 2 2 3 2 2" xfId="2965" xr:uid="{00000000-0005-0000-0000-0000910B0000}"/>
    <cellStyle name="annee semestre 2 2 3 3" xfId="2966" xr:uid="{00000000-0005-0000-0000-0000920B0000}"/>
    <cellStyle name="annee semestre 2 2 3 3 2" xfId="2967" xr:uid="{00000000-0005-0000-0000-0000930B0000}"/>
    <cellStyle name="annee semestre 2 2 3 4" xfId="2968" xr:uid="{00000000-0005-0000-0000-0000940B0000}"/>
    <cellStyle name="annee semestre 2 2 3 4 2" xfId="2969" xr:uid="{00000000-0005-0000-0000-0000950B0000}"/>
    <cellStyle name="annee semestre 2 2 3 5" xfId="2970" xr:uid="{00000000-0005-0000-0000-0000960B0000}"/>
    <cellStyle name="annee semestre 2 2 3 5 2" xfId="2971" xr:uid="{00000000-0005-0000-0000-0000970B0000}"/>
    <cellStyle name="annee semestre 2 2 3 6" xfId="2972" xr:uid="{00000000-0005-0000-0000-0000980B0000}"/>
    <cellStyle name="annee semestre 2 2 3 6 2" xfId="2973" xr:uid="{00000000-0005-0000-0000-0000990B0000}"/>
    <cellStyle name="annee semestre 2 2 3 7" xfId="2974" xr:uid="{00000000-0005-0000-0000-00009A0B0000}"/>
    <cellStyle name="annee semestre 2 2 3 7 2" xfId="2975" xr:uid="{00000000-0005-0000-0000-00009B0B0000}"/>
    <cellStyle name="annee semestre 2 2 3 8" xfId="2976" xr:uid="{00000000-0005-0000-0000-00009C0B0000}"/>
    <cellStyle name="annee semestre 2 2 3 8 2" xfId="2977" xr:uid="{00000000-0005-0000-0000-00009D0B0000}"/>
    <cellStyle name="annee semestre 2 2 3 9" xfId="2978" xr:uid="{00000000-0005-0000-0000-00009E0B0000}"/>
    <cellStyle name="annee semestre 2 2 3 9 2" xfId="2979" xr:uid="{00000000-0005-0000-0000-00009F0B0000}"/>
    <cellStyle name="annee semestre 2 2 30" xfId="2980" xr:uid="{00000000-0005-0000-0000-0000A00B0000}"/>
    <cellStyle name="annee semestre 2 2 30 2" xfId="2981" xr:uid="{00000000-0005-0000-0000-0000A10B0000}"/>
    <cellStyle name="annee semestre 2 2 31" xfId="2982" xr:uid="{00000000-0005-0000-0000-0000A20B0000}"/>
    <cellStyle name="annee semestre 2 2 31 2" xfId="2983" xr:uid="{00000000-0005-0000-0000-0000A30B0000}"/>
    <cellStyle name="annee semestre 2 2 32" xfId="2984" xr:uid="{00000000-0005-0000-0000-0000A40B0000}"/>
    <cellStyle name="annee semestre 2 2 32 2" xfId="2985" xr:uid="{00000000-0005-0000-0000-0000A50B0000}"/>
    <cellStyle name="annee semestre 2 2 33" xfId="2986" xr:uid="{00000000-0005-0000-0000-0000A60B0000}"/>
    <cellStyle name="annee semestre 2 2 33 2" xfId="2987" xr:uid="{00000000-0005-0000-0000-0000A70B0000}"/>
    <cellStyle name="annee semestre 2 2 34" xfId="2988" xr:uid="{00000000-0005-0000-0000-0000A80B0000}"/>
    <cellStyle name="annee semestre 2 2 34 2" xfId="2989" xr:uid="{00000000-0005-0000-0000-0000A90B0000}"/>
    <cellStyle name="annee semestre 2 2 35" xfId="2990" xr:uid="{00000000-0005-0000-0000-0000AA0B0000}"/>
    <cellStyle name="annee semestre 2 2 35 2" xfId="2991" xr:uid="{00000000-0005-0000-0000-0000AB0B0000}"/>
    <cellStyle name="annee semestre 2 2 36" xfId="2992" xr:uid="{00000000-0005-0000-0000-0000AC0B0000}"/>
    <cellStyle name="annee semestre 2 2 36 2" xfId="2993" xr:uid="{00000000-0005-0000-0000-0000AD0B0000}"/>
    <cellStyle name="annee semestre 2 2 37" xfId="2994" xr:uid="{00000000-0005-0000-0000-0000AE0B0000}"/>
    <cellStyle name="annee semestre 2 2 37 2" xfId="2995" xr:uid="{00000000-0005-0000-0000-0000AF0B0000}"/>
    <cellStyle name="annee semestre 2 2 38" xfId="2996" xr:uid="{00000000-0005-0000-0000-0000B00B0000}"/>
    <cellStyle name="annee semestre 2 2 38 2" xfId="2997" xr:uid="{00000000-0005-0000-0000-0000B10B0000}"/>
    <cellStyle name="annee semestre 2 2 39" xfId="2998" xr:uid="{00000000-0005-0000-0000-0000B20B0000}"/>
    <cellStyle name="annee semestre 2 2 4" xfId="2999" xr:uid="{00000000-0005-0000-0000-0000B30B0000}"/>
    <cellStyle name="annee semestre 2 2 4 10" xfId="3000" xr:uid="{00000000-0005-0000-0000-0000B40B0000}"/>
    <cellStyle name="annee semestre 2 2 4 10 2" xfId="3001" xr:uid="{00000000-0005-0000-0000-0000B50B0000}"/>
    <cellStyle name="annee semestre 2 2 4 11" xfId="3002" xr:uid="{00000000-0005-0000-0000-0000B60B0000}"/>
    <cellStyle name="annee semestre 2 2 4 11 2" xfId="3003" xr:uid="{00000000-0005-0000-0000-0000B70B0000}"/>
    <cellStyle name="annee semestre 2 2 4 12" xfId="3004" xr:uid="{00000000-0005-0000-0000-0000B80B0000}"/>
    <cellStyle name="annee semestre 2 2 4 2" xfId="3005" xr:uid="{00000000-0005-0000-0000-0000B90B0000}"/>
    <cellStyle name="annee semestre 2 2 4 2 2" xfId="3006" xr:uid="{00000000-0005-0000-0000-0000BA0B0000}"/>
    <cellStyle name="annee semestre 2 2 4 3" xfId="3007" xr:uid="{00000000-0005-0000-0000-0000BB0B0000}"/>
    <cellStyle name="annee semestre 2 2 4 3 2" xfId="3008" xr:uid="{00000000-0005-0000-0000-0000BC0B0000}"/>
    <cellStyle name="annee semestre 2 2 4 4" xfId="3009" xr:uid="{00000000-0005-0000-0000-0000BD0B0000}"/>
    <cellStyle name="annee semestre 2 2 4 4 2" xfId="3010" xr:uid="{00000000-0005-0000-0000-0000BE0B0000}"/>
    <cellStyle name="annee semestre 2 2 4 5" xfId="3011" xr:uid="{00000000-0005-0000-0000-0000BF0B0000}"/>
    <cellStyle name="annee semestre 2 2 4 5 2" xfId="3012" xr:uid="{00000000-0005-0000-0000-0000C00B0000}"/>
    <cellStyle name="annee semestre 2 2 4 6" xfId="3013" xr:uid="{00000000-0005-0000-0000-0000C10B0000}"/>
    <cellStyle name="annee semestre 2 2 4 6 2" xfId="3014" xr:uid="{00000000-0005-0000-0000-0000C20B0000}"/>
    <cellStyle name="annee semestre 2 2 4 7" xfId="3015" xr:uid="{00000000-0005-0000-0000-0000C30B0000}"/>
    <cellStyle name="annee semestre 2 2 4 7 2" xfId="3016" xr:uid="{00000000-0005-0000-0000-0000C40B0000}"/>
    <cellStyle name="annee semestre 2 2 4 8" xfId="3017" xr:uid="{00000000-0005-0000-0000-0000C50B0000}"/>
    <cellStyle name="annee semestre 2 2 4 8 2" xfId="3018" xr:uid="{00000000-0005-0000-0000-0000C60B0000}"/>
    <cellStyle name="annee semestre 2 2 4 9" xfId="3019" xr:uid="{00000000-0005-0000-0000-0000C70B0000}"/>
    <cellStyle name="annee semestre 2 2 4 9 2" xfId="3020" xr:uid="{00000000-0005-0000-0000-0000C80B0000}"/>
    <cellStyle name="annee semestre 2 2 5" xfId="3021" xr:uid="{00000000-0005-0000-0000-0000C90B0000}"/>
    <cellStyle name="annee semestre 2 2 5 10" xfId="3022" xr:uid="{00000000-0005-0000-0000-0000CA0B0000}"/>
    <cellStyle name="annee semestre 2 2 5 10 2" xfId="3023" xr:uid="{00000000-0005-0000-0000-0000CB0B0000}"/>
    <cellStyle name="annee semestre 2 2 5 11" xfId="3024" xr:uid="{00000000-0005-0000-0000-0000CC0B0000}"/>
    <cellStyle name="annee semestre 2 2 5 11 2" xfId="3025" xr:uid="{00000000-0005-0000-0000-0000CD0B0000}"/>
    <cellStyle name="annee semestre 2 2 5 12" xfId="3026" xr:uid="{00000000-0005-0000-0000-0000CE0B0000}"/>
    <cellStyle name="annee semestre 2 2 5 2" xfId="3027" xr:uid="{00000000-0005-0000-0000-0000CF0B0000}"/>
    <cellStyle name="annee semestre 2 2 5 2 2" xfId="3028" xr:uid="{00000000-0005-0000-0000-0000D00B0000}"/>
    <cellStyle name="annee semestre 2 2 5 3" xfId="3029" xr:uid="{00000000-0005-0000-0000-0000D10B0000}"/>
    <cellStyle name="annee semestre 2 2 5 3 2" xfId="3030" xr:uid="{00000000-0005-0000-0000-0000D20B0000}"/>
    <cellStyle name="annee semestre 2 2 5 4" xfId="3031" xr:uid="{00000000-0005-0000-0000-0000D30B0000}"/>
    <cellStyle name="annee semestre 2 2 5 4 2" xfId="3032" xr:uid="{00000000-0005-0000-0000-0000D40B0000}"/>
    <cellStyle name="annee semestre 2 2 5 5" xfId="3033" xr:uid="{00000000-0005-0000-0000-0000D50B0000}"/>
    <cellStyle name="annee semestre 2 2 5 5 2" xfId="3034" xr:uid="{00000000-0005-0000-0000-0000D60B0000}"/>
    <cellStyle name="annee semestre 2 2 5 6" xfId="3035" xr:uid="{00000000-0005-0000-0000-0000D70B0000}"/>
    <cellStyle name="annee semestre 2 2 5 6 2" xfId="3036" xr:uid="{00000000-0005-0000-0000-0000D80B0000}"/>
    <cellStyle name="annee semestre 2 2 5 7" xfId="3037" xr:uid="{00000000-0005-0000-0000-0000D90B0000}"/>
    <cellStyle name="annee semestre 2 2 5 7 2" xfId="3038" xr:uid="{00000000-0005-0000-0000-0000DA0B0000}"/>
    <cellStyle name="annee semestre 2 2 5 8" xfId="3039" xr:uid="{00000000-0005-0000-0000-0000DB0B0000}"/>
    <cellStyle name="annee semestre 2 2 5 8 2" xfId="3040" xr:uid="{00000000-0005-0000-0000-0000DC0B0000}"/>
    <cellStyle name="annee semestre 2 2 5 9" xfId="3041" xr:uid="{00000000-0005-0000-0000-0000DD0B0000}"/>
    <cellStyle name="annee semestre 2 2 5 9 2" xfId="3042" xr:uid="{00000000-0005-0000-0000-0000DE0B0000}"/>
    <cellStyle name="annee semestre 2 2 6" xfId="3043" xr:uid="{00000000-0005-0000-0000-0000DF0B0000}"/>
    <cellStyle name="annee semestre 2 2 6 10" xfId="3044" xr:uid="{00000000-0005-0000-0000-0000E00B0000}"/>
    <cellStyle name="annee semestre 2 2 6 10 2" xfId="3045" xr:uid="{00000000-0005-0000-0000-0000E10B0000}"/>
    <cellStyle name="annee semestre 2 2 6 11" xfId="3046" xr:uid="{00000000-0005-0000-0000-0000E20B0000}"/>
    <cellStyle name="annee semestre 2 2 6 11 2" xfId="3047" xr:uid="{00000000-0005-0000-0000-0000E30B0000}"/>
    <cellStyle name="annee semestre 2 2 6 12" xfId="3048" xr:uid="{00000000-0005-0000-0000-0000E40B0000}"/>
    <cellStyle name="annee semestre 2 2 6 2" xfId="3049" xr:uid="{00000000-0005-0000-0000-0000E50B0000}"/>
    <cellStyle name="annee semestre 2 2 6 2 2" xfId="3050" xr:uid="{00000000-0005-0000-0000-0000E60B0000}"/>
    <cellStyle name="annee semestre 2 2 6 3" xfId="3051" xr:uid="{00000000-0005-0000-0000-0000E70B0000}"/>
    <cellStyle name="annee semestre 2 2 6 3 2" xfId="3052" xr:uid="{00000000-0005-0000-0000-0000E80B0000}"/>
    <cellStyle name="annee semestre 2 2 6 4" xfId="3053" xr:uid="{00000000-0005-0000-0000-0000E90B0000}"/>
    <cellStyle name="annee semestre 2 2 6 4 2" xfId="3054" xr:uid="{00000000-0005-0000-0000-0000EA0B0000}"/>
    <cellStyle name="annee semestre 2 2 6 5" xfId="3055" xr:uid="{00000000-0005-0000-0000-0000EB0B0000}"/>
    <cellStyle name="annee semestre 2 2 6 5 2" xfId="3056" xr:uid="{00000000-0005-0000-0000-0000EC0B0000}"/>
    <cellStyle name="annee semestre 2 2 6 6" xfId="3057" xr:uid="{00000000-0005-0000-0000-0000ED0B0000}"/>
    <cellStyle name="annee semestre 2 2 6 6 2" xfId="3058" xr:uid="{00000000-0005-0000-0000-0000EE0B0000}"/>
    <cellStyle name="annee semestre 2 2 6 7" xfId="3059" xr:uid="{00000000-0005-0000-0000-0000EF0B0000}"/>
    <cellStyle name="annee semestre 2 2 6 7 2" xfId="3060" xr:uid="{00000000-0005-0000-0000-0000F00B0000}"/>
    <cellStyle name="annee semestre 2 2 6 8" xfId="3061" xr:uid="{00000000-0005-0000-0000-0000F10B0000}"/>
    <cellStyle name="annee semestre 2 2 6 8 2" xfId="3062" xr:uid="{00000000-0005-0000-0000-0000F20B0000}"/>
    <cellStyle name="annee semestre 2 2 6 9" xfId="3063" xr:uid="{00000000-0005-0000-0000-0000F30B0000}"/>
    <cellStyle name="annee semestre 2 2 6 9 2" xfId="3064" xr:uid="{00000000-0005-0000-0000-0000F40B0000}"/>
    <cellStyle name="annee semestre 2 2 7" xfId="3065" xr:uid="{00000000-0005-0000-0000-0000F50B0000}"/>
    <cellStyle name="annee semestre 2 2 7 10" xfId="3066" xr:uid="{00000000-0005-0000-0000-0000F60B0000}"/>
    <cellStyle name="annee semestre 2 2 7 10 2" xfId="3067" xr:uid="{00000000-0005-0000-0000-0000F70B0000}"/>
    <cellStyle name="annee semestre 2 2 7 11" xfId="3068" xr:uid="{00000000-0005-0000-0000-0000F80B0000}"/>
    <cellStyle name="annee semestre 2 2 7 11 2" xfId="3069" xr:uid="{00000000-0005-0000-0000-0000F90B0000}"/>
    <cellStyle name="annee semestre 2 2 7 12" xfId="3070" xr:uid="{00000000-0005-0000-0000-0000FA0B0000}"/>
    <cellStyle name="annee semestre 2 2 7 2" xfId="3071" xr:uid="{00000000-0005-0000-0000-0000FB0B0000}"/>
    <cellStyle name="annee semestre 2 2 7 2 2" xfId="3072" xr:uid="{00000000-0005-0000-0000-0000FC0B0000}"/>
    <cellStyle name="annee semestre 2 2 7 3" xfId="3073" xr:uid="{00000000-0005-0000-0000-0000FD0B0000}"/>
    <cellStyle name="annee semestre 2 2 7 3 2" xfId="3074" xr:uid="{00000000-0005-0000-0000-0000FE0B0000}"/>
    <cellStyle name="annee semestre 2 2 7 4" xfId="3075" xr:uid="{00000000-0005-0000-0000-0000FF0B0000}"/>
    <cellStyle name="annee semestre 2 2 7 4 2" xfId="3076" xr:uid="{00000000-0005-0000-0000-0000000C0000}"/>
    <cellStyle name="annee semestre 2 2 7 5" xfId="3077" xr:uid="{00000000-0005-0000-0000-0000010C0000}"/>
    <cellStyle name="annee semestre 2 2 7 5 2" xfId="3078" xr:uid="{00000000-0005-0000-0000-0000020C0000}"/>
    <cellStyle name="annee semestre 2 2 7 6" xfId="3079" xr:uid="{00000000-0005-0000-0000-0000030C0000}"/>
    <cellStyle name="annee semestre 2 2 7 6 2" xfId="3080" xr:uid="{00000000-0005-0000-0000-0000040C0000}"/>
    <cellStyle name="annee semestre 2 2 7 7" xfId="3081" xr:uid="{00000000-0005-0000-0000-0000050C0000}"/>
    <cellStyle name="annee semestre 2 2 7 7 2" xfId="3082" xr:uid="{00000000-0005-0000-0000-0000060C0000}"/>
    <cellStyle name="annee semestre 2 2 7 8" xfId="3083" xr:uid="{00000000-0005-0000-0000-0000070C0000}"/>
    <cellStyle name="annee semestre 2 2 7 8 2" xfId="3084" xr:uid="{00000000-0005-0000-0000-0000080C0000}"/>
    <cellStyle name="annee semestre 2 2 7 9" xfId="3085" xr:uid="{00000000-0005-0000-0000-0000090C0000}"/>
    <cellStyle name="annee semestre 2 2 7 9 2" xfId="3086" xr:uid="{00000000-0005-0000-0000-00000A0C0000}"/>
    <cellStyle name="annee semestre 2 2 8" xfId="3087" xr:uid="{00000000-0005-0000-0000-00000B0C0000}"/>
    <cellStyle name="annee semestre 2 2 8 10" xfId="3088" xr:uid="{00000000-0005-0000-0000-00000C0C0000}"/>
    <cellStyle name="annee semestre 2 2 8 10 2" xfId="3089" xr:uid="{00000000-0005-0000-0000-00000D0C0000}"/>
    <cellStyle name="annee semestre 2 2 8 11" xfId="3090" xr:uid="{00000000-0005-0000-0000-00000E0C0000}"/>
    <cellStyle name="annee semestre 2 2 8 11 2" xfId="3091" xr:uid="{00000000-0005-0000-0000-00000F0C0000}"/>
    <cellStyle name="annee semestre 2 2 8 12" xfId="3092" xr:uid="{00000000-0005-0000-0000-0000100C0000}"/>
    <cellStyle name="annee semestre 2 2 8 2" xfId="3093" xr:uid="{00000000-0005-0000-0000-0000110C0000}"/>
    <cellStyle name="annee semestre 2 2 8 2 2" xfId="3094" xr:uid="{00000000-0005-0000-0000-0000120C0000}"/>
    <cellStyle name="annee semestre 2 2 8 3" xfId="3095" xr:uid="{00000000-0005-0000-0000-0000130C0000}"/>
    <cellStyle name="annee semestre 2 2 8 3 2" xfId="3096" xr:uid="{00000000-0005-0000-0000-0000140C0000}"/>
    <cellStyle name="annee semestre 2 2 8 4" xfId="3097" xr:uid="{00000000-0005-0000-0000-0000150C0000}"/>
    <cellStyle name="annee semestre 2 2 8 4 2" xfId="3098" xr:uid="{00000000-0005-0000-0000-0000160C0000}"/>
    <cellStyle name="annee semestre 2 2 8 5" xfId="3099" xr:uid="{00000000-0005-0000-0000-0000170C0000}"/>
    <cellStyle name="annee semestre 2 2 8 5 2" xfId="3100" xr:uid="{00000000-0005-0000-0000-0000180C0000}"/>
    <cellStyle name="annee semestre 2 2 8 6" xfId="3101" xr:uid="{00000000-0005-0000-0000-0000190C0000}"/>
    <cellStyle name="annee semestre 2 2 8 6 2" xfId="3102" xr:uid="{00000000-0005-0000-0000-00001A0C0000}"/>
    <cellStyle name="annee semestre 2 2 8 7" xfId="3103" xr:uid="{00000000-0005-0000-0000-00001B0C0000}"/>
    <cellStyle name="annee semestre 2 2 8 7 2" xfId="3104" xr:uid="{00000000-0005-0000-0000-00001C0C0000}"/>
    <cellStyle name="annee semestre 2 2 8 8" xfId="3105" xr:uid="{00000000-0005-0000-0000-00001D0C0000}"/>
    <cellStyle name="annee semestre 2 2 8 8 2" xfId="3106" xr:uid="{00000000-0005-0000-0000-00001E0C0000}"/>
    <cellStyle name="annee semestre 2 2 8 9" xfId="3107" xr:uid="{00000000-0005-0000-0000-00001F0C0000}"/>
    <cellStyle name="annee semestre 2 2 8 9 2" xfId="3108" xr:uid="{00000000-0005-0000-0000-0000200C0000}"/>
    <cellStyle name="annee semestre 2 2 9" xfId="3109" xr:uid="{00000000-0005-0000-0000-0000210C0000}"/>
    <cellStyle name="annee semestre 2 2 9 10" xfId="3110" xr:uid="{00000000-0005-0000-0000-0000220C0000}"/>
    <cellStyle name="annee semestre 2 2 9 10 2" xfId="3111" xr:uid="{00000000-0005-0000-0000-0000230C0000}"/>
    <cellStyle name="annee semestre 2 2 9 11" xfId="3112" xr:uid="{00000000-0005-0000-0000-0000240C0000}"/>
    <cellStyle name="annee semestre 2 2 9 11 2" xfId="3113" xr:uid="{00000000-0005-0000-0000-0000250C0000}"/>
    <cellStyle name="annee semestre 2 2 9 12" xfId="3114" xr:uid="{00000000-0005-0000-0000-0000260C0000}"/>
    <cellStyle name="annee semestre 2 2 9 2" xfId="3115" xr:uid="{00000000-0005-0000-0000-0000270C0000}"/>
    <cellStyle name="annee semestre 2 2 9 2 2" xfId="3116" xr:uid="{00000000-0005-0000-0000-0000280C0000}"/>
    <cellStyle name="annee semestre 2 2 9 3" xfId="3117" xr:uid="{00000000-0005-0000-0000-0000290C0000}"/>
    <cellStyle name="annee semestre 2 2 9 3 2" xfId="3118" xr:uid="{00000000-0005-0000-0000-00002A0C0000}"/>
    <cellStyle name="annee semestre 2 2 9 4" xfId="3119" xr:uid="{00000000-0005-0000-0000-00002B0C0000}"/>
    <cellStyle name="annee semestre 2 2 9 4 2" xfId="3120" xr:uid="{00000000-0005-0000-0000-00002C0C0000}"/>
    <cellStyle name="annee semestre 2 2 9 5" xfId="3121" xr:uid="{00000000-0005-0000-0000-00002D0C0000}"/>
    <cellStyle name="annee semestre 2 2 9 5 2" xfId="3122" xr:uid="{00000000-0005-0000-0000-00002E0C0000}"/>
    <cellStyle name="annee semestre 2 2 9 6" xfId="3123" xr:uid="{00000000-0005-0000-0000-00002F0C0000}"/>
    <cellStyle name="annee semestre 2 2 9 6 2" xfId="3124" xr:uid="{00000000-0005-0000-0000-0000300C0000}"/>
    <cellStyle name="annee semestre 2 2 9 7" xfId="3125" xr:uid="{00000000-0005-0000-0000-0000310C0000}"/>
    <cellStyle name="annee semestre 2 2 9 7 2" xfId="3126" xr:uid="{00000000-0005-0000-0000-0000320C0000}"/>
    <cellStyle name="annee semestre 2 2 9 8" xfId="3127" xr:uid="{00000000-0005-0000-0000-0000330C0000}"/>
    <cellStyle name="annee semestre 2 2 9 8 2" xfId="3128" xr:uid="{00000000-0005-0000-0000-0000340C0000}"/>
    <cellStyle name="annee semestre 2 2 9 9" xfId="3129" xr:uid="{00000000-0005-0000-0000-0000350C0000}"/>
    <cellStyle name="annee semestre 2 2 9 9 2" xfId="3130" xr:uid="{00000000-0005-0000-0000-0000360C0000}"/>
    <cellStyle name="annee semestre 2 20" xfId="3131" xr:uid="{00000000-0005-0000-0000-0000370C0000}"/>
    <cellStyle name="annee semestre 2 20 2" xfId="3132" xr:uid="{00000000-0005-0000-0000-0000380C0000}"/>
    <cellStyle name="annee semestre 2 21" xfId="3133" xr:uid="{00000000-0005-0000-0000-0000390C0000}"/>
    <cellStyle name="annee semestre 2 21 2" xfId="3134" xr:uid="{00000000-0005-0000-0000-00003A0C0000}"/>
    <cellStyle name="annee semestre 2 22" xfId="3135" xr:uid="{00000000-0005-0000-0000-00003B0C0000}"/>
    <cellStyle name="annee semestre 2 22 2" xfId="3136" xr:uid="{00000000-0005-0000-0000-00003C0C0000}"/>
    <cellStyle name="annee semestre 2 23" xfId="3137" xr:uid="{00000000-0005-0000-0000-00003D0C0000}"/>
    <cellStyle name="annee semestre 2 23 2" xfId="3138" xr:uid="{00000000-0005-0000-0000-00003E0C0000}"/>
    <cellStyle name="annee semestre 2 24" xfId="3139" xr:uid="{00000000-0005-0000-0000-00003F0C0000}"/>
    <cellStyle name="annee semestre 2 24 2" xfId="3140" xr:uid="{00000000-0005-0000-0000-0000400C0000}"/>
    <cellStyle name="annee semestre 2 25" xfId="3141" xr:uid="{00000000-0005-0000-0000-0000410C0000}"/>
    <cellStyle name="annee semestre 2 25 2" xfId="3142" xr:uid="{00000000-0005-0000-0000-0000420C0000}"/>
    <cellStyle name="annee semestre 2 26" xfId="3143" xr:uid="{00000000-0005-0000-0000-0000430C0000}"/>
    <cellStyle name="annee semestre 2 3" xfId="3144" xr:uid="{00000000-0005-0000-0000-0000440C0000}"/>
    <cellStyle name="annee semestre 2 3 10" xfId="3145" xr:uid="{00000000-0005-0000-0000-0000450C0000}"/>
    <cellStyle name="annee semestre 2 3 10 2" xfId="3146" xr:uid="{00000000-0005-0000-0000-0000460C0000}"/>
    <cellStyle name="annee semestre 2 3 11" xfId="3147" xr:uid="{00000000-0005-0000-0000-0000470C0000}"/>
    <cellStyle name="annee semestre 2 3 11 2" xfId="3148" xr:uid="{00000000-0005-0000-0000-0000480C0000}"/>
    <cellStyle name="annee semestre 2 3 12" xfId="3149" xr:uid="{00000000-0005-0000-0000-0000490C0000}"/>
    <cellStyle name="annee semestre 2 3 2" xfId="3150" xr:uid="{00000000-0005-0000-0000-00004A0C0000}"/>
    <cellStyle name="annee semestre 2 3 2 2" xfId="3151" xr:uid="{00000000-0005-0000-0000-00004B0C0000}"/>
    <cellStyle name="annee semestre 2 3 3" xfId="3152" xr:uid="{00000000-0005-0000-0000-00004C0C0000}"/>
    <cellStyle name="annee semestre 2 3 3 2" xfId="3153" xr:uid="{00000000-0005-0000-0000-00004D0C0000}"/>
    <cellStyle name="annee semestre 2 3 4" xfId="3154" xr:uid="{00000000-0005-0000-0000-00004E0C0000}"/>
    <cellStyle name="annee semestre 2 3 4 2" xfId="3155" xr:uid="{00000000-0005-0000-0000-00004F0C0000}"/>
    <cellStyle name="annee semestre 2 3 5" xfId="3156" xr:uid="{00000000-0005-0000-0000-0000500C0000}"/>
    <cellStyle name="annee semestre 2 3 5 2" xfId="3157" xr:uid="{00000000-0005-0000-0000-0000510C0000}"/>
    <cellStyle name="annee semestre 2 3 6" xfId="3158" xr:uid="{00000000-0005-0000-0000-0000520C0000}"/>
    <cellStyle name="annee semestre 2 3 6 2" xfId="3159" xr:uid="{00000000-0005-0000-0000-0000530C0000}"/>
    <cellStyle name="annee semestre 2 3 7" xfId="3160" xr:uid="{00000000-0005-0000-0000-0000540C0000}"/>
    <cellStyle name="annee semestre 2 3 7 2" xfId="3161" xr:uid="{00000000-0005-0000-0000-0000550C0000}"/>
    <cellStyle name="annee semestre 2 3 8" xfId="3162" xr:uid="{00000000-0005-0000-0000-0000560C0000}"/>
    <cellStyle name="annee semestre 2 3 8 2" xfId="3163" xr:uid="{00000000-0005-0000-0000-0000570C0000}"/>
    <cellStyle name="annee semestre 2 3 9" xfId="3164" xr:uid="{00000000-0005-0000-0000-0000580C0000}"/>
    <cellStyle name="annee semestre 2 3 9 2" xfId="3165" xr:uid="{00000000-0005-0000-0000-0000590C0000}"/>
    <cellStyle name="annee semestre 2 4" xfId="3166" xr:uid="{00000000-0005-0000-0000-00005A0C0000}"/>
    <cellStyle name="annee semestre 2 4 10" xfId="3167" xr:uid="{00000000-0005-0000-0000-00005B0C0000}"/>
    <cellStyle name="annee semestre 2 4 10 2" xfId="3168" xr:uid="{00000000-0005-0000-0000-00005C0C0000}"/>
    <cellStyle name="annee semestre 2 4 11" xfId="3169" xr:uid="{00000000-0005-0000-0000-00005D0C0000}"/>
    <cellStyle name="annee semestre 2 4 11 2" xfId="3170" xr:uid="{00000000-0005-0000-0000-00005E0C0000}"/>
    <cellStyle name="annee semestre 2 4 12" xfId="3171" xr:uid="{00000000-0005-0000-0000-00005F0C0000}"/>
    <cellStyle name="annee semestre 2 4 2" xfId="3172" xr:uid="{00000000-0005-0000-0000-0000600C0000}"/>
    <cellStyle name="annee semestre 2 4 2 2" xfId="3173" xr:uid="{00000000-0005-0000-0000-0000610C0000}"/>
    <cellStyle name="annee semestre 2 4 3" xfId="3174" xr:uid="{00000000-0005-0000-0000-0000620C0000}"/>
    <cellStyle name="annee semestre 2 4 3 2" xfId="3175" xr:uid="{00000000-0005-0000-0000-0000630C0000}"/>
    <cellStyle name="annee semestre 2 4 4" xfId="3176" xr:uid="{00000000-0005-0000-0000-0000640C0000}"/>
    <cellStyle name="annee semestre 2 4 4 2" xfId="3177" xr:uid="{00000000-0005-0000-0000-0000650C0000}"/>
    <cellStyle name="annee semestre 2 4 5" xfId="3178" xr:uid="{00000000-0005-0000-0000-0000660C0000}"/>
    <cellStyle name="annee semestre 2 4 5 2" xfId="3179" xr:uid="{00000000-0005-0000-0000-0000670C0000}"/>
    <cellStyle name="annee semestre 2 4 6" xfId="3180" xr:uid="{00000000-0005-0000-0000-0000680C0000}"/>
    <cellStyle name="annee semestre 2 4 6 2" xfId="3181" xr:uid="{00000000-0005-0000-0000-0000690C0000}"/>
    <cellStyle name="annee semestre 2 4 7" xfId="3182" xr:uid="{00000000-0005-0000-0000-00006A0C0000}"/>
    <cellStyle name="annee semestre 2 4 7 2" xfId="3183" xr:uid="{00000000-0005-0000-0000-00006B0C0000}"/>
    <cellStyle name="annee semestre 2 4 8" xfId="3184" xr:uid="{00000000-0005-0000-0000-00006C0C0000}"/>
    <cellStyle name="annee semestre 2 4 8 2" xfId="3185" xr:uid="{00000000-0005-0000-0000-00006D0C0000}"/>
    <cellStyle name="annee semestre 2 4 9" xfId="3186" xr:uid="{00000000-0005-0000-0000-00006E0C0000}"/>
    <cellStyle name="annee semestre 2 4 9 2" xfId="3187" xr:uid="{00000000-0005-0000-0000-00006F0C0000}"/>
    <cellStyle name="annee semestre 2 5" xfId="3188" xr:uid="{00000000-0005-0000-0000-0000700C0000}"/>
    <cellStyle name="annee semestre 2 5 10" xfId="3189" xr:uid="{00000000-0005-0000-0000-0000710C0000}"/>
    <cellStyle name="annee semestre 2 5 10 2" xfId="3190" xr:uid="{00000000-0005-0000-0000-0000720C0000}"/>
    <cellStyle name="annee semestre 2 5 11" xfId="3191" xr:uid="{00000000-0005-0000-0000-0000730C0000}"/>
    <cellStyle name="annee semestre 2 5 11 2" xfId="3192" xr:uid="{00000000-0005-0000-0000-0000740C0000}"/>
    <cellStyle name="annee semestre 2 5 12" xfId="3193" xr:uid="{00000000-0005-0000-0000-0000750C0000}"/>
    <cellStyle name="annee semestre 2 5 2" xfId="3194" xr:uid="{00000000-0005-0000-0000-0000760C0000}"/>
    <cellStyle name="annee semestre 2 5 2 2" xfId="3195" xr:uid="{00000000-0005-0000-0000-0000770C0000}"/>
    <cellStyle name="annee semestre 2 5 3" xfId="3196" xr:uid="{00000000-0005-0000-0000-0000780C0000}"/>
    <cellStyle name="annee semestre 2 5 3 2" xfId="3197" xr:uid="{00000000-0005-0000-0000-0000790C0000}"/>
    <cellStyle name="annee semestre 2 5 4" xfId="3198" xr:uid="{00000000-0005-0000-0000-00007A0C0000}"/>
    <cellStyle name="annee semestre 2 5 4 2" xfId="3199" xr:uid="{00000000-0005-0000-0000-00007B0C0000}"/>
    <cellStyle name="annee semestre 2 5 5" xfId="3200" xr:uid="{00000000-0005-0000-0000-00007C0C0000}"/>
    <cellStyle name="annee semestre 2 5 5 2" xfId="3201" xr:uid="{00000000-0005-0000-0000-00007D0C0000}"/>
    <cellStyle name="annee semestre 2 5 6" xfId="3202" xr:uid="{00000000-0005-0000-0000-00007E0C0000}"/>
    <cellStyle name="annee semestre 2 5 6 2" xfId="3203" xr:uid="{00000000-0005-0000-0000-00007F0C0000}"/>
    <cellStyle name="annee semestre 2 5 7" xfId="3204" xr:uid="{00000000-0005-0000-0000-0000800C0000}"/>
    <cellStyle name="annee semestre 2 5 7 2" xfId="3205" xr:uid="{00000000-0005-0000-0000-0000810C0000}"/>
    <cellStyle name="annee semestre 2 5 8" xfId="3206" xr:uid="{00000000-0005-0000-0000-0000820C0000}"/>
    <cellStyle name="annee semestre 2 5 8 2" xfId="3207" xr:uid="{00000000-0005-0000-0000-0000830C0000}"/>
    <cellStyle name="annee semestre 2 5 9" xfId="3208" xr:uid="{00000000-0005-0000-0000-0000840C0000}"/>
    <cellStyle name="annee semestre 2 5 9 2" xfId="3209" xr:uid="{00000000-0005-0000-0000-0000850C0000}"/>
    <cellStyle name="annee semestre 2 6" xfId="3210" xr:uid="{00000000-0005-0000-0000-0000860C0000}"/>
    <cellStyle name="annee semestre 2 6 10" xfId="3211" xr:uid="{00000000-0005-0000-0000-0000870C0000}"/>
    <cellStyle name="annee semestre 2 6 10 2" xfId="3212" xr:uid="{00000000-0005-0000-0000-0000880C0000}"/>
    <cellStyle name="annee semestre 2 6 11" xfId="3213" xr:uid="{00000000-0005-0000-0000-0000890C0000}"/>
    <cellStyle name="annee semestre 2 6 11 2" xfId="3214" xr:uid="{00000000-0005-0000-0000-00008A0C0000}"/>
    <cellStyle name="annee semestre 2 6 12" xfId="3215" xr:uid="{00000000-0005-0000-0000-00008B0C0000}"/>
    <cellStyle name="annee semestre 2 6 2" xfId="3216" xr:uid="{00000000-0005-0000-0000-00008C0C0000}"/>
    <cellStyle name="annee semestre 2 6 2 2" xfId="3217" xr:uid="{00000000-0005-0000-0000-00008D0C0000}"/>
    <cellStyle name="annee semestre 2 6 3" xfId="3218" xr:uid="{00000000-0005-0000-0000-00008E0C0000}"/>
    <cellStyle name="annee semestre 2 6 3 2" xfId="3219" xr:uid="{00000000-0005-0000-0000-00008F0C0000}"/>
    <cellStyle name="annee semestre 2 6 4" xfId="3220" xr:uid="{00000000-0005-0000-0000-0000900C0000}"/>
    <cellStyle name="annee semestre 2 6 4 2" xfId="3221" xr:uid="{00000000-0005-0000-0000-0000910C0000}"/>
    <cellStyle name="annee semestre 2 6 5" xfId="3222" xr:uid="{00000000-0005-0000-0000-0000920C0000}"/>
    <cellStyle name="annee semestre 2 6 5 2" xfId="3223" xr:uid="{00000000-0005-0000-0000-0000930C0000}"/>
    <cellStyle name="annee semestre 2 6 6" xfId="3224" xr:uid="{00000000-0005-0000-0000-0000940C0000}"/>
    <cellStyle name="annee semestre 2 6 6 2" xfId="3225" xr:uid="{00000000-0005-0000-0000-0000950C0000}"/>
    <cellStyle name="annee semestre 2 6 7" xfId="3226" xr:uid="{00000000-0005-0000-0000-0000960C0000}"/>
    <cellStyle name="annee semestre 2 6 7 2" xfId="3227" xr:uid="{00000000-0005-0000-0000-0000970C0000}"/>
    <cellStyle name="annee semestre 2 6 8" xfId="3228" xr:uid="{00000000-0005-0000-0000-0000980C0000}"/>
    <cellStyle name="annee semestre 2 6 8 2" xfId="3229" xr:uid="{00000000-0005-0000-0000-0000990C0000}"/>
    <cellStyle name="annee semestre 2 6 9" xfId="3230" xr:uid="{00000000-0005-0000-0000-00009A0C0000}"/>
    <cellStyle name="annee semestre 2 6 9 2" xfId="3231" xr:uid="{00000000-0005-0000-0000-00009B0C0000}"/>
    <cellStyle name="annee semestre 2 7" xfId="3232" xr:uid="{00000000-0005-0000-0000-00009C0C0000}"/>
    <cellStyle name="annee semestre 2 7 10" xfId="3233" xr:uid="{00000000-0005-0000-0000-00009D0C0000}"/>
    <cellStyle name="annee semestre 2 7 10 2" xfId="3234" xr:uid="{00000000-0005-0000-0000-00009E0C0000}"/>
    <cellStyle name="annee semestre 2 7 11" xfId="3235" xr:uid="{00000000-0005-0000-0000-00009F0C0000}"/>
    <cellStyle name="annee semestre 2 7 11 2" xfId="3236" xr:uid="{00000000-0005-0000-0000-0000A00C0000}"/>
    <cellStyle name="annee semestre 2 7 12" xfId="3237" xr:uid="{00000000-0005-0000-0000-0000A10C0000}"/>
    <cellStyle name="annee semestre 2 7 2" xfId="3238" xr:uid="{00000000-0005-0000-0000-0000A20C0000}"/>
    <cellStyle name="annee semestre 2 7 2 2" xfId="3239" xr:uid="{00000000-0005-0000-0000-0000A30C0000}"/>
    <cellStyle name="annee semestre 2 7 3" xfId="3240" xr:uid="{00000000-0005-0000-0000-0000A40C0000}"/>
    <cellStyle name="annee semestre 2 7 3 2" xfId="3241" xr:uid="{00000000-0005-0000-0000-0000A50C0000}"/>
    <cellStyle name="annee semestre 2 7 4" xfId="3242" xr:uid="{00000000-0005-0000-0000-0000A60C0000}"/>
    <cellStyle name="annee semestre 2 7 4 2" xfId="3243" xr:uid="{00000000-0005-0000-0000-0000A70C0000}"/>
    <cellStyle name="annee semestre 2 7 5" xfId="3244" xr:uid="{00000000-0005-0000-0000-0000A80C0000}"/>
    <cellStyle name="annee semestre 2 7 5 2" xfId="3245" xr:uid="{00000000-0005-0000-0000-0000A90C0000}"/>
    <cellStyle name="annee semestre 2 7 6" xfId="3246" xr:uid="{00000000-0005-0000-0000-0000AA0C0000}"/>
    <cellStyle name="annee semestre 2 7 6 2" xfId="3247" xr:uid="{00000000-0005-0000-0000-0000AB0C0000}"/>
    <cellStyle name="annee semestre 2 7 7" xfId="3248" xr:uid="{00000000-0005-0000-0000-0000AC0C0000}"/>
    <cellStyle name="annee semestre 2 7 7 2" xfId="3249" xr:uid="{00000000-0005-0000-0000-0000AD0C0000}"/>
    <cellStyle name="annee semestre 2 7 8" xfId="3250" xr:uid="{00000000-0005-0000-0000-0000AE0C0000}"/>
    <cellStyle name="annee semestre 2 7 8 2" xfId="3251" xr:uid="{00000000-0005-0000-0000-0000AF0C0000}"/>
    <cellStyle name="annee semestre 2 7 9" xfId="3252" xr:uid="{00000000-0005-0000-0000-0000B00C0000}"/>
    <cellStyle name="annee semestre 2 7 9 2" xfId="3253" xr:uid="{00000000-0005-0000-0000-0000B10C0000}"/>
    <cellStyle name="annee semestre 2 8" xfId="3254" xr:uid="{00000000-0005-0000-0000-0000B20C0000}"/>
    <cellStyle name="annee semestre 2 8 10" xfId="3255" xr:uid="{00000000-0005-0000-0000-0000B30C0000}"/>
    <cellStyle name="annee semestre 2 8 10 2" xfId="3256" xr:uid="{00000000-0005-0000-0000-0000B40C0000}"/>
    <cellStyle name="annee semestre 2 8 11" xfId="3257" xr:uid="{00000000-0005-0000-0000-0000B50C0000}"/>
    <cellStyle name="annee semestre 2 8 11 2" xfId="3258" xr:uid="{00000000-0005-0000-0000-0000B60C0000}"/>
    <cellStyle name="annee semestre 2 8 12" xfId="3259" xr:uid="{00000000-0005-0000-0000-0000B70C0000}"/>
    <cellStyle name="annee semestre 2 8 2" xfId="3260" xr:uid="{00000000-0005-0000-0000-0000B80C0000}"/>
    <cellStyle name="annee semestre 2 8 2 2" xfId="3261" xr:uid="{00000000-0005-0000-0000-0000B90C0000}"/>
    <cellStyle name="annee semestre 2 8 3" xfId="3262" xr:uid="{00000000-0005-0000-0000-0000BA0C0000}"/>
    <cellStyle name="annee semestre 2 8 3 2" xfId="3263" xr:uid="{00000000-0005-0000-0000-0000BB0C0000}"/>
    <cellStyle name="annee semestre 2 8 4" xfId="3264" xr:uid="{00000000-0005-0000-0000-0000BC0C0000}"/>
    <cellStyle name="annee semestre 2 8 4 2" xfId="3265" xr:uid="{00000000-0005-0000-0000-0000BD0C0000}"/>
    <cellStyle name="annee semestre 2 8 5" xfId="3266" xr:uid="{00000000-0005-0000-0000-0000BE0C0000}"/>
    <cellStyle name="annee semestre 2 8 5 2" xfId="3267" xr:uid="{00000000-0005-0000-0000-0000BF0C0000}"/>
    <cellStyle name="annee semestre 2 8 6" xfId="3268" xr:uid="{00000000-0005-0000-0000-0000C00C0000}"/>
    <cellStyle name="annee semestre 2 8 6 2" xfId="3269" xr:uid="{00000000-0005-0000-0000-0000C10C0000}"/>
    <cellStyle name="annee semestre 2 8 7" xfId="3270" xr:uid="{00000000-0005-0000-0000-0000C20C0000}"/>
    <cellStyle name="annee semestre 2 8 7 2" xfId="3271" xr:uid="{00000000-0005-0000-0000-0000C30C0000}"/>
    <cellStyle name="annee semestre 2 8 8" xfId="3272" xr:uid="{00000000-0005-0000-0000-0000C40C0000}"/>
    <cellStyle name="annee semestre 2 8 8 2" xfId="3273" xr:uid="{00000000-0005-0000-0000-0000C50C0000}"/>
    <cellStyle name="annee semestre 2 8 9" xfId="3274" xr:uid="{00000000-0005-0000-0000-0000C60C0000}"/>
    <cellStyle name="annee semestre 2 8 9 2" xfId="3275" xr:uid="{00000000-0005-0000-0000-0000C70C0000}"/>
    <cellStyle name="annee semestre 2 9" xfId="3276" xr:uid="{00000000-0005-0000-0000-0000C80C0000}"/>
    <cellStyle name="annee semestre 2 9 10" xfId="3277" xr:uid="{00000000-0005-0000-0000-0000C90C0000}"/>
    <cellStyle name="annee semestre 2 9 10 2" xfId="3278" xr:uid="{00000000-0005-0000-0000-0000CA0C0000}"/>
    <cellStyle name="annee semestre 2 9 11" xfId="3279" xr:uid="{00000000-0005-0000-0000-0000CB0C0000}"/>
    <cellStyle name="annee semestre 2 9 11 2" xfId="3280" xr:uid="{00000000-0005-0000-0000-0000CC0C0000}"/>
    <cellStyle name="annee semestre 2 9 12" xfId="3281" xr:uid="{00000000-0005-0000-0000-0000CD0C0000}"/>
    <cellStyle name="annee semestre 2 9 2" xfId="3282" xr:uid="{00000000-0005-0000-0000-0000CE0C0000}"/>
    <cellStyle name="annee semestre 2 9 2 2" xfId="3283" xr:uid="{00000000-0005-0000-0000-0000CF0C0000}"/>
    <cellStyle name="annee semestre 2 9 3" xfId="3284" xr:uid="{00000000-0005-0000-0000-0000D00C0000}"/>
    <cellStyle name="annee semestre 2 9 3 2" xfId="3285" xr:uid="{00000000-0005-0000-0000-0000D10C0000}"/>
    <cellStyle name="annee semestre 2 9 4" xfId="3286" xr:uid="{00000000-0005-0000-0000-0000D20C0000}"/>
    <cellStyle name="annee semestre 2 9 4 2" xfId="3287" xr:uid="{00000000-0005-0000-0000-0000D30C0000}"/>
    <cellStyle name="annee semestre 2 9 5" xfId="3288" xr:uid="{00000000-0005-0000-0000-0000D40C0000}"/>
    <cellStyle name="annee semestre 2 9 5 2" xfId="3289" xr:uid="{00000000-0005-0000-0000-0000D50C0000}"/>
    <cellStyle name="annee semestre 2 9 6" xfId="3290" xr:uid="{00000000-0005-0000-0000-0000D60C0000}"/>
    <cellStyle name="annee semestre 2 9 6 2" xfId="3291" xr:uid="{00000000-0005-0000-0000-0000D70C0000}"/>
    <cellStyle name="annee semestre 2 9 7" xfId="3292" xr:uid="{00000000-0005-0000-0000-0000D80C0000}"/>
    <cellStyle name="annee semestre 2 9 7 2" xfId="3293" xr:uid="{00000000-0005-0000-0000-0000D90C0000}"/>
    <cellStyle name="annee semestre 2 9 8" xfId="3294" xr:uid="{00000000-0005-0000-0000-0000DA0C0000}"/>
    <cellStyle name="annee semestre 2 9 8 2" xfId="3295" xr:uid="{00000000-0005-0000-0000-0000DB0C0000}"/>
    <cellStyle name="annee semestre 2 9 9" xfId="3296" xr:uid="{00000000-0005-0000-0000-0000DC0C0000}"/>
    <cellStyle name="annee semestre 2 9 9 2" xfId="3297" xr:uid="{00000000-0005-0000-0000-0000DD0C0000}"/>
    <cellStyle name="annee semestre 20" xfId="3298" xr:uid="{00000000-0005-0000-0000-0000DE0C0000}"/>
    <cellStyle name="annee semestre 20 2" xfId="3299" xr:uid="{00000000-0005-0000-0000-0000DF0C0000}"/>
    <cellStyle name="annee semestre 21" xfId="3300" xr:uid="{00000000-0005-0000-0000-0000E00C0000}"/>
    <cellStyle name="annee semestre 21 2" xfId="3301" xr:uid="{00000000-0005-0000-0000-0000E10C0000}"/>
    <cellStyle name="annee semestre 22" xfId="3302" xr:uid="{00000000-0005-0000-0000-0000E20C0000}"/>
    <cellStyle name="annee semestre 22 2" xfId="3303" xr:uid="{00000000-0005-0000-0000-0000E30C0000}"/>
    <cellStyle name="annee semestre 23" xfId="3304" xr:uid="{00000000-0005-0000-0000-0000E40C0000}"/>
    <cellStyle name="annee semestre 23 2" xfId="3305" xr:uid="{00000000-0005-0000-0000-0000E50C0000}"/>
    <cellStyle name="annee semestre 24" xfId="3306" xr:uid="{00000000-0005-0000-0000-0000E60C0000}"/>
    <cellStyle name="annee semestre 24 2" xfId="3307" xr:uid="{00000000-0005-0000-0000-0000E70C0000}"/>
    <cellStyle name="annee semestre 25" xfId="3308" xr:uid="{00000000-0005-0000-0000-0000E80C0000}"/>
    <cellStyle name="annee semestre 25 2" xfId="3309" xr:uid="{00000000-0005-0000-0000-0000E90C0000}"/>
    <cellStyle name="annee semestre 26" xfId="3310" xr:uid="{00000000-0005-0000-0000-0000EA0C0000}"/>
    <cellStyle name="annee semestre 26 2" xfId="3311" xr:uid="{00000000-0005-0000-0000-0000EB0C0000}"/>
    <cellStyle name="annee semestre 27" xfId="3312" xr:uid="{00000000-0005-0000-0000-0000EC0C0000}"/>
    <cellStyle name="annee semestre 3" xfId="3313" xr:uid="{00000000-0005-0000-0000-0000ED0C0000}"/>
    <cellStyle name="annee semestre 3 10" xfId="3314" xr:uid="{00000000-0005-0000-0000-0000EE0C0000}"/>
    <cellStyle name="annee semestre 3 10 10" xfId="3315" xr:uid="{00000000-0005-0000-0000-0000EF0C0000}"/>
    <cellStyle name="annee semestre 3 10 10 2" xfId="3316" xr:uid="{00000000-0005-0000-0000-0000F00C0000}"/>
    <cellStyle name="annee semestre 3 10 11" xfId="3317" xr:uid="{00000000-0005-0000-0000-0000F10C0000}"/>
    <cellStyle name="annee semestre 3 10 11 2" xfId="3318" xr:uid="{00000000-0005-0000-0000-0000F20C0000}"/>
    <cellStyle name="annee semestre 3 10 12" xfId="3319" xr:uid="{00000000-0005-0000-0000-0000F30C0000}"/>
    <cellStyle name="annee semestre 3 10 2" xfId="3320" xr:uid="{00000000-0005-0000-0000-0000F40C0000}"/>
    <cellStyle name="annee semestre 3 10 2 2" xfId="3321" xr:uid="{00000000-0005-0000-0000-0000F50C0000}"/>
    <cellStyle name="annee semestre 3 10 3" xfId="3322" xr:uid="{00000000-0005-0000-0000-0000F60C0000}"/>
    <cellStyle name="annee semestre 3 10 3 2" xfId="3323" xr:uid="{00000000-0005-0000-0000-0000F70C0000}"/>
    <cellStyle name="annee semestre 3 10 4" xfId="3324" xr:uid="{00000000-0005-0000-0000-0000F80C0000}"/>
    <cellStyle name="annee semestre 3 10 4 2" xfId="3325" xr:uid="{00000000-0005-0000-0000-0000F90C0000}"/>
    <cellStyle name="annee semestre 3 10 5" xfId="3326" xr:uid="{00000000-0005-0000-0000-0000FA0C0000}"/>
    <cellStyle name="annee semestre 3 10 5 2" xfId="3327" xr:uid="{00000000-0005-0000-0000-0000FB0C0000}"/>
    <cellStyle name="annee semestre 3 10 6" xfId="3328" xr:uid="{00000000-0005-0000-0000-0000FC0C0000}"/>
    <cellStyle name="annee semestre 3 10 6 2" xfId="3329" xr:uid="{00000000-0005-0000-0000-0000FD0C0000}"/>
    <cellStyle name="annee semestre 3 10 7" xfId="3330" xr:uid="{00000000-0005-0000-0000-0000FE0C0000}"/>
    <cellStyle name="annee semestre 3 10 7 2" xfId="3331" xr:uid="{00000000-0005-0000-0000-0000FF0C0000}"/>
    <cellStyle name="annee semestre 3 10 8" xfId="3332" xr:uid="{00000000-0005-0000-0000-0000000D0000}"/>
    <cellStyle name="annee semestre 3 10 8 2" xfId="3333" xr:uid="{00000000-0005-0000-0000-0000010D0000}"/>
    <cellStyle name="annee semestre 3 10 9" xfId="3334" xr:uid="{00000000-0005-0000-0000-0000020D0000}"/>
    <cellStyle name="annee semestre 3 10 9 2" xfId="3335" xr:uid="{00000000-0005-0000-0000-0000030D0000}"/>
    <cellStyle name="annee semestre 3 11" xfId="3336" xr:uid="{00000000-0005-0000-0000-0000040D0000}"/>
    <cellStyle name="annee semestre 3 11 10" xfId="3337" xr:uid="{00000000-0005-0000-0000-0000050D0000}"/>
    <cellStyle name="annee semestre 3 11 10 2" xfId="3338" xr:uid="{00000000-0005-0000-0000-0000060D0000}"/>
    <cellStyle name="annee semestre 3 11 11" xfId="3339" xr:uid="{00000000-0005-0000-0000-0000070D0000}"/>
    <cellStyle name="annee semestre 3 11 11 2" xfId="3340" xr:uid="{00000000-0005-0000-0000-0000080D0000}"/>
    <cellStyle name="annee semestre 3 11 12" xfId="3341" xr:uid="{00000000-0005-0000-0000-0000090D0000}"/>
    <cellStyle name="annee semestre 3 11 2" xfId="3342" xr:uid="{00000000-0005-0000-0000-00000A0D0000}"/>
    <cellStyle name="annee semestre 3 11 2 2" xfId="3343" xr:uid="{00000000-0005-0000-0000-00000B0D0000}"/>
    <cellStyle name="annee semestre 3 11 3" xfId="3344" xr:uid="{00000000-0005-0000-0000-00000C0D0000}"/>
    <cellStyle name="annee semestre 3 11 3 2" xfId="3345" xr:uid="{00000000-0005-0000-0000-00000D0D0000}"/>
    <cellStyle name="annee semestre 3 11 4" xfId="3346" xr:uid="{00000000-0005-0000-0000-00000E0D0000}"/>
    <cellStyle name="annee semestre 3 11 4 2" xfId="3347" xr:uid="{00000000-0005-0000-0000-00000F0D0000}"/>
    <cellStyle name="annee semestre 3 11 5" xfId="3348" xr:uid="{00000000-0005-0000-0000-0000100D0000}"/>
    <cellStyle name="annee semestre 3 11 5 2" xfId="3349" xr:uid="{00000000-0005-0000-0000-0000110D0000}"/>
    <cellStyle name="annee semestre 3 11 6" xfId="3350" xr:uid="{00000000-0005-0000-0000-0000120D0000}"/>
    <cellStyle name="annee semestre 3 11 6 2" xfId="3351" xr:uid="{00000000-0005-0000-0000-0000130D0000}"/>
    <cellStyle name="annee semestre 3 11 7" xfId="3352" xr:uid="{00000000-0005-0000-0000-0000140D0000}"/>
    <cellStyle name="annee semestre 3 11 7 2" xfId="3353" xr:uid="{00000000-0005-0000-0000-0000150D0000}"/>
    <cellStyle name="annee semestre 3 11 8" xfId="3354" xr:uid="{00000000-0005-0000-0000-0000160D0000}"/>
    <cellStyle name="annee semestre 3 11 8 2" xfId="3355" xr:uid="{00000000-0005-0000-0000-0000170D0000}"/>
    <cellStyle name="annee semestre 3 11 9" xfId="3356" xr:uid="{00000000-0005-0000-0000-0000180D0000}"/>
    <cellStyle name="annee semestre 3 11 9 2" xfId="3357" xr:uid="{00000000-0005-0000-0000-0000190D0000}"/>
    <cellStyle name="annee semestre 3 12" xfId="3358" xr:uid="{00000000-0005-0000-0000-00001A0D0000}"/>
    <cellStyle name="annee semestre 3 12 10" xfId="3359" xr:uid="{00000000-0005-0000-0000-00001B0D0000}"/>
    <cellStyle name="annee semestre 3 12 10 2" xfId="3360" xr:uid="{00000000-0005-0000-0000-00001C0D0000}"/>
    <cellStyle name="annee semestre 3 12 11" xfId="3361" xr:uid="{00000000-0005-0000-0000-00001D0D0000}"/>
    <cellStyle name="annee semestre 3 12 11 2" xfId="3362" xr:uid="{00000000-0005-0000-0000-00001E0D0000}"/>
    <cellStyle name="annee semestre 3 12 12" xfId="3363" xr:uid="{00000000-0005-0000-0000-00001F0D0000}"/>
    <cellStyle name="annee semestre 3 12 2" xfId="3364" xr:uid="{00000000-0005-0000-0000-0000200D0000}"/>
    <cellStyle name="annee semestre 3 12 2 2" xfId="3365" xr:uid="{00000000-0005-0000-0000-0000210D0000}"/>
    <cellStyle name="annee semestre 3 12 3" xfId="3366" xr:uid="{00000000-0005-0000-0000-0000220D0000}"/>
    <cellStyle name="annee semestre 3 12 3 2" xfId="3367" xr:uid="{00000000-0005-0000-0000-0000230D0000}"/>
    <cellStyle name="annee semestre 3 12 4" xfId="3368" xr:uid="{00000000-0005-0000-0000-0000240D0000}"/>
    <cellStyle name="annee semestre 3 12 4 2" xfId="3369" xr:uid="{00000000-0005-0000-0000-0000250D0000}"/>
    <cellStyle name="annee semestre 3 12 5" xfId="3370" xr:uid="{00000000-0005-0000-0000-0000260D0000}"/>
    <cellStyle name="annee semestre 3 12 5 2" xfId="3371" xr:uid="{00000000-0005-0000-0000-0000270D0000}"/>
    <cellStyle name="annee semestre 3 12 6" xfId="3372" xr:uid="{00000000-0005-0000-0000-0000280D0000}"/>
    <cellStyle name="annee semestre 3 12 6 2" xfId="3373" xr:uid="{00000000-0005-0000-0000-0000290D0000}"/>
    <cellStyle name="annee semestre 3 12 7" xfId="3374" xr:uid="{00000000-0005-0000-0000-00002A0D0000}"/>
    <cellStyle name="annee semestre 3 12 7 2" xfId="3375" xr:uid="{00000000-0005-0000-0000-00002B0D0000}"/>
    <cellStyle name="annee semestre 3 12 8" xfId="3376" xr:uid="{00000000-0005-0000-0000-00002C0D0000}"/>
    <cellStyle name="annee semestre 3 12 8 2" xfId="3377" xr:uid="{00000000-0005-0000-0000-00002D0D0000}"/>
    <cellStyle name="annee semestre 3 12 9" xfId="3378" xr:uid="{00000000-0005-0000-0000-00002E0D0000}"/>
    <cellStyle name="annee semestre 3 12 9 2" xfId="3379" xr:uid="{00000000-0005-0000-0000-00002F0D0000}"/>
    <cellStyle name="annee semestre 3 13" xfId="3380" xr:uid="{00000000-0005-0000-0000-0000300D0000}"/>
    <cellStyle name="annee semestre 3 13 10" xfId="3381" xr:uid="{00000000-0005-0000-0000-0000310D0000}"/>
    <cellStyle name="annee semestre 3 13 10 2" xfId="3382" xr:uid="{00000000-0005-0000-0000-0000320D0000}"/>
    <cellStyle name="annee semestre 3 13 11" xfId="3383" xr:uid="{00000000-0005-0000-0000-0000330D0000}"/>
    <cellStyle name="annee semestre 3 13 11 2" xfId="3384" xr:uid="{00000000-0005-0000-0000-0000340D0000}"/>
    <cellStyle name="annee semestre 3 13 12" xfId="3385" xr:uid="{00000000-0005-0000-0000-0000350D0000}"/>
    <cellStyle name="annee semestre 3 13 2" xfId="3386" xr:uid="{00000000-0005-0000-0000-0000360D0000}"/>
    <cellStyle name="annee semestre 3 13 2 2" xfId="3387" xr:uid="{00000000-0005-0000-0000-0000370D0000}"/>
    <cellStyle name="annee semestre 3 13 3" xfId="3388" xr:uid="{00000000-0005-0000-0000-0000380D0000}"/>
    <cellStyle name="annee semestre 3 13 3 2" xfId="3389" xr:uid="{00000000-0005-0000-0000-0000390D0000}"/>
    <cellStyle name="annee semestre 3 13 4" xfId="3390" xr:uid="{00000000-0005-0000-0000-00003A0D0000}"/>
    <cellStyle name="annee semestre 3 13 4 2" xfId="3391" xr:uid="{00000000-0005-0000-0000-00003B0D0000}"/>
    <cellStyle name="annee semestre 3 13 5" xfId="3392" xr:uid="{00000000-0005-0000-0000-00003C0D0000}"/>
    <cellStyle name="annee semestre 3 13 5 2" xfId="3393" xr:uid="{00000000-0005-0000-0000-00003D0D0000}"/>
    <cellStyle name="annee semestre 3 13 6" xfId="3394" xr:uid="{00000000-0005-0000-0000-00003E0D0000}"/>
    <cellStyle name="annee semestre 3 13 6 2" xfId="3395" xr:uid="{00000000-0005-0000-0000-00003F0D0000}"/>
    <cellStyle name="annee semestre 3 13 7" xfId="3396" xr:uid="{00000000-0005-0000-0000-0000400D0000}"/>
    <cellStyle name="annee semestre 3 13 7 2" xfId="3397" xr:uid="{00000000-0005-0000-0000-0000410D0000}"/>
    <cellStyle name="annee semestre 3 13 8" xfId="3398" xr:uid="{00000000-0005-0000-0000-0000420D0000}"/>
    <cellStyle name="annee semestre 3 13 8 2" xfId="3399" xr:uid="{00000000-0005-0000-0000-0000430D0000}"/>
    <cellStyle name="annee semestre 3 13 9" xfId="3400" xr:uid="{00000000-0005-0000-0000-0000440D0000}"/>
    <cellStyle name="annee semestre 3 13 9 2" xfId="3401" xr:uid="{00000000-0005-0000-0000-0000450D0000}"/>
    <cellStyle name="annee semestre 3 14" xfId="3402" xr:uid="{00000000-0005-0000-0000-0000460D0000}"/>
    <cellStyle name="annee semestre 3 14 10" xfId="3403" xr:uid="{00000000-0005-0000-0000-0000470D0000}"/>
    <cellStyle name="annee semestre 3 14 10 2" xfId="3404" xr:uid="{00000000-0005-0000-0000-0000480D0000}"/>
    <cellStyle name="annee semestre 3 14 11" xfId="3405" xr:uid="{00000000-0005-0000-0000-0000490D0000}"/>
    <cellStyle name="annee semestre 3 14 11 2" xfId="3406" xr:uid="{00000000-0005-0000-0000-00004A0D0000}"/>
    <cellStyle name="annee semestre 3 14 12" xfId="3407" xr:uid="{00000000-0005-0000-0000-00004B0D0000}"/>
    <cellStyle name="annee semestre 3 14 2" xfId="3408" xr:uid="{00000000-0005-0000-0000-00004C0D0000}"/>
    <cellStyle name="annee semestre 3 14 2 2" xfId="3409" xr:uid="{00000000-0005-0000-0000-00004D0D0000}"/>
    <cellStyle name="annee semestre 3 14 3" xfId="3410" xr:uid="{00000000-0005-0000-0000-00004E0D0000}"/>
    <cellStyle name="annee semestre 3 14 3 2" xfId="3411" xr:uid="{00000000-0005-0000-0000-00004F0D0000}"/>
    <cellStyle name="annee semestre 3 14 4" xfId="3412" xr:uid="{00000000-0005-0000-0000-0000500D0000}"/>
    <cellStyle name="annee semestre 3 14 4 2" xfId="3413" xr:uid="{00000000-0005-0000-0000-0000510D0000}"/>
    <cellStyle name="annee semestre 3 14 5" xfId="3414" xr:uid="{00000000-0005-0000-0000-0000520D0000}"/>
    <cellStyle name="annee semestre 3 14 5 2" xfId="3415" xr:uid="{00000000-0005-0000-0000-0000530D0000}"/>
    <cellStyle name="annee semestre 3 14 6" xfId="3416" xr:uid="{00000000-0005-0000-0000-0000540D0000}"/>
    <cellStyle name="annee semestre 3 14 6 2" xfId="3417" xr:uid="{00000000-0005-0000-0000-0000550D0000}"/>
    <cellStyle name="annee semestre 3 14 7" xfId="3418" xr:uid="{00000000-0005-0000-0000-0000560D0000}"/>
    <cellStyle name="annee semestre 3 14 7 2" xfId="3419" xr:uid="{00000000-0005-0000-0000-0000570D0000}"/>
    <cellStyle name="annee semestre 3 14 8" xfId="3420" xr:uid="{00000000-0005-0000-0000-0000580D0000}"/>
    <cellStyle name="annee semestre 3 14 8 2" xfId="3421" xr:uid="{00000000-0005-0000-0000-0000590D0000}"/>
    <cellStyle name="annee semestre 3 14 9" xfId="3422" xr:uid="{00000000-0005-0000-0000-00005A0D0000}"/>
    <cellStyle name="annee semestre 3 14 9 2" xfId="3423" xr:uid="{00000000-0005-0000-0000-00005B0D0000}"/>
    <cellStyle name="annee semestre 3 15" xfId="3424" xr:uid="{00000000-0005-0000-0000-00005C0D0000}"/>
    <cellStyle name="annee semestre 3 15 10" xfId="3425" xr:uid="{00000000-0005-0000-0000-00005D0D0000}"/>
    <cellStyle name="annee semestre 3 15 10 2" xfId="3426" xr:uid="{00000000-0005-0000-0000-00005E0D0000}"/>
    <cellStyle name="annee semestre 3 15 11" xfId="3427" xr:uid="{00000000-0005-0000-0000-00005F0D0000}"/>
    <cellStyle name="annee semestre 3 15 11 2" xfId="3428" xr:uid="{00000000-0005-0000-0000-0000600D0000}"/>
    <cellStyle name="annee semestre 3 15 12" xfId="3429" xr:uid="{00000000-0005-0000-0000-0000610D0000}"/>
    <cellStyle name="annee semestre 3 15 2" xfId="3430" xr:uid="{00000000-0005-0000-0000-0000620D0000}"/>
    <cellStyle name="annee semestre 3 15 2 2" xfId="3431" xr:uid="{00000000-0005-0000-0000-0000630D0000}"/>
    <cellStyle name="annee semestre 3 15 3" xfId="3432" xr:uid="{00000000-0005-0000-0000-0000640D0000}"/>
    <cellStyle name="annee semestre 3 15 3 2" xfId="3433" xr:uid="{00000000-0005-0000-0000-0000650D0000}"/>
    <cellStyle name="annee semestre 3 15 4" xfId="3434" xr:uid="{00000000-0005-0000-0000-0000660D0000}"/>
    <cellStyle name="annee semestre 3 15 4 2" xfId="3435" xr:uid="{00000000-0005-0000-0000-0000670D0000}"/>
    <cellStyle name="annee semestre 3 15 5" xfId="3436" xr:uid="{00000000-0005-0000-0000-0000680D0000}"/>
    <cellStyle name="annee semestre 3 15 5 2" xfId="3437" xr:uid="{00000000-0005-0000-0000-0000690D0000}"/>
    <cellStyle name="annee semestre 3 15 6" xfId="3438" xr:uid="{00000000-0005-0000-0000-00006A0D0000}"/>
    <cellStyle name="annee semestre 3 15 6 2" xfId="3439" xr:uid="{00000000-0005-0000-0000-00006B0D0000}"/>
    <cellStyle name="annee semestre 3 15 7" xfId="3440" xr:uid="{00000000-0005-0000-0000-00006C0D0000}"/>
    <cellStyle name="annee semestre 3 15 7 2" xfId="3441" xr:uid="{00000000-0005-0000-0000-00006D0D0000}"/>
    <cellStyle name="annee semestre 3 15 8" xfId="3442" xr:uid="{00000000-0005-0000-0000-00006E0D0000}"/>
    <cellStyle name="annee semestre 3 15 8 2" xfId="3443" xr:uid="{00000000-0005-0000-0000-00006F0D0000}"/>
    <cellStyle name="annee semestre 3 15 9" xfId="3444" xr:uid="{00000000-0005-0000-0000-0000700D0000}"/>
    <cellStyle name="annee semestre 3 15 9 2" xfId="3445" xr:uid="{00000000-0005-0000-0000-0000710D0000}"/>
    <cellStyle name="annee semestre 3 16" xfId="3446" xr:uid="{00000000-0005-0000-0000-0000720D0000}"/>
    <cellStyle name="annee semestre 3 16 10" xfId="3447" xr:uid="{00000000-0005-0000-0000-0000730D0000}"/>
    <cellStyle name="annee semestre 3 16 10 2" xfId="3448" xr:uid="{00000000-0005-0000-0000-0000740D0000}"/>
    <cellStyle name="annee semestre 3 16 11" xfId="3449" xr:uid="{00000000-0005-0000-0000-0000750D0000}"/>
    <cellStyle name="annee semestre 3 16 11 2" xfId="3450" xr:uid="{00000000-0005-0000-0000-0000760D0000}"/>
    <cellStyle name="annee semestre 3 16 12" xfId="3451" xr:uid="{00000000-0005-0000-0000-0000770D0000}"/>
    <cellStyle name="annee semestre 3 16 2" xfId="3452" xr:uid="{00000000-0005-0000-0000-0000780D0000}"/>
    <cellStyle name="annee semestre 3 16 2 2" xfId="3453" xr:uid="{00000000-0005-0000-0000-0000790D0000}"/>
    <cellStyle name="annee semestre 3 16 3" xfId="3454" xr:uid="{00000000-0005-0000-0000-00007A0D0000}"/>
    <cellStyle name="annee semestre 3 16 3 2" xfId="3455" xr:uid="{00000000-0005-0000-0000-00007B0D0000}"/>
    <cellStyle name="annee semestre 3 16 4" xfId="3456" xr:uid="{00000000-0005-0000-0000-00007C0D0000}"/>
    <cellStyle name="annee semestre 3 16 4 2" xfId="3457" xr:uid="{00000000-0005-0000-0000-00007D0D0000}"/>
    <cellStyle name="annee semestre 3 16 5" xfId="3458" xr:uid="{00000000-0005-0000-0000-00007E0D0000}"/>
    <cellStyle name="annee semestre 3 16 5 2" xfId="3459" xr:uid="{00000000-0005-0000-0000-00007F0D0000}"/>
    <cellStyle name="annee semestre 3 16 6" xfId="3460" xr:uid="{00000000-0005-0000-0000-0000800D0000}"/>
    <cellStyle name="annee semestre 3 16 6 2" xfId="3461" xr:uid="{00000000-0005-0000-0000-0000810D0000}"/>
    <cellStyle name="annee semestre 3 16 7" xfId="3462" xr:uid="{00000000-0005-0000-0000-0000820D0000}"/>
    <cellStyle name="annee semestre 3 16 7 2" xfId="3463" xr:uid="{00000000-0005-0000-0000-0000830D0000}"/>
    <cellStyle name="annee semestre 3 16 8" xfId="3464" xr:uid="{00000000-0005-0000-0000-0000840D0000}"/>
    <cellStyle name="annee semestre 3 16 8 2" xfId="3465" xr:uid="{00000000-0005-0000-0000-0000850D0000}"/>
    <cellStyle name="annee semestre 3 16 9" xfId="3466" xr:uid="{00000000-0005-0000-0000-0000860D0000}"/>
    <cellStyle name="annee semestre 3 16 9 2" xfId="3467" xr:uid="{00000000-0005-0000-0000-0000870D0000}"/>
    <cellStyle name="annee semestre 3 17" xfId="3468" xr:uid="{00000000-0005-0000-0000-0000880D0000}"/>
    <cellStyle name="annee semestre 3 17 10" xfId="3469" xr:uid="{00000000-0005-0000-0000-0000890D0000}"/>
    <cellStyle name="annee semestre 3 17 10 2" xfId="3470" xr:uid="{00000000-0005-0000-0000-00008A0D0000}"/>
    <cellStyle name="annee semestre 3 17 11" xfId="3471" xr:uid="{00000000-0005-0000-0000-00008B0D0000}"/>
    <cellStyle name="annee semestre 3 17 11 2" xfId="3472" xr:uid="{00000000-0005-0000-0000-00008C0D0000}"/>
    <cellStyle name="annee semestre 3 17 12" xfId="3473" xr:uid="{00000000-0005-0000-0000-00008D0D0000}"/>
    <cellStyle name="annee semestre 3 17 2" xfId="3474" xr:uid="{00000000-0005-0000-0000-00008E0D0000}"/>
    <cellStyle name="annee semestre 3 17 2 2" xfId="3475" xr:uid="{00000000-0005-0000-0000-00008F0D0000}"/>
    <cellStyle name="annee semestre 3 17 3" xfId="3476" xr:uid="{00000000-0005-0000-0000-0000900D0000}"/>
    <cellStyle name="annee semestre 3 17 3 2" xfId="3477" xr:uid="{00000000-0005-0000-0000-0000910D0000}"/>
    <cellStyle name="annee semestre 3 17 4" xfId="3478" xr:uid="{00000000-0005-0000-0000-0000920D0000}"/>
    <cellStyle name="annee semestre 3 17 4 2" xfId="3479" xr:uid="{00000000-0005-0000-0000-0000930D0000}"/>
    <cellStyle name="annee semestre 3 17 5" xfId="3480" xr:uid="{00000000-0005-0000-0000-0000940D0000}"/>
    <cellStyle name="annee semestre 3 17 5 2" xfId="3481" xr:uid="{00000000-0005-0000-0000-0000950D0000}"/>
    <cellStyle name="annee semestre 3 17 6" xfId="3482" xr:uid="{00000000-0005-0000-0000-0000960D0000}"/>
    <cellStyle name="annee semestre 3 17 6 2" xfId="3483" xr:uid="{00000000-0005-0000-0000-0000970D0000}"/>
    <cellStyle name="annee semestre 3 17 7" xfId="3484" xr:uid="{00000000-0005-0000-0000-0000980D0000}"/>
    <cellStyle name="annee semestre 3 17 7 2" xfId="3485" xr:uid="{00000000-0005-0000-0000-0000990D0000}"/>
    <cellStyle name="annee semestre 3 17 8" xfId="3486" xr:uid="{00000000-0005-0000-0000-00009A0D0000}"/>
    <cellStyle name="annee semestre 3 17 8 2" xfId="3487" xr:uid="{00000000-0005-0000-0000-00009B0D0000}"/>
    <cellStyle name="annee semestre 3 17 9" xfId="3488" xr:uid="{00000000-0005-0000-0000-00009C0D0000}"/>
    <cellStyle name="annee semestre 3 17 9 2" xfId="3489" xr:uid="{00000000-0005-0000-0000-00009D0D0000}"/>
    <cellStyle name="annee semestre 3 18" xfId="3490" xr:uid="{00000000-0005-0000-0000-00009E0D0000}"/>
    <cellStyle name="annee semestre 3 18 10" xfId="3491" xr:uid="{00000000-0005-0000-0000-00009F0D0000}"/>
    <cellStyle name="annee semestre 3 18 10 2" xfId="3492" xr:uid="{00000000-0005-0000-0000-0000A00D0000}"/>
    <cellStyle name="annee semestre 3 18 11" xfId="3493" xr:uid="{00000000-0005-0000-0000-0000A10D0000}"/>
    <cellStyle name="annee semestre 3 18 11 2" xfId="3494" xr:uid="{00000000-0005-0000-0000-0000A20D0000}"/>
    <cellStyle name="annee semestre 3 18 12" xfId="3495" xr:uid="{00000000-0005-0000-0000-0000A30D0000}"/>
    <cellStyle name="annee semestre 3 18 2" xfId="3496" xr:uid="{00000000-0005-0000-0000-0000A40D0000}"/>
    <cellStyle name="annee semestre 3 18 2 2" xfId="3497" xr:uid="{00000000-0005-0000-0000-0000A50D0000}"/>
    <cellStyle name="annee semestre 3 18 3" xfId="3498" xr:uid="{00000000-0005-0000-0000-0000A60D0000}"/>
    <cellStyle name="annee semestre 3 18 3 2" xfId="3499" xr:uid="{00000000-0005-0000-0000-0000A70D0000}"/>
    <cellStyle name="annee semestre 3 18 4" xfId="3500" xr:uid="{00000000-0005-0000-0000-0000A80D0000}"/>
    <cellStyle name="annee semestre 3 18 4 2" xfId="3501" xr:uid="{00000000-0005-0000-0000-0000A90D0000}"/>
    <cellStyle name="annee semestre 3 18 5" xfId="3502" xr:uid="{00000000-0005-0000-0000-0000AA0D0000}"/>
    <cellStyle name="annee semestre 3 18 5 2" xfId="3503" xr:uid="{00000000-0005-0000-0000-0000AB0D0000}"/>
    <cellStyle name="annee semestre 3 18 6" xfId="3504" xr:uid="{00000000-0005-0000-0000-0000AC0D0000}"/>
    <cellStyle name="annee semestre 3 18 6 2" xfId="3505" xr:uid="{00000000-0005-0000-0000-0000AD0D0000}"/>
    <cellStyle name="annee semestre 3 18 7" xfId="3506" xr:uid="{00000000-0005-0000-0000-0000AE0D0000}"/>
    <cellStyle name="annee semestre 3 18 7 2" xfId="3507" xr:uid="{00000000-0005-0000-0000-0000AF0D0000}"/>
    <cellStyle name="annee semestre 3 18 8" xfId="3508" xr:uid="{00000000-0005-0000-0000-0000B00D0000}"/>
    <cellStyle name="annee semestre 3 18 8 2" xfId="3509" xr:uid="{00000000-0005-0000-0000-0000B10D0000}"/>
    <cellStyle name="annee semestre 3 18 9" xfId="3510" xr:uid="{00000000-0005-0000-0000-0000B20D0000}"/>
    <cellStyle name="annee semestre 3 18 9 2" xfId="3511" xr:uid="{00000000-0005-0000-0000-0000B30D0000}"/>
    <cellStyle name="annee semestre 3 19" xfId="3512" xr:uid="{00000000-0005-0000-0000-0000B40D0000}"/>
    <cellStyle name="annee semestre 3 19 10" xfId="3513" xr:uid="{00000000-0005-0000-0000-0000B50D0000}"/>
    <cellStyle name="annee semestre 3 19 10 2" xfId="3514" xr:uid="{00000000-0005-0000-0000-0000B60D0000}"/>
    <cellStyle name="annee semestre 3 19 11" xfId="3515" xr:uid="{00000000-0005-0000-0000-0000B70D0000}"/>
    <cellStyle name="annee semestre 3 19 11 2" xfId="3516" xr:uid="{00000000-0005-0000-0000-0000B80D0000}"/>
    <cellStyle name="annee semestre 3 19 12" xfId="3517" xr:uid="{00000000-0005-0000-0000-0000B90D0000}"/>
    <cellStyle name="annee semestre 3 19 2" xfId="3518" xr:uid="{00000000-0005-0000-0000-0000BA0D0000}"/>
    <cellStyle name="annee semestre 3 19 2 2" xfId="3519" xr:uid="{00000000-0005-0000-0000-0000BB0D0000}"/>
    <cellStyle name="annee semestre 3 19 3" xfId="3520" xr:uid="{00000000-0005-0000-0000-0000BC0D0000}"/>
    <cellStyle name="annee semestre 3 19 3 2" xfId="3521" xr:uid="{00000000-0005-0000-0000-0000BD0D0000}"/>
    <cellStyle name="annee semestre 3 19 4" xfId="3522" xr:uid="{00000000-0005-0000-0000-0000BE0D0000}"/>
    <cellStyle name="annee semestre 3 19 4 2" xfId="3523" xr:uid="{00000000-0005-0000-0000-0000BF0D0000}"/>
    <cellStyle name="annee semestre 3 19 5" xfId="3524" xr:uid="{00000000-0005-0000-0000-0000C00D0000}"/>
    <cellStyle name="annee semestre 3 19 5 2" xfId="3525" xr:uid="{00000000-0005-0000-0000-0000C10D0000}"/>
    <cellStyle name="annee semestre 3 19 6" xfId="3526" xr:uid="{00000000-0005-0000-0000-0000C20D0000}"/>
    <cellStyle name="annee semestre 3 19 6 2" xfId="3527" xr:uid="{00000000-0005-0000-0000-0000C30D0000}"/>
    <cellStyle name="annee semestre 3 19 7" xfId="3528" xr:uid="{00000000-0005-0000-0000-0000C40D0000}"/>
    <cellStyle name="annee semestre 3 19 7 2" xfId="3529" xr:uid="{00000000-0005-0000-0000-0000C50D0000}"/>
    <cellStyle name="annee semestre 3 19 8" xfId="3530" xr:uid="{00000000-0005-0000-0000-0000C60D0000}"/>
    <cellStyle name="annee semestre 3 19 8 2" xfId="3531" xr:uid="{00000000-0005-0000-0000-0000C70D0000}"/>
    <cellStyle name="annee semestre 3 19 9" xfId="3532" xr:uid="{00000000-0005-0000-0000-0000C80D0000}"/>
    <cellStyle name="annee semestre 3 19 9 2" xfId="3533" xr:uid="{00000000-0005-0000-0000-0000C90D0000}"/>
    <cellStyle name="annee semestre 3 2" xfId="3534" xr:uid="{00000000-0005-0000-0000-0000CA0D0000}"/>
    <cellStyle name="annee semestre 3 2 10" xfId="3535" xr:uid="{00000000-0005-0000-0000-0000CB0D0000}"/>
    <cellStyle name="annee semestre 3 2 10 2" xfId="3536" xr:uid="{00000000-0005-0000-0000-0000CC0D0000}"/>
    <cellStyle name="annee semestre 3 2 11" xfId="3537" xr:uid="{00000000-0005-0000-0000-0000CD0D0000}"/>
    <cellStyle name="annee semestre 3 2 11 2" xfId="3538" xr:uid="{00000000-0005-0000-0000-0000CE0D0000}"/>
    <cellStyle name="annee semestre 3 2 12" xfId="3539" xr:uid="{00000000-0005-0000-0000-0000CF0D0000}"/>
    <cellStyle name="annee semestre 3 2 2" xfId="3540" xr:uid="{00000000-0005-0000-0000-0000D00D0000}"/>
    <cellStyle name="annee semestre 3 2 2 2" xfId="3541" xr:uid="{00000000-0005-0000-0000-0000D10D0000}"/>
    <cellStyle name="annee semestre 3 2 3" xfId="3542" xr:uid="{00000000-0005-0000-0000-0000D20D0000}"/>
    <cellStyle name="annee semestre 3 2 3 2" xfId="3543" xr:uid="{00000000-0005-0000-0000-0000D30D0000}"/>
    <cellStyle name="annee semestre 3 2 4" xfId="3544" xr:uid="{00000000-0005-0000-0000-0000D40D0000}"/>
    <cellStyle name="annee semestre 3 2 4 2" xfId="3545" xr:uid="{00000000-0005-0000-0000-0000D50D0000}"/>
    <cellStyle name="annee semestre 3 2 5" xfId="3546" xr:uid="{00000000-0005-0000-0000-0000D60D0000}"/>
    <cellStyle name="annee semestre 3 2 5 2" xfId="3547" xr:uid="{00000000-0005-0000-0000-0000D70D0000}"/>
    <cellStyle name="annee semestre 3 2 6" xfId="3548" xr:uid="{00000000-0005-0000-0000-0000D80D0000}"/>
    <cellStyle name="annee semestre 3 2 6 2" xfId="3549" xr:uid="{00000000-0005-0000-0000-0000D90D0000}"/>
    <cellStyle name="annee semestre 3 2 7" xfId="3550" xr:uid="{00000000-0005-0000-0000-0000DA0D0000}"/>
    <cellStyle name="annee semestre 3 2 7 2" xfId="3551" xr:uid="{00000000-0005-0000-0000-0000DB0D0000}"/>
    <cellStyle name="annee semestre 3 2 8" xfId="3552" xr:uid="{00000000-0005-0000-0000-0000DC0D0000}"/>
    <cellStyle name="annee semestre 3 2 8 2" xfId="3553" xr:uid="{00000000-0005-0000-0000-0000DD0D0000}"/>
    <cellStyle name="annee semestre 3 2 9" xfId="3554" xr:uid="{00000000-0005-0000-0000-0000DE0D0000}"/>
    <cellStyle name="annee semestre 3 2 9 2" xfId="3555" xr:uid="{00000000-0005-0000-0000-0000DF0D0000}"/>
    <cellStyle name="annee semestre 3 20" xfId="3556" xr:uid="{00000000-0005-0000-0000-0000E00D0000}"/>
    <cellStyle name="annee semestre 3 20 10" xfId="3557" xr:uid="{00000000-0005-0000-0000-0000E10D0000}"/>
    <cellStyle name="annee semestre 3 20 10 2" xfId="3558" xr:uid="{00000000-0005-0000-0000-0000E20D0000}"/>
    <cellStyle name="annee semestre 3 20 11" xfId="3559" xr:uid="{00000000-0005-0000-0000-0000E30D0000}"/>
    <cellStyle name="annee semestre 3 20 11 2" xfId="3560" xr:uid="{00000000-0005-0000-0000-0000E40D0000}"/>
    <cellStyle name="annee semestre 3 20 12" xfId="3561" xr:uid="{00000000-0005-0000-0000-0000E50D0000}"/>
    <cellStyle name="annee semestre 3 20 2" xfId="3562" xr:uid="{00000000-0005-0000-0000-0000E60D0000}"/>
    <cellStyle name="annee semestre 3 20 2 2" xfId="3563" xr:uid="{00000000-0005-0000-0000-0000E70D0000}"/>
    <cellStyle name="annee semestre 3 20 3" xfId="3564" xr:uid="{00000000-0005-0000-0000-0000E80D0000}"/>
    <cellStyle name="annee semestre 3 20 3 2" xfId="3565" xr:uid="{00000000-0005-0000-0000-0000E90D0000}"/>
    <cellStyle name="annee semestre 3 20 4" xfId="3566" xr:uid="{00000000-0005-0000-0000-0000EA0D0000}"/>
    <cellStyle name="annee semestre 3 20 4 2" xfId="3567" xr:uid="{00000000-0005-0000-0000-0000EB0D0000}"/>
    <cellStyle name="annee semestre 3 20 5" xfId="3568" xr:uid="{00000000-0005-0000-0000-0000EC0D0000}"/>
    <cellStyle name="annee semestre 3 20 5 2" xfId="3569" xr:uid="{00000000-0005-0000-0000-0000ED0D0000}"/>
    <cellStyle name="annee semestre 3 20 6" xfId="3570" xr:uid="{00000000-0005-0000-0000-0000EE0D0000}"/>
    <cellStyle name="annee semestre 3 20 6 2" xfId="3571" xr:uid="{00000000-0005-0000-0000-0000EF0D0000}"/>
    <cellStyle name="annee semestre 3 20 7" xfId="3572" xr:uid="{00000000-0005-0000-0000-0000F00D0000}"/>
    <cellStyle name="annee semestre 3 20 7 2" xfId="3573" xr:uid="{00000000-0005-0000-0000-0000F10D0000}"/>
    <cellStyle name="annee semestre 3 20 8" xfId="3574" xr:uid="{00000000-0005-0000-0000-0000F20D0000}"/>
    <cellStyle name="annee semestre 3 20 8 2" xfId="3575" xr:uid="{00000000-0005-0000-0000-0000F30D0000}"/>
    <cellStyle name="annee semestre 3 20 9" xfId="3576" xr:uid="{00000000-0005-0000-0000-0000F40D0000}"/>
    <cellStyle name="annee semestre 3 20 9 2" xfId="3577" xr:uid="{00000000-0005-0000-0000-0000F50D0000}"/>
    <cellStyle name="annee semestre 3 21" xfId="3578" xr:uid="{00000000-0005-0000-0000-0000F60D0000}"/>
    <cellStyle name="annee semestre 3 21 10" xfId="3579" xr:uid="{00000000-0005-0000-0000-0000F70D0000}"/>
    <cellStyle name="annee semestre 3 21 10 2" xfId="3580" xr:uid="{00000000-0005-0000-0000-0000F80D0000}"/>
    <cellStyle name="annee semestre 3 21 11" xfId="3581" xr:uid="{00000000-0005-0000-0000-0000F90D0000}"/>
    <cellStyle name="annee semestre 3 21 11 2" xfId="3582" xr:uid="{00000000-0005-0000-0000-0000FA0D0000}"/>
    <cellStyle name="annee semestre 3 21 12" xfId="3583" xr:uid="{00000000-0005-0000-0000-0000FB0D0000}"/>
    <cellStyle name="annee semestre 3 21 2" xfId="3584" xr:uid="{00000000-0005-0000-0000-0000FC0D0000}"/>
    <cellStyle name="annee semestre 3 21 2 2" xfId="3585" xr:uid="{00000000-0005-0000-0000-0000FD0D0000}"/>
    <cellStyle name="annee semestre 3 21 3" xfId="3586" xr:uid="{00000000-0005-0000-0000-0000FE0D0000}"/>
    <cellStyle name="annee semestre 3 21 3 2" xfId="3587" xr:uid="{00000000-0005-0000-0000-0000FF0D0000}"/>
    <cellStyle name="annee semestre 3 21 4" xfId="3588" xr:uid="{00000000-0005-0000-0000-0000000E0000}"/>
    <cellStyle name="annee semestre 3 21 4 2" xfId="3589" xr:uid="{00000000-0005-0000-0000-0000010E0000}"/>
    <cellStyle name="annee semestre 3 21 5" xfId="3590" xr:uid="{00000000-0005-0000-0000-0000020E0000}"/>
    <cellStyle name="annee semestre 3 21 5 2" xfId="3591" xr:uid="{00000000-0005-0000-0000-0000030E0000}"/>
    <cellStyle name="annee semestre 3 21 6" xfId="3592" xr:uid="{00000000-0005-0000-0000-0000040E0000}"/>
    <cellStyle name="annee semestre 3 21 6 2" xfId="3593" xr:uid="{00000000-0005-0000-0000-0000050E0000}"/>
    <cellStyle name="annee semestre 3 21 7" xfId="3594" xr:uid="{00000000-0005-0000-0000-0000060E0000}"/>
    <cellStyle name="annee semestre 3 21 7 2" xfId="3595" xr:uid="{00000000-0005-0000-0000-0000070E0000}"/>
    <cellStyle name="annee semestre 3 21 8" xfId="3596" xr:uid="{00000000-0005-0000-0000-0000080E0000}"/>
    <cellStyle name="annee semestre 3 21 8 2" xfId="3597" xr:uid="{00000000-0005-0000-0000-0000090E0000}"/>
    <cellStyle name="annee semestre 3 21 9" xfId="3598" xr:uid="{00000000-0005-0000-0000-00000A0E0000}"/>
    <cellStyle name="annee semestre 3 21 9 2" xfId="3599" xr:uid="{00000000-0005-0000-0000-00000B0E0000}"/>
    <cellStyle name="annee semestre 3 22" xfId="3600" xr:uid="{00000000-0005-0000-0000-00000C0E0000}"/>
    <cellStyle name="annee semestre 3 22 10" xfId="3601" xr:uid="{00000000-0005-0000-0000-00000D0E0000}"/>
    <cellStyle name="annee semestre 3 22 10 2" xfId="3602" xr:uid="{00000000-0005-0000-0000-00000E0E0000}"/>
    <cellStyle name="annee semestre 3 22 11" xfId="3603" xr:uid="{00000000-0005-0000-0000-00000F0E0000}"/>
    <cellStyle name="annee semestre 3 22 11 2" xfId="3604" xr:uid="{00000000-0005-0000-0000-0000100E0000}"/>
    <cellStyle name="annee semestre 3 22 12" xfId="3605" xr:uid="{00000000-0005-0000-0000-0000110E0000}"/>
    <cellStyle name="annee semestre 3 22 2" xfId="3606" xr:uid="{00000000-0005-0000-0000-0000120E0000}"/>
    <cellStyle name="annee semestre 3 22 2 2" xfId="3607" xr:uid="{00000000-0005-0000-0000-0000130E0000}"/>
    <cellStyle name="annee semestre 3 22 3" xfId="3608" xr:uid="{00000000-0005-0000-0000-0000140E0000}"/>
    <cellStyle name="annee semestre 3 22 3 2" xfId="3609" xr:uid="{00000000-0005-0000-0000-0000150E0000}"/>
    <cellStyle name="annee semestre 3 22 4" xfId="3610" xr:uid="{00000000-0005-0000-0000-0000160E0000}"/>
    <cellStyle name="annee semestre 3 22 4 2" xfId="3611" xr:uid="{00000000-0005-0000-0000-0000170E0000}"/>
    <cellStyle name="annee semestre 3 22 5" xfId="3612" xr:uid="{00000000-0005-0000-0000-0000180E0000}"/>
    <cellStyle name="annee semestre 3 22 5 2" xfId="3613" xr:uid="{00000000-0005-0000-0000-0000190E0000}"/>
    <cellStyle name="annee semestre 3 22 6" xfId="3614" xr:uid="{00000000-0005-0000-0000-00001A0E0000}"/>
    <cellStyle name="annee semestre 3 22 6 2" xfId="3615" xr:uid="{00000000-0005-0000-0000-00001B0E0000}"/>
    <cellStyle name="annee semestre 3 22 7" xfId="3616" xr:uid="{00000000-0005-0000-0000-00001C0E0000}"/>
    <cellStyle name="annee semestre 3 22 7 2" xfId="3617" xr:uid="{00000000-0005-0000-0000-00001D0E0000}"/>
    <cellStyle name="annee semestre 3 22 8" xfId="3618" xr:uid="{00000000-0005-0000-0000-00001E0E0000}"/>
    <cellStyle name="annee semestre 3 22 8 2" xfId="3619" xr:uid="{00000000-0005-0000-0000-00001F0E0000}"/>
    <cellStyle name="annee semestre 3 22 9" xfId="3620" xr:uid="{00000000-0005-0000-0000-0000200E0000}"/>
    <cellStyle name="annee semestre 3 22 9 2" xfId="3621" xr:uid="{00000000-0005-0000-0000-0000210E0000}"/>
    <cellStyle name="annee semestre 3 23" xfId="3622" xr:uid="{00000000-0005-0000-0000-0000220E0000}"/>
    <cellStyle name="annee semestre 3 23 10" xfId="3623" xr:uid="{00000000-0005-0000-0000-0000230E0000}"/>
    <cellStyle name="annee semestre 3 23 10 2" xfId="3624" xr:uid="{00000000-0005-0000-0000-0000240E0000}"/>
    <cellStyle name="annee semestre 3 23 11" xfId="3625" xr:uid="{00000000-0005-0000-0000-0000250E0000}"/>
    <cellStyle name="annee semestre 3 23 11 2" xfId="3626" xr:uid="{00000000-0005-0000-0000-0000260E0000}"/>
    <cellStyle name="annee semestre 3 23 12" xfId="3627" xr:uid="{00000000-0005-0000-0000-0000270E0000}"/>
    <cellStyle name="annee semestre 3 23 2" xfId="3628" xr:uid="{00000000-0005-0000-0000-0000280E0000}"/>
    <cellStyle name="annee semestre 3 23 2 2" xfId="3629" xr:uid="{00000000-0005-0000-0000-0000290E0000}"/>
    <cellStyle name="annee semestre 3 23 3" xfId="3630" xr:uid="{00000000-0005-0000-0000-00002A0E0000}"/>
    <cellStyle name="annee semestre 3 23 3 2" xfId="3631" xr:uid="{00000000-0005-0000-0000-00002B0E0000}"/>
    <cellStyle name="annee semestre 3 23 4" xfId="3632" xr:uid="{00000000-0005-0000-0000-00002C0E0000}"/>
    <cellStyle name="annee semestre 3 23 4 2" xfId="3633" xr:uid="{00000000-0005-0000-0000-00002D0E0000}"/>
    <cellStyle name="annee semestre 3 23 5" xfId="3634" xr:uid="{00000000-0005-0000-0000-00002E0E0000}"/>
    <cellStyle name="annee semestre 3 23 5 2" xfId="3635" xr:uid="{00000000-0005-0000-0000-00002F0E0000}"/>
    <cellStyle name="annee semestre 3 23 6" xfId="3636" xr:uid="{00000000-0005-0000-0000-0000300E0000}"/>
    <cellStyle name="annee semestre 3 23 6 2" xfId="3637" xr:uid="{00000000-0005-0000-0000-0000310E0000}"/>
    <cellStyle name="annee semestre 3 23 7" xfId="3638" xr:uid="{00000000-0005-0000-0000-0000320E0000}"/>
    <cellStyle name="annee semestre 3 23 7 2" xfId="3639" xr:uid="{00000000-0005-0000-0000-0000330E0000}"/>
    <cellStyle name="annee semestre 3 23 8" xfId="3640" xr:uid="{00000000-0005-0000-0000-0000340E0000}"/>
    <cellStyle name="annee semestre 3 23 8 2" xfId="3641" xr:uid="{00000000-0005-0000-0000-0000350E0000}"/>
    <cellStyle name="annee semestre 3 23 9" xfId="3642" xr:uid="{00000000-0005-0000-0000-0000360E0000}"/>
    <cellStyle name="annee semestre 3 23 9 2" xfId="3643" xr:uid="{00000000-0005-0000-0000-0000370E0000}"/>
    <cellStyle name="annee semestre 3 24" xfId="3644" xr:uid="{00000000-0005-0000-0000-0000380E0000}"/>
    <cellStyle name="annee semestre 3 24 10" xfId="3645" xr:uid="{00000000-0005-0000-0000-0000390E0000}"/>
    <cellStyle name="annee semestre 3 24 10 2" xfId="3646" xr:uid="{00000000-0005-0000-0000-00003A0E0000}"/>
    <cellStyle name="annee semestre 3 24 11" xfId="3647" xr:uid="{00000000-0005-0000-0000-00003B0E0000}"/>
    <cellStyle name="annee semestre 3 24 11 2" xfId="3648" xr:uid="{00000000-0005-0000-0000-00003C0E0000}"/>
    <cellStyle name="annee semestre 3 24 12" xfId="3649" xr:uid="{00000000-0005-0000-0000-00003D0E0000}"/>
    <cellStyle name="annee semestre 3 24 2" xfId="3650" xr:uid="{00000000-0005-0000-0000-00003E0E0000}"/>
    <cellStyle name="annee semestre 3 24 2 2" xfId="3651" xr:uid="{00000000-0005-0000-0000-00003F0E0000}"/>
    <cellStyle name="annee semestre 3 24 3" xfId="3652" xr:uid="{00000000-0005-0000-0000-0000400E0000}"/>
    <cellStyle name="annee semestre 3 24 3 2" xfId="3653" xr:uid="{00000000-0005-0000-0000-0000410E0000}"/>
    <cellStyle name="annee semestre 3 24 4" xfId="3654" xr:uid="{00000000-0005-0000-0000-0000420E0000}"/>
    <cellStyle name="annee semestre 3 24 4 2" xfId="3655" xr:uid="{00000000-0005-0000-0000-0000430E0000}"/>
    <cellStyle name="annee semestre 3 24 5" xfId="3656" xr:uid="{00000000-0005-0000-0000-0000440E0000}"/>
    <cellStyle name="annee semestre 3 24 5 2" xfId="3657" xr:uid="{00000000-0005-0000-0000-0000450E0000}"/>
    <cellStyle name="annee semestre 3 24 6" xfId="3658" xr:uid="{00000000-0005-0000-0000-0000460E0000}"/>
    <cellStyle name="annee semestre 3 24 6 2" xfId="3659" xr:uid="{00000000-0005-0000-0000-0000470E0000}"/>
    <cellStyle name="annee semestre 3 24 7" xfId="3660" xr:uid="{00000000-0005-0000-0000-0000480E0000}"/>
    <cellStyle name="annee semestre 3 24 7 2" xfId="3661" xr:uid="{00000000-0005-0000-0000-0000490E0000}"/>
    <cellStyle name="annee semestre 3 24 8" xfId="3662" xr:uid="{00000000-0005-0000-0000-00004A0E0000}"/>
    <cellStyle name="annee semestre 3 24 8 2" xfId="3663" xr:uid="{00000000-0005-0000-0000-00004B0E0000}"/>
    <cellStyle name="annee semestre 3 24 9" xfId="3664" xr:uid="{00000000-0005-0000-0000-00004C0E0000}"/>
    <cellStyle name="annee semestre 3 24 9 2" xfId="3665" xr:uid="{00000000-0005-0000-0000-00004D0E0000}"/>
    <cellStyle name="annee semestre 3 25" xfId="3666" xr:uid="{00000000-0005-0000-0000-00004E0E0000}"/>
    <cellStyle name="annee semestre 3 25 10" xfId="3667" xr:uid="{00000000-0005-0000-0000-00004F0E0000}"/>
    <cellStyle name="annee semestre 3 25 10 2" xfId="3668" xr:uid="{00000000-0005-0000-0000-0000500E0000}"/>
    <cellStyle name="annee semestre 3 25 11" xfId="3669" xr:uid="{00000000-0005-0000-0000-0000510E0000}"/>
    <cellStyle name="annee semestre 3 25 11 2" xfId="3670" xr:uid="{00000000-0005-0000-0000-0000520E0000}"/>
    <cellStyle name="annee semestre 3 25 12" xfId="3671" xr:uid="{00000000-0005-0000-0000-0000530E0000}"/>
    <cellStyle name="annee semestre 3 25 2" xfId="3672" xr:uid="{00000000-0005-0000-0000-0000540E0000}"/>
    <cellStyle name="annee semestre 3 25 2 2" xfId="3673" xr:uid="{00000000-0005-0000-0000-0000550E0000}"/>
    <cellStyle name="annee semestre 3 25 3" xfId="3674" xr:uid="{00000000-0005-0000-0000-0000560E0000}"/>
    <cellStyle name="annee semestre 3 25 3 2" xfId="3675" xr:uid="{00000000-0005-0000-0000-0000570E0000}"/>
    <cellStyle name="annee semestre 3 25 4" xfId="3676" xr:uid="{00000000-0005-0000-0000-0000580E0000}"/>
    <cellStyle name="annee semestre 3 25 4 2" xfId="3677" xr:uid="{00000000-0005-0000-0000-0000590E0000}"/>
    <cellStyle name="annee semestre 3 25 5" xfId="3678" xr:uid="{00000000-0005-0000-0000-00005A0E0000}"/>
    <cellStyle name="annee semestre 3 25 5 2" xfId="3679" xr:uid="{00000000-0005-0000-0000-00005B0E0000}"/>
    <cellStyle name="annee semestre 3 25 6" xfId="3680" xr:uid="{00000000-0005-0000-0000-00005C0E0000}"/>
    <cellStyle name="annee semestre 3 25 6 2" xfId="3681" xr:uid="{00000000-0005-0000-0000-00005D0E0000}"/>
    <cellStyle name="annee semestre 3 25 7" xfId="3682" xr:uid="{00000000-0005-0000-0000-00005E0E0000}"/>
    <cellStyle name="annee semestre 3 25 7 2" xfId="3683" xr:uid="{00000000-0005-0000-0000-00005F0E0000}"/>
    <cellStyle name="annee semestre 3 25 8" xfId="3684" xr:uid="{00000000-0005-0000-0000-0000600E0000}"/>
    <cellStyle name="annee semestre 3 25 8 2" xfId="3685" xr:uid="{00000000-0005-0000-0000-0000610E0000}"/>
    <cellStyle name="annee semestre 3 25 9" xfId="3686" xr:uid="{00000000-0005-0000-0000-0000620E0000}"/>
    <cellStyle name="annee semestre 3 25 9 2" xfId="3687" xr:uid="{00000000-0005-0000-0000-0000630E0000}"/>
    <cellStyle name="annee semestre 3 26" xfId="3688" xr:uid="{00000000-0005-0000-0000-0000640E0000}"/>
    <cellStyle name="annee semestre 3 26 10" xfId="3689" xr:uid="{00000000-0005-0000-0000-0000650E0000}"/>
    <cellStyle name="annee semestre 3 26 10 2" xfId="3690" xr:uid="{00000000-0005-0000-0000-0000660E0000}"/>
    <cellStyle name="annee semestre 3 26 11" xfId="3691" xr:uid="{00000000-0005-0000-0000-0000670E0000}"/>
    <cellStyle name="annee semestre 3 26 11 2" xfId="3692" xr:uid="{00000000-0005-0000-0000-0000680E0000}"/>
    <cellStyle name="annee semestre 3 26 12" xfId="3693" xr:uid="{00000000-0005-0000-0000-0000690E0000}"/>
    <cellStyle name="annee semestre 3 26 2" xfId="3694" xr:uid="{00000000-0005-0000-0000-00006A0E0000}"/>
    <cellStyle name="annee semestre 3 26 2 2" xfId="3695" xr:uid="{00000000-0005-0000-0000-00006B0E0000}"/>
    <cellStyle name="annee semestre 3 26 3" xfId="3696" xr:uid="{00000000-0005-0000-0000-00006C0E0000}"/>
    <cellStyle name="annee semestre 3 26 3 2" xfId="3697" xr:uid="{00000000-0005-0000-0000-00006D0E0000}"/>
    <cellStyle name="annee semestre 3 26 4" xfId="3698" xr:uid="{00000000-0005-0000-0000-00006E0E0000}"/>
    <cellStyle name="annee semestre 3 26 4 2" xfId="3699" xr:uid="{00000000-0005-0000-0000-00006F0E0000}"/>
    <cellStyle name="annee semestre 3 26 5" xfId="3700" xr:uid="{00000000-0005-0000-0000-0000700E0000}"/>
    <cellStyle name="annee semestre 3 26 5 2" xfId="3701" xr:uid="{00000000-0005-0000-0000-0000710E0000}"/>
    <cellStyle name="annee semestre 3 26 6" xfId="3702" xr:uid="{00000000-0005-0000-0000-0000720E0000}"/>
    <cellStyle name="annee semestre 3 26 6 2" xfId="3703" xr:uid="{00000000-0005-0000-0000-0000730E0000}"/>
    <cellStyle name="annee semestre 3 26 7" xfId="3704" xr:uid="{00000000-0005-0000-0000-0000740E0000}"/>
    <cellStyle name="annee semestre 3 26 7 2" xfId="3705" xr:uid="{00000000-0005-0000-0000-0000750E0000}"/>
    <cellStyle name="annee semestre 3 26 8" xfId="3706" xr:uid="{00000000-0005-0000-0000-0000760E0000}"/>
    <cellStyle name="annee semestre 3 26 8 2" xfId="3707" xr:uid="{00000000-0005-0000-0000-0000770E0000}"/>
    <cellStyle name="annee semestre 3 26 9" xfId="3708" xr:uid="{00000000-0005-0000-0000-0000780E0000}"/>
    <cellStyle name="annee semestre 3 26 9 2" xfId="3709" xr:uid="{00000000-0005-0000-0000-0000790E0000}"/>
    <cellStyle name="annee semestre 3 27" xfId="3710" xr:uid="{00000000-0005-0000-0000-00007A0E0000}"/>
    <cellStyle name="annee semestre 3 27 10" xfId="3711" xr:uid="{00000000-0005-0000-0000-00007B0E0000}"/>
    <cellStyle name="annee semestre 3 27 10 2" xfId="3712" xr:uid="{00000000-0005-0000-0000-00007C0E0000}"/>
    <cellStyle name="annee semestre 3 27 11" xfId="3713" xr:uid="{00000000-0005-0000-0000-00007D0E0000}"/>
    <cellStyle name="annee semestre 3 27 11 2" xfId="3714" xr:uid="{00000000-0005-0000-0000-00007E0E0000}"/>
    <cellStyle name="annee semestre 3 27 12" xfId="3715" xr:uid="{00000000-0005-0000-0000-00007F0E0000}"/>
    <cellStyle name="annee semestre 3 27 2" xfId="3716" xr:uid="{00000000-0005-0000-0000-0000800E0000}"/>
    <cellStyle name="annee semestre 3 27 2 2" xfId="3717" xr:uid="{00000000-0005-0000-0000-0000810E0000}"/>
    <cellStyle name="annee semestre 3 27 3" xfId="3718" xr:uid="{00000000-0005-0000-0000-0000820E0000}"/>
    <cellStyle name="annee semestre 3 27 3 2" xfId="3719" xr:uid="{00000000-0005-0000-0000-0000830E0000}"/>
    <cellStyle name="annee semestre 3 27 4" xfId="3720" xr:uid="{00000000-0005-0000-0000-0000840E0000}"/>
    <cellStyle name="annee semestre 3 27 4 2" xfId="3721" xr:uid="{00000000-0005-0000-0000-0000850E0000}"/>
    <cellStyle name="annee semestre 3 27 5" xfId="3722" xr:uid="{00000000-0005-0000-0000-0000860E0000}"/>
    <cellStyle name="annee semestre 3 27 5 2" xfId="3723" xr:uid="{00000000-0005-0000-0000-0000870E0000}"/>
    <cellStyle name="annee semestre 3 27 6" xfId="3724" xr:uid="{00000000-0005-0000-0000-0000880E0000}"/>
    <cellStyle name="annee semestre 3 27 6 2" xfId="3725" xr:uid="{00000000-0005-0000-0000-0000890E0000}"/>
    <cellStyle name="annee semestre 3 27 7" xfId="3726" xr:uid="{00000000-0005-0000-0000-00008A0E0000}"/>
    <cellStyle name="annee semestre 3 27 7 2" xfId="3727" xr:uid="{00000000-0005-0000-0000-00008B0E0000}"/>
    <cellStyle name="annee semestre 3 27 8" xfId="3728" xr:uid="{00000000-0005-0000-0000-00008C0E0000}"/>
    <cellStyle name="annee semestre 3 27 8 2" xfId="3729" xr:uid="{00000000-0005-0000-0000-00008D0E0000}"/>
    <cellStyle name="annee semestre 3 27 9" xfId="3730" xr:uid="{00000000-0005-0000-0000-00008E0E0000}"/>
    <cellStyle name="annee semestre 3 27 9 2" xfId="3731" xr:uid="{00000000-0005-0000-0000-00008F0E0000}"/>
    <cellStyle name="annee semestre 3 28" xfId="3732" xr:uid="{00000000-0005-0000-0000-0000900E0000}"/>
    <cellStyle name="annee semestre 3 28 10" xfId="3733" xr:uid="{00000000-0005-0000-0000-0000910E0000}"/>
    <cellStyle name="annee semestre 3 28 10 2" xfId="3734" xr:uid="{00000000-0005-0000-0000-0000920E0000}"/>
    <cellStyle name="annee semestre 3 28 11" xfId="3735" xr:uid="{00000000-0005-0000-0000-0000930E0000}"/>
    <cellStyle name="annee semestre 3 28 11 2" xfId="3736" xr:uid="{00000000-0005-0000-0000-0000940E0000}"/>
    <cellStyle name="annee semestre 3 28 12" xfId="3737" xr:uid="{00000000-0005-0000-0000-0000950E0000}"/>
    <cellStyle name="annee semestre 3 28 2" xfId="3738" xr:uid="{00000000-0005-0000-0000-0000960E0000}"/>
    <cellStyle name="annee semestre 3 28 2 2" xfId="3739" xr:uid="{00000000-0005-0000-0000-0000970E0000}"/>
    <cellStyle name="annee semestre 3 28 3" xfId="3740" xr:uid="{00000000-0005-0000-0000-0000980E0000}"/>
    <cellStyle name="annee semestre 3 28 3 2" xfId="3741" xr:uid="{00000000-0005-0000-0000-0000990E0000}"/>
    <cellStyle name="annee semestre 3 28 4" xfId="3742" xr:uid="{00000000-0005-0000-0000-00009A0E0000}"/>
    <cellStyle name="annee semestre 3 28 4 2" xfId="3743" xr:uid="{00000000-0005-0000-0000-00009B0E0000}"/>
    <cellStyle name="annee semestre 3 28 5" xfId="3744" xr:uid="{00000000-0005-0000-0000-00009C0E0000}"/>
    <cellStyle name="annee semestre 3 28 5 2" xfId="3745" xr:uid="{00000000-0005-0000-0000-00009D0E0000}"/>
    <cellStyle name="annee semestre 3 28 6" xfId="3746" xr:uid="{00000000-0005-0000-0000-00009E0E0000}"/>
    <cellStyle name="annee semestre 3 28 6 2" xfId="3747" xr:uid="{00000000-0005-0000-0000-00009F0E0000}"/>
    <cellStyle name="annee semestre 3 28 7" xfId="3748" xr:uid="{00000000-0005-0000-0000-0000A00E0000}"/>
    <cellStyle name="annee semestre 3 28 7 2" xfId="3749" xr:uid="{00000000-0005-0000-0000-0000A10E0000}"/>
    <cellStyle name="annee semestre 3 28 8" xfId="3750" xr:uid="{00000000-0005-0000-0000-0000A20E0000}"/>
    <cellStyle name="annee semestre 3 28 8 2" xfId="3751" xr:uid="{00000000-0005-0000-0000-0000A30E0000}"/>
    <cellStyle name="annee semestre 3 28 9" xfId="3752" xr:uid="{00000000-0005-0000-0000-0000A40E0000}"/>
    <cellStyle name="annee semestre 3 28 9 2" xfId="3753" xr:uid="{00000000-0005-0000-0000-0000A50E0000}"/>
    <cellStyle name="annee semestre 3 29" xfId="3754" xr:uid="{00000000-0005-0000-0000-0000A60E0000}"/>
    <cellStyle name="annee semestre 3 29 2" xfId="3755" xr:uid="{00000000-0005-0000-0000-0000A70E0000}"/>
    <cellStyle name="annee semestre 3 3" xfId="3756" xr:uid="{00000000-0005-0000-0000-0000A80E0000}"/>
    <cellStyle name="annee semestre 3 3 10" xfId="3757" xr:uid="{00000000-0005-0000-0000-0000A90E0000}"/>
    <cellStyle name="annee semestre 3 3 10 2" xfId="3758" xr:uid="{00000000-0005-0000-0000-0000AA0E0000}"/>
    <cellStyle name="annee semestre 3 3 11" xfId="3759" xr:uid="{00000000-0005-0000-0000-0000AB0E0000}"/>
    <cellStyle name="annee semestre 3 3 11 2" xfId="3760" xr:uid="{00000000-0005-0000-0000-0000AC0E0000}"/>
    <cellStyle name="annee semestre 3 3 12" xfId="3761" xr:uid="{00000000-0005-0000-0000-0000AD0E0000}"/>
    <cellStyle name="annee semestre 3 3 2" xfId="3762" xr:uid="{00000000-0005-0000-0000-0000AE0E0000}"/>
    <cellStyle name="annee semestre 3 3 2 2" xfId="3763" xr:uid="{00000000-0005-0000-0000-0000AF0E0000}"/>
    <cellStyle name="annee semestre 3 3 3" xfId="3764" xr:uid="{00000000-0005-0000-0000-0000B00E0000}"/>
    <cellStyle name="annee semestre 3 3 3 2" xfId="3765" xr:uid="{00000000-0005-0000-0000-0000B10E0000}"/>
    <cellStyle name="annee semestre 3 3 4" xfId="3766" xr:uid="{00000000-0005-0000-0000-0000B20E0000}"/>
    <cellStyle name="annee semestre 3 3 4 2" xfId="3767" xr:uid="{00000000-0005-0000-0000-0000B30E0000}"/>
    <cellStyle name="annee semestre 3 3 5" xfId="3768" xr:uid="{00000000-0005-0000-0000-0000B40E0000}"/>
    <cellStyle name="annee semestre 3 3 5 2" xfId="3769" xr:uid="{00000000-0005-0000-0000-0000B50E0000}"/>
    <cellStyle name="annee semestre 3 3 6" xfId="3770" xr:uid="{00000000-0005-0000-0000-0000B60E0000}"/>
    <cellStyle name="annee semestre 3 3 6 2" xfId="3771" xr:uid="{00000000-0005-0000-0000-0000B70E0000}"/>
    <cellStyle name="annee semestre 3 3 7" xfId="3772" xr:uid="{00000000-0005-0000-0000-0000B80E0000}"/>
    <cellStyle name="annee semestre 3 3 7 2" xfId="3773" xr:uid="{00000000-0005-0000-0000-0000B90E0000}"/>
    <cellStyle name="annee semestre 3 3 8" xfId="3774" xr:uid="{00000000-0005-0000-0000-0000BA0E0000}"/>
    <cellStyle name="annee semestre 3 3 8 2" xfId="3775" xr:uid="{00000000-0005-0000-0000-0000BB0E0000}"/>
    <cellStyle name="annee semestre 3 3 9" xfId="3776" xr:uid="{00000000-0005-0000-0000-0000BC0E0000}"/>
    <cellStyle name="annee semestre 3 3 9 2" xfId="3777" xr:uid="{00000000-0005-0000-0000-0000BD0E0000}"/>
    <cellStyle name="annee semestre 3 30" xfId="3778" xr:uid="{00000000-0005-0000-0000-0000BE0E0000}"/>
    <cellStyle name="annee semestre 3 30 2" xfId="3779" xr:uid="{00000000-0005-0000-0000-0000BF0E0000}"/>
    <cellStyle name="annee semestre 3 31" xfId="3780" xr:uid="{00000000-0005-0000-0000-0000C00E0000}"/>
    <cellStyle name="annee semestre 3 31 2" xfId="3781" xr:uid="{00000000-0005-0000-0000-0000C10E0000}"/>
    <cellStyle name="annee semestre 3 32" xfId="3782" xr:uid="{00000000-0005-0000-0000-0000C20E0000}"/>
    <cellStyle name="annee semestre 3 32 2" xfId="3783" xr:uid="{00000000-0005-0000-0000-0000C30E0000}"/>
    <cellStyle name="annee semestre 3 33" xfId="3784" xr:uid="{00000000-0005-0000-0000-0000C40E0000}"/>
    <cellStyle name="annee semestre 3 33 2" xfId="3785" xr:uid="{00000000-0005-0000-0000-0000C50E0000}"/>
    <cellStyle name="annee semestre 3 34" xfId="3786" xr:uid="{00000000-0005-0000-0000-0000C60E0000}"/>
    <cellStyle name="annee semestre 3 34 2" xfId="3787" xr:uid="{00000000-0005-0000-0000-0000C70E0000}"/>
    <cellStyle name="annee semestre 3 35" xfId="3788" xr:uid="{00000000-0005-0000-0000-0000C80E0000}"/>
    <cellStyle name="annee semestre 3 35 2" xfId="3789" xr:uid="{00000000-0005-0000-0000-0000C90E0000}"/>
    <cellStyle name="annee semestre 3 36" xfId="3790" xr:uid="{00000000-0005-0000-0000-0000CA0E0000}"/>
    <cellStyle name="annee semestre 3 36 2" xfId="3791" xr:uid="{00000000-0005-0000-0000-0000CB0E0000}"/>
    <cellStyle name="annee semestre 3 37" xfId="3792" xr:uid="{00000000-0005-0000-0000-0000CC0E0000}"/>
    <cellStyle name="annee semestre 3 37 2" xfId="3793" xr:uid="{00000000-0005-0000-0000-0000CD0E0000}"/>
    <cellStyle name="annee semestre 3 38" xfId="3794" xr:uid="{00000000-0005-0000-0000-0000CE0E0000}"/>
    <cellStyle name="annee semestre 3 38 2" xfId="3795" xr:uid="{00000000-0005-0000-0000-0000CF0E0000}"/>
    <cellStyle name="annee semestre 3 39" xfId="3796" xr:uid="{00000000-0005-0000-0000-0000D00E0000}"/>
    <cellStyle name="annee semestre 3 4" xfId="3797" xr:uid="{00000000-0005-0000-0000-0000D10E0000}"/>
    <cellStyle name="annee semestre 3 4 10" xfId="3798" xr:uid="{00000000-0005-0000-0000-0000D20E0000}"/>
    <cellStyle name="annee semestre 3 4 10 2" xfId="3799" xr:uid="{00000000-0005-0000-0000-0000D30E0000}"/>
    <cellStyle name="annee semestre 3 4 11" xfId="3800" xr:uid="{00000000-0005-0000-0000-0000D40E0000}"/>
    <cellStyle name="annee semestre 3 4 11 2" xfId="3801" xr:uid="{00000000-0005-0000-0000-0000D50E0000}"/>
    <cellStyle name="annee semestre 3 4 12" xfId="3802" xr:uid="{00000000-0005-0000-0000-0000D60E0000}"/>
    <cellStyle name="annee semestre 3 4 2" xfId="3803" xr:uid="{00000000-0005-0000-0000-0000D70E0000}"/>
    <cellStyle name="annee semestre 3 4 2 2" xfId="3804" xr:uid="{00000000-0005-0000-0000-0000D80E0000}"/>
    <cellStyle name="annee semestre 3 4 3" xfId="3805" xr:uid="{00000000-0005-0000-0000-0000D90E0000}"/>
    <cellStyle name="annee semestre 3 4 3 2" xfId="3806" xr:uid="{00000000-0005-0000-0000-0000DA0E0000}"/>
    <cellStyle name="annee semestre 3 4 4" xfId="3807" xr:uid="{00000000-0005-0000-0000-0000DB0E0000}"/>
    <cellStyle name="annee semestre 3 4 4 2" xfId="3808" xr:uid="{00000000-0005-0000-0000-0000DC0E0000}"/>
    <cellStyle name="annee semestre 3 4 5" xfId="3809" xr:uid="{00000000-0005-0000-0000-0000DD0E0000}"/>
    <cellStyle name="annee semestre 3 4 5 2" xfId="3810" xr:uid="{00000000-0005-0000-0000-0000DE0E0000}"/>
    <cellStyle name="annee semestre 3 4 6" xfId="3811" xr:uid="{00000000-0005-0000-0000-0000DF0E0000}"/>
    <cellStyle name="annee semestre 3 4 6 2" xfId="3812" xr:uid="{00000000-0005-0000-0000-0000E00E0000}"/>
    <cellStyle name="annee semestre 3 4 7" xfId="3813" xr:uid="{00000000-0005-0000-0000-0000E10E0000}"/>
    <cellStyle name="annee semestre 3 4 7 2" xfId="3814" xr:uid="{00000000-0005-0000-0000-0000E20E0000}"/>
    <cellStyle name="annee semestre 3 4 8" xfId="3815" xr:uid="{00000000-0005-0000-0000-0000E30E0000}"/>
    <cellStyle name="annee semestre 3 4 8 2" xfId="3816" xr:uid="{00000000-0005-0000-0000-0000E40E0000}"/>
    <cellStyle name="annee semestre 3 4 9" xfId="3817" xr:uid="{00000000-0005-0000-0000-0000E50E0000}"/>
    <cellStyle name="annee semestre 3 4 9 2" xfId="3818" xr:uid="{00000000-0005-0000-0000-0000E60E0000}"/>
    <cellStyle name="annee semestre 3 5" xfId="3819" xr:uid="{00000000-0005-0000-0000-0000E70E0000}"/>
    <cellStyle name="annee semestre 3 5 10" xfId="3820" xr:uid="{00000000-0005-0000-0000-0000E80E0000}"/>
    <cellStyle name="annee semestre 3 5 10 2" xfId="3821" xr:uid="{00000000-0005-0000-0000-0000E90E0000}"/>
    <cellStyle name="annee semestre 3 5 11" xfId="3822" xr:uid="{00000000-0005-0000-0000-0000EA0E0000}"/>
    <cellStyle name="annee semestre 3 5 11 2" xfId="3823" xr:uid="{00000000-0005-0000-0000-0000EB0E0000}"/>
    <cellStyle name="annee semestre 3 5 12" xfId="3824" xr:uid="{00000000-0005-0000-0000-0000EC0E0000}"/>
    <cellStyle name="annee semestre 3 5 2" xfId="3825" xr:uid="{00000000-0005-0000-0000-0000ED0E0000}"/>
    <cellStyle name="annee semestre 3 5 2 2" xfId="3826" xr:uid="{00000000-0005-0000-0000-0000EE0E0000}"/>
    <cellStyle name="annee semestre 3 5 3" xfId="3827" xr:uid="{00000000-0005-0000-0000-0000EF0E0000}"/>
    <cellStyle name="annee semestre 3 5 3 2" xfId="3828" xr:uid="{00000000-0005-0000-0000-0000F00E0000}"/>
    <cellStyle name="annee semestre 3 5 4" xfId="3829" xr:uid="{00000000-0005-0000-0000-0000F10E0000}"/>
    <cellStyle name="annee semestre 3 5 4 2" xfId="3830" xr:uid="{00000000-0005-0000-0000-0000F20E0000}"/>
    <cellStyle name="annee semestre 3 5 5" xfId="3831" xr:uid="{00000000-0005-0000-0000-0000F30E0000}"/>
    <cellStyle name="annee semestre 3 5 5 2" xfId="3832" xr:uid="{00000000-0005-0000-0000-0000F40E0000}"/>
    <cellStyle name="annee semestre 3 5 6" xfId="3833" xr:uid="{00000000-0005-0000-0000-0000F50E0000}"/>
    <cellStyle name="annee semestre 3 5 6 2" xfId="3834" xr:uid="{00000000-0005-0000-0000-0000F60E0000}"/>
    <cellStyle name="annee semestre 3 5 7" xfId="3835" xr:uid="{00000000-0005-0000-0000-0000F70E0000}"/>
    <cellStyle name="annee semestre 3 5 7 2" xfId="3836" xr:uid="{00000000-0005-0000-0000-0000F80E0000}"/>
    <cellStyle name="annee semestre 3 5 8" xfId="3837" xr:uid="{00000000-0005-0000-0000-0000F90E0000}"/>
    <cellStyle name="annee semestre 3 5 8 2" xfId="3838" xr:uid="{00000000-0005-0000-0000-0000FA0E0000}"/>
    <cellStyle name="annee semestre 3 5 9" xfId="3839" xr:uid="{00000000-0005-0000-0000-0000FB0E0000}"/>
    <cellStyle name="annee semestre 3 5 9 2" xfId="3840" xr:uid="{00000000-0005-0000-0000-0000FC0E0000}"/>
    <cellStyle name="annee semestre 3 6" xfId="3841" xr:uid="{00000000-0005-0000-0000-0000FD0E0000}"/>
    <cellStyle name="annee semestre 3 6 10" xfId="3842" xr:uid="{00000000-0005-0000-0000-0000FE0E0000}"/>
    <cellStyle name="annee semestre 3 6 10 2" xfId="3843" xr:uid="{00000000-0005-0000-0000-0000FF0E0000}"/>
    <cellStyle name="annee semestre 3 6 11" xfId="3844" xr:uid="{00000000-0005-0000-0000-0000000F0000}"/>
    <cellStyle name="annee semestre 3 6 11 2" xfId="3845" xr:uid="{00000000-0005-0000-0000-0000010F0000}"/>
    <cellStyle name="annee semestre 3 6 12" xfId="3846" xr:uid="{00000000-0005-0000-0000-0000020F0000}"/>
    <cellStyle name="annee semestre 3 6 2" xfId="3847" xr:uid="{00000000-0005-0000-0000-0000030F0000}"/>
    <cellStyle name="annee semestre 3 6 2 2" xfId="3848" xr:uid="{00000000-0005-0000-0000-0000040F0000}"/>
    <cellStyle name="annee semestre 3 6 3" xfId="3849" xr:uid="{00000000-0005-0000-0000-0000050F0000}"/>
    <cellStyle name="annee semestre 3 6 3 2" xfId="3850" xr:uid="{00000000-0005-0000-0000-0000060F0000}"/>
    <cellStyle name="annee semestre 3 6 4" xfId="3851" xr:uid="{00000000-0005-0000-0000-0000070F0000}"/>
    <cellStyle name="annee semestre 3 6 4 2" xfId="3852" xr:uid="{00000000-0005-0000-0000-0000080F0000}"/>
    <cellStyle name="annee semestre 3 6 5" xfId="3853" xr:uid="{00000000-0005-0000-0000-0000090F0000}"/>
    <cellStyle name="annee semestre 3 6 5 2" xfId="3854" xr:uid="{00000000-0005-0000-0000-00000A0F0000}"/>
    <cellStyle name="annee semestre 3 6 6" xfId="3855" xr:uid="{00000000-0005-0000-0000-00000B0F0000}"/>
    <cellStyle name="annee semestre 3 6 6 2" xfId="3856" xr:uid="{00000000-0005-0000-0000-00000C0F0000}"/>
    <cellStyle name="annee semestre 3 6 7" xfId="3857" xr:uid="{00000000-0005-0000-0000-00000D0F0000}"/>
    <cellStyle name="annee semestre 3 6 7 2" xfId="3858" xr:uid="{00000000-0005-0000-0000-00000E0F0000}"/>
    <cellStyle name="annee semestre 3 6 8" xfId="3859" xr:uid="{00000000-0005-0000-0000-00000F0F0000}"/>
    <cellStyle name="annee semestre 3 6 8 2" xfId="3860" xr:uid="{00000000-0005-0000-0000-0000100F0000}"/>
    <cellStyle name="annee semestre 3 6 9" xfId="3861" xr:uid="{00000000-0005-0000-0000-0000110F0000}"/>
    <cellStyle name="annee semestre 3 6 9 2" xfId="3862" xr:uid="{00000000-0005-0000-0000-0000120F0000}"/>
    <cellStyle name="annee semestre 3 7" xfId="3863" xr:uid="{00000000-0005-0000-0000-0000130F0000}"/>
    <cellStyle name="annee semestre 3 7 10" xfId="3864" xr:uid="{00000000-0005-0000-0000-0000140F0000}"/>
    <cellStyle name="annee semestre 3 7 10 2" xfId="3865" xr:uid="{00000000-0005-0000-0000-0000150F0000}"/>
    <cellStyle name="annee semestre 3 7 11" xfId="3866" xr:uid="{00000000-0005-0000-0000-0000160F0000}"/>
    <cellStyle name="annee semestre 3 7 11 2" xfId="3867" xr:uid="{00000000-0005-0000-0000-0000170F0000}"/>
    <cellStyle name="annee semestre 3 7 12" xfId="3868" xr:uid="{00000000-0005-0000-0000-0000180F0000}"/>
    <cellStyle name="annee semestre 3 7 2" xfId="3869" xr:uid="{00000000-0005-0000-0000-0000190F0000}"/>
    <cellStyle name="annee semestre 3 7 2 2" xfId="3870" xr:uid="{00000000-0005-0000-0000-00001A0F0000}"/>
    <cellStyle name="annee semestre 3 7 3" xfId="3871" xr:uid="{00000000-0005-0000-0000-00001B0F0000}"/>
    <cellStyle name="annee semestre 3 7 3 2" xfId="3872" xr:uid="{00000000-0005-0000-0000-00001C0F0000}"/>
    <cellStyle name="annee semestre 3 7 4" xfId="3873" xr:uid="{00000000-0005-0000-0000-00001D0F0000}"/>
    <cellStyle name="annee semestre 3 7 4 2" xfId="3874" xr:uid="{00000000-0005-0000-0000-00001E0F0000}"/>
    <cellStyle name="annee semestre 3 7 5" xfId="3875" xr:uid="{00000000-0005-0000-0000-00001F0F0000}"/>
    <cellStyle name="annee semestre 3 7 5 2" xfId="3876" xr:uid="{00000000-0005-0000-0000-0000200F0000}"/>
    <cellStyle name="annee semestre 3 7 6" xfId="3877" xr:uid="{00000000-0005-0000-0000-0000210F0000}"/>
    <cellStyle name="annee semestre 3 7 6 2" xfId="3878" xr:uid="{00000000-0005-0000-0000-0000220F0000}"/>
    <cellStyle name="annee semestre 3 7 7" xfId="3879" xr:uid="{00000000-0005-0000-0000-0000230F0000}"/>
    <cellStyle name="annee semestre 3 7 7 2" xfId="3880" xr:uid="{00000000-0005-0000-0000-0000240F0000}"/>
    <cellStyle name="annee semestre 3 7 8" xfId="3881" xr:uid="{00000000-0005-0000-0000-0000250F0000}"/>
    <cellStyle name="annee semestre 3 7 8 2" xfId="3882" xr:uid="{00000000-0005-0000-0000-0000260F0000}"/>
    <cellStyle name="annee semestre 3 7 9" xfId="3883" xr:uid="{00000000-0005-0000-0000-0000270F0000}"/>
    <cellStyle name="annee semestre 3 7 9 2" xfId="3884" xr:uid="{00000000-0005-0000-0000-0000280F0000}"/>
    <cellStyle name="annee semestre 3 8" xfId="3885" xr:uid="{00000000-0005-0000-0000-0000290F0000}"/>
    <cellStyle name="annee semestre 3 8 10" xfId="3886" xr:uid="{00000000-0005-0000-0000-00002A0F0000}"/>
    <cellStyle name="annee semestre 3 8 10 2" xfId="3887" xr:uid="{00000000-0005-0000-0000-00002B0F0000}"/>
    <cellStyle name="annee semestre 3 8 11" xfId="3888" xr:uid="{00000000-0005-0000-0000-00002C0F0000}"/>
    <cellStyle name="annee semestre 3 8 11 2" xfId="3889" xr:uid="{00000000-0005-0000-0000-00002D0F0000}"/>
    <cellStyle name="annee semestre 3 8 12" xfId="3890" xr:uid="{00000000-0005-0000-0000-00002E0F0000}"/>
    <cellStyle name="annee semestre 3 8 2" xfId="3891" xr:uid="{00000000-0005-0000-0000-00002F0F0000}"/>
    <cellStyle name="annee semestre 3 8 2 2" xfId="3892" xr:uid="{00000000-0005-0000-0000-0000300F0000}"/>
    <cellStyle name="annee semestre 3 8 3" xfId="3893" xr:uid="{00000000-0005-0000-0000-0000310F0000}"/>
    <cellStyle name="annee semestre 3 8 3 2" xfId="3894" xr:uid="{00000000-0005-0000-0000-0000320F0000}"/>
    <cellStyle name="annee semestre 3 8 4" xfId="3895" xr:uid="{00000000-0005-0000-0000-0000330F0000}"/>
    <cellStyle name="annee semestre 3 8 4 2" xfId="3896" xr:uid="{00000000-0005-0000-0000-0000340F0000}"/>
    <cellStyle name="annee semestre 3 8 5" xfId="3897" xr:uid="{00000000-0005-0000-0000-0000350F0000}"/>
    <cellStyle name="annee semestre 3 8 5 2" xfId="3898" xr:uid="{00000000-0005-0000-0000-0000360F0000}"/>
    <cellStyle name="annee semestre 3 8 6" xfId="3899" xr:uid="{00000000-0005-0000-0000-0000370F0000}"/>
    <cellStyle name="annee semestre 3 8 6 2" xfId="3900" xr:uid="{00000000-0005-0000-0000-0000380F0000}"/>
    <cellStyle name="annee semestre 3 8 7" xfId="3901" xr:uid="{00000000-0005-0000-0000-0000390F0000}"/>
    <cellStyle name="annee semestre 3 8 7 2" xfId="3902" xr:uid="{00000000-0005-0000-0000-00003A0F0000}"/>
    <cellStyle name="annee semestre 3 8 8" xfId="3903" xr:uid="{00000000-0005-0000-0000-00003B0F0000}"/>
    <cellStyle name="annee semestre 3 8 8 2" xfId="3904" xr:uid="{00000000-0005-0000-0000-00003C0F0000}"/>
    <cellStyle name="annee semestre 3 8 9" xfId="3905" xr:uid="{00000000-0005-0000-0000-00003D0F0000}"/>
    <cellStyle name="annee semestre 3 8 9 2" xfId="3906" xr:uid="{00000000-0005-0000-0000-00003E0F0000}"/>
    <cellStyle name="annee semestre 3 9" xfId="3907" xr:uid="{00000000-0005-0000-0000-00003F0F0000}"/>
    <cellStyle name="annee semestre 3 9 10" xfId="3908" xr:uid="{00000000-0005-0000-0000-0000400F0000}"/>
    <cellStyle name="annee semestre 3 9 10 2" xfId="3909" xr:uid="{00000000-0005-0000-0000-0000410F0000}"/>
    <cellStyle name="annee semestre 3 9 11" xfId="3910" xr:uid="{00000000-0005-0000-0000-0000420F0000}"/>
    <cellStyle name="annee semestre 3 9 11 2" xfId="3911" xr:uid="{00000000-0005-0000-0000-0000430F0000}"/>
    <cellStyle name="annee semestre 3 9 12" xfId="3912" xr:uid="{00000000-0005-0000-0000-0000440F0000}"/>
    <cellStyle name="annee semestre 3 9 2" xfId="3913" xr:uid="{00000000-0005-0000-0000-0000450F0000}"/>
    <cellStyle name="annee semestre 3 9 2 2" xfId="3914" xr:uid="{00000000-0005-0000-0000-0000460F0000}"/>
    <cellStyle name="annee semestre 3 9 3" xfId="3915" xr:uid="{00000000-0005-0000-0000-0000470F0000}"/>
    <cellStyle name="annee semestre 3 9 3 2" xfId="3916" xr:uid="{00000000-0005-0000-0000-0000480F0000}"/>
    <cellStyle name="annee semestre 3 9 4" xfId="3917" xr:uid="{00000000-0005-0000-0000-0000490F0000}"/>
    <cellStyle name="annee semestre 3 9 4 2" xfId="3918" xr:uid="{00000000-0005-0000-0000-00004A0F0000}"/>
    <cellStyle name="annee semestre 3 9 5" xfId="3919" xr:uid="{00000000-0005-0000-0000-00004B0F0000}"/>
    <cellStyle name="annee semestre 3 9 5 2" xfId="3920" xr:uid="{00000000-0005-0000-0000-00004C0F0000}"/>
    <cellStyle name="annee semestre 3 9 6" xfId="3921" xr:uid="{00000000-0005-0000-0000-00004D0F0000}"/>
    <cellStyle name="annee semestre 3 9 6 2" xfId="3922" xr:uid="{00000000-0005-0000-0000-00004E0F0000}"/>
    <cellStyle name="annee semestre 3 9 7" xfId="3923" xr:uid="{00000000-0005-0000-0000-00004F0F0000}"/>
    <cellStyle name="annee semestre 3 9 7 2" xfId="3924" xr:uid="{00000000-0005-0000-0000-0000500F0000}"/>
    <cellStyle name="annee semestre 3 9 8" xfId="3925" xr:uid="{00000000-0005-0000-0000-0000510F0000}"/>
    <cellStyle name="annee semestre 3 9 8 2" xfId="3926" xr:uid="{00000000-0005-0000-0000-0000520F0000}"/>
    <cellStyle name="annee semestre 3 9 9" xfId="3927" xr:uid="{00000000-0005-0000-0000-0000530F0000}"/>
    <cellStyle name="annee semestre 3 9 9 2" xfId="3928" xr:uid="{00000000-0005-0000-0000-0000540F0000}"/>
    <cellStyle name="annee semestre 4" xfId="3929" xr:uid="{00000000-0005-0000-0000-0000550F0000}"/>
    <cellStyle name="annee semestre 4 10" xfId="3930" xr:uid="{00000000-0005-0000-0000-0000560F0000}"/>
    <cellStyle name="annee semestre 4 10 2" xfId="3931" xr:uid="{00000000-0005-0000-0000-0000570F0000}"/>
    <cellStyle name="annee semestre 4 11" xfId="3932" xr:uid="{00000000-0005-0000-0000-0000580F0000}"/>
    <cellStyle name="annee semestre 4 11 2" xfId="3933" xr:uid="{00000000-0005-0000-0000-0000590F0000}"/>
    <cellStyle name="annee semestre 4 12" xfId="3934" xr:uid="{00000000-0005-0000-0000-00005A0F0000}"/>
    <cellStyle name="annee semestre 4 2" xfId="3935" xr:uid="{00000000-0005-0000-0000-00005B0F0000}"/>
    <cellStyle name="annee semestre 4 2 2" xfId="3936" xr:uid="{00000000-0005-0000-0000-00005C0F0000}"/>
    <cellStyle name="annee semestre 4 3" xfId="3937" xr:uid="{00000000-0005-0000-0000-00005D0F0000}"/>
    <cellStyle name="annee semestre 4 3 2" xfId="3938" xr:uid="{00000000-0005-0000-0000-00005E0F0000}"/>
    <cellStyle name="annee semestre 4 4" xfId="3939" xr:uid="{00000000-0005-0000-0000-00005F0F0000}"/>
    <cellStyle name="annee semestre 4 4 2" xfId="3940" xr:uid="{00000000-0005-0000-0000-0000600F0000}"/>
    <cellStyle name="annee semestre 4 5" xfId="3941" xr:uid="{00000000-0005-0000-0000-0000610F0000}"/>
    <cellStyle name="annee semestre 4 5 2" xfId="3942" xr:uid="{00000000-0005-0000-0000-0000620F0000}"/>
    <cellStyle name="annee semestre 4 6" xfId="3943" xr:uid="{00000000-0005-0000-0000-0000630F0000}"/>
    <cellStyle name="annee semestre 4 6 2" xfId="3944" xr:uid="{00000000-0005-0000-0000-0000640F0000}"/>
    <cellStyle name="annee semestre 4 7" xfId="3945" xr:uid="{00000000-0005-0000-0000-0000650F0000}"/>
    <cellStyle name="annee semestre 4 7 2" xfId="3946" xr:uid="{00000000-0005-0000-0000-0000660F0000}"/>
    <cellStyle name="annee semestre 4 8" xfId="3947" xr:uid="{00000000-0005-0000-0000-0000670F0000}"/>
    <cellStyle name="annee semestre 4 8 2" xfId="3948" xr:uid="{00000000-0005-0000-0000-0000680F0000}"/>
    <cellStyle name="annee semestre 4 9" xfId="3949" xr:uid="{00000000-0005-0000-0000-0000690F0000}"/>
    <cellStyle name="annee semestre 4 9 2" xfId="3950" xr:uid="{00000000-0005-0000-0000-00006A0F0000}"/>
    <cellStyle name="annee semestre 5" xfId="3951" xr:uid="{00000000-0005-0000-0000-00006B0F0000}"/>
    <cellStyle name="annee semestre 5 10" xfId="3952" xr:uid="{00000000-0005-0000-0000-00006C0F0000}"/>
    <cellStyle name="annee semestre 5 10 2" xfId="3953" xr:uid="{00000000-0005-0000-0000-00006D0F0000}"/>
    <cellStyle name="annee semestre 5 11" xfId="3954" xr:uid="{00000000-0005-0000-0000-00006E0F0000}"/>
    <cellStyle name="annee semestre 5 11 2" xfId="3955" xr:uid="{00000000-0005-0000-0000-00006F0F0000}"/>
    <cellStyle name="annee semestre 5 12" xfId="3956" xr:uid="{00000000-0005-0000-0000-0000700F0000}"/>
    <cellStyle name="annee semestre 5 2" xfId="3957" xr:uid="{00000000-0005-0000-0000-0000710F0000}"/>
    <cellStyle name="annee semestre 5 2 2" xfId="3958" xr:uid="{00000000-0005-0000-0000-0000720F0000}"/>
    <cellStyle name="annee semestre 5 3" xfId="3959" xr:uid="{00000000-0005-0000-0000-0000730F0000}"/>
    <cellStyle name="annee semestre 5 3 2" xfId="3960" xr:uid="{00000000-0005-0000-0000-0000740F0000}"/>
    <cellStyle name="annee semestre 5 4" xfId="3961" xr:uid="{00000000-0005-0000-0000-0000750F0000}"/>
    <cellStyle name="annee semestre 5 4 2" xfId="3962" xr:uid="{00000000-0005-0000-0000-0000760F0000}"/>
    <cellStyle name="annee semestre 5 5" xfId="3963" xr:uid="{00000000-0005-0000-0000-0000770F0000}"/>
    <cellStyle name="annee semestre 5 5 2" xfId="3964" xr:uid="{00000000-0005-0000-0000-0000780F0000}"/>
    <cellStyle name="annee semestre 5 6" xfId="3965" xr:uid="{00000000-0005-0000-0000-0000790F0000}"/>
    <cellStyle name="annee semestre 5 6 2" xfId="3966" xr:uid="{00000000-0005-0000-0000-00007A0F0000}"/>
    <cellStyle name="annee semestre 5 7" xfId="3967" xr:uid="{00000000-0005-0000-0000-00007B0F0000}"/>
    <cellStyle name="annee semestre 5 7 2" xfId="3968" xr:uid="{00000000-0005-0000-0000-00007C0F0000}"/>
    <cellStyle name="annee semestre 5 8" xfId="3969" xr:uid="{00000000-0005-0000-0000-00007D0F0000}"/>
    <cellStyle name="annee semestre 5 8 2" xfId="3970" xr:uid="{00000000-0005-0000-0000-00007E0F0000}"/>
    <cellStyle name="annee semestre 5 9" xfId="3971" xr:uid="{00000000-0005-0000-0000-00007F0F0000}"/>
    <cellStyle name="annee semestre 5 9 2" xfId="3972" xr:uid="{00000000-0005-0000-0000-0000800F0000}"/>
    <cellStyle name="annee semestre 6" xfId="3973" xr:uid="{00000000-0005-0000-0000-0000810F0000}"/>
    <cellStyle name="annee semestre 6 10" xfId="3974" xr:uid="{00000000-0005-0000-0000-0000820F0000}"/>
    <cellStyle name="annee semestre 6 10 2" xfId="3975" xr:uid="{00000000-0005-0000-0000-0000830F0000}"/>
    <cellStyle name="annee semestre 6 11" xfId="3976" xr:uid="{00000000-0005-0000-0000-0000840F0000}"/>
    <cellStyle name="annee semestre 6 11 2" xfId="3977" xr:uid="{00000000-0005-0000-0000-0000850F0000}"/>
    <cellStyle name="annee semestre 6 12" xfId="3978" xr:uid="{00000000-0005-0000-0000-0000860F0000}"/>
    <cellStyle name="annee semestre 6 2" xfId="3979" xr:uid="{00000000-0005-0000-0000-0000870F0000}"/>
    <cellStyle name="annee semestre 6 2 2" xfId="3980" xr:uid="{00000000-0005-0000-0000-0000880F0000}"/>
    <cellStyle name="annee semestre 6 3" xfId="3981" xr:uid="{00000000-0005-0000-0000-0000890F0000}"/>
    <cellStyle name="annee semestre 6 3 2" xfId="3982" xr:uid="{00000000-0005-0000-0000-00008A0F0000}"/>
    <cellStyle name="annee semestre 6 4" xfId="3983" xr:uid="{00000000-0005-0000-0000-00008B0F0000}"/>
    <cellStyle name="annee semestre 6 4 2" xfId="3984" xr:uid="{00000000-0005-0000-0000-00008C0F0000}"/>
    <cellStyle name="annee semestre 6 5" xfId="3985" xr:uid="{00000000-0005-0000-0000-00008D0F0000}"/>
    <cellStyle name="annee semestre 6 5 2" xfId="3986" xr:uid="{00000000-0005-0000-0000-00008E0F0000}"/>
    <cellStyle name="annee semestre 6 6" xfId="3987" xr:uid="{00000000-0005-0000-0000-00008F0F0000}"/>
    <cellStyle name="annee semestre 6 6 2" xfId="3988" xr:uid="{00000000-0005-0000-0000-0000900F0000}"/>
    <cellStyle name="annee semestre 6 7" xfId="3989" xr:uid="{00000000-0005-0000-0000-0000910F0000}"/>
    <cellStyle name="annee semestre 6 7 2" xfId="3990" xr:uid="{00000000-0005-0000-0000-0000920F0000}"/>
    <cellStyle name="annee semestre 6 8" xfId="3991" xr:uid="{00000000-0005-0000-0000-0000930F0000}"/>
    <cellStyle name="annee semestre 6 8 2" xfId="3992" xr:uid="{00000000-0005-0000-0000-0000940F0000}"/>
    <cellStyle name="annee semestre 6 9" xfId="3993" xr:uid="{00000000-0005-0000-0000-0000950F0000}"/>
    <cellStyle name="annee semestre 6 9 2" xfId="3994" xr:uid="{00000000-0005-0000-0000-0000960F0000}"/>
    <cellStyle name="annee semestre 7" xfId="3995" xr:uid="{00000000-0005-0000-0000-0000970F0000}"/>
    <cellStyle name="annee semestre 7 10" xfId="3996" xr:uid="{00000000-0005-0000-0000-0000980F0000}"/>
    <cellStyle name="annee semestre 7 10 2" xfId="3997" xr:uid="{00000000-0005-0000-0000-0000990F0000}"/>
    <cellStyle name="annee semestre 7 11" xfId="3998" xr:uid="{00000000-0005-0000-0000-00009A0F0000}"/>
    <cellStyle name="annee semestre 7 11 2" xfId="3999" xr:uid="{00000000-0005-0000-0000-00009B0F0000}"/>
    <cellStyle name="annee semestre 7 12" xfId="4000" xr:uid="{00000000-0005-0000-0000-00009C0F0000}"/>
    <cellStyle name="annee semestre 7 2" xfId="4001" xr:uid="{00000000-0005-0000-0000-00009D0F0000}"/>
    <cellStyle name="annee semestre 7 2 2" xfId="4002" xr:uid="{00000000-0005-0000-0000-00009E0F0000}"/>
    <cellStyle name="annee semestre 7 3" xfId="4003" xr:uid="{00000000-0005-0000-0000-00009F0F0000}"/>
    <cellStyle name="annee semestre 7 3 2" xfId="4004" xr:uid="{00000000-0005-0000-0000-0000A00F0000}"/>
    <cellStyle name="annee semestre 7 4" xfId="4005" xr:uid="{00000000-0005-0000-0000-0000A10F0000}"/>
    <cellStyle name="annee semestre 7 4 2" xfId="4006" xr:uid="{00000000-0005-0000-0000-0000A20F0000}"/>
    <cellStyle name="annee semestre 7 5" xfId="4007" xr:uid="{00000000-0005-0000-0000-0000A30F0000}"/>
    <cellStyle name="annee semestre 7 5 2" xfId="4008" xr:uid="{00000000-0005-0000-0000-0000A40F0000}"/>
    <cellStyle name="annee semestre 7 6" xfId="4009" xr:uid="{00000000-0005-0000-0000-0000A50F0000}"/>
    <cellStyle name="annee semestre 7 6 2" xfId="4010" xr:uid="{00000000-0005-0000-0000-0000A60F0000}"/>
    <cellStyle name="annee semestre 7 7" xfId="4011" xr:uid="{00000000-0005-0000-0000-0000A70F0000}"/>
    <cellStyle name="annee semestre 7 7 2" xfId="4012" xr:uid="{00000000-0005-0000-0000-0000A80F0000}"/>
    <cellStyle name="annee semestre 7 8" xfId="4013" xr:uid="{00000000-0005-0000-0000-0000A90F0000}"/>
    <cellStyle name="annee semestre 7 8 2" xfId="4014" xr:uid="{00000000-0005-0000-0000-0000AA0F0000}"/>
    <cellStyle name="annee semestre 7 9" xfId="4015" xr:uid="{00000000-0005-0000-0000-0000AB0F0000}"/>
    <cellStyle name="annee semestre 7 9 2" xfId="4016" xr:uid="{00000000-0005-0000-0000-0000AC0F0000}"/>
    <cellStyle name="annee semestre 8" xfId="4017" xr:uid="{00000000-0005-0000-0000-0000AD0F0000}"/>
    <cellStyle name="annee semestre 8 10" xfId="4018" xr:uid="{00000000-0005-0000-0000-0000AE0F0000}"/>
    <cellStyle name="annee semestre 8 10 2" xfId="4019" xr:uid="{00000000-0005-0000-0000-0000AF0F0000}"/>
    <cellStyle name="annee semestre 8 11" xfId="4020" xr:uid="{00000000-0005-0000-0000-0000B00F0000}"/>
    <cellStyle name="annee semestre 8 11 2" xfId="4021" xr:uid="{00000000-0005-0000-0000-0000B10F0000}"/>
    <cellStyle name="annee semestre 8 12" xfId="4022" xr:uid="{00000000-0005-0000-0000-0000B20F0000}"/>
    <cellStyle name="annee semestre 8 2" xfId="4023" xr:uid="{00000000-0005-0000-0000-0000B30F0000}"/>
    <cellStyle name="annee semestre 8 2 2" xfId="4024" xr:uid="{00000000-0005-0000-0000-0000B40F0000}"/>
    <cellStyle name="annee semestre 8 3" xfId="4025" xr:uid="{00000000-0005-0000-0000-0000B50F0000}"/>
    <cellStyle name="annee semestre 8 3 2" xfId="4026" xr:uid="{00000000-0005-0000-0000-0000B60F0000}"/>
    <cellStyle name="annee semestre 8 4" xfId="4027" xr:uid="{00000000-0005-0000-0000-0000B70F0000}"/>
    <cellStyle name="annee semestre 8 4 2" xfId="4028" xr:uid="{00000000-0005-0000-0000-0000B80F0000}"/>
    <cellStyle name="annee semestre 8 5" xfId="4029" xr:uid="{00000000-0005-0000-0000-0000B90F0000}"/>
    <cellStyle name="annee semestre 8 5 2" xfId="4030" xr:uid="{00000000-0005-0000-0000-0000BA0F0000}"/>
    <cellStyle name="annee semestre 8 6" xfId="4031" xr:uid="{00000000-0005-0000-0000-0000BB0F0000}"/>
    <cellStyle name="annee semestre 8 6 2" xfId="4032" xr:uid="{00000000-0005-0000-0000-0000BC0F0000}"/>
    <cellStyle name="annee semestre 8 7" xfId="4033" xr:uid="{00000000-0005-0000-0000-0000BD0F0000}"/>
    <cellStyle name="annee semestre 8 7 2" xfId="4034" xr:uid="{00000000-0005-0000-0000-0000BE0F0000}"/>
    <cellStyle name="annee semestre 8 8" xfId="4035" xr:uid="{00000000-0005-0000-0000-0000BF0F0000}"/>
    <cellStyle name="annee semestre 8 8 2" xfId="4036" xr:uid="{00000000-0005-0000-0000-0000C00F0000}"/>
    <cellStyle name="annee semestre 8 9" xfId="4037" xr:uid="{00000000-0005-0000-0000-0000C10F0000}"/>
    <cellStyle name="annee semestre 8 9 2" xfId="4038" xr:uid="{00000000-0005-0000-0000-0000C20F0000}"/>
    <cellStyle name="annee semestre 9" xfId="4039" xr:uid="{00000000-0005-0000-0000-0000C30F0000}"/>
    <cellStyle name="annee semestre 9 10" xfId="4040" xr:uid="{00000000-0005-0000-0000-0000C40F0000}"/>
    <cellStyle name="annee semestre 9 10 2" xfId="4041" xr:uid="{00000000-0005-0000-0000-0000C50F0000}"/>
    <cellStyle name="annee semestre 9 11" xfId="4042" xr:uid="{00000000-0005-0000-0000-0000C60F0000}"/>
    <cellStyle name="annee semestre 9 11 2" xfId="4043" xr:uid="{00000000-0005-0000-0000-0000C70F0000}"/>
    <cellStyle name="annee semestre 9 12" xfId="4044" xr:uid="{00000000-0005-0000-0000-0000C80F0000}"/>
    <cellStyle name="annee semestre 9 2" xfId="4045" xr:uid="{00000000-0005-0000-0000-0000C90F0000}"/>
    <cellStyle name="annee semestre 9 2 2" xfId="4046" xr:uid="{00000000-0005-0000-0000-0000CA0F0000}"/>
    <cellStyle name="annee semestre 9 3" xfId="4047" xr:uid="{00000000-0005-0000-0000-0000CB0F0000}"/>
    <cellStyle name="annee semestre 9 3 2" xfId="4048" xr:uid="{00000000-0005-0000-0000-0000CC0F0000}"/>
    <cellStyle name="annee semestre 9 4" xfId="4049" xr:uid="{00000000-0005-0000-0000-0000CD0F0000}"/>
    <cellStyle name="annee semestre 9 4 2" xfId="4050" xr:uid="{00000000-0005-0000-0000-0000CE0F0000}"/>
    <cellStyle name="annee semestre 9 5" xfId="4051" xr:uid="{00000000-0005-0000-0000-0000CF0F0000}"/>
    <cellStyle name="annee semestre 9 5 2" xfId="4052" xr:uid="{00000000-0005-0000-0000-0000D00F0000}"/>
    <cellStyle name="annee semestre 9 6" xfId="4053" xr:uid="{00000000-0005-0000-0000-0000D10F0000}"/>
    <cellStyle name="annee semestre 9 6 2" xfId="4054" xr:uid="{00000000-0005-0000-0000-0000D20F0000}"/>
    <cellStyle name="annee semestre 9 7" xfId="4055" xr:uid="{00000000-0005-0000-0000-0000D30F0000}"/>
    <cellStyle name="annee semestre 9 7 2" xfId="4056" xr:uid="{00000000-0005-0000-0000-0000D40F0000}"/>
    <cellStyle name="annee semestre 9 8" xfId="4057" xr:uid="{00000000-0005-0000-0000-0000D50F0000}"/>
    <cellStyle name="annee semestre 9 8 2" xfId="4058" xr:uid="{00000000-0005-0000-0000-0000D60F0000}"/>
    <cellStyle name="annee semestre 9 9" xfId="4059" xr:uid="{00000000-0005-0000-0000-0000D70F0000}"/>
    <cellStyle name="annee semestre 9 9 2" xfId="4060" xr:uid="{00000000-0005-0000-0000-0000D80F0000}"/>
    <cellStyle name="arial" xfId="4061" xr:uid="{00000000-0005-0000-0000-0000D90F0000}"/>
    <cellStyle name="Array" xfId="4062" xr:uid="{00000000-0005-0000-0000-0000DA0F0000}"/>
    <cellStyle name="Array 2" xfId="4063" xr:uid="{00000000-0005-0000-0000-0000DB0F0000}"/>
    <cellStyle name="Array Enter" xfId="4064" xr:uid="{00000000-0005-0000-0000-0000DC0F0000}"/>
    <cellStyle name="Array_BDP_Dpee 2010" xfId="4065" xr:uid="{00000000-0005-0000-0000-0000DD0F0000}"/>
    <cellStyle name="Assumption" xfId="4066" xr:uid="{00000000-0005-0000-0000-0000DE0F0000}"/>
    <cellStyle name="Avertissement 1" xfId="4067" xr:uid="{00000000-0005-0000-0000-0000DF0F0000}"/>
    <cellStyle name="Avertissement 1 1" xfId="4068" xr:uid="{00000000-0005-0000-0000-0000E00F0000}"/>
    <cellStyle name="Avertissement 2" xfId="4069" xr:uid="{00000000-0005-0000-0000-0000E10F0000}"/>
    <cellStyle name="Avertissement 2 1" xfId="4070" xr:uid="{00000000-0005-0000-0000-0000E20F0000}"/>
    <cellStyle name="Avertissement 3" xfId="4071" xr:uid="{00000000-0005-0000-0000-0000E30F0000}"/>
    <cellStyle name="Bad 2" xfId="4072" xr:uid="{00000000-0005-0000-0000-0000E40F0000}"/>
    <cellStyle name="Bad 2 2" xfId="4073" xr:uid="{00000000-0005-0000-0000-0000E50F0000}"/>
    <cellStyle name="Berekening" xfId="4074" xr:uid="{00000000-0005-0000-0000-0000E60F0000}"/>
    <cellStyle name="Berekening 10" xfId="4075" xr:uid="{00000000-0005-0000-0000-0000E70F0000}"/>
    <cellStyle name="Berekening 10 2" xfId="4076" xr:uid="{00000000-0005-0000-0000-0000E80F0000}"/>
    <cellStyle name="Berekening 11" xfId="4077" xr:uid="{00000000-0005-0000-0000-0000E90F0000}"/>
    <cellStyle name="Berekening 11 2" xfId="4078" xr:uid="{00000000-0005-0000-0000-0000EA0F0000}"/>
    <cellStyle name="Berekening 12" xfId="4079" xr:uid="{00000000-0005-0000-0000-0000EB0F0000}"/>
    <cellStyle name="Berekening 12 2" xfId="4080" xr:uid="{00000000-0005-0000-0000-0000EC0F0000}"/>
    <cellStyle name="Berekening 13" xfId="4081" xr:uid="{00000000-0005-0000-0000-0000ED0F0000}"/>
    <cellStyle name="Berekening 2" xfId="4082" xr:uid="{00000000-0005-0000-0000-0000EE0F0000}"/>
    <cellStyle name="Berekening 2 2" xfId="4083" xr:uid="{00000000-0005-0000-0000-0000EF0F0000}"/>
    <cellStyle name="Berekening 3" xfId="4084" xr:uid="{00000000-0005-0000-0000-0000F00F0000}"/>
    <cellStyle name="Berekening 3 2" xfId="4085" xr:uid="{00000000-0005-0000-0000-0000F10F0000}"/>
    <cellStyle name="Berekening 4" xfId="4086" xr:uid="{00000000-0005-0000-0000-0000F20F0000}"/>
    <cellStyle name="Berekening 4 2" xfId="4087" xr:uid="{00000000-0005-0000-0000-0000F30F0000}"/>
    <cellStyle name="Berekening 5" xfId="4088" xr:uid="{00000000-0005-0000-0000-0000F40F0000}"/>
    <cellStyle name="Berekening 5 2" xfId="4089" xr:uid="{00000000-0005-0000-0000-0000F50F0000}"/>
    <cellStyle name="Berekening 6" xfId="4090" xr:uid="{00000000-0005-0000-0000-0000F60F0000}"/>
    <cellStyle name="Berekening 6 2" xfId="4091" xr:uid="{00000000-0005-0000-0000-0000F70F0000}"/>
    <cellStyle name="Berekening 7" xfId="4092" xr:uid="{00000000-0005-0000-0000-0000F80F0000}"/>
    <cellStyle name="Berekening 7 2" xfId="4093" xr:uid="{00000000-0005-0000-0000-0000F90F0000}"/>
    <cellStyle name="Berekening 8" xfId="4094" xr:uid="{00000000-0005-0000-0000-0000FA0F0000}"/>
    <cellStyle name="Berekening 8 2" xfId="4095" xr:uid="{00000000-0005-0000-0000-0000FB0F0000}"/>
    <cellStyle name="Berekening 9" xfId="4096" xr:uid="{00000000-0005-0000-0000-0000FC0F0000}"/>
    <cellStyle name="Berekening 9 2" xfId="4097" xr:uid="{00000000-0005-0000-0000-0000FD0F0000}"/>
    <cellStyle name="Black Text" xfId="4098" xr:uid="{00000000-0005-0000-0000-0000FE0F0000}"/>
    <cellStyle name="Black Text (No Wrap)" xfId="4099" xr:uid="{00000000-0005-0000-0000-0000FF0F0000}"/>
    <cellStyle name="Blue Text" xfId="4100" xr:uid="{00000000-0005-0000-0000-000000100000}"/>
    <cellStyle name="Blue Text - Ariel 10" xfId="4101" xr:uid="{00000000-0005-0000-0000-000001100000}"/>
    <cellStyle name="Body" xfId="4102" xr:uid="{00000000-0005-0000-0000-000002100000}"/>
    <cellStyle name="Bold" xfId="4103" xr:uid="{00000000-0005-0000-0000-000003100000}"/>
    <cellStyle name="Bold 2" xfId="4104" xr:uid="{00000000-0005-0000-0000-000004100000}"/>
    <cellStyle name="Bold 2 2" xfId="4105" xr:uid="{00000000-0005-0000-0000-000005100000}"/>
    <cellStyle name="BoldRight" xfId="4106" xr:uid="{00000000-0005-0000-0000-000006100000}"/>
    <cellStyle name="BoldRight 2" xfId="4107" xr:uid="{00000000-0005-0000-0000-000007100000}"/>
    <cellStyle name="BoldRight 2 2" xfId="4108" xr:uid="{00000000-0005-0000-0000-000008100000}"/>
    <cellStyle name="C00A" xfId="4109" xr:uid="{00000000-0005-0000-0000-000009100000}"/>
    <cellStyle name="C00B" xfId="4110" xr:uid="{00000000-0005-0000-0000-00000A100000}"/>
    <cellStyle name="C00L" xfId="4111" xr:uid="{00000000-0005-0000-0000-00000B100000}"/>
    <cellStyle name="C01_Main head" xfId="4112" xr:uid="{00000000-0005-0000-0000-00000C100000}"/>
    <cellStyle name="C01A" xfId="4113" xr:uid="{00000000-0005-0000-0000-00000D100000}"/>
    <cellStyle name="C01A 2" xfId="4114" xr:uid="{00000000-0005-0000-0000-00000E100000}"/>
    <cellStyle name="C01A 3" xfId="4115" xr:uid="{00000000-0005-0000-0000-00000F100000}"/>
    <cellStyle name="C01B" xfId="4116" xr:uid="{00000000-0005-0000-0000-000010100000}"/>
    <cellStyle name="C01H" xfId="4117" xr:uid="{00000000-0005-0000-0000-000011100000}"/>
    <cellStyle name="C01L" xfId="4118" xr:uid="{00000000-0005-0000-0000-000012100000}"/>
    <cellStyle name="C02_Column heads" xfId="4119" xr:uid="{00000000-0005-0000-0000-000013100000}"/>
    <cellStyle name="C02A" xfId="4120" xr:uid="{00000000-0005-0000-0000-000014100000}"/>
    <cellStyle name="C02A 2" xfId="4121" xr:uid="{00000000-0005-0000-0000-000015100000}"/>
    <cellStyle name="C02A 3" xfId="4122" xr:uid="{00000000-0005-0000-0000-000016100000}"/>
    <cellStyle name="C02B" xfId="4123" xr:uid="{00000000-0005-0000-0000-000017100000}"/>
    <cellStyle name="C02H" xfId="4124" xr:uid="{00000000-0005-0000-0000-000018100000}"/>
    <cellStyle name="C02L" xfId="4125" xr:uid="{00000000-0005-0000-0000-000019100000}"/>
    <cellStyle name="C03_Sub head bold" xfId="4126" xr:uid="{00000000-0005-0000-0000-00001A100000}"/>
    <cellStyle name="C03A" xfId="4127" xr:uid="{00000000-0005-0000-0000-00001B100000}"/>
    <cellStyle name="C03B" xfId="4128" xr:uid="{00000000-0005-0000-0000-00001C100000}"/>
    <cellStyle name="C03H" xfId="4129" xr:uid="{00000000-0005-0000-0000-00001D100000}"/>
    <cellStyle name="C03L" xfId="4130" xr:uid="{00000000-0005-0000-0000-00001E100000}"/>
    <cellStyle name="C04_Total text white bold" xfId="4131" xr:uid="{00000000-0005-0000-0000-00001F100000}"/>
    <cellStyle name="C04A" xfId="4132" xr:uid="{00000000-0005-0000-0000-000020100000}"/>
    <cellStyle name="C04B" xfId="4133" xr:uid="{00000000-0005-0000-0000-000021100000}"/>
    <cellStyle name="C04H" xfId="4134" xr:uid="{00000000-0005-0000-0000-000022100000}"/>
    <cellStyle name="C04L" xfId="4135" xr:uid="{00000000-0005-0000-0000-000023100000}"/>
    <cellStyle name="C05_Main text" xfId="4136" xr:uid="{00000000-0005-0000-0000-000024100000}"/>
    <cellStyle name="C05A" xfId="4137" xr:uid="{00000000-0005-0000-0000-000025100000}"/>
    <cellStyle name="C05B" xfId="4138" xr:uid="{00000000-0005-0000-0000-000026100000}"/>
    <cellStyle name="C05H" xfId="4139" xr:uid="{00000000-0005-0000-0000-000027100000}"/>
    <cellStyle name="C05L" xfId="4140" xr:uid="{00000000-0005-0000-0000-000028100000}"/>
    <cellStyle name="C06_Figs" xfId="4141" xr:uid="{00000000-0005-0000-0000-000029100000}"/>
    <cellStyle name="C06A" xfId="4142" xr:uid="{00000000-0005-0000-0000-00002A100000}"/>
    <cellStyle name="C06B" xfId="4143" xr:uid="{00000000-0005-0000-0000-00002B100000}"/>
    <cellStyle name="C06H" xfId="4144" xr:uid="{00000000-0005-0000-0000-00002C100000}"/>
    <cellStyle name="C06L" xfId="4145" xr:uid="{00000000-0005-0000-0000-00002D100000}"/>
    <cellStyle name="C07_Figs 1 dec percent" xfId="4146" xr:uid="{00000000-0005-0000-0000-00002E100000}"/>
    <cellStyle name="C07A" xfId="4147" xr:uid="{00000000-0005-0000-0000-00002F100000}"/>
    <cellStyle name="C07B" xfId="4148" xr:uid="{00000000-0005-0000-0000-000030100000}"/>
    <cellStyle name="C07H" xfId="4149" xr:uid="{00000000-0005-0000-0000-000031100000}"/>
    <cellStyle name="C07L" xfId="4150" xr:uid="{00000000-0005-0000-0000-000032100000}"/>
    <cellStyle name="C08_Figs 1 decimal" xfId="4151" xr:uid="{00000000-0005-0000-0000-000033100000}"/>
    <cellStyle name="C09_Notes" xfId="4152" xr:uid="{00000000-0005-0000-0000-000034100000}"/>
    <cellStyle name="Calc" xfId="4153" xr:uid="{00000000-0005-0000-0000-000035100000}"/>
    <cellStyle name="Calc 2" xfId="4154" xr:uid="{00000000-0005-0000-0000-000036100000}"/>
    <cellStyle name="Calc 2 2" xfId="4155" xr:uid="{00000000-0005-0000-0000-000037100000}"/>
    <cellStyle name="Calc 3" xfId="4156" xr:uid="{00000000-0005-0000-0000-000038100000}"/>
    <cellStyle name="Calc Currency (0)" xfId="4157" xr:uid="{00000000-0005-0000-0000-000039100000}"/>
    <cellStyle name="Calcul 1" xfId="4158" xr:uid="{00000000-0005-0000-0000-00003A100000}"/>
    <cellStyle name="Calcul 1 1" xfId="4159" xr:uid="{00000000-0005-0000-0000-00003B100000}"/>
    <cellStyle name="Calcul 1 1 2" xfId="4160" xr:uid="{00000000-0005-0000-0000-00003C100000}"/>
    <cellStyle name="Calcul 1 2" xfId="4161" xr:uid="{00000000-0005-0000-0000-00003D100000}"/>
    <cellStyle name="Calcul 1_BDP_Dpee 2010" xfId="4162" xr:uid="{00000000-0005-0000-0000-00003E100000}"/>
    <cellStyle name="Calcul 2" xfId="4163" xr:uid="{00000000-0005-0000-0000-00003F100000}"/>
    <cellStyle name="Calcul 2 1" xfId="4164" xr:uid="{00000000-0005-0000-0000-000040100000}"/>
    <cellStyle name="Calcul 2 1 2" xfId="4165" xr:uid="{00000000-0005-0000-0000-000041100000}"/>
    <cellStyle name="Calcul 2 2" xfId="4166" xr:uid="{00000000-0005-0000-0000-000042100000}"/>
    <cellStyle name="Calcul 2_BDP_Dpee 2010" xfId="4167" xr:uid="{00000000-0005-0000-0000-000043100000}"/>
    <cellStyle name="Calcul 3" xfId="4168" xr:uid="{00000000-0005-0000-0000-000044100000}"/>
    <cellStyle name="Calcul 3 2" xfId="4169" xr:uid="{00000000-0005-0000-0000-000045100000}"/>
    <cellStyle name="Calculation 2" xfId="4170" xr:uid="{00000000-0005-0000-0000-000046100000}"/>
    <cellStyle name="Calculation 2 10" xfId="4171" xr:uid="{00000000-0005-0000-0000-000047100000}"/>
    <cellStyle name="Calculation 2 10 10" xfId="4172" xr:uid="{00000000-0005-0000-0000-000048100000}"/>
    <cellStyle name="Calculation 2 10 10 2" xfId="4173" xr:uid="{00000000-0005-0000-0000-000049100000}"/>
    <cellStyle name="Calculation 2 10 11" xfId="4174" xr:uid="{00000000-0005-0000-0000-00004A100000}"/>
    <cellStyle name="Calculation 2 10 11 2" xfId="4175" xr:uid="{00000000-0005-0000-0000-00004B100000}"/>
    <cellStyle name="Calculation 2 10 12" xfId="4176" xr:uid="{00000000-0005-0000-0000-00004C100000}"/>
    <cellStyle name="Calculation 2 10 12 2" xfId="4177" xr:uid="{00000000-0005-0000-0000-00004D100000}"/>
    <cellStyle name="Calculation 2 10 13" xfId="4178" xr:uid="{00000000-0005-0000-0000-00004E100000}"/>
    <cellStyle name="Calculation 2 10 2" xfId="4179" xr:uid="{00000000-0005-0000-0000-00004F100000}"/>
    <cellStyle name="Calculation 2 10 2 2" xfId="4180" xr:uid="{00000000-0005-0000-0000-000050100000}"/>
    <cellStyle name="Calculation 2 10 3" xfId="4181" xr:uid="{00000000-0005-0000-0000-000051100000}"/>
    <cellStyle name="Calculation 2 10 3 2" xfId="4182" xr:uid="{00000000-0005-0000-0000-000052100000}"/>
    <cellStyle name="Calculation 2 10 4" xfId="4183" xr:uid="{00000000-0005-0000-0000-000053100000}"/>
    <cellStyle name="Calculation 2 10 4 2" xfId="4184" xr:uid="{00000000-0005-0000-0000-000054100000}"/>
    <cellStyle name="Calculation 2 10 5" xfId="4185" xr:uid="{00000000-0005-0000-0000-000055100000}"/>
    <cellStyle name="Calculation 2 10 5 2" xfId="4186" xr:uid="{00000000-0005-0000-0000-000056100000}"/>
    <cellStyle name="Calculation 2 10 6" xfId="4187" xr:uid="{00000000-0005-0000-0000-000057100000}"/>
    <cellStyle name="Calculation 2 10 6 2" xfId="4188" xr:uid="{00000000-0005-0000-0000-000058100000}"/>
    <cellStyle name="Calculation 2 10 7" xfId="4189" xr:uid="{00000000-0005-0000-0000-000059100000}"/>
    <cellStyle name="Calculation 2 10 7 2" xfId="4190" xr:uid="{00000000-0005-0000-0000-00005A100000}"/>
    <cellStyle name="Calculation 2 10 8" xfId="4191" xr:uid="{00000000-0005-0000-0000-00005B100000}"/>
    <cellStyle name="Calculation 2 10 8 2" xfId="4192" xr:uid="{00000000-0005-0000-0000-00005C100000}"/>
    <cellStyle name="Calculation 2 10 9" xfId="4193" xr:uid="{00000000-0005-0000-0000-00005D100000}"/>
    <cellStyle name="Calculation 2 10 9 2" xfId="4194" xr:uid="{00000000-0005-0000-0000-00005E100000}"/>
    <cellStyle name="Calculation 2 11" xfId="4195" xr:uid="{00000000-0005-0000-0000-00005F100000}"/>
    <cellStyle name="Calculation 2 11 10" xfId="4196" xr:uid="{00000000-0005-0000-0000-000060100000}"/>
    <cellStyle name="Calculation 2 11 10 2" xfId="4197" xr:uid="{00000000-0005-0000-0000-000061100000}"/>
    <cellStyle name="Calculation 2 11 11" xfId="4198" xr:uid="{00000000-0005-0000-0000-000062100000}"/>
    <cellStyle name="Calculation 2 11 11 2" xfId="4199" xr:uid="{00000000-0005-0000-0000-000063100000}"/>
    <cellStyle name="Calculation 2 11 12" xfId="4200" xr:uid="{00000000-0005-0000-0000-000064100000}"/>
    <cellStyle name="Calculation 2 11 12 2" xfId="4201" xr:uid="{00000000-0005-0000-0000-000065100000}"/>
    <cellStyle name="Calculation 2 11 13" xfId="4202" xr:uid="{00000000-0005-0000-0000-000066100000}"/>
    <cellStyle name="Calculation 2 11 2" xfId="4203" xr:uid="{00000000-0005-0000-0000-000067100000}"/>
    <cellStyle name="Calculation 2 11 2 2" xfId="4204" xr:uid="{00000000-0005-0000-0000-000068100000}"/>
    <cellStyle name="Calculation 2 11 3" xfId="4205" xr:uid="{00000000-0005-0000-0000-000069100000}"/>
    <cellStyle name="Calculation 2 11 3 2" xfId="4206" xr:uid="{00000000-0005-0000-0000-00006A100000}"/>
    <cellStyle name="Calculation 2 11 4" xfId="4207" xr:uid="{00000000-0005-0000-0000-00006B100000}"/>
    <cellStyle name="Calculation 2 11 4 2" xfId="4208" xr:uid="{00000000-0005-0000-0000-00006C100000}"/>
    <cellStyle name="Calculation 2 11 5" xfId="4209" xr:uid="{00000000-0005-0000-0000-00006D100000}"/>
    <cellStyle name="Calculation 2 11 5 2" xfId="4210" xr:uid="{00000000-0005-0000-0000-00006E100000}"/>
    <cellStyle name="Calculation 2 11 6" xfId="4211" xr:uid="{00000000-0005-0000-0000-00006F100000}"/>
    <cellStyle name="Calculation 2 11 6 2" xfId="4212" xr:uid="{00000000-0005-0000-0000-000070100000}"/>
    <cellStyle name="Calculation 2 11 7" xfId="4213" xr:uid="{00000000-0005-0000-0000-000071100000}"/>
    <cellStyle name="Calculation 2 11 7 2" xfId="4214" xr:uid="{00000000-0005-0000-0000-000072100000}"/>
    <cellStyle name="Calculation 2 11 8" xfId="4215" xr:uid="{00000000-0005-0000-0000-000073100000}"/>
    <cellStyle name="Calculation 2 11 8 2" xfId="4216" xr:uid="{00000000-0005-0000-0000-000074100000}"/>
    <cellStyle name="Calculation 2 11 9" xfId="4217" xr:uid="{00000000-0005-0000-0000-000075100000}"/>
    <cellStyle name="Calculation 2 11 9 2" xfId="4218" xr:uid="{00000000-0005-0000-0000-000076100000}"/>
    <cellStyle name="Calculation 2 12" xfId="4219" xr:uid="{00000000-0005-0000-0000-000077100000}"/>
    <cellStyle name="Calculation 2 12 10" xfId="4220" xr:uid="{00000000-0005-0000-0000-000078100000}"/>
    <cellStyle name="Calculation 2 12 10 2" xfId="4221" xr:uid="{00000000-0005-0000-0000-000079100000}"/>
    <cellStyle name="Calculation 2 12 11" xfId="4222" xr:uid="{00000000-0005-0000-0000-00007A100000}"/>
    <cellStyle name="Calculation 2 12 11 2" xfId="4223" xr:uid="{00000000-0005-0000-0000-00007B100000}"/>
    <cellStyle name="Calculation 2 12 12" xfId="4224" xr:uid="{00000000-0005-0000-0000-00007C100000}"/>
    <cellStyle name="Calculation 2 12 12 2" xfId="4225" xr:uid="{00000000-0005-0000-0000-00007D100000}"/>
    <cellStyle name="Calculation 2 12 13" xfId="4226" xr:uid="{00000000-0005-0000-0000-00007E100000}"/>
    <cellStyle name="Calculation 2 12 2" xfId="4227" xr:uid="{00000000-0005-0000-0000-00007F100000}"/>
    <cellStyle name="Calculation 2 12 2 2" xfId="4228" xr:uid="{00000000-0005-0000-0000-000080100000}"/>
    <cellStyle name="Calculation 2 12 3" xfId="4229" xr:uid="{00000000-0005-0000-0000-000081100000}"/>
    <cellStyle name="Calculation 2 12 3 2" xfId="4230" xr:uid="{00000000-0005-0000-0000-000082100000}"/>
    <cellStyle name="Calculation 2 12 4" xfId="4231" xr:uid="{00000000-0005-0000-0000-000083100000}"/>
    <cellStyle name="Calculation 2 12 4 2" xfId="4232" xr:uid="{00000000-0005-0000-0000-000084100000}"/>
    <cellStyle name="Calculation 2 12 5" xfId="4233" xr:uid="{00000000-0005-0000-0000-000085100000}"/>
    <cellStyle name="Calculation 2 12 5 2" xfId="4234" xr:uid="{00000000-0005-0000-0000-000086100000}"/>
    <cellStyle name="Calculation 2 12 6" xfId="4235" xr:uid="{00000000-0005-0000-0000-000087100000}"/>
    <cellStyle name="Calculation 2 12 6 2" xfId="4236" xr:uid="{00000000-0005-0000-0000-000088100000}"/>
    <cellStyle name="Calculation 2 12 7" xfId="4237" xr:uid="{00000000-0005-0000-0000-000089100000}"/>
    <cellStyle name="Calculation 2 12 7 2" xfId="4238" xr:uid="{00000000-0005-0000-0000-00008A100000}"/>
    <cellStyle name="Calculation 2 12 8" xfId="4239" xr:uid="{00000000-0005-0000-0000-00008B100000}"/>
    <cellStyle name="Calculation 2 12 8 2" xfId="4240" xr:uid="{00000000-0005-0000-0000-00008C100000}"/>
    <cellStyle name="Calculation 2 12 9" xfId="4241" xr:uid="{00000000-0005-0000-0000-00008D100000}"/>
    <cellStyle name="Calculation 2 12 9 2" xfId="4242" xr:uid="{00000000-0005-0000-0000-00008E100000}"/>
    <cellStyle name="Calculation 2 13" xfId="4243" xr:uid="{00000000-0005-0000-0000-00008F100000}"/>
    <cellStyle name="Calculation 2 13 10" xfId="4244" xr:uid="{00000000-0005-0000-0000-000090100000}"/>
    <cellStyle name="Calculation 2 13 10 2" xfId="4245" xr:uid="{00000000-0005-0000-0000-000091100000}"/>
    <cellStyle name="Calculation 2 13 11" xfId="4246" xr:uid="{00000000-0005-0000-0000-000092100000}"/>
    <cellStyle name="Calculation 2 13 11 2" xfId="4247" xr:uid="{00000000-0005-0000-0000-000093100000}"/>
    <cellStyle name="Calculation 2 13 12" xfId="4248" xr:uid="{00000000-0005-0000-0000-000094100000}"/>
    <cellStyle name="Calculation 2 13 12 2" xfId="4249" xr:uid="{00000000-0005-0000-0000-000095100000}"/>
    <cellStyle name="Calculation 2 13 13" xfId="4250" xr:uid="{00000000-0005-0000-0000-000096100000}"/>
    <cellStyle name="Calculation 2 13 2" xfId="4251" xr:uid="{00000000-0005-0000-0000-000097100000}"/>
    <cellStyle name="Calculation 2 13 2 2" xfId="4252" xr:uid="{00000000-0005-0000-0000-000098100000}"/>
    <cellStyle name="Calculation 2 13 3" xfId="4253" xr:uid="{00000000-0005-0000-0000-000099100000}"/>
    <cellStyle name="Calculation 2 13 3 2" xfId="4254" xr:uid="{00000000-0005-0000-0000-00009A100000}"/>
    <cellStyle name="Calculation 2 13 4" xfId="4255" xr:uid="{00000000-0005-0000-0000-00009B100000}"/>
    <cellStyle name="Calculation 2 13 4 2" xfId="4256" xr:uid="{00000000-0005-0000-0000-00009C100000}"/>
    <cellStyle name="Calculation 2 13 5" xfId="4257" xr:uid="{00000000-0005-0000-0000-00009D100000}"/>
    <cellStyle name="Calculation 2 13 5 2" xfId="4258" xr:uid="{00000000-0005-0000-0000-00009E100000}"/>
    <cellStyle name="Calculation 2 13 6" xfId="4259" xr:uid="{00000000-0005-0000-0000-00009F100000}"/>
    <cellStyle name="Calculation 2 13 6 2" xfId="4260" xr:uid="{00000000-0005-0000-0000-0000A0100000}"/>
    <cellStyle name="Calculation 2 13 7" xfId="4261" xr:uid="{00000000-0005-0000-0000-0000A1100000}"/>
    <cellStyle name="Calculation 2 13 7 2" xfId="4262" xr:uid="{00000000-0005-0000-0000-0000A2100000}"/>
    <cellStyle name="Calculation 2 13 8" xfId="4263" xr:uid="{00000000-0005-0000-0000-0000A3100000}"/>
    <cellStyle name="Calculation 2 13 8 2" xfId="4264" xr:uid="{00000000-0005-0000-0000-0000A4100000}"/>
    <cellStyle name="Calculation 2 13 9" xfId="4265" xr:uid="{00000000-0005-0000-0000-0000A5100000}"/>
    <cellStyle name="Calculation 2 13 9 2" xfId="4266" xr:uid="{00000000-0005-0000-0000-0000A6100000}"/>
    <cellStyle name="Calculation 2 14" xfId="4267" xr:uid="{00000000-0005-0000-0000-0000A7100000}"/>
    <cellStyle name="Calculation 2 14 10" xfId="4268" xr:uid="{00000000-0005-0000-0000-0000A8100000}"/>
    <cellStyle name="Calculation 2 14 10 2" xfId="4269" xr:uid="{00000000-0005-0000-0000-0000A9100000}"/>
    <cellStyle name="Calculation 2 14 11" xfId="4270" xr:uid="{00000000-0005-0000-0000-0000AA100000}"/>
    <cellStyle name="Calculation 2 14 11 2" xfId="4271" xr:uid="{00000000-0005-0000-0000-0000AB100000}"/>
    <cellStyle name="Calculation 2 14 12" xfId="4272" xr:uid="{00000000-0005-0000-0000-0000AC100000}"/>
    <cellStyle name="Calculation 2 14 12 2" xfId="4273" xr:uid="{00000000-0005-0000-0000-0000AD100000}"/>
    <cellStyle name="Calculation 2 14 13" xfId="4274" xr:uid="{00000000-0005-0000-0000-0000AE100000}"/>
    <cellStyle name="Calculation 2 14 2" xfId="4275" xr:uid="{00000000-0005-0000-0000-0000AF100000}"/>
    <cellStyle name="Calculation 2 14 2 2" xfId="4276" xr:uid="{00000000-0005-0000-0000-0000B0100000}"/>
    <cellStyle name="Calculation 2 14 3" xfId="4277" xr:uid="{00000000-0005-0000-0000-0000B1100000}"/>
    <cellStyle name="Calculation 2 14 3 2" xfId="4278" xr:uid="{00000000-0005-0000-0000-0000B2100000}"/>
    <cellStyle name="Calculation 2 14 4" xfId="4279" xr:uid="{00000000-0005-0000-0000-0000B3100000}"/>
    <cellStyle name="Calculation 2 14 4 2" xfId="4280" xr:uid="{00000000-0005-0000-0000-0000B4100000}"/>
    <cellStyle name="Calculation 2 14 5" xfId="4281" xr:uid="{00000000-0005-0000-0000-0000B5100000}"/>
    <cellStyle name="Calculation 2 14 5 2" xfId="4282" xr:uid="{00000000-0005-0000-0000-0000B6100000}"/>
    <cellStyle name="Calculation 2 14 6" xfId="4283" xr:uid="{00000000-0005-0000-0000-0000B7100000}"/>
    <cellStyle name="Calculation 2 14 6 2" xfId="4284" xr:uid="{00000000-0005-0000-0000-0000B8100000}"/>
    <cellStyle name="Calculation 2 14 7" xfId="4285" xr:uid="{00000000-0005-0000-0000-0000B9100000}"/>
    <cellStyle name="Calculation 2 14 7 2" xfId="4286" xr:uid="{00000000-0005-0000-0000-0000BA100000}"/>
    <cellStyle name="Calculation 2 14 8" xfId="4287" xr:uid="{00000000-0005-0000-0000-0000BB100000}"/>
    <cellStyle name="Calculation 2 14 8 2" xfId="4288" xr:uid="{00000000-0005-0000-0000-0000BC100000}"/>
    <cellStyle name="Calculation 2 14 9" xfId="4289" xr:uid="{00000000-0005-0000-0000-0000BD100000}"/>
    <cellStyle name="Calculation 2 14 9 2" xfId="4290" xr:uid="{00000000-0005-0000-0000-0000BE100000}"/>
    <cellStyle name="Calculation 2 15" xfId="4291" xr:uid="{00000000-0005-0000-0000-0000BF100000}"/>
    <cellStyle name="Calculation 2 15 10" xfId="4292" xr:uid="{00000000-0005-0000-0000-0000C0100000}"/>
    <cellStyle name="Calculation 2 15 10 2" xfId="4293" xr:uid="{00000000-0005-0000-0000-0000C1100000}"/>
    <cellStyle name="Calculation 2 15 11" xfId="4294" xr:uid="{00000000-0005-0000-0000-0000C2100000}"/>
    <cellStyle name="Calculation 2 15 11 2" xfId="4295" xr:uid="{00000000-0005-0000-0000-0000C3100000}"/>
    <cellStyle name="Calculation 2 15 12" xfId="4296" xr:uid="{00000000-0005-0000-0000-0000C4100000}"/>
    <cellStyle name="Calculation 2 15 12 2" xfId="4297" xr:uid="{00000000-0005-0000-0000-0000C5100000}"/>
    <cellStyle name="Calculation 2 15 13" xfId="4298" xr:uid="{00000000-0005-0000-0000-0000C6100000}"/>
    <cellStyle name="Calculation 2 15 2" xfId="4299" xr:uid="{00000000-0005-0000-0000-0000C7100000}"/>
    <cellStyle name="Calculation 2 15 2 2" xfId="4300" xr:uid="{00000000-0005-0000-0000-0000C8100000}"/>
    <cellStyle name="Calculation 2 15 3" xfId="4301" xr:uid="{00000000-0005-0000-0000-0000C9100000}"/>
    <cellStyle name="Calculation 2 15 3 2" xfId="4302" xr:uid="{00000000-0005-0000-0000-0000CA100000}"/>
    <cellStyle name="Calculation 2 15 4" xfId="4303" xr:uid="{00000000-0005-0000-0000-0000CB100000}"/>
    <cellStyle name="Calculation 2 15 4 2" xfId="4304" xr:uid="{00000000-0005-0000-0000-0000CC100000}"/>
    <cellStyle name="Calculation 2 15 5" xfId="4305" xr:uid="{00000000-0005-0000-0000-0000CD100000}"/>
    <cellStyle name="Calculation 2 15 5 2" xfId="4306" xr:uid="{00000000-0005-0000-0000-0000CE100000}"/>
    <cellStyle name="Calculation 2 15 6" xfId="4307" xr:uid="{00000000-0005-0000-0000-0000CF100000}"/>
    <cellStyle name="Calculation 2 15 6 2" xfId="4308" xr:uid="{00000000-0005-0000-0000-0000D0100000}"/>
    <cellStyle name="Calculation 2 15 7" xfId="4309" xr:uid="{00000000-0005-0000-0000-0000D1100000}"/>
    <cellStyle name="Calculation 2 15 7 2" xfId="4310" xr:uid="{00000000-0005-0000-0000-0000D2100000}"/>
    <cellStyle name="Calculation 2 15 8" xfId="4311" xr:uid="{00000000-0005-0000-0000-0000D3100000}"/>
    <cellStyle name="Calculation 2 15 8 2" xfId="4312" xr:uid="{00000000-0005-0000-0000-0000D4100000}"/>
    <cellStyle name="Calculation 2 15 9" xfId="4313" xr:uid="{00000000-0005-0000-0000-0000D5100000}"/>
    <cellStyle name="Calculation 2 15 9 2" xfId="4314" xr:uid="{00000000-0005-0000-0000-0000D6100000}"/>
    <cellStyle name="Calculation 2 16" xfId="4315" xr:uid="{00000000-0005-0000-0000-0000D7100000}"/>
    <cellStyle name="Calculation 2 16 10" xfId="4316" xr:uid="{00000000-0005-0000-0000-0000D8100000}"/>
    <cellStyle name="Calculation 2 16 10 2" xfId="4317" xr:uid="{00000000-0005-0000-0000-0000D9100000}"/>
    <cellStyle name="Calculation 2 16 11" xfId="4318" xr:uid="{00000000-0005-0000-0000-0000DA100000}"/>
    <cellStyle name="Calculation 2 16 11 2" xfId="4319" xr:uid="{00000000-0005-0000-0000-0000DB100000}"/>
    <cellStyle name="Calculation 2 16 12" xfId="4320" xr:uid="{00000000-0005-0000-0000-0000DC100000}"/>
    <cellStyle name="Calculation 2 16 12 2" xfId="4321" xr:uid="{00000000-0005-0000-0000-0000DD100000}"/>
    <cellStyle name="Calculation 2 16 13" xfId="4322" xr:uid="{00000000-0005-0000-0000-0000DE100000}"/>
    <cellStyle name="Calculation 2 16 2" xfId="4323" xr:uid="{00000000-0005-0000-0000-0000DF100000}"/>
    <cellStyle name="Calculation 2 16 2 2" xfId="4324" xr:uid="{00000000-0005-0000-0000-0000E0100000}"/>
    <cellStyle name="Calculation 2 16 3" xfId="4325" xr:uid="{00000000-0005-0000-0000-0000E1100000}"/>
    <cellStyle name="Calculation 2 16 3 2" xfId="4326" xr:uid="{00000000-0005-0000-0000-0000E2100000}"/>
    <cellStyle name="Calculation 2 16 4" xfId="4327" xr:uid="{00000000-0005-0000-0000-0000E3100000}"/>
    <cellStyle name="Calculation 2 16 4 2" xfId="4328" xr:uid="{00000000-0005-0000-0000-0000E4100000}"/>
    <cellStyle name="Calculation 2 16 5" xfId="4329" xr:uid="{00000000-0005-0000-0000-0000E5100000}"/>
    <cellStyle name="Calculation 2 16 5 2" xfId="4330" xr:uid="{00000000-0005-0000-0000-0000E6100000}"/>
    <cellStyle name="Calculation 2 16 6" xfId="4331" xr:uid="{00000000-0005-0000-0000-0000E7100000}"/>
    <cellStyle name="Calculation 2 16 6 2" xfId="4332" xr:uid="{00000000-0005-0000-0000-0000E8100000}"/>
    <cellStyle name="Calculation 2 16 7" xfId="4333" xr:uid="{00000000-0005-0000-0000-0000E9100000}"/>
    <cellStyle name="Calculation 2 16 7 2" xfId="4334" xr:uid="{00000000-0005-0000-0000-0000EA100000}"/>
    <cellStyle name="Calculation 2 16 8" xfId="4335" xr:uid="{00000000-0005-0000-0000-0000EB100000}"/>
    <cellStyle name="Calculation 2 16 8 2" xfId="4336" xr:uid="{00000000-0005-0000-0000-0000EC100000}"/>
    <cellStyle name="Calculation 2 16 9" xfId="4337" xr:uid="{00000000-0005-0000-0000-0000ED100000}"/>
    <cellStyle name="Calculation 2 16 9 2" xfId="4338" xr:uid="{00000000-0005-0000-0000-0000EE100000}"/>
    <cellStyle name="Calculation 2 17" xfId="4339" xr:uid="{00000000-0005-0000-0000-0000EF100000}"/>
    <cellStyle name="Calculation 2 17 10" xfId="4340" xr:uid="{00000000-0005-0000-0000-0000F0100000}"/>
    <cellStyle name="Calculation 2 17 10 2" xfId="4341" xr:uid="{00000000-0005-0000-0000-0000F1100000}"/>
    <cellStyle name="Calculation 2 17 11" xfId="4342" xr:uid="{00000000-0005-0000-0000-0000F2100000}"/>
    <cellStyle name="Calculation 2 17 11 2" xfId="4343" xr:uid="{00000000-0005-0000-0000-0000F3100000}"/>
    <cellStyle name="Calculation 2 17 12" xfId="4344" xr:uid="{00000000-0005-0000-0000-0000F4100000}"/>
    <cellStyle name="Calculation 2 17 12 2" xfId="4345" xr:uid="{00000000-0005-0000-0000-0000F5100000}"/>
    <cellStyle name="Calculation 2 17 13" xfId="4346" xr:uid="{00000000-0005-0000-0000-0000F6100000}"/>
    <cellStyle name="Calculation 2 17 2" xfId="4347" xr:uid="{00000000-0005-0000-0000-0000F7100000}"/>
    <cellStyle name="Calculation 2 17 2 2" xfId="4348" xr:uid="{00000000-0005-0000-0000-0000F8100000}"/>
    <cellStyle name="Calculation 2 17 3" xfId="4349" xr:uid="{00000000-0005-0000-0000-0000F9100000}"/>
    <cellStyle name="Calculation 2 17 3 2" xfId="4350" xr:uid="{00000000-0005-0000-0000-0000FA100000}"/>
    <cellStyle name="Calculation 2 17 4" xfId="4351" xr:uid="{00000000-0005-0000-0000-0000FB100000}"/>
    <cellStyle name="Calculation 2 17 4 2" xfId="4352" xr:uid="{00000000-0005-0000-0000-0000FC100000}"/>
    <cellStyle name="Calculation 2 17 5" xfId="4353" xr:uid="{00000000-0005-0000-0000-0000FD100000}"/>
    <cellStyle name="Calculation 2 17 5 2" xfId="4354" xr:uid="{00000000-0005-0000-0000-0000FE100000}"/>
    <cellStyle name="Calculation 2 17 6" xfId="4355" xr:uid="{00000000-0005-0000-0000-0000FF100000}"/>
    <cellStyle name="Calculation 2 17 6 2" xfId="4356" xr:uid="{00000000-0005-0000-0000-000000110000}"/>
    <cellStyle name="Calculation 2 17 7" xfId="4357" xr:uid="{00000000-0005-0000-0000-000001110000}"/>
    <cellStyle name="Calculation 2 17 7 2" xfId="4358" xr:uid="{00000000-0005-0000-0000-000002110000}"/>
    <cellStyle name="Calculation 2 17 8" xfId="4359" xr:uid="{00000000-0005-0000-0000-000003110000}"/>
    <cellStyle name="Calculation 2 17 8 2" xfId="4360" xr:uid="{00000000-0005-0000-0000-000004110000}"/>
    <cellStyle name="Calculation 2 17 9" xfId="4361" xr:uid="{00000000-0005-0000-0000-000005110000}"/>
    <cellStyle name="Calculation 2 17 9 2" xfId="4362" xr:uid="{00000000-0005-0000-0000-000006110000}"/>
    <cellStyle name="Calculation 2 18" xfId="4363" xr:uid="{00000000-0005-0000-0000-000007110000}"/>
    <cellStyle name="Calculation 2 18 10" xfId="4364" xr:uid="{00000000-0005-0000-0000-000008110000}"/>
    <cellStyle name="Calculation 2 18 10 2" xfId="4365" xr:uid="{00000000-0005-0000-0000-000009110000}"/>
    <cellStyle name="Calculation 2 18 11" xfId="4366" xr:uid="{00000000-0005-0000-0000-00000A110000}"/>
    <cellStyle name="Calculation 2 18 11 2" xfId="4367" xr:uid="{00000000-0005-0000-0000-00000B110000}"/>
    <cellStyle name="Calculation 2 18 12" xfId="4368" xr:uid="{00000000-0005-0000-0000-00000C110000}"/>
    <cellStyle name="Calculation 2 18 12 2" xfId="4369" xr:uid="{00000000-0005-0000-0000-00000D110000}"/>
    <cellStyle name="Calculation 2 18 13" xfId="4370" xr:uid="{00000000-0005-0000-0000-00000E110000}"/>
    <cellStyle name="Calculation 2 18 2" xfId="4371" xr:uid="{00000000-0005-0000-0000-00000F110000}"/>
    <cellStyle name="Calculation 2 18 2 2" xfId="4372" xr:uid="{00000000-0005-0000-0000-000010110000}"/>
    <cellStyle name="Calculation 2 18 3" xfId="4373" xr:uid="{00000000-0005-0000-0000-000011110000}"/>
    <cellStyle name="Calculation 2 18 3 2" xfId="4374" xr:uid="{00000000-0005-0000-0000-000012110000}"/>
    <cellStyle name="Calculation 2 18 4" xfId="4375" xr:uid="{00000000-0005-0000-0000-000013110000}"/>
    <cellStyle name="Calculation 2 18 4 2" xfId="4376" xr:uid="{00000000-0005-0000-0000-000014110000}"/>
    <cellStyle name="Calculation 2 18 5" xfId="4377" xr:uid="{00000000-0005-0000-0000-000015110000}"/>
    <cellStyle name="Calculation 2 18 5 2" xfId="4378" xr:uid="{00000000-0005-0000-0000-000016110000}"/>
    <cellStyle name="Calculation 2 18 6" xfId="4379" xr:uid="{00000000-0005-0000-0000-000017110000}"/>
    <cellStyle name="Calculation 2 18 6 2" xfId="4380" xr:uid="{00000000-0005-0000-0000-000018110000}"/>
    <cellStyle name="Calculation 2 18 7" xfId="4381" xr:uid="{00000000-0005-0000-0000-000019110000}"/>
    <cellStyle name="Calculation 2 18 7 2" xfId="4382" xr:uid="{00000000-0005-0000-0000-00001A110000}"/>
    <cellStyle name="Calculation 2 18 8" xfId="4383" xr:uid="{00000000-0005-0000-0000-00001B110000}"/>
    <cellStyle name="Calculation 2 18 8 2" xfId="4384" xr:uid="{00000000-0005-0000-0000-00001C110000}"/>
    <cellStyle name="Calculation 2 18 9" xfId="4385" xr:uid="{00000000-0005-0000-0000-00001D110000}"/>
    <cellStyle name="Calculation 2 18 9 2" xfId="4386" xr:uid="{00000000-0005-0000-0000-00001E110000}"/>
    <cellStyle name="Calculation 2 19" xfId="4387" xr:uid="{00000000-0005-0000-0000-00001F110000}"/>
    <cellStyle name="Calculation 2 19 10" xfId="4388" xr:uid="{00000000-0005-0000-0000-000020110000}"/>
    <cellStyle name="Calculation 2 19 10 2" xfId="4389" xr:uid="{00000000-0005-0000-0000-000021110000}"/>
    <cellStyle name="Calculation 2 19 11" xfId="4390" xr:uid="{00000000-0005-0000-0000-000022110000}"/>
    <cellStyle name="Calculation 2 19 11 2" xfId="4391" xr:uid="{00000000-0005-0000-0000-000023110000}"/>
    <cellStyle name="Calculation 2 19 12" xfId="4392" xr:uid="{00000000-0005-0000-0000-000024110000}"/>
    <cellStyle name="Calculation 2 19 12 2" xfId="4393" xr:uid="{00000000-0005-0000-0000-000025110000}"/>
    <cellStyle name="Calculation 2 19 13" xfId="4394" xr:uid="{00000000-0005-0000-0000-000026110000}"/>
    <cellStyle name="Calculation 2 19 2" xfId="4395" xr:uid="{00000000-0005-0000-0000-000027110000}"/>
    <cellStyle name="Calculation 2 19 2 2" xfId="4396" xr:uid="{00000000-0005-0000-0000-000028110000}"/>
    <cellStyle name="Calculation 2 19 3" xfId="4397" xr:uid="{00000000-0005-0000-0000-000029110000}"/>
    <cellStyle name="Calculation 2 19 3 2" xfId="4398" xr:uid="{00000000-0005-0000-0000-00002A110000}"/>
    <cellStyle name="Calculation 2 19 4" xfId="4399" xr:uid="{00000000-0005-0000-0000-00002B110000}"/>
    <cellStyle name="Calculation 2 19 4 2" xfId="4400" xr:uid="{00000000-0005-0000-0000-00002C110000}"/>
    <cellStyle name="Calculation 2 19 5" xfId="4401" xr:uid="{00000000-0005-0000-0000-00002D110000}"/>
    <cellStyle name="Calculation 2 19 5 2" xfId="4402" xr:uid="{00000000-0005-0000-0000-00002E110000}"/>
    <cellStyle name="Calculation 2 19 6" xfId="4403" xr:uid="{00000000-0005-0000-0000-00002F110000}"/>
    <cellStyle name="Calculation 2 19 6 2" xfId="4404" xr:uid="{00000000-0005-0000-0000-000030110000}"/>
    <cellStyle name="Calculation 2 19 7" xfId="4405" xr:uid="{00000000-0005-0000-0000-000031110000}"/>
    <cellStyle name="Calculation 2 19 7 2" xfId="4406" xr:uid="{00000000-0005-0000-0000-000032110000}"/>
    <cellStyle name="Calculation 2 19 8" xfId="4407" xr:uid="{00000000-0005-0000-0000-000033110000}"/>
    <cellStyle name="Calculation 2 19 8 2" xfId="4408" xr:uid="{00000000-0005-0000-0000-000034110000}"/>
    <cellStyle name="Calculation 2 19 9" xfId="4409" xr:uid="{00000000-0005-0000-0000-000035110000}"/>
    <cellStyle name="Calculation 2 19 9 2" xfId="4410" xr:uid="{00000000-0005-0000-0000-000036110000}"/>
    <cellStyle name="Calculation 2 2" xfId="4411" xr:uid="{00000000-0005-0000-0000-000037110000}"/>
    <cellStyle name="Calculation 2 2 10" xfId="4412" xr:uid="{00000000-0005-0000-0000-000038110000}"/>
    <cellStyle name="Calculation 2 2 10 10" xfId="4413" xr:uid="{00000000-0005-0000-0000-000039110000}"/>
    <cellStyle name="Calculation 2 2 10 10 2" xfId="4414" xr:uid="{00000000-0005-0000-0000-00003A110000}"/>
    <cellStyle name="Calculation 2 2 10 11" xfId="4415" xr:uid="{00000000-0005-0000-0000-00003B110000}"/>
    <cellStyle name="Calculation 2 2 10 11 2" xfId="4416" xr:uid="{00000000-0005-0000-0000-00003C110000}"/>
    <cellStyle name="Calculation 2 2 10 12" xfId="4417" xr:uid="{00000000-0005-0000-0000-00003D110000}"/>
    <cellStyle name="Calculation 2 2 10 12 2" xfId="4418" xr:uid="{00000000-0005-0000-0000-00003E110000}"/>
    <cellStyle name="Calculation 2 2 10 13" xfId="4419" xr:uid="{00000000-0005-0000-0000-00003F110000}"/>
    <cellStyle name="Calculation 2 2 10 2" xfId="4420" xr:uid="{00000000-0005-0000-0000-000040110000}"/>
    <cellStyle name="Calculation 2 2 10 2 2" xfId="4421" xr:uid="{00000000-0005-0000-0000-000041110000}"/>
    <cellStyle name="Calculation 2 2 10 3" xfId="4422" xr:uid="{00000000-0005-0000-0000-000042110000}"/>
    <cellStyle name="Calculation 2 2 10 3 2" xfId="4423" xr:uid="{00000000-0005-0000-0000-000043110000}"/>
    <cellStyle name="Calculation 2 2 10 4" xfId="4424" xr:uid="{00000000-0005-0000-0000-000044110000}"/>
    <cellStyle name="Calculation 2 2 10 4 2" xfId="4425" xr:uid="{00000000-0005-0000-0000-000045110000}"/>
    <cellStyle name="Calculation 2 2 10 5" xfId="4426" xr:uid="{00000000-0005-0000-0000-000046110000}"/>
    <cellStyle name="Calculation 2 2 10 5 2" xfId="4427" xr:uid="{00000000-0005-0000-0000-000047110000}"/>
    <cellStyle name="Calculation 2 2 10 6" xfId="4428" xr:uid="{00000000-0005-0000-0000-000048110000}"/>
    <cellStyle name="Calculation 2 2 10 6 2" xfId="4429" xr:uid="{00000000-0005-0000-0000-000049110000}"/>
    <cellStyle name="Calculation 2 2 10 7" xfId="4430" xr:uid="{00000000-0005-0000-0000-00004A110000}"/>
    <cellStyle name="Calculation 2 2 10 7 2" xfId="4431" xr:uid="{00000000-0005-0000-0000-00004B110000}"/>
    <cellStyle name="Calculation 2 2 10 8" xfId="4432" xr:uid="{00000000-0005-0000-0000-00004C110000}"/>
    <cellStyle name="Calculation 2 2 10 8 2" xfId="4433" xr:uid="{00000000-0005-0000-0000-00004D110000}"/>
    <cellStyle name="Calculation 2 2 10 9" xfId="4434" xr:uid="{00000000-0005-0000-0000-00004E110000}"/>
    <cellStyle name="Calculation 2 2 10 9 2" xfId="4435" xr:uid="{00000000-0005-0000-0000-00004F110000}"/>
    <cellStyle name="Calculation 2 2 11" xfId="4436" xr:uid="{00000000-0005-0000-0000-000050110000}"/>
    <cellStyle name="Calculation 2 2 11 10" xfId="4437" xr:uid="{00000000-0005-0000-0000-000051110000}"/>
    <cellStyle name="Calculation 2 2 11 10 2" xfId="4438" xr:uid="{00000000-0005-0000-0000-000052110000}"/>
    <cellStyle name="Calculation 2 2 11 11" xfId="4439" xr:uid="{00000000-0005-0000-0000-000053110000}"/>
    <cellStyle name="Calculation 2 2 11 11 2" xfId="4440" xr:uid="{00000000-0005-0000-0000-000054110000}"/>
    <cellStyle name="Calculation 2 2 11 12" xfId="4441" xr:uid="{00000000-0005-0000-0000-000055110000}"/>
    <cellStyle name="Calculation 2 2 11 12 2" xfId="4442" xr:uid="{00000000-0005-0000-0000-000056110000}"/>
    <cellStyle name="Calculation 2 2 11 13" xfId="4443" xr:uid="{00000000-0005-0000-0000-000057110000}"/>
    <cellStyle name="Calculation 2 2 11 2" xfId="4444" xr:uid="{00000000-0005-0000-0000-000058110000}"/>
    <cellStyle name="Calculation 2 2 11 2 2" xfId="4445" xr:uid="{00000000-0005-0000-0000-000059110000}"/>
    <cellStyle name="Calculation 2 2 11 3" xfId="4446" xr:uid="{00000000-0005-0000-0000-00005A110000}"/>
    <cellStyle name="Calculation 2 2 11 3 2" xfId="4447" xr:uid="{00000000-0005-0000-0000-00005B110000}"/>
    <cellStyle name="Calculation 2 2 11 4" xfId="4448" xr:uid="{00000000-0005-0000-0000-00005C110000}"/>
    <cellStyle name="Calculation 2 2 11 4 2" xfId="4449" xr:uid="{00000000-0005-0000-0000-00005D110000}"/>
    <cellStyle name="Calculation 2 2 11 5" xfId="4450" xr:uid="{00000000-0005-0000-0000-00005E110000}"/>
    <cellStyle name="Calculation 2 2 11 5 2" xfId="4451" xr:uid="{00000000-0005-0000-0000-00005F110000}"/>
    <cellStyle name="Calculation 2 2 11 6" xfId="4452" xr:uid="{00000000-0005-0000-0000-000060110000}"/>
    <cellStyle name="Calculation 2 2 11 6 2" xfId="4453" xr:uid="{00000000-0005-0000-0000-000061110000}"/>
    <cellStyle name="Calculation 2 2 11 7" xfId="4454" xr:uid="{00000000-0005-0000-0000-000062110000}"/>
    <cellStyle name="Calculation 2 2 11 7 2" xfId="4455" xr:uid="{00000000-0005-0000-0000-000063110000}"/>
    <cellStyle name="Calculation 2 2 11 8" xfId="4456" xr:uid="{00000000-0005-0000-0000-000064110000}"/>
    <cellStyle name="Calculation 2 2 11 8 2" xfId="4457" xr:uid="{00000000-0005-0000-0000-000065110000}"/>
    <cellStyle name="Calculation 2 2 11 9" xfId="4458" xr:uid="{00000000-0005-0000-0000-000066110000}"/>
    <cellStyle name="Calculation 2 2 11 9 2" xfId="4459" xr:uid="{00000000-0005-0000-0000-000067110000}"/>
    <cellStyle name="Calculation 2 2 12" xfId="4460" xr:uid="{00000000-0005-0000-0000-000068110000}"/>
    <cellStyle name="Calculation 2 2 12 10" xfId="4461" xr:uid="{00000000-0005-0000-0000-000069110000}"/>
    <cellStyle name="Calculation 2 2 12 10 2" xfId="4462" xr:uid="{00000000-0005-0000-0000-00006A110000}"/>
    <cellStyle name="Calculation 2 2 12 11" xfId="4463" xr:uid="{00000000-0005-0000-0000-00006B110000}"/>
    <cellStyle name="Calculation 2 2 12 11 2" xfId="4464" xr:uid="{00000000-0005-0000-0000-00006C110000}"/>
    <cellStyle name="Calculation 2 2 12 12" xfId="4465" xr:uid="{00000000-0005-0000-0000-00006D110000}"/>
    <cellStyle name="Calculation 2 2 12 12 2" xfId="4466" xr:uid="{00000000-0005-0000-0000-00006E110000}"/>
    <cellStyle name="Calculation 2 2 12 13" xfId="4467" xr:uid="{00000000-0005-0000-0000-00006F110000}"/>
    <cellStyle name="Calculation 2 2 12 2" xfId="4468" xr:uid="{00000000-0005-0000-0000-000070110000}"/>
    <cellStyle name="Calculation 2 2 12 2 2" xfId="4469" xr:uid="{00000000-0005-0000-0000-000071110000}"/>
    <cellStyle name="Calculation 2 2 12 3" xfId="4470" xr:uid="{00000000-0005-0000-0000-000072110000}"/>
    <cellStyle name="Calculation 2 2 12 3 2" xfId="4471" xr:uid="{00000000-0005-0000-0000-000073110000}"/>
    <cellStyle name="Calculation 2 2 12 4" xfId="4472" xr:uid="{00000000-0005-0000-0000-000074110000}"/>
    <cellStyle name="Calculation 2 2 12 4 2" xfId="4473" xr:uid="{00000000-0005-0000-0000-000075110000}"/>
    <cellStyle name="Calculation 2 2 12 5" xfId="4474" xr:uid="{00000000-0005-0000-0000-000076110000}"/>
    <cellStyle name="Calculation 2 2 12 5 2" xfId="4475" xr:uid="{00000000-0005-0000-0000-000077110000}"/>
    <cellStyle name="Calculation 2 2 12 6" xfId="4476" xr:uid="{00000000-0005-0000-0000-000078110000}"/>
    <cellStyle name="Calculation 2 2 12 6 2" xfId="4477" xr:uid="{00000000-0005-0000-0000-000079110000}"/>
    <cellStyle name="Calculation 2 2 12 7" xfId="4478" xr:uid="{00000000-0005-0000-0000-00007A110000}"/>
    <cellStyle name="Calculation 2 2 12 7 2" xfId="4479" xr:uid="{00000000-0005-0000-0000-00007B110000}"/>
    <cellStyle name="Calculation 2 2 12 8" xfId="4480" xr:uid="{00000000-0005-0000-0000-00007C110000}"/>
    <cellStyle name="Calculation 2 2 12 8 2" xfId="4481" xr:uid="{00000000-0005-0000-0000-00007D110000}"/>
    <cellStyle name="Calculation 2 2 12 9" xfId="4482" xr:uid="{00000000-0005-0000-0000-00007E110000}"/>
    <cellStyle name="Calculation 2 2 12 9 2" xfId="4483" xr:uid="{00000000-0005-0000-0000-00007F110000}"/>
    <cellStyle name="Calculation 2 2 13" xfId="4484" xr:uid="{00000000-0005-0000-0000-000080110000}"/>
    <cellStyle name="Calculation 2 2 13 10" xfId="4485" xr:uid="{00000000-0005-0000-0000-000081110000}"/>
    <cellStyle name="Calculation 2 2 13 10 2" xfId="4486" xr:uid="{00000000-0005-0000-0000-000082110000}"/>
    <cellStyle name="Calculation 2 2 13 11" xfId="4487" xr:uid="{00000000-0005-0000-0000-000083110000}"/>
    <cellStyle name="Calculation 2 2 13 11 2" xfId="4488" xr:uid="{00000000-0005-0000-0000-000084110000}"/>
    <cellStyle name="Calculation 2 2 13 12" xfId="4489" xr:uid="{00000000-0005-0000-0000-000085110000}"/>
    <cellStyle name="Calculation 2 2 13 12 2" xfId="4490" xr:uid="{00000000-0005-0000-0000-000086110000}"/>
    <cellStyle name="Calculation 2 2 13 13" xfId="4491" xr:uid="{00000000-0005-0000-0000-000087110000}"/>
    <cellStyle name="Calculation 2 2 13 2" xfId="4492" xr:uid="{00000000-0005-0000-0000-000088110000}"/>
    <cellStyle name="Calculation 2 2 13 2 2" xfId="4493" xr:uid="{00000000-0005-0000-0000-000089110000}"/>
    <cellStyle name="Calculation 2 2 13 3" xfId="4494" xr:uid="{00000000-0005-0000-0000-00008A110000}"/>
    <cellStyle name="Calculation 2 2 13 3 2" xfId="4495" xr:uid="{00000000-0005-0000-0000-00008B110000}"/>
    <cellStyle name="Calculation 2 2 13 4" xfId="4496" xr:uid="{00000000-0005-0000-0000-00008C110000}"/>
    <cellStyle name="Calculation 2 2 13 4 2" xfId="4497" xr:uid="{00000000-0005-0000-0000-00008D110000}"/>
    <cellStyle name="Calculation 2 2 13 5" xfId="4498" xr:uid="{00000000-0005-0000-0000-00008E110000}"/>
    <cellStyle name="Calculation 2 2 13 5 2" xfId="4499" xr:uid="{00000000-0005-0000-0000-00008F110000}"/>
    <cellStyle name="Calculation 2 2 13 6" xfId="4500" xr:uid="{00000000-0005-0000-0000-000090110000}"/>
    <cellStyle name="Calculation 2 2 13 6 2" xfId="4501" xr:uid="{00000000-0005-0000-0000-000091110000}"/>
    <cellStyle name="Calculation 2 2 13 7" xfId="4502" xr:uid="{00000000-0005-0000-0000-000092110000}"/>
    <cellStyle name="Calculation 2 2 13 7 2" xfId="4503" xr:uid="{00000000-0005-0000-0000-000093110000}"/>
    <cellStyle name="Calculation 2 2 13 8" xfId="4504" xr:uid="{00000000-0005-0000-0000-000094110000}"/>
    <cellStyle name="Calculation 2 2 13 8 2" xfId="4505" xr:uid="{00000000-0005-0000-0000-000095110000}"/>
    <cellStyle name="Calculation 2 2 13 9" xfId="4506" xr:uid="{00000000-0005-0000-0000-000096110000}"/>
    <cellStyle name="Calculation 2 2 13 9 2" xfId="4507" xr:uid="{00000000-0005-0000-0000-000097110000}"/>
    <cellStyle name="Calculation 2 2 14" xfId="4508" xr:uid="{00000000-0005-0000-0000-000098110000}"/>
    <cellStyle name="Calculation 2 2 14 10" xfId="4509" xr:uid="{00000000-0005-0000-0000-000099110000}"/>
    <cellStyle name="Calculation 2 2 14 10 2" xfId="4510" xr:uid="{00000000-0005-0000-0000-00009A110000}"/>
    <cellStyle name="Calculation 2 2 14 11" xfId="4511" xr:uid="{00000000-0005-0000-0000-00009B110000}"/>
    <cellStyle name="Calculation 2 2 14 11 2" xfId="4512" xr:uid="{00000000-0005-0000-0000-00009C110000}"/>
    <cellStyle name="Calculation 2 2 14 12" xfId="4513" xr:uid="{00000000-0005-0000-0000-00009D110000}"/>
    <cellStyle name="Calculation 2 2 14 12 2" xfId="4514" xr:uid="{00000000-0005-0000-0000-00009E110000}"/>
    <cellStyle name="Calculation 2 2 14 13" xfId="4515" xr:uid="{00000000-0005-0000-0000-00009F110000}"/>
    <cellStyle name="Calculation 2 2 14 2" xfId="4516" xr:uid="{00000000-0005-0000-0000-0000A0110000}"/>
    <cellStyle name="Calculation 2 2 14 2 2" xfId="4517" xr:uid="{00000000-0005-0000-0000-0000A1110000}"/>
    <cellStyle name="Calculation 2 2 14 3" xfId="4518" xr:uid="{00000000-0005-0000-0000-0000A2110000}"/>
    <cellStyle name="Calculation 2 2 14 3 2" xfId="4519" xr:uid="{00000000-0005-0000-0000-0000A3110000}"/>
    <cellStyle name="Calculation 2 2 14 4" xfId="4520" xr:uid="{00000000-0005-0000-0000-0000A4110000}"/>
    <cellStyle name="Calculation 2 2 14 4 2" xfId="4521" xr:uid="{00000000-0005-0000-0000-0000A5110000}"/>
    <cellStyle name="Calculation 2 2 14 5" xfId="4522" xr:uid="{00000000-0005-0000-0000-0000A6110000}"/>
    <cellStyle name="Calculation 2 2 14 5 2" xfId="4523" xr:uid="{00000000-0005-0000-0000-0000A7110000}"/>
    <cellStyle name="Calculation 2 2 14 6" xfId="4524" xr:uid="{00000000-0005-0000-0000-0000A8110000}"/>
    <cellStyle name="Calculation 2 2 14 6 2" xfId="4525" xr:uid="{00000000-0005-0000-0000-0000A9110000}"/>
    <cellStyle name="Calculation 2 2 14 7" xfId="4526" xr:uid="{00000000-0005-0000-0000-0000AA110000}"/>
    <cellStyle name="Calculation 2 2 14 7 2" xfId="4527" xr:uid="{00000000-0005-0000-0000-0000AB110000}"/>
    <cellStyle name="Calculation 2 2 14 8" xfId="4528" xr:uid="{00000000-0005-0000-0000-0000AC110000}"/>
    <cellStyle name="Calculation 2 2 14 8 2" xfId="4529" xr:uid="{00000000-0005-0000-0000-0000AD110000}"/>
    <cellStyle name="Calculation 2 2 14 9" xfId="4530" xr:uid="{00000000-0005-0000-0000-0000AE110000}"/>
    <cellStyle name="Calculation 2 2 14 9 2" xfId="4531" xr:uid="{00000000-0005-0000-0000-0000AF110000}"/>
    <cellStyle name="Calculation 2 2 15" xfId="4532" xr:uid="{00000000-0005-0000-0000-0000B0110000}"/>
    <cellStyle name="Calculation 2 2 15 10" xfId="4533" xr:uid="{00000000-0005-0000-0000-0000B1110000}"/>
    <cellStyle name="Calculation 2 2 15 10 2" xfId="4534" xr:uid="{00000000-0005-0000-0000-0000B2110000}"/>
    <cellStyle name="Calculation 2 2 15 11" xfId="4535" xr:uid="{00000000-0005-0000-0000-0000B3110000}"/>
    <cellStyle name="Calculation 2 2 15 11 2" xfId="4536" xr:uid="{00000000-0005-0000-0000-0000B4110000}"/>
    <cellStyle name="Calculation 2 2 15 12" xfId="4537" xr:uid="{00000000-0005-0000-0000-0000B5110000}"/>
    <cellStyle name="Calculation 2 2 15 12 2" xfId="4538" xr:uid="{00000000-0005-0000-0000-0000B6110000}"/>
    <cellStyle name="Calculation 2 2 15 13" xfId="4539" xr:uid="{00000000-0005-0000-0000-0000B7110000}"/>
    <cellStyle name="Calculation 2 2 15 2" xfId="4540" xr:uid="{00000000-0005-0000-0000-0000B8110000}"/>
    <cellStyle name="Calculation 2 2 15 2 2" xfId="4541" xr:uid="{00000000-0005-0000-0000-0000B9110000}"/>
    <cellStyle name="Calculation 2 2 15 3" xfId="4542" xr:uid="{00000000-0005-0000-0000-0000BA110000}"/>
    <cellStyle name="Calculation 2 2 15 3 2" xfId="4543" xr:uid="{00000000-0005-0000-0000-0000BB110000}"/>
    <cellStyle name="Calculation 2 2 15 4" xfId="4544" xr:uid="{00000000-0005-0000-0000-0000BC110000}"/>
    <cellStyle name="Calculation 2 2 15 4 2" xfId="4545" xr:uid="{00000000-0005-0000-0000-0000BD110000}"/>
    <cellStyle name="Calculation 2 2 15 5" xfId="4546" xr:uid="{00000000-0005-0000-0000-0000BE110000}"/>
    <cellStyle name="Calculation 2 2 15 5 2" xfId="4547" xr:uid="{00000000-0005-0000-0000-0000BF110000}"/>
    <cellStyle name="Calculation 2 2 15 6" xfId="4548" xr:uid="{00000000-0005-0000-0000-0000C0110000}"/>
    <cellStyle name="Calculation 2 2 15 6 2" xfId="4549" xr:uid="{00000000-0005-0000-0000-0000C1110000}"/>
    <cellStyle name="Calculation 2 2 15 7" xfId="4550" xr:uid="{00000000-0005-0000-0000-0000C2110000}"/>
    <cellStyle name="Calculation 2 2 15 7 2" xfId="4551" xr:uid="{00000000-0005-0000-0000-0000C3110000}"/>
    <cellStyle name="Calculation 2 2 15 8" xfId="4552" xr:uid="{00000000-0005-0000-0000-0000C4110000}"/>
    <cellStyle name="Calculation 2 2 15 8 2" xfId="4553" xr:uid="{00000000-0005-0000-0000-0000C5110000}"/>
    <cellStyle name="Calculation 2 2 15 9" xfId="4554" xr:uid="{00000000-0005-0000-0000-0000C6110000}"/>
    <cellStyle name="Calculation 2 2 15 9 2" xfId="4555" xr:uid="{00000000-0005-0000-0000-0000C7110000}"/>
    <cellStyle name="Calculation 2 2 16" xfId="4556" xr:uid="{00000000-0005-0000-0000-0000C8110000}"/>
    <cellStyle name="Calculation 2 2 16 10" xfId="4557" xr:uid="{00000000-0005-0000-0000-0000C9110000}"/>
    <cellStyle name="Calculation 2 2 16 10 2" xfId="4558" xr:uid="{00000000-0005-0000-0000-0000CA110000}"/>
    <cellStyle name="Calculation 2 2 16 11" xfId="4559" xr:uid="{00000000-0005-0000-0000-0000CB110000}"/>
    <cellStyle name="Calculation 2 2 16 11 2" xfId="4560" xr:uid="{00000000-0005-0000-0000-0000CC110000}"/>
    <cellStyle name="Calculation 2 2 16 12" xfId="4561" xr:uid="{00000000-0005-0000-0000-0000CD110000}"/>
    <cellStyle name="Calculation 2 2 16 12 2" xfId="4562" xr:uid="{00000000-0005-0000-0000-0000CE110000}"/>
    <cellStyle name="Calculation 2 2 16 13" xfId="4563" xr:uid="{00000000-0005-0000-0000-0000CF110000}"/>
    <cellStyle name="Calculation 2 2 16 2" xfId="4564" xr:uid="{00000000-0005-0000-0000-0000D0110000}"/>
    <cellStyle name="Calculation 2 2 16 2 2" xfId="4565" xr:uid="{00000000-0005-0000-0000-0000D1110000}"/>
    <cellStyle name="Calculation 2 2 16 3" xfId="4566" xr:uid="{00000000-0005-0000-0000-0000D2110000}"/>
    <cellStyle name="Calculation 2 2 16 3 2" xfId="4567" xr:uid="{00000000-0005-0000-0000-0000D3110000}"/>
    <cellStyle name="Calculation 2 2 16 4" xfId="4568" xr:uid="{00000000-0005-0000-0000-0000D4110000}"/>
    <cellStyle name="Calculation 2 2 16 4 2" xfId="4569" xr:uid="{00000000-0005-0000-0000-0000D5110000}"/>
    <cellStyle name="Calculation 2 2 16 5" xfId="4570" xr:uid="{00000000-0005-0000-0000-0000D6110000}"/>
    <cellStyle name="Calculation 2 2 16 5 2" xfId="4571" xr:uid="{00000000-0005-0000-0000-0000D7110000}"/>
    <cellStyle name="Calculation 2 2 16 6" xfId="4572" xr:uid="{00000000-0005-0000-0000-0000D8110000}"/>
    <cellStyle name="Calculation 2 2 16 6 2" xfId="4573" xr:uid="{00000000-0005-0000-0000-0000D9110000}"/>
    <cellStyle name="Calculation 2 2 16 7" xfId="4574" xr:uid="{00000000-0005-0000-0000-0000DA110000}"/>
    <cellStyle name="Calculation 2 2 16 7 2" xfId="4575" xr:uid="{00000000-0005-0000-0000-0000DB110000}"/>
    <cellStyle name="Calculation 2 2 16 8" xfId="4576" xr:uid="{00000000-0005-0000-0000-0000DC110000}"/>
    <cellStyle name="Calculation 2 2 16 8 2" xfId="4577" xr:uid="{00000000-0005-0000-0000-0000DD110000}"/>
    <cellStyle name="Calculation 2 2 16 9" xfId="4578" xr:uid="{00000000-0005-0000-0000-0000DE110000}"/>
    <cellStyle name="Calculation 2 2 16 9 2" xfId="4579" xr:uid="{00000000-0005-0000-0000-0000DF110000}"/>
    <cellStyle name="Calculation 2 2 17" xfId="4580" xr:uid="{00000000-0005-0000-0000-0000E0110000}"/>
    <cellStyle name="Calculation 2 2 17 10" xfId="4581" xr:uid="{00000000-0005-0000-0000-0000E1110000}"/>
    <cellStyle name="Calculation 2 2 17 10 2" xfId="4582" xr:uid="{00000000-0005-0000-0000-0000E2110000}"/>
    <cellStyle name="Calculation 2 2 17 11" xfId="4583" xr:uid="{00000000-0005-0000-0000-0000E3110000}"/>
    <cellStyle name="Calculation 2 2 17 11 2" xfId="4584" xr:uid="{00000000-0005-0000-0000-0000E4110000}"/>
    <cellStyle name="Calculation 2 2 17 12" xfId="4585" xr:uid="{00000000-0005-0000-0000-0000E5110000}"/>
    <cellStyle name="Calculation 2 2 17 12 2" xfId="4586" xr:uid="{00000000-0005-0000-0000-0000E6110000}"/>
    <cellStyle name="Calculation 2 2 17 13" xfId="4587" xr:uid="{00000000-0005-0000-0000-0000E7110000}"/>
    <cellStyle name="Calculation 2 2 17 2" xfId="4588" xr:uid="{00000000-0005-0000-0000-0000E8110000}"/>
    <cellStyle name="Calculation 2 2 17 2 2" xfId="4589" xr:uid="{00000000-0005-0000-0000-0000E9110000}"/>
    <cellStyle name="Calculation 2 2 17 3" xfId="4590" xr:uid="{00000000-0005-0000-0000-0000EA110000}"/>
    <cellStyle name="Calculation 2 2 17 3 2" xfId="4591" xr:uid="{00000000-0005-0000-0000-0000EB110000}"/>
    <cellStyle name="Calculation 2 2 17 4" xfId="4592" xr:uid="{00000000-0005-0000-0000-0000EC110000}"/>
    <cellStyle name="Calculation 2 2 17 4 2" xfId="4593" xr:uid="{00000000-0005-0000-0000-0000ED110000}"/>
    <cellStyle name="Calculation 2 2 17 5" xfId="4594" xr:uid="{00000000-0005-0000-0000-0000EE110000}"/>
    <cellStyle name="Calculation 2 2 17 5 2" xfId="4595" xr:uid="{00000000-0005-0000-0000-0000EF110000}"/>
    <cellStyle name="Calculation 2 2 17 6" xfId="4596" xr:uid="{00000000-0005-0000-0000-0000F0110000}"/>
    <cellStyle name="Calculation 2 2 17 6 2" xfId="4597" xr:uid="{00000000-0005-0000-0000-0000F1110000}"/>
    <cellStyle name="Calculation 2 2 17 7" xfId="4598" xr:uid="{00000000-0005-0000-0000-0000F2110000}"/>
    <cellStyle name="Calculation 2 2 17 7 2" xfId="4599" xr:uid="{00000000-0005-0000-0000-0000F3110000}"/>
    <cellStyle name="Calculation 2 2 17 8" xfId="4600" xr:uid="{00000000-0005-0000-0000-0000F4110000}"/>
    <cellStyle name="Calculation 2 2 17 8 2" xfId="4601" xr:uid="{00000000-0005-0000-0000-0000F5110000}"/>
    <cellStyle name="Calculation 2 2 17 9" xfId="4602" xr:uid="{00000000-0005-0000-0000-0000F6110000}"/>
    <cellStyle name="Calculation 2 2 17 9 2" xfId="4603" xr:uid="{00000000-0005-0000-0000-0000F7110000}"/>
    <cellStyle name="Calculation 2 2 18" xfId="4604" xr:uid="{00000000-0005-0000-0000-0000F8110000}"/>
    <cellStyle name="Calculation 2 2 18 10" xfId="4605" xr:uid="{00000000-0005-0000-0000-0000F9110000}"/>
    <cellStyle name="Calculation 2 2 18 10 2" xfId="4606" xr:uid="{00000000-0005-0000-0000-0000FA110000}"/>
    <cellStyle name="Calculation 2 2 18 11" xfId="4607" xr:uid="{00000000-0005-0000-0000-0000FB110000}"/>
    <cellStyle name="Calculation 2 2 18 11 2" xfId="4608" xr:uid="{00000000-0005-0000-0000-0000FC110000}"/>
    <cellStyle name="Calculation 2 2 18 12" xfId="4609" xr:uid="{00000000-0005-0000-0000-0000FD110000}"/>
    <cellStyle name="Calculation 2 2 18 12 2" xfId="4610" xr:uid="{00000000-0005-0000-0000-0000FE110000}"/>
    <cellStyle name="Calculation 2 2 18 13" xfId="4611" xr:uid="{00000000-0005-0000-0000-0000FF110000}"/>
    <cellStyle name="Calculation 2 2 18 2" xfId="4612" xr:uid="{00000000-0005-0000-0000-000000120000}"/>
    <cellStyle name="Calculation 2 2 18 2 2" xfId="4613" xr:uid="{00000000-0005-0000-0000-000001120000}"/>
    <cellStyle name="Calculation 2 2 18 3" xfId="4614" xr:uid="{00000000-0005-0000-0000-000002120000}"/>
    <cellStyle name="Calculation 2 2 18 3 2" xfId="4615" xr:uid="{00000000-0005-0000-0000-000003120000}"/>
    <cellStyle name="Calculation 2 2 18 4" xfId="4616" xr:uid="{00000000-0005-0000-0000-000004120000}"/>
    <cellStyle name="Calculation 2 2 18 4 2" xfId="4617" xr:uid="{00000000-0005-0000-0000-000005120000}"/>
    <cellStyle name="Calculation 2 2 18 5" xfId="4618" xr:uid="{00000000-0005-0000-0000-000006120000}"/>
    <cellStyle name="Calculation 2 2 18 5 2" xfId="4619" xr:uid="{00000000-0005-0000-0000-000007120000}"/>
    <cellStyle name="Calculation 2 2 18 6" xfId="4620" xr:uid="{00000000-0005-0000-0000-000008120000}"/>
    <cellStyle name="Calculation 2 2 18 6 2" xfId="4621" xr:uid="{00000000-0005-0000-0000-000009120000}"/>
    <cellStyle name="Calculation 2 2 18 7" xfId="4622" xr:uid="{00000000-0005-0000-0000-00000A120000}"/>
    <cellStyle name="Calculation 2 2 18 7 2" xfId="4623" xr:uid="{00000000-0005-0000-0000-00000B120000}"/>
    <cellStyle name="Calculation 2 2 18 8" xfId="4624" xr:uid="{00000000-0005-0000-0000-00000C120000}"/>
    <cellStyle name="Calculation 2 2 18 8 2" xfId="4625" xr:uid="{00000000-0005-0000-0000-00000D120000}"/>
    <cellStyle name="Calculation 2 2 18 9" xfId="4626" xr:uid="{00000000-0005-0000-0000-00000E120000}"/>
    <cellStyle name="Calculation 2 2 18 9 2" xfId="4627" xr:uid="{00000000-0005-0000-0000-00000F120000}"/>
    <cellStyle name="Calculation 2 2 19" xfId="4628" xr:uid="{00000000-0005-0000-0000-000010120000}"/>
    <cellStyle name="Calculation 2 2 19 10" xfId="4629" xr:uid="{00000000-0005-0000-0000-000011120000}"/>
    <cellStyle name="Calculation 2 2 19 10 2" xfId="4630" xr:uid="{00000000-0005-0000-0000-000012120000}"/>
    <cellStyle name="Calculation 2 2 19 11" xfId="4631" xr:uid="{00000000-0005-0000-0000-000013120000}"/>
    <cellStyle name="Calculation 2 2 19 11 2" xfId="4632" xr:uid="{00000000-0005-0000-0000-000014120000}"/>
    <cellStyle name="Calculation 2 2 19 12" xfId="4633" xr:uid="{00000000-0005-0000-0000-000015120000}"/>
    <cellStyle name="Calculation 2 2 19 12 2" xfId="4634" xr:uid="{00000000-0005-0000-0000-000016120000}"/>
    <cellStyle name="Calculation 2 2 19 13" xfId="4635" xr:uid="{00000000-0005-0000-0000-000017120000}"/>
    <cellStyle name="Calculation 2 2 19 2" xfId="4636" xr:uid="{00000000-0005-0000-0000-000018120000}"/>
    <cellStyle name="Calculation 2 2 19 2 2" xfId="4637" xr:uid="{00000000-0005-0000-0000-000019120000}"/>
    <cellStyle name="Calculation 2 2 19 3" xfId="4638" xr:uid="{00000000-0005-0000-0000-00001A120000}"/>
    <cellStyle name="Calculation 2 2 19 3 2" xfId="4639" xr:uid="{00000000-0005-0000-0000-00001B120000}"/>
    <cellStyle name="Calculation 2 2 19 4" xfId="4640" xr:uid="{00000000-0005-0000-0000-00001C120000}"/>
    <cellStyle name="Calculation 2 2 19 4 2" xfId="4641" xr:uid="{00000000-0005-0000-0000-00001D120000}"/>
    <cellStyle name="Calculation 2 2 19 5" xfId="4642" xr:uid="{00000000-0005-0000-0000-00001E120000}"/>
    <cellStyle name="Calculation 2 2 19 5 2" xfId="4643" xr:uid="{00000000-0005-0000-0000-00001F120000}"/>
    <cellStyle name="Calculation 2 2 19 6" xfId="4644" xr:uid="{00000000-0005-0000-0000-000020120000}"/>
    <cellStyle name="Calculation 2 2 19 6 2" xfId="4645" xr:uid="{00000000-0005-0000-0000-000021120000}"/>
    <cellStyle name="Calculation 2 2 19 7" xfId="4646" xr:uid="{00000000-0005-0000-0000-000022120000}"/>
    <cellStyle name="Calculation 2 2 19 7 2" xfId="4647" xr:uid="{00000000-0005-0000-0000-000023120000}"/>
    <cellStyle name="Calculation 2 2 19 8" xfId="4648" xr:uid="{00000000-0005-0000-0000-000024120000}"/>
    <cellStyle name="Calculation 2 2 19 8 2" xfId="4649" xr:uid="{00000000-0005-0000-0000-000025120000}"/>
    <cellStyle name="Calculation 2 2 19 9" xfId="4650" xr:uid="{00000000-0005-0000-0000-000026120000}"/>
    <cellStyle name="Calculation 2 2 19 9 2" xfId="4651" xr:uid="{00000000-0005-0000-0000-000027120000}"/>
    <cellStyle name="Calculation 2 2 2" xfId="4652" xr:uid="{00000000-0005-0000-0000-000028120000}"/>
    <cellStyle name="Calculation 2 2 2 10" xfId="4653" xr:uid="{00000000-0005-0000-0000-000029120000}"/>
    <cellStyle name="Calculation 2 2 2 10 10" xfId="4654" xr:uid="{00000000-0005-0000-0000-00002A120000}"/>
    <cellStyle name="Calculation 2 2 2 10 10 2" xfId="4655" xr:uid="{00000000-0005-0000-0000-00002B120000}"/>
    <cellStyle name="Calculation 2 2 2 10 11" xfId="4656" xr:uid="{00000000-0005-0000-0000-00002C120000}"/>
    <cellStyle name="Calculation 2 2 2 10 11 2" xfId="4657" xr:uid="{00000000-0005-0000-0000-00002D120000}"/>
    <cellStyle name="Calculation 2 2 2 10 12" xfId="4658" xr:uid="{00000000-0005-0000-0000-00002E120000}"/>
    <cellStyle name="Calculation 2 2 2 10 12 2" xfId="4659" xr:uid="{00000000-0005-0000-0000-00002F120000}"/>
    <cellStyle name="Calculation 2 2 2 10 13" xfId="4660" xr:uid="{00000000-0005-0000-0000-000030120000}"/>
    <cellStyle name="Calculation 2 2 2 10 2" xfId="4661" xr:uid="{00000000-0005-0000-0000-000031120000}"/>
    <cellStyle name="Calculation 2 2 2 10 2 2" xfId="4662" xr:uid="{00000000-0005-0000-0000-000032120000}"/>
    <cellStyle name="Calculation 2 2 2 10 3" xfId="4663" xr:uid="{00000000-0005-0000-0000-000033120000}"/>
    <cellStyle name="Calculation 2 2 2 10 3 2" xfId="4664" xr:uid="{00000000-0005-0000-0000-000034120000}"/>
    <cellStyle name="Calculation 2 2 2 10 4" xfId="4665" xr:uid="{00000000-0005-0000-0000-000035120000}"/>
    <cellStyle name="Calculation 2 2 2 10 4 2" xfId="4666" xr:uid="{00000000-0005-0000-0000-000036120000}"/>
    <cellStyle name="Calculation 2 2 2 10 5" xfId="4667" xr:uid="{00000000-0005-0000-0000-000037120000}"/>
    <cellStyle name="Calculation 2 2 2 10 5 2" xfId="4668" xr:uid="{00000000-0005-0000-0000-000038120000}"/>
    <cellStyle name="Calculation 2 2 2 10 6" xfId="4669" xr:uid="{00000000-0005-0000-0000-000039120000}"/>
    <cellStyle name="Calculation 2 2 2 10 6 2" xfId="4670" xr:uid="{00000000-0005-0000-0000-00003A120000}"/>
    <cellStyle name="Calculation 2 2 2 10 7" xfId="4671" xr:uid="{00000000-0005-0000-0000-00003B120000}"/>
    <cellStyle name="Calculation 2 2 2 10 7 2" xfId="4672" xr:uid="{00000000-0005-0000-0000-00003C120000}"/>
    <cellStyle name="Calculation 2 2 2 10 8" xfId="4673" xr:uid="{00000000-0005-0000-0000-00003D120000}"/>
    <cellStyle name="Calculation 2 2 2 10 8 2" xfId="4674" xr:uid="{00000000-0005-0000-0000-00003E120000}"/>
    <cellStyle name="Calculation 2 2 2 10 9" xfId="4675" xr:uid="{00000000-0005-0000-0000-00003F120000}"/>
    <cellStyle name="Calculation 2 2 2 10 9 2" xfId="4676" xr:uid="{00000000-0005-0000-0000-000040120000}"/>
    <cellStyle name="Calculation 2 2 2 11" xfId="4677" xr:uid="{00000000-0005-0000-0000-000041120000}"/>
    <cellStyle name="Calculation 2 2 2 11 10" xfId="4678" xr:uid="{00000000-0005-0000-0000-000042120000}"/>
    <cellStyle name="Calculation 2 2 2 11 10 2" xfId="4679" xr:uid="{00000000-0005-0000-0000-000043120000}"/>
    <cellStyle name="Calculation 2 2 2 11 11" xfId="4680" xr:uid="{00000000-0005-0000-0000-000044120000}"/>
    <cellStyle name="Calculation 2 2 2 11 11 2" xfId="4681" xr:uid="{00000000-0005-0000-0000-000045120000}"/>
    <cellStyle name="Calculation 2 2 2 11 12" xfId="4682" xr:uid="{00000000-0005-0000-0000-000046120000}"/>
    <cellStyle name="Calculation 2 2 2 11 12 2" xfId="4683" xr:uid="{00000000-0005-0000-0000-000047120000}"/>
    <cellStyle name="Calculation 2 2 2 11 13" xfId="4684" xr:uid="{00000000-0005-0000-0000-000048120000}"/>
    <cellStyle name="Calculation 2 2 2 11 2" xfId="4685" xr:uid="{00000000-0005-0000-0000-000049120000}"/>
    <cellStyle name="Calculation 2 2 2 11 2 2" xfId="4686" xr:uid="{00000000-0005-0000-0000-00004A120000}"/>
    <cellStyle name="Calculation 2 2 2 11 3" xfId="4687" xr:uid="{00000000-0005-0000-0000-00004B120000}"/>
    <cellStyle name="Calculation 2 2 2 11 3 2" xfId="4688" xr:uid="{00000000-0005-0000-0000-00004C120000}"/>
    <cellStyle name="Calculation 2 2 2 11 4" xfId="4689" xr:uid="{00000000-0005-0000-0000-00004D120000}"/>
    <cellStyle name="Calculation 2 2 2 11 4 2" xfId="4690" xr:uid="{00000000-0005-0000-0000-00004E120000}"/>
    <cellStyle name="Calculation 2 2 2 11 5" xfId="4691" xr:uid="{00000000-0005-0000-0000-00004F120000}"/>
    <cellStyle name="Calculation 2 2 2 11 5 2" xfId="4692" xr:uid="{00000000-0005-0000-0000-000050120000}"/>
    <cellStyle name="Calculation 2 2 2 11 6" xfId="4693" xr:uid="{00000000-0005-0000-0000-000051120000}"/>
    <cellStyle name="Calculation 2 2 2 11 6 2" xfId="4694" xr:uid="{00000000-0005-0000-0000-000052120000}"/>
    <cellStyle name="Calculation 2 2 2 11 7" xfId="4695" xr:uid="{00000000-0005-0000-0000-000053120000}"/>
    <cellStyle name="Calculation 2 2 2 11 7 2" xfId="4696" xr:uid="{00000000-0005-0000-0000-000054120000}"/>
    <cellStyle name="Calculation 2 2 2 11 8" xfId="4697" xr:uid="{00000000-0005-0000-0000-000055120000}"/>
    <cellStyle name="Calculation 2 2 2 11 8 2" xfId="4698" xr:uid="{00000000-0005-0000-0000-000056120000}"/>
    <cellStyle name="Calculation 2 2 2 11 9" xfId="4699" xr:uid="{00000000-0005-0000-0000-000057120000}"/>
    <cellStyle name="Calculation 2 2 2 11 9 2" xfId="4700" xr:uid="{00000000-0005-0000-0000-000058120000}"/>
    <cellStyle name="Calculation 2 2 2 12" xfId="4701" xr:uid="{00000000-0005-0000-0000-000059120000}"/>
    <cellStyle name="Calculation 2 2 2 12 10" xfId="4702" xr:uid="{00000000-0005-0000-0000-00005A120000}"/>
    <cellStyle name="Calculation 2 2 2 12 10 2" xfId="4703" xr:uid="{00000000-0005-0000-0000-00005B120000}"/>
    <cellStyle name="Calculation 2 2 2 12 11" xfId="4704" xr:uid="{00000000-0005-0000-0000-00005C120000}"/>
    <cellStyle name="Calculation 2 2 2 12 11 2" xfId="4705" xr:uid="{00000000-0005-0000-0000-00005D120000}"/>
    <cellStyle name="Calculation 2 2 2 12 12" xfId="4706" xr:uid="{00000000-0005-0000-0000-00005E120000}"/>
    <cellStyle name="Calculation 2 2 2 12 12 2" xfId="4707" xr:uid="{00000000-0005-0000-0000-00005F120000}"/>
    <cellStyle name="Calculation 2 2 2 12 13" xfId="4708" xr:uid="{00000000-0005-0000-0000-000060120000}"/>
    <cellStyle name="Calculation 2 2 2 12 2" xfId="4709" xr:uid="{00000000-0005-0000-0000-000061120000}"/>
    <cellStyle name="Calculation 2 2 2 12 2 2" xfId="4710" xr:uid="{00000000-0005-0000-0000-000062120000}"/>
    <cellStyle name="Calculation 2 2 2 12 3" xfId="4711" xr:uid="{00000000-0005-0000-0000-000063120000}"/>
    <cellStyle name="Calculation 2 2 2 12 3 2" xfId="4712" xr:uid="{00000000-0005-0000-0000-000064120000}"/>
    <cellStyle name="Calculation 2 2 2 12 4" xfId="4713" xr:uid="{00000000-0005-0000-0000-000065120000}"/>
    <cellStyle name="Calculation 2 2 2 12 4 2" xfId="4714" xr:uid="{00000000-0005-0000-0000-000066120000}"/>
    <cellStyle name="Calculation 2 2 2 12 5" xfId="4715" xr:uid="{00000000-0005-0000-0000-000067120000}"/>
    <cellStyle name="Calculation 2 2 2 12 5 2" xfId="4716" xr:uid="{00000000-0005-0000-0000-000068120000}"/>
    <cellStyle name="Calculation 2 2 2 12 6" xfId="4717" xr:uid="{00000000-0005-0000-0000-000069120000}"/>
    <cellStyle name="Calculation 2 2 2 12 6 2" xfId="4718" xr:uid="{00000000-0005-0000-0000-00006A120000}"/>
    <cellStyle name="Calculation 2 2 2 12 7" xfId="4719" xr:uid="{00000000-0005-0000-0000-00006B120000}"/>
    <cellStyle name="Calculation 2 2 2 12 7 2" xfId="4720" xr:uid="{00000000-0005-0000-0000-00006C120000}"/>
    <cellStyle name="Calculation 2 2 2 12 8" xfId="4721" xr:uid="{00000000-0005-0000-0000-00006D120000}"/>
    <cellStyle name="Calculation 2 2 2 12 8 2" xfId="4722" xr:uid="{00000000-0005-0000-0000-00006E120000}"/>
    <cellStyle name="Calculation 2 2 2 12 9" xfId="4723" xr:uid="{00000000-0005-0000-0000-00006F120000}"/>
    <cellStyle name="Calculation 2 2 2 12 9 2" xfId="4724" xr:uid="{00000000-0005-0000-0000-000070120000}"/>
    <cellStyle name="Calculation 2 2 2 13" xfId="4725" xr:uid="{00000000-0005-0000-0000-000071120000}"/>
    <cellStyle name="Calculation 2 2 2 13 10" xfId="4726" xr:uid="{00000000-0005-0000-0000-000072120000}"/>
    <cellStyle name="Calculation 2 2 2 13 10 2" xfId="4727" xr:uid="{00000000-0005-0000-0000-000073120000}"/>
    <cellStyle name="Calculation 2 2 2 13 11" xfId="4728" xr:uid="{00000000-0005-0000-0000-000074120000}"/>
    <cellStyle name="Calculation 2 2 2 13 11 2" xfId="4729" xr:uid="{00000000-0005-0000-0000-000075120000}"/>
    <cellStyle name="Calculation 2 2 2 13 12" xfId="4730" xr:uid="{00000000-0005-0000-0000-000076120000}"/>
    <cellStyle name="Calculation 2 2 2 13 12 2" xfId="4731" xr:uid="{00000000-0005-0000-0000-000077120000}"/>
    <cellStyle name="Calculation 2 2 2 13 13" xfId="4732" xr:uid="{00000000-0005-0000-0000-000078120000}"/>
    <cellStyle name="Calculation 2 2 2 13 2" xfId="4733" xr:uid="{00000000-0005-0000-0000-000079120000}"/>
    <cellStyle name="Calculation 2 2 2 13 2 2" xfId="4734" xr:uid="{00000000-0005-0000-0000-00007A120000}"/>
    <cellStyle name="Calculation 2 2 2 13 3" xfId="4735" xr:uid="{00000000-0005-0000-0000-00007B120000}"/>
    <cellStyle name="Calculation 2 2 2 13 3 2" xfId="4736" xr:uid="{00000000-0005-0000-0000-00007C120000}"/>
    <cellStyle name="Calculation 2 2 2 13 4" xfId="4737" xr:uid="{00000000-0005-0000-0000-00007D120000}"/>
    <cellStyle name="Calculation 2 2 2 13 4 2" xfId="4738" xr:uid="{00000000-0005-0000-0000-00007E120000}"/>
    <cellStyle name="Calculation 2 2 2 13 5" xfId="4739" xr:uid="{00000000-0005-0000-0000-00007F120000}"/>
    <cellStyle name="Calculation 2 2 2 13 5 2" xfId="4740" xr:uid="{00000000-0005-0000-0000-000080120000}"/>
    <cellStyle name="Calculation 2 2 2 13 6" xfId="4741" xr:uid="{00000000-0005-0000-0000-000081120000}"/>
    <cellStyle name="Calculation 2 2 2 13 6 2" xfId="4742" xr:uid="{00000000-0005-0000-0000-000082120000}"/>
    <cellStyle name="Calculation 2 2 2 13 7" xfId="4743" xr:uid="{00000000-0005-0000-0000-000083120000}"/>
    <cellStyle name="Calculation 2 2 2 13 7 2" xfId="4744" xr:uid="{00000000-0005-0000-0000-000084120000}"/>
    <cellStyle name="Calculation 2 2 2 13 8" xfId="4745" xr:uid="{00000000-0005-0000-0000-000085120000}"/>
    <cellStyle name="Calculation 2 2 2 13 8 2" xfId="4746" xr:uid="{00000000-0005-0000-0000-000086120000}"/>
    <cellStyle name="Calculation 2 2 2 13 9" xfId="4747" xr:uid="{00000000-0005-0000-0000-000087120000}"/>
    <cellStyle name="Calculation 2 2 2 13 9 2" xfId="4748" xr:uid="{00000000-0005-0000-0000-000088120000}"/>
    <cellStyle name="Calculation 2 2 2 14" xfId="4749" xr:uid="{00000000-0005-0000-0000-000089120000}"/>
    <cellStyle name="Calculation 2 2 2 14 10" xfId="4750" xr:uid="{00000000-0005-0000-0000-00008A120000}"/>
    <cellStyle name="Calculation 2 2 2 14 10 2" xfId="4751" xr:uid="{00000000-0005-0000-0000-00008B120000}"/>
    <cellStyle name="Calculation 2 2 2 14 11" xfId="4752" xr:uid="{00000000-0005-0000-0000-00008C120000}"/>
    <cellStyle name="Calculation 2 2 2 14 11 2" xfId="4753" xr:uid="{00000000-0005-0000-0000-00008D120000}"/>
    <cellStyle name="Calculation 2 2 2 14 12" xfId="4754" xr:uid="{00000000-0005-0000-0000-00008E120000}"/>
    <cellStyle name="Calculation 2 2 2 14 12 2" xfId="4755" xr:uid="{00000000-0005-0000-0000-00008F120000}"/>
    <cellStyle name="Calculation 2 2 2 14 13" xfId="4756" xr:uid="{00000000-0005-0000-0000-000090120000}"/>
    <cellStyle name="Calculation 2 2 2 14 2" xfId="4757" xr:uid="{00000000-0005-0000-0000-000091120000}"/>
    <cellStyle name="Calculation 2 2 2 14 2 2" xfId="4758" xr:uid="{00000000-0005-0000-0000-000092120000}"/>
    <cellStyle name="Calculation 2 2 2 14 3" xfId="4759" xr:uid="{00000000-0005-0000-0000-000093120000}"/>
    <cellStyle name="Calculation 2 2 2 14 3 2" xfId="4760" xr:uid="{00000000-0005-0000-0000-000094120000}"/>
    <cellStyle name="Calculation 2 2 2 14 4" xfId="4761" xr:uid="{00000000-0005-0000-0000-000095120000}"/>
    <cellStyle name="Calculation 2 2 2 14 4 2" xfId="4762" xr:uid="{00000000-0005-0000-0000-000096120000}"/>
    <cellStyle name="Calculation 2 2 2 14 5" xfId="4763" xr:uid="{00000000-0005-0000-0000-000097120000}"/>
    <cellStyle name="Calculation 2 2 2 14 5 2" xfId="4764" xr:uid="{00000000-0005-0000-0000-000098120000}"/>
    <cellStyle name="Calculation 2 2 2 14 6" xfId="4765" xr:uid="{00000000-0005-0000-0000-000099120000}"/>
    <cellStyle name="Calculation 2 2 2 14 6 2" xfId="4766" xr:uid="{00000000-0005-0000-0000-00009A120000}"/>
    <cellStyle name="Calculation 2 2 2 14 7" xfId="4767" xr:uid="{00000000-0005-0000-0000-00009B120000}"/>
    <cellStyle name="Calculation 2 2 2 14 7 2" xfId="4768" xr:uid="{00000000-0005-0000-0000-00009C120000}"/>
    <cellStyle name="Calculation 2 2 2 14 8" xfId="4769" xr:uid="{00000000-0005-0000-0000-00009D120000}"/>
    <cellStyle name="Calculation 2 2 2 14 8 2" xfId="4770" xr:uid="{00000000-0005-0000-0000-00009E120000}"/>
    <cellStyle name="Calculation 2 2 2 14 9" xfId="4771" xr:uid="{00000000-0005-0000-0000-00009F120000}"/>
    <cellStyle name="Calculation 2 2 2 14 9 2" xfId="4772" xr:uid="{00000000-0005-0000-0000-0000A0120000}"/>
    <cellStyle name="Calculation 2 2 2 15" xfId="4773" xr:uid="{00000000-0005-0000-0000-0000A1120000}"/>
    <cellStyle name="Calculation 2 2 2 15 10" xfId="4774" xr:uid="{00000000-0005-0000-0000-0000A2120000}"/>
    <cellStyle name="Calculation 2 2 2 15 10 2" xfId="4775" xr:uid="{00000000-0005-0000-0000-0000A3120000}"/>
    <cellStyle name="Calculation 2 2 2 15 11" xfId="4776" xr:uid="{00000000-0005-0000-0000-0000A4120000}"/>
    <cellStyle name="Calculation 2 2 2 15 11 2" xfId="4777" xr:uid="{00000000-0005-0000-0000-0000A5120000}"/>
    <cellStyle name="Calculation 2 2 2 15 12" xfId="4778" xr:uid="{00000000-0005-0000-0000-0000A6120000}"/>
    <cellStyle name="Calculation 2 2 2 15 12 2" xfId="4779" xr:uid="{00000000-0005-0000-0000-0000A7120000}"/>
    <cellStyle name="Calculation 2 2 2 15 13" xfId="4780" xr:uid="{00000000-0005-0000-0000-0000A8120000}"/>
    <cellStyle name="Calculation 2 2 2 15 2" xfId="4781" xr:uid="{00000000-0005-0000-0000-0000A9120000}"/>
    <cellStyle name="Calculation 2 2 2 15 2 2" xfId="4782" xr:uid="{00000000-0005-0000-0000-0000AA120000}"/>
    <cellStyle name="Calculation 2 2 2 15 3" xfId="4783" xr:uid="{00000000-0005-0000-0000-0000AB120000}"/>
    <cellStyle name="Calculation 2 2 2 15 3 2" xfId="4784" xr:uid="{00000000-0005-0000-0000-0000AC120000}"/>
    <cellStyle name="Calculation 2 2 2 15 4" xfId="4785" xr:uid="{00000000-0005-0000-0000-0000AD120000}"/>
    <cellStyle name="Calculation 2 2 2 15 4 2" xfId="4786" xr:uid="{00000000-0005-0000-0000-0000AE120000}"/>
    <cellStyle name="Calculation 2 2 2 15 5" xfId="4787" xr:uid="{00000000-0005-0000-0000-0000AF120000}"/>
    <cellStyle name="Calculation 2 2 2 15 5 2" xfId="4788" xr:uid="{00000000-0005-0000-0000-0000B0120000}"/>
    <cellStyle name="Calculation 2 2 2 15 6" xfId="4789" xr:uid="{00000000-0005-0000-0000-0000B1120000}"/>
    <cellStyle name="Calculation 2 2 2 15 6 2" xfId="4790" xr:uid="{00000000-0005-0000-0000-0000B2120000}"/>
    <cellStyle name="Calculation 2 2 2 15 7" xfId="4791" xr:uid="{00000000-0005-0000-0000-0000B3120000}"/>
    <cellStyle name="Calculation 2 2 2 15 7 2" xfId="4792" xr:uid="{00000000-0005-0000-0000-0000B4120000}"/>
    <cellStyle name="Calculation 2 2 2 15 8" xfId="4793" xr:uid="{00000000-0005-0000-0000-0000B5120000}"/>
    <cellStyle name="Calculation 2 2 2 15 8 2" xfId="4794" xr:uid="{00000000-0005-0000-0000-0000B6120000}"/>
    <cellStyle name="Calculation 2 2 2 15 9" xfId="4795" xr:uid="{00000000-0005-0000-0000-0000B7120000}"/>
    <cellStyle name="Calculation 2 2 2 15 9 2" xfId="4796" xr:uid="{00000000-0005-0000-0000-0000B8120000}"/>
    <cellStyle name="Calculation 2 2 2 16" xfId="4797" xr:uid="{00000000-0005-0000-0000-0000B9120000}"/>
    <cellStyle name="Calculation 2 2 2 16 10" xfId="4798" xr:uid="{00000000-0005-0000-0000-0000BA120000}"/>
    <cellStyle name="Calculation 2 2 2 16 10 2" xfId="4799" xr:uid="{00000000-0005-0000-0000-0000BB120000}"/>
    <cellStyle name="Calculation 2 2 2 16 11" xfId="4800" xr:uid="{00000000-0005-0000-0000-0000BC120000}"/>
    <cellStyle name="Calculation 2 2 2 16 11 2" xfId="4801" xr:uid="{00000000-0005-0000-0000-0000BD120000}"/>
    <cellStyle name="Calculation 2 2 2 16 12" xfId="4802" xr:uid="{00000000-0005-0000-0000-0000BE120000}"/>
    <cellStyle name="Calculation 2 2 2 16 12 2" xfId="4803" xr:uid="{00000000-0005-0000-0000-0000BF120000}"/>
    <cellStyle name="Calculation 2 2 2 16 13" xfId="4804" xr:uid="{00000000-0005-0000-0000-0000C0120000}"/>
    <cellStyle name="Calculation 2 2 2 16 2" xfId="4805" xr:uid="{00000000-0005-0000-0000-0000C1120000}"/>
    <cellStyle name="Calculation 2 2 2 16 2 2" xfId="4806" xr:uid="{00000000-0005-0000-0000-0000C2120000}"/>
    <cellStyle name="Calculation 2 2 2 16 3" xfId="4807" xr:uid="{00000000-0005-0000-0000-0000C3120000}"/>
    <cellStyle name="Calculation 2 2 2 16 3 2" xfId="4808" xr:uid="{00000000-0005-0000-0000-0000C4120000}"/>
    <cellStyle name="Calculation 2 2 2 16 4" xfId="4809" xr:uid="{00000000-0005-0000-0000-0000C5120000}"/>
    <cellStyle name="Calculation 2 2 2 16 4 2" xfId="4810" xr:uid="{00000000-0005-0000-0000-0000C6120000}"/>
    <cellStyle name="Calculation 2 2 2 16 5" xfId="4811" xr:uid="{00000000-0005-0000-0000-0000C7120000}"/>
    <cellStyle name="Calculation 2 2 2 16 5 2" xfId="4812" xr:uid="{00000000-0005-0000-0000-0000C8120000}"/>
    <cellStyle name="Calculation 2 2 2 16 6" xfId="4813" xr:uid="{00000000-0005-0000-0000-0000C9120000}"/>
    <cellStyle name="Calculation 2 2 2 16 6 2" xfId="4814" xr:uid="{00000000-0005-0000-0000-0000CA120000}"/>
    <cellStyle name="Calculation 2 2 2 16 7" xfId="4815" xr:uid="{00000000-0005-0000-0000-0000CB120000}"/>
    <cellStyle name="Calculation 2 2 2 16 7 2" xfId="4816" xr:uid="{00000000-0005-0000-0000-0000CC120000}"/>
    <cellStyle name="Calculation 2 2 2 16 8" xfId="4817" xr:uid="{00000000-0005-0000-0000-0000CD120000}"/>
    <cellStyle name="Calculation 2 2 2 16 8 2" xfId="4818" xr:uid="{00000000-0005-0000-0000-0000CE120000}"/>
    <cellStyle name="Calculation 2 2 2 16 9" xfId="4819" xr:uid="{00000000-0005-0000-0000-0000CF120000}"/>
    <cellStyle name="Calculation 2 2 2 16 9 2" xfId="4820" xr:uid="{00000000-0005-0000-0000-0000D0120000}"/>
    <cellStyle name="Calculation 2 2 2 17" xfId="4821" xr:uid="{00000000-0005-0000-0000-0000D1120000}"/>
    <cellStyle name="Calculation 2 2 2 17 10" xfId="4822" xr:uid="{00000000-0005-0000-0000-0000D2120000}"/>
    <cellStyle name="Calculation 2 2 2 17 10 2" xfId="4823" xr:uid="{00000000-0005-0000-0000-0000D3120000}"/>
    <cellStyle name="Calculation 2 2 2 17 11" xfId="4824" xr:uid="{00000000-0005-0000-0000-0000D4120000}"/>
    <cellStyle name="Calculation 2 2 2 17 11 2" xfId="4825" xr:uid="{00000000-0005-0000-0000-0000D5120000}"/>
    <cellStyle name="Calculation 2 2 2 17 12" xfId="4826" xr:uid="{00000000-0005-0000-0000-0000D6120000}"/>
    <cellStyle name="Calculation 2 2 2 17 12 2" xfId="4827" xr:uid="{00000000-0005-0000-0000-0000D7120000}"/>
    <cellStyle name="Calculation 2 2 2 17 13" xfId="4828" xr:uid="{00000000-0005-0000-0000-0000D8120000}"/>
    <cellStyle name="Calculation 2 2 2 17 2" xfId="4829" xr:uid="{00000000-0005-0000-0000-0000D9120000}"/>
    <cellStyle name="Calculation 2 2 2 17 2 2" xfId="4830" xr:uid="{00000000-0005-0000-0000-0000DA120000}"/>
    <cellStyle name="Calculation 2 2 2 17 3" xfId="4831" xr:uid="{00000000-0005-0000-0000-0000DB120000}"/>
    <cellStyle name="Calculation 2 2 2 17 3 2" xfId="4832" xr:uid="{00000000-0005-0000-0000-0000DC120000}"/>
    <cellStyle name="Calculation 2 2 2 17 4" xfId="4833" xr:uid="{00000000-0005-0000-0000-0000DD120000}"/>
    <cellStyle name="Calculation 2 2 2 17 4 2" xfId="4834" xr:uid="{00000000-0005-0000-0000-0000DE120000}"/>
    <cellStyle name="Calculation 2 2 2 17 5" xfId="4835" xr:uid="{00000000-0005-0000-0000-0000DF120000}"/>
    <cellStyle name="Calculation 2 2 2 17 5 2" xfId="4836" xr:uid="{00000000-0005-0000-0000-0000E0120000}"/>
    <cellStyle name="Calculation 2 2 2 17 6" xfId="4837" xr:uid="{00000000-0005-0000-0000-0000E1120000}"/>
    <cellStyle name="Calculation 2 2 2 17 6 2" xfId="4838" xr:uid="{00000000-0005-0000-0000-0000E2120000}"/>
    <cellStyle name="Calculation 2 2 2 17 7" xfId="4839" xr:uid="{00000000-0005-0000-0000-0000E3120000}"/>
    <cellStyle name="Calculation 2 2 2 17 7 2" xfId="4840" xr:uid="{00000000-0005-0000-0000-0000E4120000}"/>
    <cellStyle name="Calculation 2 2 2 17 8" xfId="4841" xr:uid="{00000000-0005-0000-0000-0000E5120000}"/>
    <cellStyle name="Calculation 2 2 2 17 8 2" xfId="4842" xr:uid="{00000000-0005-0000-0000-0000E6120000}"/>
    <cellStyle name="Calculation 2 2 2 17 9" xfId="4843" xr:uid="{00000000-0005-0000-0000-0000E7120000}"/>
    <cellStyle name="Calculation 2 2 2 17 9 2" xfId="4844" xr:uid="{00000000-0005-0000-0000-0000E8120000}"/>
    <cellStyle name="Calculation 2 2 2 18" xfId="4845" xr:uid="{00000000-0005-0000-0000-0000E9120000}"/>
    <cellStyle name="Calculation 2 2 2 18 10" xfId="4846" xr:uid="{00000000-0005-0000-0000-0000EA120000}"/>
    <cellStyle name="Calculation 2 2 2 18 10 2" xfId="4847" xr:uid="{00000000-0005-0000-0000-0000EB120000}"/>
    <cellStyle name="Calculation 2 2 2 18 11" xfId="4848" xr:uid="{00000000-0005-0000-0000-0000EC120000}"/>
    <cellStyle name="Calculation 2 2 2 18 11 2" xfId="4849" xr:uid="{00000000-0005-0000-0000-0000ED120000}"/>
    <cellStyle name="Calculation 2 2 2 18 12" xfId="4850" xr:uid="{00000000-0005-0000-0000-0000EE120000}"/>
    <cellStyle name="Calculation 2 2 2 18 12 2" xfId="4851" xr:uid="{00000000-0005-0000-0000-0000EF120000}"/>
    <cellStyle name="Calculation 2 2 2 18 13" xfId="4852" xr:uid="{00000000-0005-0000-0000-0000F0120000}"/>
    <cellStyle name="Calculation 2 2 2 18 2" xfId="4853" xr:uid="{00000000-0005-0000-0000-0000F1120000}"/>
    <cellStyle name="Calculation 2 2 2 18 2 2" xfId="4854" xr:uid="{00000000-0005-0000-0000-0000F2120000}"/>
    <cellStyle name="Calculation 2 2 2 18 3" xfId="4855" xr:uid="{00000000-0005-0000-0000-0000F3120000}"/>
    <cellStyle name="Calculation 2 2 2 18 3 2" xfId="4856" xr:uid="{00000000-0005-0000-0000-0000F4120000}"/>
    <cellStyle name="Calculation 2 2 2 18 4" xfId="4857" xr:uid="{00000000-0005-0000-0000-0000F5120000}"/>
    <cellStyle name="Calculation 2 2 2 18 4 2" xfId="4858" xr:uid="{00000000-0005-0000-0000-0000F6120000}"/>
    <cellStyle name="Calculation 2 2 2 18 5" xfId="4859" xr:uid="{00000000-0005-0000-0000-0000F7120000}"/>
    <cellStyle name="Calculation 2 2 2 18 5 2" xfId="4860" xr:uid="{00000000-0005-0000-0000-0000F8120000}"/>
    <cellStyle name="Calculation 2 2 2 18 6" xfId="4861" xr:uid="{00000000-0005-0000-0000-0000F9120000}"/>
    <cellStyle name="Calculation 2 2 2 18 6 2" xfId="4862" xr:uid="{00000000-0005-0000-0000-0000FA120000}"/>
    <cellStyle name="Calculation 2 2 2 18 7" xfId="4863" xr:uid="{00000000-0005-0000-0000-0000FB120000}"/>
    <cellStyle name="Calculation 2 2 2 18 7 2" xfId="4864" xr:uid="{00000000-0005-0000-0000-0000FC120000}"/>
    <cellStyle name="Calculation 2 2 2 18 8" xfId="4865" xr:uid="{00000000-0005-0000-0000-0000FD120000}"/>
    <cellStyle name="Calculation 2 2 2 18 8 2" xfId="4866" xr:uid="{00000000-0005-0000-0000-0000FE120000}"/>
    <cellStyle name="Calculation 2 2 2 18 9" xfId="4867" xr:uid="{00000000-0005-0000-0000-0000FF120000}"/>
    <cellStyle name="Calculation 2 2 2 18 9 2" xfId="4868" xr:uid="{00000000-0005-0000-0000-000000130000}"/>
    <cellStyle name="Calculation 2 2 2 19" xfId="4869" xr:uid="{00000000-0005-0000-0000-000001130000}"/>
    <cellStyle name="Calculation 2 2 2 19 10" xfId="4870" xr:uid="{00000000-0005-0000-0000-000002130000}"/>
    <cellStyle name="Calculation 2 2 2 19 10 2" xfId="4871" xr:uid="{00000000-0005-0000-0000-000003130000}"/>
    <cellStyle name="Calculation 2 2 2 19 11" xfId="4872" xr:uid="{00000000-0005-0000-0000-000004130000}"/>
    <cellStyle name="Calculation 2 2 2 19 11 2" xfId="4873" xr:uid="{00000000-0005-0000-0000-000005130000}"/>
    <cellStyle name="Calculation 2 2 2 19 12" xfId="4874" xr:uid="{00000000-0005-0000-0000-000006130000}"/>
    <cellStyle name="Calculation 2 2 2 19 12 2" xfId="4875" xr:uid="{00000000-0005-0000-0000-000007130000}"/>
    <cellStyle name="Calculation 2 2 2 19 13" xfId="4876" xr:uid="{00000000-0005-0000-0000-000008130000}"/>
    <cellStyle name="Calculation 2 2 2 19 2" xfId="4877" xr:uid="{00000000-0005-0000-0000-000009130000}"/>
    <cellStyle name="Calculation 2 2 2 19 2 2" xfId="4878" xr:uid="{00000000-0005-0000-0000-00000A130000}"/>
    <cellStyle name="Calculation 2 2 2 19 3" xfId="4879" xr:uid="{00000000-0005-0000-0000-00000B130000}"/>
    <cellStyle name="Calculation 2 2 2 19 3 2" xfId="4880" xr:uid="{00000000-0005-0000-0000-00000C130000}"/>
    <cellStyle name="Calculation 2 2 2 19 4" xfId="4881" xr:uid="{00000000-0005-0000-0000-00000D130000}"/>
    <cellStyle name="Calculation 2 2 2 19 4 2" xfId="4882" xr:uid="{00000000-0005-0000-0000-00000E130000}"/>
    <cellStyle name="Calculation 2 2 2 19 5" xfId="4883" xr:uid="{00000000-0005-0000-0000-00000F130000}"/>
    <cellStyle name="Calculation 2 2 2 19 5 2" xfId="4884" xr:uid="{00000000-0005-0000-0000-000010130000}"/>
    <cellStyle name="Calculation 2 2 2 19 6" xfId="4885" xr:uid="{00000000-0005-0000-0000-000011130000}"/>
    <cellStyle name="Calculation 2 2 2 19 6 2" xfId="4886" xr:uid="{00000000-0005-0000-0000-000012130000}"/>
    <cellStyle name="Calculation 2 2 2 19 7" xfId="4887" xr:uid="{00000000-0005-0000-0000-000013130000}"/>
    <cellStyle name="Calculation 2 2 2 19 7 2" xfId="4888" xr:uid="{00000000-0005-0000-0000-000014130000}"/>
    <cellStyle name="Calculation 2 2 2 19 8" xfId="4889" xr:uid="{00000000-0005-0000-0000-000015130000}"/>
    <cellStyle name="Calculation 2 2 2 19 8 2" xfId="4890" xr:uid="{00000000-0005-0000-0000-000016130000}"/>
    <cellStyle name="Calculation 2 2 2 19 9" xfId="4891" xr:uid="{00000000-0005-0000-0000-000017130000}"/>
    <cellStyle name="Calculation 2 2 2 19 9 2" xfId="4892" xr:uid="{00000000-0005-0000-0000-000018130000}"/>
    <cellStyle name="Calculation 2 2 2 2" xfId="4893" xr:uid="{00000000-0005-0000-0000-000019130000}"/>
    <cellStyle name="Calculation 2 2 2 2 10" xfId="4894" xr:uid="{00000000-0005-0000-0000-00001A130000}"/>
    <cellStyle name="Calculation 2 2 2 2 10 2" xfId="4895" xr:uid="{00000000-0005-0000-0000-00001B130000}"/>
    <cellStyle name="Calculation 2 2 2 2 11" xfId="4896" xr:uid="{00000000-0005-0000-0000-00001C130000}"/>
    <cellStyle name="Calculation 2 2 2 2 11 2" xfId="4897" xr:uid="{00000000-0005-0000-0000-00001D130000}"/>
    <cellStyle name="Calculation 2 2 2 2 12" xfId="4898" xr:uid="{00000000-0005-0000-0000-00001E130000}"/>
    <cellStyle name="Calculation 2 2 2 2 12 2" xfId="4899" xr:uid="{00000000-0005-0000-0000-00001F130000}"/>
    <cellStyle name="Calculation 2 2 2 2 13" xfId="4900" xr:uid="{00000000-0005-0000-0000-000020130000}"/>
    <cellStyle name="Calculation 2 2 2 2 2" xfId="4901" xr:uid="{00000000-0005-0000-0000-000021130000}"/>
    <cellStyle name="Calculation 2 2 2 2 2 2" xfId="4902" xr:uid="{00000000-0005-0000-0000-000022130000}"/>
    <cellStyle name="Calculation 2 2 2 2 3" xfId="4903" xr:uid="{00000000-0005-0000-0000-000023130000}"/>
    <cellStyle name="Calculation 2 2 2 2 3 2" xfId="4904" xr:uid="{00000000-0005-0000-0000-000024130000}"/>
    <cellStyle name="Calculation 2 2 2 2 4" xfId="4905" xr:uid="{00000000-0005-0000-0000-000025130000}"/>
    <cellStyle name="Calculation 2 2 2 2 4 2" xfId="4906" xr:uid="{00000000-0005-0000-0000-000026130000}"/>
    <cellStyle name="Calculation 2 2 2 2 5" xfId="4907" xr:uid="{00000000-0005-0000-0000-000027130000}"/>
    <cellStyle name="Calculation 2 2 2 2 5 2" xfId="4908" xr:uid="{00000000-0005-0000-0000-000028130000}"/>
    <cellStyle name="Calculation 2 2 2 2 6" xfId="4909" xr:uid="{00000000-0005-0000-0000-000029130000}"/>
    <cellStyle name="Calculation 2 2 2 2 6 2" xfId="4910" xr:uid="{00000000-0005-0000-0000-00002A130000}"/>
    <cellStyle name="Calculation 2 2 2 2 7" xfId="4911" xr:uid="{00000000-0005-0000-0000-00002B130000}"/>
    <cellStyle name="Calculation 2 2 2 2 7 2" xfId="4912" xr:uid="{00000000-0005-0000-0000-00002C130000}"/>
    <cellStyle name="Calculation 2 2 2 2 8" xfId="4913" xr:uid="{00000000-0005-0000-0000-00002D130000}"/>
    <cellStyle name="Calculation 2 2 2 2 8 2" xfId="4914" xr:uid="{00000000-0005-0000-0000-00002E130000}"/>
    <cellStyle name="Calculation 2 2 2 2 9" xfId="4915" xr:uid="{00000000-0005-0000-0000-00002F130000}"/>
    <cellStyle name="Calculation 2 2 2 2 9 2" xfId="4916" xr:uid="{00000000-0005-0000-0000-000030130000}"/>
    <cellStyle name="Calculation 2 2 2 20" xfId="4917" xr:uid="{00000000-0005-0000-0000-000031130000}"/>
    <cellStyle name="Calculation 2 2 2 20 10" xfId="4918" xr:uid="{00000000-0005-0000-0000-000032130000}"/>
    <cellStyle name="Calculation 2 2 2 20 10 2" xfId="4919" xr:uid="{00000000-0005-0000-0000-000033130000}"/>
    <cellStyle name="Calculation 2 2 2 20 11" xfId="4920" xr:uid="{00000000-0005-0000-0000-000034130000}"/>
    <cellStyle name="Calculation 2 2 2 20 11 2" xfId="4921" xr:uid="{00000000-0005-0000-0000-000035130000}"/>
    <cellStyle name="Calculation 2 2 2 20 12" xfId="4922" xr:uid="{00000000-0005-0000-0000-000036130000}"/>
    <cellStyle name="Calculation 2 2 2 20 12 2" xfId="4923" xr:uid="{00000000-0005-0000-0000-000037130000}"/>
    <cellStyle name="Calculation 2 2 2 20 13" xfId="4924" xr:uid="{00000000-0005-0000-0000-000038130000}"/>
    <cellStyle name="Calculation 2 2 2 20 2" xfId="4925" xr:uid="{00000000-0005-0000-0000-000039130000}"/>
    <cellStyle name="Calculation 2 2 2 20 2 2" xfId="4926" xr:uid="{00000000-0005-0000-0000-00003A130000}"/>
    <cellStyle name="Calculation 2 2 2 20 3" xfId="4927" xr:uid="{00000000-0005-0000-0000-00003B130000}"/>
    <cellStyle name="Calculation 2 2 2 20 3 2" xfId="4928" xr:uid="{00000000-0005-0000-0000-00003C130000}"/>
    <cellStyle name="Calculation 2 2 2 20 4" xfId="4929" xr:uid="{00000000-0005-0000-0000-00003D130000}"/>
    <cellStyle name="Calculation 2 2 2 20 4 2" xfId="4930" xr:uid="{00000000-0005-0000-0000-00003E130000}"/>
    <cellStyle name="Calculation 2 2 2 20 5" xfId="4931" xr:uid="{00000000-0005-0000-0000-00003F130000}"/>
    <cellStyle name="Calculation 2 2 2 20 5 2" xfId="4932" xr:uid="{00000000-0005-0000-0000-000040130000}"/>
    <cellStyle name="Calculation 2 2 2 20 6" xfId="4933" xr:uid="{00000000-0005-0000-0000-000041130000}"/>
    <cellStyle name="Calculation 2 2 2 20 6 2" xfId="4934" xr:uid="{00000000-0005-0000-0000-000042130000}"/>
    <cellStyle name="Calculation 2 2 2 20 7" xfId="4935" xr:uid="{00000000-0005-0000-0000-000043130000}"/>
    <cellStyle name="Calculation 2 2 2 20 7 2" xfId="4936" xr:uid="{00000000-0005-0000-0000-000044130000}"/>
    <cellStyle name="Calculation 2 2 2 20 8" xfId="4937" xr:uid="{00000000-0005-0000-0000-000045130000}"/>
    <cellStyle name="Calculation 2 2 2 20 8 2" xfId="4938" xr:uid="{00000000-0005-0000-0000-000046130000}"/>
    <cellStyle name="Calculation 2 2 2 20 9" xfId="4939" xr:uid="{00000000-0005-0000-0000-000047130000}"/>
    <cellStyle name="Calculation 2 2 2 20 9 2" xfId="4940" xr:uid="{00000000-0005-0000-0000-000048130000}"/>
    <cellStyle name="Calculation 2 2 2 21" xfId="4941" xr:uid="{00000000-0005-0000-0000-000049130000}"/>
    <cellStyle name="Calculation 2 2 2 21 10" xfId="4942" xr:uid="{00000000-0005-0000-0000-00004A130000}"/>
    <cellStyle name="Calculation 2 2 2 21 10 2" xfId="4943" xr:uid="{00000000-0005-0000-0000-00004B130000}"/>
    <cellStyle name="Calculation 2 2 2 21 11" xfId="4944" xr:uid="{00000000-0005-0000-0000-00004C130000}"/>
    <cellStyle name="Calculation 2 2 2 21 11 2" xfId="4945" xr:uid="{00000000-0005-0000-0000-00004D130000}"/>
    <cellStyle name="Calculation 2 2 2 21 12" xfId="4946" xr:uid="{00000000-0005-0000-0000-00004E130000}"/>
    <cellStyle name="Calculation 2 2 2 21 12 2" xfId="4947" xr:uid="{00000000-0005-0000-0000-00004F130000}"/>
    <cellStyle name="Calculation 2 2 2 21 13" xfId="4948" xr:uid="{00000000-0005-0000-0000-000050130000}"/>
    <cellStyle name="Calculation 2 2 2 21 2" xfId="4949" xr:uid="{00000000-0005-0000-0000-000051130000}"/>
    <cellStyle name="Calculation 2 2 2 21 2 2" xfId="4950" xr:uid="{00000000-0005-0000-0000-000052130000}"/>
    <cellStyle name="Calculation 2 2 2 21 3" xfId="4951" xr:uid="{00000000-0005-0000-0000-000053130000}"/>
    <cellStyle name="Calculation 2 2 2 21 3 2" xfId="4952" xr:uid="{00000000-0005-0000-0000-000054130000}"/>
    <cellStyle name="Calculation 2 2 2 21 4" xfId="4953" xr:uid="{00000000-0005-0000-0000-000055130000}"/>
    <cellStyle name="Calculation 2 2 2 21 4 2" xfId="4954" xr:uid="{00000000-0005-0000-0000-000056130000}"/>
    <cellStyle name="Calculation 2 2 2 21 5" xfId="4955" xr:uid="{00000000-0005-0000-0000-000057130000}"/>
    <cellStyle name="Calculation 2 2 2 21 5 2" xfId="4956" xr:uid="{00000000-0005-0000-0000-000058130000}"/>
    <cellStyle name="Calculation 2 2 2 21 6" xfId="4957" xr:uid="{00000000-0005-0000-0000-000059130000}"/>
    <cellStyle name="Calculation 2 2 2 21 6 2" xfId="4958" xr:uid="{00000000-0005-0000-0000-00005A130000}"/>
    <cellStyle name="Calculation 2 2 2 21 7" xfId="4959" xr:uid="{00000000-0005-0000-0000-00005B130000}"/>
    <cellStyle name="Calculation 2 2 2 21 7 2" xfId="4960" xr:uid="{00000000-0005-0000-0000-00005C130000}"/>
    <cellStyle name="Calculation 2 2 2 21 8" xfId="4961" xr:uid="{00000000-0005-0000-0000-00005D130000}"/>
    <cellStyle name="Calculation 2 2 2 21 8 2" xfId="4962" xr:uid="{00000000-0005-0000-0000-00005E130000}"/>
    <cellStyle name="Calculation 2 2 2 21 9" xfId="4963" xr:uid="{00000000-0005-0000-0000-00005F130000}"/>
    <cellStyle name="Calculation 2 2 2 21 9 2" xfId="4964" xr:uid="{00000000-0005-0000-0000-000060130000}"/>
    <cellStyle name="Calculation 2 2 2 22" xfId="4965" xr:uid="{00000000-0005-0000-0000-000061130000}"/>
    <cellStyle name="Calculation 2 2 2 22 10" xfId="4966" xr:uid="{00000000-0005-0000-0000-000062130000}"/>
    <cellStyle name="Calculation 2 2 2 22 10 2" xfId="4967" xr:uid="{00000000-0005-0000-0000-000063130000}"/>
    <cellStyle name="Calculation 2 2 2 22 11" xfId="4968" xr:uid="{00000000-0005-0000-0000-000064130000}"/>
    <cellStyle name="Calculation 2 2 2 22 11 2" xfId="4969" xr:uid="{00000000-0005-0000-0000-000065130000}"/>
    <cellStyle name="Calculation 2 2 2 22 12" xfId="4970" xr:uid="{00000000-0005-0000-0000-000066130000}"/>
    <cellStyle name="Calculation 2 2 2 22 12 2" xfId="4971" xr:uid="{00000000-0005-0000-0000-000067130000}"/>
    <cellStyle name="Calculation 2 2 2 22 13" xfId="4972" xr:uid="{00000000-0005-0000-0000-000068130000}"/>
    <cellStyle name="Calculation 2 2 2 22 2" xfId="4973" xr:uid="{00000000-0005-0000-0000-000069130000}"/>
    <cellStyle name="Calculation 2 2 2 22 2 2" xfId="4974" xr:uid="{00000000-0005-0000-0000-00006A130000}"/>
    <cellStyle name="Calculation 2 2 2 22 3" xfId="4975" xr:uid="{00000000-0005-0000-0000-00006B130000}"/>
    <cellStyle name="Calculation 2 2 2 22 3 2" xfId="4976" xr:uid="{00000000-0005-0000-0000-00006C130000}"/>
    <cellStyle name="Calculation 2 2 2 22 4" xfId="4977" xr:uid="{00000000-0005-0000-0000-00006D130000}"/>
    <cellStyle name="Calculation 2 2 2 22 4 2" xfId="4978" xr:uid="{00000000-0005-0000-0000-00006E130000}"/>
    <cellStyle name="Calculation 2 2 2 22 5" xfId="4979" xr:uid="{00000000-0005-0000-0000-00006F130000}"/>
    <cellStyle name="Calculation 2 2 2 22 5 2" xfId="4980" xr:uid="{00000000-0005-0000-0000-000070130000}"/>
    <cellStyle name="Calculation 2 2 2 22 6" xfId="4981" xr:uid="{00000000-0005-0000-0000-000071130000}"/>
    <cellStyle name="Calculation 2 2 2 22 6 2" xfId="4982" xr:uid="{00000000-0005-0000-0000-000072130000}"/>
    <cellStyle name="Calculation 2 2 2 22 7" xfId="4983" xr:uid="{00000000-0005-0000-0000-000073130000}"/>
    <cellStyle name="Calculation 2 2 2 22 7 2" xfId="4984" xr:uid="{00000000-0005-0000-0000-000074130000}"/>
    <cellStyle name="Calculation 2 2 2 22 8" xfId="4985" xr:uid="{00000000-0005-0000-0000-000075130000}"/>
    <cellStyle name="Calculation 2 2 2 22 8 2" xfId="4986" xr:uid="{00000000-0005-0000-0000-000076130000}"/>
    <cellStyle name="Calculation 2 2 2 22 9" xfId="4987" xr:uid="{00000000-0005-0000-0000-000077130000}"/>
    <cellStyle name="Calculation 2 2 2 22 9 2" xfId="4988" xr:uid="{00000000-0005-0000-0000-000078130000}"/>
    <cellStyle name="Calculation 2 2 2 23" xfId="4989" xr:uid="{00000000-0005-0000-0000-000079130000}"/>
    <cellStyle name="Calculation 2 2 2 23 10" xfId="4990" xr:uid="{00000000-0005-0000-0000-00007A130000}"/>
    <cellStyle name="Calculation 2 2 2 23 10 2" xfId="4991" xr:uid="{00000000-0005-0000-0000-00007B130000}"/>
    <cellStyle name="Calculation 2 2 2 23 11" xfId="4992" xr:uid="{00000000-0005-0000-0000-00007C130000}"/>
    <cellStyle name="Calculation 2 2 2 23 11 2" xfId="4993" xr:uid="{00000000-0005-0000-0000-00007D130000}"/>
    <cellStyle name="Calculation 2 2 2 23 12" xfId="4994" xr:uid="{00000000-0005-0000-0000-00007E130000}"/>
    <cellStyle name="Calculation 2 2 2 23 12 2" xfId="4995" xr:uid="{00000000-0005-0000-0000-00007F130000}"/>
    <cellStyle name="Calculation 2 2 2 23 13" xfId="4996" xr:uid="{00000000-0005-0000-0000-000080130000}"/>
    <cellStyle name="Calculation 2 2 2 23 2" xfId="4997" xr:uid="{00000000-0005-0000-0000-000081130000}"/>
    <cellStyle name="Calculation 2 2 2 23 2 2" xfId="4998" xr:uid="{00000000-0005-0000-0000-000082130000}"/>
    <cellStyle name="Calculation 2 2 2 23 3" xfId="4999" xr:uid="{00000000-0005-0000-0000-000083130000}"/>
    <cellStyle name="Calculation 2 2 2 23 3 2" xfId="5000" xr:uid="{00000000-0005-0000-0000-000084130000}"/>
    <cellStyle name="Calculation 2 2 2 23 4" xfId="5001" xr:uid="{00000000-0005-0000-0000-000085130000}"/>
    <cellStyle name="Calculation 2 2 2 23 4 2" xfId="5002" xr:uid="{00000000-0005-0000-0000-000086130000}"/>
    <cellStyle name="Calculation 2 2 2 23 5" xfId="5003" xr:uid="{00000000-0005-0000-0000-000087130000}"/>
    <cellStyle name="Calculation 2 2 2 23 5 2" xfId="5004" xr:uid="{00000000-0005-0000-0000-000088130000}"/>
    <cellStyle name="Calculation 2 2 2 23 6" xfId="5005" xr:uid="{00000000-0005-0000-0000-000089130000}"/>
    <cellStyle name="Calculation 2 2 2 23 6 2" xfId="5006" xr:uid="{00000000-0005-0000-0000-00008A130000}"/>
    <cellStyle name="Calculation 2 2 2 23 7" xfId="5007" xr:uid="{00000000-0005-0000-0000-00008B130000}"/>
    <cellStyle name="Calculation 2 2 2 23 7 2" xfId="5008" xr:uid="{00000000-0005-0000-0000-00008C130000}"/>
    <cellStyle name="Calculation 2 2 2 23 8" xfId="5009" xr:uid="{00000000-0005-0000-0000-00008D130000}"/>
    <cellStyle name="Calculation 2 2 2 23 8 2" xfId="5010" xr:uid="{00000000-0005-0000-0000-00008E130000}"/>
    <cellStyle name="Calculation 2 2 2 23 9" xfId="5011" xr:uid="{00000000-0005-0000-0000-00008F130000}"/>
    <cellStyle name="Calculation 2 2 2 23 9 2" xfId="5012" xr:uid="{00000000-0005-0000-0000-000090130000}"/>
    <cellStyle name="Calculation 2 2 2 24" xfId="5013" xr:uid="{00000000-0005-0000-0000-000091130000}"/>
    <cellStyle name="Calculation 2 2 2 24 10" xfId="5014" xr:uid="{00000000-0005-0000-0000-000092130000}"/>
    <cellStyle name="Calculation 2 2 2 24 10 2" xfId="5015" xr:uid="{00000000-0005-0000-0000-000093130000}"/>
    <cellStyle name="Calculation 2 2 2 24 11" xfId="5016" xr:uid="{00000000-0005-0000-0000-000094130000}"/>
    <cellStyle name="Calculation 2 2 2 24 11 2" xfId="5017" xr:uid="{00000000-0005-0000-0000-000095130000}"/>
    <cellStyle name="Calculation 2 2 2 24 12" xfId="5018" xr:uid="{00000000-0005-0000-0000-000096130000}"/>
    <cellStyle name="Calculation 2 2 2 24 12 2" xfId="5019" xr:uid="{00000000-0005-0000-0000-000097130000}"/>
    <cellStyle name="Calculation 2 2 2 24 13" xfId="5020" xr:uid="{00000000-0005-0000-0000-000098130000}"/>
    <cellStyle name="Calculation 2 2 2 24 2" xfId="5021" xr:uid="{00000000-0005-0000-0000-000099130000}"/>
    <cellStyle name="Calculation 2 2 2 24 2 2" xfId="5022" xr:uid="{00000000-0005-0000-0000-00009A130000}"/>
    <cellStyle name="Calculation 2 2 2 24 3" xfId="5023" xr:uid="{00000000-0005-0000-0000-00009B130000}"/>
    <cellStyle name="Calculation 2 2 2 24 3 2" xfId="5024" xr:uid="{00000000-0005-0000-0000-00009C130000}"/>
    <cellStyle name="Calculation 2 2 2 24 4" xfId="5025" xr:uid="{00000000-0005-0000-0000-00009D130000}"/>
    <cellStyle name="Calculation 2 2 2 24 4 2" xfId="5026" xr:uid="{00000000-0005-0000-0000-00009E130000}"/>
    <cellStyle name="Calculation 2 2 2 24 5" xfId="5027" xr:uid="{00000000-0005-0000-0000-00009F130000}"/>
    <cellStyle name="Calculation 2 2 2 24 5 2" xfId="5028" xr:uid="{00000000-0005-0000-0000-0000A0130000}"/>
    <cellStyle name="Calculation 2 2 2 24 6" xfId="5029" xr:uid="{00000000-0005-0000-0000-0000A1130000}"/>
    <cellStyle name="Calculation 2 2 2 24 6 2" xfId="5030" xr:uid="{00000000-0005-0000-0000-0000A2130000}"/>
    <cellStyle name="Calculation 2 2 2 24 7" xfId="5031" xr:uid="{00000000-0005-0000-0000-0000A3130000}"/>
    <cellStyle name="Calculation 2 2 2 24 7 2" xfId="5032" xr:uid="{00000000-0005-0000-0000-0000A4130000}"/>
    <cellStyle name="Calculation 2 2 2 24 8" xfId="5033" xr:uid="{00000000-0005-0000-0000-0000A5130000}"/>
    <cellStyle name="Calculation 2 2 2 24 8 2" xfId="5034" xr:uid="{00000000-0005-0000-0000-0000A6130000}"/>
    <cellStyle name="Calculation 2 2 2 24 9" xfId="5035" xr:uid="{00000000-0005-0000-0000-0000A7130000}"/>
    <cellStyle name="Calculation 2 2 2 24 9 2" xfId="5036" xr:uid="{00000000-0005-0000-0000-0000A8130000}"/>
    <cellStyle name="Calculation 2 2 2 25" xfId="5037" xr:uid="{00000000-0005-0000-0000-0000A9130000}"/>
    <cellStyle name="Calculation 2 2 2 25 10" xfId="5038" xr:uid="{00000000-0005-0000-0000-0000AA130000}"/>
    <cellStyle name="Calculation 2 2 2 25 10 2" xfId="5039" xr:uid="{00000000-0005-0000-0000-0000AB130000}"/>
    <cellStyle name="Calculation 2 2 2 25 11" xfId="5040" xr:uid="{00000000-0005-0000-0000-0000AC130000}"/>
    <cellStyle name="Calculation 2 2 2 25 11 2" xfId="5041" xr:uid="{00000000-0005-0000-0000-0000AD130000}"/>
    <cellStyle name="Calculation 2 2 2 25 12" xfId="5042" xr:uid="{00000000-0005-0000-0000-0000AE130000}"/>
    <cellStyle name="Calculation 2 2 2 25 12 2" xfId="5043" xr:uid="{00000000-0005-0000-0000-0000AF130000}"/>
    <cellStyle name="Calculation 2 2 2 25 13" xfId="5044" xr:uid="{00000000-0005-0000-0000-0000B0130000}"/>
    <cellStyle name="Calculation 2 2 2 25 2" xfId="5045" xr:uid="{00000000-0005-0000-0000-0000B1130000}"/>
    <cellStyle name="Calculation 2 2 2 25 2 2" xfId="5046" xr:uid="{00000000-0005-0000-0000-0000B2130000}"/>
    <cellStyle name="Calculation 2 2 2 25 3" xfId="5047" xr:uid="{00000000-0005-0000-0000-0000B3130000}"/>
    <cellStyle name="Calculation 2 2 2 25 3 2" xfId="5048" xr:uid="{00000000-0005-0000-0000-0000B4130000}"/>
    <cellStyle name="Calculation 2 2 2 25 4" xfId="5049" xr:uid="{00000000-0005-0000-0000-0000B5130000}"/>
    <cellStyle name="Calculation 2 2 2 25 4 2" xfId="5050" xr:uid="{00000000-0005-0000-0000-0000B6130000}"/>
    <cellStyle name="Calculation 2 2 2 25 5" xfId="5051" xr:uid="{00000000-0005-0000-0000-0000B7130000}"/>
    <cellStyle name="Calculation 2 2 2 25 5 2" xfId="5052" xr:uid="{00000000-0005-0000-0000-0000B8130000}"/>
    <cellStyle name="Calculation 2 2 2 25 6" xfId="5053" xr:uid="{00000000-0005-0000-0000-0000B9130000}"/>
    <cellStyle name="Calculation 2 2 2 25 6 2" xfId="5054" xr:uid="{00000000-0005-0000-0000-0000BA130000}"/>
    <cellStyle name="Calculation 2 2 2 25 7" xfId="5055" xr:uid="{00000000-0005-0000-0000-0000BB130000}"/>
    <cellStyle name="Calculation 2 2 2 25 7 2" xfId="5056" xr:uid="{00000000-0005-0000-0000-0000BC130000}"/>
    <cellStyle name="Calculation 2 2 2 25 8" xfId="5057" xr:uid="{00000000-0005-0000-0000-0000BD130000}"/>
    <cellStyle name="Calculation 2 2 2 25 8 2" xfId="5058" xr:uid="{00000000-0005-0000-0000-0000BE130000}"/>
    <cellStyle name="Calculation 2 2 2 25 9" xfId="5059" xr:uid="{00000000-0005-0000-0000-0000BF130000}"/>
    <cellStyle name="Calculation 2 2 2 25 9 2" xfId="5060" xr:uid="{00000000-0005-0000-0000-0000C0130000}"/>
    <cellStyle name="Calculation 2 2 2 26" xfId="5061" xr:uid="{00000000-0005-0000-0000-0000C1130000}"/>
    <cellStyle name="Calculation 2 2 2 26 10" xfId="5062" xr:uid="{00000000-0005-0000-0000-0000C2130000}"/>
    <cellStyle name="Calculation 2 2 2 26 10 2" xfId="5063" xr:uid="{00000000-0005-0000-0000-0000C3130000}"/>
    <cellStyle name="Calculation 2 2 2 26 11" xfId="5064" xr:uid="{00000000-0005-0000-0000-0000C4130000}"/>
    <cellStyle name="Calculation 2 2 2 26 11 2" xfId="5065" xr:uid="{00000000-0005-0000-0000-0000C5130000}"/>
    <cellStyle name="Calculation 2 2 2 26 12" xfId="5066" xr:uid="{00000000-0005-0000-0000-0000C6130000}"/>
    <cellStyle name="Calculation 2 2 2 26 12 2" xfId="5067" xr:uid="{00000000-0005-0000-0000-0000C7130000}"/>
    <cellStyle name="Calculation 2 2 2 26 13" xfId="5068" xr:uid="{00000000-0005-0000-0000-0000C8130000}"/>
    <cellStyle name="Calculation 2 2 2 26 2" xfId="5069" xr:uid="{00000000-0005-0000-0000-0000C9130000}"/>
    <cellStyle name="Calculation 2 2 2 26 2 2" xfId="5070" xr:uid="{00000000-0005-0000-0000-0000CA130000}"/>
    <cellStyle name="Calculation 2 2 2 26 3" xfId="5071" xr:uid="{00000000-0005-0000-0000-0000CB130000}"/>
    <cellStyle name="Calculation 2 2 2 26 3 2" xfId="5072" xr:uid="{00000000-0005-0000-0000-0000CC130000}"/>
    <cellStyle name="Calculation 2 2 2 26 4" xfId="5073" xr:uid="{00000000-0005-0000-0000-0000CD130000}"/>
    <cellStyle name="Calculation 2 2 2 26 4 2" xfId="5074" xr:uid="{00000000-0005-0000-0000-0000CE130000}"/>
    <cellStyle name="Calculation 2 2 2 26 5" xfId="5075" xr:uid="{00000000-0005-0000-0000-0000CF130000}"/>
    <cellStyle name="Calculation 2 2 2 26 5 2" xfId="5076" xr:uid="{00000000-0005-0000-0000-0000D0130000}"/>
    <cellStyle name="Calculation 2 2 2 26 6" xfId="5077" xr:uid="{00000000-0005-0000-0000-0000D1130000}"/>
    <cellStyle name="Calculation 2 2 2 26 6 2" xfId="5078" xr:uid="{00000000-0005-0000-0000-0000D2130000}"/>
    <cellStyle name="Calculation 2 2 2 26 7" xfId="5079" xr:uid="{00000000-0005-0000-0000-0000D3130000}"/>
    <cellStyle name="Calculation 2 2 2 26 7 2" xfId="5080" xr:uid="{00000000-0005-0000-0000-0000D4130000}"/>
    <cellStyle name="Calculation 2 2 2 26 8" xfId="5081" xr:uid="{00000000-0005-0000-0000-0000D5130000}"/>
    <cellStyle name="Calculation 2 2 2 26 8 2" xfId="5082" xr:uid="{00000000-0005-0000-0000-0000D6130000}"/>
    <cellStyle name="Calculation 2 2 2 26 9" xfId="5083" xr:uid="{00000000-0005-0000-0000-0000D7130000}"/>
    <cellStyle name="Calculation 2 2 2 26 9 2" xfId="5084" xr:uid="{00000000-0005-0000-0000-0000D8130000}"/>
    <cellStyle name="Calculation 2 2 2 27" xfId="5085" xr:uid="{00000000-0005-0000-0000-0000D9130000}"/>
    <cellStyle name="Calculation 2 2 2 27 10" xfId="5086" xr:uid="{00000000-0005-0000-0000-0000DA130000}"/>
    <cellStyle name="Calculation 2 2 2 27 10 2" xfId="5087" xr:uid="{00000000-0005-0000-0000-0000DB130000}"/>
    <cellStyle name="Calculation 2 2 2 27 11" xfId="5088" xr:uid="{00000000-0005-0000-0000-0000DC130000}"/>
    <cellStyle name="Calculation 2 2 2 27 11 2" xfId="5089" xr:uid="{00000000-0005-0000-0000-0000DD130000}"/>
    <cellStyle name="Calculation 2 2 2 27 12" xfId="5090" xr:uid="{00000000-0005-0000-0000-0000DE130000}"/>
    <cellStyle name="Calculation 2 2 2 27 12 2" xfId="5091" xr:uid="{00000000-0005-0000-0000-0000DF130000}"/>
    <cellStyle name="Calculation 2 2 2 27 13" xfId="5092" xr:uid="{00000000-0005-0000-0000-0000E0130000}"/>
    <cellStyle name="Calculation 2 2 2 27 2" xfId="5093" xr:uid="{00000000-0005-0000-0000-0000E1130000}"/>
    <cellStyle name="Calculation 2 2 2 27 2 2" xfId="5094" xr:uid="{00000000-0005-0000-0000-0000E2130000}"/>
    <cellStyle name="Calculation 2 2 2 27 3" xfId="5095" xr:uid="{00000000-0005-0000-0000-0000E3130000}"/>
    <cellStyle name="Calculation 2 2 2 27 3 2" xfId="5096" xr:uid="{00000000-0005-0000-0000-0000E4130000}"/>
    <cellStyle name="Calculation 2 2 2 27 4" xfId="5097" xr:uid="{00000000-0005-0000-0000-0000E5130000}"/>
    <cellStyle name="Calculation 2 2 2 27 4 2" xfId="5098" xr:uid="{00000000-0005-0000-0000-0000E6130000}"/>
    <cellStyle name="Calculation 2 2 2 27 5" xfId="5099" xr:uid="{00000000-0005-0000-0000-0000E7130000}"/>
    <cellStyle name="Calculation 2 2 2 27 5 2" xfId="5100" xr:uid="{00000000-0005-0000-0000-0000E8130000}"/>
    <cellStyle name="Calculation 2 2 2 27 6" xfId="5101" xr:uid="{00000000-0005-0000-0000-0000E9130000}"/>
    <cellStyle name="Calculation 2 2 2 27 6 2" xfId="5102" xr:uid="{00000000-0005-0000-0000-0000EA130000}"/>
    <cellStyle name="Calculation 2 2 2 27 7" xfId="5103" xr:uid="{00000000-0005-0000-0000-0000EB130000}"/>
    <cellStyle name="Calculation 2 2 2 27 7 2" xfId="5104" xr:uid="{00000000-0005-0000-0000-0000EC130000}"/>
    <cellStyle name="Calculation 2 2 2 27 8" xfId="5105" xr:uid="{00000000-0005-0000-0000-0000ED130000}"/>
    <cellStyle name="Calculation 2 2 2 27 8 2" xfId="5106" xr:uid="{00000000-0005-0000-0000-0000EE130000}"/>
    <cellStyle name="Calculation 2 2 2 27 9" xfId="5107" xr:uid="{00000000-0005-0000-0000-0000EF130000}"/>
    <cellStyle name="Calculation 2 2 2 27 9 2" xfId="5108" xr:uid="{00000000-0005-0000-0000-0000F0130000}"/>
    <cellStyle name="Calculation 2 2 2 28" xfId="5109" xr:uid="{00000000-0005-0000-0000-0000F1130000}"/>
    <cellStyle name="Calculation 2 2 2 28 10" xfId="5110" xr:uid="{00000000-0005-0000-0000-0000F2130000}"/>
    <cellStyle name="Calculation 2 2 2 28 10 2" xfId="5111" xr:uid="{00000000-0005-0000-0000-0000F3130000}"/>
    <cellStyle name="Calculation 2 2 2 28 11" xfId="5112" xr:uid="{00000000-0005-0000-0000-0000F4130000}"/>
    <cellStyle name="Calculation 2 2 2 28 11 2" xfId="5113" xr:uid="{00000000-0005-0000-0000-0000F5130000}"/>
    <cellStyle name="Calculation 2 2 2 28 12" xfId="5114" xr:uid="{00000000-0005-0000-0000-0000F6130000}"/>
    <cellStyle name="Calculation 2 2 2 28 12 2" xfId="5115" xr:uid="{00000000-0005-0000-0000-0000F7130000}"/>
    <cellStyle name="Calculation 2 2 2 28 13" xfId="5116" xr:uid="{00000000-0005-0000-0000-0000F8130000}"/>
    <cellStyle name="Calculation 2 2 2 28 2" xfId="5117" xr:uid="{00000000-0005-0000-0000-0000F9130000}"/>
    <cellStyle name="Calculation 2 2 2 28 2 2" xfId="5118" xr:uid="{00000000-0005-0000-0000-0000FA130000}"/>
    <cellStyle name="Calculation 2 2 2 28 3" xfId="5119" xr:uid="{00000000-0005-0000-0000-0000FB130000}"/>
    <cellStyle name="Calculation 2 2 2 28 3 2" xfId="5120" xr:uid="{00000000-0005-0000-0000-0000FC130000}"/>
    <cellStyle name="Calculation 2 2 2 28 4" xfId="5121" xr:uid="{00000000-0005-0000-0000-0000FD130000}"/>
    <cellStyle name="Calculation 2 2 2 28 4 2" xfId="5122" xr:uid="{00000000-0005-0000-0000-0000FE130000}"/>
    <cellStyle name="Calculation 2 2 2 28 5" xfId="5123" xr:uid="{00000000-0005-0000-0000-0000FF130000}"/>
    <cellStyle name="Calculation 2 2 2 28 5 2" xfId="5124" xr:uid="{00000000-0005-0000-0000-000000140000}"/>
    <cellStyle name="Calculation 2 2 2 28 6" xfId="5125" xr:uid="{00000000-0005-0000-0000-000001140000}"/>
    <cellStyle name="Calculation 2 2 2 28 6 2" xfId="5126" xr:uid="{00000000-0005-0000-0000-000002140000}"/>
    <cellStyle name="Calculation 2 2 2 28 7" xfId="5127" xr:uid="{00000000-0005-0000-0000-000003140000}"/>
    <cellStyle name="Calculation 2 2 2 28 7 2" xfId="5128" xr:uid="{00000000-0005-0000-0000-000004140000}"/>
    <cellStyle name="Calculation 2 2 2 28 8" xfId="5129" xr:uid="{00000000-0005-0000-0000-000005140000}"/>
    <cellStyle name="Calculation 2 2 2 28 8 2" xfId="5130" xr:uid="{00000000-0005-0000-0000-000006140000}"/>
    <cellStyle name="Calculation 2 2 2 28 9" xfId="5131" xr:uid="{00000000-0005-0000-0000-000007140000}"/>
    <cellStyle name="Calculation 2 2 2 28 9 2" xfId="5132" xr:uid="{00000000-0005-0000-0000-000008140000}"/>
    <cellStyle name="Calculation 2 2 2 29" xfId="5133" xr:uid="{00000000-0005-0000-0000-000009140000}"/>
    <cellStyle name="Calculation 2 2 2 29 2" xfId="5134" xr:uid="{00000000-0005-0000-0000-00000A140000}"/>
    <cellStyle name="Calculation 2 2 2 3" xfId="5135" xr:uid="{00000000-0005-0000-0000-00000B140000}"/>
    <cellStyle name="Calculation 2 2 2 3 10" xfId="5136" xr:uid="{00000000-0005-0000-0000-00000C140000}"/>
    <cellStyle name="Calculation 2 2 2 3 10 2" xfId="5137" xr:uid="{00000000-0005-0000-0000-00000D140000}"/>
    <cellStyle name="Calculation 2 2 2 3 11" xfId="5138" xr:uid="{00000000-0005-0000-0000-00000E140000}"/>
    <cellStyle name="Calculation 2 2 2 3 11 2" xfId="5139" xr:uid="{00000000-0005-0000-0000-00000F140000}"/>
    <cellStyle name="Calculation 2 2 2 3 12" xfId="5140" xr:uid="{00000000-0005-0000-0000-000010140000}"/>
    <cellStyle name="Calculation 2 2 2 3 12 2" xfId="5141" xr:uid="{00000000-0005-0000-0000-000011140000}"/>
    <cellStyle name="Calculation 2 2 2 3 13" xfId="5142" xr:uid="{00000000-0005-0000-0000-000012140000}"/>
    <cellStyle name="Calculation 2 2 2 3 2" xfId="5143" xr:uid="{00000000-0005-0000-0000-000013140000}"/>
    <cellStyle name="Calculation 2 2 2 3 2 2" xfId="5144" xr:uid="{00000000-0005-0000-0000-000014140000}"/>
    <cellStyle name="Calculation 2 2 2 3 3" xfId="5145" xr:uid="{00000000-0005-0000-0000-000015140000}"/>
    <cellStyle name="Calculation 2 2 2 3 3 2" xfId="5146" xr:uid="{00000000-0005-0000-0000-000016140000}"/>
    <cellStyle name="Calculation 2 2 2 3 4" xfId="5147" xr:uid="{00000000-0005-0000-0000-000017140000}"/>
    <cellStyle name="Calculation 2 2 2 3 4 2" xfId="5148" xr:uid="{00000000-0005-0000-0000-000018140000}"/>
    <cellStyle name="Calculation 2 2 2 3 5" xfId="5149" xr:uid="{00000000-0005-0000-0000-000019140000}"/>
    <cellStyle name="Calculation 2 2 2 3 5 2" xfId="5150" xr:uid="{00000000-0005-0000-0000-00001A140000}"/>
    <cellStyle name="Calculation 2 2 2 3 6" xfId="5151" xr:uid="{00000000-0005-0000-0000-00001B140000}"/>
    <cellStyle name="Calculation 2 2 2 3 6 2" xfId="5152" xr:uid="{00000000-0005-0000-0000-00001C140000}"/>
    <cellStyle name="Calculation 2 2 2 3 7" xfId="5153" xr:uid="{00000000-0005-0000-0000-00001D140000}"/>
    <cellStyle name="Calculation 2 2 2 3 7 2" xfId="5154" xr:uid="{00000000-0005-0000-0000-00001E140000}"/>
    <cellStyle name="Calculation 2 2 2 3 8" xfId="5155" xr:uid="{00000000-0005-0000-0000-00001F140000}"/>
    <cellStyle name="Calculation 2 2 2 3 8 2" xfId="5156" xr:uid="{00000000-0005-0000-0000-000020140000}"/>
    <cellStyle name="Calculation 2 2 2 3 9" xfId="5157" xr:uid="{00000000-0005-0000-0000-000021140000}"/>
    <cellStyle name="Calculation 2 2 2 3 9 2" xfId="5158" xr:uid="{00000000-0005-0000-0000-000022140000}"/>
    <cellStyle name="Calculation 2 2 2 30" xfId="5159" xr:uid="{00000000-0005-0000-0000-000023140000}"/>
    <cellStyle name="Calculation 2 2 2 30 2" xfId="5160" xr:uid="{00000000-0005-0000-0000-000024140000}"/>
    <cellStyle name="Calculation 2 2 2 31" xfId="5161" xr:uid="{00000000-0005-0000-0000-000025140000}"/>
    <cellStyle name="Calculation 2 2 2 31 2" xfId="5162" xr:uid="{00000000-0005-0000-0000-000026140000}"/>
    <cellStyle name="Calculation 2 2 2 32" xfId="5163" xr:uid="{00000000-0005-0000-0000-000027140000}"/>
    <cellStyle name="Calculation 2 2 2 32 2" xfId="5164" xr:uid="{00000000-0005-0000-0000-000028140000}"/>
    <cellStyle name="Calculation 2 2 2 33" xfId="5165" xr:uid="{00000000-0005-0000-0000-000029140000}"/>
    <cellStyle name="Calculation 2 2 2 33 2" xfId="5166" xr:uid="{00000000-0005-0000-0000-00002A140000}"/>
    <cellStyle name="Calculation 2 2 2 34" xfId="5167" xr:uid="{00000000-0005-0000-0000-00002B140000}"/>
    <cellStyle name="Calculation 2 2 2 34 2" xfId="5168" xr:uid="{00000000-0005-0000-0000-00002C140000}"/>
    <cellStyle name="Calculation 2 2 2 35" xfId="5169" xr:uid="{00000000-0005-0000-0000-00002D140000}"/>
    <cellStyle name="Calculation 2 2 2 35 2" xfId="5170" xr:uid="{00000000-0005-0000-0000-00002E140000}"/>
    <cellStyle name="Calculation 2 2 2 36" xfId="5171" xr:uid="{00000000-0005-0000-0000-00002F140000}"/>
    <cellStyle name="Calculation 2 2 2 36 2" xfId="5172" xr:uid="{00000000-0005-0000-0000-000030140000}"/>
    <cellStyle name="Calculation 2 2 2 37" xfId="5173" xr:uid="{00000000-0005-0000-0000-000031140000}"/>
    <cellStyle name="Calculation 2 2 2 37 2" xfId="5174" xr:uid="{00000000-0005-0000-0000-000032140000}"/>
    <cellStyle name="Calculation 2 2 2 38" xfId="5175" xr:uid="{00000000-0005-0000-0000-000033140000}"/>
    <cellStyle name="Calculation 2 2 2 38 2" xfId="5176" xr:uid="{00000000-0005-0000-0000-000034140000}"/>
    <cellStyle name="Calculation 2 2 2 39" xfId="5177" xr:uid="{00000000-0005-0000-0000-000035140000}"/>
    <cellStyle name="Calculation 2 2 2 39 2" xfId="5178" xr:uid="{00000000-0005-0000-0000-000036140000}"/>
    <cellStyle name="Calculation 2 2 2 4" xfId="5179" xr:uid="{00000000-0005-0000-0000-000037140000}"/>
    <cellStyle name="Calculation 2 2 2 4 10" xfId="5180" xr:uid="{00000000-0005-0000-0000-000038140000}"/>
    <cellStyle name="Calculation 2 2 2 4 10 2" xfId="5181" xr:uid="{00000000-0005-0000-0000-000039140000}"/>
    <cellStyle name="Calculation 2 2 2 4 11" xfId="5182" xr:uid="{00000000-0005-0000-0000-00003A140000}"/>
    <cellStyle name="Calculation 2 2 2 4 11 2" xfId="5183" xr:uid="{00000000-0005-0000-0000-00003B140000}"/>
    <cellStyle name="Calculation 2 2 2 4 12" xfId="5184" xr:uid="{00000000-0005-0000-0000-00003C140000}"/>
    <cellStyle name="Calculation 2 2 2 4 12 2" xfId="5185" xr:uid="{00000000-0005-0000-0000-00003D140000}"/>
    <cellStyle name="Calculation 2 2 2 4 13" xfId="5186" xr:uid="{00000000-0005-0000-0000-00003E140000}"/>
    <cellStyle name="Calculation 2 2 2 4 2" xfId="5187" xr:uid="{00000000-0005-0000-0000-00003F140000}"/>
    <cellStyle name="Calculation 2 2 2 4 2 2" xfId="5188" xr:uid="{00000000-0005-0000-0000-000040140000}"/>
    <cellStyle name="Calculation 2 2 2 4 3" xfId="5189" xr:uid="{00000000-0005-0000-0000-000041140000}"/>
    <cellStyle name="Calculation 2 2 2 4 3 2" xfId="5190" xr:uid="{00000000-0005-0000-0000-000042140000}"/>
    <cellStyle name="Calculation 2 2 2 4 4" xfId="5191" xr:uid="{00000000-0005-0000-0000-000043140000}"/>
    <cellStyle name="Calculation 2 2 2 4 4 2" xfId="5192" xr:uid="{00000000-0005-0000-0000-000044140000}"/>
    <cellStyle name="Calculation 2 2 2 4 5" xfId="5193" xr:uid="{00000000-0005-0000-0000-000045140000}"/>
    <cellStyle name="Calculation 2 2 2 4 5 2" xfId="5194" xr:uid="{00000000-0005-0000-0000-000046140000}"/>
    <cellStyle name="Calculation 2 2 2 4 6" xfId="5195" xr:uid="{00000000-0005-0000-0000-000047140000}"/>
    <cellStyle name="Calculation 2 2 2 4 6 2" xfId="5196" xr:uid="{00000000-0005-0000-0000-000048140000}"/>
    <cellStyle name="Calculation 2 2 2 4 7" xfId="5197" xr:uid="{00000000-0005-0000-0000-000049140000}"/>
    <cellStyle name="Calculation 2 2 2 4 7 2" xfId="5198" xr:uid="{00000000-0005-0000-0000-00004A140000}"/>
    <cellStyle name="Calculation 2 2 2 4 8" xfId="5199" xr:uid="{00000000-0005-0000-0000-00004B140000}"/>
    <cellStyle name="Calculation 2 2 2 4 8 2" xfId="5200" xr:uid="{00000000-0005-0000-0000-00004C140000}"/>
    <cellStyle name="Calculation 2 2 2 4 9" xfId="5201" xr:uid="{00000000-0005-0000-0000-00004D140000}"/>
    <cellStyle name="Calculation 2 2 2 4 9 2" xfId="5202" xr:uid="{00000000-0005-0000-0000-00004E140000}"/>
    <cellStyle name="Calculation 2 2 2 40" xfId="5203" xr:uid="{00000000-0005-0000-0000-00004F140000}"/>
    <cellStyle name="Calculation 2 2 2 5" xfId="5204" xr:uid="{00000000-0005-0000-0000-000050140000}"/>
    <cellStyle name="Calculation 2 2 2 5 10" xfId="5205" xr:uid="{00000000-0005-0000-0000-000051140000}"/>
    <cellStyle name="Calculation 2 2 2 5 10 2" xfId="5206" xr:uid="{00000000-0005-0000-0000-000052140000}"/>
    <cellStyle name="Calculation 2 2 2 5 11" xfId="5207" xr:uid="{00000000-0005-0000-0000-000053140000}"/>
    <cellStyle name="Calculation 2 2 2 5 11 2" xfId="5208" xr:uid="{00000000-0005-0000-0000-000054140000}"/>
    <cellStyle name="Calculation 2 2 2 5 12" xfId="5209" xr:uid="{00000000-0005-0000-0000-000055140000}"/>
    <cellStyle name="Calculation 2 2 2 5 12 2" xfId="5210" xr:uid="{00000000-0005-0000-0000-000056140000}"/>
    <cellStyle name="Calculation 2 2 2 5 13" xfId="5211" xr:uid="{00000000-0005-0000-0000-000057140000}"/>
    <cellStyle name="Calculation 2 2 2 5 2" xfId="5212" xr:uid="{00000000-0005-0000-0000-000058140000}"/>
    <cellStyle name="Calculation 2 2 2 5 2 2" xfId="5213" xr:uid="{00000000-0005-0000-0000-000059140000}"/>
    <cellStyle name="Calculation 2 2 2 5 3" xfId="5214" xr:uid="{00000000-0005-0000-0000-00005A140000}"/>
    <cellStyle name="Calculation 2 2 2 5 3 2" xfId="5215" xr:uid="{00000000-0005-0000-0000-00005B140000}"/>
    <cellStyle name="Calculation 2 2 2 5 4" xfId="5216" xr:uid="{00000000-0005-0000-0000-00005C140000}"/>
    <cellStyle name="Calculation 2 2 2 5 4 2" xfId="5217" xr:uid="{00000000-0005-0000-0000-00005D140000}"/>
    <cellStyle name="Calculation 2 2 2 5 5" xfId="5218" xr:uid="{00000000-0005-0000-0000-00005E140000}"/>
    <cellStyle name="Calculation 2 2 2 5 5 2" xfId="5219" xr:uid="{00000000-0005-0000-0000-00005F140000}"/>
    <cellStyle name="Calculation 2 2 2 5 6" xfId="5220" xr:uid="{00000000-0005-0000-0000-000060140000}"/>
    <cellStyle name="Calculation 2 2 2 5 6 2" xfId="5221" xr:uid="{00000000-0005-0000-0000-000061140000}"/>
    <cellStyle name="Calculation 2 2 2 5 7" xfId="5222" xr:uid="{00000000-0005-0000-0000-000062140000}"/>
    <cellStyle name="Calculation 2 2 2 5 7 2" xfId="5223" xr:uid="{00000000-0005-0000-0000-000063140000}"/>
    <cellStyle name="Calculation 2 2 2 5 8" xfId="5224" xr:uid="{00000000-0005-0000-0000-000064140000}"/>
    <cellStyle name="Calculation 2 2 2 5 8 2" xfId="5225" xr:uid="{00000000-0005-0000-0000-000065140000}"/>
    <cellStyle name="Calculation 2 2 2 5 9" xfId="5226" xr:uid="{00000000-0005-0000-0000-000066140000}"/>
    <cellStyle name="Calculation 2 2 2 5 9 2" xfId="5227" xr:uid="{00000000-0005-0000-0000-000067140000}"/>
    <cellStyle name="Calculation 2 2 2 6" xfId="5228" xr:uid="{00000000-0005-0000-0000-000068140000}"/>
    <cellStyle name="Calculation 2 2 2 6 10" xfId="5229" xr:uid="{00000000-0005-0000-0000-000069140000}"/>
    <cellStyle name="Calculation 2 2 2 6 10 2" xfId="5230" xr:uid="{00000000-0005-0000-0000-00006A140000}"/>
    <cellStyle name="Calculation 2 2 2 6 11" xfId="5231" xr:uid="{00000000-0005-0000-0000-00006B140000}"/>
    <cellStyle name="Calculation 2 2 2 6 11 2" xfId="5232" xr:uid="{00000000-0005-0000-0000-00006C140000}"/>
    <cellStyle name="Calculation 2 2 2 6 12" xfId="5233" xr:uid="{00000000-0005-0000-0000-00006D140000}"/>
    <cellStyle name="Calculation 2 2 2 6 12 2" xfId="5234" xr:uid="{00000000-0005-0000-0000-00006E140000}"/>
    <cellStyle name="Calculation 2 2 2 6 13" xfId="5235" xr:uid="{00000000-0005-0000-0000-00006F140000}"/>
    <cellStyle name="Calculation 2 2 2 6 2" xfId="5236" xr:uid="{00000000-0005-0000-0000-000070140000}"/>
    <cellStyle name="Calculation 2 2 2 6 2 2" xfId="5237" xr:uid="{00000000-0005-0000-0000-000071140000}"/>
    <cellStyle name="Calculation 2 2 2 6 3" xfId="5238" xr:uid="{00000000-0005-0000-0000-000072140000}"/>
    <cellStyle name="Calculation 2 2 2 6 3 2" xfId="5239" xr:uid="{00000000-0005-0000-0000-000073140000}"/>
    <cellStyle name="Calculation 2 2 2 6 4" xfId="5240" xr:uid="{00000000-0005-0000-0000-000074140000}"/>
    <cellStyle name="Calculation 2 2 2 6 4 2" xfId="5241" xr:uid="{00000000-0005-0000-0000-000075140000}"/>
    <cellStyle name="Calculation 2 2 2 6 5" xfId="5242" xr:uid="{00000000-0005-0000-0000-000076140000}"/>
    <cellStyle name="Calculation 2 2 2 6 5 2" xfId="5243" xr:uid="{00000000-0005-0000-0000-000077140000}"/>
    <cellStyle name="Calculation 2 2 2 6 6" xfId="5244" xr:uid="{00000000-0005-0000-0000-000078140000}"/>
    <cellStyle name="Calculation 2 2 2 6 6 2" xfId="5245" xr:uid="{00000000-0005-0000-0000-000079140000}"/>
    <cellStyle name="Calculation 2 2 2 6 7" xfId="5246" xr:uid="{00000000-0005-0000-0000-00007A140000}"/>
    <cellStyle name="Calculation 2 2 2 6 7 2" xfId="5247" xr:uid="{00000000-0005-0000-0000-00007B140000}"/>
    <cellStyle name="Calculation 2 2 2 6 8" xfId="5248" xr:uid="{00000000-0005-0000-0000-00007C140000}"/>
    <cellStyle name="Calculation 2 2 2 6 8 2" xfId="5249" xr:uid="{00000000-0005-0000-0000-00007D140000}"/>
    <cellStyle name="Calculation 2 2 2 6 9" xfId="5250" xr:uid="{00000000-0005-0000-0000-00007E140000}"/>
    <cellStyle name="Calculation 2 2 2 6 9 2" xfId="5251" xr:uid="{00000000-0005-0000-0000-00007F140000}"/>
    <cellStyle name="Calculation 2 2 2 7" xfId="5252" xr:uid="{00000000-0005-0000-0000-000080140000}"/>
    <cellStyle name="Calculation 2 2 2 7 10" xfId="5253" xr:uid="{00000000-0005-0000-0000-000081140000}"/>
    <cellStyle name="Calculation 2 2 2 7 10 2" xfId="5254" xr:uid="{00000000-0005-0000-0000-000082140000}"/>
    <cellStyle name="Calculation 2 2 2 7 11" xfId="5255" xr:uid="{00000000-0005-0000-0000-000083140000}"/>
    <cellStyle name="Calculation 2 2 2 7 11 2" xfId="5256" xr:uid="{00000000-0005-0000-0000-000084140000}"/>
    <cellStyle name="Calculation 2 2 2 7 12" xfId="5257" xr:uid="{00000000-0005-0000-0000-000085140000}"/>
    <cellStyle name="Calculation 2 2 2 7 12 2" xfId="5258" xr:uid="{00000000-0005-0000-0000-000086140000}"/>
    <cellStyle name="Calculation 2 2 2 7 13" xfId="5259" xr:uid="{00000000-0005-0000-0000-000087140000}"/>
    <cellStyle name="Calculation 2 2 2 7 2" xfId="5260" xr:uid="{00000000-0005-0000-0000-000088140000}"/>
    <cellStyle name="Calculation 2 2 2 7 2 2" xfId="5261" xr:uid="{00000000-0005-0000-0000-000089140000}"/>
    <cellStyle name="Calculation 2 2 2 7 3" xfId="5262" xr:uid="{00000000-0005-0000-0000-00008A140000}"/>
    <cellStyle name="Calculation 2 2 2 7 3 2" xfId="5263" xr:uid="{00000000-0005-0000-0000-00008B140000}"/>
    <cellStyle name="Calculation 2 2 2 7 4" xfId="5264" xr:uid="{00000000-0005-0000-0000-00008C140000}"/>
    <cellStyle name="Calculation 2 2 2 7 4 2" xfId="5265" xr:uid="{00000000-0005-0000-0000-00008D140000}"/>
    <cellStyle name="Calculation 2 2 2 7 5" xfId="5266" xr:uid="{00000000-0005-0000-0000-00008E140000}"/>
    <cellStyle name="Calculation 2 2 2 7 5 2" xfId="5267" xr:uid="{00000000-0005-0000-0000-00008F140000}"/>
    <cellStyle name="Calculation 2 2 2 7 6" xfId="5268" xr:uid="{00000000-0005-0000-0000-000090140000}"/>
    <cellStyle name="Calculation 2 2 2 7 6 2" xfId="5269" xr:uid="{00000000-0005-0000-0000-000091140000}"/>
    <cellStyle name="Calculation 2 2 2 7 7" xfId="5270" xr:uid="{00000000-0005-0000-0000-000092140000}"/>
    <cellStyle name="Calculation 2 2 2 7 7 2" xfId="5271" xr:uid="{00000000-0005-0000-0000-000093140000}"/>
    <cellStyle name="Calculation 2 2 2 7 8" xfId="5272" xr:uid="{00000000-0005-0000-0000-000094140000}"/>
    <cellStyle name="Calculation 2 2 2 7 8 2" xfId="5273" xr:uid="{00000000-0005-0000-0000-000095140000}"/>
    <cellStyle name="Calculation 2 2 2 7 9" xfId="5274" xr:uid="{00000000-0005-0000-0000-000096140000}"/>
    <cellStyle name="Calculation 2 2 2 7 9 2" xfId="5275" xr:uid="{00000000-0005-0000-0000-000097140000}"/>
    <cellStyle name="Calculation 2 2 2 8" xfId="5276" xr:uid="{00000000-0005-0000-0000-000098140000}"/>
    <cellStyle name="Calculation 2 2 2 8 10" xfId="5277" xr:uid="{00000000-0005-0000-0000-000099140000}"/>
    <cellStyle name="Calculation 2 2 2 8 10 2" xfId="5278" xr:uid="{00000000-0005-0000-0000-00009A140000}"/>
    <cellStyle name="Calculation 2 2 2 8 11" xfId="5279" xr:uid="{00000000-0005-0000-0000-00009B140000}"/>
    <cellStyle name="Calculation 2 2 2 8 11 2" xfId="5280" xr:uid="{00000000-0005-0000-0000-00009C140000}"/>
    <cellStyle name="Calculation 2 2 2 8 12" xfId="5281" xr:uid="{00000000-0005-0000-0000-00009D140000}"/>
    <cellStyle name="Calculation 2 2 2 8 12 2" xfId="5282" xr:uid="{00000000-0005-0000-0000-00009E140000}"/>
    <cellStyle name="Calculation 2 2 2 8 13" xfId="5283" xr:uid="{00000000-0005-0000-0000-00009F140000}"/>
    <cellStyle name="Calculation 2 2 2 8 2" xfId="5284" xr:uid="{00000000-0005-0000-0000-0000A0140000}"/>
    <cellStyle name="Calculation 2 2 2 8 2 2" xfId="5285" xr:uid="{00000000-0005-0000-0000-0000A1140000}"/>
    <cellStyle name="Calculation 2 2 2 8 3" xfId="5286" xr:uid="{00000000-0005-0000-0000-0000A2140000}"/>
    <cellStyle name="Calculation 2 2 2 8 3 2" xfId="5287" xr:uid="{00000000-0005-0000-0000-0000A3140000}"/>
    <cellStyle name="Calculation 2 2 2 8 4" xfId="5288" xr:uid="{00000000-0005-0000-0000-0000A4140000}"/>
    <cellStyle name="Calculation 2 2 2 8 4 2" xfId="5289" xr:uid="{00000000-0005-0000-0000-0000A5140000}"/>
    <cellStyle name="Calculation 2 2 2 8 5" xfId="5290" xr:uid="{00000000-0005-0000-0000-0000A6140000}"/>
    <cellStyle name="Calculation 2 2 2 8 5 2" xfId="5291" xr:uid="{00000000-0005-0000-0000-0000A7140000}"/>
    <cellStyle name="Calculation 2 2 2 8 6" xfId="5292" xr:uid="{00000000-0005-0000-0000-0000A8140000}"/>
    <cellStyle name="Calculation 2 2 2 8 6 2" xfId="5293" xr:uid="{00000000-0005-0000-0000-0000A9140000}"/>
    <cellStyle name="Calculation 2 2 2 8 7" xfId="5294" xr:uid="{00000000-0005-0000-0000-0000AA140000}"/>
    <cellStyle name="Calculation 2 2 2 8 7 2" xfId="5295" xr:uid="{00000000-0005-0000-0000-0000AB140000}"/>
    <cellStyle name="Calculation 2 2 2 8 8" xfId="5296" xr:uid="{00000000-0005-0000-0000-0000AC140000}"/>
    <cellStyle name="Calculation 2 2 2 8 8 2" xfId="5297" xr:uid="{00000000-0005-0000-0000-0000AD140000}"/>
    <cellStyle name="Calculation 2 2 2 8 9" xfId="5298" xr:uid="{00000000-0005-0000-0000-0000AE140000}"/>
    <cellStyle name="Calculation 2 2 2 8 9 2" xfId="5299" xr:uid="{00000000-0005-0000-0000-0000AF140000}"/>
    <cellStyle name="Calculation 2 2 2 9" xfId="5300" xr:uid="{00000000-0005-0000-0000-0000B0140000}"/>
    <cellStyle name="Calculation 2 2 2 9 10" xfId="5301" xr:uid="{00000000-0005-0000-0000-0000B1140000}"/>
    <cellStyle name="Calculation 2 2 2 9 10 2" xfId="5302" xr:uid="{00000000-0005-0000-0000-0000B2140000}"/>
    <cellStyle name="Calculation 2 2 2 9 11" xfId="5303" xr:uid="{00000000-0005-0000-0000-0000B3140000}"/>
    <cellStyle name="Calculation 2 2 2 9 11 2" xfId="5304" xr:uid="{00000000-0005-0000-0000-0000B4140000}"/>
    <cellStyle name="Calculation 2 2 2 9 12" xfId="5305" xr:uid="{00000000-0005-0000-0000-0000B5140000}"/>
    <cellStyle name="Calculation 2 2 2 9 12 2" xfId="5306" xr:uid="{00000000-0005-0000-0000-0000B6140000}"/>
    <cellStyle name="Calculation 2 2 2 9 13" xfId="5307" xr:uid="{00000000-0005-0000-0000-0000B7140000}"/>
    <cellStyle name="Calculation 2 2 2 9 2" xfId="5308" xr:uid="{00000000-0005-0000-0000-0000B8140000}"/>
    <cellStyle name="Calculation 2 2 2 9 2 2" xfId="5309" xr:uid="{00000000-0005-0000-0000-0000B9140000}"/>
    <cellStyle name="Calculation 2 2 2 9 3" xfId="5310" xr:uid="{00000000-0005-0000-0000-0000BA140000}"/>
    <cellStyle name="Calculation 2 2 2 9 3 2" xfId="5311" xr:uid="{00000000-0005-0000-0000-0000BB140000}"/>
    <cellStyle name="Calculation 2 2 2 9 4" xfId="5312" xr:uid="{00000000-0005-0000-0000-0000BC140000}"/>
    <cellStyle name="Calculation 2 2 2 9 4 2" xfId="5313" xr:uid="{00000000-0005-0000-0000-0000BD140000}"/>
    <cellStyle name="Calculation 2 2 2 9 5" xfId="5314" xr:uid="{00000000-0005-0000-0000-0000BE140000}"/>
    <cellStyle name="Calculation 2 2 2 9 5 2" xfId="5315" xr:uid="{00000000-0005-0000-0000-0000BF140000}"/>
    <cellStyle name="Calculation 2 2 2 9 6" xfId="5316" xr:uid="{00000000-0005-0000-0000-0000C0140000}"/>
    <cellStyle name="Calculation 2 2 2 9 6 2" xfId="5317" xr:uid="{00000000-0005-0000-0000-0000C1140000}"/>
    <cellStyle name="Calculation 2 2 2 9 7" xfId="5318" xr:uid="{00000000-0005-0000-0000-0000C2140000}"/>
    <cellStyle name="Calculation 2 2 2 9 7 2" xfId="5319" xr:uid="{00000000-0005-0000-0000-0000C3140000}"/>
    <cellStyle name="Calculation 2 2 2 9 8" xfId="5320" xr:uid="{00000000-0005-0000-0000-0000C4140000}"/>
    <cellStyle name="Calculation 2 2 2 9 8 2" xfId="5321" xr:uid="{00000000-0005-0000-0000-0000C5140000}"/>
    <cellStyle name="Calculation 2 2 2 9 9" xfId="5322" xr:uid="{00000000-0005-0000-0000-0000C6140000}"/>
    <cellStyle name="Calculation 2 2 2 9 9 2" xfId="5323" xr:uid="{00000000-0005-0000-0000-0000C7140000}"/>
    <cellStyle name="Calculation 2 2 20" xfId="5324" xr:uid="{00000000-0005-0000-0000-0000C8140000}"/>
    <cellStyle name="Calculation 2 2 20 10" xfId="5325" xr:uid="{00000000-0005-0000-0000-0000C9140000}"/>
    <cellStyle name="Calculation 2 2 20 10 2" xfId="5326" xr:uid="{00000000-0005-0000-0000-0000CA140000}"/>
    <cellStyle name="Calculation 2 2 20 11" xfId="5327" xr:uid="{00000000-0005-0000-0000-0000CB140000}"/>
    <cellStyle name="Calculation 2 2 20 11 2" xfId="5328" xr:uid="{00000000-0005-0000-0000-0000CC140000}"/>
    <cellStyle name="Calculation 2 2 20 12" xfId="5329" xr:uid="{00000000-0005-0000-0000-0000CD140000}"/>
    <cellStyle name="Calculation 2 2 20 12 2" xfId="5330" xr:uid="{00000000-0005-0000-0000-0000CE140000}"/>
    <cellStyle name="Calculation 2 2 20 13" xfId="5331" xr:uid="{00000000-0005-0000-0000-0000CF140000}"/>
    <cellStyle name="Calculation 2 2 20 2" xfId="5332" xr:uid="{00000000-0005-0000-0000-0000D0140000}"/>
    <cellStyle name="Calculation 2 2 20 2 2" xfId="5333" xr:uid="{00000000-0005-0000-0000-0000D1140000}"/>
    <cellStyle name="Calculation 2 2 20 3" xfId="5334" xr:uid="{00000000-0005-0000-0000-0000D2140000}"/>
    <cellStyle name="Calculation 2 2 20 3 2" xfId="5335" xr:uid="{00000000-0005-0000-0000-0000D3140000}"/>
    <cellStyle name="Calculation 2 2 20 4" xfId="5336" xr:uid="{00000000-0005-0000-0000-0000D4140000}"/>
    <cellStyle name="Calculation 2 2 20 4 2" xfId="5337" xr:uid="{00000000-0005-0000-0000-0000D5140000}"/>
    <cellStyle name="Calculation 2 2 20 5" xfId="5338" xr:uid="{00000000-0005-0000-0000-0000D6140000}"/>
    <cellStyle name="Calculation 2 2 20 5 2" xfId="5339" xr:uid="{00000000-0005-0000-0000-0000D7140000}"/>
    <cellStyle name="Calculation 2 2 20 6" xfId="5340" xr:uid="{00000000-0005-0000-0000-0000D8140000}"/>
    <cellStyle name="Calculation 2 2 20 6 2" xfId="5341" xr:uid="{00000000-0005-0000-0000-0000D9140000}"/>
    <cellStyle name="Calculation 2 2 20 7" xfId="5342" xr:uid="{00000000-0005-0000-0000-0000DA140000}"/>
    <cellStyle name="Calculation 2 2 20 7 2" xfId="5343" xr:uid="{00000000-0005-0000-0000-0000DB140000}"/>
    <cellStyle name="Calculation 2 2 20 8" xfId="5344" xr:uid="{00000000-0005-0000-0000-0000DC140000}"/>
    <cellStyle name="Calculation 2 2 20 8 2" xfId="5345" xr:uid="{00000000-0005-0000-0000-0000DD140000}"/>
    <cellStyle name="Calculation 2 2 20 9" xfId="5346" xr:uid="{00000000-0005-0000-0000-0000DE140000}"/>
    <cellStyle name="Calculation 2 2 20 9 2" xfId="5347" xr:uid="{00000000-0005-0000-0000-0000DF140000}"/>
    <cellStyle name="Calculation 2 2 21" xfId="5348" xr:uid="{00000000-0005-0000-0000-0000E0140000}"/>
    <cellStyle name="Calculation 2 2 21 10" xfId="5349" xr:uid="{00000000-0005-0000-0000-0000E1140000}"/>
    <cellStyle name="Calculation 2 2 21 10 2" xfId="5350" xr:uid="{00000000-0005-0000-0000-0000E2140000}"/>
    <cellStyle name="Calculation 2 2 21 11" xfId="5351" xr:uid="{00000000-0005-0000-0000-0000E3140000}"/>
    <cellStyle name="Calculation 2 2 21 11 2" xfId="5352" xr:uid="{00000000-0005-0000-0000-0000E4140000}"/>
    <cellStyle name="Calculation 2 2 21 12" xfId="5353" xr:uid="{00000000-0005-0000-0000-0000E5140000}"/>
    <cellStyle name="Calculation 2 2 21 12 2" xfId="5354" xr:uid="{00000000-0005-0000-0000-0000E6140000}"/>
    <cellStyle name="Calculation 2 2 21 13" xfId="5355" xr:uid="{00000000-0005-0000-0000-0000E7140000}"/>
    <cellStyle name="Calculation 2 2 21 2" xfId="5356" xr:uid="{00000000-0005-0000-0000-0000E8140000}"/>
    <cellStyle name="Calculation 2 2 21 2 2" xfId="5357" xr:uid="{00000000-0005-0000-0000-0000E9140000}"/>
    <cellStyle name="Calculation 2 2 21 3" xfId="5358" xr:uid="{00000000-0005-0000-0000-0000EA140000}"/>
    <cellStyle name="Calculation 2 2 21 3 2" xfId="5359" xr:uid="{00000000-0005-0000-0000-0000EB140000}"/>
    <cellStyle name="Calculation 2 2 21 4" xfId="5360" xr:uid="{00000000-0005-0000-0000-0000EC140000}"/>
    <cellStyle name="Calculation 2 2 21 4 2" xfId="5361" xr:uid="{00000000-0005-0000-0000-0000ED140000}"/>
    <cellStyle name="Calculation 2 2 21 5" xfId="5362" xr:uid="{00000000-0005-0000-0000-0000EE140000}"/>
    <cellStyle name="Calculation 2 2 21 5 2" xfId="5363" xr:uid="{00000000-0005-0000-0000-0000EF140000}"/>
    <cellStyle name="Calculation 2 2 21 6" xfId="5364" xr:uid="{00000000-0005-0000-0000-0000F0140000}"/>
    <cellStyle name="Calculation 2 2 21 6 2" xfId="5365" xr:uid="{00000000-0005-0000-0000-0000F1140000}"/>
    <cellStyle name="Calculation 2 2 21 7" xfId="5366" xr:uid="{00000000-0005-0000-0000-0000F2140000}"/>
    <cellStyle name="Calculation 2 2 21 7 2" xfId="5367" xr:uid="{00000000-0005-0000-0000-0000F3140000}"/>
    <cellStyle name="Calculation 2 2 21 8" xfId="5368" xr:uid="{00000000-0005-0000-0000-0000F4140000}"/>
    <cellStyle name="Calculation 2 2 21 8 2" xfId="5369" xr:uid="{00000000-0005-0000-0000-0000F5140000}"/>
    <cellStyle name="Calculation 2 2 21 9" xfId="5370" xr:uid="{00000000-0005-0000-0000-0000F6140000}"/>
    <cellStyle name="Calculation 2 2 21 9 2" xfId="5371" xr:uid="{00000000-0005-0000-0000-0000F7140000}"/>
    <cellStyle name="Calculation 2 2 22" xfId="5372" xr:uid="{00000000-0005-0000-0000-0000F8140000}"/>
    <cellStyle name="Calculation 2 2 22 10" xfId="5373" xr:uid="{00000000-0005-0000-0000-0000F9140000}"/>
    <cellStyle name="Calculation 2 2 22 10 2" xfId="5374" xr:uid="{00000000-0005-0000-0000-0000FA140000}"/>
    <cellStyle name="Calculation 2 2 22 11" xfId="5375" xr:uid="{00000000-0005-0000-0000-0000FB140000}"/>
    <cellStyle name="Calculation 2 2 22 11 2" xfId="5376" xr:uid="{00000000-0005-0000-0000-0000FC140000}"/>
    <cellStyle name="Calculation 2 2 22 12" xfId="5377" xr:uid="{00000000-0005-0000-0000-0000FD140000}"/>
    <cellStyle name="Calculation 2 2 22 12 2" xfId="5378" xr:uid="{00000000-0005-0000-0000-0000FE140000}"/>
    <cellStyle name="Calculation 2 2 22 13" xfId="5379" xr:uid="{00000000-0005-0000-0000-0000FF140000}"/>
    <cellStyle name="Calculation 2 2 22 2" xfId="5380" xr:uid="{00000000-0005-0000-0000-000000150000}"/>
    <cellStyle name="Calculation 2 2 22 2 2" xfId="5381" xr:uid="{00000000-0005-0000-0000-000001150000}"/>
    <cellStyle name="Calculation 2 2 22 3" xfId="5382" xr:uid="{00000000-0005-0000-0000-000002150000}"/>
    <cellStyle name="Calculation 2 2 22 3 2" xfId="5383" xr:uid="{00000000-0005-0000-0000-000003150000}"/>
    <cellStyle name="Calculation 2 2 22 4" xfId="5384" xr:uid="{00000000-0005-0000-0000-000004150000}"/>
    <cellStyle name="Calculation 2 2 22 4 2" xfId="5385" xr:uid="{00000000-0005-0000-0000-000005150000}"/>
    <cellStyle name="Calculation 2 2 22 5" xfId="5386" xr:uid="{00000000-0005-0000-0000-000006150000}"/>
    <cellStyle name="Calculation 2 2 22 5 2" xfId="5387" xr:uid="{00000000-0005-0000-0000-000007150000}"/>
    <cellStyle name="Calculation 2 2 22 6" xfId="5388" xr:uid="{00000000-0005-0000-0000-000008150000}"/>
    <cellStyle name="Calculation 2 2 22 6 2" xfId="5389" xr:uid="{00000000-0005-0000-0000-000009150000}"/>
    <cellStyle name="Calculation 2 2 22 7" xfId="5390" xr:uid="{00000000-0005-0000-0000-00000A150000}"/>
    <cellStyle name="Calculation 2 2 22 7 2" xfId="5391" xr:uid="{00000000-0005-0000-0000-00000B150000}"/>
    <cellStyle name="Calculation 2 2 22 8" xfId="5392" xr:uid="{00000000-0005-0000-0000-00000C150000}"/>
    <cellStyle name="Calculation 2 2 22 8 2" xfId="5393" xr:uid="{00000000-0005-0000-0000-00000D150000}"/>
    <cellStyle name="Calculation 2 2 22 9" xfId="5394" xr:uid="{00000000-0005-0000-0000-00000E150000}"/>
    <cellStyle name="Calculation 2 2 22 9 2" xfId="5395" xr:uid="{00000000-0005-0000-0000-00000F150000}"/>
    <cellStyle name="Calculation 2 2 23" xfId="5396" xr:uid="{00000000-0005-0000-0000-000010150000}"/>
    <cellStyle name="Calculation 2 2 23 10" xfId="5397" xr:uid="{00000000-0005-0000-0000-000011150000}"/>
    <cellStyle name="Calculation 2 2 23 10 2" xfId="5398" xr:uid="{00000000-0005-0000-0000-000012150000}"/>
    <cellStyle name="Calculation 2 2 23 11" xfId="5399" xr:uid="{00000000-0005-0000-0000-000013150000}"/>
    <cellStyle name="Calculation 2 2 23 11 2" xfId="5400" xr:uid="{00000000-0005-0000-0000-000014150000}"/>
    <cellStyle name="Calculation 2 2 23 12" xfId="5401" xr:uid="{00000000-0005-0000-0000-000015150000}"/>
    <cellStyle name="Calculation 2 2 23 12 2" xfId="5402" xr:uid="{00000000-0005-0000-0000-000016150000}"/>
    <cellStyle name="Calculation 2 2 23 13" xfId="5403" xr:uid="{00000000-0005-0000-0000-000017150000}"/>
    <cellStyle name="Calculation 2 2 23 2" xfId="5404" xr:uid="{00000000-0005-0000-0000-000018150000}"/>
    <cellStyle name="Calculation 2 2 23 2 2" xfId="5405" xr:uid="{00000000-0005-0000-0000-000019150000}"/>
    <cellStyle name="Calculation 2 2 23 3" xfId="5406" xr:uid="{00000000-0005-0000-0000-00001A150000}"/>
    <cellStyle name="Calculation 2 2 23 3 2" xfId="5407" xr:uid="{00000000-0005-0000-0000-00001B150000}"/>
    <cellStyle name="Calculation 2 2 23 4" xfId="5408" xr:uid="{00000000-0005-0000-0000-00001C150000}"/>
    <cellStyle name="Calculation 2 2 23 4 2" xfId="5409" xr:uid="{00000000-0005-0000-0000-00001D150000}"/>
    <cellStyle name="Calculation 2 2 23 5" xfId="5410" xr:uid="{00000000-0005-0000-0000-00001E150000}"/>
    <cellStyle name="Calculation 2 2 23 5 2" xfId="5411" xr:uid="{00000000-0005-0000-0000-00001F150000}"/>
    <cellStyle name="Calculation 2 2 23 6" xfId="5412" xr:uid="{00000000-0005-0000-0000-000020150000}"/>
    <cellStyle name="Calculation 2 2 23 6 2" xfId="5413" xr:uid="{00000000-0005-0000-0000-000021150000}"/>
    <cellStyle name="Calculation 2 2 23 7" xfId="5414" xr:uid="{00000000-0005-0000-0000-000022150000}"/>
    <cellStyle name="Calculation 2 2 23 7 2" xfId="5415" xr:uid="{00000000-0005-0000-0000-000023150000}"/>
    <cellStyle name="Calculation 2 2 23 8" xfId="5416" xr:uid="{00000000-0005-0000-0000-000024150000}"/>
    <cellStyle name="Calculation 2 2 23 8 2" xfId="5417" xr:uid="{00000000-0005-0000-0000-000025150000}"/>
    <cellStyle name="Calculation 2 2 23 9" xfId="5418" xr:uid="{00000000-0005-0000-0000-000026150000}"/>
    <cellStyle name="Calculation 2 2 23 9 2" xfId="5419" xr:uid="{00000000-0005-0000-0000-000027150000}"/>
    <cellStyle name="Calculation 2 2 24" xfId="5420" xr:uid="{00000000-0005-0000-0000-000028150000}"/>
    <cellStyle name="Calculation 2 2 24 10" xfId="5421" xr:uid="{00000000-0005-0000-0000-000029150000}"/>
    <cellStyle name="Calculation 2 2 24 10 2" xfId="5422" xr:uid="{00000000-0005-0000-0000-00002A150000}"/>
    <cellStyle name="Calculation 2 2 24 11" xfId="5423" xr:uid="{00000000-0005-0000-0000-00002B150000}"/>
    <cellStyle name="Calculation 2 2 24 11 2" xfId="5424" xr:uid="{00000000-0005-0000-0000-00002C150000}"/>
    <cellStyle name="Calculation 2 2 24 12" xfId="5425" xr:uid="{00000000-0005-0000-0000-00002D150000}"/>
    <cellStyle name="Calculation 2 2 24 12 2" xfId="5426" xr:uid="{00000000-0005-0000-0000-00002E150000}"/>
    <cellStyle name="Calculation 2 2 24 13" xfId="5427" xr:uid="{00000000-0005-0000-0000-00002F150000}"/>
    <cellStyle name="Calculation 2 2 24 2" xfId="5428" xr:uid="{00000000-0005-0000-0000-000030150000}"/>
    <cellStyle name="Calculation 2 2 24 2 2" xfId="5429" xr:uid="{00000000-0005-0000-0000-000031150000}"/>
    <cellStyle name="Calculation 2 2 24 3" xfId="5430" xr:uid="{00000000-0005-0000-0000-000032150000}"/>
    <cellStyle name="Calculation 2 2 24 3 2" xfId="5431" xr:uid="{00000000-0005-0000-0000-000033150000}"/>
    <cellStyle name="Calculation 2 2 24 4" xfId="5432" xr:uid="{00000000-0005-0000-0000-000034150000}"/>
    <cellStyle name="Calculation 2 2 24 4 2" xfId="5433" xr:uid="{00000000-0005-0000-0000-000035150000}"/>
    <cellStyle name="Calculation 2 2 24 5" xfId="5434" xr:uid="{00000000-0005-0000-0000-000036150000}"/>
    <cellStyle name="Calculation 2 2 24 5 2" xfId="5435" xr:uid="{00000000-0005-0000-0000-000037150000}"/>
    <cellStyle name="Calculation 2 2 24 6" xfId="5436" xr:uid="{00000000-0005-0000-0000-000038150000}"/>
    <cellStyle name="Calculation 2 2 24 6 2" xfId="5437" xr:uid="{00000000-0005-0000-0000-000039150000}"/>
    <cellStyle name="Calculation 2 2 24 7" xfId="5438" xr:uid="{00000000-0005-0000-0000-00003A150000}"/>
    <cellStyle name="Calculation 2 2 24 7 2" xfId="5439" xr:uid="{00000000-0005-0000-0000-00003B150000}"/>
    <cellStyle name="Calculation 2 2 24 8" xfId="5440" xr:uid="{00000000-0005-0000-0000-00003C150000}"/>
    <cellStyle name="Calculation 2 2 24 8 2" xfId="5441" xr:uid="{00000000-0005-0000-0000-00003D150000}"/>
    <cellStyle name="Calculation 2 2 24 9" xfId="5442" xr:uid="{00000000-0005-0000-0000-00003E150000}"/>
    <cellStyle name="Calculation 2 2 24 9 2" xfId="5443" xr:uid="{00000000-0005-0000-0000-00003F150000}"/>
    <cellStyle name="Calculation 2 2 25" xfId="5444" xr:uid="{00000000-0005-0000-0000-000040150000}"/>
    <cellStyle name="Calculation 2 2 25 10" xfId="5445" xr:uid="{00000000-0005-0000-0000-000041150000}"/>
    <cellStyle name="Calculation 2 2 25 10 2" xfId="5446" xr:uid="{00000000-0005-0000-0000-000042150000}"/>
    <cellStyle name="Calculation 2 2 25 11" xfId="5447" xr:uid="{00000000-0005-0000-0000-000043150000}"/>
    <cellStyle name="Calculation 2 2 25 11 2" xfId="5448" xr:uid="{00000000-0005-0000-0000-000044150000}"/>
    <cellStyle name="Calculation 2 2 25 12" xfId="5449" xr:uid="{00000000-0005-0000-0000-000045150000}"/>
    <cellStyle name="Calculation 2 2 25 12 2" xfId="5450" xr:uid="{00000000-0005-0000-0000-000046150000}"/>
    <cellStyle name="Calculation 2 2 25 13" xfId="5451" xr:uid="{00000000-0005-0000-0000-000047150000}"/>
    <cellStyle name="Calculation 2 2 25 2" xfId="5452" xr:uid="{00000000-0005-0000-0000-000048150000}"/>
    <cellStyle name="Calculation 2 2 25 2 2" xfId="5453" xr:uid="{00000000-0005-0000-0000-000049150000}"/>
    <cellStyle name="Calculation 2 2 25 3" xfId="5454" xr:uid="{00000000-0005-0000-0000-00004A150000}"/>
    <cellStyle name="Calculation 2 2 25 3 2" xfId="5455" xr:uid="{00000000-0005-0000-0000-00004B150000}"/>
    <cellStyle name="Calculation 2 2 25 4" xfId="5456" xr:uid="{00000000-0005-0000-0000-00004C150000}"/>
    <cellStyle name="Calculation 2 2 25 4 2" xfId="5457" xr:uid="{00000000-0005-0000-0000-00004D150000}"/>
    <cellStyle name="Calculation 2 2 25 5" xfId="5458" xr:uid="{00000000-0005-0000-0000-00004E150000}"/>
    <cellStyle name="Calculation 2 2 25 5 2" xfId="5459" xr:uid="{00000000-0005-0000-0000-00004F150000}"/>
    <cellStyle name="Calculation 2 2 25 6" xfId="5460" xr:uid="{00000000-0005-0000-0000-000050150000}"/>
    <cellStyle name="Calculation 2 2 25 6 2" xfId="5461" xr:uid="{00000000-0005-0000-0000-000051150000}"/>
    <cellStyle name="Calculation 2 2 25 7" xfId="5462" xr:uid="{00000000-0005-0000-0000-000052150000}"/>
    <cellStyle name="Calculation 2 2 25 7 2" xfId="5463" xr:uid="{00000000-0005-0000-0000-000053150000}"/>
    <cellStyle name="Calculation 2 2 25 8" xfId="5464" xr:uid="{00000000-0005-0000-0000-000054150000}"/>
    <cellStyle name="Calculation 2 2 25 8 2" xfId="5465" xr:uid="{00000000-0005-0000-0000-000055150000}"/>
    <cellStyle name="Calculation 2 2 25 9" xfId="5466" xr:uid="{00000000-0005-0000-0000-000056150000}"/>
    <cellStyle name="Calculation 2 2 25 9 2" xfId="5467" xr:uid="{00000000-0005-0000-0000-000057150000}"/>
    <cellStyle name="Calculation 2 2 26" xfId="5468" xr:uid="{00000000-0005-0000-0000-000058150000}"/>
    <cellStyle name="Calculation 2 2 26 10" xfId="5469" xr:uid="{00000000-0005-0000-0000-000059150000}"/>
    <cellStyle name="Calculation 2 2 26 10 2" xfId="5470" xr:uid="{00000000-0005-0000-0000-00005A150000}"/>
    <cellStyle name="Calculation 2 2 26 11" xfId="5471" xr:uid="{00000000-0005-0000-0000-00005B150000}"/>
    <cellStyle name="Calculation 2 2 26 11 2" xfId="5472" xr:uid="{00000000-0005-0000-0000-00005C150000}"/>
    <cellStyle name="Calculation 2 2 26 12" xfId="5473" xr:uid="{00000000-0005-0000-0000-00005D150000}"/>
    <cellStyle name="Calculation 2 2 26 12 2" xfId="5474" xr:uid="{00000000-0005-0000-0000-00005E150000}"/>
    <cellStyle name="Calculation 2 2 26 13" xfId="5475" xr:uid="{00000000-0005-0000-0000-00005F150000}"/>
    <cellStyle name="Calculation 2 2 26 2" xfId="5476" xr:uid="{00000000-0005-0000-0000-000060150000}"/>
    <cellStyle name="Calculation 2 2 26 2 2" xfId="5477" xr:uid="{00000000-0005-0000-0000-000061150000}"/>
    <cellStyle name="Calculation 2 2 26 3" xfId="5478" xr:uid="{00000000-0005-0000-0000-000062150000}"/>
    <cellStyle name="Calculation 2 2 26 3 2" xfId="5479" xr:uid="{00000000-0005-0000-0000-000063150000}"/>
    <cellStyle name="Calculation 2 2 26 4" xfId="5480" xr:uid="{00000000-0005-0000-0000-000064150000}"/>
    <cellStyle name="Calculation 2 2 26 4 2" xfId="5481" xr:uid="{00000000-0005-0000-0000-000065150000}"/>
    <cellStyle name="Calculation 2 2 26 5" xfId="5482" xr:uid="{00000000-0005-0000-0000-000066150000}"/>
    <cellStyle name="Calculation 2 2 26 5 2" xfId="5483" xr:uid="{00000000-0005-0000-0000-000067150000}"/>
    <cellStyle name="Calculation 2 2 26 6" xfId="5484" xr:uid="{00000000-0005-0000-0000-000068150000}"/>
    <cellStyle name="Calculation 2 2 26 6 2" xfId="5485" xr:uid="{00000000-0005-0000-0000-000069150000}"/>
    <cellStyle name="Calculation 2 2 26 7" xfId="5486" xr:uid="{00000000-0005-0000-0000-00006A150000}"/>
    <cellStyle name="Calculation 2 2 26 7 2" xfId="5487" xr:uid="{00000000-0005-0000-0000-00006B150000}"/>
    <cellStyle name="Calculation 2 2 26 8" xfId="5488" xr:uid="{00000000-0005-0000-0000-00006C150000}"/>
    <cellStyle name="Calculation 2 2 26 8 2" xfId="5489" xr:uid="{00000000-0005-0000-0000-00006D150000}"/>
    <cellStyle name="Calculation 2 2 26 9" xfId="5490" xr:uid="{00000000-0005-0000-0000-00006E150000}"/>
    <cellStyle name="Calculation 2 2 26 9 2" xfId="5491" xr:uid="{00000000-0005-0000-0000-00006F150000}"/>
    <cellStyle name="Calculation 2 2 27" xfId="5492" xr:uid="{00000000-0005-0000-0000-000070150000}"/>
    <cellStyle name="Calculation 2 2 27 10" xfId="5493" xr:uid="{00000000-0005-0000-0000-000071150000}"/>
    <cellStyle name="Calculation 2 2 27 10 2" xfId="5494" xr:uid="{00000000-0005-0000-0000-000072150000}"/>
    <cellStyle name="Calculation 2 2 27 11" xfId="5495" xr:uid="{00000000-0005-0000-0000-000073150000}"/>
    <cellStyle name="Calculation 2 2 27 11 2" xfId="5496" xr:uid="{00000000-0005-0000-0000-000074150000}"/>
    <cellStyle name="Calculation 2 2 27 12" xfId="5497" xr:uid="{00000000-0005-0000-0000-000075150000}"/>
    <cellStyle name="Calculation 2 2 27 12 2" xfId="5498" xr:uid="{00000000-0005-0000-0000-000076150000}"/>
    <cellStyle name="Calculation 2 2 27 13" xfId="5499" xr:uid="{00000000-0005-0000-0000-000077150000}"/>
    <cellStyle name="Calculation 2 2 27 2" xfId="5500" xr:uid="{00000000-0005-0000-0000-000078150000}"/>
    <cellStyle name="Calculation 2 2 27 2 2" xfId="5501" xr:uid="{00000000-0005-0000-0000-000079150000}"/>
    <cellStyle name="Calculation 2 2 27 3" xfId="5502" xr:uid="{00000000-0005-0000-0000-00007A150000}"/>
    <cellStyle name="Calculation 2 2 27 3 2" xfId="5503" xr:uid="{00000000-0005-0000-0000-00007B150000}"/>
    <cellStyle name="Calculation 2 2 27 4" xfId="5504" xr:uid="{00000000-0005-0000-0000-00007C150000}"/>
    <cellStyle name="Calculation 2 2 27 4 2" xfId="5505" xr:uid="{00000000-0005-0000-0000-00007D150000}"/>
    <cellStyle name="Calculation 2 2 27 5" xfId="5506" xr:uid="{00000000-0005-0000-0000-00007E150000}"/>
    <cellStyle name="Calculation 2 2 27 5 2" xfId="5507" xr:uid="{00000000-0005-0000-0000-00007F150000}"/>
    <cellStyle name="Calculation 2 2 27 6" xfId="5508" xr:uid="{00000000-0005-0000-0000-000080150000}"/>
    <cellStyle name="Calculation 2 2 27 6 2" xfId="5509" xr:uid="{00000000-0005-0000-0000-000081150000}"/>
    <cellStyle name="Calculation 2 2 27 7" xfId="5510" xr:uid="{00000000-0005-0000-0000-000082150000}"/>
    <cellStyle name="Calculation 2 2 27 7 2" xfId="5511" xr:uid="{00000000-0005-0000-0000-000083150000}"/>
    <cellStyle name="Calculation 2 2 27 8" xfId="5512" xr:uid="{00000000-0005-0000-0000-000084150000}"/>
    <cellStyle name="Calculation 2 2 27 8 2" xfId="5513" xr:uid="{00000000-0005-0000-0000-000085150000}"/>
    <cellStyle name="Calculation 2 2 27 9" xfId="5514" xr:uid="{00000000-0005-0000-0000-000086150000}"/>
    <cellStyle name="Calculation 2 2 27 9 2" xfId="5515" xr:uid="{00000000-0005-0000-0000-000087150000}"/>
    <cellStyle name="Calculation 2 2 28" xfId="5516" xr:uid="{00000000-0005-0000-0000-000088150000}"/>
    <cellStyle name="Calculation 2 2 28 10" xfId="5517" xr:uid="{00000000-0005-0000-0000-000089150000}"/>
    <cellStyle name="Calculation 2 2 28 10 2" xfId="5518" xr:uid="{00000000-0005-0000-0000-00008A150000}"/>
    <cellStyle name="Calculation 2 2 28 11" xfId="5519" xr:uid="{00000000-0005-0000-0000-00008B150000}"/>
    <cellStyle name="Calculation 2 2 28 11 2" xfId="5520" xr:uid="{00000000-0005-0000-0000-00008C150000}"/>
    <cellStyle name="Calculation 2 2 28 12" xfId="5521" xr:uid="{00000000-0005-0000-0000-00008D150000}"/>
    <cellStyle name="Calculation 2 2 28 12 2" xfId="5522" xr:uid="{00000000-0005-0000-0000-00008E150000}"/>
    <cellStyle name="Calculation 2 2 28 13" xfId="5523" xr:uid="{00000000-0005-0000-0000-00008F150000}"/>
    <cellStyle name="Calculation 2 2 28 2" xfId="5524" xr:uid="{00000000-0005-0000-0000-000090150000}"/>
    <cellStyle name="Calculation 2 2 28 2 2" xfId="5525" xr:uid="{00000000-0005-0000-0000-000091150000}"/>
    <cellStyle name="Calculation 2 2 28 3" xfId="5526" xr:uid="{00000000-0005-0000-0000-000092150000}"/>
    <cellStyle name="Calculation 2 2 28 3 2" xfId="5527" xr:uid="{00000000-0005-0000-0000-000093150000}"/>
    <cellStyle name="Calculation 2 2 28 4" xfId="5528" xr:uid="{00000000-0005-0000-0000-000094150000}"/>
    <cellStyle name="Calculation 2 2 28 4 2" xfId="5529" xr:uid="{00000000-0005-0000-0000-000095150000}"/>
    <cellStyle name="Calculation 2 2 28 5" xfId="5530" xr:uid="{00000000-0005-0000-0000-000096150000}"/>
    <cellStyle name="Calculation 2 2 28 5 2" xfId="5531" xr:uid="{00000000-0005-0000-0000-000097150000}"/>
    <cellStyle name="Calculation 2 2 28 6" xfId="5532" xr:uid="{00000000-0005-0000-0000-000098150000}"/>
    <cellStyle name="Calculation 2 2 28 6 2" xfId="5533" xr:uid="{00000000-0005-0000-0000-000099150000}"/>
    <cellStyle name="Calculation 2 2 28 7" xfId="5534" xr:uid="{00000000-0005-0000-0000-00009A150000}"/>
    <cellStyle name="Calculation 2 2 28 7 2" xfId="5535" xr:uid="{00000000-0005-0000-0000-00009B150000}"/>
    <cellStyle name="Calculation 2 2 28 8" xfId="5536" xr:uid="{00000000-0005-0000-0000-00009C150000}"/>
    <cellStyle name="Calculation 2 2 28 8 2" xfId="5537" xr:uid="{00000000-0005-0000-0000-00009D150000}"/>
    <cellStyle name="Calculation 2 2 28 9" xfId="5538" xr:uid="{00000000-0005-0000-0000-00009E150000}"/>
    <cellStyle name="Calculation 2 2 28 9 2" xfId="5539" xr:uid="{00000000-0005-0000-0000-00009F150000}"/>
    <cellStyle name="Calculation 2 2 29" xfId="5540" xr:uid="{00000000-0005-0000-0000-0000A0150000}"/>
    <cellStyle name="Calculation 2 2 29 10" xfId="5541" xr:uid="{00000000-0005-0000-0000-0000A1150000}"/>
    <cellStyle name="Calculation 2 2 29 10 2" xfId="5542" xr:uid="{00000000-0005-0000-0000-0000A2150000}"/>
    <cellStyle name="Calculation 2 2 29 11" xfId="5543" xr:uid="{00000000-0005-0000-0000-0000A3150000}"/>
    <cellStyle name="Calculation 2 2 29 11 2" xfId="5544" xr:uid="{00000000-0005-0000-0000-0000A4150000}"/>
    <cellStyle name="Calculation 2 2 29 12" xfId="5545" xr:uid="{00000000-0005-0000-0000-0000A5150000}"/>
    <cellStyle name="Calculation 2 2 29 12 2" xfId="5546" xr:uid="{00000000-0005-0000-0000-0000A6150000}"/>
    <cellStyle name="Calculation 2 2 29 13" xfId="5547" xr:uid="{00000000-0005-0000-0000-0000A7150000}"/>
    <cellStyle name="Calculation 2 2 29 2" xfId="5548" xr:uid="{00000000-0005-0000-0000-0000A8150000}"/>
    <cellStyle name="Calculation 2 2 29 2 2" xfId="5549" xr:uid="{00000000-0005-0000-0000-0000A9150000}"/>
    <cellStyle name="Calculation 2 2 29 3" xfId="5550" xr:uid="{00000000-0005-0000-0000-0000AA150000}"/>
    <cellStyle name="Calculation 2 2 29 3 2" xfId="5551" xr:uid="{00000000-0005-0000-0000-0000AB150000}"/>
    <cellStyle name="Calculation 2 2 29 4" xfId="5552" xr:uid="{00000000-0005-0000-0000-0000AC150000}"/>
    <cellStyle name="Calculation 2 2 29 4 2" xfId="5553" xr:uid="{00000000-0005-0000-0000-0000AD150000}"/>
    <cellStyle name="Calculation 2 2 29 5" xfId="5554" xr:uid="{00000000-0005-0000-0000-0000AE150000}"/>
    <cellStyle name="Calculation 2 2 29 5 2" xfId="5555" xr:uid="{00000000-0005-0000-0000-0000AF150000}"/>
    <cellStyle name="Calculation 2 2 29 6" xfId="5556" xr:uid="{00000000-0005-0000-0000-0000B0150000}"/>
    <cellStyle name="Calculation 2 2 29 6 2" xfId="5557" xr:uid="{00000000-0005-0000-0000-0000B1150000}"/>
    <cellStyle name="Calculation 2 2 29 7" xfId="5558" xr:uid="{00000000-0005-0000-0000-0000B2150000}"/>
    <cellStyle name="Calculation 2 2 29 7 2" xfId="5559" xr:uid="{00000000-0005-0000-0000-0000B3150000}"/>
    <cellStyle name="Calculation 2 2 29 8" xfId="5560" xr:uid="{00000000-0005-0000-0000-0000B4150000}"/>
    <cellStyle name="Calculation 2 2 29 8 2" xfId="5561" xr:uid="{00000000-0005-0000-0000-0000B5150000}"/>
    <cellStyle name="Calculation 2 2 29 9" xfId="5562" xr:uid="{00000000-0005-0000-0000-0000B6150000}"/>
    <cellStyle name="Calculation 2 2 29 9 2" xfId="5563" xr:uid="{00000000-0005-0000-0000-0000B7150000}"/>
    <cellStyle name="Calculation 2 2 3" xfId="5564" xr:uid="{00000000-0005-0000-0000-0000B8150000}"/>
    <cellStyle name="Calculation 2 2 3 10" xfId="5565" xr:uid="{00000000-0005-0000-0000-0000B9150000}"/>
    <cellStyle name="Calculation 2 2 3 10 2" xfId="5566" xr:uid="{00000000-0005-0000-0000-0000BA150000}"/>
    <cellStyle name="Calculation 2 2 3 11" xfId="5567" xr:uid="{00000000-0005-0000-0000-0000BB150000}"/>
    <cellStyle name="Calculation 2 2 3 11 2" xfId="5568" xr:uid="{00000000-0005-0000-0000-0000BC150000}"/>
    <cellStyle name="Calculation 2 2 3 12" xfId="5569" xr:uid="{00000000-0005-0000-0000-0000BD150000}"/>
    <cellStyle name="Calculation 2 2 3 12 2" xfId="5570" xr:uid="{00000000-0005-0000-0000-0000BE150000}"/>
    <cellStyle name="Calculation 2 2 3 13" xfId="5571" xr:uid="{00000000-0005-0000-0000-0000BF150000}"/>
    <cellStyle name="Calculation 2 2 3 2" xfId="5572" xr:uid="{00000000-0005-0000-0000-0000C0150000}"/>
    <cellStyle name="Calculation 2 2 3 2 2" xfId="5573" xr:uid="{00000000-0005-0000-0000-0000C1150000}"/>
    <cellStyle name="Calculation 2 2 3 3" xfId="5574" xr:uid="{00000000-0005-0000-0000-0000C2150000}"/>
    <cellStyle name="Calculation 2 2 3 3 2" xfId="5575" xr:uid="{00000000-0005-0000-0000-0000C3150000}"/>
    <cellStyle name="Calculation 2 2 3 4" xfId="5576" xr:uid="{00000000-0005-0000-0000-0000C4150000}"/>
    <cellStyle name="Calculation 2 2 3 4 2" xfId="5577" xr:uid="{00000000-0005-0000-0000-0000C5150000}"/>
    <cellStyle name="Calculation 2 2 3 5" xfId="5578" xr:uid="{00000000-0005-0000-0000-0000C6150000}"/>
    <cellStyle name="Calculation 2 2 3 5 2" xfId="5579" xr:uid="{00000000-0005-0000-0000-0000C7150000}"/>
    <cellStyle name="Calculation 2 2 3 6" xfId="5580" xr:uid="{00000000-0005-0000-0000-0000C8150000}"/>
    <cellStyle name="Calculation 2 2 3 6 2" xfId="5581" xr:uid="{00000000-0005-0000-0000-0000C9150000}"/>
    <cellStyle name="Calculation 2 2 3 7" xfId="5582" xr:uid="{00000000-0005-0000-0000-0000CA150000}"/>
    <cellStyle name="Calculation 2 2 3 7 2" xfId="5583" xr:uid="{00000000-0005-0000-0000-0000CB150000}"/>
    <cellStyle name="Calculation 2 2 3 8" xfId="5584" xr:uid="{00000000-0005-0000-0000-0000CC150000}"/>
    <cellStyle name="Calculation 2 2 3 8 2" xfId="5585" xr:uid="{00000000-0005-0000-0000-0000CD150000}"/>
    <cellStyle name="Calculation 2 2 3 9" xfId="5586" xr:uid="{00000000-0005-0000-0000-0000CE150000}"/>
    <cellStyle name="Calculation 2 2 3 9 2" xfId="5587" xr:uid="{00000000-0005-0000-0000-0000CF150000}"/>
    <cellStyle name="Calculation 2 2 30" xfId="5588" xr:uid="{00000000-0005-0000-0000-0000D0150000}"/>
    <cellStyle name="Calculation 2 2 30 2" xfId="5589" xr:uid="{00000000-0005-0000-0000-0000D1150000}"/>
    <cellStyle name="Calculation 2 2 31" xfId="5590" xr:uid="{00000000-0005-0000-0000-0000D2150000}"/>
    <cellStyle name="Calculation 2 2 31 2" xfId="5591" xr:uid="{00000000-0005-0000-0000-0000D3150000}"/>
    <cellStyle name="Calculation 2 2 32" xfId="5592" xr:uid="{00000000-0005-0000-0000-0000D4150000}"/>
    <cellStyle name="Calculation 2 2 32 2" xfId="5593" xr:uid="{00000000-0005-0000-0000-0000D5150000}"/>
    <cellStyle name="Calculation 2 2 33" xfId="5594" xr:uid="{00000000-0005-0000-0000-0000D6150000}"/>
    <cellStyle name="Calculation 2 2 33 2" xfId="5595" xr:uid="{00000000-0005-0000-0000-0000D7150000}"/>
    <cellStyle name="Calculation 2 2 34" xfId="5596" xr:uid="{00000000-0005-0000-0000-0000D8150000}"/>
    <cellStyle name="Calculation 2 2 34 2" xfId="5597" xr:uid="{00000000-0005-0000-0000-0000D9150000}"/>
    <cellStyle name="Calculation 2 2 35" xfId="5598" xr:uid="{00000000-0005-0000-0000-0000DA150000}"/>
    <cellStyle name="Calculation 2 2 35 2" xfId="5599" xr:uid="{00000000-0005-0000-0000-0000DB150000}"/>
    <cellStyle name="Calculation 2 2 36" xfId="5600" xr:uid="{00000000-0005-0000-0000-0000DC150000}"/>
    <cellStyle name="Calculation 2 2 36 2" xfId="5601" xr:uid="{00000000-0005-0000-0000-0000DD150000}"/>
    <cellStyle name="Calculation 2 2 37" xfId="5602" xr:uid="{00000000-0005-0000-0000-0000DE150000}"/>
    <cellStyle name="Calculation 2 2 37 2" xfId="5603" xr:uid="{00000000-0005-0000-0000-0000DF150000}"/>
    <cellStyle name="Calculation 2 2 38" xfId="5604" xr:uid="{00000000-0005-0000-0000-0000E0150000}"/>
    <cellStyle name="Calculation 2 2 38 2" xfId="5605" xr:uid="{00000000-0005-0000-0000-0000E1150000}"/>
    <cellStyle name="Calculation 2 2 39" xfId="5606" xr:uid="{00000000-0005-0000-0000-0000E2150000}"/>
    <cellStyle name="Calculation 2 2 39 2" xfId="5607" xr:uid="{00000000-0005-0000-0000-0000E3150000}"/>
    <cellStyle name="Calculation 2 2 4" xfId="5608" xr:uid="{00000000-0005-0000-0000-0000E4150000}"/>
    <cellStyle name="Calculation 2 2 4 10" xfId="5609" xr:uid="{00000000-0005-0000-0000-0000E5150000}"/>
    <cellStyle name="Calculation 2 2 4 10 2" xfId="5610" xr:uid="{00000000-0005-0000-0000-0000E6150000}"/>
    <cellStyle name="Calculation 2 2 4 11" xfId="5611" xr:uid="{00000000-0005-0000-0000-0000E7150000}"/>
    <cellStyle name="Calculation 2 2 4 11 2" xfId="5612" xr:uid="{00000000-0005-0000-0000-0000E8150000}"/>
    <cellStyle name="Calculation 2 2 4 12" xfId="5613" xr:uid="{00000000-0005-0000-0000-0000E9150000}"/>
    <cellStyle name="Calculation 2 2 4 12 2" xfId="5614" xr:uid="{00000000-0005-0000-0000-0000EA150000}"/>
    <cellStyle name="Calculation 2 2 4 13" xfId="5615" xr:uid="{00000000-0005-0000-0000-0000EB150000}"/>
    <cellStyle name="Calculation 2 2 4 2" xfId="5616" xr:uid="{00000000-0005-0000-0000-0000EC150000}"/>
    <cellStyle name="Calculation 2 2 4 2 2" xfId="5617" xr:uid="{00000000-0005-0000-0000-0000ED150000}"/>
    <cellStyle name="Calculation 2 2 4 3" xfId="5618" xr:uid="{00000000-0005-0000-0000-0000EE150000}"/>
    <cellStyle name="Calculation 2 2 4 3 2" xfId="5619" xr:uid="{00000000-0005-0000-0000-0000EF150000}"/>
    <cellStyle name="Calculation 2 2 4 4" xfId="5620" xr:uid="{00000000-0005-0000-0000-0000F0150000}"/>
    <cellStyle name="Calculation 2 2 4 4 2" xfId="5621" xr:uid="{00000000-0005-0000-0000-0000F1150000}"/>
    <cellStyle name="Calculation 2 2 4 5" xfId="5622" xr:uid="{00000000-0005-0000-0000-0000F2150000}"/>
    <cellStyle name="Calculation 2 2 4 5 2" xfId="5623" xr:uid="{00000000-0005-0000-0000-0000F3150000}"/>
    <cellStyle name="Calculation 2 2 4 6" xfId="5624" xr:uid="{00000000-0005-0000-0000-0000F4150000}"/>
    <cellStyle name="Calculation 2 2 4 6 2" xfId="5625" xr:uid="{00000000-0005-0000-0000-0000F5150000}"/>
    <cellStyle name="Calculation 2 2 4 7" xfId="5626" xr:uid="{00000000-0005-0000-0000-0000F6150000}"/>
    <cellStyle name="Calculation 2 2 4 7 2" xfId="5627" xr:uid="{00000000-0005-0000-0000-0000F7150000}"/>
    <cellStyle name="Calculation 2 2 4 8" xfId="5628" xr:uid="{00000000-0005-0000-0000-0000F8150000}"/>
    <cellStyle name="Calculation 2 2 4 8 2" xfId="5629" xr:uid="{00000000-0005-0000-0000-0000F9150000}"/>
    <cellStyle name="Calculation 2 2 4 9" xfId="5630" xr:uid="{00000000-0005-0000-0000-0000FA150000}"/>
    <cellStyle name="Calculation 2 2 4 9 2" xfId="5631" xr:uid="{00000000-0005-0000-0000-0000FB150000}"/>
    <cellStyle name="Calculation 2 2 40" xfId="5632" xr:uid="{00000000-0005-0000-0000-0000FC150000}"/>
    <cellStyle name="Calculation 2 2 40 2" xfId="5633" xr:uid="{00000000-0005-0000-0000-0000FD150000}"/>
    <cellStyle name="Calculation 2 2 41" xfId="5634" xr:uid="{00000000-0005-0000-0000-0000FE150000}"/>
    <cellStyle name="Calculation 2 2 5" xfId="5635" xr:uid="{00000000-0005-0000-0000-0000FF150000}"/>
    <cellStyle name="Calculation 2 2 5 10" xfId="5636" xr:uid="{00000000-0005-0000-0000-000000160000}"/>
    <cellStyle name="Calculation 2 2 5 10 2" xfId="5637" xr:uid="{00000000-0005-0000-0000-000001160000}"/>
    <cellStyle name="Calculation 2 2 5 11" xfId="5638" xr:uid="{00000000-0005-0000-0000-000002160000}"/>
    <cellStyle name="Calculation 2 2 5 11 2" xfId="5639" xr:uid="{00000000-0005-0000-0000-000003160000}"/>
    <cellStyle name="Calculation 2 2 5 12" xfId="5640" xr:uid="{00000000-0005-0000-0000-000004160000}"/>
    <cellStyle name="Calculation 2 2 5 12 2" xfId="5641" xr:uid="{00000000-0005-0000-0000-000005160000}"/>
    <cellStyle name="Calculation 2 2 5 13" xfId="5642" xr:uid="{00000000-0005-0000-0000-000006160000}"/>
    <cellStyle name="Calculation 2 2 5 2" xfId="5643" xr:uid="{00000000-0005-0000-0000-000007160000}"/>
    <cellStyle name="Calculation 2 2 5 2 2" xfId="5644" xr:uid="{00000000-0005-0000-0000-000008160000}"/>
    <cellStyle name="Calculation 2 2 5 3" xfId="5645" xr:uid="{00000000-0005-0000-0000-000009160000}"/>
    <cellStyle name="Calculation 2 2 5 3 2" xfId="5646" xr:uid="{00000000-0005-0000-0000-00000A160000}"/>
    <cellStyle name="Calculation 2 2 5 4" xfId="5647" xr:uid="{00000000-0005-0000-0000-00000B160000}"/>
    <cellStyle name="Calculation 2 2 5 4 2" xfId="5648" xr:uid="{00000000-0005-0000-0000-00000C160000}"/>
    <cellStyle name="Calculation 2 2 5 5" xfId="5649" xr:uid="{00000000-0005-0000-0000-00000D160000}"/>
    <cellStyle name="Calculation 2 2 5 5 2" xfId="5650" xr:uid="{00000000-0005-0000-0000-00000E160000}"/>
    <cellStyle name="Calculation 2 2 5 6" xfId="5651" xr:uid="{00000000-0005-0000-0000-00000F160000}"/>
    <cellStyle name="Calculation 2 2 5 6 2" xfId="5652" xr:uid="{00000000-0005-0000-0000-000010160000}"/>
    <cellStyle name="Calculation 2 2 5 7" xfId="5653" xr:uid="{00000000-0005-0000-0000-000011160000}"/>
    <cellStyle name="Calculation 2 2 5 7 2" xfId="5654" xr:uid="{00000000-0005-0000-0000-000012160000}"/>
    <cellStyle name="Calculation 2 2 5 8" xfId="5655" xr:uid="{00000000-0005-0000-0000-000013160000}"/>
    <cellStyle name="Calculation 2 2 5 8 2" xfId="5656" xr:uid="{00000000-0005-0000-0000-000014160000}"/>
    <cellStyle name="Calculation 2 2 5 9" xfId="5657" xr:uid="{00000000-0005-0000-0000-000015160000}"/>
    <cellStyle name="Calculation 2 2 5 9 2" xfId="5658" xr:uid="{00000000-0005-0000-0000-000016160000}"/>
    <cellStyle name="Calculation 2 2 6" xfId="5659" xr:uid="{00000000-0005-0000-0000-000017160000}"/>
    <cellStyle name="Calculation 2 2 6 10" xfId="5660" xr:uid="{00000000-0005-0000-0000-000018160000}"/>
    <cellStyle name="Calculation 2 2 6 10 2" xfId="5661" xr:uid="{00000000-0005-0000-0000-000019160000}"/>
    <cellStyle name="Calculation 2 2 6 11" xfId="5662" xr:uid="{00000000-0005-0000-0000-00001A160000}"/>
    <cellStyle name="Calculation 2 2 6 11 2" xfId="5663" xr:uid="{00000000-0005-0000-0000-00001B160000}"/>
    <cellStyle name="Calculation 2 2 6 12" xfId="5664" xr:uid="{00000000-0005-0000-0000-00001C160000}"/>
    <cellStyle name="Calculation 2 2 6 12 2" xfId="5665" xr:uid="{00000000-0005-0000-0000-00001D160000}"/>
    <cellStyle name="Calculation 2 2 6 13" xfId="5666" xr:uid="{00000000-0005-0000-0000-00001E160000}"/>
    <cellStyle name="Calculation 2 2 6 2" xfId="5667" xr:uid="{00000000-0005-0000-0000-00001F160000}"/>
    <cellStyle name="Calculation 2 2 6 2 2" xfId="5668" xr:uid="{00000000-0005-0000-0000-000020160000}"/>
    <cellStyle name="Calculation 2 2 6 3" xfId="5669" xr:uid="{00000000-0005-0000-0000-000021160000}"/>
    <cellStyle name="Calculation 2 2 6 3 2" xfId="5670" xr:uid="{00000000-0005-0000-0000-000022160000}"/>
    <cellStyle name="Calculation 2 2 6 4" xfId="5671" xr:uid="{00000000-0005-0000-0000-000023160000}"/>
    <cellStyle name="Calculation 2 2 6 4 2" xfId="5672" xr:uid="{00000000-0005-0000-0000-000024160000}"/>
    <cellStyle name="Calculation 2 2 6 5" xfId="5673" xr:uid="{00000000-0005-0000-0000-000025160000}"/>
    <cellStyle name="Calculation 2 2 6 5 2" xfId="5674" xr:uid="{00000000-0005-0000-0000-000026160000}"/>
    <cellStyle name="Calculation 2 2 6 6" xfId="5675" xr:uid="{00000000-0005-0000-0000-000027160000}"/>
    <cellStyle name="Calculation 2 2 6 6 2" xfId="5676" xr:uid="{00000000-0005-0000-0000-000028160000}"/>
    <cellStyle name="Calculation 2 2 6 7" xfId="5677" xr:uid="{00000000-0005-0000-0000-000029160000}"/>
    <cellStyle name="Calculation 2 2 6 7 2" xfId="5678" xr:uid="{00000000-0005-0000-0000-00002A160000}"/>
    <cellStyle name="Calculation 2 2 6 8" xfId="5679" xr:uid="{00000000-0005-0000-0000-00002B160000}"/>
    <cellStyle name="Calculation 2 2 6 8 2" xfId="5680" xr:uid="{00000000-0005-0000-0000-00002C160000}"/>
    <cellStyle name="Calculation 2 2 6 9" xfId="5681" xr:uid="{00000000-0005-0000-0000-00002D160000}"/>
    <cellStyle name="Calculation 2 2 6 9 2" xfId="5682" xr:uid="{00000000-0005-0000-0000-00002E160000}"/>
    <cellStyle name="Calculation 2 2 7" xfId="5683" xr:uid="{00000000-0005-0000-0000-00002F160000}"/>
    <cellStyle name="Calculation 2 2 7 10" xfId="5684" xr:uid="{00000000-0005-0000-0000-000030160000}"/>
    <cellStyle name="Calculation 2 2 7 10 2" xfId="5685" xr:uid="{00000000-0005-0000-0000-000031160000}"/>
    <cellStyle name="Calculation 2 2 7 11" xfId="5686" xr:uid="{00000000-0005-0000-0000-000032160000}"/>
    <cellStyle name="Calculation 2 2 7 11 2" xfId="5687" xr:uid="{00000000-0005-0000-0000-000033160000}"/>
    <cellStyle name="Calculation 2 2 7 12" xfId="5688" xr:uid="{00000000-0005-0000-0000-000034160000}"/>
    <cellStyle name="Calculation 2 2 7 12 2" xfId="5689" xr:uid="{00000000-0005-0000-0000-000035160000}"/>
    <cellStyle name="Calculation 2 2 7 13" xfId="5690" xr:uid="{00000000-0005-0000-0000-000036160000}"/>
    <cellStyle name="Calculation 2 2 7 2" xfId="5691" xr:uid="{00000000-0005-0000-0000-000037160000}"/>
    <cellStyle name="Calculation 2 2 7 2 2" xfId="5692" xr:uid="{00000000-0005-0000-0000-000038160000}"/>
    <cellStyle name="Calculation 2 2 7 3" xfId="5693" xr:uid="{00000000-0005-0000-0000-000039160000}"/>
    <cellStyle name="Calculation 2 2 7 3 2" xfId="5694" xr:uid="{00000000-0005-0000-0000-00003A160000}"/>
    <cellStyle name="Calculation 2 2 7 4" xfId="5695" xr:uid="{00000000-0005-0000-0000-00003B160000}"/>
    <cellStyle name="Calculation 2 2 7 4 2" xfId="5696" xr:uid="{00000000-0005-0000-0000-00003C160000}"/>
    <cellStyle name="Calculation 2 2 7 5" xfId="5697" xr:uid="{00000000-0005-0000-0000-00003D160000}"/>
    <cellStyle name="Calculation 2 2 7 5 2" xfId="5698" xr:uid="{00000000-0005-0000-0000-00003E160000}"/>
    <cellStyle name="Calculation 2 2 7 6" xfId="5699" xr:uid="{00000000-0005-0000-0000-00003F160000}"/>
    <cellStyle name="Calculation 2 2 7 6 2" xfId="5700" xr:uid="{00000000-0005-0000-0000-000040160000}"/>
    <cellStyle name="Calculation 2 2 7 7" xfId="5701" xr:uid="{00000000-0005-0000-0000-000041160000}"/>
    <cellStyle name="Calculation 2 2 7 7 2" xfId="5702" xr:uid="{00000000-0005-0000-0000-000042160000}"/>
    <cellStyle name="Calculation 2 2 7 8" xfId="5703" xr:uid="{00000000-0005-0000-0000-000043160000}"/>
    <cellStyle name="Calculation 2 2 7 8 2" xfId="5704" xr:uid="{00000000-0005-0000-0000-000044160000}"/>
    <cellStyle name="Calculation 2 2 7 9" xfId="5705" xr:uid="{00000000-0005-0000-0000-000045160000}"/>
    <cellStyle name="Calculation 2 2 7 9 2" xfId="5706" xr:uid="{00000000-0005-0000-0000-000046160000}"/>
    <cellStyle name="Calculation 2 2 8" xfId="5707" xr:uid="{00000000-0005-0000-0000-000047160000}"/>
    <cellStyle name="Calculation 2 2 8 10" xfId="5708" xr:uid="{00000000-0005-0000-0000-000048160000}"/>
    <cellStyle name="Calculation 2 2 8 10 2" xfId="5709" xr:uid="{00000000-0005-0000-0000-000049160000}"/>
    <cellStyle name="Calculation 2 2 8 11" xfId="5710" xr:uid="{00000000-0005-0000-0000-00004A160000}"/>
    <cellStyle name="Calculation 2 2 8 11 2" xfId="5711" xr:uid="{00000000-0005-0000-0000-00004B160000}"/>
    <cellStyle name="Calculation 2 2 8 12" xfId="5712" xr:uid="{00000000-0005-0000-0000-00004C160000}"/>
    <cellStyle name="Calculation 2 2 8 12 2" xfId="5713" xr:uid="{00000000-0005-0000-0000-00004D160000}"/>
    <cellStyle name="Calculation 2 2 8 13" xfId="5714" xr:uid="{00000000-0005-0000-0000-00004E160000}"/>
    <cellStyle name="Calculation 2 2 8 2" xfId="5715" xr:uid="{00000000-0005-0000-0000-00004F160000}"/>
    <cellStyle name="Calculation 2 2 8 2 2" xfId="5716" xr:uid="{00000000-0005-0000-0000-000050160000}"/>
    <cellStyle name="Calculation 2 2 8 3" xfId="5717" xr:uid="{00000000-0005-0000-0000-000051160000}"/>
    <cellStyle name="Calculation 2 2 8 3 2" xfId="5718" xr:uid="{00000000-0005-0000-0000-000052160000}"/>
    <cellStyle name="Calculation 2 2 8 4" xfId="5719" xr:uid="{00000000-0005-0000-0000-000053160000}"/>
    <cellStyle name="Calculation 2 2 8 4 2" xfId="5720" xr:uid="{00000000-0005-0000-0000-000054160000}"/>
    <cellStyle name="Calculation 2 2 8 5" xfId="5721" xr:uid="{00000000-0005-0000-0000-000055160000}"/>
    <cellStyle name="Calculation 2 2 8 5 2" xfId="5722" xr:uid="{00000000-0005-0000-0000-000056160000}"/>
    <cellStyle name="Calculation 2 2 8 6" xfId="5723" xr:uid="{00000000-0005-0000-0000-000057160000}"/>
    <cellStyle name="Calculation 2 2 8 6 2" xfId="5724" xr:uid="{00000000-0005-0000-0000-000058160000}"/>
    <cellStyle name="Calculation 2 2 8 7" xfId="5725" xr:uid="{00000000-0005-0000-0000-000059160000}"/>
    <cellStyle name="Calculation 2 2 8 7 2" xfId="5726" xr:uid="{00000000-0005-0000-0000-00005A160000}"/>
    <cellStyle name="Calculation 2 2 8 8" xfId="5727" xr:uid="{00000000-0005-0000-0000-00005B160000}"/>
    <cellStyle name="Calculation 2 2 8 8 2" xfId="5728" xr:uid="{00000000-0005-0000-0000-00005C160000}"/>
    <cellStyle name="Calculation 2 2 8 9" xfId="5729" xr:uid="{00000000-0005-0000-0000-00005D160000}"/>
    <cellStyle name="Calculation 2 2 8 9 2" xfId="5730" xr:uid="{00000000-0005-0000-0000-00005E160000}"/>
    <cellStyle name="Calculation 2 2 9" xfId="5731" xr:uid="{00000000-0005-0000-0000-00005F160000}"/>
    <cellStyle name="Calculation 2 2 9 10" xfId="5732" xr:uid="{00000000-0005-0000-0000-000060160000}"/>
    <cellStyle name="Calculation 2 2 9 10 2" xfId="5733" xr:uid="{00000000-0005-0000-0000-000061160000}"/>
    <cellStyle name="Calculation 2 2 9 11" xfId="5734" xr:uid="{00000000-0005-0000-0000-000062160000}"/>
    <cellStyle name="Calculation 2 2 9 11 2" xfId="5735" xr:uid="{00000000-0005-0000-0000-000063160000}"/>
    <cellStyle name="Calculation 2 2 9 12" xfId="5736" xr:uid="{00000000-0005-0000-0000-000064160000}"/>
    <cellStyle name="Calculation 2 2 9 12 2" xfId="5737" xr:uid="{00000000-0005-0000-0000-000065160000}"/>
    <cellStyle name="Calculation 2 2 9 13" xfId="5738" xr:uid="{00000000-0005-0000-0000-000066160000}"/>
    <cellStyle name="Calculation 2 2 9 2" xfId="5739" xr:uid="{00000000-0005-0000-0000-000067160000}"/>
    <cellStyle name="Calculation 2 2 9 2 2" xfId="5740" xr:uid="{00000000-0005-0000-0000-000068160000}"/>
    <cellStyle name="Calculation 2 2 9 3" xfId="5741" xr:uid="{00000000-0005-0000-0000-000069160000}"/>
    <cellStyle name="Calculation 2 2 9 3 2" xfId="5742" xr:uid="{00000000-0005-0000-0000-00006A160000}"/>
    <cellStyle name="Calculation 2 2 9 4" xfId="5743" xr:uid="{00000000-0005-0000-0000-00006B160000}"/>
    <cellStyle name="Calculation 2 2 9 4 2" xfId="5744" xr:uid="{00000000-0005-0000-0000-00006C160000}"/>
    <cellStyle name="Calculation 2 2 9 5" xfId="5745" xr:uid="{00000000-0005-0000-0000-00006D160000}"/>
    <cellStyle name="Calculation 2 2 9 5 2" xfId="5746" xr:uid="{00000000-0005-0000-0000-00006E160000}"/>
    <cellStyle name="Calculation 2 2 9 6" xfId="5747" xr:uid="{00000000-0005-0000-0000-00006F160000}"/>
    <cellStyle name="Calculation 2 2 9 6 2" xfId="5748" xr:uid="{00000000-0005-0000-0000-000070160000}"/>
    <cellStyle name="Calculation 2 2 9 7" xfId="5749" xr:uid="{00000000-0005-0000-0000-000071160000}"/>
    <cellStyle name="Calculation 2 2 9 7 2" xfId="5750" xr:uid="{00000000-0005-0000-0000-000072160000}"/>
    <cellStyle name="Calculation 2 2 9 8" xfId="5751" xr:uid="{00000000-0005-0000-0000-000073160000}"/>
    <cellStyle name="Calculation 2 2 9 8 2" xfId="5752" xr:uid="{00000000-0005-0000-0000-000074160000}"/>
    <cellStyle name="Calculation 2 2 9 9" xfId="5753" xr:uid="{00000000-0005-0000-0000-000075160000}"/>
    <cellStyle name="Calculation 2 2 9 9 2" xfId="5754" xr:uid="{00000000-0005-0000-0000-000076160000}"/>
    <cellStyle name="Calculation 2 20" xfId="5755" xr:uid="{00000000-0005-0000-0000-000077160000}"/>
    <cellStyle name="Calculation 2 20 10" xfId="5756" xr:uid="{00000000-0005-0000-0000-000078160000}"/>
    <cellStyle name="Calculation 2 20 10 2" xfId="5757" xr:uid="{00000000-0005-0000-0000-000079160000}"/>
    <cellStyle name="Calculation 2 20 11" xfId="5758" xr:uid="{00000000-0005-0000-0000-00007A160000}"/>
    <cellStyle name="Calculation 2 20 11 2" xfId="5759" xr:uid="{00000000-0005-0000-0000-00007B160000}"/>
    <cellStyle name="Calculation 2 20 12" xfId="5760" xr:uid="{00000000-0005-0000-0000-00007C160000}"/>
    <cellStyle name="Calculation 2 20 12 2" xfId="5761" xr:uid="{00000000-0005-0000-0000-00007D160000}"/>
    <cellStyle name="Calculation 2 20 13" xfId="5762" xr:uid="{00000000-0005-0000-0000-00007E160000}"/>
    <cellStyle name="Calculation 2 20 2" xfId="5763" xr:uid="{00000000-0005-0000-0000-00007F160000}"/>
    <cellStyle name="Calculation 2 20 2 2" xfId="5764" xr:uid="{00000000-0005-0000-0000-000080160000}"/>
    <cellStyle name="Calculation 2 20 3" xfId="5765" xr:uid="{00000000-0005-0000-0000-000081160000}"/>
    <cellStyle name="Calculation 2 20 3 2" xfId="5766" xr:uid="{00000000-0005-0000-0000-000082160000}"/>
    <cellStyle name="Calculation 2 20 4" xfId="5767" xr:uid="{00000000-0005-0000-0000-000083160000}"/>
    <cellStyle name="Calculation 2 20 4 2" xfId="5768" xr:uid="{00000000-0005-0000-0000-000084160000}"/>
    <cellStyle name="Calculation 2 20 5" xfId="5769" xr:uid="{00000000-0005-0000-0000-000085160000}"/>
    <cellStyle name="Calculation 2 20 5 2" xfId="5770" xr:uid="{00000000-0005-0000-0000-000086160000}"/>
    <cellStyle name="Calculation 2 20 6" xfId="5771" xr:uid="{00000000-0005-0000-0000-000087160000}"/>
    <cellStyle name="Calculation 2 20 6 2" xfId="5772" xr:uid="{00000000-0005-0000-0000-000088160000}"/>
    <cellStyle name="Calculation 2 20 7" xfId="5773" xr:uid="{00000000-0005-0000-0000-000089160000}"/>
    <cellStyle name="Calculation 2 20 7 2" xfId="5774" xr:uid="{00000000-0005-0000-0000-00008A160000}"/>
    <cellStyle name="Calculation 2 20 8" xfId="5775" xr:uid="{00000000-0005-0000-0000-00008B160000}"/>
    <cellStyle name="Calculation 2 20 8 2" xfId="5776" xr:uid="{00000000-0005-0000-0000-00008C160000}"/>
    <cellStyle name="Calculation 2 20 9" xfId="5777" xr:uid="{00000000-0005-0000-0000-00008D160000}"/>
    <cellStyle name="Calculation 2 20 9 2" xfId="5778" xr:uid="{00000000-0005-0000-0000-00008E160000}"/>
    <cellStyle name="Calculation 2 21" xfId="5779" xr:uid="{00000000-0005-0000-0000-00008F160000}"/>
    <cellStyle name="Calculation 2 21 10" xfId="5780" xr:uid="{00000000-0005-0000-0000-000090160000}"/>
    <cellStyle name="Calculation 2 21 10 2" xfId="5781" xr:uid="{00000000-0005-0000-0000-000091160000}"/>
    <cellStyle name="Calculation 2 21 11" xfId="5782" xr:uid="{00000000-0005-0000-0000-000092160000}"/>
    <cellStyle name="Calculation 2 21 11 2" xfId="5783" xr:uid="{00000000-0005-0000-0000-000093160000}"/>
    <cellStyle name="Calculation 2 21 12" xfId="5784" xr:uid="{00000000-0005-0000-0000-000094160000}"/>
    <cellStyle name="Calculation 2 21 12 2" xfId="5785" xr:uid="{00000000-0005-0000-0000-000095160000}"/>
    <cellStyle name="Calculation 2 21 13" xfId="5786" xr:uid="{00000000-0005-0000-0000-000096160000}"/>
    <cellStyle name="Calculation 2 21 2" xfId="5787" xr:uid="{00000000-0005-0000-0000-000097160000}"/>
    <cellStyle name="Calculation 2 21 2 2" xfId="5788" xr:uid="{00000000-0005-0000-0000-000098160000}"/>
    <cellStyle name="Calculation 2 21 3" xfId="5789" xr:uid="{00000000-0005-0000-0000-000099160000}"/>
    <cellStyle name="Calculation 2 21 3 2" xfId="5790" xr:uid="{00000000-0005-0000-0000-00009A160000}"/>
    <cellStyle name="Calculation 2 21 4" xfId="5791" xr:uid="{00000000-0005-0000-0000-00009B160000}"/>
    <cellStyle name="Calculation 2 21 4 2" xfId="5792" xr:uid="{00000000-0005-0000-0000-00009C160000}"/>
    <cellStyle name="Calculation 2 21 5" xfId="5793" xr:uid="{00000000-0005-0000-0000-00009D160000}"/>
    <cellStyle name="Calculation 2 21 5 2" xfId="5794" xr:uid="{00000000-0005-0000-0000-00009E160000}"/>
    <cellStyle name="Calculation 2 21 6" xfId="5795" xr:uid="{00000000-0005-0000-0000-00009F160000}"/>
    <cellStyle name="Calculation 2 21 6 2" xfId="5796" xr:uid="{00000000-0005-0000-0000-0000A0160000}"/>
    <cellStyle name="Calculation 2 21 7" xfId="5797" xr:uid="{00000000-0005-0000-0000-0000A1160000}"/>
    <cellStyle name="Calculation 2 21 7 2" xfId="5798" xr:uid="{00000000-0005-0000-0000-0000A2160000}"/>
    <cellStyle name="Calculation 2 21 8" xfId="5799" xr:uid="{00000000-0005-0000-0000-0000A3160000}"/>
    <cellStyle name="Calculation 2 21 8 2" xfId="5800" xr:uid="{00000000-0005-0000-0000-0000A4160000}"/>
    <cellStyle name="Calculation 2 21 9" xfId="5801" xr:uid="{00000000-0005-0000-0000-0000A5160000}"/>
    <cellStyle name="Calculation 2 21 9 2" xfId="5802" xr:uid="{00000000-0005-0000-0000-0000A6160000}"/>
    <cellStyle name="Calculation 2 22" xfId="5803" xr:uid="{00000000-0005-0000-0000-0000A7160000}"/>
    <cellStyle name="Calculation 2 22 10" xfId="5804" xr:uid="{00000000-0005-0000-0000-0000A8160000}"/>
    <cellStyle name="Calculation 2 22 10 2" xfId="5805" xr:uid="{00000000-0005-0000-0000-0000A9160000}"/>
    <cellStyle name="Calculation 2 22 11" xfId="5806" xr:uid="{00000000-0005-0000-0000-0000AA160000}"/>
    <cellStyle name="Calculation 2 22 11 2" xfId="5807" xr:uid="{00000000-0005-0000-0000-0000AB160000}"/>
    <cellStyle name="Calculation 2 22 12" xfId="5808" xr:uid="{00000000-0005-0000-0000-0000AC160000}"/>
    <cellStyle name="Calculation 2 22 12 2" xfId="5809" xr:uid="{00000000-0005-0000-0000-0000AD160000}"/>
    <cellStyle name="Calculation 2 22 13" xfId="5810" xr:uid="{00000000-0005-0000-0000-0000AE160000}"/>
    <cellStyle name="Calculation 2 22 2" xfId="5811" xr:uid="{00000000-0005-0000-0000-0000AF160000}"/>
    <cellStyle name="Calculation 2 22 2 2" xfId="5812" xr:uid="{00000000-0005-0000-0000-0000B0160000}"/>
    <cellStyle name="Calculation 2 22 3" xfId="5813" xr:uid="{00000000-0005-0000-0000-0000B1160000}"/>
    <cellStyle name="Calculation 2 22 3 2" xfId="5814" xr:uid="{00000000-0005-0000-0000-0000B2160000}"/>
    <cellStyle name="Calculation 2 22 4" xfId="5815" xr:uid="{00000000-0005-0000-0000-0000B3160000}"/>
    <cellStyle name="Calculation 2 22 4 2" xfId="5816" xr:uid="{00000000-0005-0000-0000-0000B4160000}"/>
    <cellStyle name="Calculation 2 22 5" xfId="5817" xr:uid="{00000000-0005-0000-0000-0000B5160000}"/>
    <cellStyle name="Calculation 2 22 5 2" xfId="5818" xr:uid="{00000000-0005-0000-0000-0000B6160000}"/>
    <cellStyle name="Calculation 2 22 6" xfId="5819" xr:uid="{00000000-0005-0000-0000-0000B7160000}"/>
    <cellStyle name="Calculation 2 22 6 2" xfId="5820" xr:uid="{00000000-0005-0000-0000-0000B8160000}"/>
    <cellStyle name="Calculation 2 22 7" xfId="5821" xr:uid="{00000000-0005-0000-0000-0000B9160000}"/>
    <cellStyle name="Calculation 2 22 7 2" xfId="5822" xr:uid="{00000000-0005-0000-0000-0000BA160000}"/>
    <cellStyle name="Calculation 2 22 8" xfId="5823" xr:uid="{00000000-0005-0000-0000-0000BB160000}"/>
    <cellStyle name="Calculation 2 22 8 2" xfId="5824" xr:uid="{00000000-0005-0000-0000-0000BC160000}"/>
    <cellStyle name="Calculation 2 22 9" xfId="5825" xr:uid="{00000000-0005-0000-0000-0000BD160000}"/>
    <cellStyle name="Calculation 2 22 9 2" xfId="5826" xr:uid="{00000000-0005-0000-0000-0000BE160000}"/>
    <cellStyle name="Calculation 2 23" xfId="5827" xr:uid="{00000000-0005-0000-0000-0000BF160000}"/>
    <cellStyle name="Calculation 2 23 10" xfId="5828" xr:uid="{00000000-0005-0000-0000-0000C0160000}"/>
    <cellStyle name="Calculation 2 23 10 2" xfId="5829" xr:uid="{00000000-0005-0000-0000-0000C1160000}"/>
    <cellStyle name="Calculation 2 23 11" xfId="5830" xr:uid="{00000000-0005-0000-0000-0000C2160000}"/>
    <cellStyle name="Calculation 2 23 11 2" xfId="5831" xr:uid="{00000000-0005-0000-0000-0000C3160000}"/>
    <cellStyle name="Calculation 2 23 12" xfId="5832" xr:uid="{00000000-0005-0000-0000-0000C4160000}"/>
    <cellStyle name="Calculation 2 23 12 2" xfId="5833" xr:uid="{00000000-0005-0000-0000-0000C5160000}"/>
    <cellStyle name="Calculation 2 23 13" xfId="5834" xr:uid="{00000000-0005-0000-0000-0000C6160000}"/>
    <cellStyle name="Calculation 2 23 2" xfId="5835" xr:uid="{00000000-0005-0000-0000-0000C7160000}"/>
    <cellStyle name="Calculation 2 23 2 2" xfId="5836" xr:uid="{00000000-0005-0000-0000-0000C8160000}"/>
    <cellStyle name="Calculation 2 23 3" xfId="5837" xr:uid="{00000000-0005-0000-0000-0000C9160000}"/>
    <cellStyle name="Calculation 2 23 3 2" xfId="5838" xr:uid="{00000000-0005-0000-0000-0000CA160000}"/>
    <cellStyle name="Calculation 2 23 4" xfId="5839" xr:uid="{00000000-0005-0000-0000-0000CB160000}"/>
    <cellStyle name="Calculation 2 23 4 2" xfId="5840" xr:uid="{00000000-0005-0000-0000-0000CC160000}"/>
    <cellStyle name="Calculation 2 23 5" xfId="5841" xr:uid="{00000000-0005-0000-0000-0000CD160000}"/>
    <cellStyle name="Calculation 2 23 5 2" xfId="5842" xr:uid="{00000000-0005-0000-0000-0000CE160000}"/>
    <cellStyle name="Calculation 2 23 6" xfId="5843" xr:uid="{00000000-0005-0000-0000-0000CF160000}"/>
    <cellStyle name="Calculation 2 23 6 2" xfId="5844" xr:uid="{00000000-0005-0000-0000-0000D0160000}"/>
    <cellStyle name="Calculation 2 23 7" xfId="5845" xr:uid="{00000000-0005-0000-0000-0000D1160000}"/>
    <cellStyle name="Calculation 2 23 7 2" xfId="5846" xr:uid="{00000000-0005-0000-0000-0000D2160000}"/>
    <cellStyle name="Calculation 2 23 8" xfId="5847" xr:uid="{00000000-0005-0000-0000-0000D3160000}"/>
    <cellStyle name="Calculation 2 23 8 2" xfId="5848" xr:uid="{00000000-0005-0000-0000-0000D4160000}"/>
    <cellStyle name="Calculation 2 23 9" xfId="5849" xr:uid="{00000000-0005-0000-0000-0000D5160000}"/>
    <cellStyle name="Calculation 2 23 9 2" xfId="5850" xr:uid="{00000000-0005-0000-0000-0000D6160000}"/>
    <cellStyle name="Calculation 2 24" xfId="5851" xr:uid="{00000000-0005-0000-0000-0000D7160000}"/>
    <cellStyle name="Calculation 2 24 10" xfId="5852" xr:uid="{00000000-0005-0000-0000-0000D8160000}"/>
    <cellStyle name="Calculation 2 24 10 2" xfId="5853" xr:uid="{00000000-0005-0000-0000-0000D9160000}"/>
    <cellStyle name="Calculation 2 24 11" xfId="5854" xr:uid="{00000000-0005-0000-0000-0000DA160000}"/>
    <cellStyle name="Calculation 2 24 11 2" xfId="5855" xr:uid="{00000000-0005-0000-0000-0000DB160000}"/>
    <cellStyle name="Calculation 2 24 12" xfId="5856" xr:uid="{00000000-0005-0000-0000-0000DC160000}"/>
    <cellStyle name="Calculation 2 24 12 2" xfId="5857" xr:uid="{00000000-0005-0000-0000-0000DD160000}"/>
    <cellStyle name="Calculation 2 24 13" xfId="5858" xr:uid="{00000000-0005-0000-0000-0000DE160000}"/>
    <cellStyle name="Calculation 2 24 2" xfId="5859" xr:uid="{00000000-0005-0000-0000-0000DF160000}"/>
    <cellStyle name="Calculation 2 24 2 2" xfId="5860" xr:uid="{00000000-0005-0000-0000-0000E0160000}"/>
    <cellStyle name="Calculation 2 24 3" xfId="5861" xr:uid="{00000000-0005-0000-0000-0000E1160000}"/>
    <cellStyle name="Calculation 2 24 3 2" xfId="5862" xr:uid="{00000000-0005-0000-0000-0000E2160000}"/>
    <cellStyle name="Calculation 2 24 4" xfId="5863" xr:uid="{00000000-0005-0000-0000-0000E3160000}"/>
    <cellStyle name="Calculation 2 24 4 2" xfId="5864" xr:uid="{00000000-0005-0000-0000-0000E4160000}"/>
    <cellStyle name="Calculation 2 24 5" xfId="5865" xr:uid="{00000000-0005-0000-0000-0000E5160000}"/>
    <cellStyle name="Calculation 2 24 5 2" xfId="5866" xr:uid="{00000000-0005-0000-0000-0000E6160000}"/>
    <cellStyle name="Calculation 2 24 6" xfId="5867" xr:uid="{00000000-0005-0000-0000-0000E7160000}"/>
    <cellStyle name="Calculation 2 24 6 2" xfId="5868" xr:uid="{00000000-0005-0000-0000-0000E8160000}"/>
    <cellStyle name="Calculation 2 24 7" xfId="5869" xr:uid="{00000000-0005-0000-0000-0000E9160000}"/>
    <cellStyle name="Calculation 2 24 7 2" xfId="5870" xr:uid="{00000000-0005-0000-0000-0000EA160000}"/>
    <cellStyle name="Calculation 2 24 8" xfId="5871" xr:uid="{00000000-0005-0000-0000-0000EB160000}"/>
    <cellStyle name="Calculation 2 24 8 2" xfId="5872" xr:uid="{00000000-0005-0000-0000-0000EC160000}"/>
    <cellStyle name="Calculation 2 24 9" xfId="5873" xr:uid="{00000000-0005-0000-0000-0000ED160000}"/>
    <cellStyle name="Calculation 2 24 9 2" xfId="5874" xr:uid="{00000000-0005-0000-0000-0000EE160000}"/>
    <cellStyle name="Calculation 2 25" xfId="5875" xr:uid="{00000000-0005-0000-0000-0000EF160000}"/>
    <cellStyle name="Calculation 2 25 10" xfId="5876" xr:uid="{00000000-0005-0000-0000-0000F0160000}"/>
    <cellStyle name="Calculation 2 25 10 2" xfId="5877" xr:uid="{00000000-0005-0000-0000-0000F1160000}"/>
    <cellStyle name="Calculation 2 25 11" xfId="5878" xr:uid="{00000000-0005-0000-0000-0000F2160000}"/>
    <cellStyle name="Calculation 2 25 11 2" xfId="5879" xr:uid="{00000000-0005-0000-0000-0000F3160000}"/>
    <cellStyle name="Calculation 2 25 12" xfId="5880" xr:uid="{00000000-0005-0000-0000-0000F4160000}"/>
    <cellStyle name="Calculation 2 25 12 2" xfId="5881" xr:uid="{00000000-0005-0000-0000-0000F5160000}"/>
    <cellStyle name="Calculation 2 25 13" xfId="5882" xr:uid="{00000000-0005-0000-0000-0000F6160000}"/>
    <cellStyle name="Calculation 2 25 2" xfId="5883" xr:uid="{00000000-0005-0000-0000-0000F7160000}"/>
    <cellStyle name="Calculation 2 25 2 2" xfId="5884" xr:uid="{00000000-0005-0000-0000-0000F8160000}"/>
    <cellStyle name="Calculation 2 25 3" xfId="5885" xr:uid="{00000000-0005-0000-0000-0000F9160000}"/>
    <cellStyle name="Calculation 2 25 3 2" xfId="5886" xr:uid="{00000000-0005-0000-0000-0000FA160000}"/>
    <cellStyle name="Calculation 2 25 4" xfId="5887" xr:uid="{00000000-0005-0000-0000-0000FB160000}"/>
    <cellStyle name="Calculation 2 25 4 2" xfId="5888" xr:uid="{00000000-0005-0000-0000-0000FC160000}"/>
    <cellStyle name="Calculation 2 25 5" xfId="5889" xr:uid="{00000000-0005-0000-0000-0000FD160000}"/>
    <cellStyle name="Calculation 2 25 5 2" xfId="5890" xr:uid="{00000000-0005-0000-0000-0000FE160000}"/>
    <cellStyle name="Calculation 2 25 6" xfId="5891" xr:uid="{00000000-0005-0000-0000-0000FF160000}"/>
    <cellStyle name="Calculation 2 25 6 2" xfId="5892" xr:uid="{00000000-0005-0000-0000-000000170000}"/>
    <cellStyle name="Calculation 2 25 7" xfId="5893" xr:uid="{00000000-0005-0000-0000-000001170000}"/>
    <cellStyle name="Calculation 2 25 7 2" xfId="5894" xr:uid="{00000000-0005-0000-0000-000002170000}"/>
    <cellStyle name="Calculation 2 25 8" xfId="5895" xr:uid="{00000000-0005-0000-0000-000003170000}"/>
    <cellStyle name="Calculation 2 25 8 2" xfId="5896" xr:uid="{00000000-0005-0000-0000-000004170000}"/>
    <cellStyle name="Calculation 2 25 9" xfId="5897" xr:uid="{00000000-0005-0000-0000-000005170000}"/>
    <cellStyle name="Calculation 2 25 9 2" xfId="5898" xr:uid="{00000000-0005-0000-0000-000006170000}"/>
    <cellStyle name="Calculation 2 26" xfId="5899" xr:uid="{00000000-0005-0000-0000-000007170000}"/>
    <cellStyle name="Calculation 2 26 10" xfId="5900" xr:uid="{00000000-0005-0000-0000-000008170000}"/>
    <cellStyle name="Calculation 2 26 10 2" xfId="5901" xr:uid="{00000000-0005-0000-0000-000009170000}"/>
    <cellStyle name="Calculation 2 26 11" xfId="5902" xr:uid="{00000000-0005-0000-0000-00000A170000}"/>
    <cellStyle name="Calculation 2 26 11 2" xfId="5903" xr:uid="{00000000-0005-0000-0000-00000B170000}"/>
    <cellStyle name="Calculation 2 26 12" xfId="5904" xr:uid="{00000000-0005-0000-0000-00000C170000}"/>
    <cellStyle name="Calculation 2 26 12 2" xfId="5905" xr:uid="{00000000-0005-0000-0000-00000D170000}"/>
    <cellStyle name="Calculation 2 26 13" xfId="5906" xr:uid="{00000000-0005-0000-0000-00000E170000}"/>
    <cellStyle name="Calculation 2 26 2" xfId="5907" xr:uid="{00000000-0005-0000-0000-00000F170000}"/>
    <cellStyle name="Calculation 2 26 2 2" xfId="5908" xr:uid="{00000000-0005-0000-0000-000010170000}"/>
    <cellStyle name="Calculation 2 26 3" xfId="5909" xr:uid="{00000000-0005-0000-0000-000011170000}"/>
    <cellStyle name="Calculation 2 26 3 2" xfId="5910" xr:uid="{00000000-0005-0000-0000-000012170000}"/>
    <cellStyle name="Calculation 2 26 4" xfId="5911" xr:uid="{00000000-0005-0000-0000-000013170000}"/>
    <cellStyle name="Calculation 2 26 4 2" xfId="5912" xr:uid="{00000000-0005-0000-0000-000014170000}"/>
    <cellStyle name="Calculation 2 26 5" xfId="5913" xr:uid="{00000000-0005-0000-0000-000015170000}"/>
    <cellStyle name="Calculation 2 26 5 2" xfId="5914" xr:uid="{00000000-0005-0000-0000-000016170000}"/>
    <cellStyle name="Calculation 2 26 6" xfId="5915" xr:uid="{00000000-0005-0000-0000-000017170000}"/>
    <cellStyle name="Calculation 2 26 6 2" xfId="5916" xr:uid="{00000000-0005-0000-0000-000018170000}"/>
    <cellStyle name="Calculation 2 26 7" xfId="5917" xr:uid="{00000000-0005-0000-0000-000019170000}"/>
    <cellStyle name="Calculation 2 26 7 2" xfId="5918" xr:uid="{00000000-0005-0000-0000-00001A170000}"/>
    <cellStyle name="Calculation 2 26 8" xfId="5919" xr:uid="{00000000-0005-0000-0000-00001B170000}"/>
    <cellStyle name="Calculation 2 26 8 2" xfId="5920" xr:uid="{00000000-0005-0000-0000-00001C170000}"/>
    <cellStyle name="Calculation 2 26 9" xfId="5921" xr:uid="{00000000-0005-0000-0000-00001D170000}"/>
    <cellStyle name="Calculation 2 26 9 2" xfId="5922" xr:uid="{00000000-0005-0000-0000-00001E170000}"/>
    <cellStyle name="Calculation 2 27" xfId="5923" xr:uid="{00000000-0005-0000-0000-00001F170000}"/>
    <cellStyle name="Calculation 2 27 10" xfId="5924" xr:uid="{00000000-0005-0000-0000-000020170000}"/>
    <cellStyle name="Calculation 2 27 10 2" xfId="5925" xr:uid="{00000000-0005-0000-0000-000021170000}"/>
    <cellStyle name="Calculation 2 27 11" xfId="5926" xr:uid="{00000000-0005-0000-0000-000022170000}"/>
    <cellStyle name="Calculation 2 27 11 2" xfId="5927" xr:uid="{00000000-0005-0000-0000-000023170000}"/>
    <cellStyle name="Calculation 2 27 12" xfId="5928" xr:uid="{00000000-0005-0000-0000-000024170000}"/>
    <cellStyle name="Calculation 2 27 12 2" xfId="5929" xr:uid="{00000000-0005-0000-0000-000025170000}"/>
    <cellStyle name="Calculation 2 27 13" xfId="5930" xr:uid="{00000000-0005-0000-0000-000026170000}"/>
    <cellStyle name="Calculation 2 27 2" xfId="5931" xr:uid="{00000000-0005-0000-0000-000027170000}"/>
    <cellStyle name="Calculation 2 27 2 2" xfId="5932" xr:uid="{00000000-0005-0000-0000-000028170000}"/>
    <cellStyle name="Calculation 2 27 3" xfId="5933" xr:uid="{00000000-0005-0000-0000-000029170000}"/>
    <cellStyle name="Calculation 2 27 3 2" xfId="5934" xr:uid="{00000000-0005-0000-0000-00002A170000}"/>
    <cellStyle name="Calculation 2 27 4" xfId="5935" xr:uid="{00000000-0005-0000-0000-00002B170000}"/>
    <cellStyle name="Calculation 2 27 4 2" xfId="5936" xr:uid="{00000000-0005-0000-0000-00002C170000}"/>
    <cellStyle name="Calculation 2 27 5" xfId="5937" xr:uid="{00000000-0005-0000-0000-00002D170000}"/>
    <cellStyle name="Calculation 2 27 5 2" xfId="5938" xr:uid="{00000000-0005-0000-0000-00002E170000}"/>
    <cellStyle name="Calculation 2 27 6" xfId="5939" xr:uid="{00000000-0005-0000-0000-00002F170000}"/>
    <cellStyle name="Calculation 2 27 6 2" xfId="5940" xr:uid="{00000000-0005-0000-0000-000030170000}"/>
    <cellStyle name="Calculation 2 27 7" xfId="5941" xr:uid="{00000000-0005-0000-0000-000031170000}"/>
    <cellStyle name="Calculation 2 27 7 2" xfId="5942" xr:uid="{00000000-0005-0000-0000-000032170000}"/>
    <cellStyle name="Calculation 2 27 8" xfId="5943" xr:uid="{00000000-0005-0000-0000-000033170000}"/>
    <cellStyle name="Calculation 2 27 8 2" xfId="5944" xr:uid="{00000000-0005-0000-0000-000034170000}"/>
    <cellStyle name="Calculation 2 27 9" xfId="5945" xr:uid="{00000000-0005-0000-0000-000035170000}"/>
    <cellStyle name="Calculation 2 27 9 2" xfId="5946" xr:uid="{00000000-0005-0000-0000-000036170000}"/>
    <cellStyle name="Calculation 2 28" xfId="5947" xr:uid="{00000000-0005-0000-0000-000037170000}"/>
    <cellStyle name="Calculation 2 28 10" xfId="5948" xr:uid="{00000000-0005-0000-0000-000038170000}"/>
    <cellStyle name="Calculation 2 28 10 2" xfId="5949" xr:uid="{00000000-0005-0000-0000-000039170000}"/>
    <cellStyle name="Calculation 2 28 11" xfId="5950" xr:uid="{00000000-0005-0000-0000-00003A170000}"/>
    <cellStyle name="Calculation 2 28 11 2" xfId="5951" xr:uid="{00000000-0005-0000-0000-00003B170000}"/>
    <cellStyle name="Calculation 2 28 12" xfId="5952" xr:uid="{00000000-0005-0000-0000-00003C170000}"/>
    <cellStyle name="Calculation 2 28 12 2" xfId="5953" xr:uid="{00000000-0005-0000-0000-00003D170000}"/>
    <cellStyle name="Calculation 2 28 13" xfId="5954" xr:uid="{00000000-0005-0000-0000-00003E170000}"/>
    <cellStyle name="Calculation 2 28 2" xfId="5955" xr:uid="{00000000-0005-0000-0000-00003F170000}"/>
    <cellStyle name="Calculation 2 28 2 2" xfId="5956" xr:uid="{00000000-0005-0000-0000-000040170000}"/>
    <cellStyle name="Calculation 2 28 3" xfId="5957" xr:uid="{00000000-0005-0000-0000-000041170000}"/>
    <cellStyle name="Calculation 2 28 3 2" xfId="5958" xr:uid="{00000000-0005-0000-0000-000042170000}"/>
    <cellStyle name="Calculation 2 28 4" xfId="5959" xr:uid="{00000000-0005-0000-0000-000043170000}"/>
    <cellStyle name="Calculation 2 28 4 2" xfId="5960" xr:uid="{00000000-0005-0000-0000-000044170000}"/>
    <cellStyle name="Calculation 2 28 5" xfId="5961" xr:uid="{00000000-0005-0000-0000-000045170000}"/>
    <cellStyle name="Calculation 2 28 5 2" xfId="5962" xr:uid="{00000000-0005-0000-0000-000046170000}"/>
    <cellStyle name="Calculation 2 28 6" xfId="5963" xr:uid="{00000000-0005-0000-0000-000047170000}"/>
    <cellStyle name="Calculation 2 28 6 2" xfId="5964" xr:uid="{00000000-0005-0000-0000-000048170000}"/>
    <cellStyle name="Calculation 2 28 7" xfId="5965" xr:uid="{00000000-0005-0000-0000-000049170000}"/>
    <cellStyle name="Calculation 2 28 7 2" xfId="5966" xr:uid="{00000000-0005-0000-0000-00004A170000}"/>
    <cellStyle name="Calculation 2 28 8" xfId="5967" xr:uid="{00000000-0005-0000-0000-00004B170000}"/>
    <cellStyle name="Calculation 2 28 8 2" xfId="5968" xr:uid="{00000000-0005-0000-0000-00004C170000}"/>
    <cellStyle name="Calculation 2 28 9" xfId="5969" xr:uid="{00000000-0005-0000-0000-00004D170000}"/>
    <cellStyle name="Calculation 2 28 9 2" xfId="5970" xr:uid="{00000000-0005-0000-0000-00004E170000}"/>
    <cellStyle name="Calculation 2 29" xfId="5971" xr:uid="{00000000-0005-0000-0000-00004F170000}"/>
    <cellStyle name="Calculation 2 29 10" xfId="5972" xr:uid="{00000000-0005-0000-0000-000050170000}"/>
    <cellStyle name="Calculation 2 29 10 2" xfId="5973" xr:uid="{00000000-0005-0000-0000-000051170000}"/>
    <cellStyle name="Calculation 2 29 11" xfId="5974" xr:uid="{00000000-0005-0000-0000-000052170000}"/>
    <cellStyle name="Calculation 2 29 11 2" xfId="5975" xr:uid="{00000000-0005-0000-0000-000053170000}"/>
    <cellStyle name="Calculation 2 29 12" xfId="5976" xr:uid="{00000000-0005-0000-0000-000054170000}"/>
    <cellStyle name="Calculation 2 29 12 2" xfId="5977" xr:uid="{00000000-0005-0000-0000-000055170000}"/>
    <cellStyle name="Calculation 2 29 13" xfId="5978" xr:uid="{00000000-0005-0000-0000-000056170000}"/>
    <cellStyle name="Calculation 2 29 2" xfId="5979" xr:uid="{00000000-0005-0000-0000-000057170000}"/>
    <cellStyle name="Calculation 2 29 2 2" xfId="5980" xr:uid="{00000000-0005-0000-0000-000058170000}"/>
    <cellStyle name="Calculation 2 29 3" xfId="5981" xr:uid="{00000000-0005-0000-0000-000059170000}"/>
    <cellStyle name="Calculation 2 29 3 2" xfId="5982" xr:uid="{00000000-0005-0000-0000-00005A170000}"/>
    <cellStyle name="Calculation 2 29 4" xfId="5983" xr:uid="{00000000-0005-0000-0000-00005B170000}"/>
    <cellStyle name="Calculation 2 29 4 2" xfId="5984" xr:uid="{00000000-0005-0000-0000-00005C170000}"/>
    <cellStyle name="Calculation 2 29 5" xfId="5985" xr:uid="{00000000-0005-0000-0000-00005D170000}"/>
    <cellStyle name="Calculation 2 29 5 2" xfId="5986" xr:uid="{00000000-0005-0000-0000-00005E170000}"/>
    <cellStyle name="Calculation 2 29 6" xfId="5987" xr:uid="{00000000-0005-0000-0000-00005F170000}"/>
    <cellStyle name="Calculation 2 29 6 2" xfId="5988" xr:uid="{00000000-0005-0000-0000-000060170000}"/>
    <cellStyle name="Calculation 2 29 7" xfId="5989" xr:uid="{00000000-0005-0000-0000-000061170000}"/>
    <cellStyle name="Calculation 2 29 7 2" xfId="5990" xr:uid="{00000000-0005-0000-0000-000062170000}"/>
    <cellStyle name="Calculation 2 29 8" xfId="5991" xr:uid="{00000000-0005-0000-0000-000063170000}"/>
    <cellStyle name="Calculation 2 29 8 2" xfId="5992" xr:uid="{00000000-0005-0000-0000-000064170000}"/>
    <cellStyle name="Calculation 2 29 9" xfId="5993" xr:uid="{00000000-0005-0000-0000-000065170000}"/>
    <cellStyle name="Calculation 2 29 9 2" xfId="5994" xr:uid="{00000000-0005-0000-0000-000066170000}"/>
    <cellStyle name="Calculation 2 3" xfId="5995" xr:uid="{00000000-0005-0000-0000-000067170000}"/>
    <cellStyle name="Calculation 2 3 10" xfId="5996" xr:uid="{00000000-0005-0000-0000-000068170000}"/>
    <cellStyle name="Calculation 2 3 10 10" xfId="5997" xr:uid="{00000000-0005-0000-0000-000069170000}"/>
    <cellStyle name="Calculation 2 3 10 10 2" xfId="5998" xr:uid="{00000000-0005-0000-0000-00006A170000}"/>
    <cellStyle name="Calculation 2 3 10 11" xfId="5999" xr:uid="{00000000-0005-0000-0000-00006B170000}"/>
    <cellStyle name="Calculation 2 3 10 11 2" xfId="6000" xr:uid="{00000000-0005-0000-0000-00006C170000}"/>
    <cellStyle name="Calculation 2 3 10 12" xfId="6001" xr:uid="{00000000-0005-0000-0000-00006D170000}"/>
    <cellStyle name="Calculation 2 3 10 12 2" xfId="6002" xr:uid="{00000000-0005-0000-0000-00006E170000}"/>
    <cellStyle name="Calculation 2 3 10 13" xfId="6003" xr:uid="{00000000-0005-0000-0000-00006F170000}"/>
    <cellStyle name="Calculation 2 3 10 2" xfId="6004" xr:uid="{00000000-0005-0000-0000-000070170000}"/>
    <cellStyle name="Calculation 2 3 10 2 2" xfId="6005" xr:uid="{00000000-0005-0000-0000-000071170000}"/>
    <cellStyle name="Calculation 2 3 10 3" xfId="6006" xr:uid="{00000000-0005-0000-0000-000072170000}"/>
    <cellStyle name="Calculation 2 3 10 3 2" xfId="6007" xr:uid="{00000000-0005-0000-0000-000073170000}"/>
    <cellStyle name="Calculation 2 3 10 4" xfId="6008" xr:uid="{00000000-0005-0000-0000-000074170000}"/>
    <cellStyle name="Calculation 2 3 10 4 2" xfId="6009" xr:uid="{00000000-0005-0000-0000-000075170000}"/>
    <cellStyle name="Calculation 2 3 10 5" xfId="6010" xr:uid="{00000000-0005-0000-0000-000076170000}"/>
    <cellStyle name="Calculation 2 3 10 5 2" xfId="6011" xr:uid="{00000000-0005-0000-0000-000077170000}"/>
    <cellStyle name="Calculation 2 3 10 6" xfId="6012" xr:uid="{00000000-0005-0000-0000-000078170000}"/>
    <cellStyle name="Calculation 2 3 10 6 2" xfId="6013" xr:uid="{00000000-0005-0000-0000-000079170000}"/>
    <cellStyle name="Calculation 2 3 10 7" xfId="6014" xr:uid="{00000000-0005-0000-0000-00007A170000}"/>
    <cellStyle name="Calculation 2 3 10 7 2" xfId="6015" xr:uid="{00000000-0005-0000-0000-00007B170000}"/>
    <cellStyle name="Calculation 2 3 10 8" xfId="6016" xr:uid="{00000000-0005-0000-0000-00007C170000}"/>
    <cellStyle name="Calculation 2 3 10 8 2" xfId="6017" xr:uid="{00000000-0005-0000-0000-00007D170000}"/>
    <cellStyle name="Calculation 2 3 10 9" xfId="6018" xr:uid="{00000000-0005-0000-0000-00007E170000}"/>
    <cellStyle name="Calculation 2 3 10 9 2" xfId="6019" xr:uid="{00000000-0005-0000-0000-00007F170000}"/>
    <cellStyle name="Calculation 2 3 11" xfId="6020" xr:uid="{00000000-0005-0000-0000-000080170000}"/>
    <cellStyle name="Calculation 2 3 11 10" xfId="6021" xr:uid="{00000000-0005-0000-0000-000081170000}"/>
    <cellStyle name="Calculation 2 3 11 10 2" xfId="6022" xr:uid="{00000000-0005-0000-0000-000082170000}"/>
    <cellStyle name="Calculation 2 3 11 11" xfId="6023" xr:uid="{00000000-0005-0000-0000-000083170000}"/>
    <cellStyle name="Calculation 2 3 11 11 2" xfId="6024" xr:uid="{00000000-0005-0000-0000-000084170000}"/>
    <cellStyle name="Calculation 2 3 11 12" xfId="6025" xr:uid="{00000000-0005-0000-0000-000085170000}"/>
    <cellStyle name="Calculation 2 3 11 12 2" xfId="6026" xr:uid="{00000000-0005-0000-0000-000086170000}"/>
    <cellStyle name="Calculation 2 3 11 13" xfId="6027" xr:uid="{00000000-0005-0000-0000-000087170000}"/>
    <cellStyle name="Calculation 2 3 11 2" xfId="6028" xr:uid="{00000000-0005-0000-0000-000088170000}"/>
    <cellStyle name="Calculation 2 3 11 2 2" xfId="6029" xr:uid="{00000000-0005-0000-0000-000089170000}"/>
    <cellStyle name="Calculation 2 3 11 3" xfId="6030" xr:uid="{00000000-0005-0000-0000-00008A170000}"/>
    <cellStyle name="Calculation 2 3 11 3 2" xfId="6031" xr:uid="{00000000-0005-0000-0000-00008B170000}"/>
    <cellStyle name="Calculation 2 3 11 4" xfId="6032" xr:uid="{00000000-0005-0000-0000-00008C170000}"/>
    <cellStyle name="Calculation 2 3 11 4 2" xfId="6033" xr:uid="{00000000-0005-0000-0000-00008D170000}"/>
    <cellStyle name="Calculation 2 3 11 5" xfId="6034" xr:uid="{00000000-0005-0000-0000-00008E170000}"/>
    <cellStyle name="Calculation 2 3 11 5 2" xfId="6035" xr:uid="{00000000-0005-0000-0000-00008F170000}"/>
    <cellStyle name="Calculation 2 3 11 6" xfId="6036" xr:uid="{00000000-0005-0000-0000-000090170000}"/>
    <cellStyle name="Calculation 2 3 11 6 2" xfId="6037" xr:uid="{00000000-0005-0000-0000-000091170000}"/>
    <cellStyle name="Calculation 2 3 11 7" xfId="6038" xr:uid="{00000000-0005-0000-0000-000092170000}"/>
    <cellStyle name="Calculation 2 3 11 7 2" xfId="6039" xr:uid="{00000000-0005-0000-0000-000093170000}"/>
    <cellStyle name="Calculation 2 3 11 8" xfId="6040" xr:uid="{00000000-0005-0000-0000-000094170000}"/>
    <cellStyle name="Calculation 2 3 11 8 2" xfId="6041" xr:uid="{00000000-0005-0000-0000-000095170000}"/>
    <cellStyle name="Calculation 2 3 11 9" xfId="6042" xr:uid="{00000000-0005-0000-0000-000096170000}"/>
    <cellStyle name="Calculation 2 3 11 9 2" xfId="6043" xr:uid="{00000000-0005-0000-0000-000097170000}"/>
    <cellStyle name="Calculation 2 3 12" xfId="6044" xr:uid="{00000000-0005-0000-0000-000098170000}"/>
    <cellStyle name="Calculation 2 3 12 10" xfId="6045" xr:uid="{00000000-0005-0000-0000-000099170000}"/>
    <cellStyle name="Calculation 2 3 12 10 2" xfId="6046" xr:uid="{00000000-0005-0000-0000-00009A170000}"/>
    <cellStyle name="Calculation 2 3 12 11" xfId="6047" xr:uid="{00000000-0005-0000-0000-00009B170000}"/>
    <cellStyle name="Calculation 2 3 12 11 2" xfId="6048" xr:uid="{00000000-0005-0000-0000-00009C170000}"/>
    <cellStyle name="Calculation 2 3 12 12" xfId="6049" xr:uid="{00000000-0005-0000-0000-00009D170000}"/>
    <cellStyle name="Calculation 2 3 12 12 2" xfId="6050" xr:uid="{00000000-0005-0000-0000-00009E170000}"/>
    <cellStyle name="Calculation 2 3 12 13" xfId="6051" xr:uid="{00000000-0005-0000-0000-00009F170000}"/>
    <cellStyle name="Calculation 2 3 12 2" xfId="6052" xr:uid="{00000000-0005-0000-0000-0000A0170000}"/>
    <cellStyle name="Calculation 2 3 12 2 2" xfId="6053" xr:uid="{00000000-0005-0000-0000-0000A1170000}"/>
    <cellStyle name="Calculation 2 3 12 3" xfId="6054" xr:uid="{00000000-0005-0000-0000-0000A2170000}"/>
    <cellStyle name="Calculation 2 3 12 3 2" xfId="6055" xr:uid="{00000000-0005-0000-0000-0000A3170000}"/>
    <cellStyle name="Calculation 2 3 12 4" xfId="6056" xr:uid="{00000000-0005-0000-0000-0000A4170000}"/>
    <cellStyle name="Calculation 2 3 12 4 2" xfId="6057" xr:uid="{00000000-0005-0000-0000-0000A5170000}"/>
    <cellStyle name="Calculation 2 3 12 5" xfId="6058" xr:uid="{00000000-0005-0000-0000-0000A6170000}"/>
    <cellStyle name="Calculation 2 3 12 5 2" xfId="6059" xr:uid="{00000000-0005-0000-0000-0000A7170000}"/>
    <cellStyle name="Calculation 2 3 12 6" xfId="6060" xr:uid="{00000000-0005-0000-0000-0000A8170000}"/>
    <cellStyle name="Calculation 2 3 12 6 2" xfId="6061" xr:uid="{00000000-0005-0000-0000-0000A9170000}"/>
    <cellStyle name="Calculation 2 3 12 7" xfId="6062" xr:uid="{00000000-0005-0000-0000-0000AA170000}"/>
    <cellStyle name="Calculation 2 3 12 7 2" xfId="6063" xr:uid="{00000000-0005-0000-0000-0000AB170000}"/>
    <cellStyle name="Calculation 2 3 12 8" xfId="6064" xr:uid="{00000000-0005-0000-0000-0000AC170000}"/>
    <cellStyle name="Calculation 2 3 12 8 2" xfId="6065" xr:uid="{00000000-0005-0000-0000-0000AD170000}"/>
    <cellStyle name="Calculation 2 3 12 9" xfId="6066" xr:uid="{00000000-0005-0000-0000-0000AE170000}"/>
    <cellStyle name="Calculation 2 3 12 9 2" xfId="6067" xr:uid="{00000000-0005-0000-0000-0000AF170000}"/>
    <cellStyle name="Calculation 2 3 13" xfId="6068" xr:uid="{00000000-0005-0000-0000-0000B0170000}"/>
    <cellStyle name="Calculation 2 3 13 10" xfId="6069" xr:uid="{00000000-0005-0000-0000-0000B1170000}"/>
    <cellStyle name="Calculation 2 3 13 10 2" xfId="6070" xr:uid="{00000000-0005-0000-0000-0000B2170000}"/>
    <cellStyle name="Calculation 2 3 13 11" xfId="6071" xr:uid="{00000000-0005-0000-0000-0000B3170000}"/>
    <cellStyle name="Calculation 2 3 13 11 2" xfId="6072" xr:uid="{00000000-0005-0000-0000-0000B4170000}"/>
    <cellStyle name="Calculation 2 3 13 12" xfId="6073" xr:uid="{00000000-0005-0000-0000-0000B5170000}"/>
    <cellStyle name="Calculation 2 3 13 12 2" xfId="6074" xr:uid="{00000000-0005-0000-0000-0000B6170000}"/>
    <cellStyle name="Calculation 2 3 13 13" xfId="6075" xr:uid="{00000000-0005-0000-0000-0000B7170000}"/>
    <cellStyle name="Calculation 2 3 13 2" xfId="6076" xr:uid="{00000000-0005-0000-0000-0000B8170000}"/>
    <cellStyle name="Calculation 2 3 13 2 2" xfId="6077" xr:uid="{00000000-0005-0000-0000-0000B9170000}"/>
    <cellStyle name="Calculation 2 3 13 3" xfId="6078" xr:uid="{00000000-0005-0000-0000-0000BA170000}"/>
    <cellStyle name="Calculation 2 3 13 3 2" xfId="6079" xr:uid="{00000000-0005-0000-0000-0000BB170000}"/>
    <cellStyle name="Calculation 2 3 13 4" xfId="6080" xr:uid="{00000000-0005-0000-0000-0000BC170000}"/>
    <cellStyle name="Calculation 2 3 13 4 2" xfId="6081" xr:uid="{00000000-0005-0000-0000-0000BD170000}"/>
    <cellStyle name="Calculation 2 3 13 5" xfId="6082" xr:uid="{00000000-0005-0000-0000-0000BE170000}"/>
    <cellStyle name="Calculation 2 3 13 5 2" xfId="6083" xr:uid="{00000000-0005-0000-0000-0000BF170000}"/>
    <cellStyle name="Calculation 2 3 13 6" xfId="6084" xr:uid="{00000000-0005-0000-0000-0000C0170000}"/>
    <cellStyle name="Calculation 2 3 13 6 2" xfId="6085" xr:uid="{00000000-0005-0000-0000-0000C1170000}"/>
    <cellStyle name="Calculation 2 3 13 7" xfId="6086" xr:uid="{00000000-0005-0000-0000-0000C2170000}"/>
    <cellStyle name="Calculation 2 3 13 7 2" xfId="6087" xr:uid="{00000000-0005-0000-0000-0000C3170000}"/>
    <cellStyle name="Calculation 2 3 13 8" xfId="6088" xr:uid="{00000000-0005-0000-0000-0000C4170000}"/>
    <cellStyle name="Calculation 2 3 13 8 2" xfId="6089" xr:uid="{00000000-0005-0000-0000-0000C5170000}"/>
    <cellStyle name="Calculation 2 3 13 9" xfId="6090" xr:uid="{00000000-0005-0000-0000-0000C6170000}"/>
    <cellStyle name="Calculation 2 3 13 9 2" xfId="6091" xr:uid="{00000000-0005-0000-0000-0000C7170000}"/>
    <cellStyle name="Calculation 2 3 14" xfId="6092" xr:uid="{00000000-0005-0000-0000-0000C8170000}"/>
    <cellStyle name="Calculation 2 3 14 10" xfId="6093" xr:uid="{00000000-0005-0000-0000-0000C9170000}"/>
    <cellStyle name="Calculation 2 3 14 10 2" xfId="6094" xr:uid="{00000000-0005-0000-0000-0000CA170000}"/>
    <cellStyle name="Calculation 2 3 14 11" xfId="6095" xr:uid="{00000000-0005-0000-0000-0000CB170000}"/>
    <cellStyle name="Calculation 2 3 14 11 2" xfId="6096" xr:uid="{00000000-0005-0000-0000-0000CC170000}"/>
    <cellStyle name="Calculation 2 3 14 12" xfId="6097" xr:uid="{00000000-0005-0000-0000-0000CD170000}"/>
    <cellStyle name="Calculation 2 3 14 12 2" xfId="6098" xr:uid="{00000000-0005-0000-0000-0000CE170000}"/>
    <cellStyle name="Calculation 2 3 14 13" xfId="6099" xr:uid="{00000000-0005-0000-0000-0000CF170000}"/>
    <cellStyle name="Calculation 2 3 14 2" xfId="6100" xr:uid="{00000000-0005-0000-0000-0000D0170000}"/>
    <cellStyle name="Calculation 2 3 14 2 2" xfId="6101" xr:uid="{00000000-0005-0000-0000-0000D1170000}"/>
    <cellStyle name="Calculation 2 3 14 3" xfId="6102" xr:uid="{00000000-0005-0000-0000-0000D2170000}"/>
    <cellStyle name="Calculation 2 3 14 3 2" xfId="6103" xr:uid="{00000000-0005-0000-0000-0000D3170000}"/>
    <cellStyle name="Calculation 2 3 14 4" xfId="6104" xr:uid="{00000000-0005-0000-0000-0000D4170000}"/>
    <cellStyle name="Calculation 2 3 14 4 2" xfId="6105" xr:uid="{00000000-0005-0000-0000-0000D5170000}"/>
    <cellStyle name="Calculation 2 3 14 5" xfId="6106" xr:uid="{00000000-0005-0000-0000-0000D6170000}"/>
    <cellStyle name="Calculation 2 3 14 5 2" xfId="6107" xr:uid="{00000000-0005-0000-0000-0000D7170000}"/>
    <cellStyle name="Calculation 2 3 14 6" xfId="6108" xr:uid="{00000000-0005-0000-0000-0000D8170000}"/>
    <cellStyle name="Calculation 2 3 14 6 2" xfId="6109" xr:uid="{00000000-0005-0000-0000-0000D9170000}"/>
    <cellStyle name="Calculation 2 3 14 7" xfId="6110" xr:uid="{00000000-0005-0000-0000-0000DA170000}"/>
    <cellStyle name="Calculation 2 3 14 7 2" xfId="6111" xr:uid="{00000000-0005-0000-0000-0000DB170000}"/>
    <cellStyle name="Calculation 2 3 14 8" xfId="6112" xr:uid="{00000000-0005-0000-0000-0000DC170000}"/>
    <cellStyle name="Calculation 2 3 14 8 2" xfId="6113" xr:uid="{00000000-0005-0000-0000-0000DD170000}"/>
    <cellStyle name="Calculation 2 3 14 9" xfId="6114" xr:uid="{00000000-0005-0000-0000-0000DE170000}"/>
    <cellStyle name="Calculation 2 3 14 9 2" xfId="6115" xr:uid="{00000000-0005-0000-0000-0000DF170000}"/>
    <cellStyle name="Calculation 2 3 15" xfId="6116" xr:uid="{00000000-0005-0000-0000-0000E0170000}"/>
    <cellStyle name="Calculation 2 3 15 10" xfId="6117" xr:uid="{00000000-0005-0000-0000-0000E1170000}"/>
    <cellStyle name="Calculation 2 3 15 10 2" xfId="6118" xr:uid="{00000000-0005-0000-0000-0000E2170000}"/>
    <cellStyle name="Calculation 2 3 15 11" xfId="6119" xr:uid="{00000000-0005-0000-0000-0000E3170000}"/>
    <cellStyle name="Calculation 2 3 15 11 2" xfId="6120" xr:uid="{00000000-0005-0000-0000-0000E4170000}"/>
    <cellStyle name="Calculation 2 3 15 12" xfId="6121" xr:uid="{00000000-0005-0000-0000-0000E5170000}"/>
    <cellStyle name="Calculation 2 3 15 12 2" xfId="6122" xr:uid="{00000000-0005-0000-0000-0000E6170000}"/>
    <cellStyle name="Calculation 2 3 15 13" xfId="6123" xr:uid="{00000000-0005-0000-0000-0000E7170000}"/>
    <cellStyle name="Calculation 2 3 15 2" xfId="6124" xr:uid="{00000000-0005-0000-0000-0000E8170000}"/>
    <cellStyle name="Calculation 2 3 15 2 2" xfId="6125" xr:uid="{00000000-0005-0000-0000-0000E9170000}"/>
    <cellStyle name="Calculation 2 3 15 3" xfId="6126" xr:uid="{00000000-0005-0000-0000-0000EA170000}"/>
    <cellStyle name="Calculation 2 3 15 3 2" xfId="6127" xr:uid="{00000000-0005-0000-0000-0000EB170000}"/>
    <cellStyle name="Calculation 2 3 15 4" xfId="6128" xr:uid="{00000000-0005-0000-0000-0000EC170000}"/>
    <cellStyle name="Calculation 2 3 15 4 2" xfId="6129" xr:uid="{00000000-0005-0000-0000-0000ED170000}"/>
    <cellStyle name="Calculation 2 3 15 5" xfId="6130" xr:uid="{00000000-0005-0000-0000-0000EE170000}"/>
    <cellStyle name="Calculation 2 3 15 5 2" xfId="6131" xr:uid="{00000000-0005-0000-0000-0000EF170000}"/>
    <cellStyle name="Calculation 2 3 15 6" xfId="6132" xr:uid="{00000000-0005-0000-0000-0000F0170000}"/>
    <cellStyle name="Calculation 2 3 15 6 2" xfId="6133" xr:uid="{00000000-0005-0000-0000-0000F1170000}"/>
    <cellStyle name="Calculation 2 3 15 7" xfId="6134" xr:uid="{00000000-0005-0000-0000-0000F2170000}"/>
    <cellStyle name="Calculation 2 3 15 7 2" xfId="6135" xr:uid="{00000000-0005-0000-0000-0000F3170000}"/>
    <cellStyle name="Calculation 2 3 15 8" xfId="6136" xr:uid="{00000000-0005-0000-0000-0000F4170000}"/>
    <cellStyle name="Calculation 2 3 15 8 2" xfId="6137" xr:uid="{00000000-0005-0000-0000-0000F5170000}"/>
    <cellStyle name="Calculation 2 3 15 9" xfId="6138" xr:uid="{00000000-0005-0000-0000-0000F6170000}"/>
    <cellStyle name="Calculation 2 3 15 9 2" xfId="6139" xr:uid="{00000000-0005-0000-0000-0000F7170000}"/>
    <cellStyle name="Calculation 2 3 16" xfId="6140" xr:uid="{00000000-0005-0000-0000-0000F8170000}"/>
    <cellStyle name="Calculation 2 3 16 10" xfId="6141" xr:uid="{00000000-0005-0000-0000-0000F9170000}"/>
    <cellStyle name="Calculation 2 3 16 10 2" xfId="6142" xr:uid="{00000000-0005-0000-0000-0000FA170000}"/>
    <cellStyle name="Calculation 2 3 16 11" xfId="6143" xr:uid="{00000000-0005-0000-0000-0000FB170000}"/>
    <cellStyle name="Calculation 2 3 16 11 2" xfId="6144" xr:uid="{00000000-0005-0000-0000-0000FC170000}"/>
    <cellStyle name="Calculation 2 3 16 12" xfId="6145" xr:uid="{00000000-0005-0000-0000-0000FD170000}"/>
    <cellStyle name="Calculation 2 3 16 12 2" xfId="6146" xr:uid="{00000000-0005-0000-0000-0000FE170000}"/>
    <cellStyle name="Calculation 2 3 16 13" xfId="6147" xr:uid="{00000000-0005-0000-0000-0000FF170000}"/>
    <cellStyle name="Calculation 2 3 16 2" xfId="6148" xr:uid="{00000000-0005-0000-0000-000000180000}"/>
    <cellStyle name="Calculation 2 3 16 2 2" xfId="6149" xr:uid="{00000000-0005-0000-0000-000001180000}"/>
    <cellStyle name="Calculation 2 3 16 3" xfId="6150" xr:uid="{00000000-0005-0000-0000-000002180000}"/>
    <cellStyle name="Calculation 2 3 16 3 2" xfId="6151" xr:uid="{00000000-0005-0000-0000-000003180000}"/>
    <cellStyle name="Calculation 2 3 16 4" xfId="6152" xr:uid="{00000000-0005-0000-0000-000004180000}"/>
    <cellStyle name="Calculation 2 3 16 4 2" xfId="6153" xr:uid="{00000000-0005-0000-0000-000005180000}"/>
    <cellStyle name="Calculation 2 3 16 5" xfId="6154" xr:uid="{00000000-0005-0000-0000-000006180000}"/>
    <cellStyle name="Calculation 2 3 16 5 2" xfId="6155" xr:uid="{00000000-0005-0000-0000-000007180000}"/>
    <cellStyle name="Calculation 2 3 16 6" xfId="6156" xr:uid="{00000000-0005-0000-0000-000008180000}"/>
    <cellStyle name="Calculation 2 3 16 6 2" xfId="6157" xr:uid="{00000000-0005-0000-0000-000009180000}"/>
    <cellStyle name="Calculation 2 3 16 7" xfId="6158" xr:uid="{00000000-0005-0000-0000-00000A180000}"/>
    <cellStyle name="Calculation 2 3 16 7 2" xfId="6159" xr:uid="{00000000-0005-0000-0000-00000B180000}"/>
    <cellStyle name="Calculation 2 3 16 8" xfId="6160" xr:uid="{00000000-0005-0000-0000-00000C180000}"/>
    <cellStyle name="Calculation 2 3 16 8 2" xfId="6161" xr:uid="{00000000-0005-0000-0000-00000D180000}"/>
    <cellStyle name="Calculation 2 3 16 9" xfId="6162" xr:uid="{00000000-0005-0000-0000-00000E180000}"/>
    <cellStyle name="Calculation 2 3 16 9 2" xfId="6163" xr:uid="{00000000-0005-0000-0000-00000F180000}"/>
    <cellStyle name="Calculation 2 3 17" xfId="6164" xr:uid="{00000000-0005-0000-0000-000010180000}"/>
    <cellStyle name="Calculation 2 3 17 10" xfId="6165" xr:uid="{00000000-0005-0000-0000-000011180000}"/>
    <cellStyle name="Calculation 2 3 17 10 2" xfId="6166" xr:uid="{00000000-0005-0000-0000-000012180000}"/>
    <cellStyle name="Calculation 2 3 17 11" xfId="6167" xr:uid="{00000000-0005-0000-0000-000013180000}"/>
    <cellStyle name="Calculation 2 3 17 11 2" xfId="6168" xr:uid="{00000000-0005-0000-0000-000014180000}"/>
    <cellStyle name="Calculation 2 3 17 12" xfId="6169" xr:uid="{00000000-0005-0000-0000-000015180000}"/>
    <cellStyle name="Calculation 2 3 17 12 2" xfId="6170" xr:uid="{00000000-0005-0000-0000-000016180000}"/>
    <cellStyle name="Calculation 2 3 17 13" xfId="6171" xr:uid="{00000000-0005-0000-0000-000017180000}"/>
    <cellStyle name="Calculation 2 3 17 2" xfId="6172" xr:uid="{00000000-0005-0000-0000-000018180000}"/>
    <cellStyle name="Calculation 2 3 17 2 2" xfId="6173" xr:uid="{00000000-0005-0000-0000-000019180000}"/>
    <cellStyle name="Calculation 2 3 17 3" xfId="6174" xr:uid="{00000000-0005-0000-0000-00001A180000}"/>
    <cellStyle name="Calculation 2 3 17 3 2" xfId="6175" xr:uid="{00000000-0005-0000-0000-00001B180000}"/>
    <cellStyle name="Calculation 2 3 17 4" xfId="6176" xr:uid="{00000000-0005-0000-0000-00001C180000}"/>
    <cellStyle name="Calculation 2 3 17 4 2" xfId="6177" xr:uid="{00000000-0005-0000-0000-00001D180000}"/>
    <cellStyle name="Calculation 2 3 17 5" xfId="6178" xr:uid="{00000000-0005-0000-0000-00001E180000}"/>
    <cellStyle name="Calculation 2 3 17 5 2" xfId="6179" xr:uid="{00000000-0005-0000-0000-00001F180000}"/>
    <cellStyle name="Calculation 2 3 17 6" xfId="6180" xr:uid="{00000000-0005-0000-0000-000020180000}"/>
    <cellStyle name="Calculation 2 3 17 6 2" xfId="6181" xr:uid="{00000000-0005-0000-0000-000021180000}"/>
    <cellStyle name="Calculation 2 3 17 7" xfId="6182" xr:uid="{00000000-0005-0000-0000-000022180000}"/>
    <cellStyle name="Calculation 2 3 17 7 2" xfId="6183" xr:uid="{00000000-0005-0000-0000-000023180000}"/>
    <cellStyle name="Calculation 2 3 17 8" xfId="6184" xr:uid="{00000000-0005-0000-0000-000024180000}"/>
    <cellStyle name="Calculation 2 3 17 8 2" xfId="6185" xr:uid="{00000000-0005-0000-0000-000025180000}"/>
    <cellStyle name="Calculation 2 3 17 9" xfId="6186" xr:uid="{00000000-0005-0000-0000-000026180000}"/>
    <cellStyle name="Calculation 2 3 17 9 2" xfId="6187" xr:uid="{00000000-0005-0000-0000-000027180000}"/>
    <cellStyle name="Calculation 2 3 18" xfId="6188" xr:uid="{00000000-0005-0000-0000-000028180000}"/>
    <cellStyle name="Calculation 2 3 18 10" xfId="6189" xr:uid="{00000000-0005-0000-0000-000029180000}"/>
    <cellStyle name="Calculation 2 3 18 10 2" xfId="6190" xr:uid="{00000000-0005-0000-0000-00002A180000}"/>
    <cellStyle name="Calculation 2 3 18 11" xfId="6191" xr:uid="{00000000-0005-0000-0000-00002B180000}"/>
    <cellStyle name="Calculation 2 3 18 11 2" xfId="6192" xr:uid="{00000000-0005-0000-0000-00002C180000}"/>
    <cellStyle name="Calculation 2 3 18 12" xfId="6193" xr:uid="{00000000-0005-0000-0000-00002D180000}"/>
    <cellStyle name="Calculation 2 3 18 12 2" xfId="6194" xr:uid="{00000000-0005-0000-0000-00002E180000}"/>
    <cellStyle name="Calculation 2 3 18 13" xfId="6195" xr:uid="{00000000-0005-0000-0000-00002F180000}"/>
    <cellStyle name="Calculation 2 3 18 2" xfId="6196" xr:uid="{00000000-0005-0000-0000-000030180000}"/>
    <cellStyle name="Calculation 2 3 18 2 2" xfId="6197" xr:uid="{00000000-0005-0000-0000-000031180000}"/>
    <cellStyle name="Calculation 2 3 18 3" xfId="6198" xr:uid="{00000000-0005-0000-0000-000032180000}"/>
    <cellStyle name="Calculation 2 3 18 3 2" xfId="6199" xr:uid="{00000000-0005-0000-0000-000033180000}"/>
    <cellStyle name="Calculation 2 3 18 4" xfId="6200" xr:uid="{00000000-0005-0000-0000-000034180000}"/>
    <cellStyle name="Calculation 2 3 18 4 2" xfId="6201" xr:uid="{00000000-0005-0000-0000-000035180000}"/>
    <cellStyle name="Calculation 2 3 18 5" xfId="6202" xr:uid="{00000000-0005-0000-0000-000036180000}"/>
    <cellStyle name="Calculation 2 3 18 5 2" xfId="6203" xr:uid="{00000000-0005-0000-0000-000037180000}"/>
    <cellStyle name="Calculation 2 3 18 6" xfId="6204" xr:uid="{00000000-0005-0000-0000-000038180000}"/>
    <cellStyle name="Calculation 2 3 18 6 2" xfId="6205" xr:uid="{00000000-0005-0000-0000-000039180000}"/>
    <cellStyle name="Calculation 2 3 18 7" xfId="6206" xr:uid="{00000000-0005-0000-0000-00003A180000}"/>
    <cellStyle name="Calculation 2 3 18 7 2" xfId="6207" xr:uid="{00000000-0005-0000-0000-00003B180000}"/>
    <cellStyle name="Calculation 2 3 18 8" xfId="6208" xr:uid="{00000000-0005-0000-0000-00003C180000}"/>
    <cellStyle name="Calculation 2 3 18 8 2" xfId="6209" xr:uid="{00000000-0005-0000-0000-00003D180000}"/>
    <cellStyle name="Calculation 2 3 18 9" xfId="6210" xr:uid="{00000000-0005-0000-0000-00003E180000}"/>
    <cellStyle name="Calculation 2 3 18 9 2" xfId="6211" xr:uid="{00000000-0005-0000-0000-00003F180000}"/>
    <cellStyle name="Calculation 2 3 19" xfId="6212" xr:uid="{00000000-0005-0000-0000-000040180000}"/>
    <cellStyle name="Calculation 2 3 19 10" xfId="6213" xr:uid="{00000000-0005-0000-0000-000041180000}"/>
    <cellStyle name="Calculation 2 3 19 10 2" xfId="6214" xr:uid="{00000000-0005-0000-0000-000042180000}"/>
    <cellStyle name="Calculation 2 3 19 11" xfId="6215" xr:uid="{00000000-0005-0000-0000-000043180000}"/>
    <cellStyle name="Calculation 2 3 19 11 2" xfId="6216" xr:uid="{00000000-0005-0000-0000-000044180000}"/>
    <cellStyle name="Calculation 2 3 19 12" xfId="6217" xr:uid="{00000000-0005-0000-0000-000045180000}"/>
    <cellStyle name="Calculation 2 3 19 12 2" xfId="6218" xr:uid="{00000000-0005-0000-0000-000046180000}"/>
    <cellStyle name="Calculation 2 3 19 13" xfId="6219" xr:uid="{00000000-0005-0000-0000-000047180000}"/>
    <cellStyle name="Calculation 2 3 19 2" xfId="6220" xr:uid="{00000000-0005-0000-0000-000048180000}"/>
    <cellStyle name="Calculation 2 3 19 2 2" xfId="6221" xr:uid="{00000000-0005-0000-0000-000049180000}"/>
    <cellStyle name="Calculation 2 3 19 3" xfId="6222" xr:uid="{00000000-0005-0000-0000-00004A180000}"/>
    <cellStyle name="Calculation 2 3 19 3 2" xfId="6223" xr:uid="{00000000-0005-0000-0000-00004B180000}"/>
    <cellStyle name="Calculation 2 3 19 4" xfId="6224" xr:uid="{00000000-0005-0000-0000-00004C180000}"/>
    <cellStyle name="Calculation 2 3 19 4 2" xfId="6225" xr:uid="{00000000-0005-0000-0000-00004D180000}"/>
    <cellStyle name="Calculation 2 3 19 5" xfId="6226" xr:uid="{00000000-0005-0000-0000-00004E180000}"/>
    <cellStyle name="Calculation 2 3 19 5 2" xfId="6227" xr:uid="{00000000-0005-0000-0000-00004F180000}"/>
    <cellStyle name="Calculation 2 3 19 6" xfId="6228" xr:uid="{00000000-0005-0000-0000-000050180000}"/>
    <cellStyle name="Calculation 2 3 19 6 2" xfId="6229" xr:uid="{00000000-0005-0000-0000-000051180000}"/>
    <cellStyle name="Calculation 2 3 19 7" xfId="6230" xr:uid="{00000000-0005-0000-0000-000052180000}"/>
    <cellStyle name="Calculation 2 3 19 7 2" xfId="6231" xr:uid="{00000000-0005-0000-0000-000053180000}"/>
    <cellStyle name="Calculation 2 3 19 8" xfId="6232" xr:uid="{00000000-0005-0000-0000-000054180000}"/>
    <cellStyle name="Calculation 2 3 19 8 2" xfId="6233" xr:uid="{00000000-0005-0000-0000-000055180000}"/>
    <cellStyle name="Calculation 2 3 19 9" xfId="6234" xr:uid="{00000000-0005-0000-0000-000056180000}"/>
    <cellStyle name="Calculation 2 3 19 9 2" xfId="6235" xr:uid="{00000000-0005-0000-0000-000057180000}"/>
    <cellStyle name="Calculation 2 3 2" xfId="6236" xr:uid="{00000000-0005-0000-0000-000058180000}"/>
    <cellStyle name="Calculation 2 3 2 10" xfId="6237" xr:uid="{00000000-0005-0000-0000-000059180000}"/>
    <cellStyle name="Calculation 2 3 2 10 2" xfId="6238" xr:uid="{00000000-0005-0000-0000-00005A180000}"/>
    <cellStyle name="Calculation 2 3 2 11" xfId="6239" xr:uid="{00000000-0005-0000-0000-00005B180000}"/>
    <cellStyle name="Calculation 2 3 2 11 2" xfId="6240" xr:uid="{00000000-0005-0000-0000-00005C180000}"/>
    <cellStyle name="Calculation 2 3 2 12" xfId="6241" xr:uid="{00000000-0005-0000-0000-00005D180000}"/>
    <cellStyle name="Calculation 2 3 2 12 2" xfId="6242" xr:uid="{00000000-0005-0000-0000-00005E180000}"/>
    <cellStyle name="Calculation 2 3 2 13" xfId="6243" xr:uid="{00000000-0005-0000-0000-00005F180000}"/>
    <cellStyle name="Calculation 2 3 2 2" xfId="6244" xr:uid="{00000000-0005-0000-0000-000060180000}"/>
    <cellStyle name="Calculation 2 3 2 2 2" xfId="6245" xr:uid="{00000000-0005-0000-0000-000061180000}"/>
    <cellStyle name="Calculation 2 3 2 3" xfId="6246" xr:uid="{00000000-0005-0000-0000-000062180000}"/>
    <cellStyle name="Calculation 2 3 2 3 2" xfId="6247" xr:uid="{00000000-0005-0000-0000-000063180000}"/>
    <cellStyle name="Calculation 2 3 2 4" xfId="6248" xr:uid="{00000000-0005-0000-0000-000064180000}"/>
    <cellStyle name="Calculation 2 3 2 4 2" xfId="6249" xr:uid="{00000000-0005-0000-0000-000065180000}"/>
    <cellStyle name="Calculation 2 3 2 5" xfId="6250" xr:uid="{00000000-0005-0000-0000-000066180000}"/>
    <cellStyle name="Calculation 2 3 2 5 2" xfId="6251" xr:uid="{00000000-0005-0000-0000-000067180000}"/>
    <cellStyle name="Calculation 2 3 2 6" xfId="6252" xr:uid="{00000000-0005-0000-0000-000068180000}"/>
    <cellStyle name="Calculation 2 3 2 6 2" xfId="6253" xr:uid="{00000000-0005-0000-0000-000069180000}"/>
    <cellStyle name="Calculation 2 3 2 7" xfId="6254" xr:uid="{00000000-0005-0000-0000-00006A180000}"/>
    <cellStyle name="Calculation 2 3 2 7 2" xfId="6255" xr:uid="{00000000-0005-0000-0000-00006B180000}"/>
    <cellStyle name="Calculation 2 3 2 8" xfId="6256" xr:uid="{00000000-0005-0000-0000-00006C180000}"/>
    <cellStyle name="Calculation 2 3 2 8 2" xfId="6257" xr:uid="{00000000-0005-0000-0000-00006D180000}"/>
    <cellStyle name="Calculation 2 3 2 9" xfId="6258" xr:uid="{00000000-0005-0000-0000-00006E180000}"/>
    <cellStyle name="Calculation 2 3 2 9 2" xfId="6259" xr:uid="{00000000-0005-0000-0000-00006F180000}"/>
    <cellStyle name="Calculation 2 3 20" xfId="6260" xr:uid="{00000000-0005-0000-0000-000070180000}"/>
    <cellStyle name="Calculation 2 3 20 10" xfId="6261" xr:uid="{00000000-0005-0000-0000-000071180000}"/>
    <cellStyle name="Calculation 2 3 20 10 2" xfId="6262" xr:uid="{00000000-0005-0000-0000-000072180000}"/>
    <cellStyle name="Calculation 2 3 20 11" xfId="6263" xr:uid="{00000000-0005-0000-0000-000073180000}"/>
    <cellStyle name="Calculation 2 3 20 11 2" xfId="6264" xr:uid="{00000000-0005-0000-0000-000074180000}"/>
    <cellStyle name="Calculation 2 3 20 12" xfId="6265" xr:uid="{00000000-0005-0000-0000-000075180000}"/>
    <cellStyle name="Calculation 2 3 20 12 2" xfId="6266" xr:uid="{00000000-0005-0000-0000-000076180000}"/>
    <cellStyle name="Calculation 2 3 20 13" xfId="6267" xr:uid="{00000000-0005-0000-0000-000077180000}"/>
    <cellStyle name="Calculation 2 3 20 2" xfId="6268" xr:uid="{00000000-0005-0000-0000-000078180000}"/>
    <cellStyle name="Calculation 2 3 20 2 2" xfId="6269" xr:uid="{00000000-0005-0000-0000-000079180000}"/>
    <cellStyle name="Calculation 2 3 20 3" xfId="6270" xr:uid="{00000000-0005-0000-0000-00007A180000}"/>
    <cellStyle name="Calculation 2 3 20 3 2" xfId="6271" xr:uid="{00000000-0005-0000-0000-00007B180000}"/>
    <cellStyle name="Calculation 2 3 20 4" xfId="6272" xr:uid="{00000000-0005-0000-0000-00007C180000}"/>
    <cellStyle name="Calculation 2 3 20 4 2" xfId="6273" xr:uid="{00000000-0005-0000-0000-00007D180000}"/>
    <cellStyle name="Calculation 2 3 20 5" xfId="6274" xr:uid="{00000000-0005-0000-0000-00007E180000}"/>
    <cellStyle name="Calculation 2 3 20 5 2" xfId="6275" xr:uid="{00000000-0005-0000-0000-00007F180000}"/>
    <cellStyle name="Calculation 2 3 20 6" xfId="6276" xr:uid="{00000000-0005-0000-0000-000080180000}"/>
    <cellStyle name="Calculation 2 3 20 6 2" xfId="6277" xr:uid="{00000000-0005-0000-0000-000081180000}"/>
    <cellStyle name="Calculation 2 3 20 7" xfId="6278" xr:uid="{00000000-0005-0000-0000-000082180000}"/>
    <cellStyle name="Calculation 2 3 20 7 2" xfId="6279" xr:uid="{00000000-0005-0000-0000-000083180000}"/>
    <cellStyle name="Calculation 2 3 20 8" xfId="6280" xr:uid="{00000000-0005-0000-0000-000084180000}"/>
    <cellStyle name="Calculation 2 3 20 8 2" xfId="6281" xr:uid="{00000000-0005-0000-0000-000085180000}"/>
    <cellStyle name="Calculation 2 3 20 9" xfId="6282" xr:uid="{00000000-0005-0000-0000-000086180000}"/>
    <cellStyle name="Calculation 2 3 20 9 2" xfId="6283" xr:uid="{00000000-0005-0000-0000-000087180000}"/>
    <cellStyle name="Calculation 2 3 21" xfId="6284" xr:uid="{00000000-0005-0000-0000-000088180000}"/>
    <cellStyle name="Calculation 2 3 21 10" xfId="6285" xr:uid="{00000000-0005-0000-0000-000089180000}"/>
    <cellStyle name="Calculation 2 3 21 10 2" xfId="6286" xr:uid="{00000000-0005-0000-0000-00008A180000}"/>
    <cellStyle name="Calculation 2 3 21 11" xfId="6287" xr:uid="{00000000-0005-0000-0000-00008B180000}"/>
    <cellStyle name="Calculation 2 3 21 11 2" xfId="6288" xr:uid="{00000000-0005-0000-0000-00008C180000}"/>
    <cellStyle name="Calculation 2 3 21 12" xfId="6289" xr:uid="{00000000-0005-0000-0000-00008D180000}"/>
    <cellStyle name="Calculation 2 3 21 12 2" xfId="6290" xr:uid="{00000000-0005-0000-0000-00008E180000}"/>
    <cellStyle name="Calculation 2 3 21 13" xfId="6291" xr:uid="{00000000-0005-0000-0000-00008F180000}"/>
    <cellStyle name="Calculation 2 3 21 2" xfId="6292" xr:uid="{00000000-0005-0000-0000-000090180000}"/>
    <cellStyle name="Calculation 2 3 21 2 2" xfId="6293" xr:uid="{00000000-0005-0000-0000-000091180000}"/>
    <cellStyle name="Calculation 2 3 21 3" xfId="6294" xr:uid="{00000000-0005-0000-0000-000092180000}"/>
    <cellStyle name="Calculation 2 3 21 3 2" xfId="6295" xr:uid="{00000000-0005-0000-0000-000093180000}"/>
    <cellStyle name="Calculation 2 3 21 4" xfId="6296" xr:uid="{00000000-0005-0000-0000-000094180000}"/>
    <cellStyle name="Calculation 2 3 21 4 2" xfId="6297" xr:uid="{00000000-0005-0000-0000-000095180000}"/>
    <cellStyle name="Calculation 2 3 21 5" xfId="6298" xr:uid="{00000000-0005-0000-0000-000096180000}"/>
    <cellStyle name="Calculation 2 3 21 5 2" xfId="6299" xr:uid="{00000000-0005-0000-0000-000097180000}"/>
    <cellStyle name="Calculation 2 3 21 6" xfId="6300" xr:uid="{00000000-0005-0000-0000-000098180000}"/>
    <cellStyle name="Calculation 2 3 21 6 2" xfId="6301" xr:uid="{00000000-0005-0000-0000-000099180000}"/>
    <cellStyle name="Calculation 2 3 21 7" xfId="6302" xr:uid="{00000000-0005-0000-0000-00009A180000}"/>
    <cellStyle name="Calculation 2 3 21 7 2" xfId="6303" xr:uid="{00000000-0005-0000-0000-00009B180000}"/>
    <cellStyle name="Calculation 2 3 21 8" xfId="6304" xr:uid="{00000000-0005-0000-0000-00009C180000}"/>
    <cellStyle name="Calculation 2 3 21 8 2" xfId="6305" xr:uid="{00000000-0005-0000-0000-00009D180000}"/>
    <cellStyle name="Calculation 2 3 21 9" xfId="6306" xr:uid="{00000000-0005-0000-0000-00009E180000}"/>
    <cellStyle name="Calculation 2 3 21 9 2" xfId="6307" xr:uid="{00000000-0005-0000-0000-00009F180000}"/>
    <cellStyle name="Calculation 2 3 22" xfId="6308" xr:uid="{00000000-0005-0000-0000-0000A0180000}"/>
    <cellStyle name="Calculation 2 3 22 10" xfId="6309" xr:uid="{00000000-0005-0000-0000-0000A1180000}"/>
    <cellStyle name="Calculation 2 3 22 10 2" xfId="6310" xr:uid="{00000000-0005-0000-0000-0000A2180000}"/>
    <cellStyle name="Calculation 2 3 22 11" xfId="6311" xr:uid="{00000000-0005-0000-0000-0000A3180000}"/>
    <cellStyle name="Calculation 2 3 22 11 2" xfId="6312" xr:uid="{00000000-0005-0000-0000-0000A4180000}"/>
    <cellStyle name="Calculation 2 3 22 12" xfId="6313" xr:uid="{00000000-0005-0000-0000-0000A5180000}"/>
    <cellStyle name="Calculation 2 3 22 12 2" xfId="6314" xr:uid="{00000000-0005-0000-0000-0000A6180000}"/>
    <cellStyle name="Calculation 2 3 22 13" xfId="6315" xr:uid="{00000000-0005-0000-0000-0000A7180000}"/>
    <cellStyle name="Calculation 2 3 22 2" xfId="6316" xr:uid="{00000000-0005-0000-0000-0000A8180000}"/>
    <cellStyle name="Calculation 2 3 22 2 2" xfId="6317" xr:uid="{00000000-0005-0000-0000-0000A9180000}"/>
    <cellStyle name="Calculation 2 3 22 3" xfId="6318" xr:uid="{00000000-0005-0000-0000-0000AA180000}"/>
    <cellStyle name="Calculation 2 3 22 3 2" xfId="6319" xr:uid="{00000000-0005-0000-0000-0000AB180000}"/>
    <cellStyle name="Calculation 2 3 22 4" xfId="6320" xr:uid="{00000000-0005-0000-0000-0000AC180000}"/>
    <cellStyle name="Calculation 2 3 22 4 2" xfId="6321" xr:uid="{00000000-0005-0000-0000-0000AD180000}"/>
    <cellStyle name="Calculation 2 3 22 5" xfId="6322" xr:uid="{00000000-0005-0000-0000-0000AE180000}"/>
    <cellStyle name="Calculation 2 3 22 5 2" xfId="6323" xr:uid="{00000000-0005-0000-0000-0000AF180000}"/>
    <cellStyle name="Calculation 2 3 22 6" xfId="6324" xr:uid="{00000000-0005-0000-0000-0000B0180000}"/>
    <cellStyle name="Calculation 2 3 22 6 2" xfId="6325" xr:uid="{00000000-0005-0000-0000-0000B1180000}"/>
    <cellStyle name="Calculation 2 3 22 7" xfId="6326" xr:uid="{00000000-0005-0000-0000-0000B2180000}"/>
    <cellStyle name="Calculation 2 3 22 7 2" xfId="6327" xr:uid="{00000000-0005-0000-0000-0000B3180000}"/>
    <cellStyle name="Calculation 2 3 22 8" xfId="6328" xr:uid="{00000000-0005-0000-0000-0000B4180000}"/>
    <cellStyle name="Calculation 2 3 22 8 2" xfId="6329" xr:uid="{00000000-0005-0000-0000-0000B5180000}"/>
    <cellStyle name="Calculation 2 3 22 9" xfId="6330" xr:uid="{00000000-0005-0000-0000-0000B6180000}"/>
    <cellStyle name="Calculation 2 3 22 9 2" xfId="6331" xr:uid="{00000000-0005-0000-0000-0000B7180000}"/>
    <cellStyle name="Calculation 2 3 23" xfId="6332" xr:uid="{00000000-0005-0000-0000-0000B8180000}"/>
    <cellStyle name="Calculation 2 3 23 10" xfId="6333" xr:uid="{00000000-0005-0000-0000-0000B9180000}"/>
    <cellStyle name="Calculation 2 3 23 10 2" xfId="6334" xr:uid="{00000000-0005-0000-0000-0000BA180000}"/>
    <cellStyle name="Calculation 2 3 23 11" xfId="6335" xr:uid="{00000000-0005-0000-0000-0000BB180000}"/>
    <cellStyle name="Calculation 2 3 23 11 2" xfId="6336" xr:uid="{00000000-0005-0000-0000-0000BC180000}"/>
    <cellStyle name="Calculation 2 3 23 12" xfId="6337" xr:uid="{00000000-0005-0000-0000-0000BD180000}"/>
    <cellStyle name="Calculation 2 3 23 12 2" xfId="6338" xr:uid="{00000000-0005-0000-0000-0000BE180000}"/>
    <cellStyle name="Calculation 2 3 23 13" xfId="6339" xr:uid="{00000000-0005-0000-0000-0000BF180000}"/>
    <cellStyle name="Calculation 2 3 23 2" xfId="6340" xr:uid="{00000000-0005-0000-0000-0000C0180000}"/>
    <cellStyle name="Calculation 2 3 23 2 2" xfId="6341" xr:uid="{00000000-0005-0000-0000-0000C1180000}"/>
    <cellStyle name="Calculation 2 3 23 3" xfId="6342" xr:uid="{00000000-0005-0000-0000-0000C2180000}"/>
    <cellStyle name="Calculation 2 3 23 3 2" xfId="6343" xr:uid="{00000000-0005-0000-0000-0000C3180000}"/>
    <cellStyle name="Calculation 2 3 23 4" xfId="6344" xr:uid="{00000000-0005-0000-0000-0000C4180000}"/>
    <cellStyle name="Calculation 2 3 23 4 2" xfId="6345" xr:uid="{00000000-0005-0000-0000-0000C5180000}"/>
    <cellStyle name="Calculation 2 3 23 5" xfId="6346" xr:uid="{00000000-0005-0000-0000-0000C6180000}"/>
    <cellStyle name="Calculation 2 3 23 5 2" xfId="6347" xr:uid="{00000000-0005-0000-0000-0000C7180000}"/>
    <cellStyle name="Calculation 2 3 23 6" xfId="6348" xr:uid="{00000000-0005-0000-0000-0000C8180000}"/>
    <cellStyle name="Calculation 2 3 23 6 2" xfId="6349" xr:uid="{00000000-0005-0000-0000-0000C9180000}"/>
    <cellStyle name="Calculation 2 3 23 7" xfId="6350" xr:uid="{00000000-0005-0000-0000-0000CA180000}"/>
    <cellStyle name="Calculation 2 3 23 7 2" xfId="6351" xr:uid="{00000000-0005-0000-0000-0000CB180000}"/>
    <cellStyle name="Calculation 2 3 23 8" xfId="6352" xr:uid="{00000000-0005-0000-0000-0000CC180000}"/>
    <cellStyle name="Calculation 2 3 23 8 2" xfId="6353" xr:uid="{00000000-0005-0000-0000-0000CD180000}"/>
    <cellStyle name="Calculation 2 3 23 9" xfId="6354" xr:uid="{00000000-0005-0000-0000-0000CE180000}"/>
    <cellStyle name="Calculation 2 3 23 9 2" xfId="6355" xr:uid="{00000000-0005-0000-0000-0000CF180000}"/>
    <cellStyle name="Calculation 2 3 24" xfId="6356" xr:uid="{00000000-0005-0000-0000-0000D0180000}"/>
    <cellStyle name="Calculation 2 3 24 10" xfId="6357" xr:uid="{00000000-0005-0000-0000-0000D1180000}"/>
    <cellStyle name="Calculation 2 3 24 10 2" xfId="6358" xr:uid="{00000000-0005-0000-0000-0000D2180000}"/>
    <cellStyle name="Calculation 2 3 24 11" xfId="6359" xr:uid="{00000000-0005-0000-0000-0000D3180000}"/>
    <cellStyle name="Calculation 2 3 24 11 2" xfId="6360" xr:uid="{00000000-0005-0000-0000-0000D4180000}"/>
    <cellStyle name="Calculation 2 3 24 12" xfId="6361" xr:uid="{00000000-0005-0000-0000-0000D5180000}"/>
    <cellStyle name="Calculation 2 3 24 12 2" xfId="6362" xr:uid="{00000000-0005-0000-0000-0000D6180000}"/>
    <cellStyle name="Calculation 2 3 24 13" xfId="6363" xr:uid="{00000000-0005-0000-0000-0000D7180000}"/>
    <cellStyle name="Calculation 2 3 24 2" xfId="6364" xr:uid="{00000000-0005-0000-0000-0000D8180000}"/>
    <cellStyle name="Calculation 2 3 24 2 2" xfId="6365" xr:uid="{00000000-0005-0000-0000-0000D9180000}"/>
    <cellStyle name="Calculation 2 3 24 3" xfId="6366" xr:uid="{00000000-0005-0000-0000-0000DA180000}"/>
    <cellStyle name="Calculation 2 3 24 3 2" xfId="6367" xr:uid="{00000000-0005-0000-0000-0000DB180000}"/>
    <cellStyle name="Calculation 2 3 24 4" xfId="6368" xr:uid="{00000000-0005-0000-0000-0000DC180000}"/>
    <cellStyle name="Calculation 2 3 24 4 2" xfId="6369" xr:uid="{00000000-0005-0000-0000-0000DD180000}"/>
    <cellStyle name="Calculation 2 3 24 5" xfId="6370" xr:uid="{00000000-0005-0000-0000-0000DE180000}"/>
    <cellStyle name="Calculation 2 3 24 5 2" xfId="6371" xr:uid="{00000000-0005-0000-0000-0000DF180000}"/>
    <cellStyle name="Calculation 2 3 24 6" xfId="6372" xr:uid="{00000000-0005-0000-0000-0000E0180000}"/>
    <cellStyle name="Calculation 2 3 24 6 2" xfId="6373" xr:uid="{00000000-0005-0000-0000-0000E1180000}"/>
    <cellStyle name="Calculation 2 3 24 7" xfId="6374" xr:uid="{00000000-0005-0000-0000-0000E2180000}"/>
    <cellStyle name="Calculation 2 3 24 7 2" xfId="6375" xr:uid="{00000000-0005-0000-0000-0000E3180000}"/>
    <cellStyle name="Calculation 2 3 24 8" xfId="6376" xr:uid="{00000000-0005-0000-0000-0000E4180000}"/>
    <cellStyle name="Calculation 2 3 24 8 2" xfId="6377" xr:uid="{00000000-0005-0000-0000-0000E5180000}"/>
    <cellStyle name="Calculation 2 3 24 9" xfId="6378" xr:uid="{00000000-0005-0000-0000-0000E6180000}"/>
    <cellStyle name="Calculation 2 3 24 9 2" xfId="6379" xr:uid="{00000000-0005-0000-0000-0000E7180000}"/>
    <cellStyle name="Calculation 2 3 25" xfId="6380" xr:uid="{00000000-0005-0000-0000-0000E8180000}"/>
    <cellStyle name="Calculation 2 3 25 10" xfId="6381" xr:uid="{00000000-0005-0000-0000-0000E9180000}"/>
    <cellStyle name="Calculation 2 3 25 10 2" xfId="6382" xr:uid="{00000000-0005-0000-0000-0000EA180000}"/>
    <cellStyle name="Calculation 2 3 25 11" xfId="6383" xr:uid="{00000000-0005-0000-0000-0000EB180000}"/>
    <cellStyle name="Calculation 2 3 25 11 2" xfId="6384" xr:uid="{00000000-0005-0000-0000-0000EC180000}"/>
    <cellStyle name="Calculation 2 3 25 12" xfId="6385" xr:uid="{00000000-0005-0000-0000-0000ED180000}"/>
    <cellStyle name="Calculation 2 3 25 12 2" xfId="6386" xr:uid="{00000000-0005-0000-0000-0000EE180000}"/>
    <cellStyle name="Calculation 2 3 25 13" xfId="6387" xr:uid="{00000000-0005-0000-0000-0000EF180000}"/>
    <cellStyle name="Calculation 2 3 25 2" xfId="6388" xr:uid="{00000000-0005-0000-0000-0000F0180000}"/>
    <cellStyle name="Calculation 2 3 25 2 2" xfId="6389" xr:uid="{00000000-0005-0000-0000-0000F1180000}"/>
    <cellStyle name="Calculation 2 3 25 3" xfId="6390" xr:uid="{00000000-0005-0000-0000-0000F2180000}"/>
    <cellStyle name="Calculation 2 3 25 3 2" xfId="6391" xr:uid="{00000000-0005-0000-0000-0000F3180000}"/>
    <cellStyle name="Calculation 2 3 25 4" xfId="6392" xr:uid="{00000000-0005-0000-0000-0000F4180000}"/>
    <cellStyle name="Calculation 2 3 25 4 2" xfId="6393" xr:uid="{00000000-0005-0000-0000-0000F5180000}"/>
    <cellStyle name="Calculation 2 3 25 5" xfId="6394" xr:uid="{00000000-0005-0000-0000-0000F6180000}"/>
    <cellStyle name="Calculation 2 3 25 5 2" xfId="6395" xr:uid="{00000000-0005-0000-0000-0000F7180000}"/>
    <cellStyle name="Calculation 2 3 25 6" xfId="6396" xr:uid="{00000000-0005-0000-0000-0000F8180000}"/>
    <cellStyle name="Calculation 2 3 25 6 2" xfId="6397" xr:uid="{00000000-0005-0000-0000-0000F9180000}"/>
    <cellStyle name="Calculation 2 3 25 7" xfId="6398" xr:uid="{00000000-0005-0000-0000-0000FA180000}"/>
    <cellStyle name="Calculation 2 3 25 7 2" xfId="6399" xr:uid="{00000000-0005-0000-0000-0000FB180000}"/>
    <cellStyle name="Calculation 2 3 25 8" xfId="6400" xr:uid="{00000000-0005-0000-0000-0000FC180000}"/>
    <cellStyle name="Calculation 2 3 25 8 2" xfId="6401" xr:uid="{00000000-0005-0000-0000-0000FD180000}"/>
    <cellStyle name="Calculation 2 3 25 9" xfId="6402" xr:uid="{00000000-0005-0000-0000-0000FE180000}"/>
    <cellStyle name="Calculation 2 3 25 9 2" xfId="6403" xr:uid="{00000000-0005-0000-0000-0000FF180000}"/>
    <cellStyle name="Calculation 2 3 26" xfId="6404" xr:uid="{00000000-0005-0000-0000-000000190000}"/>
    <cellStyle name="Calculation 2 3 26 10" xfId="6405" xr:uid="{00000000-0005-0000-0000-000001190000}"/>
    <cellStyle name="Calculation 2 3 26 10 2" xfId="6406" xr:uid="{00000000-0005-0000-0000-000002190000}"/>
    <cellStyle name="Calculation 2 3 26 11" xfId="6407" xr:uid="{00000000-0005-0000-0000-000003190000}"/>
    <cellStyle name="Calculation 2 3 26 11 2" xfId="6408" xr:uid="{00000000-0005-0000-0000-000004190000}"/>
    <cellStyle name="Calculation 2 3 26 12" xfId="6409" xr:uid="{00000000-0005-0000-0000-000005190000}"/>
    <cellStyle name="Calculation 2 3 26 12 2" xfId="6410" xr:uid="{00000000-0005-0000-0000-000006190000}"/>
    <cellStyle name="Calculation 2 3 26 13" xfId="6411" xr:uid="{00000000-0005-0000-0000-000007190000}"/>
    <cellStyle name="Calculation 2 3 26 2" xfId="6412" xr:uid="{00000000-0005-0000-0000-000008190000}"/>
    <cellStyle name="Calculation 2 3 26 2 2" xfId="6413" xr:uid="{00000000-0005-0000-0000-000009190000}"/>
    <cellStyle name="Calculation 2 3 26 3" xfId="6414" xr:uid="{00000000-0005-0000-0000-00000A190000}"/>
    <cellStyle name="Calculation 2 3 26 3 2" xfId="6415" xr:uid="{00000000-0005-0000-0000-00000B190000}"/>
    <cellStyle name="Calculation 2 3 26 4" xfId="6416" xr:uid="{00000000-0005-0000-0000-00000C190000}"/>
    <cellStyle name="Calculation 2 3 26 4 2" xfId="6417" xr:uid="{00000000-0005-0000-0000-00000D190000}"/>
    <cellStyle name="Calculation 2 3 26 5" xfId="6418" xr:uid="{00000000-0005-0000-0000-00000E190000}"/>
    <cellStyle name="Calculation 2 3 26 5 2" xfId="6419" xr:uid="{00000000-0005-0000-0000-00000F190000}"/>
    <cellStyle name="Calculation 2 3 26 6" xfId="6420" xr:uid="{00000000-0005-0000-0000-000010190000}"/>
    <cellStyle name="Calculation 2 3 26 6 2" xfId="6421" xr:uid="{00000000-0005-0000-0000-000011190000}"/>
    <cellStyle name="Calculation 2 3 26 7" xfId="6422" xr:uid="{00000000-0005-0000-0000-000012190000}"/>
    <cellStyle name="Calculation 2 3 26 7 2" xfId="6423" xr:uid="{00000000-0005-0000-0000-000013190000}"/>
    <cellStyle name="Calculation 2 3 26 8" xfId="6424" xr:uid="{00000000-0005-0000-0000-000014190000}"/>
    <cellStyle name="Calculation 2 3 26 8 2" xfId="6425" xr:uid="{00000000-0005-0000-0000-000015190000}"/>
    <cellStyle name="Calculation 2 3 26 9" xfId="6426" xr:uid="{00000000-0005-0000-0000-000016190000}"/>
    <cellStyle name="Calculation 2 3 26 9 2" xfId="6427" xr:uid="{00000000-0005-0000-0000-000017190000}"/>
    <cellStyle name="Calculation 2 3 27" xfId="6428" xr:uid="{00000000-0005-0000-0000-000018190000}"/>
    <cellStyle name="Calculation 2 3 27 10" xfId="6429" xr:uid="{00000000-0005-0000-0000-000019190000}"/>
    <cellStyle name="Calculation 2 3 27 10 2" xfId="6430" xr:uid="{00000000-0005-0000-0000-00001A190000}"/>
    <cellStyle name="Calculation 2 3 27 11" xfId="6431" xr:uid="{00000000-0005-0000-0000-00001B190000}"/>
    <cellStyle name="Calculation 2 3 27 11 2" xfId="6432" xr:uid="{00000000-0005-0000-0000-00001C190000}"/>
    <cellStyle name="Calculation 2 3 27 12" xfId="6433" xr:uid="{00000000-0005-0000-0000-00001D190000}"/>
    <cellStyle name="Calculation 2 3 27 12 2" xfId="6434" xr:uid="{00000000-0005-0000-0000-00001E190000}"/>
    <cellStyle name="Calculation 2 3 27 13" xfId="6435" xr:uid="{00000000-0005-0000-0000-00001F190000}"/>
    <cellStyle name="Calculation 2 3 27 2" xfId="6436" xr:uid="{00000000-0005-0000-0000-000020190000}"/>
    <cellStyle name="Calculation 2 3 27 2 2" xfId="6437" xr:uid="{00000000-0005-0000-0000-000021190000}"/>
    <cellStyle name="Calculation 2 3 27 3" xfId="6438" xr:uid="{00000000-0005-0000-0000-000022190000}"/>
    <cellStyle name="Calculation 2 3 27 3 2" xfId="6439" xr:uid="{00000000-0005-0000-0000-000023190000}"/>
    <cellStyle name="Calculation 2 3 27 4" xfId="6440" xr:uid="{00000000-0005-0000-0000-000024190000}"/>
    <cellStyle name="Calculation 2 3 27 4 2" xfId="6441" xr:uid="{00000000-0005-0000-0000-000025190000}"/>
    <cellStyle name="Calculation 2 3 27 5" xfId="6442" xr:uid="{00000000-0005-0000-0000-000026190000}"/>
    <cellStyle name="Calculation 2 3 27 5 2" xfId="6443" xr:uid="{00000000-0005-0000-0000-000027190000}"/>
    <cellStyle name="Calculation 2 3 27 6" xfId="6444" xr:uid="{00000000-0005-0000-0000-000028190000}"/>
    <cellStyle name="Calculation 2 3 27 6 2" xfId="6445" xr:uid="{00000000-0005-0000-0000-000029190000}"/>
    <cellStyle name="Calculation 2 3 27 7" xfId="6446" xr:uid="{00000000-0005-0000-0000-00002A190000}"/>
    <cellStyle name="Calculation 2 3 27 7 2" xfId="6447" xr:uid="{00000000-0005-0000-0000-00002B190000}"/>
    <cellStyle name="Calculation 2 3 27 8" xfId="6448" xr:uid="{00000000-0005-0000-0000-00002C190000}"/>
    <cellStyle name="Calculation 2 3 27 8 2" xfId="6449" xr:uid="{00000000-0005-0000-0000-00002D190000}"/>
    <cellStyle name="Calculation 2 3 27 9" xfId="6450" xr:uid="{00000000-0005-0000-0000-00002E190000}"/>
    <cellStyle name="Calculation 2 3 27 9 2" xfId="6451" xr:uid="{00000000-0005-0000-0000-00002F190000}"/>
    <cellStyle name="Calculation 2 3 28" xfId="6452" xr:uid="{00000000-0005-0000-0000-000030190000}"/>
    <cellStyle name="Calculation 2 3 28 10" xfId="6453" xr:uid="{00000000-0005-0000-0000-000031190000}"/>
    <cellStyle name="Calculation 2 3 28 10 2" xfId="6454" xr:uid="{00000000-0005-0000-0000-000032190000}"/>
    <cellStyle name="Calculation 2 3 28 11" xfId="6455" xr:uid="{00000000-0005-0000-0000-000033190000}"/>
    <cellStyle name="Calculation 2 3 28 11 2" xfId="6456" xr:uid="{00000000-0005-0000-0000-000034190000}"/>
    <cellStyle name="Calculation 2 3 28 12" xfId="6457" xr:uid="{00000000-0005-0000-0000-000035190000}"/>
    <cellStyle name="Calculation 2 3 28 12 2" xfId="6458" xr:uid="{00000000-0005-0000-0000-000036190000}"/>
    <cellStyle name="Calculation 2 3 28 13" xfId="6459" xr:uid="{00000000-0005-0000-0000-000037190000}"/>
    <cellStyle name="Calculation 2 3 28 2" xfId="6460" xr:uid="{00000000-0005-0000-0000-000038190000}"/>
    <cellStyle name="Calculation 2 3 28 2 2" xfId="6461" xr:uid="{00000000-0005-0000-0000-000039190000}"/>
    <cellStyle name="Calculation 2 3 28 3" xfId="6462" xr:uid="{00000000-0005-0000-0000-00003A190000}"/>
    <cellStyle name="Calculation 2 3 28 3 2" xfId="6463" xr:uid="{00000000-0005-0000-0000-00003B190000}"/>
    <cellStyle name="Calculation 2 3 28 4" xfId="6464" xr:uid="{00000000-0005-0000-0000-00003C190000}"/>
    <cellStyle name="Calculation 2 3 28 4 2" xfId="6465" xr:uid="{00000000-0005-0000-0000-00003D190000}"/>
    <cellStyle name="Calculation 2 3 28 5" xfId="6466" xr:uid="{00000000-0005-0000-0000-00003E190000}"/>
    <cellStyle name="Calculation 2 3 28 5 2" xfId="6467" xr:uid="{00000000-0005-0000-0000-00003F190000}"/>
    <cellStyle name="Calculation 2 3 28 6" xfId="6468" xr:uid="{00000000-0005-0000-0000-000040190000}"/>
    <cellStyle name="Calculation 2 3 28 6 2" xfId="6469" xr:uid="{00000000-0005-0000-0000-000041190000}"/>
    <cellStyle name="Calculation 2 3 28 7" xfId="6470" xr:uid="{00000000-0005-0000-0000-000042190000}"/>
    <cellStyle name="Calculation 2 3 28 7 2" xfId="6471" xr:uid="{00000000-0005-0000-0000-000043190000}"/>
    <cellStyle name="Calculation 2 3 28 8" xfId="6472" xr:uid="{00000000-0005-0000-0000-000044190000}"/>
    <cellStyle name="Calculation 2 3 28 8 2" xfId="6473" xr:uid="{00000000-0005-0000-0000-000045190000}"/>
    <cellStyle name="Calculation 2 3 28 9" xfId="6474" xr:uid="{00000000-0005-0000-0000-000046190000}"/>
    <cellStyle name="Calculation 2 3 28 9 2" xfId="6475" xr:uid="{00000000-0005-0000-0000-000047190000}"/>
    <cellStyle name="Calculation 2 3 29" xfId="6476" xr:uid="{00000000-0005-0000-0000-000048190000}"/>
    <cellStyle name="Calculation 2 3 29 2" xfId="6477" xr:uid="{00000000-0005-0000-0000-000049190000}"/>
    <cellStyle name="Calculation 2 3 3" xfId="6478" xr:uid="{00000000-0005-0000-0000-00004A190000}"/>
    <cellStyle name="Calculation 2 3 3 10" xfId="6479" xr:uid="{00000000-0005-0000-0000-00004B190000}"/>
    <cellStyle name="Calculation 2 3 3 10 2" xfId="6480" xr:uid="{00000000-0005-0000-0000-00004C190000}"/>
    <cellStyle name="Calculation 2 3 3 11" xfId="6481" xr:uid="{00000000-0005-0000-0000-00004D190000}"/>
    <cellStyle name="Calculation 2 3 3 11 2" xfId="6482" xr:uid="{00000000-0005-0000-0000-00004E190000}"/>
    <cellStyle name="Calculation 2 3 3 12" xfId="6483" xr:uid="{00000000-0005-0000-0000-00004F190000}"/>
    <cellStyle name="Calculation 2 3 3 12 2" xfId="6484" xr:uid="{00000000-0005-0000-0000-000050190000}"/>
    <cellStyle name="Calculation 2 3 3 13" xfId="6485" xr:uid="{00000000-0005-0000-0000-000051190000}"/>
    <cellStyle name="Calculation 2 3 3 2" xfId="6486" xr:uid="{00000000-0005-0000-0000-000052190000}"/>
    <cellStyle name="Calculation 2 3 3 2 2" xfId="6487" xr:uid="{00000000-0005-0000-0000-000053190000}"/>
    <cellStyle name="Calculation 2 3 3 3" xfId="6488" xr:uid="{00000000-0005-0000-0000-000054190000}"/>
    <cellStyle name="Calculation 2 3 3 3 2" xfId="6489" xr:uid="{00000000-0005-0000-0000-000055190000}"/>
    <cellStyle name="Calculation 2 3 3 4" xfId="6490" xr:uid="{00000000-0005-0000-0000-000056190000}"/>
    <cellStyle name="Calculation 2 3 3 4 2" xfId="6491" xr:uid="{00000000-0005-0000-0000-000057190000}"/>
    <cellStyle name="Calculation 2 3 3 5" xfId="6492" xr:uid="{00000000-0005-0000-0000-000058190000}"/>
    <cellStyle name="Calculation 2 3 3 5 2" xfId="6493" xr:uid="{00000000-0005-0000-0000-000059190000}"/>
    <cellStyle name="Calculation 2 3 3 6" xfId="6494" xr:uid="{00000000-0005-0000-0000-00005A190000}"/>
    <cellStyle name="Calculation 2 3 3 6 2" xfId="6495" xr:uid="{00000000-0005-0000-0000-00005B190000}"/>
    <cellStyle name="Calculation 2 3 3 7" xfId="6496" xr:uid="{00000000-0005-0000-0000-00005C190000}"/>
    <cellStyle name="Calculation 2 3 3 7 2" xfId="6497" xr:uid="{00000000-0005-0000-0000-00005D190000}"/>
    <cellStyle name="Calculation 2 3 3 8" xfId="6498" xr:uid="{00000000-0005-0000-0000-00005E190000}"/>
    <cellStyle name="Calculation 2 3 3 8 2" xfId="6499" xr:uid="{00000000-0005-0000-0000-00005F190000}"/>
    <cellStyle name="Calculation 2 3 3 9" xfId="6500" xr:uid="{00000000-0005-0000-0000-000060190000}"/>
    <cellStyle name="Calculation 2 3 3 9 2" xfId="6501" xr:uid="{00000000-0005-0000-0000-000061190000}"/>
    <cellStyle name="Calculation 2 3 30" xfId="6502" xr:uid="{00000000-0005-0000-0000-000062190000}"/>
    <cellStyle name="Calculation 2 3 30 2" xfId="6503" xr:uid="{00000000-0005-0000-0000-000063190000}"/>
    <cellStyle name="Calculation 2 3 31" xfId="6504" xr:uid="{00000000-0005-0000-0000-000064190000}"/>
    <cellStyle name="Calculation 2 3 31 2" xfId="6505" xr:uid="{00000000-0005-0000-0000-000065190000}"/>
    <cellStyle name="Calculation 2 3 32" xfId="6506" xr:uid="{00000000-0005-0000-0000-000066190000}"/>
    <cellStyle name="Calculation 2 3 32 2" xfId="6507" xr:uid="{00000000-0005-0000-0000-000067190000}"/>
    <cellStyle name="Calculation 2 3 33" xfId="6508" xr:uid="{00000000-0005-0000-0000-000068190000}"/>
    <cellStyle name="Calculation 2 3 33 2" xfId="6509" xr:uid="{00000000-0005-0000-0000-000069190000}"/>
    <cellStyle name="Calculation 2 3 34" xfId="6510" xr:uid="{00000000-0005-0000-0000-00006A190000}"/>
    <cellStyle name="Calculation 2 3 34 2" xfId="6511" xr:uid="{00000000-0005-0000-0000-00006B190000}"/>
    <cellStyle name="Calculation 2 3 35" xfId="6512" xr:uid="{00000000-0005-0000-0000-00006C190000}"/>
    <cellStyle name="Calculation 2 3 35 2" xfId="6513" xr:uid="{00000000-0005-0000-0000-00006D190000}"/>
    <cellStyle name="Calculation 2 3 36" xfId="6514" xr:uid="{00000000-0005-0000-0000-00006E190000}"/>
    <cellStyle name="Calculation 2 3 36 2" xfId="6515" xr:uid="{00000000-0005-0000-0000-00006F190000}"/>
    <cellStyle name="Calculation 2 3 37" xfId="6516" xr:uid="{00000000-0005-0000-0000-000070190000}"/>
    <cellStyle name="Calculation 2 3 37 2" xfId="6517" xr:uid="{00000000-0005-0000-0000-000071190000}"/>
    <cellStyle name="Calculation 2 3 38" xfId="6518" xr:uid="{00000000-0005-0000-0000-000072190000}"/>
    <cellStyle name="Calculation 2 3 38 2" xfId="6519" xr:uid="{00000000-0005-0000-0000-000073190000}"/>
    <cellStyle name="Calculation 2 3 39" xfId="6520" xr:uid="{00000000-0005-0000-0000-000074190000}"/>
    <cellStyle name="Calculation 2 3 39 2" xfId="6521" xr:uid="{00000000-0005-0000-0000-000075190000}"/>
    <cellStyle name="Calculation 2 3 4" xfId="6522" xr:uid="{00000000-0005-0000-0000-000076190000}"/>
    <cellStyle name="Calculation 2 3 4 10" xfId="6523" xr:uid="{00000000-0005-0000-0000-000077190000}"/>
    <cellStyle name="Calculation 2 3 4 10 2" xfId="6524" xr:uid="{00000000-0005-0000-0000-000078190000}"/>
    <cellStyle name="Calculation 2 3 4 11" xfId="6525" xr:uid="{00000000-0005-0000-0000-000079190000}"/>
    <cellStyle name="Calculation 2 3 4 11 2" xfId="6526" xr:uid="{00000000-0005-0000-0000-00007A190000}"/>
    <cellStyle name="Calculation 2 3 4 12" xfId="6527" xr:uid="{00000000-0005-0000-0000-00007B190000}"/>
    <cellStyle name="Calculation 2 3 4 12 2" xfId="6528" xr:uid="{00000000-0005-0000-0000-00007C190000}"/>
    <cellStyle name="Calculation 2 3 4 13" xfId="6529" xr:uid="{00000000-0005-0000-0000-00007D190000}"/>
    <cellStyle name="Calculation 2 3 4 2" xfId="6530" xr:uid="{00000000-0005-0000-0000-00007E190000}"/>
    <cellStyle name="Calculation 2 3 4 2 2" xfId="6531" xr:uid="{00000000-0005-0000-0000-00007F190000}"/>
    <cellStyle name="Calculation 2 3 4 3" xfId="6532" xr:uid="{00000000-0005-0000-0000-000080190000}"/>
    <cellStyle name="Calculation 2 3 4 3 2" xfId="6533" xr:uid="{00000000-0005-0000-0000-000081190000}"/>
    <cellStyle name="Calculation 2 3 4 4" xfId="6534" xr:uid="{00000000-0005-0000-0000-000082190000}"/>
    <cellStyle name="Calculation 2 3 4 4 2" xfId="6535" xr:uid="{00000000-0005-0000-0000-000083190000}"/>
    <cellStyle name="Calculation 2 3 4 5" xfId="6536" xr:uid="{00000000-0005-0000-0000-000084190000}"/>
    <cellStyle name="Calculation 2 3 4 5 2" xfId="6537" xr:uid="{00000000-0005-0000-0000-000085190000}"/>
    <cellStyle name="Calculation 2 3 4 6" xfId="6538" xr:uid="{00000000-0005-0000-0000-000086190000}"/>
    <cellStyle name="Calculation 2 3 4 6 2" xfId="6539" xr:uid="{00000000-0005-0000-0000-000087190000}"/>
    <cellStyle name="Calculation 2 3 4 7" xfId="6540" xr:uid="{00000000-0005-0000-0000-000088190000}"/>
    <cellStyle name="Calculation 2 3 4 7 2" xfId="6541" xr:uid="{00000000-0005-0000-0000-000089190000}"/>
    <cellStyle name="Calculation 2 3 4 8" xfId="6542" xr:uid="{00000000-0005-0000-0000-00008A190000}"/>
    <cellStyle name="Calculation 2 3 4 8 2" xfId="6543" xr:uid="{00000000-0005-0000-0000-00008B190000}"/>
    <cellStyle name="Calculation 2 3 4 9" xfId="6544" xr:uid="{00000000-0005-0000-0000-00008C190000}"/>
    <cellStyle name="Calculation 2 3 4 9 2" xfId="6545" xr:uid="{00000000-0005-0000-0000-00008D190000}"/>
    <cellStyle name="Calculation 2 3 40" xfId="6546" xr:uid="{00000000-0005-0000-0000-00008E190000}"/>
    <cellStyle name="Calculation 2 3 5" xfId="6547" xr:uid="{00000000-0005-0000-0000-00008F190000}"/>
    <cellStyle name="Calculation 2 3 5 10" xfId="6548" xr:uid="{00000000-0005-0000-0000-000090190000}"/>
    <cellStyle name="Calculation 2 3 5 10 2" xfId="6549" xr:uid="{00000000-0005-0000-0000-000091190000}"/>
    <cellStyle name="Calculation 2 3 5 11" xfId="6550" xr:uid="{00000000-0005-0000-0000-000092190000}"/>
    <cellStyle name="Calculation 2 3 5 11 2" xfId="6551" xr:uid="{00000000-0005-0000-0000-000093190000}"/>
    <cellStyle name="Calculation 2 3 5 12" xfId="6552" xr:uid="{00000000-0005-0000-0000-000094190000}"/>
    <cellStyle name="Calculation 2 3 5 12 2" xfId="6553" xr:uid="{00000000-0005-0000-0000-000095190000}"/>
    <cellStyle name="Calculation 2 3 5 13" xfId="6554" xr:uid="{00000000-0005-0000-0000-000096190000}"/>
    <cellStyle name="Calculation 2 3 5 2" xfId="6555" xr:uid="{00000000-0005-0000-0000-000097190000}"/>
    <cellStyle name="Calculation 2 3 5 2 2" xfId="6556" xr:uid="{00000000-0005-0000-0000-000098190000}"/>
    <cellStyle name="Calculation 2 3 5 3" xfId="6557" xr:uid="{00000000-0005-0000-0000-000099190000}"/>
    <cellStyle name="Calculation 2 3 5 3 2" xfId="6558" xr:uid="{00000000-0005-0000-0000-00009A190000}"/>
    <cellStyle name="Calculation 2 3 5 4" xfId="6559" xr:uid="{00000000-0005-0000-0000-00009B190000}"/>
    <cellStyle name="Calculation 2 3 5 4 2" xfId="6560" xr:uid="{00000000-0005-0000-0000-00009C190000}"/>
    <cellStyle name="Calculation 2 3 5 5" xfId="6561" xr:uid="{00000000-0005-0000-0000-00009D190000}"/>
    <cellStyle name="Calculation 2 3 5 5 2" xfId="6562" xr:uid="{00000000-0005-0000-0000-00009E190000}"/>
    <cellStyle name="Calculation 2 3 5 6" xfId="6563" xr:uid="{00000000-0005-0000-0000-00009F190000}"/>
    <cellStyle name="Calculation 2 3 5 6 2" xfId="6564" xr:uid="{00000000-0005-0000-0000-0000A0190000}"/>
    <cellStyle name="Calculation 2 3 5 7" xfId="6565" xr:uid="{00000000-0005-0000-0000-0000A1190000}"/>
    <cellStyle name="Calculation 2 3 5 7 2" xfId="6566" xr:uid="{00000000-0005-0000-0000-0000A2190000}"/>
    <cellStyle name="Calculation 2 3 5 8" xfId="6567" xr:uid="{00000000-0005-0000-0000-0000A3190000}"/>
    <cellStyle name="Calculation 2 3 5 8 2" xfId="6568" xr:uid="{00000000-0005-0000-0000-0000A4190000}"/>
    <cellStyle name="Calculation 2 3 5 9" xfId="6569" xr:uid="{00000000-0005-0000-0000-0000A5190000}"/>
    <cellStyle name="Calculation 2 3 5 9 2" xfId="6570" xr:uid="{00000000-0005-0000-0000-0000A6190000}"/>
    <cellStyle name="Calculation 2 3 6" xfId="6571" xr:uid="{00000000-0005-0000-0000-0000A7190000}"/>
    <cellStyle name="Calculation 2 3 6 10" xfId="6572" xr:uid="{00000000-0005-0000-0000-0000A8190000}"/>
    <cellStyle name="Calculation 2 3 6 10 2" xfId="6573" xr:uid="{00000000-0005-0000-0000-0000A9190000}"/>
    <cellStyle name="Calculation 2 3 6 11" xfId="6574" xr:uid="{00000000-0005-0000-0000-0000AA190000}"/>
    <cellStyle name="Calculation 2 3 6 11 2" xfId="6575" xr:uid="{00000000-0005-0000-0000-0000AB190000}"/>
    <cellStyle name="Calculation 2 3 6 12" xfId="6576" xr:uid="{00000000-0005-0000-0000-0000AC190000}"/>
    <cellStyle name="Calculation 2 3 6 12 2" xfId="6577" xr:uid="{00000000-0005-0000-0000-0000AD190000}"/>
    <cellStyle name="Calculation 2 3 6 13" xfId="6578" xr:uid="{00000000-0005-0000-0000-0000AE190000}"/>
    <cellStyle name="Calculation 2 3 6 2" xfId="6579" xr:uid="{00000000-0005-0000-0000-0000AF190000}"/>
    <cellStyle name="Calculation 2 3 6 2 2" xfId="6580" xr:uid="{00000000-0005-0000-0000-0000B0190000}"/>
    <cellStyle name="Calculation 2 3 6 3" xfId="6581" xr:uid="{00000000-0005-0000-0000-0000B1190000}"/>
    <cellStyle name="Calculation 2 3 6 3 2" xfId="6582" xr:uid="{00000000-0005-0000-0000-0000B2190000}"/>
    <cellStyle name="Calculation 2 3 6 4" xfId="6583" xr:uid="{00000000-0005-0000-0000-0000B3190000}"/>
    <cellStyle name="Calculation 2 3 6 4 2" xfId="6584" xr:uid="{00000000-0005-0000-0000-0000B4190000}"/>
    <cellStyle name="Calculation 2 3 6 5" xfId="6585" xr:uid="{00000000-0005-0000-0000-0000B5190000}"/>
    <cellStyle name="Calculation 2 3 6 5 2" xfId="6586" xr:uid="{00000000-0005-0000-0000-0000B6190000}"/>
    <cellStyle name="Calculation 2 3 6 6" xfId="6587" xr:uid="{00000000-0005-0000-0000-0000B7190000}"/>
    <cellStyle name="Calculation 2 3 6 6 2" xfId="6588" xr:uid="{00000000-0005-0000-0000-0000B8190000}"/>
    <cellStyle name="Calculation 2 3 6 7" xfId="6589" xr:uid="{00000000-0005-0000-0000-0000B9190000}"/>
    <cellStyle name="Calculation 2 3 6 7 2" xfId="6590" xr:uid="{00000000-0005-0000-0000-0000BA190000}"/>
    <cellStyle name="Calculation 2 3 6 8" xfId="6591" xr:uid="{00000000-0005-0000-0000-0000BB190000}"/>
    <cellStyle name="Calculation 2 3 6 8 2" xfId="6592" xr:uid="{00000000-0005-0000-0000-0000BC190000}"/>
    <cellStyle name="Calculation 2 3 6 9" xfId="6593" xr:uid="{00000000-0005-0000-0000-0000BD190000}"/>
    <cellStyle name="Calculation 2 3 6 9 2" xfId="6594" xr:uid="{00000000-0005-0000-0000-0000BE190000}"/>
    <cellStyle name="Calculation 2 3 7" xfId="6595" xr:uid="{00000000-0005-0000-0000-0000BF190000}"/>
    <cellStyle name="Calculation 2 3 7 10" xfId="6596" xr:uid="{00000000-0005-0000-0000-0000C0190000}"/>
    <cellStyle name="Calculation 2 3 7 10 2" xfId="6597" xr:uid="{00000000-0005-0000-0000-0000C1190000}"/>
    <cellStyle name="Calculation 2 3 7 11" xfId="6598" xr:uid="{00000000-0005-0000-0000-0000C2190000}"/>
    <cellStyle name="Calculation 2 3 7 11 2" xfId="6599" xr:uid="{00000000-0005-0000-0000-0000C3190000}"/>
    <cellStyle name="Calculation 2 3 7 12" xfId="6600" xr:uid="{00000000-0005-0000-0000-0000C4190000}"/>
    <cellStyle name="Calculation 2 3 7 12 2" xfId="6601" xr:uid="{00000000-0005-0000-0000-0000C5190000}"/>
    <cellStyle name="Calculation 2 3 7 13" xfId="6602" xr:uid="{00000000-0005-0000-0000-0000C6190000}"/>
    <cellStyle name="Calculation 2 3 7 2" xfId="6603" xr:uid="{00000000-0005-0000-0000-0000C7190000}"/>
    <cellStyle name="Calculation 2 3 7 2 2" xfId="6604" xr:uid="{00000000-0005-0000-0000-0000C8190000}"/>
    <cellStyle name="Calculation 2 3 7 3" xfId="6605" xr:uid="{00000000-0005-0000-0000-0000C9190000}"/>
    <cellStyle name="Calculation 2 3 7 3 2" xfId="6606" xr:uid="{00000000-0005-0000-0000-0000CA190000}"/>
    <cellStyle name="Calculation 2 3 7 4" xfId="6607" xr:uid="{00000000-0005-0000-0000-0000CB190000}"/>
    <cellStyle name="Calculation 2 3 7 4 2" xfId="6608" xr:uid="{00000000-0005-0000-0000-0000CC190000}"/>
    <cellStyle name="Calculation 2 3 7 5" xfId="6609" xr:uid="{00000000-0005-0000-0000-0000CD190000}"/>
    <cellStyle name="Calculation 2 3 7 5 2" xfId="6610" xr:uid="{00000000-0005-0000-0000-0000CE190000}"/>
    <cellStyle name="Calculation 2 3 7 6" xfId="6611" xr:uid="{00000000-0005-0000-0000-0000CF190000}"/>
    <cellStyle name="Calculation 2 3 7 6 2" xfId="6612" xr:uid="{00000000-0005-0000-0000-0000D0190000}"/>
    <cellStyle name="Calculation 2 3 7 7" xfId="6613" xr:uid="{00000000-0005-0000-0000-0000D1190000}"/>
    <cellStyle name="Calculation 2 3 7 7 2" xfId="6614" xr:uid="{00000000-0005-0000-0000-0000D2190000}"/>
    <cellStyle name="Calculation 2 3 7 8" xfId="6615" xr:uid="{00000000-0005-0000-0000-0000D3190000}"/>
    <cellStyle name="Calculation 2 3 7 8 2" xfId="6616" xr:uid="{00000000-0005-0000-0000-0000D4190000}"/>
    <cellStyle name="Calculation 2 3 7 9" xfId="6617" xr:uid="{00000000-0005-0000-0000-0000D5190000}"/>
    <cellStyle name="Calculation 2 3 7 9 2" xfId="6618" xr:uid="{00000000-0005-0000-0000-0000D6190000}"/>
    <cellStyle name="Calculation 2 3 8" xfId="6619" xr:uid="{00000000-0005-0000-0000-0000D7190000}"/>
    <cellStyle name="Calculation 2 3 8 10" xfId="6620" xr:uid="{00000000-0005-0000-0000-0000D8190000}"/>
    <cellStyle name="Calculation 2 3 8 10 2" xfId="6621" xr:uid="{00000000-0005-0000-0000-0000D9190000}"/>
    <cellStyle name="Calculation 2 3 8 11" xfId="6622" xr:uid="{00000000-0005-0000-0000-0000DA190000}"/>
    <cellStyle name="Calculation 2 3 8 11 2" xfId="6623" xr:uid="{00000000-0005-0000-0000-0000DB190000}"/>
    <cellStyle name="Calculation 2 3 8 12" xfId="6624" xr:uid="{00000000-0005-0000-0000-0000DC190000}"/>
    <cellStyle name="Calculation 2 3 8 12 2" xfId="6625" xr:uid="{00000000-0005-0000-0000-0000DD190000}"/>
    <cellStyle name="Calculation 2 3 8 13" xfId="6626" xr:uid="{00000000-0005-0000-0000-0000DE190000}"/>
    <cellStyle name="Calculation 2 3 8 2" xfId="6627" xr:uid="{00000000-0005-0000-0000-0000DF190000}"/>
    <cellStyle name="Calculation 2 3 8 2 2" xfId="6628" xr:uid="{00000000-0005-0000-0000-0000E0190000}"/>
    <cellStyle name="Calculation 2 3 8 3" xfId="6629" xr:uid="{00000000-0005-0000-0000-0000E1190000}"/>
    <cellStyle name="Calculation 2 3 8 3 2" xfId="6630" xr:uid="{00000000-0005-0000-0000-0000E2190000}"/>
    <cellStyle name="Calculation 2 3 8 4" xfId="6631" xr:uid="{00000000-0005-0000-0000-0000E3190000}"/>
    <cellStyle name="Calculation 2 3 8 4 2" xfId="6632" xr:uid="{00000000-0005-0000-0000-0000E4190000}"/>
    <cellStyle name="Calculation 2 3 8 5" xfId="6633" xr:uid="{00000000-0005-0000-0000-0000E5190000}"/>
    <cellStyle name="Calculation 2 3 8 5 2" xfId="6634" xr:uid="{00000000-0005-0000-0000-0000E6190000}"/>
    <cellStyle name="Calculation 2 3 8 6" xfId="6635" xr:uid="{00000000-0005-0000-0000-0000E7190000}"/>
    <cellStyle name="Calculation 2 3 8 6 2" xfId="6636" xr:uid="{00000000-0005-0000-0000-0000E8190000}"/>
    <cellStyle name="Calculation 2 3 8 7" xfId="6637" xr:uid="{00000000-0005-0000-0000-0000E9190000}"/>
    <cellStyle name="Calculation 2 3 8 7 2" xfId="6638" xr:uid="{00000000-0005-0000-0000-0000EA190000}"/>
    <cellStyle name="Calculation 2 3 8 8" xfId="6639" xr:uid="{00000000-0005-0000-0000-0000EB190000}"/>
    <cellStyle name="Calculation 2 3 8 8 2" xfId="6640" xr:uid="{00000000-0005-0000-0000-0000EC190000}"/>
    <cellStyle name="Calculation 2 3 8 9" xfId="6641" xr:uid="{00000000-0005-0000-0000-0000ED190000}"/>
    <cellStyle name="Calculation 2 3 8 9 2" xfId="6642" xr:uid="{00000000-0005-0000-0000-0000EE190000}"/>
    <cellStyle name="Calculation 2 3 9" xfId="6643" xr:uid="{00000000-0005-0000-0000-0000EF190000}"/>
    <cellStyle name="Calculation 2 3 9 10" xfId="6644" xr:uid="{00000000-0005-0000-0000-0000F0190000}"/>
    <cellStyle name="Calculation 2 3 9 10 2" xfId="6645" xr:uid="{00000000-0005-0000-0000-0000F1190000}"/>
    <cellStyle name="Calculation 2 3 9 11" xfId="6646" xr:uid="{00000000-0005-0000-0000-0000F2190000}"/>
    <cellStyle name="Calculation 2 3 9 11 2" xfId="6647" xr:uid="{00000000-0005-0000-0000-0000F3190000}"/>
    <cellStyle name="Calculation 2 3 9 12" xfId="6648" xr:uid="{00000000-0005-0000-0000-0000F4190000}"/>
    <cellStyle name="Calculation 2 3 9 12 2" xfId="6649" xr:uid="{00000000-0005-0000-0000-0000F5190000}"/>
    <cellStyle name="Calculation 2 3 9 13" xfId="6650" xr:uid="{00000000-0005-0000-0000-0000F6190000}"/>
    <cellStyle name="Calculation 2 3 9 2" xfId="6651" xr:uid="{00000000-0005-0000-0000-0000F7190000}"/>
    <cellStyle name="Calculation 2 3 9 2 2" xfId="6652" xr:uid="{00000000-0005-0000-0000-0000F8190000}"/>
    <cellStyle name="Calculation 2 3 9 3" xfId="6653" xr:uid="{00000000-0005-0000-0000-0000F9190000}"/>
    <cellStyle name="Calculation 2 3 9 3 2" xfId="6654" xr:uid="{00000000-0005-0000-0000-0000FA190000}"/>
    <cellStyle name="Calculation 2 3 9 4" xfId="6655" xr:uid="{00000000-0005-0000-0000-0000FB190000}"/>
    <cellStyle name="Calculation 2 3 9 4 2" xfId="6656" xr:uid="{00000000-0005-0000-0000-0000FC190000}"/>
    <cellStyle name="Calculation 2 3 9 5" xfId="6657" xr:uid="{00000000-0005-0000-0000-0000FD190000}"/>
    <cellStyle name="Calculation 2 3 9 5 2" xfId="6658" xr:uid="{00000000-0005-0000-0000-0000FE190000}"/>
    <cellStyle name="Calculation 2 3 9 6" xfId="6659" xr:uid="{00000000-0005-0000-0000-0000FF190000}"/>
    <cellStyle name="Calculation 2 3 9 6 2" xfId="6660" xr:uid="{00000000-0005-0000-0000-0000001A0000}"/>
    <cellStyle name="Calculation 2 3 9 7" xfId="6661" xr:uid="{00000000-0005-0000-0000-0000011A0000}"/>
    <cellStyle name="Calculation 2 3 9 7 2" xfId="6662" xr:uid="{00000000-0005-0000-0000-0000021A0000}"/>
    <cellStyle name="Calculation 2 3 9 8" xfId="6663" xr:uid="{00000000-0005-0000-0000-0000031A0000}"/>
    <cellStyle name="Calculation 2 3 9 8 2" xfId="6664" xr:uid="{00000000-0005-0000-0000-0000041A0000}"/>
    <cellStyle name="Calculation 2 3 9 9" xfId="6665" xr:uid="{00000000-0005-0000-0000-0000051A0000}"/>
    <cellStyle name="Calculation 2 3 9 9 2" xfId="6666" xr:uid="{00000000-0005-0000-0000-0000061A0000}"/>
    <cellStyle name="Calculation 2 30" xfId="6667" xr:uid="{00000000-0005-0000-0000-0000071A0000}"/>
    <cellStyle name="Calculation 2 30 10" xfId="6668" xr:uid="{00000000-0005-0000-0000-0000081A0000}"/>
    <cellStyle name="Calculation 2 30 10 2" xfId="6669" xr:uid="{00000000-0005-0000-0000-0000091A0000}"/>
    <cellStyle name="Calculation 2 30 11" xfId="6670" xr:uid="{00000000-0005-0000-0000-00000A1A0000}"/>
    <cellStyle name="Calculation 2 30 11 2" xfId="6671" xr:uid="{00000000-0005-0000-0000-00000B1A0000}"/>
    <cellStyle name="Calculation 2 30 12" xfId="6672" xr:uid="{00000000-0005-0000-0000-00000C1A0000}"/>
    <cellStyle name="Calculation 2 30 12 2" xfId="6673" xr:uid="{00000000-0005-0000-0000-00000D1A0000}"/>
    <cellStyle name="Calculation 2 30 13" xfId="6674" xr:uid="{00000000-0005-0000-0000-00000E1A0000}"/>
    <cellStyle name="Calculation 2 30 2" xfId="6675" xr:uid="{00000000-0005-0000-0000-00000F1A0000}"/>
    <cellStyle name="Calculation 2 30 2 2" xfId="6676" xr:uid="{00000000-0005-0000-0000-0000101A0000}"/>
    <cellStyle name="Calculation 2 30 3" xfId="6677" xr:uid="{00000000-0005-0000-0000-0000111A0000}"/>
    <cellStyle name="Calculation 2 30 3 2" xfId="6678" xr:uid="{00000000-0005-0000-0000-0000121A0000}"/>
    <cellStyle name="Calculation 2 30 4" xfId="6679" xr:uid="{00000000-0005-0000-0000-0000131A0000}"/>
    <cellStyle name="Calculation 2 30 4 2" xfId="6680" xr:uid="{00000000-0005-0000-0000-0000141A0000}"/>
    <cellStyle name="Calculation 2 30 5" xfId="6681" xr:uid="{00000000-0005-0000-0000-0000151A0000}"/>
    <cellStyle name="Calculation 2 30 5 2" xfId="6682" xr:uid="{00000000-0005-0000-0000-0000161A0000}"/>
    <cellStyle name="Calculation 2 30 6" xfId="6683" xr:uid="{00000000-0005-0000-0000-0000171A0000}"/>
    <cellStyle name="Calculation 2 30 6 2" xfId="6684" xr:uid="{00000000-0005-0000-0000-0000181A0000}"/>
    <cellStyle name="Calculation 2 30 7" xfId="6685" xr:uid="{00000000-0005-0000-0000-0000191A0000}"/>
    <cellStyle name="Calculation 2 30 7 2" xfId="6686" xr:uid="{00000000-0005-0000-0000-00001A1A0000}"/>
    <cellStyle name="Calculation 2 30 8" xfId="6687" xr:uid="{00000000-0005-0000-0000-00001B1A0000}"/>
    <cellStyle name="Calculation 2 30 8 2" xfId="6688" xr:uid="{00000000-0005-0000-0000-00001C1A0000}"/>
    <cellStyle name="Calculation 2 30 9" xfId="6689" xr:uid="{00000000-0005-0000-0000-00001D1A0000}"/>
    <cellStyle name="Calculation 2 30 9 2" xfId="6690" xr:uid="{00000000-0005-0000-0000-00001E1A0000}"/>
    <cellStyle name="Calculation 2 31" xfId="6691" xr:uid="{00000000-0005-0000-0000-00001F1A0000}"/>
    <cellStyle name="Calculation 2 31 10" xfId="6692" xr:uid="{00000000-0005-0000-0000-0000201A0000}"/>
    <cellStyle name="Calculation 2 31 10 2" xfId="6693" xr:uid="{00000000-0005-0000-0000-0000211A0000}"/>
    <cellStyle name="Calculation 2 31 11" xfId="6694" xr:uid="{00000000-0005-0000-0000-0000221A0000}"/>
    <cellStyle name="Calculation 2 31 11 2" xfId="6695" xr:uid="{00000000-0005-0000-0000-0000231A0000}"/>
    <cellStyle name="Calculation 2 31 12" xfId="6696" xr:uid="{00000000-0005-0000-0000-0000241A0000}"/>
    <cellStyle name="Calculation 2 31 12 2" xfId="6697" xr:uid="{00000000-0005-0000-0000-0000251A0000}"/>
    <cellStyle name="Calculation 2 31 13" xfId="6698" xr:uid="{00000000-0005-0000-0000-0000261A0000}"/>
    <cellStyle name="Calculation 2 31 2" xfId="6699" xr:uid="{00000000-0005-0000-0000-0000271A0000}"/>
    <cellStyle name="Calculation 2 31 2 2" xfId="6700" xr:uid="{00000000-0005-0000-0000-0000281A0000}"/>
    <cellStyle name="Calculation 2 31 3" xfId="6701" xr:uid="{00000000-0005-0000-0000-0000291A0000}"/>
    <cellStyle name="Calculation 2 31 3 2" xfId="6702" xr:uid="{00000000-0005-0000-0000-00002A1A0000}"/>
    <cellStyle name="Calculation 2 31 4" xfId="6703" xr:uid="{00000000-0005-0000-0000-00002B1A0000}"/>
    <cellStyle name="Calculation 2 31 4 2" xfId="6704" xr:uid="{00000000-0005-0000-0000-00002C1A0000}"/>
    <cellStyle name="Calculation 2 31 5" xfId="6705" xr:uid="{00000000-0005-0000-0000-00002D1A0000}"/>
    <cellStyle name="Calculation 2 31 5 2" xfId="6706" xr:uid="{00000000-0005-0000-0000-00002E1A0000}"/>
    <cellStyle name="Calculation 2 31 6" xfId="6707" xr:uid="{00000000-0005-0000-0000-00002F1A0000}"/>
    <cellStyle name="Calculation 2 31 6 2" xfId="6708" xr:uid="{00000000-0005-0000-0000-0000301A0000}"/>
    <cellStyle name="Calculation 2 31 7" xfId="6709" xr:uid="{00000000-0005-0000-0000-0000311A0000}"/>
    <cellStyle name="Calculation 2 31 7 2" xfId="6710" xr:uid="{00000000-0005-0000-0000-0000321A0000}"/>
    <cellStyle name="Calculation 2 31 8" xfId="6711" xr:uid="{00000000-0005-0000-0000-0000331A0000}"/>
    <cellStyle name="Calculation 2 31 8 2" xfId="6712" xr:uid="{00000000-0005-0000-0000-0000341A0000}"/>
    <cellStyle name="Calculation 2 31 9" xfId="6713" xr:uid="{00000000-0005-0000-0000-0000351A0000}"/>
    <cellStyle name="Calculation 2 31 9 2" xfId="6714" xr:uid="{00000000-0005-0000-0000-0000361A0000}"/>
    <cellStyle name="Calculation 2 32" xfId="6715" xr:uid="{00000000-0005-0000-0000-0000371A0000}"/>
    <cellStyle name="Calculation 2 32 2" xfId="6716" xr:uid="{00000000-0005-0000-0000-0000381A0000}"/>
    <cellStyle name="Calculation 2 33" xfId="6717" xr:uid="{00000000-0005-0000-0000-0000391A0000}"/>
    <cellStyle name="Calculation 2 33 2" xfId="6718" xr:uid="{00000000-0005-0000-0000-00003A1A0000}"/>
    <cellStyle name="Calculation 2 34" xfId="6719" xr:uid="{00000000-0005-0000-0000-00003B1A0000}"/>
    <cellStyle name="Calculation 2 34 2" xfId="6720" xr:uid="{00000000-0005-0000-0000-00003C1A0000}"/>
    <cellStyle name="Calculation 2 35" xfId="6721" xr:uid="{00000000-0005-0000-0000-00003D1A0000}"/>
    <cellStyle name="Calculation 2 35 2" xfId="6722" xr:uid="{00000000-0005-0000-0000-00003E1A0000}"/>
    <cellStyle name="Calculation 2 36" xfId="6723" xr:uid="{00000000-0005-0000-0000-00003F1A0000}"/>
    <cellStyle name="Calculation 2 36 2" xfId="6724" xr:uid="{00000000-0005-0000-0000-0000401A0000}"/>
    <cellStyle name="Calculation 2 37" xfId="6725" xr:uid="{00000000-0005-0000-0000-0000411A0000}"/>
    <cellStyle name="Calculation 2 37 2" xfId="6726" xr:uid="{00000000-0005-0000-0000-0000421A0000}"/>
    <cellStyle name="Calculation 2 38" xfId="6727" xr:uid="{00000000-0005-0000-0000-0000431A0000}"/>
    <cellStyle name="Calculation 2 38 2" xfId="6728" xr:uid="{00000000-0005-0000-0000-0000441A0000}"/>
    <cellStyle name="Calculation 2 39" xfId="6729" xr:uid="{00000000-0005-0000-0000-0000451A0000}"/>
    <cellStyle name="Calculation 2 39 2" xfId="6730" xr:uid="{00000000-0005-0000-0000-0000461A0000}"/>
    <cellStyle name="Calculation 2 4" xfId="6731" xr:uid="{00000000-0005-0000-0000-0000471A0000}"/>
    <cellStyle name="Calculation 2 40" xfId="6732" xr:uid="{00000000-0005-0000-0000-0000481A0000}"/>
    <cellStyle name="Calculation 2 40 2" xfId="6733" xr:uid="{00000000-0005-0000-0000-0000491A0000}"/>
    <cellStyle name="Calculation 2 41" xfId="6734" xr:uid="{00000000-0005-0000-0000-00004A1A0000}"/>
    <cellStyle name="Calculation 2 41 2" xfId="6735" xr:uid="{00000000-0005-0000-0000-00004B1A0000}"/>
    <cellStyle name="Calculation 2 42" xfId="6736" xr:uid="{00000000-0005-0000-0000-00004C1A0000}"/>
    <cellStyle name="Calculation 2 42 2" xfId="6737" xr:uid="{00000000-0005-0000-0000-00004D1A0000}"/>
    <cellStyle name="Calculation 2 43" xfId="6738" xr:uid="{00000000-0005-0000-0000-00004E1A0000}"/>
    <cellStyle name="Calculation 2 5" xfId="6739" xr:uid="{00000000-0005-0000-0000-00004F1A0000}"/>
    <cellStyle name="Calculation 2 5 10" xfId="6740" xr:uid="{00000000-0005-0000-0000-0000501A0000}"/>
    <cellStyle name="Calculation 2 5 10 2" xfId="6741" xr:uid="{00000000-0005-0000-0000-0000511A0000}"/>
    <cellStyle name="Calculation 2 5 11" xfId="6742" xr:uid="{00000000-0005-0000-0000-0000521A0000}"/>
    <cellStyle name="Calculation 2 5 11 2" xfId="6743" xr:uid="{00000000-0005-0000-0000-0000531A0000}"/>
    <cellStyle name="Calculation 2 5 12" xfId="6744" xr:uid="{00000000-0005-0000-0000-0000541A0000}"/>
    <cellStyle name="Calculation 2 5 12 2" xfId="6745" xr:uid="{00000000-0005-0000-0000-0000551A0000}"/>
    <cellStyle name="Calculation 2 5 13" xfId="6746" xr:uid="{00000000-0005-0000-0000-0000561A0000}"/>
    <cellStyle name="Calculation 2 5 2" xfId="6747" xr:uid="{00000000-0005-0000-0000-0000571A0000}"/>
    <cellStyle name="Calculation 2 5 2 2" xfId="6748" xr:uid="{00000000-0005-0000-0000-0000581A0000}"/>
    <cellStyle name="Calculation 2 5 3" xfId="6749" xr:uid="{00000000-0005-0000-0000-0000591A0000}"/>
    <cellStyle name="Calculation 2 5 3 2" xfId="6750" xr:uid="{00000000-0005-0000-0000-00005A1A0000}"/>
    <cellStyle name="Calculation 2 5 4" xfId="6751" xr:uid="{00000000-0005-0000-0000-00005B1A0000}"/>
    <cellStyle name="Calculation 2 5 4 2" xfId="6752" xr:uid="{00000000-0005-0000-0000-00005C1A0000}"/>
    <cellStyle name="Calculation 2 5 5" xfId="6753" xr:uid="{00000000-0005-0000-0000-00005D1A0000}"/>
    <cellStyle name="Calculation 2 5 5 2" xfId="6754" xr:uid="{00000000-0005-0000-0000-00005E1A0000}"/>
    <cellStyle name="Calculation 2 5 6" xfId="6755" xr:uid="{00000000-0005-0000-0000-00005F1A0000}"/>
    <cellStyle name="Calculation 2 5 6 2" xfId="6756" xr:uid="{00000000-0005-0000-0000-0000601A0000}"/>
    <cellStyle name="Calculation 2 5 7" xfId="6757" xr:uid="{00000000-0005-0000-0000-0000611A0000}"/>
    <cellStyle name="Calculation 2 5 7 2" xfId="6758" xr:uid="{00000000-0005-0000-0000-0000621A0000}"/>
    <cellStyle name="Calculation 2 5 8" xfId="6759" xr:uid="{00000000-0005-0000-0000-0000631A0000}"/>
    <cellStyle name="Calculation 2 5 8 2" xfId="6760" xr:uid="{00000000-0005-0000-0000-0000641A0000}"/>
    <cellStyle name="Calculation 2 5 9" xfId="6761" xr:uid="{00000000-0005-0000-0000-0000651A0000}"/>
    <cellStyle name="Calculation 2 5 9 2" xfId="6762" xr:uid="{00000000-0005-0000-0000-0000661A0000}"/>
    <cellStyle name="Calculation 2 6" xfId="6763" xr:uid="{00000000-0005-0000-0000-0000671A0000}"/>
    <cellStyle name="Calculation 2 6 10" xfId="6764" xr:uid="{00000000-0005-0000-0000-0000681A0000}"/>
    <cellStyle name="Calculation 2 6 10 2" xfId="6765" xr:uid="{00000000-0005-0000-0000-0000691A0000}"/>
    <cellStyle name="Calculation 2 6 11" xfId="6766" xr:uid="{00000000-0005-0000-0000-00006A1A0000}"/>
    <cellStyle name="Calculation 2 6 11 2" xfId="6767" xr:uid="{00000000-0005-0000-0000-00006B1A0000}"/>
    <cellStyle name="Calculation 2 6 12" xfId="6768" xr:uid="{00000000-0005-0000-0000-00006C1A0000}"/>
    <cellStyle name="Calculation 2 6 12 2" xfId="6769" xr:uid="{00000000-0005-0000-0000-00006D1A0000}"/>
    <cellStyle name="Calculation 2 6 13" xfId="6770" xr:uid="{00000000-0005-0000-0000-00006E1A0000}"/>
    <cellStyle name="Calculation 2 6 2" xfId="6771" xr:uid="{00000000-0005-0000-0000-00006F1A0000}"/>
    <cellStyle name="Calculation 2 6 2 2" xfId="6772" xr:uid="{00000000-0005-0000-0000-0000701A0000}"/>
    <cellStyle name="Calculation 2 6 3" xfId="6773" xr:uid="{00000000-0005-0000-0000-0000711A0000}"/>
    <cellStyle name="Calculation 2 6 3 2" xfId="6774" xr:uid="{00000000-0005-0000-0000-0000721A0000}"/>
    <cellStyle name="Calculation 2 6 4" xfId="6775" xr:uid="{00000000-0005-0000-0000-0000731A0000}"/>
    <cellStyle name="Calculation 2 6 4 2" xfId="6776" xr:uid="{00000000-0005-0000-0000-0000741A0000}"/>
    <cellStyle name="Calculation 2 6 5" xfId="6777" xr:uid="{00000000-0005-0000-0000-0000751A0000}"/>
    <cellStyle name="Calculation 2 6 5 2" xfId="6778" xr:uid="{00000000-0005-0000-0000-0000761A0000}"/>
    <cellStyle name="Calculation 2 6 6" xfId="6779" xr:uid="{00000000-0005-0000-0000-0000771A0000}"/>
    <cellStyle name="Calculation 2 6 6 2" xfId="6780" xr:uid="{00000000-0005-0000-0000-0000781A0000}"/>
    <cellStyle name="Calculation 2 6 7" xfId="6781" xr:uid="{00000000-0005-0000-0000-0000791A0000}"/>
    <cellStyle name="Calculation 2 6 7 2" xfId="6782" xr:uid="{00000000-0005-0000-0000-00007A1A0000}"/>
    <cellStyle name="Calculation 2 6 8" xfId="6783" xr:uid="{00000000-0005-0000-0000-00007B1A0000}"/>
    <cellStyle name="Calculation 2 6 8 2" xfId="6784" xr:uid="{00000000-0005-0000-0000-00007C1A0000}"/>
    <cellStyle name="Calculation 2 6 9" xfId="6785" xr:uid="{00000000-0005-0000-0000-00007D1A0000}"/>
    <cellStyle name="Calculation 2 6 9 2" xfId="6786" xr:uid="{00000000-0005-0000-0000-00007E1A0000}"/>
    <cellStyle name="Calculation 2 7" xfId="6787" xr:uid="{00000000-0005-0000-0000-00007F1A0000}"/>
    <cellStyle name="Calculation 2 7 10" xfId="6788" xr:uid="{00000000-0005-0000-0000-0000801A0000}"/>
    <cellStyle name="Calculation 2 7 10 2" xfId="6789" xr:uid="{00000000-0005-0000-0000-0000811A0000}"/>
    <cellStyle name="Calculation 2 7 11" xfId="6790" xr:uid="{00000000-0005-0000-0000-0000821A0000}"/>
    <cellStyle name="Calculation 2 7 11 2" xfId="6791" xr:uid="{00000000-0005-0000-0000-0000831A0000}"/>
    <cellStyle name="Calculation 2 7 12" xfId="6792" xr:uid="{00000000-0005-0000-0000-0000841A0000}"/>
    <cellStyle name="Calculation 2 7 12 2" xfId="6793" xr:uid="{00000000-0005-0000-0000-0000851A0000}"/>
    <cellStyle name="Calculation 2 7 13" xfId="6794" xr:uid="{00000000-0005-0000-0000-0000861A0000}"/>
    <cellStyle name="Calculation 2 7 2" xfId="6795" xr:uid="{00000000-0005-0000-0000-0000871A0000}"/>
    <cellStyle name="Calculation 2 7 2 2" xfId="6796" xr:uid="{00000000-0005-0000-0000-0000881A0000}"/>
    <cellStyle name="Calculation 2 7 3" xfId="6797" xr:uid="{00000000-0005-0000-0000-0000891A0000}"/>
    <cellStyle name="Calculation 2 7 3 2" xfId="6798" xr:uid="{00000000-0005-0000-0000-00008A1A0000}"/>
    <cellStyle name="Calculation 2 7 4" xfId="6799" xr:uid="{00000000-0005-0000-0000-00008B1A0000}"/>
    <cellStyle name="Calculation 2 7 4 2" xfId="6800" xr:uid="{00000000-0005-0000-0000-00008C1A0000}"/>
    <cellStyle name="Calculation 2 7 5" xfId="6801" xr:uid="{00000000-0005-0000-0000-00008D1A0000}"/>
    <cellStyle name="Calculation 2 7 5 2" xfId="6802" xr:uid="{00000000-0005-0000-0000-00008E1A0000}"/>
    <cellStyle name="Calculation 2 7 6" xfId="6803" xr:uid="{00000000-0005-0000-0000-00008F1A0000}"/>
    <cellStyle name="Calculation 2 7 6 2" xfId="6804" xr:uid="{00000000-0005-0000-0000-0000901A0000}"/>
    <cellStyle name="Calculation 2 7 7" xfId="6805" xr:uid="{00000000-0005-0000-0000-0000911A0000}"/>
    <cellStyle name="Calculation 2 7 7 2" xfId="6806" xr:uid="{00000000-0005-0000-0000-0000921A0000}"/>
    <cellStyle name="Calculation 2 7 8" xfId="6807" xr:uid="{00000000-0005-0000-0000-0000931A0000}"/>
    <cellStyle name="Calculation 2 7 8 2" xfId="6808" xr:uid="{00000000-0005-0000-0000-0000941A0000}"/>
    <cellStyle name="Calculation 2 7 9" xfId="6809" xr:uid="{00000000-0005-0000-0000-0000951A0000}"/>
    <cellStyle name="Calculation 2 7 9 2" xfId="6810" xr:uid="{00000000-0005-0000-0000-0000961A0000}"/>
    <cellStyle name="Calculation 2 8" xfId="6811" xr:uid="{00000000-0005-0000-0000-0000971A0000}"/>
    <cellStyle name="Calculation 2 8 10" xfId="6812" xr:uid="{00000000-0005-0000-0000-0000981A0000}"/>
    <cellStyle name="Calculation 2 8 10 2" xfId="6813" xr:uid="{00000000-0005-0000-0000-0000991A0000}"/>
    <cellStyle name="Calculation 2 8 11" xfId="6814" xr:uid="{00000000-0005-0000-0000-00009A1A0000}"/>
    <cellStyle name="Calculation 2 8 11 2" xfId="6815" xr:uid="{00000000-0005-0000-0000-00009B1A0000}"/>
    <cellStyle name="Calculation 2 8 12" xfId="6816" xr:uid="{00000000-0005-0000-0000-00009C1A0000}"/>
    <cellStyle name="Calculation 2 8 12 2" xfId="6817" xr:uid="{00000000-0005-0000-0000-00009D1A0000}"/>
    <cellStyle name="Calculation 2 8 13" xfId="6818" xr:uid="{00000000-0005-0000-0000-00009E1A0000}"/>
    <cellStyle name="Calculation 2 8 2" xfId="6819" xr:uid="{00000000-0005-0000-0000-00009F1A0000}"/>
    <cellStyle name="Calculation 2 8 2 2" xfId="6820" xr:uid="{00000000-0005-0000-0000-0000A01A0000}"/>
    <cellStyle name="Calculation 2 8 3" xfId="6821" xr:uid="{00000000-0005-0000-0000-0000A11A0000}"/>
    <cellStyle name="Calculation 2 8 3 2" xfId="6822" xr:uid="{00000000-0005-0000-0000-0000A21A0000}"/>
    <cellStyle name="Calculation 2 8 4" xfId="6823" xr:uid="{00000000-0005-0000-0000-0000A31A0000}"/>
    <cellStyle name="Calculation 2 8 4 2" xfId="6824" xr:uid="{00000000-0005-0000-0000-0000A41A0000}"/>
    <cellStyle name="Calculation 2 8 5" xfId="6825" xr:uid="{00000000-0005-0000-0000-0000A51A0000}"/>
    <cellStyle name="Calculation 2 8 5 2" xfId="6826" xr:uid="{00000000-0005-0000-0000-0000A61A0000}"/>
    <cellStyle name="Calculation 2 8 6" xfId="6827" xr:uid="{00000000-0005-0000-0000-0000A71A0000}"/>
    <cellStyle name="Calculation 2 8 6 2" xfId="6828" xr:uid="{00000000-0005-0000-0000-0000A81A0000}"/>
    <cellStyle name="Calculation 2 8 7" xfId="6829" xr:uid="{00000000-0005-0000-0000-0000A91A0000}"/>
    <cellStyle name="Calculation 2 8 7 2" xfId="6830" xr:uid="{00000000-0005-0000-0000-0000AA1A0000}"/>
    <cellStyle name="Calculation 2 8 8" xfId="6831" xr:uid="{00000000-0005-0000-0000-0000AB1A0000}"/>
    <cellStyle name="Calculation 2 8 8 2" xfId="6832" xr:uid="{00000000-0005-0000-0000-0000AC1A0000}"/>
    <cellStyle name="Calculation 2 8 9" xfId="6833" xr:uid="{00000000-0005-0000-0000-0000AD1A0000}"/>
    <cellStyle name="Calculation 2 8 9 2" xfId="6834" xr:uid="{00000000-0005-0000-0000-0000AE1A0000}"/>
    <cellStyle name="Calculation 2 9" xfId="6835" xr:uid="{00000000-0005-0000-0000-0000AF1A0000}"/>
    <cellStyle name="Calculation 2 9 10" xfId="6836" xr:uid="{00000000-0005-0000-0000-0000B01A0000}"/>
    <cellStyle name="Calculation 2 9 10 2" xfId="6837" xr:uid="{00000000-0005-0000-0000-0000B11A0000}"/>
    <cellStyle name="Calculation 2 9 11" xfId="6838" xr:uid="{00000000-0005-0000-0000-0000B21A0000}"/>
    <cellStyle name="Calculation 2 9 11 2" xfId="6839" xr:uid="{00000000-0005-0000-0000-0000B31A0000}"/>
    <cellStyle name="Calculation 2 9 12" xfId="6840" xr:uid="{00000000-0005-0000-0000-0000B41A0000}"/>
    <cellStyle name="Calculation 2 9 12 2" xfId="6841" xr:uid="{00000000-0005-0000-0000-0000B51A0000}"/>
    <cellStyle name="Calculation 2 9 13" xfId="6842" xr:uid="{00000000-0005-0000-0000-0000B61A0000}"/>
    <cellStyle name="Calculation 2 9 2" xfId="6843" xr:uid="{00000000-0005-0000-0000-0000B71A0000}"/>
    <cellStyle name="Calculation 2 9 2 2" xfId="6844" xr:uid="{00000000-0005-0000-0000-0000B81A0000}"/>
    <cellStyle name="Calculation 2 9 3" xfId="6845" xr:uid="{00000000-0005-0000-0000-0000B91A0000}"/>
    <cellStyle name="Calculation 2 9 3 2" xfId="6846" xr:uid="{00000000-0005-0000-0000-0000BA1A0000}"/>
    <cellStyle name="Calculation 2 9 4" xfId="6847" xr:uid="{00000000-0005-0000-0000-0000BB1A0000}"/>
    <cellStyle name="Calculation 2 9 4 2" xfId="6848" xr:uid="{00000000-0005-0000-0000-0000BC1A0000}"/>
    <cellStyle name="Calculation 2 9 5" xfId="6849" xr:uid="{00000000-0005-0000-0000-0000BD1A0000}"/>
    <cellStyle name="Calculation 2 9 5 2" xfId="6850" xr:uid="{00000000-0005-0000-0000-0000BE1A0000}"/>
    <cellStyle name="Calculation 2 9 6" xfId="6851" xr:uid="{00000000-0005-0000-0000-0000BF1A0000}"/>
    <cellStyle name="Calculation 2 9 6 2" xfId="6852" xr:uid="{00000000-0005-0000-0000-0000C01A0000}"/>
    <cellStyle name="Calculation 2 9 7" xfId="6853" xr:uid="{00000000-0005-0000-0000-0000C11A0000}"/>
    <cellStyle name="Calculation 2 9 7 2" xfId="6854" xr:uid="{00000000-0005-0000-0000-0000C21A0000}"/>
    <cellStyle name="Calculation 2 9 8" xfId="6855" xr:uid="{00000000-0005-0000-0000-0000C31A0000}"/>
    <cellStyle name="Calculation 2 9 8 2" xfId="6856" xr:uid="{00000000-0005-0000-0000-0000C41A0000}"/>
    <cellStyle name="Calculation 2 9 9" xfId="6857" xr:uid="{00000000-0005-0000-0000-0000C51A0000}"/>
    <cellStyle name="Calculation 2 9 9 2" xfId="6858" xr:uid="{00000000-0005-0000-0000-0000C61A0000}"/>
    <cellStyle name="Cancel" xfId="6859" xr:uid="{00000000-0005-0000-0000-0000C71A0000}"/>
    <cellStyle name="Cast" xfId="6860" xr:uid="{00000000-0005-0000-0000-0000C81A0000}"/>
    <cellStyle name="Cellule liée 1" xfId="6861" xr:uid="{00000000-0005-0000-0000-0000C91A0000}"/>
    <cellStyle name="Cellule liée 1 1" xfId="6862" xr:uid="{00000000-0005-0000-0000-0000CA1A0000}"/>
    <cellStyle name="Cellule liée 2" xfId="6863" xr:uid="{00000000-0005-0000-0000-0000CB1A0000}"/>
    <cellStyle name="Cellule liée 2 1" xfId="6864" xr:uid="{00000000-0005-0000-0000-0000CC1A0000}"/>
    <cellStyle name="Cellule liée 3" xfId="6865" xr:uid="{00000000-0005-0000-0000-0000CD1A0000}"/>
    <cellStyle name="Check" xfId="6866" xr:uid="{00000000-0005-0000-0000-0000CE1A0000}"/>
    <cellStyle name="Check Cell 2" xfId="6867" xr:uid="{00000000-0005-0000-0000-0000CF1A0000}"/>
    <cellStyle name="Check Cell 2 2" xfId="6868" xr:uid="{00000000-0005-0000-0000-0000D01A0000}"/>
    <cellStyle name="cim1" xfId="6869" xr:uid="{00000000-0005-0000-0000-0000D11A0000}"/>
    <cellStyle name="CLEAR" xfId="6870" xr:uid="{00000000-0005-0000-0000-0000D21A0000}"/>
    <cellStyle name="Clive" xfId="6871" xr:uid="{00000000-0005-0000-0000-0000D31A0000}"/>
    <cellStyle name="Clive 2" xfId="6872" xr:uid="{00000000-0005-0000-0000-0000D41A0000}"/>
    <cellStyle name="clsAltData" xfId="6873" xr:uid="{00000000-0005-0000-0000-0000D51A0000}"/>
    <cellStyle name="clsAltData 2" xfId="6874" xr:uid="{00000000-0005-0000-0000-0000D61A0000}"/>
    <cellStyle name="clsAltDataPrezn1" xfId="6875" xr:uid="{00000000-0005-0000-0000-0000D71A0000}"/>
    <cellStyle name="clsAltDataPrezn3" xfId="6876" xr:uid="{00000000-0005-0000-0000-0000D81A0000}"/>
    <cellStyle name="clsAltDataPrezn4" xfId="6877" xr:uid="{00000000-0005-0000-0000-0000D91A0000}"/>
    <cellStyle name="clsAltDataPrezn5" xfId="6878" xr:uid="{00000000-0005-0000-0000-0000DA1A0000}"/>
    <cellStyle name="clsAltDataPrezn6" xfId="6879" xr:uid="{00000000-0005-0000-0000-0000DB1A0000}"/>
    <cellStyle name="clsAltMRVData" xfId="6880" xr:uid="{00000000-0005-0000-0000-0000DC1A0000}"/>
    <cellStyle name="clsAltMRVData 2" xfId="6881" xr:uid="{00000000-0005-0000-0000-0000DD1A0000}"/>
    <cellStyle name="clsAltMRVDataPrezn1" xfId="6882" xr:uid="{00000000-0005-0000-0000-0000DE1A0000}"/>
    <cellStyle name="clsAltMRVDataPrezn3" xfId="6883" xr:uid="{00000000-0005-0000-0000-0000DF1A0000}"/>
    <cellStyle name="clsAltMRVDataPrezn4" xfId="6884" xr:uid="{00000000-0005-0000-0000-0000E01A0000}"/>
    <cellStyle name="clsAltMRVDataPrezn5" xfId="6885" xr:uid="{00000000-0005-0000-0000-0000E11A0000}"/>
    <cellStyle name="clsAltMRVDataPrezn6" xfId="6886" xr:uid="{00000000-0005-0000-0000-0000E21A0000}"/>
    <cellStyle name="clsBlank" xfId="6887" xr:uid="{00000000-0005-0000-0000-0000E31A0000}"/>
    <cellStyle name="clsBlank 2" xfId="6888" xr:uid="{00000000-0005-0000-0000-0000E41A0000}"/>
    <cellStyle name="clsColumnHeader" xfId="6889" xr:uid="{00000000-0005-0000-0000-0000E51A0000}"/>
    <cellStyle name="clsColumnHeader 2" xfId="6890" xr:uid="{00000000-0005-0000-0000-0000E61A0000}"/>
    <cellStyle name="clsData" xfId="6891" xr:uid="{00000000-0005-0000-0000-0000E71A0000}"/>
    <cellStyle name="clsData 2" xfId="6892" xr:uid="{00000000-0005-0000-0000-0000E81A0000}"/>
    <cellStyle name="clsDataPrezn1" xfId="6893" xr:uid="{00000000-0005-0000-0000-0000E91A0000}"/>
    <cellStyle name="clsDataPrezn3" xfId="6894" xr:uid="{00000000-0005-0000-0000-0000EA1A0000}"/>
    <cellStyle name="clsDataPrezn4" xfId="6895" xr:uid="{00000000-0005-0000-0000-0000EB1A0000}"/>
    <cellStyle name="clsDataPrezn5" xfId="6896" xr:uid="{00000000-0005-0000-0000-0000EC1A0000}"/>
    <cellStyle name="clsDataPrezn6" xfId="6897" xr:uid="{00000000-0005-0000-0000-0000ED1A0000}"/>
    <cellStyle name="clsDefault" xfId="6898" xr:uid="{00000000-0005-0000-0000-0000EE1A0000}"/>
    <cellStyle name="clsDefault 2" xfId="6899" xr:uid="{00000000-0005-0000-0000-0000EF1A0000}"/>
    <cellStyle name="clsFooter" xfId="6900" xr:uid="{00000000-0005-0000-0000-0000F01A0000}"/>
    <cellStyle name="clsFooter 2" xfId="6901" xr:uid="{00000000-0005-0000-0000-0000F11A0000}"/>
    <cellStyle name="clsIndexTableData" xfId="6902" xr:uid="{00000000-0005-0000-0000-0000F21A0000}"/>
    <cellStyle name="clsIndexTableData 2" xfId="6903" xr:uid="{00000000-0005-0000-0000-0000F31A0000}"/>
    <cellStyle name="clsIndexTableData 2 2" xfId="6904" xr:uid="{00000000-0005-0000-0000-0000F41A0000}"/>
    <cellStyle name="clsIndexTableData 2 3" xfId="6905" xr:uid="{00000000-0005-0000-0000-0000F51A0000}"/>
    <cellStyle name="clsIndexTableData 2 4" xfId="6906" xr:uid="{00000000-0005-0000-0000-0000F61A0000}"/>
    <cellStyle name="clsIndexTableData 2 5" xfId="6907" xr:uid="{00000000-0005-0000-0000-0000F71A0000}"/>
    <cellStyle name="clsIndexTableData 3" xfId="6908" xr:uid="{00000000-0005-0000-0000-0000F81A0000}"/>
    <cellStyle name="clsIndexTableData 3 2" xfId="6909" xr:uid="{00000000-0005-0000-0000-0000F91A0000}"/>
    <cellStyle name="clsIndexTableData 3 3" xfId="6910" xr:uid="{00000000-0005-0000-0000-0000FA1A0000}"/>
    <cellStyle name="clsIndexTableData 3 4" xfId="6911" xr:uid="{00000000-0005-0000-0000-0000FB1A0000}"/>
    <cellStyle name="clsIndexTableData 3 5" xfId="6912" xr:uid="{00000000-0005-0000-0000-0000FC1A0000}"/>
    <cellStyle name="clsIndexTableData 4" xfId="6913" xr:uid="{00000000-0005-0000-0000-0000FD1A0000}"/>
    <cellStyle name="clsIndexTableData 5" xfId="6914" xr:uid="{00000000-0005-0000-0000-0000FE1A0000}"/>
    <cellStyle name="clsIndexTableData 6" xfId="6915" xr:uid="{00000000-0005-0000-0000-0000FF1A0000}"/>
    <cellStyle name="clsIndexTableData 7" xfId="6916" xr:uid="{00000000-0005-0000-0000-0000001B0000}"/>
    <cellStyle name="clsIndexTableData 8" xfId="6917" xr:uid="{00000000-0005-0000-0000-0000011B0000}"/>
    <cellStyle name="clsIndexTableHdr" xfId="6918" xr:uid="{00000000-0005-0000-0000-0000021B0000}"/>
    <cellStyle name="clsIndexTableHdr 2" xfId="6919" xr:uid="{00000000-0005-0000-0000-0000031B0000}"/>
    <cellStyle name="clsIndexTableHdr 2 2" xfId="6920" xr:uid="{00000000-0005-0000-0000-0000041B0000}"/>
    <cellStyle name="clsIndexTableHdr 2 3" xfId="6921" xr:uid="{00000000-0005-0000-0000-0000051B0000}"/>
    <cellStyle name="clsIndexTableHdr 2 4" xfId="6922" xr:uid="{00000000-0005-0000-0000-0000061B0000}"/>
    <cellStyle name="clsIndexTableHdr 2 5" xfId="6923" xr:uid="{00000000-0005-0000-0000-0000071B0000}"/>
    <cellStyle name="clsIndexTableHdr 3" xfId="6924" xr:uid="{00000000-0005-0000-0000-0000081B0000}"/>
    <cellStyle name="clsIndexTableHdr 3 2" xfId="6925" xr:uid="{00000000-0005-0000-0000-0000091B0000}"/>
    <cellStyle name="clsIndexTableHdr 3 3" xfId="6926" xr:uid="{00000000-0005-0000-0000-00000A1B0000}"/>
    <cellStyle name="clsIndexTableHdr 3 4" xfId="6927" xr:uid="{00000000-0005-0000-0000-00000B1B0000}"/>
    <cellStyle name="clsIndexTableHdr 3 5" xfId="6928" xr:uid="{00000000-0005-0000-0000-00000C1B0000}"/>
    <cellStyle name="clsIndexTableHdr 4" xfId="6929" xr:uid="{00000000-0005-0000-0000-00000D1B0000}"/>
    <cellStyle name="clsIndexTableHdr 5" xfId="6930" xr:uid="{00000000-0005-0000-0000-00000E1B0000}"/>
    <cellStyle name="clsIndexTableHdr 6" xfId="6931" xr:uid="{00000000-0005-0000-0000-00000F1B0000}"/>
    <cellStyle name="clsIndexTableHdr 7" xfId="6932" xr:uid="{00000000-0005-0000-0000-0000101B0000}"/>
    <cellStyle name="clsIndexTableHdr 8" xfId="6933" xr:uid="{00000000-0005-0000-0000-0000111B0000}"/>
    <cellStyle name="clsIndexTableTitle" xfId="6934" xr:uid="{00000000-0005-0000-0000-0000121B0000}"/>
    <cellStyle name="clsIndexTableTitle 2" xfId="6935" xr:uid="{00000000-0005-0000-0000-0000131B0000}"/>
    <cellStyle name="clsMRVData" xfId="6936" xr:uid="{00000000-0005-0000-0000-0000141B0000}"/>
    <cellStyle name="clsMRVData 2" xfId="6937" xr:uid="{00000000-0005-0000-0000-0000151B0000}"/>
    <cellStyle name="clsMRVDataPrezn1" xfId="6938" xr:uid="{00000000-0005-0000-0000-0000161B0000}"/>
    <cellStyle name="clsMRVDataPrezn3" xfId="6939" xr:uid="{00000000-0005-0000-0000-0000171B0000}"/>
    <cellStyle name="clsMRVDataPrezn4" xfId="6940" xr:uid="{00000000-0005-0000-0000-0000181B0000}"/>
    <cellStyle name="clsMRVDataPrezn5" xfId="6941" xr:uid="{00000000-0005-0000-0000-0000191B0000}"/>
    <cellStyle name="clsMRVDataPrezn6" xfId="6942" xr:uid="{00000000-0005-0000-0000-00001A1B0000}"/>
    <cellStyle name="clsReportFooter" xfId="6943" xr:uid="{00000000-0005-0000-0000-00001B1B0000}"/>
    <cellStyle name="clsReportFooter 2" xfId="6944" xr:uid="{00000000-0005-0000-0000-00001C1B0000}"/>
    <cellStyle name="clsReportHeader" xfId="6945" xr:uid="{00000000-0005-0000-0000-00001D1B0000}"/>
    <cellStyle name="clsReportHeader 2" xfId="6946" xr:uid="{00000000-0005-0000-0000-00001E1B0000}"/>
    <cellStyle name="clsRowHeader" xfId="6947" xr:uid="{00000000-0005-0000-0000-00001F1B0000}"/>
    <cellStyle name="clsRowHeader 2" xfId="6948" xr:uid="{00000000-0005-0000-0000-0000201B0000}"/>
    <cellStyle name="clsScale" xfId="6949" xr:uid="{00000000-0005-0000-0000-0000211B0000}"/>
    <cellStyle name="clsScale 2" xfId="6950" xr:uid="{00000000-0005-0000-0000-0000221B0000}"/>
    <cellStyle name="clsSection" xfId="6951" xr:uid="{00000000-0005-0000-0000-0000231B0000}"/>
    <cellStyle name="clsSection 2" xfId="6952" xr:uid="{00000000-0005-0000-0000-0000241B0000}"/>
    <cellStyle name="Comma  - Style1" xfId="6953" xr:uid="{00000000-0005-0000-0000-0000251B0000}"/>
    <cellStyle name="Comma  - Style2" xfId="6954" xr:uid="{00000000-0005-0000-0000-0000261B0000}"/>
    <cellStyle name="Comma  - Style3" xfId="6955" xr:uid="{00000000-0005-0000-0000-0000271B0000}"/>
    <cellStyle name="Comma  - Style4" xfId="6956" xr:uid="{00000000-0005-0000-0000-0000281B0000}"/>
    <cellStyle name="Comma  - Style5" xfId="6957" xr:uid="{00000000-0005-0000-0000-0000291B0000}"/>
    <cellStyle name="Comma  - Style6" xfId="6958" xr:uid="{00000000-0005-0000-0000-00002A1B0000}"/>
    <cellStyle name="Comma  - Style7" xfId="6959" xr:uid="{00000000-0005-0000-0000-00002B1B0000}"/>
    <cellStyle name="Comma  - Style8" xfId="6960" xr:uid="{00000000-0005-0000-0000-00002C1B0000}"/>
    <cellStyle name="Comma  - Style8 2" xfId="6961" xr:uid="{00000000-0005-0000-0000-00002D1B0000}"/>
    <cellStyle name="Comma [0] 2" xfId="6962" xr:uid="{00000000-0005-0000-0000-00002E1B0000}"/>
    <cellStyle name="Comma [0] 2 2" xfId="6963" xr:uid="{00000000-0005-0000-0000-00002F1B0000}"/>
    <cellStyle name="Comma [0] 2 3" xfId="6964" xr:uid="{00000000-0005-0000-0000-0000301B0000}"/>
    <cellStyle name="Comma [0] 2 3 2" xfId="6965" xr:uid="{00000000-0005-0000-0000-0000311B0000}"/>
    <cellStyle name="Comma [0] 2 4" xfId="6966" xr:uid="{00000000-0005-0000-0000-0000321B0000}"/>
    <cellStyle name="Comma [1]" xfId="6967" xr:uid="{00000000-0005-0000-0000-0000331B0000}"/>
    <cellStyle name="Comma [2]" xfId="6968" xr:uid="{00000000-0005-0000-0000-0000341B0000}"/>
    <cellStyle name="Comma 10" xfId="6969" xr:uid="{00000000-0005-0000-0000-0000351B0000}"/>
    <cellStyle name="Comma 10 2" xfId="6970" xr:uid="{00000000-0005-0000-0000-0000361B0000}"/>
    <cellStyle name="Comma 11" xfId="6971" xr:uid="{00000000-0005-0000-0000-0000371B0000}"/>
    <cellStyle name="Comma 11 2" xfId="6972" xr:uid="{00000000-0005-0000-0000-0000381B0000}"/>
    <cellStyle name="Comma 11 2 2" xfId="6973" xr:uid="{00000000-0005-0000-0000-0000391B0000}"/>
    <cellStyle name="Comma 11 2 2 2" xfId="6974" xr:uid="{00000000-0005-0000-0000-00003A1B0000}"/>
    <cellStyle name="Comma 11 2 2 2 2" xfId="6975" xr:uid="{00000000-0005-0000-0000-00003B1B0000}"/>
    <cellStyle name="Comma 11 2 2 2 2 2" xfId="6976" xr:uid="{00000000-0005-0000-0000-00003C1B0000}"/>
    <cellStyle name="Comma 11 2 2 2 3" xfId="6977" xr:uid="{00000000-0005-0000-0000-00003D1B0000}"/>
    <cellStyle name="Comma 11 2 2 3" xfId="6978" xr:uid="{00000000-0005-0000-0000-00003E1B0000}"/>
    <cellStyle name="Comma 11 2 2 3 2" xfId="6979" xr:uid="{00000000-0005-0000-0000-00003F1B0000}"/>
    <cellStyle name="Comma 11 2 2 4" xfId="6980" xr:uid="{00000000-0005-0000-0000-0000401B0000}"/>
    <cellStyle name="Comma 11 2 3" xfId="6981" xr:uid="{00000000-0005-0000-0000-0000411B0000}"/>
    <cellStyle name="Comma 11 2 3 2" xfId="6982" xr:uid="{00000000-0005-0000-0000-0000421B0000}"/>
    <cellStyle name="Comma 11 2 3 2 2" xfId="6983" xr:uid="{00000000-0005-0000-0000-0000431B0000}"/>
    <cellStyle name="Comma 11 2 3 3" xfId="6984" xr:uid="{00000000-0005-0000-0000-0000441B0000}"/>
    <cellStyle name="Comma 11 2 4" xfId="6985" xr:uid="{00000000-0005-0000-0000-0000451B0000}"/>
    <cellStyle name="Comma 11 2 4 2" xfId="6986" xr:uid="{00000000-0005-0000-0000-0000461B0000}"/>
    <cellStyle name="Comma 11 2 4 2 2" xfId="6987" xr:uid="{00000000-0005-0000-0000-0000471B0000}"/>
    <cellStyle name="Comma 11 2 4 3" xfId="6988" xr:uid="{00000000-0005-0000-0000-0000481B0000}"/>
    <cellStyle name="Comma 11 2 5" xfId="6989" xr:uid="{00000000-0005-0000-0000-0000491B0000}"/>
    <cellStyle name="Comma 11 2 5 2" xfId="6990" xr:uid="{00000000-0005-0000-0000-00004A1B0000}"/>
    <cellStyle name="Comma 11 2 5 2 2" xfId="6991" xr:uid="{00000000-0005-0000-0000-00004B1B0000}"/>
    <cellStyle name="Comma 11 2 5 3" xfId="6992" xr:uid="{00000000-0005-0000-0000-00004C1B0000}"/>
    <cellStyle name="Comma 11 2 6" xfId="6993" xr:uid="{00000000-0005-0000-0000-00004D1B0000}"/>
    <cellStyle name="Comma 11 2 6 2" xfId="6994" xr:uid="{00000000-0005-0000-0000-00004E1B0000}"/>
    <cellStyle name="Comma 11 2 7" xfId="6995" xr:uid="{00000000-0005-0000-0000-00004F1B0000}"/>
    <cellStyle name="Comma 11 3" xfId="6996" xr:uid="{00000000-0005-0000-0000-0000501B0000}"/>
    <cellStyle name="Comma 12" xfId="6997" xr:uid="{00000000-0005-0000-0000-0000511B0000}"/>
    <cellStyle name="Comma 12 2" xfId="6998" xr:uid="{00000000-0005-0000-0000-0000521B0000}"/>
    <cellStyle name="Comma 12 2 2" xfId="6999" xr:uid="{00000000-0005-0000-0000-0000531B0000}"/>
    <cellStyle name="Comma 12 2 2 2" xfId="7000" xr:uid="{00000000-0005-0000-0000-0000541B0000}"/>
    <cellStyle name="Comma 12 2 2 2 2" xfId="7001" xr:uid="{00000000-0005-0000-0000-0000551B0000}"/>
    <cellStyle name="Comma 12 2 2 2 2 2" xfId="7002" xr:uid="{00000000-0005-0000-0000-0000561B0000}"/>
    <cellStyle name="Comma 12 2 2 2 3" xfId="7003" xr:uid="{00000000-0005-0000-0000-0000571B0000}"/>
    <cellStyle name="Comma 12 2 2 3" xfId="7004" xr:uid="{00000000-0005-0000-0000-0000581B0000}"/>
    <cellStyle name="Comma 12 2 2 3 2" xfId="7005" xr:uid="{00000000-0005-0000-0000-0000591B0000}"/>
    <cellStyle name="Comma 12 2 2 4" xfId="7006" xr:uid="{00000000-0005-0000-0000-00005A1B0000}"/>
    <cellStyle name="Comma 12 2 3" xfId="7007" xr:uid="{00000000-0005-0000-0000-00005B1B0000}"/>
    <cellStyle name="Comma 12 2 3 2" xfId="7008" xr:uid="{00000000-0005-0000-0000-00005C1B0000}"/>
    <cellStyle name="Comma 12 2 3 2 2" xfId="7009" xr:uid="{00000000-0005-0000-0000-00005D1B0000}"/>
    <cellStyle name="Comma 12 2 3 3" xfId="7010" xr:uid="{00000000-0005-0000-0000-00005E1B0000}"/>
    <cellStyle name="Comma 12 2 4" xfId="7011" xr:uid="{00000000-0005-0000-0000-00005F1B0000}"/>
    <cellStyle name="Comma 12 2 4 2" xfId="7012" xr:uid="{00000000-0005-0000-0000-0000601B0000}"/>
    <cellStyle name="Comma 12 2 4 2 2" xfId="7013" xr:uid="{00000000-0005-0000-0000-0000611B0000}"/>
    <cellStyle name="Comma 12 2 4 3" xfId="7014" xr:uid="{00000000-0005-0000-0000-0000621B0000}"/>
    <cellStyle name="Comma 12 2 5" xfId="7015" xr:uid="{00000000-0005-0000-0000-0000631B0000}"/>
    <cellStyle name="Comma 12 2 5 2" xfId="7016" xr:uid="{00000000-0005-0000-0000-0000641B0000}"/>
    <cellStyle name="Comma 12 2 5 2 2" xfId="7017" xr:uid="{00000000-0005-0000-0000-0000651B0000}"/>
    <cellStyle name="Comma 12 2 5 3" xfId="7018" xr:uid="{00000000-0005-0000-0000-0000661B0000}"/>
    <cellStyle name="Comma 12 2 6" xfId="7019" xr:uid="{00000000-0005-0000-0000-0000671B0000}"/>
    <cellStyle name="Comma 12 2 6 2" xfId="7020" xr:uid="{00000000-0005-0000-0000-0000681B0000}"/>
    <cellStyle name="Comma 12 2 7" xfId="7021" xr:uid="{00000000-0005-0000-0000-0000691B0000}"/>
    <cellStyle name="Comma 12 3" xfId="7022" xr:uid="{00000000-0005-0000-0000-00006A1B0000}"/>
    <cellStyle name="Comma 13" xfId="7023" xr:uid="{00000000-0005-0000-0000-00006B1B0000}"/>
    <cellStyle name="Comma 14" xfId="7024" xr:uid="{00000000-0005-0000-0000-00006C1B0000}"/>
    <cellStyle name="Comma 15" xfId="7025" xr:uid="{00000000-0005-0000-0000-00006D1B0000}"/>
    <cellStyle name="Comma 15 2" xfId="7026" xr:uid="{00000000-0005-0000-0000-00006E1B0000}"/>
    <cellStyle name="Comma 15 2 2" xfId="7027" xr:uid="{00000000-0005-0000-0000-00006F1B0000}"/>
    <cellStyle name="Comma 15 2 2 2" xfId="7028" xr:uid="{00000000-0005-0000-0000-0000701B0000}"/>
    <cellStyle name="Comma 15 2 2 2 2" xfId="7029" xr:uid="{00000000-0005-0000-0000-0000711B0000}"/>
    <cellStyle name="Comma 15 2 2 2 2 2" xfId="7030" xr:uid="{00000000-0005-0000-0000-0000721B0000}"/>
    <cellStyle name="Comma 15 2 2 2 3" xfId="7031" xr:uid="{00000000-0005-0000-0000-0000731B0000}"/>
    <cellStyle name="Comma 15 2 2 3" xfId="7032" xr:uid="{00000000-0005-0000-0000-0000741B0000}"/>
    <cellStyle name="Comma 15 2 2 3 2" xfId="7033" xr:uid="{00000000-0005-0000-0000-0000751B0000}"/>
    <cellStyle name="Comma 15 2 2 4" xfId="7034" xr:uid="{00000000-0005-0000-0000-0000761B0000}"/>
    <cellStyle name="Comma 15 2 3" xfId="7035" xr:uid="{00000000-0005-0000-0000-0000771B0000}"/>
    <cellStyle name="Comma 15 2 3 2" xfId="7036" xr:uid="{00000000-0005-0000-0000-0000781B0000}"/>
    <cellStyle name="Comma 15 2 3 2 2" xfId="7037" xr:uid="{00000000-0005-0000-0000-0000791B0000}"/>
    <cellStyle name="Comma 15 2 3 3" xfId="7038" xr:uid="{00000000-0005-0000-0000-00007A1B0000}"/>
    <cellStyle name="Comma 15 2 4" xfId="7039" xr:uid="{00000000-0005-0000-0000-00007B1B0000}"/>
    <cellStyle name="Comma 15 2 4 2" xfId="7040" xr:uid="{00000000-0005-0000-0000-00007C1B0000}"/>
    <cellStyle name="Comma 15 2 4 2 2" xfId="7041" xr:uid="{00000000-0005-0000-0000-00007D1B0000}"/>
    <cellStyle name="Comma 15 2 4 3" xfId="7042" xr:uid="{00000000-0005-0000-0000-00007E1B0000}"/>
    <cellStyle name="Comma 15 3" xfId="7043" xr:uid="{00000000-0005-0000-0000-00007F1B0000}"/>
    <cellStyle name="Comma 15 3 2" xfId="7044" xr:uid="{00000000-0005-0000-0000-0000801B0000}"/>
    <cellStyle name="Comma 15 3 2 2" xfId="7045" xr:uid="{00000000-0005-0000-0000-0000811B0000}"/>
    <cellStyle name="Comma 15 3 2 2 2" xfId="7046" xr:uid="{00000000-0005-0000-0000-0000821B0000}"/>
    <cellStyle name="Comma 15 3 2 2 2 2" xfId="7047" xr:uid="{00000000-0005-0000-0000-0000831B0000}"/>
    <cellStyle name="Comma 15 3 2 2 3" xfId="7048" xr:uid="{00000000-0005-0000-0000-0000841B0000}"/>
    <cellStyle name="Comma 15 3 2 3" xfId="7049" xr:uid="{00000000-0005-0000-0000-0000851B0000}"/>
    <cellStyle name="Comma 15 3 2 3 2" xfId="7050" xr:uid="{00000000-0005-0000-0000-0000861B0000}"/>
    <cellStyle name="Comma 15 3 2 4" xfId="7051" xr:uid="{00000000-0005-0000-0000-0000871B0000}"/>
    <cellStyle name="Comma 15 3 3" xfId="7052" xr:uid="{00000000-0005-0000-0000-0000881B0000}"/>
    <cellStyle name="Comma 15 3 3 2" xfId="7053" xr:uid="{00000000-0005-0000-0000-0000891B0000}"/>
    <cellStyle name="Comma 15 3 3 2 2" xfId="7054" xr:uid="{00000000-0005-0000-0000-00008A1B0000}"/>
    <cellStyle name="Comma 15 3 3 3" xfId="7055" xr:uid="{00000000-0005-0000-0000-00008B1B0000}"/>
    <cellStyle name="Comma 15 3 4" xfId="7056" xr:uid="{00000000-0005-0000-0000-00008C1B0000}"/>
    <cellStyle name="Comma 15 3 5" xfId="7057" xr:uid="{00000000-0005-0000-0000-00008D1B0000}"/>
    <cellStyle name="Comma 15 3 5 2" xfId="7058" xr:uid="{00000000-0005-0000-0000-00008E1B0000}"/>
    <cellStyle name="Comma 15 3 6" xfId="7059" xr:uid="{00000000-0005-0000-0000-00008F1B0000}"/>
    <cellStyle name="Comma 15 4" xfId="7060" xr:uid="{00000000-0005-0000-0000-0000901B0000}"/>
    <cellStyle name="Comma 15 4 2" xfId="7061" xr:uid="{00000000-0005-0000-0000-0000911B0000}"/>
    <cellStyle name="Comma 15 4 2 2" xfId="7062" xr:uid="{00000000-0005-0000-0000-0000921B0000}"/>
    <cellStyle name="Comma 15 4 2 2 2" xfId="7063" xr:uid="{00000000-0005-0000-0000-0000931B0000}"/>
    <cellStyle name="Comma 15 4 2 3" xfId="7064" xr:uid="{00000000-0005-0000-0000-0000941B0000}"/>
    <cellStyle name="Comma 15 4 3" xfId="7065" xr:uid="{00000000-0005-0000-0000-0000951B0000}"/>
    <cellStyle name="Comma 15 4 3 2" xfId="7066" xr:uid="{00000000-0005-0000-0000-0000961B0000}"/>
    <cellStyle name="Comma 15 4 4" xfId="7067" xr:uid="{00000000-0005-0000-0000-0000971B0000}"/>
    <cellStyle name="Comma 15 5" xfId="7068" xr:uid="{00000000-0005-0000-0000-0000981B0000}"/>
    <cellStyle name="Comma 15 5 2" xfId="7069" xr:uid="{00000000-0005-0000-0000-0000991B0000}"/>
    <cellStyle name="Comma 15 5 2 2" xfId="7070" xr:uid="{00000000-0005-0000-0000-00009A1B0000}"/>
    <cellStyle name="Comma 15 5 3" xfId="7071" xr:uid="{00000000-0005-0000-0000-00009B1B0000}"/>
    <cellStyle name="Comma 15 6" xfId="7072" xr:uid="{00000000-0005-0000-0000-00009C1B0000}"/>
    <cellStyle name="Comma 15 6 2" xfId="7073" xr:uid="{00000000-0005-0000-0000-00009D1B0000}"/>
    <cellStyle name="Comma 15 6 2 2" xfId="7074" xr:uid="{00000000-0005-0000-0000-00009E1B0000}"/>
    <cellStyle name="Comma 15 6 3" xfId="7075" xr:uid="{00000000-0005-0000-0000-00009F1B0000}"/>
    <cellStyle name="Comma 15 7" xfId="7076" xr:uid="{00000000-0005-0000-0000-0000A01B0000}"/>
    <cellStyle name="Comma 15 7 2" xfId="7077" xr:uid="{00000000-0005-0000-0000-0000A11B0000}"/>
    <cellStyle name="Comma 15 8" xfId="7078" xr:uid="{00000000-0005-0000-0000-0000A21B0000}"/>
    <cellStyle name="Comma 15 8 2" xfId="7079" xr:uid="{00000000-0005-0000-0000-0000A31B0000}"/>
    <cellStyle name="Comma 15 9" xfId="7080" xr:uid="{00000000-0005-0000-0000-0000A41B0000}"/>
    <cellStyle name="Comma 16" xfId="7081" xr:uid="{00000000-0005-0000-0000-0000A51B0000}"/>
    <cellStyle name="Comma 16 2" xfId="7082" xr:uid="{00000000-0005-0000-0000-0000A61B0000}"/>
    <cellStyle name="Comma 16 2 2" xfId="7083" xr:uid="{00000000-0005-0000-0000-0000A71B0000}"/>
    <cellStyle name="Comma 16 2 2 2" xfId="7084" xr:uid="{00000000-0005-0000-0000-0000A81B0000}"/>
    <cellStyle name="Comma 16 2 2 2 2" xfId="7085" xr:uid="{00000000-0005-0000-0000-0000A91B0000}"/>
    <cellStyle name="Comma 16 2 2 2 2 2" xfId="7086" xr:uid="{00000000-0005-0000-0000-0000AA1B0000}"/>
    <cellStyle name="Comma 16 2 2 2 3" xfId="7087" xr:uid="{00000000-0005-0000-0000-0000AB1B0000}"/>
    <cellStyle name="Comma 16 2 2 3" xfId="7088" xr:uid="{00000000-0005-0000-0000-0000AC1B0000}"/>
    <cellStyle name="Comma 16 2 2 3 2" xfId="7089" xr:uid="{00000000-0005-0000-0000-0000AD1B0000}"/>
    <cellStyle name="Comma 16 2 2 4" xfId="7090" xr:uid="{00000000-0005-0000-0000-0000AE1B0000}"/>
    <cellStyle name="Comma 16 2 3" xfId="7091" xr:uid="{00000000-0005-0000-0000-0000AF1B0000}"/>
    <cellStyle name="Comma 16 2 3 2" xfId="7092" xr:uid="{00000000-0005-0000-0000-0000B01B0000}"/>
    <cellStyle name="Comma 16 2 3 2 2" xfId="7093" xr:uid="{00000000-0005-0000-0000-0000B11B0000}"/>
    <cellStyle name="Comma 16 2 3 3" xfId="7094" xr:uid="{00000000-0005-0000-0000-0000B21B0000}"/>
    <cellStyle name="Comma 16 2 4" xfId="7095" xr:uid="{00000000-0005-0000-0000-0000B31B0000}"/>
    <cellStyle name="Comma 16 2 4 2" xfId="7096" xr:uid="{00000000-0005-0000-0000-0000B41B0000}"/>
    <cellStyle name="Comma 16 2 4 2 2" xfId="7097" xr:uid="{00000000-0005-0000-0000-0000B51B0000}"/>
    <cellStyle name="Comma 16 2 4 3" xfId="7098" xr:uid="{00000000-0005-0000-0000-0000B61B0000}"/>
    <cellStyle name="Comma 16 3" xfId="7099" xr:uid="{00000000-0005-0000-0000-0000B71B0000}"/>
    <cellStyle name="Comma 16 3 2" xfId="7100" xr:uid="{00000000-0005-0000-0000-0000B81B0000}"/>
    <cellStyle name="Comma 16 3 2 2" xfId="7101" xr:uid="{00000000-0005-0000-0000-0000B91B0000}"/>
    <cellStyle name="Comma 16 3 2 2 2" xfId="7102" xr:uid="{00000000-0005-0000-0000-0000BA1B0000}"/>
    <cellStyle name="Comma 16 3 2 2 2 2" xfId="7103" xr:uid="{00000000-0005-0000-0000-0000BB1B0000}"/>
    <cellStyle name="Comma 16 3 2 2 3" xfId="7104" xr:uid="{00000000-0005-0000-0000-0000BC1B0000}"/>
    <cellStyle name="Comma 16 3 2 3" xfId="7105" xr:uid="{00000000-0005-0000-0000-0000BD1B0000}"/>
    <cellStyle name="Comma 16 3 2 3 2" xfId="7106" xr:uid="{00000000-0005-0000-0000-0000BE1B0000}"/>
    <cellStyle name="Comma 16 3 2 4" xfId="7107" xr:uid="{00000000-0005-0000-0000-0000BF1B0000}"/>
    <cellStyle name="Comma 16 3 3" xfId="7108" xr:uid="{00000000-0005-0000-0000-0000C01B0000}"/>
    <cellStyle name="Comma 16 3 3 2" xfId="7109" xr:uid="{00000000-0005-0000-0000-0000C11B0000}"/>
    <cellStyle name="Comma 16 3 3 2 2" xfId="7110" xr:uid="{00000000-0005-0000-0000-0000C21B0000}"/>
    <cellStyle name="Comma 16 3 3 3" xfId="7111" xr:uid="{00000000-0005-0000-0000-0000C31B0000}"/>
    <cellStyle name="Comma 16 3 4" xfId="7112" xr:uid="{00000000-0005-0000-0000-0000C41B0000}"/>
    <cellStyle name="Comma 16 3 5" xfId="7113" xr:uid="{00000000-0005-0000-0000-0000C51B0000}"/>
    <cellStyle name="Comma 16 3 5 2" xfId="7114" xr:uid="{00000000-0005-0000-0000-0000C61B0000}"/>
    <cellStyle name="Comma 16 3 6" xfId="7115" xr:uid="{00000000-0005-0000-0000-0000C71B0000}"/>
    <cellStyle name="Comma 16 4" xfId="7116" xr:uid="{00000000-0005-0000-0000-0000C81B0000}"/>
    <cellStyle name="Comma 16 4 2" xfId="7117" xr:uid="{00000000-0005-0000-0000-0000C91B0000}"/>
    <cellStyle name="Comma 16 4 2 2" xfId="7118" xr:uid="{00000000-0005-0000-0000-0000CA1B0000}"/>
    <cellStyle name="Comma 16 4 2 2 2" xfId="7119" xr:uid="{00000000-0005-0000-0000-0000CB1B0000}"/>
    <cellStyle name="Comma 16 4 2 3" xfId="7120" xr:uid="{00000000-0005-0000-0000-0000CC1B0000}"/>
    <cellStyle name="Comma 16 4 3" xfId="7121" xr:uid="{00000000-0005-0000-0000-0000CD1B0000}"/>
    <cellStyle name="Comma 16 4 3 2" xfId="7122" xr:uid="{00000000-0005-0000-0000-0000CE1B0000}"/>
    <cellStyle name="Comma 16 4 4" xfId="7123" xr:uid="{00000000-0005-0000-0000-0000CF1B0000}"/>
    <cellStyle name="Comma 16 5" xfId="7124" xr:uid="{00000000-0005-0000-0000-0000D01B0000}"/>
    <cellStyle name="Comma 16 5 2" xfId="7125" xr:uid="{00000000-0005-0000-0000-0000D11B0000}"/>
    <cellStyle name="Comma 16 5 2 2" xfId="7126" xr:uid="{00000000-0005-0000-0000-0000D21B0000}"/>
    <cellStyle name="Comma 16 5 3" xfId="7127" xr:uid="{00000000-0005-0000-0000-0000D31B0000}"/>
    <cellStyle name="Comma 16 6" xfId="7128" xr:uid="{00000000-0005-0000-0000-0000D41B0000}"/>
    <cellStyle name="Comma 16 6 2" xfId="7129" xr:uid="{00000000-0005-0000-0000-0000D51B0000}"/>
    <cellStyle name="Comma 16 6 2 2" xfId="7130" xr:uid="{00000000-0005-0000-0000-0000D61B0000}"/>
    <cellStyle name="Comma 16 6 3" xfId="7131" xr:uid="{00000000-0005-0000-0000-0000D71B0000}"/>
    <cellStyle name="Comma 16 7" xfId="7132" xr:uid="{00000000-0005-0000-0000-0000D81B0000}"/>
    <cellStyle name="Comma 16 7 2" xfId="7133" xr:uid="{00000000-0005-0000-0000-0000D91B0000}"/>
    <cellStyle name="Comma 16 8" xfId="7134" xr:uid="{00000000-0005-0000-0000-0000DA1B0000}"/>
    <cellStyle name="Comma 16 8 2" xfId="7135" xr:uid="{00000000-0005-0000-0000-0000DB1B0000}"/>
    <cellStyle name="Comma 16 9" xfId="7136" xr:uid="{00000000-0005-0000-0000-0000DC1B0000}"/>
    <cellStyle name="Comma 17" xfId="7137" xr:uid="{00000000-0005-0000-0000-0000DD1B0000}"/>
    <cellStyle name="Comma 17 2" xfId="7138" xr:uid="{00000000-0005-0000-0000-0000DE1B0000}"/>
    <cellStyle name="Comma 17 2 2" xfId="7139" xr:uid="{00000000-0005-0000-0000-0000DF1B0000}"/>
    <cellStyle name="Comma 17 2 2 2" xfId="7140" xr:uid="{00000000-0005-0000-0000-0000E01B0000}"/>
    <cellStyle name="Comma 17 2 2 2 2" xfId="7141" xr:uid="{00000000-0005-0000-0000-0000E11B0000}"/>
    <cellStyle name="Comma 17 2 2 2 2 2" xfId="7142" xr:uid="{00000000-0005-0000-0000-0000E21B0000}"/>
    <cellStyle name="Comma 17 2 2 2 3" xfId="7143" xr:uid="{00000000-0005-0000-0000-0000E31B0000}"/>
    <cellStyle name="Comma 17 2 2 3" xfId="7144" xr:uid="{00000000-0005-0000-0000-0000E41B0000}"/>
    <cellStyle name="Comma 17 2 2 3 2" xfId="7145" xr:uid="{00000000-0005-0000-0000-0000E51B0000}"/>
    <cellStyle name="Comma 17 2 2 4" xfId="7146" xr:uid="{00000000-0005-0000-0000-0000E61B0000}"/>
    <cellStyle name="Comma 17 2 3" xfId="7147" xr:uid="{00000000-0005-0000-0000-0000E71B0000}"/>
    <cellStyle name="Comma 17 2 3 2" xfId="7148" xr:uid="{00000000-0005-0000-0000-0000E81B0000}"/>
    <cellStyle name="Comma 17 2 3 2 2" xfId="7149" xr:uid="{00000000-0005-0000-0000-0000E91B0000}"/>
    <cellStyle name="Comma 17 2 3 3" xfId="7150" xr:uid="{00000000-0005-0000-0000-0000EA1B0000}"/>
    <cellStyle name="Comma 17 2 4" xfId="7151" xr:uid="{00000000-0005-0000-0000-0000EB1B0000}"/>
    <cellStyle name="Comma 17 2 4 2" xfId="7152" xr:uid="{00000000-0005-0000-0000-0000EC1B0000}"/>
    <cellStyle name="Comma 17 2 4 2 2" xfId="7153" xr:uid="{00000000-0005-0000-0000-0000ED1B0000}"/>
    <cellStyle name="Comma 17 2 4 3" xfId="7154" xr:uid="{00000000-0005-0000-0000-0000EE1B0000}"/>
    <cellStyle name="Comma 17 3" xfId="7155" xr:uid="{00000000-0005-0000-0000-0000EF1B0000}"/>
    <cellStyle name="Comma 17 3 2" xfId="7156" xr:uid="{00000000-0005-0000-0000-0000F01B0000}"/>
    <cellStyle name="Comma 17 3 2 2" xfId="7157" xr:uid="{00000000-0005-0000-0000-0000F11B0000}"/>
    <cellStyle name="Comma 17 3 2 2 2" xfId="7158" xr:uid="{00000000-0005-0000-0000-0000F21B0000}"/>
    <cellStyle name="Comma 17 3 2 2 2 2" xfId="7159" xr:uid="{00000000-0005-0000-0000-0000F31B0000}"/>
    <cellStyle name="Comma 17 3 2 2 3" xfId="7160" xr:uid="{00000000-0005-0000-0000-0000F41B0000}"/>
    <cellStyle name="Comma 17 3 2 3" xfId="7161" xr:uid="{00000000-0005-0000-0000-0000F51B0000}"/>
    <cellStyle name="Comma 17 3 2 3 2" xfId="7162" xr:uid="{00000000-0005-0000-0000-0000F61B0000}"/>
    <cellStyle name="Comma 17 3 2 4" xfId="7163" xr:uid="{00000000-0005-0000-0000-0000F71B0000}"/>
    <cellStyle name="Comma 17 3 3" xfId="7164" xr:uid="{00000000-0005-0000-0000-0000F81B0000}"/>
    <cellStyle name="Comma 17 3 3 2" xfId="7165" xr:uid="{00000000-0005-0000-0000-0000F91B0000}"/>
    <cellStyle name="Comma 17 3 3 2 2" xfId="7166" xr:uid="{00000000-0005-0000-0000-0000FA1B0000}"/>
    <cellStyle name="Comma 17 3 3 3" xfId="7167" xr:uid="{00000000-0005-0000-0000-0000FB1B0000}"/>
    <cellStyle name="Comma 17 3 4" xfId="7168" xr:uid="{00000000-0005-0000-0000-0000FC1B0000}"/>
    <cellStyle name="Comma 17 3 5" xfId="7169" xr:uid="{00000000-0005-0000-0000-0000FD1B0000}"/>
    <cellStyle name="Comma 17 3 5 2" xfId="7170" xr:uid="{00000000-0005-0000-0000-0000FE1B0000}"/>
    <cellStyle name="Comma 17 3 6" xfId="7171" xr:uid="{00000000-0005-0000-0000-0000FF1B0000}"/>
    <cellStyle name="Comma 17 4" xfId="7172" xr:uid="{00000000-0005-0000-0000-0000001C0000}"/>
    <cellStyle name="Comma 17 4 2" xfId="7173" xr:uid="{00000000-0005-0000-0000-0000011C0000}"/>
    <cellStyle name="Comma 17 4 2 2" xfId="7174" xr:uid="{00000000-0005-0000-0000-0000021C0000}"/>
    <cellStyle name="Comma 17 4 2 2 2" xfId="7175" xr:uid="{00000000-0005-0000-0000-0000031C0000}"/>
    <cellStyle name="Comma 17 4 2 3" xfId="7176" xr:uid="{00000000-0005-0000-0000-0000041C0000}"/>
    <cellStyle name="Comma 17 4 3" xfId="7177" xr:uid="{00000000-0005-0000-0000-0000051C0000}"/>
    <cellStyle name="Comma 17 4 3 2" xfId="7178" xr:uid="{00000000-0005-0000-0000-0000061C0000}"/>
    <cellStyle name="Comma 17 4 4" xfId="7179" xr:uid="{00000000-0005-0000-0000-0000071C0000}"/>
    <cellStyle name="Comma 17 5" xfId="7180" xr:uid="{00000000-0005-0000-0000-0000081C0000}"/>
    <cellStyle name="Comma 17 5 2" xfId="7181" xr:uid="{00000000-0005-0000-0000-0000091C0000}"/>
    <cellStyle name="Comma 17 5 2 2" xfId="7182" xr:uid="{00000000-0005-0000-0000-00000A1C0000}"/>
    <cellStyle name="Comma 17 5 3" xfId="7183" xr:uid="{00000000-0005-0000-0000-00000B1C0000}"/>
    <cellStyle name="Comma 17 6" xfId="7184" xr:uid="{00000000-0005-0000-0000-00000C1C0000}"/>
    <cellStyle name="Comma 17 6 2" xfId="7185" xr:uid="{00000000-0005-0000-0000-00000D1C0000}"/>
    <cellStyle name="Comma 17 6 2 2" xfId="7186" xr:uid="{00000000-0005-0000-0000-00000E1C0000}"/>
    <cellStyle name="Comma 17 6 3" xfId="7187" xr:uid="{00000000-0005-0000-0000-00000F1C0000}"/>
    <cellStyle name="Comma 17 7" xfId="7188" xr:uid="{00000000-0005-0000-0000-0000101C0000}"/>
    <cellStyle name="Comma 17 7 2" xfId="7189" xr:uid="{00000000-0005-0000-0000-0000111C0000}"/>
    <cellStyle name="Comma 17 8" xfId="7190" xr:uid="{00000000-0005-0000-0000-0000121C0000}"/>
    <cellStyle name="Comma 17 8 2" xfId="7191" xr:uid="{00000000-0005-0000-0000-0000131C0000}"/>
    <cellStyle name="Comma 17 9" xfId="7192" xr:uid="{00000000-0005-0000-0000-0000141C0000}"/>
    <cellStyle name="Comma 18" xfId="7193" xr:uid="{00000000-0005-0000-0000-0000151C0000}"/>
    <cellStyle name="Comma 18 2" xfId="7194" xr:uid="{00000000-0005-0000-0000-0000161C0000}"/>
    <cellStyle name="Comma 18 2 2" xfId="7195" xr:uid="{00000000-0005-0000-0000-0000171C0000}"/>
    <cellStyle name="Comma 18 2 2 2" xfId="7196" xr:uid="{00000000-0005-0000-0000-0000181C0000}"/>
    <cellStyle name="Comma 18 2 2 2 2" xfId="7197" xr:uid="{00000000-0005-0000-0000-0000191C0000}"/>
    <cellStyle name="Comma 18 2 2 2 2 2" xfId="7198" xr:uid="{00000000-0005-0000-0000-00001A1C0000}"/>
    <cellStyle name="Comma 18 2 2 2 3" xfId="7199" xr:uid="{00000000-0005-0000-0000-00001B1C0000}"/>
    <cellStyle name="Comma 18 2 2 3" xfId="7200" xr:uid="{00000000-0005-0000-0000-00001C1C0000}"/>
    <cellStyle name="Comma 18 2 2 3 2" xfId="7201" xr:uid="{00000000-0005-0000-0000-00001D1C0000}"/>
    <cellStyle name="Comma 18 2 2 4" xfId="7202" xr:uid="{00000000-0005-0000-0000-00001E1C0000}"/>
    <cellStyle name="Comma 18 2 3" xfId="7203" xr:uid="{00000000-0005-0000-0000-00001F1C0000}"/>
    <cellStyle name="Comma 18 2 3 2" xfId="7204" xr:uid="{00000000-0005-0000-0000-0000201C0000}"/>
    <cellStyle name="Comma 18 2 3 2 2" xfId="7205" xr:uid="{00000000-0005-0000-0000-0000211C0000}"/>
    <cellStyle name="Comma 18 2 3 3" xfId="7206" xr:uid="{00000000-0005-0000-0000-0000221C0000}"/>
    <cellStyle name="Comma 18 2 4" xfId="7207" xr:uid="{00000000-0005-0000-0000-0000231C0000}"/>
    <cellStyle name="Comma 18 2 4 2" xfId="7208" xr:uid="{00000000-0005-0000-0000-0000241C0000}"/>
    <cellStyle name="Comma 18 2 4 2 2" xfId="7209" xr:uid="{00000000-0005-0000-0000-0000251C0000}"/>
    <cellStyle name="Comma 18 2 4 3" xfId="7210" xr:uid="{00000000-0005-0000-0000-0000261C0000}"/>
    <cellStyle name="Comma 18 3" xfId="7211" xr:uid="{00000000-0005-0000-0000-0000271C0000}"/>
    <cellStyle name="Comma 18 3 2" xfId="7212" xr:uid="{00000000-0005-0000-0000-0000281C0000}"/>
    <cellStyle name="Comma 18 3 2 2" xfId="7213" xr:uid="{00000000-0005-0000-0000-0000291C0000}"/>
    <cellStyle name="Comma 18 3 2 2 2" xfId="7214" xr:uid="{00000000-0005-0000-0000-00002A1C0000}"/>
    <cellStyle name="Comma 18 3 2 2 2 2" xfId="7215" xr:uid="{00000000-0005-0000-0000-00002B1C0000}"/>
    <cellStyle name="Comma 18 3 2 2 3" xfId="7216" xr:uid="{00000000-0005-0000-0000-00002C1C0000}"/>
    <cellStyle name="Comma 18 3 2 3" xfId="7217" xr:uid="{00000000-0005-0000-0000-00002D1C0000}"/>
    <cellStyle name="Comma 18 3 2 3 2" xfId="7218" xr:uid="{00000000-0005-0000-0000-00002E1C0000}"/>
    <cellStyle name="Comma 18 3 2 4" xfId="7219" xr:uid="{00000000-0005-0000-0000-00002F1C0000}"/>
    <cellStyle name="Comma 18 3 3" xfId="7220" xr:uid="{00000000-0005-0000-0000-0000301C0000}"/>
    <cellStyle name="Comma 18 3 3 2" xfId="7221" xr:uid="{00000000-0005-0000-0000-0000311C0000}"/>
    <cellStyle name="Comma 18 3 3 2 2" xfId="7222" xr:uid="{00000000-0005-0000-0000-0000321C0000}"/>
    <cellStyle name="Comma 18 3 3 3" xfId="7223" xr:uid="{00000000-0005-0000-0000-0000331C0000}"/>
    <cellStyle name="Comma 18 3 4" xfId="7224" xr:uid="{00000000-0005-0000-0000-0000341C0000}"/>
    <cellStyle name="Comma 18 3 5" xfId="7225" xr:uid="{00000000-0005-0000-0000-0000351C0000}"/>
    <cellStyle name="Comma 18 3 5 2" xfId="7226" xr:uid="{00000000-0005-0000-0000-0000361C0000}"/>
    <cellStyle name="Comma 18 3 6" xfId="7227" xr:uid="{00000000-0005-0000-0000-0000371C0000}"/>
    <cellStyle name="Comma 18 4" xfId="7228" xr:uid="{00000000-0005-0000-0000-0000381C0000}"/>
    <cellStyle name="Comma 18 4 2" xfId="7229" xr:uid="{00000000-0005-0000-0000-0000391C0000}"/>
    <cellStyle name="Comma 18 4 2 2" xfId="7230" xr:uid="{00000000-0005-0000-0000-00003A1C0000}"/>
    <cellStyle name="Comma 18 4 2 2 2" xfId="7231" xr:uid="{00000000-0005-0000-0000-00003B1C0000}"/>
    <cellStyle name="Comma 18 4 2 3" xfId="7232" xr:uid="{00000000-0005-0000-0000-00003C1C0000}"/>
    <cellStyle name="Comma 18 4 3" xfId="7233" xr:uid="{00000000-0005-0000-0000-00003D1C0000}"/>
    <cellStyle name="Comma 18 4 3 2" xfId="7234" xr:uid="{00000000-0005-0000-0000-00003E1C0000}"/>
    <cellStyle name="Comma 18 4 4" xfId="7235" xr:uid="{00000000-0005-0000-0000-00003F1C0000}"/>
    <cellStyle name="Comma 18 5" xfId="7236" xr:uid="{00000000-0005-0000-0000-0000401C0000}"/>
    <cellStyle name="Comma 18 5 2" xfId="7237" xr:uid="{00000000-0005-0000-0000-0000411C0000}"/>
    <cellStyle name="Comma 18 5 2 2" xfId="7238" xr:uid="{00000000-0005-0000-0000-0000421C0000}"/>
    <cellStyle name="Comma 18 5 3" xfId="7239" xr:uid="{00000000-0005-0000-0000-0000431C0000}"/>
    <cellStyle name="Comma 18 6" xfId="7240" xr:uid="{00000000-0005-0000-0000-0000441C0000}"/>
    <cellStyle name="Comma 18 6 2" xfId="7241" xr:uid="{00000000-0005-0000-0000-0000451C0000}"/>
    <cellStyle name="Comma 18 6 2 2" xfId="7242" xr:uid="{00000000-0005-0000-0000-0000461C0000}"/>
    <cellStyle name="Comma 18 6 3" xfId="7243" xr:uid="{00000000-0005-0000-0000-0000471C0000}"/>
    <cellStyle name="Comma 18 7" xfId="7244" xr:uid="{00000000-0005-0000-0000-0000481C0000}"/>
    <cellStyle name="Comma 18 7 2" xfId="7245" xr:uid="{00000000-0005-0000-0000-0000491C0000}"/>
    <cellStyle name="Comma 18 8" xfId="7246" xr:uid="{00000000-0005-0000-0000-00004A1C0000}"/>
    <cellStyle name="Comma 18 8 2" xfId="7247" xr:uid="{00000000-0005-0000-0000-00004B1C0000}"/>
    <cellStyle name="Comma 18 9" xfId="7248" xr:uid="{00000000-0005-0000-0000-00004C1C0000}"/>
    <cellStyle name="Comma 19" xfId="7249" xr:uid="{00000000-0005-0000-0000-00004D1C0000}"/>
    <cellStyle name="Comma 19 2" xfId="7250" xr:uid="{00000000-0005-0000-0000-00004E1C0000}"/>
    <cellStyle name="Comma 19 2 2" xfId="7251" xr:uid="{00000000-0005-0000-0000-00004F1C0000}"/>
    <cellStyle name="Comma 19 2 2 2" xfId="7252" xr:uid="{00000000-0005-0000-0000-0000501C0000}"/>
    <cellStyle name="Comma 19 2 2 2 2" xfId="7253" xr:uid="{00000000-0005-0000-0000-0000511C0000}"/>
    <cellStyle name="Comma 19 2 2 2 2 2" xfId="7254" xr:uid="{00000000-0005-0000-0000-0000521C0000}"/>
    <cellStyle name="Comma 19 2 2 2 3" xfId="7255" xr:uid="{00000000-0005-0000-0000-0000531C0000}"/>
    <cellStyle name="Comma 19 2 2 3" xfId="7256" xr:uid="{00000000-0005-0000-0000-0000541C0000}"/>
    <cellStyle name="Comma 19 2 2 3 2" xfId="7257" xr:uid="{00000000-0005-0000-0000-0000551C0000}"/>
    <cellStyle name="Comma 19 2 2 4" xfId="7258" xr:uid="{00000000-0005-0000-0000-0000561C0000}"/>
    <cellStyle name="Comma 19 2 3" xfId="7259" xr:uid="{00000000-0005-0000-0000-0000571C0000}"/>
    <cellStyle name="Comma 19 2 3 2" xfId="7260" xr:uid="{00000000-0005-0000-0000-0000581C0000}"/>
    <cellStyle name="Comma 19 2 3 2 2" xfId="7261" xr:uid="{00000000-0005-0000-0000-0000591C0000}"/>
    <cellStyle name="Comma 19 2 3 3" xfId="7262" xr:uid="{00000000-0005-0000-0000-00005A1C0000}"/>
    <cellStyle name="Comma 19 2 4" xfId="7263" xr:uid="{00000000-0005-0000-0000-00005B1C0000}"/>
    <cellStyle name="Comma 19 2 4 2" xfId="7264" xr:uid="{00000000-0005-0000-0000-00005C1C0000}"/>
    <cellStyle name="Comma 19 2 4 2 2" xfId="7265" xr:uid="{00000000-0005-0000-0000-00005D1C0000}"/>
    <cellStyle name="Comma 19 2 4 3" xfId="7266" xr:uid="{00000000-0005-0000-0000-00005E1C0000}"/>
    <cellStyle name="Comma 19 3" xfId="7267" xr:uid="{00000000-0005-0000-0000-00005F1C0000}"/>
    <cellStyle name="Comma 19 3 2" xfId="7268" xr:uid="{00000000-0005-0000-0000-0000601C0000}"/>
    <cellStyle name="Comma 19 3 2 2" xfId="7269" xr:uid="{00000000-0005-0000-0000-0000611C0000}"/>
    <cellStyle name="Comma 19 3 2 2 2" xfId="7270" xr:uid="{00000000-0005-0000-0000-0000621C0000}"/>
    <cellStyle name="Comma 19 3 2 2 2 2" xfId="7271" xr:uid="{00000000-0005-0000-0000-0000631C0000}"/>
    <cellStyle name="Comma 19 3 2 2 3" xfId="7272" xr:uid="{00000000-0005-0000-0000-0000641C0000}"/>
    <cellStyle name="Comma 19 3 2 3" xfId="7273" xr:uid="{00000000-0005-0000-0000-0000651C0000}"/>
    <cellStyle name="Comma 19 3 2 3 2" xfId="7274" xr:uid="{00000000-0005-0000-0000-0000661C0000}"/>
    <cellStyle name="Comma 19 3 2 4" xfId="7275" xr:uid="{00000000-0005-0000-0000-0000671C0000}"/>
    <cellStyle name="Comma 19 3 3" xfId="7276" xr:uid="{00000000-0005-0000-0000-0000681C0000}"/>
    <cellStyle name="Comma 19 3 3 2" xfId="7277" xr:uid="{00000000-0005-0000-0000-0000691C0000}"/>
    <cellStyle name="Comma 19 3 3 2 2" xfId="7278" xr:uid="{00000000-0005-0000-0000-00006A1C0000}"/>
    <cellStyle name="Comma 19 3 3 3" xfId="7279" xr:uid="{00000000-0005-0000-0000-00006B1C0000}"/>
    <cellStyle name="Comma 19 3 4" xfId="7280" xr:uid="{00000000-0005-0000-0000-00006C1C0000}"/>
    <cellStyle name="Comma 19 3 4 2" xfId="7281" xr:uid="{00000000-0005-0000-0000-00006D1C0000}"/>
    <cellStyle name="Comma 19 3 5" xfId="7282" xr:uid="{00000000-0005-0000-0000-00006E1C0000}"/>
    <cellStyle name="Comma 19 4" xfId="7283" xr:uid="{00000000-0005-0000-0000-00006F1C0000}"/>
    <cellStyle name="Comma 19 4 2" xfId="7284" xr:uid="{00000000-0005-0000-0000-0000701C0000}"/>
    <cellStyle name="Comma 19 4 2 2" xfId="7285" xr:uid="{00000000-0005-0000-0000-0000711C0000}"/>
    <cellStyle name="Comma 19 4 2 2 2" xfId="7286" xr:uid="{00000000-0005-0000-0000-0000721C0000}"/>
    <cellStyle name="Comma 19 4 2 3" xfId="7287" xr:uid="{00000000-0005-0000-0000-0000731C0000}"/>
    <cellStyle name="Comma 19 4 3" xfId="7288" xr:uid="{00000000-0005-0000-0000-0000741C0000}"/>
    <cellStyle name="Comma 19 4 3 2" xfId="7289" xr:uid="{00000000-0005-0000-0000-0000751C0000}"/>
    <cellStyle name="Comma 19 4 4" xfId="7290" xr:uid="{00000000-0005-0000-0000-0000761C0000}"/>
    <cellStyle name="Comma 19 5" xfId="7291" xr:uid="{00000000-0005-0000-0000-0000771C0000}"/>
    <cellStyle name="Comma 19 5 2" xfId="7292" xr:uid="{00000000-0005-0000-0000-0000781C0000}"/>
    <cellStyle name="Comma 19 5 2 2" xfId="7293" xr:uid="{00000000-0005-0000-0000-0000791C0000}"/>
    <cellStyle name="Comma 19 5 3" xfId="7294" xr:uid="{00000000-0005-0000-0000-00007A1C0000}"/>
    <cellStyle name="Comma 19 6" xfId="7295" xr:uid="{00000000-0005-0000-0000-00007B1C0000}"/>
    <cellStyle name="Comma 19 6 2" xfId="7296" xr:uid="{00000000-0005-0000-0000-00007C1C0000}"/>
    <cellStyle name="Comma 19 6 2 2" xfId="7297" xr:uid="{00000000-0005-0000-0000-00007D1C0000}"/>
    <cellStyle name="Comma 19 6 3" xfId="7298" xr:uid="{00000000-0005-0000-0000-00007E1C0000}"/>
    <cellStyle name="Comma 19 7" xfId="7299" xr:uid="{00000000-0005-0000-0000-00007F1C0000}"/>
    <cellStyle name="Comma 19 7 2" xfId="7300" xr:uid="{00000000-0005-0000-0000-0000801C0000}"/>
    <cellStyle name="Comma 19 8" xfId="7301" xr:uid="{00000000-0005-0000-0000-0000811C0000}"/>
    <cellStyle name="Comma 19 8 2" xfId="7302" xr:uid="{00000000-0005-0000-0000-0000821C0000}"/>
    <cellStyle name="Comma 19 9" xfId="7303" xr:uid="{00000000-0005-0000-0000-0000831C0000}"/>
    <cellStyle name="Comma 2" xfId="7304" xr:uid="{00000000-0005-0000-0000-0000841C0000}"/>
    <cellStyle name="Comma 2 2" xfId="7305" xr:uid="{00000000-0005-0000-0000-0000851C0000}"/>
    <cellStyle name="Comma 2 2 10" xfId="7306" xr:uid="{00000000-0005-0000-0000-0000861C0000}"/>
    <cellStyle name="Comma 2 2 2" xfId="7307" xr:uid="{00000000-0005-0000-0000-0000871C0000}"/>
    <cellStyle name="Comma 2 2 3" xfId="7308" xr:uid="{00000000-0005-0000-0000-0000881C0000}"/>
    <cellStyle name="Comma 2 2 3 2" xfId="7309" xr:uid="{00000000-0005-0000-0000-0000891C0000}"/>
    <cellStyle name="Comma 2 2 3 2 2" xfId="7310" xr:uid="{00000000-0005-0000-0000-00008A1C0000}"/>
    <cellStyle name="Comma 2 2 3 2 2 2" xfId="7311" xr:uid="{00000000-0005-0000-0000-00008B1C0000}"/>
    <cellStyle name="Comma 2 2 3 2 3" xfId="7312" xr:uid="{00000000-0005-0000-0000-00008C1C0000}"/>
    <cellStyle name="Comma 2 2 3 3" xfId="7313" xr:uid="{00000000-0005-0000-0000-00008D1C0000}"/>
    <cellStyle name="Comma 2 2 3 4" xfId="7314" xr:uid="{00000000-0005-0000-0000-00008E1C0000}"/>
    <cellStyle name="Comma 2 2 3 4 2" xfId="7315" xr:uid="{00000000-0005-0000-0000-00008F1C0000}"/>
    <cellStyle name="Comma 2 2 3 5" xfId="7316" xr:uid="{00000000-0005-0000-0000-0000901C0000}"/>
    <cellStyle name="Comma 2 2 4" xfId="7317" xr:uid="{00000000-0005-0000-0000-0000911C0000}"/>
    <cellStyle name="Comma 2 2 4 2" xfId="7318" xr:uid="{00000000-0005-0000-0000-0000921C0000}"/>
    <cellStyle name="Comma 2 2 4 3" xfId="7319" xr:uid="{00000000-0005-0000-0000-0000931C0000}"/>
    <cellStyle name="Comma 2 2 4 3 2" xfId="7320" xr:uid="{00000000-0005-0000-0000-0000941C0000}"/>
    <cellStyle name="Comma 2 2 4 4" xfId="7321" xr:uid="{00000000-0005-0000-0000-0000951C0000}"/>
    <cellStyle name="Comma 2 2 5" xfId="7322" xr:uid="{00000000-0005-0000-0000-0000961C0000}"/>
    <cellStyle name="Comma 2 2 5 2" xfId="7323" xr:uid="{00000000-0005-0000-0000-0000971C0000}"/>
    <cellStyle name="Comma 2 2 5 3" xfId="7324" xr:uid="{00000000-0005-0000-0000-0000981C0000}"/>
    <cellStyle name="Comma 2 2 5 3 2" xfId="7325" xr:uid="{00000000-0005-0000-0000-0000991C0000}"/>
    <cellStyle name="Comma 2 2 5 4" xfId="7326" xr:uid="{00000000-0005-0000-0000-00009A1C0000}"/>
    <cellStyle name="Comma 2 2 6" xfId="7327" xr:uid="{00000000-0005-0000-0000-00009B1C0000}"/>
    <cellStyle name="Comma 2 2 6 2" xfId="7328" xr:uid="{00000000-0005-0000-0000-00009C1C0000}"/>
    <cellStyle name="Comma 2 2 6 2 2" xfId="7329" xr:uid="{00000000-0005-0000-0000-00009D1C0000}"/>
    <cellStyle name="Comma 2 2 6 3" xfId="7330" xr:uid="{00000000-0005-0000-0000-00009E1C0000}"/>
    <cellStyle name="Comma 2 2 7" xfId="7331" xr:uid="{00000000-0005-0000-0000-00009F1C0000}"/>
    <cellStyle name="Comma 2 2 7 2" xfId="7332" xr:uid="{00000000-0005-0000-0000-0000A01C0000}"/>
    <cellStyle name="Comma 2 2 8" xfId="7333" xr:uid="{00000000-0005-0000-0000-0000A11C0000}"/>
    <cellStyle name="Comma 2 2 9" xfId="7334" xr:uid="{00000000-0005-0000-0000-0000A21C0000}"/>
    <cellStyle name="Comma 2 2 9 2" xfId="7335" xr:uid="{00000000-0005-0000-0000-0000A31C0000}"/>
    <cellStyle name="Comma 2 3" xfId="7336" xr:uid="{00000000-0005-0000-0000-0000A41C0000}"/>
    <cellStyle name="Comma 2 3 2" xfId="7337" xr:uid="{00000000-0005-0000-0000-0000A51C0000}"/>
    <cellStyle name="Comma 2 3 3" xfId="7338" xr:uid="{00000000-0005-0000-0000-0000A61C0000}"/>
    <cellStyle name="Comma 2 4" xfId="7339" xr:uid="{00000000-0005-0000-0000-0000A71C0000}"/>
    <cellStyle name="Comma 2 4 2" xfId="7340" xr:uid="{00000000-0005-0000-0000-0000A81C0000}"/>
    <cellStyle name="Comma 2 5" xfId="7341" xr:uid="{00000000-0005-0000-0000-0000A91C0000}"/>
    <cellStyle name="Comma 2 6" xfId="7342" xr:uid="{00000000-0005-0000-0000-0000AA1C0000}"/>
    <cellStyle name="Comma 2 6 2" xfId="7343" xr:uid="{00000000-0005-0000-0000-0000AB1C0000}"/>
    <cellStyle name="Comma 2 7" xfId="7344" xr:uid="{00000000-0005-0000-0000-0000AC1C0000}"/>
    <cellStyle name="Comma 20" xfId="7345" xr:uid="{00000000-0005-0000-0000-0000AD1C0000}"/>
    <cellStyle name="Comma 20 2" xfId="7346" xr:uid="{00000000-0005-0000-0000-0000AE1C0000}"/>
    <cellStyle name="Comma 20 2 2" xfId="7347" xr:uid="{00000000-0005-0000-0000-0000AF1C0000}"/>
    <cellStyle name="Comma 20 2 2 2" xfId="7348" xr:uid="{00000000-0005-0000-0000-0000B01C0000}"/>
    <cellStyle name="Comma 20 2 2 2 2" xfId="7349" xr:uid="{00000000-0005-0000-0000-0000B11C0000}"/>
    <cellStyle name="Comma 20 2 2 2 2 2" xfId="7350" xr:uid="{00000000-0005-0000-0000-0000B21C0000}"/>
    <cellStyle name="Comma 20 2 2 2 3" xfId="7351" xr:uid="{00000000-0005-0000-0000-0000B31C0000}"/>
    <cellStyle name="Comma 20 2 2 3" xfId="7352" xr:uid="{00000000-0005-0000-0000-0000B41C0000}"/>
    <cellStyle name="Comma 20 2 2 3 2" xfId="7353" xr:uid="{00000000-0005-0000-0000-0000B51C0000}"/>
    <cellStyle name="Comma 20 2 2 4" xfId="7354" xr:uid="{00000000-0005-0000-0000-0000B61C0000}"/>
    <cellStyle name="Comma 20 2 3" xfId="7355" xr:uid="{00000000-0005-0000-0000-0000B71C0000}"/>
    <cellStyle name="Comma 20 2 3 2" xfId="7356" xr:uid="{00000000-0005-0000-0000-0000B81C0000}"/>
    <cellStyle name="Comma 20 2 3 2 2" xfId="7357" xr:uid="{00000000-0005-0000-0000-0000B91C0000}"/>
    <cellStyle name="Comma 20 2 3 3" xfId="7358" xr:uid="{00000000-0005-0000-0000-0000BA1C0000}"/>
    <cellStyle name="Comma 20 2 4" xfId="7359" xr:uid="{00000000-0005-0000-0000-0000BB1C0000}"/>
    <cellStyle name="Comma 20 2 4 2" xfId="7360" xr:uid="{00000000-0005-0000-0000-0000BC1C0000}"/>
    <cellStyle name="Comma 20 2 4 2 2" xfId="7361" xr:uid="{00000000-0005-0000-0000-0000BD1C0000}"/>
    <cellStyle name="Comma 20 2 4 3" xfId="7362" xr:uid="{00000000-0005-0000-0000-0000BE1C0000}"/>
    <cellStyle name="Comma 20 3" xfId="7363" xr:uid="{00000000-0005-0000-0000-0000BF1C0000}"/>
    <cellStyle name="Comma 20 3 2" xfId="7364" xr:uid="{00000000-0005-0000-0000-0000C01C0000}"/>
    <cellStyle name="Comma 20 3 2 2" xfId="7365" xr:uid="{00000000-0005-0000-0000-0000C11C0000}"/>
    <cellStyle name="Comma 20 3 2 2 2" xfId="7366" xr:uid="{00000000-0005-0000-0000-0000C21C0000}"/>
    <cellStyle name="Comma 20 3 2 2 2 2" xfId="7367" xr:uid="{00000000-0005-0000-0000-0000C31C0000}"/>
    <cellStyle name="Comma 20 3 2 2 3" xfId="7368" xr:uid="{00000000-0005-0000-0000-0000C41C0000}"/>
    <cellStyle name="Comma 20 3 2 3" xfId="7369" xr:uid="{00000000-0005-0000-0000-0000C51C0000}"/>
    <cellStyle name="Comma 20 3 2 3 2" xfId="7370" xr:uid="{00000000-0005-0000-0000-0000C61C0000}"/>
    <cellStyle name="Comma 20 3 2 4" xfId="7371" xr:uid="{00000000-0005-0000-0000-0000C71C0000}"/>
    <cellStyle name="Comma 20 3 3" xfId="7372" xr:uid="{00000000-0005-0000-0000-0000C81C0000}"/>
    <cellStyle name="Comma 20 3 3 2" xfId="7373" xr:uid="{00000000-0005-0000-0000-0000C91C0000}"/>
    <cellStyle name="Comma 20 3 3 2 2" xfId="7374" xr:uid="{00000000-0005-0000-0000-0000CA1C0000}"/>
    <cellStyle name="Comma 20 3 3 3" xfId="7375" xr:uid="{00000000-0005-0000-0000-0000CB1C0000}"/>
    <cellStyle name="Comma 20 3 4" xfId="7376" xr:uid="{00000000-0005-0000-0000-0000CC1C0000}"/>
    <cellStyle name="Comma 20 3 4 2" xfId="7377" xr:uid="{00000000-0005-0000-0000-0000CD1C0000}"/>
    <cellStyle name="Comma 20 3 5" xfId="7378" xr:uid="{00000000-0005-0000-0000-0000CE1C0000}"/>
    <cellStyle name="Comma 20 4" xfId="7379" xr:uid="{00000000-0005-0000-0000-0000CF1C0000}"/>
    <cellStyle name="Comma 20 4 2" xfId="7380" xr:uid="{00000000-0005-0000-0000-0000D01C0000}"/>
    <cellStyle name="Comma 20 4 2 2" xfId="7381" xr:uid="{00000000-0005-0000-0000-0000D11C0000}"/>
    <cellStyle name="Comma 20 4 2 2 2" xfId="7382" xr:uid="{00000000-0005-0000-0000-0000D21C0000}"/>
    <cellStyle name="Comma 20 4 2 3" xfId="7383" xr:uid="{00000000-0005-0000-0000-0000D31C0000}"/>
    <cellStyle name="Comma 20 4 3" xfId="7384" xr:uid="{00000000-0005-0000-0000-0000D41C0000}"/>
    <cellStyle name="Comma 20 4 3 2" xfId="7385" xr:uid="{00000000-0005-0000-0000-0000D51C0000}"/>
    <cellStyle name="Comma 20 4 4" xfId="7386" xr:uid="{00000000-0005-0000-0000-0000D61C0000}"/>
    <cellStyle name="Comma 20 5" xfId="7387" xr:uid="{00000000-0005-0000-0000-0000D71C0000}"/>
    <cellStyle name="Comma 20 5 2" xfId="7388" xr:uid="{00000000-0005-0000-0000-0000D81C0000}"/>
    <cellStyle name="Comma 20 5 2 2" xfId="7389" xr:uid="{00000000-0005-0000-0000-0000D91C0000}"/>
    <cellStyle name="Comma 20 5 3" xfId="7390" xr:uid="{00000000-0005-0000-0000-0000DA1C0000}"/>
    <cellStyle name="Comma 20 6" xfId="7391" xr:uid="{00000000-0005-0000-0000-0000DB1C0000}"/>
    <cellStyle name="Comma 20 6 2" xfId="7392" xr:uid="{00000000-0005-0000-0000-0000DC1C0000}"/>
    <cellStyle name="Comma 20 6 2 2" xfId="7393" xr:uid="{00000000-0005-0000-0000-0000DD1C0000}"/>
    <cellStyle name="Comma 20 6 3" xfId="7394" xr:uid="{00000000-0005-0000-0000-0000DE1C0000}"/>
    <cellStyle name="Comma 20 7" xfId="7395" xr:uid="{00000000-0005-0000-0000-0000DF1C0000}"/>
    <cellStyle name="Comma 20 7 2" xfId="7396" xr:uid="{00000000-0005-0000-0000-0000E01C0000}"/>
    <cellStyle name="Comma 20 8" xfId="7397" xr:uid="{00000000-0005-0000-0000-0000E11C0000}"/>
    <cellStyle name="Comma 20 8 2" xfId="7398" xr:uid="{00000000-0005-0000-0000-0000E21C0000}"/>
    <cellStyle name="Comma 20 9" xfId="7399" xr:uid="{00000000-0005-0000-0000-0000E31C0000}"/>
    <cellStyle name="Comma 21" xfId="7400" xr:uid="{00000000-0005-0000-0000-0000E41C0000}"/>
    <cellStyle name="Comma 21 2" xfId="7401" xr:uid="{00000000-0005-0000-0000-0000E51C0000}"/>
    <cellStyle name="Comma 21 2 2" xfId="7402" xr:uid="{00000000-0005-0000-0000-0000E61C0000}"/>
    <cellStyle name="Comma 21 2 2 2" xfId="7403" xr:uid="{00000000-0005-0000-0000-0000E71C0000}"/>
    <cellStyle name="Comma 21 2 2 2 2" xfId="7404" xr:uid="{00000000-0005-0000-0000-0000E81C0000}"/>
    <cellStyle name="Comma 21 2 2 2 2 2" xfId="7405" xr:uid="{00000000-0005-0000-0000-0000E91C0000}"/>
    <cellStyle name="Comma 21 2 2 2 3" xfId="7406" xr:uid="{00000000-0005-0000-0000-0000EA1C0000}"/>
    <cellStyle name="Comma 21 2 2 3" xfId="7407" xr:uid="{00000000-0005-0000-0000-0000EB1C0000}"/>
    <cellStyle name="Comma 21 2 2 3 2" xfId="7408" xr:uid="{00000000-0005-0000-0000-0000EC1C0000}"/>
    <cellStyle name="Comma 21 2 2 4" xfId="7409" xr:uid="{00000000-0005-0000-0000-0000ED1C0000}"/>
    <cellStyle name="Comma 21 2 3" xfId="7410" xr:uid="{00000000-0005-0000-0000-0000EE1C0000}"/>
    <cellStyle name="Comma 21 2 3 2" xfId="7411" xr:uid="{00000000-0005-0000-0000-0000EF1C0000}"/>
    <cellStyle name="Comma 21 2 3 2 2" xfId="7412" xr:uid="{00000000-0005-0000-0000-0000F01C0000}"/>
    <cellStyle name="Comma 21 2 3 3" xfId="7413" xr:uid="{00000000-0005-0000-0000-0000F11C0000}"/>
    <cellStyle name="Comma 21 2 4" xfId="7414" xr:uid="{00000000-0005-0000-0000-0000F21C0000}"/>
    <cellStyle name="Comma 21 2 4 2" xfId="7415" xr:uid="{00000000-0005-0000-0000-0000F31C0000}"/>
    <cellStyle name="Comma 21 2 4 2 2" xfId="7416" xr:uid="{00000000-0005-0000-0000-0000F41C0000}"/>
    <cellStyle name="Comma 21 2 4 3" xfId="7417" xr:uid="{00000000-0005-0000-0000-0000F51C0000}"/>
    <cellStyle name="Comma 21 3" xfId="7418" xr:uid="{00000000-0005-0000-0000-0000F61C0000}"/>
    <cellStyle name="Comma 21 3 2" xfId="7419" xr:uid="{00000000-0005-0000-0000-0000F71C0000}"/>
    <cellStyle name="Comma 21 3 2 2" xfId="7420" xr:uid="{00000000-0005-0000-0000-0000F81C0000}"/>
    <cellStyle name="Comma 21 3 2 2 2" xfId="7421" xr:uid="{00000000-0005-0000-0000-0000F91C0000}"/>
    <cellStyle name="Comma 21 3 2 2 2 2" xfId="7422" xr:uid="{00000000-0005-0000-0000-0000FA1C0000}"/>
    <cellStyle name="Comma 21 3 2 2 3" xfId="7423" xr:uid="{00000000-0005-0000-0000-0000FB1C0000}"/>
    <cellStyle name="Comma 21 3 2 3" xfId="7424" xr:uid="{00000000-0005-0000-0000-0000FC1C0000}"/>
    <cellStyle name="Comma 21 3 2 3 2" xfId="7425" xr:uid="{00000000-0005-0000-0000-0000FD1C0000}"/>
    <cellStyle name="Comma 21 3 2 4" xfId="7426" xr:uid="{00000000-0005-0000-0000-0000FE1C0000}"/>
    <cellStyle name="Comma 21 3 3" xfId="7427" xr:uid="{00000000-0005-0000-0000-0000FF1C0000}"/>
    <cellStyle name="Comma 21 3 3 2" xfId="7428" xr:uid="{00000000-0005-0000-0000-0000001D0000}"/>
    <cellStyle name="Comma 21 3 3 2 2" xfId="7429" xr:uid="{00000000-0005-0000-0000-0000011D0000}"/>
    <cellStyle name="Comma 21 3 3 3" xfId="7430" xr:uid="{00000000-0005-0000-0000-0000021D0000}"/>
    <cellStyle name="Comma 21 3 4" xfId="7431" xr:uid="{00000000-0005-0000-0000-0000031D0000}"/>
    <cellStyle name="Comma 21 3 4 2" xfId="7432" xr:uid="{00000000-0005-0000-0000-0000041D0000}"/>
    <cellStyle name="Comma 21 3 5" xfId="7433" xr:uid="{00000000-0005-0000-0000-0000051D0000}"/>
    <cellStyle name="Comma 21 4" xfId="7434" xr:uid="{00000000-0005-0000-0000-0000061D0000}"/>
    <cellStyle name="Comma 21 4 2" xfId="7435" xr:uid="{00000000-0005-0000-0000-0000071D0000}"/>
    <cellStyle name="Comma 21 4 2 2" xfId="7436" xr:uid="{00000000-0005-0000-0000-0000081D0000}"/>
    <cellStyle name="Comma 21 4 2 2 2" xfId="7437" xr:uid="{00000000-0005-0000-0000-0000091D0000}"/>
    <cellStyle name="Comma 21 4 2 3" xfId="7438" xr:uid="{00000000-0005-0000-0000-00000A1D0000}"/>
    <cellStyle name="Comma 21 4 3" xfId="7439" xr:uid="{00000000-0005-0000-0000-00000B1D0000}"/>
    <cellStyle name="Comma 21 4 3 2" xfId="7440" xr:uid="{00000000-0005-0000-0000-00000C1D0000}"/>
    <cellStyle name="Comma 21 4 4" xfId="7441" xr:uid="{00000000-0005-0000-0000-00000D1D0000}"/>
    <cellStyle name="Comma 21 5" xfId="7442" xr:uid="{00000000-0005-0000-0000-00000E1D0000}"/>
    <cellStyle name="Comma 21 5 2" xfId="7443" xr:uid="{00000000-0005-0000-0000-00000F1D0000}"/>
    <cellStyle name="Comma 21 5 2 2" xfId="7444" xr:uid="{00000000-0005-0000-0000-0000101D0000}"/>
    <cellStyle name="Comma 21 5 3" xfId="7445" xr:uid="{00000000-0005-0000-0000-0000111D0000}"/>
    <cellStyle name="Comma 21 6" xfId="7446" xr:uid="{00000000-0005-0000-0000-0000121D0000}"/>
    <cellStyle name="Comma 21 6 2" xfId="7447" xr:uid="{00000000-0005-0000-0000-0000131D0000}"/>
    <cellStyle name="Comma 21 6 2 2" xfId="7448" xr:uid="{00000000-0005-0000-0000-0000141D0000}"/>
    <cellStyle name="Comma 21 6 3" xfId="7449" xr:uid="{00000000-0005-0000-0000-0000151D0000}"/>
    <cellStyle name="Comma 21 7" xfId="7450" xr:uid="{00000000-0005-0000-0000-0000161D0000}"/>
    <cellStyle name="Comma 21 7 2" xfId="7451" xr:uid="{00000000-0005-0000-0000-0000171D0000}"/>
    <cellStyle name="Comma 21 8" xfId="7452" xr:uid="{00000000-0005-0000-0000-0000181D0000}"/>
    <cellStyle name="Comma 21 8 2" xfId="7453" xr:uid="{00000000-0005-0000-0000-0000191D0000}"/>
    <cellStyle name="Comma 21 9" xfId="7454" xr:uid="{00000000-0005-0000-0000-00001A1D0000}"/>
    <cellStyle name="Comma 22" xfId="7455" xr:uid="{00000000-0005-0000-0000-00001B1D0000}"/>
    <cellStyle name="Comma 22 2" xfId="7456" xr:uid="{00000000-0005-0000-0000-00001C1D0000}"/>
    <cellStyle name="Comma 22 2 2" xfId="7457" xr:uid="{00000000-0005-0000-0000-00001D1D0000}"/>
    <cellStyle name="Comma 22 2 2 2" xfId="7458" xr:uid="{00000000-0005-0000-0000-00001E1D0000}"/>
    <cellStyle name="Comma 22 2 2 2 2" xfId="7459" xr:uid="{00000000-0005-0000-0000-00001F1D0000}"/>
    <cellStyle name="Comma 22 2 2 2 2 2" xfId="7460" xr:uid="{00000000-0005-0000-0000-0000201D0000}"/>
    <cellStyle name="Comma 22 2 2 2 3" xfId="7461" xr:uid="{00000000-0005-0000-0000-0000211D0000}"/>
    <cellStyle name="Comma 22 2 2 3" xfId="7462" xr:uid="{00000000-0005-0000-0000-0000221D0000}"/>
    <cellStyle name="Comma 22 2 2 3 2" xfId="7463" xr:uid="{00000000-0005-0000-0000-0000231D0000}"/>
    <cellStyle name="Comma 22 2 2 4" xfId="7464" xr:uid="{00000000-0005-0000-0000-0000241D0000}"/>
    <cellStyle name="Comma 22 2 3" xfId="7465" xr:uid="{00000000-0005-0000-0000-0000251D0000}"/>
    <cellStyle name="Comma 22 2 3 2" xfId="7466" xr:uid="{00000000-0005-0000-0000-0000261D0000}"/>
    <cellStyle name="Comma 22 2 3 2 2" xfId="7467" xr:uid="{00000000-0005-0000-0000-0000271D0000}"/>
    <cellStyle name="Comma 22 2 3 3" xfId="7468" xr:uid="{00000000-0005-0000-0000-0000281D0000}"/>
    <cellStyle name="Comma 22 2 4" xfId="7469" xr:uid="{00000000-0005-0000-0000-0000291D0000}"/>
    <cellStyle name="Comma 22 2 4 2" xfId="7470" xr:uid="{00000000-0005-0000-0000-00002A1D0000}"/>
    <cellStyle name="Comma 22 2 4 2 2" xfId="7471" xr:uid="{00000000-0005-0000-0000-00002B1D0000}"/>
    <cellStyle name="Comma 22 2 4 3" xfId="7472" xr:uid="{00000000-0005-0000-0000-00002C1D0000}"/>
    <cellStyle name="Comma 22 3" xfId="7473" xr:uid="{00000000-0005-0000-0000-00002D1D0000}"/>
    <cellStyle name="Comma 22 3 2" xfId="7474" xr:uid="{00000000-0005-0000-0000-00002E1D0000}"/>
    <cellStyle name="Comma 22 3 2 2" xfId="7475" xr:uid="{00000000-0005-0000-0000-00002F1D0000}"/>
    <cellStyle name="Comma 22 3 2 2 2" xfId="7476" xr:uid="{00000000-0005-0000-0000-0000301D0000}"/>
    <cellStyle name="Comma 22 3 2 2 2 2" xfId="7477" xr:uid="{00000000-0005-0000-0000-0000311D0000}"/>
    <cellStyle name="Comma 22 3 2 2 3" xfId="7478" xr:uid="{00000000-0005-0000-0000-0000321D0000}"/>
    <cellStyle name="Comma 22 3 2 3" xfId="7479" xr:uid="{00000000-0005-0000-0000-0000331D0000}"/>
    <cellStyle name="Comma 22 3 2 3 2" xfId="7480" xr:uid="{00000000-0005-0000-0000-0000341D0000}"/>
    <cellStyle name="Comma 22 3 2 4" xfId="7481" xr:uid="{00000000-0005-0000-0000-0000351D0000}"/>
    <cellStyle name="Comma 22 3 3" xfId="7482" xr:uid="{00000000-0005-0000-0000-0000361D0000}"/>
    <cellStyle name="Comma 22 3 3 2" xfId="7483" xr:uid="{00000000-0005-0000-0000-0000371D0000}"/>
    <cellStyle name="Comma 22 3 3 2 2" xfId="7484" xr:uid="{00000000-0005-0000-0000-0000381D0000}"/>
    <cellStyle name="Comma 22 3 3 3" xfId="7485" xr:uid="{00000000-0005-0000-0000-0000391D0000}"/>
    <cellStyle name="Comma 22 3 4" xfId="7486" xr:uid="{00000000-0005-0000-0000-00003A1D0000}"/>
    <cellStyle name="Comma 22 3 4 2" xfId="7487" xr:uid="{00000000-0005-0000-0000-00003B1D0000}"/>
    <cellStyle name="Comma 22 3 5" xfId="7488" xr:uid="{00000000-0005-0000-0000-00003C1D0000}"/>
    <cellStyle name="Comma 22 4" xfId="7489" xr:uid="{00000000-0005-0000-0000-00003D1D0000}"/>
    <cellStyle name="Comma 22 4 2" xfId="7490" xr:uid="{00000000-0005-0000-0000-00003E1D0000}"/>
    <cellStyle name="Comma 22 4 2 2" xfId="7491" xr:uid="{00000000-0005-0000-0000-00003F1D0000}"/>
    <cellStyle name="Comma 22 4 2 2 2" xfId="7492" xr:uid="{00000000-0005-0000-0000-0000401D0000}"/>
    <cellStyle name="Comma 22 4 2 3" xfId="7493" xr:uid="{00000000-0005-0000-0000-0000411D0000}"/>
    <cellStyle name="Comma 22 4 3" xfId="7494" xr:uid="{00000000-0005-0000-0000-0000421D0000}"/>
    <cellStyle name="Comma 22 4 3 2" xfId="7495" xr:uid="{00000000-0005-0000-0000-0000431D0000}"/>
    <cellStyle name="Comma 22 4 4" xfId="7496" xr:uid="{00000000-0005-0000-0000-0000441D0000}"/>
    <cellStyle name="Comma 22 5" xfId="7497" xr:uid="{00000000-0005-0000-0000-0000451D0000}"/>
    <cellStyle name="Comma 22 5 2" xfId="7498" xr:uid="{00000000-0005-0000-0000-0000461D0000}"/>
    <cellStyle name="Comma 22 5 2 2" xfId="7499" xr:uid="{00000000-0005-0000-0000-0000471D0000}"/>
    <cellStyle name="Comma 22 5 3" xfId="7500" xr:uid="{00000000-0005-0000-0000-0000481D0000}"/>
    <cellStyle name="Comma 22 6" xfId="7501" xr:uid="{00000000-0005-0000-0000-0000491D0000}"/>
    <cellStyle name="Comma 22 6 2" xfId="7502" xr:uid="{00000000-0005-0000-0000-00004A1D0000}"/>
    <cellStyle name="Comma 22 6 2 2" xfId="7503" xr:uid="{00000000-0005-0000-0000-00004B1D0000}"/>
    <cellStyle name="Comma 22 6 3" xfId="7504" xr:uid="{00000000-0005-0000-0000-00004C1D0000}"/>
    <cellStyle name="Comma 22 7" xfId="7505" xr:uid="{00000000-0005-0000-0000-00004D1D0000}"/>
    <cellStyle name="Comma 22 7 2" xfId="7506" xr:uid="{00000000-0005-0000-0000-00004E1D0000}"/>
    <cellStyle name="Comma 22 8" xfId="7507" xr:uid="{00000000-0005-0000-0000-00004F1D0000}"/>
    <cellStyle name="Comma 22 8 2" xfId="7508" xr:uid="{00000000-0005-0000-0000-0000501D0000}"/>
    <cellStyle name="Comma 22 9" xfId="7509" xr:uid="{00000000-0005-0000-0000-0000511D0000}"/>
    <cellStyle name="Comma 23" xfId="7510" xr:uid="{00000000-0005-0000-0000-0000521D0000}"/>
    <cellStyle name="Comma 23 2" xfId="7511" xr:uid="{00000000-0005-0000-0000-0000531D0000}"/>
    <cellStyle name="Comma 23 2 2" xfId="7512" xr:uid="{00000000-0005-0000-0000-0000541D0000}"/>
    <cellStyle name="Comma 23 2 2 2" xfId="7513" xr:uid="{00000000-0005-0000-0000-0000551D0000}"/>
    <cellStyle name="Comma 23 2 2 2 2" xfId="7514" xr:uid="{00000000-0005-0000-0000-0000561D0000}"/>
    <cellStyle name="Comma 23 2 2 2 2 2" xfId="7515" xr:uid="{00000000-0005-0000-0000-0000571D0000}"/>
    <cellStyle name="Comma 23 2 2 2 3" xfId="7516" xr:uid="{00000000-0005-0000-0000-0000581D0000}"/>
    <cellStyle name="Comma 23 2 2 3" xfId="7517" xr:uid="{00000000-0005-0000-0000-0000591D0000}"/>
    <cellStyle name="Comma 23 2 2 3 2" xfId="7518" xr:uid="{00000000-0005-0000-0000-00005A1D0000}"/>
    <cellStyle name="Comma 23 2 2 4" xfId="7519" xr:uid="{00000000-0005-0000-0000-00005B1D0000}"/>
    <cellStyle name="Comma 23 2 3" xfId="7520" xr:uid="{00000000-0005-0000-0000-00005C1D0000}"/>
    <cellStyle name="Comma 23 2 3 2" xfId="7521" xr:uid="{00000000-0005-0000-0000-00005D1D0000}"/>
    <cellStyle name="Comma 23 2 3 2 2" xfId="7522" xr:uid="{00000000-0005-0000-0000-00005E1D0000}"/>
    <cellStyle name="Comma 23 2 3 3" xfId="7523" xr:uid="{00000000-0005-0000-0000-00005F1D0000}"/>
    <cellStyle name="Comma 23 2 4" xfId="7524" xr:uid="{00000000-0005-0000-0000-0000601D0000}"/>
    <cellStyle name="Comma 23 2 4 2" xfId="7525" xr:uid="{00000000-0005-0000-0000-0000611D0000}"/>
    <cellStyle name="Comma 23 2 4 2 2" xfId="7526" xr:uid="{00000000-0005-0000-0000-0000621D0000}"/>
    <cellStyle name="Comma 23 2 4 3" xfId="7527" xr:uid="{00000000-0005-0000-0000-0000631D0000}"/>
    <cellStyle name="Comma 23 3" xfId="7528" xr:uid="{00000000-0005-0000-0000-0000641D0000}"/>
    <cellStyle name="Comma 23 3 2" xfId="7529" xr:uid="{00000000-0005-0000-0000-0000651D0000}"/>
    <cellStyle name="Comma 23 3 2 2" xfId="7530" xr:uid="{00000000-0005-0000-0000-0000661D0000}"/>
    <cellStyle name="Comma 23 3 2 2 2" xfId="7531" xr:uid="{00000000-0005-0000-0000-0000671D0000}"/>
    <cellStyle name="Comma 23 3 2 2 2 2" xfId="7532" xr:uid="{00000000-0005-0000-0000-0000681D0000}"/>
    <cellStyle name="Comma 23 3 2 2 3" xfId="7533" xr:uid="{00000000-0005-0000-0000-0000691D0000}"/>
    <cellStyle name="Comma 23 3 2 3" xfId="7534" xr:uid="{00000000-0005-0000-0000-00006A1D0000}"/>
    <cellStyle name="Comma 23 3 2 3 2" xfId="7535" xr:uid="{00000000-0005-0000-0000-00006B1D0000}"/>
    <cellStyle name="Comma 23 3 2 4" xfId="7536" xr:uid="{00000000-0005-0000-0000-00006C1D0000}"/>
    <cellStyle name="Comma 23 3 3" xfId="7537" xr:uid="{00000000-0005-0000-0000-00006D1D0000}"/>
    <cellStyle name="Comma 23 3 3 2" xfId="7538" xr:uid="{00000000-0005-0000-0000-00006E1D0000}"/>
    <cellStyle name="Comma 23 3 3 2 2" xfId="7539" xr:uid="{00000000-0005-0000-0000-00006F1D0000}"/>
    <cellStyle name="Comma 23 3 3 3" xfId="7540" xr:uid="{00000000-0005-0000-0000-0000701D0000}"/>
    <cellStyle name="Comma 23 3 4" xfId="7541" xr:uid="{00000000-0005-0000-0000-0000711D0000}"/>
    <cellStyle name="Comma 23 3 4 2" xfId="7542" xr:uid="{00000000-0005-0000-0000-0000721D0000}"/>
    <cellStyle name="Comma 23 3 5" xfId="7543" xr:uid="{00000000-0005-0000-0000-0000731D0000}"/>
    <cellStyle name="Comma 23 4" xfId="7544" xr:uid="{00000000-0005-0000-0000-0000741D0000}"/>
    <cellStyle name="Comma 23 4 2" xfId="7545" xr:uid="{00000000-0005-0000-0000-0000751D0000}"/>
    <cellStyle name="Comma 23 4 2 2" xfId="7546" xr:uid="{00000000-0005-0000-0000-0000761D0000}"/>
    <cellStyle name="Comma 23 4 2 2 2" xfId="7547" xr:uid="{00000000-0005-0000-0000-0000771D0000}"/>
    <cellStyle name="Comma 23 4 2 3" xfId="7548" xr:uid="{00000000-0005-0000-0000-0000781D0000}"/>
    <cellStyle name="Comma 23 4 3" xfId="7549" xr:uid="{00000000-0005-0000-0000-0000791D0000}"/>
    <cellStyle name="Comma 23 4 3 2" xfId="7550" xr:uid="{00000000-0005-0000-0000-00007A1D0000}"/>
    <cellStyle name="Comma 23 4 4" xfId="7551" xr:uid="{00000000-0005-0000-0000-00007B1D0000}"/>
    <cellStyle name="Comma 23 5" xfId="7552" xr:uid="{00000000-0005-0000-0000-00007C1D0000}"/>
    <cellStyle name="Comma 23 5 2" xfId="7553" xr:uid="{00000000-0005-0000-0000-00007D1D0000}"/>
    <cellStyle name="Comma 23 5 2 2" xfId="7554" xr:uid="{00000000-0005-0000-0000-00007E1D0000}"/>
    <cellStyle name="Comma 23 5 3" xfId="7555" xr:uid="{00000000-0005-0000-0000-00007F1D0000}"/>
    <cellStyle name="Comma 23 6" xfId="7556" xr:uid="{00000000-0005-0000-0000-0000801D0000}"/>
    <cellStyle name="Comma 23 6 2" xfId="7557" xr:uid="{00000000-0005-0000-0000-0000811D0000}"/>
    <cellStyle name="Comma 23 6 2 2" xfId="7558" xr:uid="{00000000-0005-0000-0000-0000821D0000}"/>
    <cellStyle name="Comma 23 6 3" xfId="7559" xr:uid="{00000000-0005-0000-0000-0000831D0000}"/>
    <cellStyle name="Comma 23 7" xfId="7560" xr:uid="{00000000-0005-0000-0000-0000841D0000}"/>
    <cellStyle name="Comma 23 7 2" xfId="7561" xr:uid="{00000000-0005-0000-0000-0000851D0000}"/>
    <cellStyle name="Comma 23 8" xfId="7562" xr:uid="{00000000-0005-0000-0000-0000861D0000}"/>
    <cellStyle name="Comma 23 8 2" xfId="7563" xr:uid="{00000000-0005-0000-0000-0000871D0000}"/>
    <cellStyle name="Comma 23 9" xfId="7564" xr:uid="{00000000-0005-0000-0000-0000881D0000}"/>
    <cellStyle name="Comma 24" xfId="7565" xr:uid="{00000000-0005-0000-0000-0000891D0000}"/>
    <cellStyle name="Comma 24 2" xfId="7566" xr:uid="{00000000-0005-0000-0000-00008A1D0000}"/>
    <cellStyle name="Comma 24 2 2" xfId="7567" xr:uid="{00000000-0005-0000-0000-00008B1D0000}"/>
    <cellStyle name="Comma 24 2 2 2" xfId="7568" xr:uid="{00000000-0005-0000-0000-00008C1D0000}"/>
    <cellStyle name="Comma 24 2 2 2 2" xfId="7569" xr:uid="{00000000-0005-0000-0000-00008D1D0000}"/>
    <cellStyle name="Comma 24 2 2 2 2 2" xfId="7570" xr:uid="{00000000-0005-0000-0000-00008E1D0000}"/>
    <cellStyle name="Comma 24 2 2 2 3" xfId="7571" xr:uid="{00000000-0005-0000-0000-00008F1D0000}"/>
    <cellStyle name="Comma 24 2 2 3" xfId="7572" xr:uid="{00000000-0005-0000-0000-0000901D0000}"/>
    <cellStyle name="Comma 24 2 2 3 2" xfId="7573" xr:uid="{00000000-0005-0000-0000-0000911D0000}"/>
    <cellStyle name="Comma 24 2 2 4" xfId="7574" xr:uid="{00000000-0005-0000-0000-0000921D0000}"/>
    <cellStyle name="Comma 24 2 3" xfId="7575" xr:uid="{00000000-0005-0000-0000-0000931D0000}"/>
    <cellStyle name="Comma 24 2 3 2" xfId="7576" xr:uid="{00000000-0005-0000-0000-0000941D0000}"/>
    <cellStyle name="Comma 24 2 3 2 2" xfId="7577" xr:uid="{00000000-0005-0000-0000-0000951D0000}"/>
    <cellStyle name="Comma 24 2 3 3" xfId="7578" xr:uid="{00000000-0005-0000-0000-0000961D0000}"/>
    <cellStyle name="Comma 24 2 4" xfId="7579" xr:uid="{00000000-0005-0000-0000-0000971D0000}"/>
    <cellStyle name="Comma 24 2 4 2" xfId="7580" xr:uid="{00000000-0005-0000-0000-0000981D0000}"/>
    <cellStyle name="Comma 24 2 4 2 2" xfId="7581" xr:uid="{00000000-0005-0000-0000-0000991D0000}"/>
    <cellStyle name="Comma 24 2 4 3" xfId="7582" xr:uid="{00000000-0005-0000-0000-00009A1D0000}"/>
    <cellStyle name="Comma 24 3" xfId="7583" xr:uid="{00000000-0005-0000-0000-00009B1D0000}"/>
    <cellStyle name="Comma 24 3 2" xfId="7584" xr:uid="{00000000-0005-0000-0000-00009C1D0000}"/>
    <cellStyle name="Comma 24 3 2 2" xfId="7585" xr:uid="{00000000-0005-0000-0000-00009D1D0000}"/>
    <cellStyle name="Comma 24 3 2 2 2" xfId="7586" xr:uid="{00000000-0005-0000-0000-00009E1D0000}"/>
    <cellStyle name="Comma 24 3 2 2 2 2" xfId="7587" xr:uid="{00000000-0005-0000-0000-00009F1D0000}"/>
    <cellStyle name="Comma 24 3 2 2 3" xfId="7588" xr:uid="{00000000-0005-0000-0000-0000A01D0000}"/>
    <cellStyle name="Comma 24 3 2 3" xfId="7589" xr:uid="{00000000-0005-0000-0000-0000A11D0000}"/>
    <cellStyle name="Comma 24 3 2 3 2" xfId="7590" xr:uid="{00000000-0005-0000-0000-0000A21D0000}"/>
    <cellStyle name="Comma 24 3 2 4" xfId="7591" xr:uid="{00000000-0005-0000-0000-0000A31D0000}"/>
    <cellStyle name="Comma 24 3 3" xfId="7592" xr:uid="{00000000-0005-0000-0000-0000A41D0000}"/>
    <cellStyle name="Comma 24 3 3 2" xfId="7593" xr:uid="{00000000-0005-0000-0000-0000A51D0000}"/>
    <cellStyle name="Comma 24 3 3 2 2" xfId="7594" xr:uid="{00000000-0005-0000-0000-0000A61D0000}"/>
    <cellStyle name="Comma 24 3 3 3" xfId="7595" xr:uid="{00000000-0005-0000-0000-0000A71D0000}"/>
    <cellStyle name="Comma 24 3 4" xfId="7596" xr:uid="{00000000-0005-0000-0000-0000A81D0000}"/>
    <cellStyle name="Comma 24 3 4 2" xfId="7597" xr:uid="{00000000-0005-0000-0000-0000A91D0000}"/>
    <cellStyle name="Comma 24 3 5" xfId="7598" xr:uid="{00000000-0005-0000-0000-0000AA1D0000}"/>
    <cellStyle name="Comma 24 4" xfId="7599" xr:uid="{00000000-0005-0000-0000-0000AB1D0000}"/>
    <cellStyle name="Comma 24 4 2" xfId="7600" xr:uid="{00000000-0005-0000-0000-0000AC1D0000}"/>
    <cellStyle name="Comma 24 4 2 2" xfId="7601" xr:uid="{00000000-0005-0000-0000-0000AD1D0000}"/>
    <cellStyle name="Comma 24 4 2 2 2" xfId="7602" xr:uid="{00000000-0005-0000-0000-0000AE1D0000}"/>
    <cellStyle name="Comma 24 4 2 3" xfId="7603" xr:uid="{00000000-0005-0000-0000-0000AF1D0000}"/>
    <cellStyle name="Comma 24 4 3" xfId="7604" xr:uid="{00000000-0005-0000-0000-0000B01D0000}"/>
    <cellStyle name="Comma 24 4 3 2" xfId="7605" xr:uid="{00000000-0005-0000-0000-0000B11D0000}"/>
    <cellStyle name="Comma 24 4 4" xfId="7606" xr:uid="{00000000-0005-0000-0000-0000B21D0000}"/>
    <cellStyle name="Comma 24 5" xfId="7607" xr:uid="{00000000-0005-0000-0000-0000B31D0000}"/>
    <cellStyle name="Comma 24 5 2" xfId="7608" xr:uid="{00000000-0005-0000-0000-0000B41D0000}"/>
    <cellStyle name="Comma 24 5 2 2" xfId="7609" xr:uid="{00000000-0005-0000-0000-0000B51D0000}"/>
    <cellStyle name="Comma 24 5 3" xfId="7610" xr:uid="{00000000-0005-0000-0000-0000B61D0000}"/>
    <cellStyle name="Comma 24 6" xfId="7611" xr:uid="{00000000-0005-0000-0000-0000B71D0000}"/>
    <cellStyle name="Comma 24 6 2" xfId="7612" xr:uid="{00000000-0005-0000-0000-0000B81D0000}"/>
    <cellStyle name="Comma 24 6 2 2" xfId="7613" xr:uid="{00000000-0005-0000-0000-0000B91D0000}"/>
    <cellStyle name="Comma 24 6 3" xfId="7614" xr:uid="{00000000-0005-0000-0000-0000BA1D0000}"/>
    <cellStyle name="Comma 24 7" xfId="7615" xr:uid="{00000000-0005-0000-0000-0000BB1D0000}"/>
    <cellStyle name="Comma 24 7 2" xfId="7616" xr:uid="{00000000-0005-0000-0000-0000BC1D0000}"/>
    <cellStyle name="Comma 24 8" xfId="7617" xr:uid="{00000000-0005-0000-0000-0000BD1D0000}"/>
    <cellStyle name="Comma 24 8 2" xfId="7618" xr:uid="{00000000-0005-0000-0000-0000BE1D0000}"/>
    <cellStyle name="Comma 24 9" xfId="7619" xr:uid="{00000000-0005-0000-0000-0000BF1D0000}"/>
    <cellStyle name="Comma 25" xfId="7620" xr:uid="{00000000-0005-0000-0000-0000C01D0000}"/>
    <cellStyle name="Comma 25 2" xfId="7621" xr:uid="{00000000-0005-0000-0000-0000C11D0000}"/>
    <cellStyle name="Comma 25 2 2" xfId="7622" xr:uid="{00000000-0005-0000-0000-0000C21D0000}"/>
    <cellStyle name="Comma 25 2 2 2" xfId="7623" xr:uid="{00000000-0005-0000-0000-0000C31D0000}"/>
    <cellStyle name="Comma 25 2 2 2 2" xfId="7624" xr:uid="{00000000-0005-0000-0000-0000C41D0000}"/>
    <cellStyle name="Comma 25 2 2 2 2 2" xfId="7625" xr:uid="{00000000-0005-0000-0000-0000C51D0000}"/>
    <cellStyle name="Comma 25 2 2 2 3" xfId="7626" xr:uid="{00000000-0005-0000-0000-0000C61D0000}"/>
    <cellStyle name="Comma 25 2 2 3" xfId="7627" xr:uid="{00000000-0005-0000-0000-0000C71D0000}"/>
    <cellStyle name="Comma 25 2 2 3 2" xfId="7628" xr:uid="{00000000-0005-0000-0000-0000C81D0000}"/>
    <cellStyle name="Comma 25 2 2 4" xfId="7629" xr:uid="{00000000-0005-0000-0000-0000C91D0000}"/>
    <cellStyle name="Comma 25 2 3" xfId="7630" xr:uid="{00000000-0005-0000-0000-0000CA1D0000}"/>
    <cellStyle name="Comma 25 2 3 2" xfId="7631" xr:uid="{00000000-0005-0000-0000-0000CB1D0000}"/>
    <cellStyle name="Comma 25 2 3 2 2" xfId="7632" xr:uid="{00000000-0005-0000-0000-0000CC1D0000}"/>
    <cellStyle name="Comma 25 2 3 3" xfId="7633" xr:uid="{00000000-0005-0000-0000-0000CD1D0000}"/>
    <cellStyle name="Comma 25 2 4" xfId="7634" xr:uid="{00000000-0005-0000-0000-0000CE1D0000}"/>
    <cellStyle name="Comma 25 2 4 2" xfId="7635" xr:uid="{00000000-0005-0000-0000-0000CF1D0000}"/>
    <cellStyle name="Comma 25 2 4 2 2" xfId="7636" xr:uid="{00000000-0005-0000-0000-0000D01D0000}"/>
    <cellStyle name="Comma 25 2 4 3" xfId="7637" xr:uid="{00000000-0005-0000-0000-0000D11D0000}"/>
    <cellStyle name="Comma 25 3" xfId="7638" xr:uid="{00000000-0005-0000-0000-0000D21D0000}"/>
    <cellStyle name="Comma 25 3 2" xfId="7639" xr:uid="{00000000-0005-0000-0000-0000D31D0000}"/>
    <cellStyle name="Comma 25 3 2 2" xfId="7640" xr:uid="{00000000-0005-0000-0000-0000D41D0000}"/>
    <cellStyle name="Comma 25 3 2 2 2" xfId="7641" xr:uid="{00000000-0005-0000-0000-0000D51D0000}"/>
    <cellStyle name="Comma 25 3 2 2 2 2" xfId="7642" xr:uid="{00000000-0005-0000-0000-0000D61D0000}"/>
    <cellStyle name="Comma 25 3 2 2 3" xfId="7643" xr:uid="{00000000-0005-0000-0000-0000D71D0000}"/>
    <cellStyle name="Comma 25 3 2 3" xfId="7644" xr:uid="{00000000-0005-0000-0000-0000D81D0000}"/>
    <cellStyle name="Comma 25 3 2 3 2" xfId="7645" xr:uid="{00000000-0005-0000-0000-0000D91D0000}"/>
    <cellStyle name="Comma 25 3 2 4" xfId="7646" xr:uid="{00000000-0005-0000-0000-0000DA1D0000}"/>
    <cellStyle name="Comma 25 3 3" xfId="7647" xr:uid="{00000000-0005-0000-0000-0000DB1D0000}"/>
    <cellStyle name="Comma 25 3 3 2" xfId="7648" xr:uid="{00000000-0005-0000-0000-0000DC1D0000}"/>
    <cellStyle name="Comma 25 3 3 2 2" xfId="7649" xr:uid="{00000000-0005-0000-0000-0000DD1D0000}"/>
    <cellStyle name="Comma 25 3 3 3" xfId="7650" xr:uid="{00000000-0005-0000-0000-0000DE1D0000}"/>
    <cellStyle name="Comma 25 3 4" xfId="7651" xr:uid="{00000000-0005-0000-0000-0000DF1D0000}"/>
    <cellStyle name="Comma 25 3 4 2" xfId="7652" xr:uid="{00000000-0005-0000-0000-0000E01D0000}"/>
    <cellStyle name="Comma 25 3 5" xfId="7653" xr:uid="{00000000-0005-0000-0000-0000E11D0000}"/>
    <cellStyle name="Comma 25 4" xfId="7654" xr:uid="{00000000-0005-0000-0000-0000E21D0000}"/>
    <cellStyle name="Comma 25 4 2" xfId="7655" xr:uid="{00000000-0005-0000-0000-0000E31D0000}"/>
    <cellStyle name="Comma 25 4 2 2" xfId="7656" xr:uid="{00000000-0005-0000-0000-0000E41D0000}"/>
    <cellStyle name="Comma 25 4 2 2 2" xfId="7657" xr:uid="{00000000-0005-0000-0000-0000E51D0000}"/>
    <cellStyle name="Comma 25 4 2 3" xfId="7658" xr:uid="{00000000-0005-0000-0000-0000E61D0000}"/>
    <cellStyle name="Comma 25 4 3" xfId="7659" xr:uid="{00000000-0005-0000-0000-0000E71D0000}"/>
    <cellStyle name="Comma 25 4 3 2" xfId="7660" xr:uid="{00000000-0005-0000-0000-0000E81D0000}"/>
    <cellStyle name="Comma 25 4 4" xfId="7661" xr:uid="{00000000-0005-0000-0000-0000E91D0000}"/>
    <cellStyle name="Comma 25 5" xfId="7662" xr:uid="{00000000-0005-0000-0000-0000EA1D0000}"/>
    <cellStyle name="Comma 25 5 2" xfId="7663" xr:uid="{00000000-0005-0000-0000-0000EB1D0000}"/>
    <cellStyle name="Comma 25 5 2 2" xfId="7664" xr:uid="{00000000-0005-0000-0000-0000EC1D0000}"/>
    <cellStyle name="Comma 25 5 3" xfId="7665" xr:uid="{00000000-0005-0000-0000-0000ED1D0000}"/>
    <cellStyle name="Comma 25 6" xfId="7666" xr:uid="{00000000-0005-0000-0000-0000EE1D0000}"/>
    <cellStyle name="Comma 25 6 2" xfId="7667" xr:uid="{00000000-0005-0000-0000-0000EF1D0000}"/>
    <cellStyle name="Comma 25 6 2 2" xfId="7668" xr:uid="{00000000-0005-0000-0000-0000F01D0000}"/>
    <cellStyle name="Comma 25 6 3" xfId="7669" xr:uid="{00000000-0005-0000-0000-0000F11D0000}"/>
    <cellStyle name="Comma 25 7" xfId="7670" xr:uid="{00000000-0005-0000-0000-0000F21D0000}"/>
    <cellStyle name="Comma 25 7 2" xfId="7671" xr:uid="{00000000-0005-0000-0000-0000F31D0000}"/>
    <cellStyle name="Comma 25 8" xfId="7672" xr:uid="{00000000-0005-0000-0000-0000F41D0000}"/>
    <cellStyle name="Comma 25 8 2" xfId="7673" xr:uid="{00000000-0005-0000-0000-0000F51D0000}"/>
    <cellStyle name="Comma 25 9" xfId="7674" xr:uid="{00000000-0005-0000-0000-0000F61D0000}"/>
    <cellStyle name="Comma 26" xfId="7675" xr:uid="{00000000-0005-0000-0000-0000F71D0000}"/>
    <cellStyle name="Comma 26 2" xfId="7676" xr:uid="{00000000-0005-0000-0000-0000F81D0000}"/>
    <cellStyle name="Comma 26 2 2" xfId="7677" xr:uid="{00000000-0005-0000-0000-0000F91D0000}"/>
    <cellStyle name="Comma 26 2 2 2" xfId="7678" xr:uid="{00000000-0005-0000-0000-0000FA1D0000}"/>
    <cellStyle name="Comma 26 2 2 2 2" xfId="7679" xr:uid="{00000000-0005-0000-0000-0000FB1D0000}"/>
    <cellStyle name="Comma 26 2 2 2 2 2" xfId="7680" xr:uid="{00000000-0005-0000-0000-0000FC1D0000}"/>
    <cellStyle name="Comma 26 2 2 2 3" xfId="7681" xr:uid="{00000000-0005-0000-0000-0000FD1D0000}"/>
    <cellStyle name="Comma 26 2 2 3" xfId="7682" xr:uid="{00000000-0005-0000-0000-0000FE1D0000}"/>
    <cellStyle name="Comma 26 2 2 3 2" xfId="7683" xr:uid="{00000000-0005-0000-0000-0000FF1D0000}"/>
    <cellStyle name="Comma 26 2 2 4" xfId="7684" xr:uid="{00000000-0005-0000-0000-0000001E0000}"/>
    <cellStyle name="Comma 26 2 3" xfId="7685" xr:uid="{00000000-0005-0000-0000-0000011E0000}"/>
    <cellStyle name="Comma 26 2 3 2" xfId="7686" xr:uid="{00000000-0005-0000-0000-0000021E0000}"/>
    <cellStyle name="Comma 26 2 3 2 2" xfId="7687" xr:uid="{00000000-0005-0000-0000-0000031E0000}"/>
    <cellStyle name="Comma 26 2 3 3" xfId="7688" xr:uid="{00000000-0005-0000-0000-0000041E0000}"/>
    <cellStyle name="Comma 26 2 4" xfId="7689" xr:uid="{00000000-0005-0000-0000-0000051E0000}"/>
    <cellStyle name="Comma 26 2 4 2" xfId="7690" xr:uid="{00000000-0005-0000-0000-0000061E0000}"/>
    <cellStyle name="Comma 26 2 4 2 2" xfId="7691" xr:uid="{00000000-0005-0000-0000-0000071E0000}"/>
    <cellStyle name="Comma 26 2 4 3" xfId="7692" xr:uid="{00000000-0005-0000-0000-0000081E0000}"/>
    <cellStyle name="Comma 26 3" xfId="7693" xr:uid="{00000000-0005-0000-0000-0000091E0000}"/>
    <cellStyle name="Comma 26 3 2" xfId="7694" xr:uid="{00000000-0005-0000-0000-00000A1E0000}"/>
    <cellStyle name="Comma 26 3 2 2" xfId="7695" xr:uid="{00000000-0005-0000-0000-00000B1E0000}"/>
    <cellStyle name="Comma 26 3 2 2 2" xfId="7696" xr:uid="{00000000-0005-0000-0000-00000C1E0000}"/>
    <cellStyle name="Comma 26 3 2 2 2 2" xfId="7697" xr:uid="{00000000-0005-0000-0000-00000D1E0000}"/>
    <cellStyle name="Comma 26 3 2 2 3" xfId="7698" xr:uid="{00000000-0005-0000-0000-00000E1E0000}"/>
    <cellStyle name="Comma 26 3 2 3" xfId="7699" xr:uid="{00000000-0005-0000-0000-00000F1E0000}"/>
    <cellStyle name="Comma 26 3 2 3 2" xfId="7700" xr:uid="{00000000-0005-0000-0000-0000101E0000}"/>
    <cellStyle name="Comma 26 3 2 4" xfId="7701" xr:uid="{00000000-0005-0000-0000-0000111E0000}"/>
    <cellStyle name="Comma 26 3 3" xfId="7702" xr:uid="{00000000-0005-0000-0000-0000121E0000}"/>
    <cellStyle name="Comma 26 3 3 2" xfId="7703" xr:uid="{00000000-0005-0000-0000-0000131E0000}"/>
    <cellStyle name="Comma 26 3 3 2 2" xfId="7704" xr:uid="{00000000-0005-0000-0000-0000141E0000}"/>
    <cellStyle name="Comma 26 3 3 3" xfId="7705" xr:uid="{00000000-0005-0000-0000-0000151E0000}"/>
    <cellStyle name="Comma 26 3 4" xfId="7706" xr:uid="{00000000-0005-0000-0000-0000161E0000}"/>
    <cellStyle name="Comma 26 3 4 2" xfId="7707" xr:uid="{00000000-0005-0000-0000-0000171E0000}"/>
    <cellStyle name="Comma 26 3 5" xfId="7708" xr:uid="{00000000-0005-0000-0000-0000181E0000}"/>
    <cellStyle name="Comma 26 4" xfId="7709" xr:uid="{00000000-0005-0000-0000-0000191E0000}"/>
    <cellStyle name="Comma 26 4 2" xfId="7710" xr:uid="{00000000-0005-0000-0000-00001A1E0000}"/>
    <cellStyle name="Comma 26 4 2 2" xfId="7711" xr:uid="{00000000-0005-0000-0000-00001B1E0000}"/>
    <cellStyle name="Comma 26 4 2 2 2" xfId="7712" xr:uid="{00000000-0005-0000-0000-00001C1E0000}"/>
    <cellStyle name="Comma 26 4 2 3" xfId="7713" xr:uid="{00000000-0005-0000-0000-00001D1E0000}"/>
    <cellStyle name="Comma 26 4 3" xfId="7714" xr:uid="{00000000-0005-0000-0000-00001E1E0000}"/>
    <cellStyle name="Comma 26 4 3 2" xfId="7715" xr:uid="{00000000-0005-0000-0000-00001F1E0000}"/>
    <cellStyle name="Comma 26 4 4" xfId="7716" xr:uid="{00000000-0005-0000-0000-0000201E0000}"/>
    <cellStyle name="Comma 26 5" xfId="7717" xr:uid="{00000000-0005-0000-0000-0000211E0000}"/>
    <cellStyle name="Comma 26 5 2" xfId="7718" xr:uid="{00000000-0005-0000-0000-0000221E0000}"/>
    <cellStyle name="Comma 26 5 2 2" xfId="7719" xr:uid="{00000000-0005-0000-0000-0000231E0000}"/>
    <cellStyle name="Comma 26 5 3" xfId="7720" xr:uid="{00000000-0005-0000-0000-0000241E0000}"/>
    <cellStyle name="Comma 26 6" xfId="7721" xr:uid="{00000000-0005-0000-0000-0000251E0000}"/>
    <cellStyle name="Comma 26 6 2" xfId="7722" xr:uid="{00000000-0005-0000-0000-0000261E0000}"/>
    <cellStyle name="Comma 26 6 2 2" xfId="7723" xr:uid="{00000000-0005-0000-0000-0000271E0000}"/>
    <cellStyle name="Comma 26 6 3" xfId="7724" xr:uid="{00000000-0005-0000-0000-0000281E0000}"/>
    <cellStyle name="Comma 26 7" xfId="7725" xr:uid="{00000000-0005-0000-0000-0000291E0000}"/>
    <cellStyle name="Comma 26 7 2" xfId="7726" xr:uid="{00000000-0005-0000-0000-00002A1E0000}"/>
    <cellStyle name="Comma 26 8" xfId="7727" xr:uid="{00000000-0005-0000-0000-00002B1E0000}"/>
    <cellStyle name="Comma 26 8 2" xfId="7728" xr:uid="{00000000-0005-0000-0000-00002C1E0000}"/>
    <cellStyle name="Comma 26 9" xfId="7729" xr:uid="{00000000-0005-0000-0000-00002D1E0000}"/>
    <cellStyle name="Comma 27" xfId="7730" xr:uid="{00000000-0005-0000-0000-00002E1E0000}"/>
    <cellStyle name="Comma 27 2" xfId="7731" xr:uid="{00000000-0005-0000-0000-00002F1E0000}"/>
    <cellStyle name="Comma 27 2 2" xfId="7732" xr:uid="{00000000-0005-0000-0000-0000301E0000}"/>
    <cellStyle name="Comma 27 2 2 2" xfId="7733" xr:uid="{00000000-0005-0000-0000-0000311E0000}"/>
    <cellStyle name="Comma 27 2 2 2 2" xfId="7734" xr:uid="{00000000-0005-0000-0000-0000321E0000}"/>
    <cellStyle name="Comma 27 2 2 2 2 2" xfId="7735" xr:uid="{00000000-0005-0000-0000-0000331E0000}"/>
    <cellStyle name="Comma 27 2 2 2 3" xfId="7736" xr:uid="{00000000-0005-0000-0000-0000341E0000}"/>
    <cellStyle name="Comma 27 2 2 3" xfId="7737" xr:uid="{00000000-0005-0000-0000-0000351E0000}"/>
    <cellStyle name="Comma 27 2 2 3 2" xfId="7738" xr:uid="{00000000-0005-0000-0000-0000361E0000}"/>
    <cellStyle name="Comma 27 2 2 4" xfId="7739" xr:uid="{00000000-0005-0000-0000-0000371E0000}"/>
    <cellStyle name="Comma 27 2 3" xfId="7740" xr:uid="{00000000-0005-0000-0000-0000381E0000}"/>
    <cellStyle name="Comma 27 2 3 2" xfId="7741" xr:uid="{00000000-0005-0000-0000-0000391E0000}"/>
    <cellStyle name="Comma 27 2 3 2 2" xfId="7742" xr:uid="{00000000-0005-0000-0000-00003A1E0000}"/>
    <cellStyle name="Comma 27 2 3 3" xfId="7743" xr:uid="{00000000-0005-0000-0000-00003B1E0000}"/>
    <cellStyle name="Comma 27 2 4" xfId="7744" xr:uid="{00000000-0005-0000-0000-00003C1E0000}"/>
    <cellStyle name="Comma 27 2 4 2" xfId="7745" xr:uid="{00000000-0005-0000-0000-00003D1E0000}"/>
    <cellStyle name="Comma 27 2 4 2 2" xfId="7746" xr:uid="{00000000-0005-0000-0000-00003E1E0000}"/>
    <cellStyle name="Comma 27 2 4 3" xfId="7747" xr:uid="{00000000-0005-0000-0000-00003F1E0000}"/>
    <cellStyle name="Comma 27 3" xfId="7748" xr:uid="{00000000-0005-0000-0000-0000401E0000}"/>
    <cellStyle name="Comma 27 3 2" xfId="7749" xr:uid="{00000000-0005-0000-0000-0000411E0000}"/>
    <cellStyle name="Comma 27 3 2 2" xfId="7750" xr:uid="{00000000-0005-0000-0000-0000421E0000}"/>
    <cellStyle name="Comma 27 3 2 2 2" xfId="7751" xr:uid="{00000000-0005-0000-0000-0000431E0000}"/>
    <cellStyle name="Comma 27 3 2 2 2 2" xfId="7752" xr:uid="{00000000-0005-0000-0000-0000441E0000}"/>
    <cellStyle name="Comma 27 3 2 2 3" xfId="7753" xr:uid="{00000000-0005-0000-0000-0000451E0000}"/>
    <cellStyle name="Comma 27 3 2 3" xfId="7754" xr:uid="{00000000-0005-0000-0000-0000461E0000}"/>
    <cellStyle name="Comma 27 3 2 3 2" xfId="7755" xr:uid="{00000000-0005-0000-0000-0000471E0000}"/>
    <cellStyle name="Comma 27 3 2 4" xfId="7756" xr:uid="{00000000-0005-0000-0000-0000481E0000}"/>
    <cellStyle name="Comma 27 3 3" xfId="7757" xr:uid="{00000000-0005-0000-0000-0000491E0000}"/>
    <cellStyle name="Comma 27 3 3 2" xfId="7758" xr:uid="{00000000-0005-0000-0000-00004A1E0000}"/>
    <cellStyle name="Comma 27 3 3 2 2" xfId="7759" xr:uid="{00000000-0005-0000-0000-00004B1E0000}"/>
    <cellStyle name="Comma 27 3 3 3" xfId="7760" xr:uid="{00000000-0005-0000-0000-00004C1E0000}"/>
    <cellStyle name="Comma 27 3 4" xfId="7761" xr:uid="{00000000-0005-0000-0000-00004D1E0000}"/>
    <cellStyle name="Comma 27 3 4 2" xfId="7762" xr:uid="{00000000-0005-0000-0000-00004E1E0000}"/>
    <cellStyle name="Comma 27 3 5" xfId="7763" xr:uid="{00000000-0005-0000-0000-00004F1E0000}"/>
    <cellStyle name="Comma 27 4" xfId="7764" xr:uid="{00000000-0005-0000-0000-0000501E0000}"/>
    <cellStyle name="Comma 27 4 2" xfId="7765" xr:uid="{00000000-0005-0000-0000-0000511E0000}"/>
    <cellStyle name="Comma 27 4 2 2" xfId="7766" xr:uid="{00000000-0005-0000-0000-0000521E0000}"/>
    <cellStyle name="Comma 27 4 2 2 2" xfId="7767" xr:uid="{00000000-0005-0000-0000-0000531E0000}"/>
    <cellStyle name="Comma 27 4 2 3" xfId="7768" xr:uid="{00000000-0005-0000-0000-0000541E0000}"/>
    <cellStyle name="Comma 27 4 3" xfId="7769" xr:uid="{00000000-0005-0000-0000-0000551E0000}"/>
    <cellStyle name="Comma 27 4 3 2" xfId="7770" xr:uid="{00000000-0005-0000-0000-0000561E0000}"/>
    <cellStyle name="Comma 27 4 4" xfId="7771" xr:uid="{00000000-0005-0000-0000-0000571E0000}"/>
    <cellStyle name="Comma 27 5" xfId="7772" xr:uid="{00000000-0005-0000-0000-0000581E0000}"/>
    <cellStyle name="Comma 27 5 2" xfId="7773" xr:uid="{00000000-0005-0000-0000-0000591E0000}"/>
    <cellStyle name="Comma 27 5 2 2" xfId="7774" xr:uid="{00000000-0005-0000-0000-00005A1E0000}"/>
    <cellStyle name="Comma 27 5 3" xfId="7775" xr:uid="{00000000-0005-0000-0000-00005B1E0000}"/>
    <cellStyle name="Comma 27 6" xfId="7776" xr:uid="{00000000-0005-0000-0000-00005C1E0000}"/>
    <cellStyle name="Comma 27 6 2" xfId="7777" xr:uid="{00000000-0005-0000-0000-00005D1E0000}"/>
    <cellStyle name="Comma 27 6 2 2" xfId="7778" xr:uid="{00000000-0005-0000-0000-00005E1E0000}"/>
    <cellStyle name="Comma 27 6 3" xfId="7779" xr:uid="{00000000-0005-0000-0000-00005F1E0000}"/>
    <cellStyle name="Comma 27 7" xfId="7780" xr:uid="{00000000-0005-0000-0000-0000601E0000}"/>
    <cellStyle name="Comma 27 7 2" xfId="7781" xr:uid="{00000000-0005-0000-0000-0000611E0000}"/>
    <cellStyle name="Comma 27 8" xfId="7782" xr:uid="{00000000-0005-0000-0000-0000621E0000}"/>
    <cellStyle name="Comma 27 8 2" xfId="7783" xr:uid="{00000000-0005-0000-0000-0000631E0000}"/>
    <cellStyle name="Comma 27 9" xfId="7784" xr:uid="{00000000-0005-0000-0000-0000641E0000}"/>
    <cellStyle name="Comma 28" xfId="7785" xr:uid="{00000000-0005-0000-0000-0000651E0000}"/>
    <cellStyle name="Comma 28 2" xfId="7786" xr:uid="{00000000-0005-0000-0000-0000661E0000}"/>
    <cellStyle name="Comma 28 2 2" xfId="7787" xr:uid="{00000000-0005-0000-0000-0000671E0000}"/>
    <cellStyle name="Comma 28 2 2 2" xfId="7788" xr:uid="{00000000-0005-0000-0000-0000681E0000}"/>
    <cellStyle name="Comma 28 2 2 2 2" xfId="7789" xr:uid="{00000000-0005-0000-0000-0000691E0000}"/>
    <cellStyle name="Comma 28 2 2 2 2 2" xfId="7790" xr:uid="{00000000-0005-0000-0000-00006A1E0000}"/>
    <cellStyle name="Comma 28 2 2 2 3" xfId="7791" xr:uid="{00000000-0005-0000-0000-00006B1E0000}"/>
    <cellStyle name="Comma 28 2 2 3" xfId="7792" xr:uid="{00000000-0005-0000-0000-00006C1E0000}"/>
    <cellStyle name="Comma 28 2 2 3 2" xfId="7793" xr:uid="{00000000-0005-0000-0000-00006D1E0000}"/>
    <cellStyle name="Comma 28 2 2 4" xfId="7794" xr:uid="{00000000-0005-0000-0000-00006E1E0000}"/>
    <cellStyle name="Comma 28 2 3" xfId="7795" xr:uid="{00000000-0005-0000-0000-00006F1E0000}"/>
    <cellStyle name="Comma 28 2 3 2" xfId="7796" xr:uid="{00000000-0005-0000-0000-0000701E0000}"/>
    <cellStyle name="Comma 28 2 3 2 2" xfId="7797" xr:uid="{00000000-0005-0000-0000-0000711E0000}"/>
    <cellStyle name="Comma 28 2 3 3" xfId="7798" xr:uid="{00000000-0005-0000-0000-0000721E0000}"/>
    <cellStyle name="Comma 28 2 4" xfId="7799" xr:uid="{00000000-0005-0000-0000-0000731E0000}"/>
    <cellStyle name="Comma 28 2 4 2" xfId="7800" xr:uid="{00000000-0005-0000-0000-0000741E0000}"/>
    <cellStyle name="Comma 28 2 4 2 2" xfId="7801" xr:uid="{00000000-0005-0000-0000-0000751E0000}"/>
    <cellStyle name="Comma 28 2 4 3" xfId="7802" xr:uid="{00000000-0005-0000-0000-0000761E0000}"/>
    <cellStyle name="Comma 28 3" xfId="7803" xr:uid="{00000000-0005-0000-0000-0000771E0000}"/>
    <cellStyle name="Comma 28 3 2" xfId="7804" xr:uid="{00000000-0005-0000-0000-0000781E0000}"/>
    <cellStyle name="Comma 28 3 2 2" xfId="7805" xr:uid="{00000000-0005-0000-0000-0000791E0000}"/>
    <cellStyle name="Comma 28 3 2 2 2" xfId="7806" xr:uid="{00000000-0005-0000-0000-00007A1E0000}"/>
    <cellStyle name="Comma 28 3 2 2 2 2" xfId="7807" xr:uid="{00000000-0005-0000-0000-00007B1E0000}"/>
    <cellStyle name="Comma 28 3 2 2 3" xfId="7808" xr:uid="{00000000-0005-0000-0000-00007C1E0000}"/>
    <cellStyle name="Comma 28 3 2 3" xfId="7809" xr:uid="{00000000-0005-0000-0000-00007D1E0000}"/>
    <cellStyle name="Comma 28 3 2 3 2" xfId="7810" xr:uid="{00000000-0005-0000-0000-00007E1E0000}"/>
    <cellStyle name="Comma 28 3 2 4" xfId="7811" xr:uid="{00000000-0005-0000-0000-00007F1E0000}"/>
    <cellStyle name="Comma 28 3 3" xfId="7812" xr:uid="{00000000-0005-0000-0000-0000801E0000}"/>
    <cellStyle name="Comma 28 3 3 2" xfId="7813" xr:uid="{00000000-0005-0000-0000-0000811E0000}"/>
    <cellStyle name="Comma 28 3 3 2 2" xfId="7814" xr:uid="{00000000-0005-0000-0000-0000821E0000}"/>
    <cellStyle name="Comma 28 3 3 3" xfId="7815" xr:uid="{00000000-0005-0000-0000-0000831E0000}"/>
    <cellStyle name="Comma 28 3 4" xfId="7816" xr:uid="{00000000-0005-0000-0000-0000841E0000}"/>
    <cellStyle name="Comma 28 3 4 2" xfId="7817" xr:uid="{00000000-0005-0000-0000-0000851E0000}"/>
    <cellStyle name="Comma 28 3 5" xfId="7818" xr:uid="{00000000-0005-0000-0000-0000861E0000}"/>
    <cellStyle name="Comma 28 4" xfId="7819" xr:uid="{00000000-0005-0000-0000-0000871E0000}"/>
    <cellStyle name="Comma 28 4 2" xfId="7820" xr:uid="{00000000-0005-0000-0000-0000881E0000}"/>
    <cellStyle name="Comma 28 4 2 2" xfId="7821" xr:uid="{00000000-0005-0000-0000-0000891E0000}"/>
    <cellStyle name="Comma 28 4 2 2 2" xfId="7822" xr:uid="{00000000-0005-0000-0000-00008A1E0000}"/>
    <cellStyle name="Comma 28 4 2 3" xfId="7823" xr:uid="{00000000-0005-0000-0000-00008B1E0000}"/>
    <cellStyle name="Comma 28 4 3" xfId="7824" xr:uid="{00000000-0005-0000-0000-00008C1E0000}"/>
    <cellStyle name="Comma 28 4 3 2" xfId="7825" xr:uid="{00000000-0005-0000-0000-00008D1E0000}"/>
    <cellStyle name="Comma 28 4 4" xfId="7826" xr:uid="{00000000-0005-0000-0000-00008E1E0000}"/>
    <cellStyle name="Comma 28 5" xfId="7827" xr:uid="{00000000-0005-0000-0000-00008F1E0000}"/>
    <cellStyle name="Comma 28 5 2" xfId="7828" xr:uid="{00000000-0005-0000-0000-0000901E0000}"/>
    <cellStyle name="Comma 28 5 2 2" xfId="7829" xr:uid="{00000000-0005-0000-0000-0000911E0000}"/>
    <cellStyle name="Comma 28 5 3" xfId="7830" xr:uid="{00000000-0005-0000-0000-0000921E0000}"/>
    <cellStyle name="Comma 28 6" xfId="7831" xr:uid="{00000000-0005-0000-0000-0000931E0000}"/>
    <cellStyle name="Comma 28 6 2" xfId="7832" xr:uid="{00000000-0005-0000-0000-0000941E0000}"/>
    <cellStyle name="Comma 28 6 2 2" xfId="7833" xr:uid="{00000000-0005-0000-0000-0000951E0000}"/>
    <cellStyle name="Comma 28 6 3" xfId="7834" xr:uid="{00000000-0005-0000-0000-0000961E0000}"/>
    <cellStyle name="Comma 28 7" xfId="7835" xr:uid="{00000000-0005-0000-0000-0000971E0000}"/>
    <cellStyle name="Comma 28 7 2" xfId="7836" xr:uid="{00000000-0005-0000-0000-0000981E0000}"/>
    <cellStyle name="Comma 28 8" xfId="7837" xr:uid="{00000000-0005-0000-0000-0000991E0000}"/>
    <cellStyle name="Comma 28 8 2" xfId="7838" xr:uid="{00000000-0005-0000-0000-00009A1E0000}"/>
    <cellStyle name="Comma 28 9" xfId="7839" xr:uid="{00000000-0005-0000-0000-00009B1E0000}"/>
    <cellStyle name="Comma 29" xfId="7840" xr:uid="{00000000-0005-0000-0000-00009C1E0000}"/>
    <cellStyle name="Comma 29 2" xfId="7841" xr:uid="{00000000-0005-0000-0000-00009D1E0000}"/>
    <cellStyle name="Comma 29 2 2" xfId="7842" xr:uid="{00000000-0005-0000-0000-00009E1E0000}"/>
    <cellStyle name="Comma 29 2 2 2" xfId="7843" xr:uid="{00000000-0005-0000-0000-00009F1E0000}"/>
    <cellStyle name="Comma 29 2 2 2 2" xfId="7844" xr:uid="{00000000-0005-0000-0000-0000A01E0000}"/>
    <cellStyle name="Comma 29 2 2 2 2 2" xfId="7845" xr:uid="{00000000-0005-0000-0000-0000A11E0000}"/>
    <cellStyle name="Comma 29 2 2 2 3" xfId="7846" xr:uid="{00000000-0005-0000-0000-0000A21E0000}"/>
    <cellStyle name="Comma 29 2 2 3" xfId="7847" xr:uid="{00000000-0005-0000-0000-0000A31E0000}"/>
    <cellStyle name="Comma 29 2 2 3 2" xfId="7848" xr:uid="{00000000-0005-0000-0000-0000A41E0000}"/>
    <cellStyle name="Comma 29 2 2 4" xfId="7849" xr:uid="{00000000-0005-0000-0000-0000A51E0000}"/>
    <cellStyle name="Comma 29 2 3" xfId="7850" xr:uid="{00000000-0005-0000-0000-0000A61E0000}"/>
    <cellStyle name="Comma 29 2 3 2" xfId="7851" xr:uid="{00000000-0005-0000-0000-0000A71E0000}"/>
    <cellStyle name="Comma 29 2 3 2 2" xfId="7852" xr:uid="{00000000-0005-0000-0000-0000A81E0000}"/>
    <cellStyle name="Comma 29 2 3 3" xfId="7853" xr:uid="{00000000-0005-0000-0000-0000A91E0000}"/>
    <cellStyle name="Comma 29 2 4" xfId="7854" xr:uid="{00000000-0005-0000-0000-0000AA1E0000}"/>
    <cellStyle name="Comma 29 2 4 2" xfId="7855" xr:uid="{00000000-0005-0000-0000-0000AB1E0000}"/>
    <cellStyle name="Comma 29 2 4 2 2" xfId="7856" xr:uid="{00000000-0005-0000-0000-0000AC1E0000}"/>
    <cellStyle name="Comma 29 2 4 3" xfId="7857" xr:uid="{00000000-0005-0000-0000-0000AD1E0000}"/>
    <cellStyle name="Comma 29 3" xfId="7858" xr:uid="{00000000-0005-0000-0000-0000AE1E0000}"/>
    <cellStyle name="Comma 29 3 2" xfId="7859" xr:uid="{00000000-0005-0000-0000-0000AF1E0000}"/>
    <cellStyle name="Comma 29 3 2 2" xfId="7860" xr:uid="{00000000-0005-0000-0000-0000B01E0000}"/>
    <cellStyle name="Comma 29 3 2 2 2" xfId="7861" xr:uid="{00000000-0005-0000-0000-0000B11E0000}"/>
    <cellStyle name="Comma 29 3 2 2 2 2" xfId="7862" xr:uid="{00000000-0005-0000-0000-0000B21E0000}"/>
    <cellStyle name="Comma 29 3 2 2 3" xfId="7863" xr:uid="{00000000-0005-0000-0000-0000B31E0000}"/>
    <cellStyle name="Comma 29 3 2 3" xfId="7864" xr:uid="{00000000-0005-0000-0000-0000B41E0000}"/>
    <cellStyle name="Comma 29 3 2 3 2" xfId="7865" xr:uid="{00000000-0005-0000-0000-0000B51E0000}"/>
    <cellStyle name="Comma 29 3 2 4" xfId="7866" xr:uid="{00000000-0005-0000-0000-0000B61E0000}"/>
    <cellStyle name="Comma 29 3 3" xfId="7867" xr:uid="{00000000-0005-0000-0000-0000B71E0000}"/>
    <cellStyle name="Comma 29 3 3 2" xfId="7868" xr:uid="{00000000-0005-0000-0000-0000B81E0000}"/>
    <cellStyle name="Comma 29 3 3 2 2" xfId="7869" xr:uid="{00000000-0005-0000-0000-0000B91E0000}"/>
    <cellStyle name="Comma 29 3 3 3" xfId="7870" xr:uid="{00000000-0005-0000-0000-0000BA1E0000}"/>
    <cellStyle name="Comma 29 3 4" xfId="7871" xr:uid="{00000000-0005-0000-0000-0000BB1E0000}"/>
    <cellStyle name="Comma 29 3 4 2" xfId="7872" xr:uid="{00000000-0005-0000-0000-0000BC1E0000}"/>
    <cellStyle name="Comma 29 3 5" xfId="7873" xr:uid="{00000000-0005-0000-0000-0000BD1E0000}"/>
    <cellStyle name="Comma 29 4" xfId="7874" xr:uid="{00000000-0005-0000-0000-0000BE1E0000}"/>
    <cellStyle name="Comma 29 4 2" xfId="7875" xr:uid="{00000000-0005-0000-0000-0000BF1E0000}"/>
    <cellStyle name="Comma 29 4 2 2" xfId="7876" xr:uid="{00000000-0005-0000-0000-0000C01E0000}"/>
    <cellStyle name="Comma 29 4 2 2 2" xfId="7877" xr:uid="{00000000-0005-0000-0000-0000C11E0000}"/>
    <cellStyle name="Comma 29 4 2 3" xfId="7878" xr:uid="{00000000-0005-0000-0000-0000C21E0000}"/>
    <cellStyle name="Comma 29 4 3" xfId="7879" xr:uid="{00000000-0005-0000-0000-0000C31E0000}"/>
    <cellStyle name="Comma 29 4 3 2" xfId="7880" xr:uid="{00000000-0005-0000-0000-0000C41E0000}"/>
    <cellStyle name="Comma 29 4 4" xfId="7881" xr:uid="{00000000-0005-0000-0000-0000C51E0000}"/>
    <cellStyle name="Comma 29 5" xfId="7882" xr:uid="{00000000-0005-0000-0000-0000C61E0000}"/>
    <cellStyle name="Comma 29 5 2" xfId="7883" xr:uid="{00000000-0005-0000-0000-0000C71E0000}"/>
    <cellStyle name="Comma 29 5 2 2" xfId="7884" xr:uid="{00000000-0005-0000-0000-0000C81E0000}"/>
    <cellStyle name="Comma 29 5 3" xfId="7885" xr:uid="{00000000-0005-0000-0000-0000C91E0000}"/>
    <cellStyle name="Comma 29 6" xfId="7886" xr:uid="{00000000-0005-0000-0000-0000CA1E0000}"/>
    <cellStyle name="Comma 29 6 2" xfId="7887" xr:uid="{00000000-0005-0000-0000-0000CB1E0000}"/>
    <cellStyle name="Comma 29 6 2 2" xfId="7888" xr:uid="{00000000-0005-0000-0000-0000CC1E0000}"/>
    <cellStyle name="Comma 29 6 3" xfId="7889" xr:uid="{00000000-0005-0000-0000-0000CD1E0000}"/>
    <cellStyle name="Comma 29 7" xfId="7890" xr:uid="{00000000-0005-0000-0000-0000CE1E0000}"/>
    <cellStyle name="Comma 29 7 2" xfId="7891" xr:uid="{00000000-0005-0000-0000-0000CF1E0000}"/>
    <cellStyle name="Comma 29 8" xfId="7892" xr:uid="{00000000-0005-0000-0000-0000D01E0000}"/>
    <cellStyle name="Comma 29 8 2" xfId="7893" xr:uid="{00000000-0005-0000-0000-0000D11E0000}"/>
    <cellStyle name="Comma 29 9" xfId="7894" xr:uid="{00000000-0005-0000-0000-0000D21E0000}"/>
    <cellStyle name="Comma 3" xfId="7895" xr:uid="{00000000-0005-0000-0000-0000D31E0000}"/>
    <cellStyle name="Comma 3 10" xfId="7896" xr:uid="{00000000-0005-0000-0000-0000D41E0000}"/>
    <cellStyle name="Comma 3 2" xfId="7897" xr:uid="{00000000-0005-0000-0000-0000D51E0000}"/>
    <cellStyle name="Comma 3 2 2" xfId="7898" xr:uid="{00000000-0005-0000-0000-0000D61E0000}"/>
    <cellStyle name="Comma 3 2 3" xfId="7899" xr:uid="{00000000-0005-0000-0000-0000D71E0000}"/>
    <cellStyle name="Comma 3 2 4" xfId="7900" xr:uid="{00000000-0005-0000-0000-0000D81E0000}"/>
    <cellStyle name="Comma 3 2 4 2" xfId="7901" xr:uid="{00000000-0005-0000-0000-0000D91E0000}"/>
    <cellStyle name="Comma 3 2 4 2 2" xfId="7902" xr:uid="{00000000-0005-0000-0000-0000DA1E0000}"/>
    <cellStyle name="Comma 3 2 4 3" xfId="7903" xr:uid="{00000000-0005-0000-0000-0000DB1E0000}"/>
    <cellStyle name="Comma 3 2 5" xfId="7904" xr:uid="{00000000-0005-0000-0000-0000DC1E0000}"/>
    <cellStyle name="Comma 3 3" xfId="7905" xr:uid="{00000000-0005-0000-0000-0000DD1E0000}"/>
    <cellStyle name="Comma 3 4" xfId="7906" xr:uid="{00000000-0005-0000-0000-0000DE1E0000}"/>
    <cellStyle name="Comma 3 5" xfId="7907" xr:uid="{00000000-0005-0000-0000-0000DF1E0000}"/>
    <cellStyle name="Comma 3 6" xfId="7908" xr:uid="{00000000-0005-0000-0000-0000E01E0000}"/>
    <cellStyle name="Comma 3 7" xfId="7909" xr:uid="{00000000-0005-0000-0000-0000E11E0000}"/>
    <cellStyle name="Comma 3 8" xfId="7910" xr:uid="{00000000-0005-0000-0000-0000E21E0000}"/>
    <cellStyle name="Comma 3 8 2" xfId="7911" xr:uid="{00000000-0005-0000-0000-0000E31E0000}"/>
    <cellStyle name="Comma 3 8 2 2" xfId="7912" xr:uid="{00000000-0005-0000-0000-0000E41E0000}"/>
    <cellStyle name="Comma 3 8 2 2 2" xfId="7913" xr:uid="{00000000-0005-0000-0000-0000E51E0000}"/>
    <cellStyle name="Comma 3 8 2 2 2 2" xfId="7914" xr:uid="{00000000-0005-0000-0000-0000E61E0000}"/>
    <cellStyle name="Comma 3 8 2 2 3" xfId="7915" xr:uid="{00000000-0005-0000-0000-0000E71E0000}"/>
    <cellStyle name="Comma 3 8 2 3" xfId="7916" xr:uid="{00000000-0005-0000-0000-0000E81E0000}"/>
    <cellStyle name="Comma 3 8 2 3 2" xfId="7917" xr:uid="{00000000-0005-0000-0000-0000E91E0000}"/>
    <cellStyle name="Comma 3 8 2 4" xfId="7918" xr:uid="{00000000-0005-0000-0000-0000EA1E0000}"/>
    <cellStyle name="Comma 3 8 3" xfId="7919" xr:uid="{00000000-0005-0000-0000-0000EB1E0000}"/>
    <cellStyle name="Comma 3 8 3 2" xfId="7920" xr:uid="{00000000-0005-0000-0000-0000EC1E0000}"/>
    <cellStyle name="Comma 3 8 3 2 2" xfId="7921" xr:uid="{00000000-0005-0000-0000-0000ED1E0000}"/>
    <cellStyle name="Comma 3 8 3 3" xfId="7922" xr:uid="{00000000-0005-0000-0000-0000EE1E0000}"/>
    <cellStyle name="Comma 3 8 4" xfId="7923" xr:uid="{00000000-0005-0000-0000-0000EF1E0000}"/>
    <cellStyle name="Comma 3 8 4 2" xfId="7924" xr:uid="{00000000-0005-0000-0000-0000F01E0000}"/>
    <cellStyle name="Comma 3 8 4 2 2" xfId="7925" xr:uid="{00000000-0005-0000-0000-0000F11E0000}"/>
    <cellStyle name="Comma 3 8 4 3" xfId="7926" xr:uid="{00000000-0005-0000-0000-0000F21E0000}"/>
    <cellStyle name="Comma 3 8 5" xfId="7927" xr:uid="{00000000-0005-0000-0000-0000F31E0000}"/>
    <cellStyle name="Comma 3 8 5 2" xfId="7928" xr:uid="{00000000-0005-0000-0000-0000F41E0000}"/>
    <cellStyle name="Comma 3 8 5 2 2" xfId="7929" xr:uid="{00000000-0005-0000-0000-0000F51E0000}"/>
    <cellStyle name="Comma 3 8 5 3" xfId="7930" xr:uid="{00000000-0005-0000-0000-0000F61E0000}"/>
    <cellStyle name="Comma 3 8 6" xfId="7931" xr:uid="{00000000-0005-0000-0000-0000F71E0000}"/>
    <cellStyle name="Comma 3 8 6 2" xfId="7932" xr:uid="{00000000-0005-0000-0000-0000F81E0000}"/>
    <cellStyle name="Comma 3 8 7" xfId="7933" xr:uid="{00000000-0005-0000-0000-0000F91E0000}"/>
    <cellStyle name="Comma 3 9" xfId="7934" xr:uid="{00000000-0005-0000-0000-0000FA1E0000}"/>
    <cellStyle name="Comma 3 9 2" xfId="7935" xr:uid="{00000000-0005-0000-0000-0000FB1E0000}"/>
    <cellStyle name="Comma 30" xfId="7936" xr:uid="{00000000-0005-0000-0000-0000FC1E0000}"/>
    <cellStyle name="Comma 30 2" xfId="7937" xr:uid="{00000000-0005-0000-0000-0000FD1E0000}"/>
    <cellStyle name="Comma 30 2 2" xfId="7938" xr:uid="{00000000-0005-0000-0000-0000FE1E0000}"/>
    <cellStyle name="Comma 30 2 2 2" xfId="7939" xr:uid="{00000000-0005-0000-0000-0000FF1E0000}"/>
    <cellStyle name="Comma 30 2 2 2 2" xfId="7940" xr:uid="{00000000-0005-0000-0000-0000001F0000}"/>
    <cellStyle name="Comma 30 2 2 2 2 2" xfId="7941" xr:uid="{00000000-0005-0000-0000-0000011F0000}"/>
    <cellStyle name="Comma 30 2 2 2 3" xfId="7942" xr:uid="{00000000-0005-0000-0000-0000021F0000}"/>
    <cellStyle name="Comma 30 2 2 3" xfId="7943" xr:uid="{00000000-0005-0000-0000-0000031F0000}"/>
    <cellStyle name="Comma 30 2 2 3 2" xfId="7944" xr:uid="{00000000-0005-0000-0000-0000041F0000}"/>
    <cellStyle name="Comma 30 2 2 4" xfId="7945" xr:uid="{00000000-0005-0000-0000-0000051F0000}"/>
    <cellStyle name="Comma 30 2 3" xfId="7946" xr:uid="{00000000-0005-0000-0000-0000061F0000}"/>
    <cellStyle name="Comma 30 2 3 2" xfId="7947" xr:uid="{00000000-0005-0000-0000-0000071F0000}"/>
    <cellStyle name="Comma 30 2 3 2 2" xfId="7948" xr:uid="{00000000-0005-0000-0000-0000081F0000}"/>
    <cellStyle name="Comma 30 2 3 3" xfId="7949" xr:uid="{00000000-0005-0000-0000-0000091F0000}"/>
    <cellStyle name="Comma 30 2 4" xfId="7950" xr:uid="{00000000-0005-0000-0000-00000A1F0000}"/>
    <cellStyle name="Comma 30 2 4 2" xfId="7951" xr:uid="{00000000-0005-0000-0000-00000B1F0000}"/>
    <cellStyle name="Comma 30 2 4 2 2" xfId="7952" xr:uid="{00000000-0005-0000-0000-00000C1F0000}"/>
    <cellStyle name="Comma 30 2 4 3" xfId="7953" xr:uid="{00000000-0005-0000-0000-00000D1F0000}"/>
    <cellStyle name="Comma 30 3" xfId="7954" xr:uid="{00000000-0005-0000-0000-00000E1F0000}"/>
    <cellStyle name="Comma 30 3 2" xfId="7955" xr:uid="{00000000-0005-0000-0000-00000F1F0000}"/>
    <cellStyle name="Comma 30 3 2 2" xfId="7956" xr:uid="{00000000-0005-0000-0000-0000101F0000}"/>
    <cellStyle name="Comma 30 3 2 2 2" xfId="7957" xr:uid="{00000000-0005-0000-0000-0000111F0000}"/>
    <cellStyle name="Comma 30 3 2 2 2 2" xfId="7958" xr:uid="{00000000-0005-0000-0000-0000121F0000}"/>
    <cellStyle name="Comma 30 3 2 2 3" xfId="7959" xr:uid="{00000000-0005-0000-0000-0000131F0000}"/>
    <cellStyle name="Comma 30 3 2 3" xfId="7960" xr:uid="{00000000-0005-0000-0000-0000141F0000}"/>
    <cellStyle name="Comma 30 3 2 3 2" xfId="7961" xr:uid="{00000000-0005-0000-0000-0000151F0000}"/>
    <cellStyle name="Comma 30 3 2 4" xfId="7962" xr:uid="{00000000-0005-0000-0000-0000161F0000}"/>
    <cellStyle name="Comma 30 3 3" xfId="7963" xr:uid="{00000000-0005-0000-0000-0000171F0000}"/>
    <cellStyle name="Comma 30 3 3 2" xfId="7964" xr:uid="{00000000-0005-0000-0000-0000181F0000}"/>
    <cellStyle name="Comma 30 3 3 2 2" xfId="7965" xr:uid="{00000000-0005-0000-0000-0000191F0000}"/>
    <cellStyle name="Comma 30 3 3 3" xfId="7966" xr:uid="{00000000-0005-0000-0000-00001A1F0000}"/>
    <cellStyle name="Comma 30 3 4" xfId="7967" xr:uid="{00000000-0005-0000-0000-00001B1F0000}"/>
    <cellStyle name="Comma 30 3 4 2" xfId="7968" xr:uid="{00000000-0005-0000-0000-00001C1F0000}"/>
    <cellStyle name="Comma 30 3 5" xfId="7969" xr:uid="{00000000-0005-0000-0000-00001D1F0000}"/>
    <cellStyle name="Comma 30 4" xfId="7970" xr:uid="{00000000-0005-0000-0000-00001E1F0000}"/>
    <cellStyle name="Comma 30 4 2" xfId="7971" xr:uid="{00000000-0005-0000-0000-00001F1F0000}"/>
    <cellStyle name="Comma 30 4 2 2" xfId="7972" xr:uid="{00000000-0005-0000-0000-0000201F0000}"/>
    <cellStyle name="Comma 30 4 2 2 2" xfId="7973" xr:uid="{00000000-0005-0000-0000-0000211F0000}"/>
    <cellStyle name="Comma 30 4 2 3" xfId="7974" xr:uid="{00000000-0005-0000-0000-0000221F0000}"/>
    <cellStyle name="Comma 30 4 3" xfId="7975" xr:uid="{00000000-0005-0000-0000-0000231F0000}"/>
    <cellStyle name="Comma 30 4 3 2" xfId="7976" xr:uid="{00000000-0005-0000-0000-0000241F0000}"/>
    <cellStyle name="Comma 30 4 4" xfId="7977" xr:uid="{00000000-0005-0000-0000-0000251F0000}"/>
    <cellStyle name="Comma 30 5" xfId="7978" xr:uid="{00000000-0005-0000-0000-0000261F0000}"/>
    <cellStyle name="Comma 30 5 2" xfId="7979" xr:uid="{00000000-0005-0000-0000-0000271F0000}"/>
    <cellStyle name="Comma 30 5 2 2" xfId="7980" xr:uid="{00000000-0005-0000-0000-0000281F0000}"/>
    <cellStyle name="Comma 30 5 3" xfId="7981" xr:uid="{00000000-0005-0000-0000-0000291F0000}"/>
    <cellStyle name="Comma 30 6" xfId="7982" xr:uid="{00000000-0005-0000-0000-00002A1F0000}"/>
    <cellStyle name="Comma 30 6 2" xfId="7983" xr:uid="{00000000-0005-0000-0000-00002B1F0000}"/>
    <cellStyle name="Comma 30 6 2 2" xfId="7984" xr:uid="{00000000-0005-0000-0000-00002C1F0000}"/>
    <cellStyle name="Comma 30 6 3" xfId="7985" xr:uid="{00000000-0005-0000-0000-00002D1F0000}"/>
    <cellStyle name="Comma 30 7" xfId="7986" xr:uid="{00000000-0005-0000-0000-00002E1F0000}"/>
    <cellStyle name="Comma 30 7 2" xfId="7987" xr:uid="{00000000-0005-0000-0000-00002F1F0000}"/>
    <cellStyle name="Comma 30 8" xfId="7988" xr:uid="{00000000-0005-0000-0000-0000301F0000}"/>
    <cellStyle name="Comma 30 8 2" xfId="7989" xr:uid="{00000000-0005-0000-0000-0000311F0000}"/>
    <cellStyle name="Comma 30 9" xfId="7990" xr:uid="{00000000-0005-0000-0000-0000321F0000}"/>
    <cellStyle name="Comma 31" xfId="7991" xr:uid="{00000000-0005-0000-0000-0000331F0000}"/>
    <cellStyle name="Comma 31 2" xfId="7992" xr:uid="{00000000-0005-0000-0000-0000341F0000}"/>
    <cellStyle name="Comma 31 2 2" xfId="7993" xr:uid="{00000000-0005-0000-0000-0000351F0000}"/>
    <cellStyle name="Comma 31 2 2 2" xfId="7994" xr:uid="{00000000-0005-0000-0000-0000361F0000}"/>
    <cellStyle name="Comma 31 2 2 2 2" xfId="7995" xr:uid="{00000000-0005-0000-0000-0000371F0000}"/>
    <cellStyle name="Comma 31 2 2 2 2 2" xfId="7996" xr:uid="{00000000-0005-0000-0000-0000381F0000}"/>
    <cellStyle name="Comma 31 2 2 2 3" xfId="7997" xr:uid="{00000000-0005-0000-0000-0000391F0000}"/>
    <cellStyle name="Comma 31 2 2 3" xfId="7998" xr:uid="{00000000-0005-0000-0000-00003A1F0000}"/>
    <cellStyle name="Comma 31 2 2 3 2" xfId="7999" xr:uid="{00000000-0005-0000-0000-00003B1F0000}"/>
    <cellStyle name="Comma 31 2 2 4" xfId="8000" xr:uid="{00000000-0005-0000-0000-00003C1F0000}"/>
    <cellStyle name="Comma 31 2 3" xfId="8001" xr:uid="{00000000-0005-0000-0000-00003D1F0000}"/>
    <cellStyle name="Comma 31 2 3 2" xfId="8002" xr:uid="{00000000-0005-0000-0000-00003E1F0000}"/>
    <cellStyle name="Comma 31 2 3 2 2" xfId="8003" xr:uid="{00000000-0005-0000-0000-00003F1F0000}"/>
    <cellStyle name="Comma 31 2 3 3" xfId="8004" xr:uid="{00000000-0005-0000-0000-0000401F0000}"/>
    <cellStyle name="Comma 31 2 4" xfId="8005" xr:uid="{00000000-0005-0000-0000-0000411F0000}"/>
    <cellStyle name="Comma 31 2 4 2" xfId="8006" xr:uid="{00000000-0005-0000-0000-0000421F0000}"/>
    <cellStyle name="Comma 31 2 4 2 2" xfId="8007" xr:uid="{00000000-0005-0000-0000-0000431F0000}"/>
    <cellStyle name="Comma 31 2 4 3" xfId="8008" xr:uid="{00000000-0005-0000-0000-0000441F0000}"/>
    <cellStyle name="Comma 31 3" xfId="8009" xr:uid="{00000000-0005-0000-0000-0000451F0000}"/>
    <cellStyle name="Comma 31 3 2" xfId="8010" xr:uid="{00000000-0005-0000-0000-0000461F0000}"/>
    <cellStyle name="Comma 31 3 2 2" xfId="8011" xr:uid="{00000000-0005-0000-0000-0000471F0000}"/>
    <cellStyle name="Comma 31 3 2 2 2" xfId="8012" xr:uid="{00000000-0005-0000-0000-0000481F0000}"/>
    <cellStyle name="Comma 31 3 2 2 2 2" xfId="8013" xr:uid="{00000000-0005-0000-0000-0000491F0000}"/>
    <cellStyle name="Comma 31 3 2 2 3" xfId="8014" xr:uid="{00000000-0005-0000-0000-00004A1F0000}"/>
    <cellStyle name="Comma 31 3 2 3" xfId="8015" xr:uid="{00000000-0005-0000-0000-00004B1F0000}"/>
    <cellStyle name="Comma 31 3 2 3 2" xfId="8016" xr:uid="{00000000-0005-0000-0000-00004C1F0000}"/>
    <cellStyle name="Comma 31 3 2 4" xfId="8017" xr:uid="{00000000-0005-0000-0000-00004D1F0000}"/>
    <cellStyle name="Comma 31 3 3" xfId="8018" xr:uid="{00000000-0005-0000-0000-00004E1F0000}"/>
    <cellStyle name="Comma 31 3 3 2" xfId="8019" xr:uid="{00000000-0005-0000-0000-00004F1F0000}"/>
    <cellStyle name="Comma 31 3 3 2 2" xfId="8020" xr:uid="{00000000-0005-0000-0000-0000501F0000}"/>
    <cellStyle name="Comma 31 3 3 3" xfId="8021" xr:uid="{00000000-0005-0000-0000-0000511F0000}"/>
    <cellStyle name="Comma 31 3 4" xfId="8022" xr:uid="{00000000-0005-0000-0000-0000521F0000}"/>
    <cellStyle name="Comma 31 3 4 2" xfId="8023" xr:uid="{00000000-0005-0000-0000-0000531F0000}"/>
    <cellStyle name="Comma 31 3 5" xfId="8024" xr:uid="{00000000-0005-0000-0000-0000541F0000}"/>
    <cellStyle name="Comma 31 4" xfId="8025" xr:uid="{00000000-0005-0000-0000-0000551F0000}"/>
    <cellStyle name="Comma 31 4 2" xfId="8026" xr:uid="{00000000-0005-0000-0000-0000561F0000}"/>
    <cellStyle name="Comma 31 4 2 2" xfId="8027" xr:uid="{00000000-0005-0000-0000-0000571F0000}"/>
    <cellStyle name="Comma 31 4 2 2 2" xfId="8028" xr:uid="{00000000-0005-0000-0000-0000581F0000}"/>
    <cellStyle name="Comma 31 4 2 3" xfId="8029" xr:uid="{00000000-0005-0000-0000-0000591F0000}"/>
    <cellStyle name="Comma 31 4 3" xfId="8030" xr:uid="{00000000-0005-0000-0000-00005A1F0000}"/>
    <cellStyle name="Comma 31 4 3 2" xfId="8031" xr:uid="{00000000-0005-0000-0000-00005B1F0000}"/>
    <cellStyle name="Comma 31 4 4" xfId="8032" xr:uid="{00000000-0005-0000-0000-00005C1F0000}"/>
    <cellStyle name="Comma 31 5" xfId="8033" xr:uid="{00000000-0005-0000-0000-00005D1F0000}"/>
    <cellStyle name="Comma 31 5 2" xfId="8034" xr:uid="{00000000-0005-0000-0000-00005E1F0000}"/>
    <cellStyle name="Comma 31 5 2 2" xfId="8035" xr:uid="{00000000-0005-0000-0000-00005F1F0000}"/>
    <cellStyle name="Comma 31 5 3" xfId="8036" xr:uid="{00000000-0005-0000-0000-0000601F0000}"/>
    <cellStyle name="Comma 31 6" xfId="8037" xr:uid="{00000000-0005-0000-0000-0000611F0000}"/>
    <cellStyle name="Comma 31 6 2" xfId="8038" xr:uid="{00000000-0005-0000-0000-0000621F0000}"/>
    <cellStyle name="Comma 31 6 2 2" xfId="8039" xr:uid="{00000000-0005-0000-0000-0000631F0000}"/>
    <cellStyle name="Comma 31 6 3" xfId="8040" xr:uid="{00000000-0005-0000-0000-0000641F0000}"/>
    <cellStyle name="Comma 31 7" xfId="8041" xr:uid="{00000000-0005-0000-0000-0000651F0000}"/>
    <cellStyle name="Comma 31 7 2" xfId="8042" xr:uid="{00000000-0005-0000-0000-0000661F0000}"/>
    <cellStyle name="Comma 31 8" xfId="8043" xr:uid="{00000000-0005-0000-0000-0000671F0000}"/>
    <cellStyle name="Comma 31 8 2" xfId="8044" xr:uid="{00000000-0005-0000-0000-0000681F0000}"/>
    <cellStyle name="Comma 31 9" xfId="8045" xr:uid="{00000000-0005-0000-0000-0000691F0000}"/>
    <cellStyle name="Comma 32" xfId="8046" xr:uid="{00000000-0005-0000-0000-00006A1F0000}"/>
    <cellStyle name="Comma 32 2" xfId="8047" xr:uid="{00000000-0005-0000-0000-00006B1F0000}"/>
    <cellStyle name="Comma 32 2 2" xfId="8048" xr:uid="{00000000-0005-0000-0000-00006C1F0000}"/>
    <cellStyle name="Comma 32 2 2 2" xfId="8049" xr:uid="{00000000-0005-0000-0000-00006D1F0000}"/>
    <cellStyle name="Comma 32 2 2 2 2" xfId="8050" xr:uid="{00000000-0005-0000-0000-00006E1F0000}"/>
    <cellStyle name="Comma 32 2 2 2 2 2" xfId="8051" xr:uid="{00000000-0005-0000-0000-00006F1F0000}"/>
    <cellStyle name="Comma 32 2 2 2 3" xfId="8052" xr:uid="{00000000-0005-0000-0000-0000701F0000}"/>
    <cellStyle name="Comma 32 2 2 3" xfId="8053" xr:uid="{00000000-0005-0000-0000-0000711F0000}"/>
    <cellStyle name="Comma 32 2 2 3 2" xfId="8054" xr:uid="{00000000-0005-0000-0000-0000721F0000}"/>
    <cellStyle name="Comma 32 2 2 4" xfId="8055" xr:uid="{00000000-0005-0000-0000-0000731F0000}"/>
    <cellStyle name="Comma 32 2 3" xfId="8056" xr:uid="{00000000-0005-0000-0000-0000741F0000}"/>
    <cellStyle name="Comma 32 2 3 2" xfId="8057" xr:uid="{00000000-0005-0000-0000-0000751F0000}"/>
    <cellStyle name="Comma 32 2 3 2 2" xfId="8058" xr:uid="{00000000-0005-0000-0000-0000761F0000}"/>
    <cellStyle name="Comma 32 2 3 3" xfId="8059" xr:uid="{00000000-0005-0000-0000-0000771F0000}"/>
    <cellStyle name="Comma 32 2 4" xfId="8060" xr:uid="{00000000-0005-0000-0000-0000781F0000}"/>
    <cellStyle name="Comma 32 2 4 2" xfId="8061" xr:uid="{00000000-0005-0000-0000-0000791F0000}"/>
    <cellStyle name="Comma 32 2 4 2 2" xfId="8062" xr:uid="{00000000-0005-0000-0000-00007A1F0000}"/>
    <cellStyle name="Comma 32 2 4 3" xfId="8063" xr:uid="{00000000-0005-0000-0000-00007B1F0000}"/>
    <cellStyle name="Comma 32 3" xfId="8064" xr:uid="{00000000-0005-0000-0000-00007C1F0000}"/>
    <cellStyle name="Comma 32 3 2" xfId="8065" xr:uid="{00000000-0005-0000-0000-00007D1F0000}"/>
    <cellStyle name="Comma 32 3 2 2" xfId="8066" xr:uid="{00000000-0005-0000-0000-00007E1F0000}"/>
    <cellStyle name="Comma 32 3 2 2 2" xfId="8067" xr:uid="{00000000-0005-0000-0000-00007F1F0000}"/>
    <cellStyle name="Comma 32 3 2 2 2 2" xfId="8068" xr:uid="{00000000-0005-0000-0000-0000801F0000}"/>
    <cellStyle name="Comma 32 3 2 2 3" xfId="8069" xr:uid="{00000000-0005-0000-0000-0000811F0000}"/>
    <cellStyle name="Comma 32 3 2 3" xfId="8070" xr:uid="{00000000-0005-0000-0000-0000821F0000}"/>
    <cellStyle name="Comma 32 3 2 3 2" xfId="8071" xr:uid="{00000000-0005-0000-0000-0000831F0000}"/>
    <cellStyle name="Comma 32 3 2 4" xfId="8072" xr:uid="{00000000-0005-0000-0000-0000841F0000}"/>
    <cellStyle name="Comma 32 3 3" xfId="8073" xr:uid="{00000000-0005-0000-0000-0000851F0000}"/>
    <cellStyle name="Comma 32 3 3 2" xfId="8074" xr:uid="{00000000-0005-0000-0000-0000861F0000}"/>
    <cellStyle name="Comma 32 3 3 2 2" xfId="8075" xr:uid="{00000000-0005-0000-0000-0000871F0000}"/>
    <cellStyle name="Comma 32 3 3 3" xfId="8076" xr:uid="{00000000-0005-0000-0000-0000881F0000}"/>
    <cellStyle name="Comma 32 3 4" xfId="8077" xr:uid="{00000000-0005-0000-0000-0000891F0000}"/>
    <cellStyle name="Comma 32 3 4 2" xfId="8078" xr:uid="{00000000-0005-0000-0000-00008A1F0000}"/>
    <cellStyle name="Comma 32 3 5" xfId="8079" xr:uid="{00000000-0005-0000-0000-00008B1F0000}"/>
    <cellStyle name="Comma 32 4" xfId="8080" xr:uid="{00000000-0005-0000-0000-00008C1F0000}"/>
    <cellStyle name="Comma 32 4 2" xfId="8081" xr:uid="{00000000-0005-0000-0000-00008D1F0000}"/>
    <cellStyle name="Comma 32 4 2 2" xfId="8082" xr:uid="{00000000-0005-0000-0000-00008E1F0000}"/>
    <cellStyle name="Comma 32 4 2 2 2" xfId="8083" xr:uid="{00000000-0005-0000-0000-00008F1F0000}"/>
    <cellStyle name="Comma 32 4 2 3" xfId="8084" xr:uid="{00000000-0005-0000-0000-0000901F0000}"/>
    <cellStyle name="Comma 32 4 3" xfId="8085" xr:uid="{00000000-0005-0000-0000-0000911F0000}"/>
    <cellStyle name="Comma 32 4 3 2" xfId="8086" xr:uid="{00000000-0005-0000-0000-0000921F0000}"/>
    <cellStyle name="Comma 32 4 4" xfId="8087" xr:uid="{00000000-0005-0000-0000-0000931F0000}"/>
    <cellStyle name="Comma 32 5" xfId="8088" xr:uid="{00000000-0005-0000-0000-0000941F0000}"/>
    <cellStyle name="Comma 32 5 2" xfId="8089" xr:uid="{00000000-0005-0000-0000-0000951F0000}"/>
    <cellStyle name="Comma 32 5 2 2" xfId="8090" xr:uid="{00000000-0005-0000-0000-0000961F0000}"/>
    <cellStyle name="Comma 32 5 3" xfId="8091" xr:uid="{00000000-0005-0000-0000-0000971F0000}"/>
    <cellStyle name="Comma 32 6" xfId="8092" xr:uid="{00000000-0005-0000-0000-0000981F0000}"/>
    <cellStyle name="Comma 32 6 2" xfId="8093" xr:uid="{00000000-0005-0000-0000-0000991F0000}"/>
    <cellStyle name="Comma 32 6 2 2" xfId="8094" xr:uid="{00000000-0005-0000-0000-00009A1F0000}"/>
    <cellStyle name="Comma 32 6 3" xfId="8095" xr:uid="{00000000-0005-0000-0000-00009B1F0000}"/>
    <cellStyle name="Comma 32 7" xfId="8096" xr:uid="{00000000-0005-0000-0000-00009C1F0000}"/>
    <cellStyle name="Comma 32 7 2" xfId="8097" xr:uid="{00000000-0005-0000-0000-00009D1F0000}"/>
    <cellStyle name="Comma 32 8" xfId="8098" xr:uid="{00000000-0005-0000-0000-00009E1F0000}"/>
    <cellStyle name="Comma 32 8 2" xfId="8099" xr:uid="{00000000-0005-0000-0000-00009F1F0000}"/>
    <cellStyle name="Comma 32 9" xfId="8100" xr:uid="{00000000-0005-0000-0000-0000A01F0000}"/>
    <cellStyle name="Comma 33" xfId="8101" xr:uid="{00000000-0005-0000-0000-0000A11F0000}"/>
    <cellStyle name="Comma 33 2" xfId="8102" xr:uid="{00000000-0005-0000-0000-0000A21F0000}"/>
    <cellStyle name="Comma 33 2 2" xfId="8103" xr:uid="{00000000-0005-0000-0000-0000A31F0000}"/>
    <cellStyle name="Comma 33 2 2 2" xfId="8104" xr:uid="{00000000-0005-0000-0000-0000A41F0000}"/>
    <cellStyle name="Comma 33 2 2 2 2" xfId="8105" xr:uid="{00000000-0005-0000-0000-0000A51F0000}"/>
    <cellStyle name="Comma 33 2 2 2 2 2" xfId="8106" xr:uid="{00000000-0005-0000-0000-0000A61F0000}"/>
    <cellStyle name="Comma 33 2 2 2 3" xfId="8107" xr:uid="{00000000-0005-0000-0000-0000A71F0000}"/>
    <cellStyle name="Comma 33 2 2 3" xfId="8108" xr:uid="{00000000-0005-0000-0000-0000A81F0000}"/>
    <cellStyle name="Comma 33 2 2 3 2" xfId="8109" xr:uid="{00000000-0005-0000-0000-0000A91F0000}"/>
    <cellStyle name="Comma 33 2 2 4" xfId="8110" xr:uid="{00000000-0005-0000-0000-0000AA1F0000}"/>
    <cellStyle name="Comma 33 2 3" xfId="8111" xr:uid="{00000000-0005-0000-0000-0000AB1F0000}"/>
    <cellStyle name="Comma 33 2 3 2" xfId="8112" xr:uid="{00000000-0005-0000-0000-0000AC1F0000}"/>
    <cellStyle name="Comma 33 2 3 2 2" xfId="8113" xr:uid="{00000000-0005-0000-0000-0000AD1F0000}"/>
    <cellStyle name="Comma 33 2 3 3" xfId="8114" xr:uid="{00000000-0005-0000-0000-0000AE1F0000}"/>
    <cellStyle name="Comma 33 2 4" xfId="8115" xr:uid="{00000000-0005-0000-0000-0000AF1F0000}"/>
    <cellStyle name="Comma 33 2 4 2" xfId="8116" xr:uid="{00000000-0005-0000-0000-0000B01F0000}"/>
    <cellStyle name="Comma 33 2 4 2 2" xfId="8117" xr:uid="{00000000-0005-0000-0000-0000B11F0000}"/>
    <cellStyle name="Comma 33 2 4 3" xfId="8118" xr:uid="{00000000-0005-0000-0000-0000B21F0000}"/>
    <cellStyle name="Comma 33 3" xfId="8119" xr:uid="{00000000-0005-0000-0000-0000B31F0000}"/>
    <cellStyle name="Comma 33 3 2" xfId="8120" xr:uid="{00000000-0005-0000-0000-0000B41F0000}"/>
    <cellStyle name="Comma 33 3 2 2" xfId="8121" xr:uid="{00000000-0005-0000-0000-0000B51F0000}"/>
    <cellStyle name="Comma 33 3 2 2 2" xfId="8122" xr:uid="{00000000-0005-0000-0000-0000B61F0000}"/>
    <cellStyle name="Comma 33 3 2 2 2 2" xfId="8123" xr:uid="{00000000-0005-0000-0000-0000B71F0000}"/>
    <cellStyle name="Comma 33 3 2 2 3" xfId="8124" xr:uid="{00000000-0005-0000-0000-0000B81F0000}"/>
    <cellStyle name="Comma 33 3 2 3" xfId="8125" xr:uid="{00000000-0005-0000-0000-0000B91F0000}"/>
    <cellStyle name="Comma 33 3 2 3 2" xfId="8126" xr:uid="{00000000-0005-0000-0000-0000BA1F0000}"/>
    <cellStyle name="Comma 33 3 2 4" xfId="8127" xr:uid="{00000000-0005-0000-0000-0000BB1F0000}"/>
    <cellStyle name="Comma 33 3 3" xfId="8128" xr:uid="{00000000-0005-0000-0000-0000BC1F0000}"/>
    <cellStyle name="Comma 33 3 3 2" xfId="8129" xr:uid="{00000000-0005-0000-0000-0000BD1F0000}"/>
    <cellStyle name="Comma 33 3 3 2 2" xfId="8130" xr:uid="{00000000-0005-0000-0000-0000BE1F0000}"/>
    <cellStyle name="Comma 33 3 3 3" xfId="8131" xr:uid="{00000000-0005-0000-0000-0000BF1F0000}"/>
    <cellStyle name="Comma 33 3 4" xfId="8132" xr:uid="{00000000-0005-0000-0000-0000C01F0000}"/>
    <cellStyle name="Comma 33 3 4 2" xfId="8133" xr:uid="{00000000-0005-0000-0000-0000C11F0000}"/>
    <cellStyle name="Comma 33 3 5" xfId="8134" xr:uid="{00000000-0005-0000-0000-0000C21F0000}"/>
    <cellStyle name="Comma 33 4" xfId="8135" xr:uid="{00000000-0005-0000-0000-0000C31F0000}"/>
    <cellStyle name="Comma 33 4 2" xfId="8136" xr:uid="{00000000-0005-0000-0000-0000C41F0000}"/>
    <cellStyle name="Comma 33 4 2 2" xfId="8137" xr:uid="{00000000-0005-0000-0000-0000C51F0000}"/>
    <cellStyle name="Comma 33 4 2 2 2" xfId="8138" xr:uid="{00000000-0005-0000-0000-0000C61F0000}"/>
    <cellStyle name="Comma 33 4 2 3" xfId="8139" xr:uid="{00000000-0005-0000-0000-0000C71F0000}"/>
    <cellStyle name="Comma 33 4 3" xfId="8140" xr:uid="{00000000-0005-0000-0000-0000C81F0000}"/>
    <cellStyle name="Comma 33 4 3 2" xfId="8141" xr:uid="{00000000-0005-0000-0000-0000C91F0000}"/>
    <cellStyle name="Comma 33 4 4" xfId="8142" xr:uid="{00000000-0005-0000-0000-0000CA1F0000}"/>
    <cellStyle name="Comma 33 5" xfId="8143" xr:uid="{00000000-0005-0000-0000-0000CB1F0000}"/>
    <cellStyle name="Comma 33 5 2" xfId="8144" xr:uid="{00000000-0005-0000-0000-0000CC1F0000}"/>
    <cellStyle name="Comma 33 5 2 2" xfId="8145" xr:uid="{00000000-0005-0000-0000-0000CD1F0000}"/>
    <cellStyle name="Comma 33 5 3" xfId="8146" xr:uid="{00000000-0005-0000-0000-0000CE1F0000}"/>
    <cellStyle name="Comma 33 6" xfId="8147" xr:uid="{00000000-0005-0000-0000-0000CF1F0000}"/>
    <cellStyle name="Comma 33 6 2" xfId="8148" xr:uid="{00000000-0005-0000-0000-0000D01F0000}"/>
    <cellStyle name="Comma 33 6 2 2" xfId="8149" xr:uid="{00000000-0005-0000-0000-0000D11F0000}"/>
    <cellStyle name="Comma 33 6 3" xfId="8150" xr:uid="{00000000-0005-0000-0000-0000D21F0000}"/>
    <cellStyle name="Comma 33 7" xfId="8151" xr:uid="{00000000-0005-0000-0000-0000D31F0000}"/>
    <cellStyle name="Comma 33 7 2" xfId="8152" xr:uid="{00000000-0005-0000-0000-0000D41F0000}"/>
    <cellStyle name="Comma 33 8" xfId="8153" xr:uid="{00000000-0005-0000-0000-0000D51F0000}"/>
    <cellStyle name="Comma 33 8 2" xfId="8154" xr:uid="{00000000-0005-0000-0000-0000D61F0000}"/>
    <cellStyle name="Comma 33 9" xfId="8155" xr:uid="{00000000-0005-0000-0000-0000D71F0000}"/>
    <cellStyle name="Comma 34" xfId="8156" xr:uid="{00000000-0005-0000-0000-0000D81F0000}"/>
    <cellStyle name="Comma 34 2" xfId="8157" xr:uid="{00000000-0005-0000-0000-0000D91F0000}"/>
    <cellStyle name="Comma 34 2 2" xfId="8158" xr:uid="{00000000-0005-0000-0000-0000DA1F0000}"/>
    <cellStyle name="Comma 34 2 2 2" xfId="8159" xr:uid="{00000000-0005-0000-0000-0000DB1F0000}"/>
    <cellStyle name="Comma 34 2 2 2 2" xfId="8160" xr:uid="{00000000-0005-0000-0000-0000DC1F0000}"/>
    <cellStyle name="Comma 34 2 2 2 2 2" xfId="8161" xr:uid="{00000000-0005-0000-0000-0000DD1F0000}"/>
    <cellStyle name="Comma 34 2 2 2 3" xfId="8162" xr:uid="{00000000-0005-0000-0000-0000DE1F0000}"/>
    <cellStyle name="Comma 34 2 2 3" xfId="8163" xr:uid="{00000000-0005-0000-0000-0000DF1F0000}"/>
    <cellStyle name="Comma 34 2 2 3 2" xfId="8164" xr:uid="{00000000-0005-0000-0000-0000E01F0000}"/>
    <cellStyle name="Comma 34 2 2 4" xfId="8165" xr:uid="{00000000-0005-0000-0000-0000E11F0000}"/>
    <cellStyle name="Comma 34 2 3" xfId="8166" xr:uid="{00000000-0005-0000-0000-0000E21F0000}"/>
    <cellStyle name="Comma 34 2 3 2" xfId="8167" xr:uid="{00000000-0005-0000-0000-0000E31F0000}"/>
    <cellStyle name="Comma 34 2 3 2 2" xfId="8168" xr:uid="{00000000-0005-0000-0000-0000E41F0000}"/>
    <cellStyle name="Comma 34 2 3 3" xfId="8169" xr:uid="{00000000-0005-0000-0000-0000E51F0000}"/>
    <cellStyle name="Comma 34 2 4" xfId="8170" xr:uid="{00000000-0005-0000-0000-0000E61F0000}"/>
    <cellStyle name="Comma 34 2 4 2" xfId="8171" xr:uid="{00000000-0005-0000-0000-0000E71F0000}"/>
    <cellStyle name="Comma 34 2 4 2 2" xfId="8172" xr:uid="{00000000-0005-0000-0000-0000E81F0000}"/>
    <cellStyle name="Comma 34 2 4 3" xfId="8173" xr:uid="{00000000-0005-0000-0000-0000E91F0000}"/>
    <cellStyle name="Comma 34 3" xfId="8174" xr:uid="{00000000-0005-0000-0000-0000EA1F0000}"/>
    <cellStyle name="Comma 34 3 2" xfId="8175" xr:uid="{00000000-0005-0000-0000-0000EB1F0000}"/>
    <cellStyle name="Comma 34 3 2 2" xfId="8176" xr:uid="{00000000-0005-0000-0000-0000EC1F0000}"/>
    <cellStyle name="Comma 34 3 2 2 2" xfId="8177" xr:uid="{00000000-0005-0000-0000-0000ED1F0000}"/>
    <cellStyle name="Comma 34 3 2 2 2 2" xfId="8178" xr:uid="{00000000-0005-0000-0000-0000EE1F0000}"/>
    <cellStyle name="Comma 34 3 2 2 3" xfId="8179" xr:uid="{00000000-0005-0000-0000-0000EF1F0000}"/>
    <cellStyle name="Comma 34 3 2 3" xfId="8180" xr:uid="{00000000-0005-0000-0000-0000F01F0000}"/>
    <cellStyle name="Comma 34 3 2 3 2" xfId="8181" xr:uid="{00000000-0005-0000-0000-0000F11F0000}"/>
    <cellStyle name="Comma 34 3 2 4" xfId="8182" xr:uid="{00000000-0005-0000-0000-0000F21F0000}"/>
    <cellStyle name="Comma 34 3 3" xfId="8183" xr:uid="{00000000-0005-0000-0000-0000F31F0000}"/>
    <cellStyle name="Comma 34 3 3 2" xfId="8184" xr:uid="{00000000-0005-0000-0000-0000F41F0000}"/>
    <cellStyle name="Comma 34 3 3 2 2" xfId="8185" xr:uid="{00000000-0005-0000-0000-0000F51F0000}"/>
    <cellStyle name="Comma 34 3 3 3" xfId="8186" xr:uid="{00000000-0005-0000-0000-0000F61F0000}"/>
    <cellStyle name="Comma 34 3 4" xfId="8187" xr:uid="{00000000-0005-0000-0000-0000F71F0000}"/>
    <cellStyle name="Comma 34 3 4 2" xfId="8188" xr:uid="{00000000-0005-0000-0000-0000F81F0000}"/>
    <cellStyle name="Comma 34 3 5" xfId="8189" xr:uid="{00000000-0005-0000-0000-0000F91F0000}"/>
    <cellStyle name="Comma 34 4" xfId="8190" xr:uid="{00000000-0005-0000-0000-0000FA1F0000}"/>
    <cellStyle name="Comma 34 4 2" xfId="8191" xr:uid="{00000000-0005-0000-0000-0000FB1F0000}"/>
    <cellStyle name="Comma 34 4 2 2" xfId="8192" xr:uid="{00000000-0005-0000-0000-0000FC1F0000}"/>
    <cellStyle name="Comma 34 4 2 2 2" xfId="8193" xr:uid="{00000000-0005-0000-0000-0000FD1F0000}"/>
    <cellStyle name="Comma 34 4 2 3" xfId="8194" xr:uid="{00000000-0005-0000-0000-0000FE1F0000}"/>
    <cellStyle name="Comma 34 4 3" xfId="8195" xr:uid="{00000000-0005-0000-0000-0000FF1F0000}"/>
    <cellStyle name="Comma 34 4 3 2" xfId="8196" xr:uid="{00000000-0005-0000-0000-000000200000}"/>
    <cellStyle name="Comma 34 4 4" xfId="8197" xr:uid="{00000000-0005-0000-0000-000001200000}"/>
    <cellStyle name="Comma 34 5" xfId="8198" xr:uid="{00000000-0005-0000-0000-000002200000}"/>
    <cellStyle name="Comma 34 5 2" xfId="8199" xr:uid="{00000000-0005-0000-0000-000003200000}"/>
    <cellStyle name="Comma 34 5 2 2" xfId="8200" xr:uid="{00000000-0005-0000-0000-000004200000}"/>
    <cellStyle name="Comma 34 5 3" xfId="8201" xr:uid="{00000000-0005-0000-0000-000005200000}"/>
    <cellStyle name="Comma 34 6" xfId="8202" xr:uid="{00000000-0005-0000-0000-000006200000}"/>
    <cellStyle name="Comma 34 6 2" xfId="8203" xr:uid="{00000000-0005-0000-0000-000007200000}"/>
    <cellStyle name="Comma 34 6 2 2" xfId="8204" xr:uid="{00000000-0005-0000-0000-000008200000}"/>
    <cellStyle name="Comma 34 6 3" xfId="8205" xr:uid="{00000000-0005-0000-0000-000009200000}"/>
    <cellStyle name="Comma 34 7" xfId="8206" xr:uid="{00000000-0005-0000-0000-00000A200000}"/>
    <cellStyle name="Comma 34 7 2" xfId="8207" xr:uid="{00000000-0005-0000-0000-00000B200000}"/>
    <cellStyle name="Comma 34 8" xfId="8208" xr:uid="{00000000-0005-0000-0000-00000C200000}"/>
    <cellStyle name="Comma 34 8 2" xfId="8209" xr:uid="{00000000-0005-0000-0000-00000D200000}"/>
    <cellStyle name="Comma 34 9" xfId="8210" xr:uid="{00000000-0005-0000-0000-00000E200000}"/>
    <cellStyle name="Comma 35" xfId="8211" xr:uid="{00000000-0005-0000-0000-00000F200000}"/>
    <cellStyle name="Comma 35 2" xfId="8212" xr:uid="{00000000-0005-0000-0000-000010200000}"/>
    <cellStyle name="Comma 35 2 2" xfId="8213" xr:uid="{00000000-0005-0000-0000-000011200000}"/>
    <cellStyle name="Comma 35 2 2 2" xfId="8214" xr:uid="{00000000-0005-0000-0000-000012200000}"/>
    <cellStyle name="Comma 35 2 2 2 2" xfId="8215" xr:uid="{00000000-0005-0000-0000-000013200000}"/>
    <cellStyle name="Comma 35 2 2 2 2 2" xfId="8216" xr:uid="{00000000-0005-0000-0000-000014200000}"/>
    <cellStyle name="Comma 35 2 2 2 3" xfId="8217" xr:uid="{00000000-0005-0000-0000-000015200000}"/>
    <cellStyle name="Comma 35 2 2 3" xfId="8218" xr:uid="{00000000-0005-0000-0000-000016200000}"/>
    <cellStyle name="Comma 35 2 2 3 2" xfId="8219" xr:uid="{00000000-0005-0000-0000-000017200000}"/>
    <cellStyle name="Comma 35 2 2 4" xfId="8220" xr:uid="{00000000-0005-0000-0000-000018200000}"/>
    <cellStyle name="Comma 35 2 3" xfId="8221" xr:uid="{00000000-0005-0000-0000-000019200000}"/>
    <cellStyle name="Comma 35 2 3 2" xfId="8222" xr:uid="{00000000-0005-0000-0000-00001A200000}"/>
    <cellStyle name="Comma 35 2 3 2 2" xfId="8223" xr:uid="{00000000-0005-0000-0000-00001B200000}"/>
    <cellStyle name="Comma 35 2 3 3" xfId="8224" xr:uid="{00000000-0005-0000-0000-00001C200000}"/>
    <cellStyle name="Comma 35 2 4" xfId="8225" xr:uid="{00000000-0005-0000-0000-00001D200000}"/>
    <cellStyle name="Comma 35 2 4 2" xfId="8226" xr:uid="{00000000-0005-0000-0000-00001E200000}"/>
    <cellStyle name="Comma 35 2 4 2 2" xfId="8227" xr:uid="{00000000-0005-0000-0000-00001F200000}"/>
    <cellStyle name="Comma 35 2 4 3" xfId="8228" xr:uid="{00000000-0005-0000-0000-000020200000}"/>
    <cellStyle name="Comma 35 3" xfId="8229" xr:uid="{00000000-0005-0000-0000-000021200000}"/>
    <cellStyle name="Comma 35 3 2" xfId="8230" xr:uid="{00000000-0005-0000-0000-000022200000}"/>
    <cellStyle name="Comma 35 3 2 2" xfId="8231" xr:uid="{00000000-0005-0000-0000-000023200000}"/>
    <cellStyle name="Comma 35 3 2 2 2" xfId="8232" xr:uid="{00000000-0005-0000-0000-000024200000}"/>
    <cellStyle name="Comma 35 3 2 2 2 2" xfId="8233" xr:uid="{00000000-0005-0000-0000-000025200000}"/>
    <cellStyle name="Comma 35 3 2 2 3" xfId="8234" xr:uid="{00000000-0005-0000-0000-000026200000}"/>
    <cellStyle name="Comma 35 3 2 3" xfId="8235" xr:uid="{00000000-0005-0000-0000-000027200000}"/>
    <cellStyle name="Comma 35 3 2 3 2" xfId="8236" xr:uid="{00000000-0005-0000-0000-000028200000}"/>
    <cellStyle name="Comma 35 3 2 4" xfId="8237" xr:uid="{00000000-0005-0000-0000-000029200000}"/>
    <cellStyle name="Comma 35 3 3" xfId="8238" xr:uid="{00000000-0005-0000-0000-00002A200000}"/>
    <cellStyle name="Comma 35 3 3 2" xfId="8239" xr:uid="{00000000-0005-0000-0000-00002B200000}"/>
    <cellStyle name="Comma 35 3 3 2 2" xfId="8240" xr:uid="{00000000-0005-0000-0000-00002C200000}"/>
    <cellStyle name="Comma 35 3 3 3" xfId="8241" xr:uid="{00000000-0005-0000-0000-00002D200000}"/>
    <cellStyle name="Comma 35 3 4" xfId="8242" xr:uid="{00000000-0005-0000-0000-00002E200000}"/>
    <cellStyle name="Comma 35 3 4 2" xfId="8243" xr:uid="{00000000-0005-0000-0000-00002F200000}"/>
    <cellStyle name="Comma 35 3 5" xfId="8244" xr:uid="{00000000-0005-0000-0000-000030200000}"/>
    <cellStyle name="Comma 35 4" xfId="8245" xr:uid="{00000000-0005-0000-0000-000031200000}"/>
    <cellStyle name="Comma 35 4 2" xfId="8246" xr:uid="{00000000-0005-0000-0000-000032200000}"/>
    <cellStyle name="Comma 35 4 2 2" xfId="8247" xr:uid="{00000000-0005-0000-0000-000033200000}"/>
    <cellStyle name="Comma 35 4 2 2 2" xfId="8248" xr:uid="{00000000-0005-0000-0000-000034200000}"/>
    <cellStyle name="Comma 35 4 2 3" xfId="8249" xr:uid="{00000000-0005-0000-0000-000035200000}"/>
    <cellStyle name="Comma 35 4 3" xfId="8250" xr:uid="{00000000-0005-0000-0000-000036200000}"/>
    <cellStyle name="Comma 35 4 3 2" xfId="8251" xr:uid="{00000000-0005-0000-0000-000037200000}"/>
    <cellStyle name="Comma 35 4 4" xfId="8252" xr:uid="{00000000-0005-0000-0000-000038200000}"/>
    <cellStyle name="Comma 35 5" xfId="8253" xr:uid="{00000000-0005-0000-0000-000039200000}"/>
    <cellStyle name="Comma 35 5 2" xfId="8254" xr:uid="{00000000-0005-0000-0000-00003A200000}"/>
    <cellStyle name="Comma 35 5 2 2" xfId="8255" xr:uid="{00000000-0005-0000-0000-00003B200000}"/>
    <cellStyle name="Comma 35 5 3" xfId="8256" xr:uid="{00000000-0005-0000-0000-00003C200000}"/>
    <cellStyle name="Comma 35 6" xfId="8257" xr:uid="{00000000-0005-0000-0000-00003D200000}"/>
    <cellStyle name="Comma 35 6 2" xfId="8258" xr:uid="{00000000-0005-0000-0000-00003E200000}"/>
    <cellStyle name="Comma 35 6 2 2" xfId="8259" xr:uid="{00000000-0005-0000-0000-00003F200000}"/>
    <cellStyle name="Comma 35 6 3" xfId="8260" xr:uid="{00000000-0005-0000-0000-000040200000}"/>
    <cellStyle name="Comma 35 7" xfId="8261" xr:uid="{00000000-0005-0000-0000-000041200000}"/>
    <cellStyle name="Comma 35 7 2" xfId="8262" xr:uid="{00000000-0005-0000-0000-000042200000}"/>
    <cellStyle name="Comma 35 8" xfId="8263" xr:uid="{00000000-0005-0000-0000-000043200000}"/>
    <cellStyle name="Comma 35 8 2" xfId="8264" xr:uid="{00000000-0005-0000-0000-000044200000}"/>
    <cellStyle name="Comma 35 9" xfId="8265" xr:uid="{00000000-0005-0000-0000-000045200000}"/>
    <cellStyle name="Comma 36" xfId="8266" xr:uid="{00000000-0005-0000-0000-000046200000}"/>
    <cellStyle name="Comma 36 2" xfId="8267" xr:uid="{00000000-0005-0000-0000-000047200000}"/>
    <cellStyle name="Comma 36 2 2" xfId="8268" xr:uid="{00000000-0005-0000-0000-000048200000}"/>
    <cellStyle name="Comma 36 2 2 2" xfId="8269" xr:uid="{00000000-0005-0000-0000-000049200000}"/>
    <cellStyle name="Comma 36 2 2 2 2" xfId="8270" xr:uid="{00000000-0005-0000-0000-00004A200000}"/>
    <cellStyle name="Comma 36 2 2 2 2 2" xfId="8271" xr:uid="{00000000-0005-0000-0000-00004B200000}"/>
    <cellStyle name="Comma 36 2 2 2 3" xfId="8272" xr:uid="{00000000-0005-0000-0000-00004C200000}"/>
    <cellStyle name="Comma 36 2 2 3" xfId="8273" xr:uid="{00000000-0005-0000-0000-00004D200000}"/>
    <cellStyle name="Comma 36 2 2 3 2" xfId="8274" xr:uid="{00000000-0005-0000-0000-00004E200000}"/>
    <cellStyle name="Comma 36 2 2 4" xfId="8275" xr:uid="{00000000-0005-0000-0000-00004F200000}"/>
    <cellStyle name="Comma 36 2 3" xfId="8276" xr:uid="{00000000-0005-0000-0000-000050200000}"/>
    <cellStyle name="Comma 36 2 3 2" xfId="8277" xr:uid="{00000000-0005-0000-0000-000051200000}"/>
    <cellStyle name="Comma 36 2 3 2 2" xfId="8278" xr:uid="{00000000-0005-0000-0000-000052200000}"/>
    <cellStyle name="Comma 36 2 3 3" xfId="8279" xr:uid="{00000000-0005-0000-0000-000053200000}"/>
    <cellStyle name="Comma 36 2 4" xfId="8280" xr:uid="{00000000-0005-0000-0000-000054200000}"/>
    <cellStyle name="Comma 36 2 4 2" xfId="8281" xr:uid="{00000000-0005-0000-0000-000055200000}"/>
    <cellStyle name="Comma 36 2 4 2 2" xfId="8282" xr:uid="{00000000-0005-0000-0000-000056200000}"/>
    <cellStyle name="Comma 36 2 4 3" xfId="8283" xr:uid="{00000000-0005-0000-0000-000057200000}"/>
    <cellStyle name="Comma 36 3" xfId="8284" xr:uid="{00000000-0005-0000-0000-000058200000}"/>
    <cellStyle name="Comma 36 3 2" xfId="8285" xr:uid="{00000000-0005-0000-0000-000059200000}"/>
    <cellStyle name="Comma 36 3 2 2" xfId="8286" xr:uid="{00000000-0005-0000-0000-00005A200000}"/>
    <cellStyle name="Comma 36 3 2 2 2" xfId="8287" xr:uid="{00000000-0005-0000-0000-00005B200000}"/>
    <cellStyle name="Comma 36 3 2 2 2 2" xfId="8288" xr:uid="{00000000-0005-0000-0000-00005C200000}"/>
    <cellStyle name="Comma 36 3 2 2 3" xfId="8289" xr:uid="{00000000-0005-0000-0000-00005D200000}"/>
    <cellStyle name="Comma 36 3 2 3" xfId="8290" xr:uid="{00000000-0005-0000-0000-00005E200000}"/>
    <cellStyle name="Comma 36 3 2 3 2" xfId="8291" xr:uid="{00000000-0005-0000-0000-00005F200000}"/>
    <cellStyle name="Comma 36 3 2 4" xfId="8292" xr:uid="{00000000-0005-0000-0000-000060200000}"/>
    <cellStyle name="Comma 36 3 3" xfId="8293" xr:uid="{00000000-0005-0000-0000-000061200000}"/>
    <cellStyle name="Comma 36 3 3 2" xfId="8294" xr:uid="{00000000-0005-0000-0000-000062200000}"/>
    <cellStyle name="Comma 36 3 3 2 2" xfId="8295" xr:uid="{00000000-0005-0000-0000-000063200000}"/>
    <cellStyle name="Comma 36 3 3 3" xfId="8296" xr:uid="{00000000-0005-0000-0000-000064200000}"/>
    <cellStyle name="Comma 36 3 4" xfId="8297" xr:uid="{00000000-0005-0000-0000-000065200000}"/>
    <cellStyle name="Comma 36 3 4 2" xfId="8298" xr:uid="{00000000-0005-0000-0000-000066200000}"/>
    <cellStyle name="Comma 36 3 5" xfId="8299" xr:uid="{00000000-0005-0000-0000-000067200000}"/>
    <cellStyle name="Comma 36 4" xfId="8300" xr:uid="{00000000-0005-0000-0000-000068200000}"/>
    <cellStyle name="Comma 36 4 2" xfId="8301" xr:uid="{00000000-0005-0000-0000-000069200000}"/>
    <cellStyle name="Comma 36 4 2 2" xfId="8302" xr:uid="{00000000-0005-0000-0000-00006A200000}"/>
    <cellStyle name="Comma 36 4 2 2 2" xfId="8303" xr:uid="{00000000-0005-0000-0000-00006B200000}"/>
    <cellStyle name="Comma 36 4 2 3" xfId="8304" xr:uid="{00000000-0005-0000-0000-00006C200000}"/>
    <cellStyle name="Comma 36 4 3" xfId="8305" xr:uid="{00000000-0005-0000-0000-00006D200000}"/>
    <cellStyle name="Comma 36 4 3 2" xfId="8306" xr:uid="{00000000-0005-0000-0000-00006E200000}"/>
    <cellStyle name="Comma 36 4 4" xfId="8307" xr:uid="{00000000-0005-0000-0000-00006F200000}"/>
    <cellStyle name="Comma 36 5" xfId="8308" xr:uid="{00000000-0005-0000-0000-000070200000}"/>
    <cellStyle name="Comma 36 5 2" xfId="8309" xr:uid="{00000000-0005-0000-0000-000071200000}"/>
    <cellStyle name="Comma 36 5 2 2" xfId="8310" xr:uid="{00000000-0005-0000-0000-000072200000}"/>
    <cellStyle name="Comma 36 5 3" xfId="8311" xr:uid="{00000000-0005-0000-0000-000073200000}"/>
    <cellStyle name="Comma 36 6" xfId="8312" xr:uid="{00000000-0005-0000-0000-000074200000}"/>
    <cellStyle name="Comma 36 6 2" xfId="8313" xr:uid="{00000000-0005-0000-0000-000075200000}"/>
    <cellStyle name="Comma 36 6 2 2" xfId="8314" xr:uid="{00000000-0005-0000-0000-000076200000}"/>
    <cellStyle name="Comma 36 6 3" xfId="8315" xr:uid="{00000000-0005-0000-0000-000077200000}"/>
    <cellStyle name="Comma 36 7" xfId="8316" xr:uid="{00000000-0005-0000-0000-000078200000}"/>
    <cellStyle name="Comma 36 7 2" xfId="8317" xr:uid="{00000000-0005-0000-0000-000079200000}"/>
    <cellStyle name="Comma 36 8" xfId="8318" xr:uid="{00000000-0005-0000-0000-00007A200000}"/>
    <cellStyle name="Comma 36 8 2" xfId="8319" xr:uid="{00000000-0005-0000-0000-00007B200000}"/>
    <cellStyle name="Comma 36 9" xfId="8320" xr:uid="{00000000-0005-0000-0000-00007C200000}"/>
    <cellStyle name="Comma 37" xfId="8321" xr:uid="{00000000-0005-0000-0000-00007D200000}"/>
    <cellStyle name="Comma 37 2" xfId="8322" xr:uid="{00000000-0005-0000-0000-00007E200000}"/>
    <cellStyle name="Comma 37 2 2" xfId="8323" xr:uid="{00000000-0005-0000-0000-00007F200000}"/>
    <cellStyle name="Comma 37 2 2 2" xfId="8324" xr:uid="{00000000-0005-0000-0000-000080200000}"/>
    <cellStyle name="Comma 37 2 2 2 2" xfId="8325" xr:uid="{00000000-0005-0000-0000-000081200000}"/>
    <cellStyle name="Comma 37 2 2 2 2 2" xfId="8326" xr:uid="{00000000-0005-0000-0000-000082200000}"/>
    <cellStyle name="Comma 37 2 2 2 3" xfId="8327" xr:uid="{00000000-0005-0000-0000-000083200000}"/>
    <cellStyle name="Comma 37 2 2 3" xfId="8328" xr:uid="{00000000-0005-0000-0000-000084200000}"/>
    <cellStyle name="Comma 37 2 2 3 2" xfId="8329" xr:uid="{00000000-0005-0000-0000-000085200000}"/>
    <cellStyle name="Comma 37 2 2 4" xfId="8330" xr:uid="{00000000-0005-0000-0000-000086200000}"/>
    <cellStyle name="Comma 37 2 3" xfId="8331" xr:uid="{00000000-0005-0000-0000-000087200000}"/>
    <cellStyle name="Comma 37 2 3 2" xfId="8332" xr:uid="{00000000-0005-0000-0000-000088200000}"/>
    <cellStyle name="Comma 37 2 3 2 2" xfId="8333" xr:uid="{00000000-0005-0000-0000-000089200000}"/>
    <cellStyle name="Comma 37 2 3 3" xfId="8334" xr:uid="{00000000-0005-0000-0000-00008A200000}"/>
    <cellStyle name="Comma 37 2 4" xfId="8335" xr:uid="{00000000-0005-0000-0000-00008B200000}"/>
    <cellStyle name="Comma 37 2 4 2" xfId="8336" xr:uid="{00000000-0005-0000-0000-00008C200000}"/>
    <cellStyle name="Comma 37 2 4 2 2" xfId="8337" xr:uid="{00000000-0005-0000-0000-00008D200000}"/>
    <cellStyle name="Comma 37 2 4 3" xfId="8338" xr:uid="{00000000-0005-0000-0000-00008E200000}"/>
    <cellStyle name="Comma 37 3" xfId="8339" xr:uid="{00000000-0005-0000-0000-00008F200000}"/>
    <cellStyle name="Comma 37 3 2" xfId="8340" xr:uid="{00000000-0005-0000-0000-000090200000}"/>
    <cellStyle name="Comma 37 3 2 2" xfId="8341" xr:uid="{00000000-0005-0000-0000-000091200000}"/>
    <cellStyle name="Comma 37 3 2 2 2" xfId="8342" xr:uid="{00000000-0005-0000-0000-000092200000}"/>
    <cellStyle name="Comma 37 3 2 2 2 2" xfId="8343" xr:uid="{00000000-0005-0000-0000-000093200000}"/>
    <cellStyle name="Comma 37 3 2 2 3" xfId="8344" xr:uid="{00000000-0005-0000-0000-000094200000}"/>
    <cellStyle name="Comma 37 3 2 3" xfId="8345" xr:uid="{00000000-0005-0000-0000-000095200000}"/>
    <cellStyle name="Comma 37 3 2 3 2" xfId="8346" xr:uid="{00000000-0005-0000-0000-000096200000}"/>
    <cellStyle name="Comma 37 3 2 4" xfId="8347" xr:uid="{00000000-0005-0000-0000-000097200000}"/>
    <cellStyle name="Comma 37 3 3" xfId="8348" xr:uid="{00000000-0005-0000-0000-000098200000}"/>
    <cellStyle name="Comma 37 3 3 2" xfId="8349" xr:uid="{00000000-0005-0000-0000-000099200000}"/>
    <cellStyle name="Comma 37 3 3 2 2" xfId="8350" xr:uid="{00000000-0005-0000-0000-00009A200000}"/>
    <cellStyle name="Comma 37 3 3 3" xfId="8351" xr:uid="{00000000-0005-0000-0000-00009B200000}"/>
    <cellStyle name="Comma 37 3 4" xfId="8352" xr:uid="{00000000-0005-0000-0000-00009C200000}"/>
    <cellStyle name="Comma 37 3 4 2" xfId="8353" xr:uid="{00000000-0005-0000-0000-00009D200000}"/>
    <cellStyle name="Comma 37 3 5" xfId="8354" xr:uid="{00000000-0005-0000-0000-00009E200000}"/>
    <cellStyle name="Comma 37 4" xfId="8355" xr:uid="{00000000-0005-0000-0000-00009F200000}"/>
    <cellStyle name="Comma 37 4 2" xfId="8356" xr:uid="{00000000-0005-0000-0000-0000A0200000}"/>
    <cellStyle name="Comma 37 4 2 2" xfId="8357" xr:uid="{00000000-0005-0000-0000-0000A1200000}"/>
    <cellStyle name="Comma 37 4 2 2 2" xfId="8358" xr:uid="{00000000-0005-0000-0000-0000A2200000}"/>
    <cellStyle name="Comma 37 4 2 3" xfId="8359" xr:uid="{00000000-0005-0000-0000-0000A3200000}"/>
    <cellStyle name="Comma 37 4 3" xfId="8360" xr:uid="{00000000-0005-0000-0000-0000A4200000}"/>
    <cellStyle name="Comma 37 4 3 2" xfId="8361" xr:uid="{00000000-0005-0000-0000-0000A5200000}"/>
    <cellStyle name="Comma 37 4 4" xfId="8362" xr:uid="{00000000-0005-0000-0000-0000A6200000}"/>
    <cellStyle name="Comma 37 5" xfId="8363" xr:uid="{00000000-0005-0000-0000-0000A7200000}"/>
    <cellStyle name="Comma 37 5 2" xfId="8364" xr:uid="{00000000-0005-0000-0000-0000A8200000}"/>
    <cellStyle name="Comma 37 5 2 2" xfId="8365" xr:uid="{00000000-0005-0000-0000-0000A9200000}"/>
    <cellStyle name="Comma 37 5 3" xfId="8366" xr:uid="{00000000-0005-0000-0000-0000AA200000}"/>
    <cellStyle name="Comma 37 6" xfId="8367" xr:uid="{00000000-0005-0000-0000-0000AB200000}"/>
    <cellStyle name="Comma 37 6 2" xfId="8368" xr:uid="{00000000-0005-0000-0000-0000AC200000}"/>
    <cellStyle name="Comma 37 6 2 2" xfId="8369" xr:uid="{00000000-0005-0000-0000-0000AD200000}"/>
    <cellStyle name="Comma 37 6 3" xfId="8370" xr:uid="{00000000-0005-0000-0000-0000AE200000}"/>
    <cellStyle name="Comma 37 7" xfId="8371" xr:uid="{00000000-0005-0000-0000-0000AF200000}"/>
    <cellStyle name="Comma 37 7 2" xfId="8372" xr:uid="{00000000-0005-0000-0000-0000B0200000}"/>
    <cellStyle name="Comma 37 8" xfId="8373" xr:uid="{00000000-0005-0000-0000-0000B1200000}"/>
    <cellStyle name="Comma 37 8 2" xfId="8374" xr:uid="{00000000-0005-0000-0000-0000B2200000}"/>
    <cellStyle name="Comma 37 9" xfId="8375" xr:uid="{00000000-0005-0000-0000-0000B3200000}"/>
    <cellStyle name="Comma 38" xfId="8376" xr:uid="{00000000-0005-0000-0000-0000B4200000}"/>
    <cellStyle name="Comma 38 2" xfId="8377" xr:uid="{00000000-0005-0000-0000-0000B5200000}"/>
    <cellStyle name="Comma 38 2 2" xfId="8378" xr:uid="{00000000-0005-0000-0000-0000B6200000}"/>
    <cellStyle name="Comma 38 3" xfId="8379" xr:uid="{00000000-0005-0000-0000-0000B7200000}"/>
    <cellStyle name="Comma 38 3 2" xfId="8380" xr:uid="{00000000-0005-0000-0000-0000B8200000}"/>
    <cellStyle name="Comma 38 3 2 2" xfId="8381" xr:uid="{00000000-0005-0000-0000-0000B9200000}"/>
    <cellStyle name="Comma 38 3 2 2 2" xfId="8382" xr:uid="{00000000-0005-0000-0000-0000BA200000}"/>
    <cellStyle name="Comma 38 3 2 2 2 2" xfId="8383" xr:uid="{00000000-0005-0000-0000-0000BB200000}"/>
    <cellStyle name="Comma 38 3 2 2 3" xfId="8384" xr:uid="{00000000-0005-0000-0000-0000BC200000}"/>
    <cellStyle name="Comma 38 3 2 3" xfId="8385" xr:uid="{00000000-0005-0000-0000-0000BD200000}"/>
    <cellStyle name="Comma 38 3 2 3 2" xfId="8386" xr:uid="{00000000-0005-0000-0000-0000BE200000}"/>
    <cellStyle name="Comma 38 3 2 4" xfId="8387" xr:uid="{00000000-0005-0000-0000-0000BF200000}"/>
    <cellStyle name="Comma 38 3 3" xfId="8388" xr:uid="{00000000-0005-0000-0000-0000C0200000}"/>
    <cellStyle name="Comma 38 3 3 2" xfId="8389" xr:uid="{00000000-0005-0000-0000-0000C1200000}"/>
    <cellStyle name="Comma 38 3 3 2 2" xfId="8390" xr:uid="{00000000-0005-0000-0000-0000C2200000}"/>
    <cellStyle name="Comma 38 3 3 3" xfId="8391" xr:uid="{00000000-0005-0000-0000-0000C3200000}"/>
    <cellStyle name="Comma 38 3 4" xfId="8392" xr:uid="{00000000-0005-0000-0000-0000C4200000}"/>
    <cellStyle name="Comma 38 3 4 2" xfId="8393" xr:uid="{00000000-0005-0000-0000-0000C5200000}"/>
    <cellStyle name="Comma 38 3 4 2 2" xfId="8394" xr:uid="{00000000-0005-0000-0000-0000C6200000}"/>
    <cellStyle name="Comma 38 3 4 3" xfId="8395" xr:uid="{00000000-0005-0000-0000-0000C7200000}"/>
    <cellStyle name="Comma 38 3 5" xfId="8396" xr:uid="{00000000-0005-0000-0000-0000C8200000}"/>
    <cellStyle name="Comma 38 3 5 2" xfId="8397" xr:uid="{00000000-0005-0000-0000-0000C9200000}"/>
    <cellStyle name="Comma 38 3 5 2 2" xfId="8398" xr:uid="{00000000-0005-0000-0000-0000CA200000}"/>
    <cellStyle name="Comma 38 3 5 3" xfId="8399" xr:uid="{00000000-0005-0000-0000-0000CB200000}"/>
    <cellStyle name="Comma 38 3 6" xfId="8400" xr:uid="{00000000-0005-0000-0000-0000CC200000}"/>
    <cellStyle name="Comma 38 3 6 2" xfId="8401" xr:uid="{00000000-0005-0000-0000-0000CD200000}"/>
    <cellStyle name="Comma 38 3 7" xfId="8402" xr:uid="{00000000-0005-0000-0000-0000CE200000}"/>
    <cellStyle name="Comma 39" xfId="8403" xr:uid="{00000000-0005-0000-0000-0000CF200000}"/>
    <cellStyle name="Comma 39 2" xfId="8404" xr:uid="{00000000-0005-0000-0000-0000D0200000}"/>
    <cellStyle name="Comma 39 3" xfId="8405" xr:uid="{00000000-0005-0000-0000-0000D1200000}"/>
    <cellStyle name="Comma 39 3 2" xfId="8406" xr:uid="{00000000-0005-0000-0000-0000D2200000}"/>
    <cellStyle name="Comma 39 3 2 2" xfId="8407" xr:uid="{00000000-0005-0000-0000-0000D3200000}"/>
    <cellStyle name="Comma 39 3 2 2 2" xfId="8408" xr:uid="{00000000-0005-0000-0000-0000D4200000}"/>
    <cellStyle name="Comma 39 3 2 2 2 2" xfId="8409" xr:uid="{00000000-0005-0000-0000-0000D5200000}"/>
    <cellStyle name="Comma 39 3 2 2 3" xfId="8410" xr:uid="{00000000-0005-0000-0000-0000D6200000}"/>
    <cellStyle name="Comma 39 3 2 3" xfId="8411" xr:uid="{00000000-0005-0000-0000-0000D7200000}"/>
    <cellStyle name="Comma 39 3 2 3 2" xfId="8412" xr:uid="{00000000-0005-0000-0000-0000D8200000}"/>
    <cellStyle name="Comma 39 3 2 4" xfId="8413" xr:uid="{00000000-0005-0000-0000-0000D9200000}"/>
    <cellStyle name="Comma 39 3 3" xfId="8414" xr:uid="{00000000-0005-0000-0000-0000DA200000}"/>
    <cellStyle name="Comma 39 3 3 2" xfId="8415" xr:uid="{00000000-0005-0000-0000-0000DB200000}"/>
    <cellStyle name="Comma 39 3 3 2 2" xfId="8416" xr:uid="{00000000-0005-0000-0000-0000DC200000}"/>
    <cellStyle name="Comma 39 3 3 3" xfId="8417" xr:uid="{00000000-0005-0000-0000-0000DD200000}"/>
    <cellStyle name="Comma 39 3 4" xfId="8418" xr:uid="{00000000-0005-0000-0000-0000DE200000}"/>
    <cellStyle name="Comma 39 3 4 2" xfId="8419" xr:uid="{00000000-0005-0000-0000-0000DF200000}"/>
    <cellStyle name="Comma 39 3 4 2 2" xfId="8420" xr:uid="{00000000-0005-0000-0000-0000E0200000}"/>
    <cellStyle name="Comma 39 3 4 3" xfId="8421" xr:uid="{00000000-0005-0000-0000-0000E1200000}"/>
    <cellStyle name="Comma 39 3 5" xfId="8422" xr:uid="{00000000-0005-0000-0000-0000E2200000}"/>
    <cellStyle name="Comma 39 3 5 2" xfId="8423" xr:uid="{00000000-0005-0000-0000-0000E3200000}"/>
    <cellStyle name="Comma 39 3 5 2 2" xfId="8424" xr:uid="{00000000-0005-0000-0000-0000E4200000}"/>
    <cellStyle name="Comma 39 3 5 3" xfId="8425" xr:uid="{00000000-0005-0000-0000-0000E5200000}"/>
    <cellStyle name="Comma 39 3 6" xfId="8426" xr:uid="{00000000-0005-0000-0000-0000E6200000}"/>
    <cellStyle name="Comma 39 3 6 2" xfId="8427" xr:uid="{00000000-0005-0000-0000-0000E7200000}"/>
    <cellStyle name="Comma 39 3 7" xfId="8428" xr:uid="{00000000-0005-0000-0000-0000E8200000}"/>
    <cellStyle name="Comma 4" xfId="8429" xr:uid="{00000000-0005-0000-0000-0000E9200000}"/>
    <cellStyle name="Comma 4 2" xfId="8430" xr:uid="{00000000-0005-0000-0000-0000EA200000}"/>
    <cellStyle name="Comma 4 2 2" xfId="8431" xr:uid="{00000000-0005-0000-0000-0000EB200000}"/>
    <cellStyle name="Comma 4 3" xfId="8432" xr:uid="{00000000-0005-0000-0000-0000EC200000}"/>
    <cellStyle name="Comma 4 3 2" xfId="8433" xr:uid="{00000000-0005-0000-0000-0000ED200000}"/>
    <cellStyle name="Comma 4 3 2 2" xfId="8434" xr:uid="{00000000-0005-0000-0000-0000EE200000}"/>
    <cellStyle name="Comma 4 3 2 2 2" xfId="8435" xr:uid="{00000000-0005-0000-0000-0000EF200000}"/>
    <cellStyle name="Comma 4 3 2 2 2 2" xfId="8436" xr:uid="{00000000-0005-0000-0000-0000F0200000}"/>
    <cellStyle name="Comma 4 3 2 2 3" xfId="8437" xr:uid="{00000000-0005-0000-0000-0000F1200000}"/>
    <cellStyle name="Comma 4 3 2 3" xfId="8438" xr:uid="{00000000-0005-0000-0000-0000F2200000}"/>
    <cellStyle name="Comma 4 3 2 4" xfId="8439" xr:uid="{00000000-0005-0000-0000-0000F3200000}"/>
    <cellStyle name="Comma 4 3 2 4 2" xfId="8440" xr:uid="{00000000-0005-0000-0000-0000F4200000}"/>
    <cellStyle name="Comma 4 3 2 5" xfId="8441" xr:uid="{00000000-0005-0000-0000-0000F5200000}"/>
    <cellStyle name="Comma 4 3 3" xfId="8442" xr:uid="{00000000-0005-0000-0000-0000F6200000}"/>
    <cellStyle name="Comma 4 3 3 2" xfId="8443" xr:uid="{00000000-0005-0000-0000-0000F7200000}"/>
    <cellStyle name="Comma 4 3 3 2 2" xfId="8444" xr:uid="{00000000-0005-0000-0000-0000F8200000}"/>
    <cellStyle name="Comma 4 3 3 3" xfId="8445" xr:uid="{00000000-0005-0000-0000-0000F9200000}"/>
    <cellStyle name="Comma 4 3 4" xfId="8446" xr:uid="{00000000-0005-0000-0000-0000FA200000}"/>
    <cellStyle name="Comma 4 3 4 2" xfId="8447" xr:uid="{00000000-0005-0000-0000-0000FB200000}"/>
    <cellStyle name="Comma 4 3 4 2 2" xfId="8448" xr:uid="{00000000-0005-0000-0000-0000FC200000}"/>
    <cellStyle name="Comma 4 3 4 3" xfId="8449" xr:uid="{00000000-0005-0000-0000-0000FD200000}"/>
    <cellStyle name="Comma 4 3 5" xfId="8450" xr:uid="{00000000-0005-0000-0000-0000FE200000}"/>
    <cellStyle name="Comma 4 3 5 2" xfId="8451" xr:uid="{00000000-0005-0000-0000-0000FF200000}"/>
    <cellStyle name="Comma 4 3 5 2 2" xfId="8452" xr:uid="{00000000-0005-0000-0000-000000210000}"/>
    <cellStyle name="Comma 4 3 5 3" xfId="8453" xr:uid="{00000000-0005-0000-0000-000001210000}"/>
    <cellStyle name="Comma 4 3 6" xfId="8454" xr:uid="{00000000-0005-0000-0000-000002210000}"/>
    <cellStyle name="Comma 4 3 6 2" xfId="8455" xr:uid="{00000000-0005-0000-0000-000003210000}"/>
    <cellStyle name="Comma 4 3 7" xfId="8456" xr:uid="{00000000-0005-0000-0000-000004210000}"/>
    <cellStyle name="Comma 4 4" xfId="8457" xr:uid="{00000000-0005-0000-0000-000005210000}"/>
    <cellStyle name="Comma 4 5" xfId="8458" xr:uid="{00000000-0005-0000-0000-000006210000}"/>
    <cellStyle name="Comma 4 5 2" xfId="8459" xr:uid="{00000000-0005-0000-0000-000007210000}"/>
    <cellStyle name="Comma 4 5 2 2" xfId="8460" xr:uid="{00000000-0005-0000-0000-000008210000}"/>
    <cellStyle name="Comma 4 5 2 2 2" xfId="8461" xr:uid="{00000000-0005-0000-0000-000009210000}"/>
    <cellStyle name="Comma 4 5 2 2 2 2" xfId="8462" xr:uid="{00000000-0005-0000-0000-00000A210000}"/>
    <cellStyle name="Comma 4 5 2 2 3" xfId="8463" xr:uid="{00000000-0005-0000-0000-00000B210000}"/>
    <cellStyle name="Comma 4 5 2 3" xfId="8464" xr:uid="{00000000-0005-0000-0000-00000C210000}"/>
    <cellStyle name="Comma 4 5 2 3 2" xfId="8465" xr:uid="{00000000-0005-0000-0000-00000D210000}"/>
    <cellStyle name="Comma 4 5 2 4" xfId="8466" xr:uid="{00000000-0005-0000-0000-00000E210000}"/>
    <cellStyle name="Comma 4 5 3" xfId="8467" xr:uid="{00000000-0005-0000-0000-00000F210000}"/>
    <cellStyle name="Comma 4 5 3 2" xfId="8468" xr:uid="{00000000-0005-0000-0000-000010210000}"/>
    <cellStyle name="Comma 4 5 3 2 2" xfId="8469" xr:uid="{00000000-0005-0000-0000-000011210000}"/>
    <cellStyle name="Comma 4 5 3 3" xfId="8470" xr:uid="{00000000-0005-0000-0000-000012210000}"/>
    <cellStyle name="Comma 4 5 4" xfId="8471" xr:uid="{00000000-0005-0000-0000-000013210000}"/>
    <cellStyle name="Comma 4 5 5" xfId="8472" xr:uid="{00000000-0005-0000-0000-000014210000}"/>
    <cellStyle name="Comma 4 5 5 2" xfId="8473" xr:uid="{00000000-0005-0000-0000-000015210000}"/>
    <cellStyle name="Comma 4 5 6" xfId="8474" xr:uid="{00000000-0005-0000-0000-000016210000}"/>
    <cellStyle name="Comma 4 6" xfId="8475" xr:uid="{00000000-0005-0000-0000-000017210000}"/>
    <cellStyle name="Comma 4 6 2" xfId="8476" xr:uid="{00000000-0005-0000-0000-000018210000}"/>
    <cellStyle name="Comma 4 6 3" xfId="8477" xr:uid="{00000000-0005-0000-0000-000019210000}"/>
    <cellStyle name="Comma 4 6 3 2" xfId="8478" xr:uid="{00000000-0005-0000-0000-00001A210000}"/>
    <cellStyle name="Comma 4 6 4" xfId="8479" xr:uid="{00000000-0005-0000-0000-00001B210000}"/>
    <cellStyle name="Comma 4 7" xfId="8480" xr:uid="{00000000-0005-0000-0000-00001C210000}"/>
    <cellStyle name="Comma 4 8" xfId="8481" xr:uid="{00000000-0005-0000-0000-00001D210000}"/>
    <cellStyle name="Comma 4 8 2" xfId="8482" xr:uid="{00000000-0005-0000-0000-00001E210000}"/>
    <cellStyle name="Comma 4 8 2 2" xfId="8483" xr:uid="{00000000-0005-0000-0000-00001F210000}"/>
    <cellStyle name="Comma 4 8 3" xfId="8484" xr:uid="{00000000-0005-0000-0000-000020210000}"/>
    <cellStyle name="Comma 4 9" xfId="8485" xr:uid="{00000000-0005-0000-0000-000021210000}"/>
    <cellStyle name="Comma 4 9 2" xfId="8486" xr:uid="{00000000-0005-0000-0000-000022210000}"/>
    <cellStyle name="Comma 40" xfId="8487" xr:uid="{00000000-0005-0000-0000-000023210000}"/>
    <cellStyle name="Comma 40 2" xfId="8488" xr:uid="{00000000-0005-0000-0000-000024210000}"/>
    <cellStyle name="Comma 40 3" xfId="8489" xr:uid="{00000000-0005-0000-0000-000025210000}"/>
    <cellStyle name="Comma 40 3 2" xfId="8490" xr:uid="{00000000-0005-0000-0000-000026210000}"/>
    <cellStyle name="Comma 40 3 2 2" xfId="8491" xr:uid="{00000000-0005-0000-0000-000027210000}"/>
    <cellStyle name="Comma 40 3 2 2 2" xfId="8492" xr:uid="{00000000-0005-0000-0000-000028210000}"/>
    <cellStyle name="Comma 40 3 2 2 2 2" xfId="8493" xr:uid="{00000000-0005-0000-0000-000029210000}"/>
    <cellStyle name="Comma 40 3 2 2 3" xfId="8494" xr:uid="{00000000-0005-0000-0000-00002A210000}"/>
    <cellStyle name="Comma 40 3 2 3" xfId="8495" xr:uid="{00000000-0005-0000-0000-00002B210000}"/>
    <cellStyle name="Comma 40 3 2 3 2" xfId="8496" xr:uid="{00000000-0005-0000-0000-00002C210000}"/>
    <cellStyle name="Comma 40 3 2 4" xfId="8497" xr:uid="{00000000-0005-0000-0000-00002D210000}"/>
    <cellStyle name="Comma 40 3 3" xfId="8498" xr:uid="{00000000-0005-0000-0000-00002E210000}"/>
    <cellStyle name="Comma 40 3 3 2" xfId="8499" xr:uid="{00000000-0005-0000-0000-00002F210000}"/>
    <cellStyle name="Comma 40 3 3 2 2" xfId="8500" xr:uid="{00000000-0005-0000-0000-000030210000}"/>
    <cellStyle name="Comma 40 3 3 3" xfId="8501" xr:uid="{00000000-0005-0000-0000-000031210000}"/>
    <cellStyle name="Comma 40 3 4" xfId="8502" xr:uid="{00000000-0005-0000-0000-000032210000}"/>
    <cellStyle name="Comma 40 3 4 2" xfId="8503" xr:uid="{00000000-0005-0000-0000-000033210000}"/>
    <cellStyle name="Comma 40 3 4 2 2" xfId="8504" xr:uid="{00000000-0005-0000-0000-000034210000}"/>
    <cellStyle name="Comma 40 3 4 3" xfId="8505" xr:uid="{00000000-0005-0000-0000-000035210000}"/>
    <cellStyle name="Comma 40 3 5" xfId="8506" xr:uid="{00000000-0005-0000-0000-000036210000}"/>
    <cellStyle name="Comma 40 3 5 2" xfId="8507" xr:uid="{00000000-0005-0000-0000-000037210000}"/>
    <cellStyle name="Comma 40 3 5 2 2" xfId="8508" xr:uid="{00000000-0005-0000-0000-000038210000}"/>
    <cellStyle name="Comma 40 3 5 3" xfId="8509" xr:uid="{00000000-0005-0000-0000-000039210000}"/>
    <cellStyle name="Comma 40 3 6" xfId="8510" xr:uid="{00000000-0005-0000-0000-00003A210000}"/>
    <cellStyle name="Comma 40 3 6 2" xfId="8511" xr:uid="{00000000-0005-0000-0000-00003B210000}"/>
    <cellStyle name="Comma 40 3 7" xfId="8512" xr:uid="{00000000-0005-0000-0000-00003C210000}"/>
    <cellStyle name="Comma 41" xfId="8513" xr:uid="{00000000-0005-0000-0000-00003D210000}"/>
    <cellStyle name="Comma 41 2" xfId="8514" xr:uid="{00000000-0005-0000-0000-00003E210000}"/>
    <cellStyle name="Comma 41 3" xfId="8515" xr:uid="{00000000-0005-0000-0000-00003F210000}"/>
    <cellStyle name="Comma 41 3 2" xfId="8516" xr:uid="{00000000-0005-0000-0000-000040210000}"/>
    <cellStyle name="Comma 41 3 2 2" xfId="8517" xr:uid="{00000000-0005-0000-0000-000041210000}"/>
    <cellStyle name="Comma 41 3 2 2 2" xfId="8518" xr:uid="{00000000-0005-0000-0000-000042210000}"/>
    <cellStyle name="Comma 41 3 2 2 2 2" xfId="8519" xr:uid="{00000000-0005-0000-0000-000043210000}"/>
    <cellStyle name="Comma 41 3 2 2 3" xfId="8520" xr:uid="{00000000-0005-0000-0000-000044210000}"/>
    <cellStyle name="Comma 41 3 2 3" xfId="8521" xr:uid="{00000000-0005-0000-0000-000045210000}"/>
    <cellStyle name="Comma 41 3 2 3 2" xfId="8522" xr:uid="{00000000-0005-0000-0000-000046210000}"/>
    <cellStyle name="Comma 41 3 2 4" xfId="8523" xr:uid="{00000000-0005-0000-0000-000047210000}"/>
    <cellStyle name="Comma 41 3 3" xfId="8524" xr:uid="{00000000-0005-0000-0000-000048210000}"/>
    <cellStyle name="Comma 41 3 3 2" xfId="8525" xr:uid="{00000000-0005-0000-0000-000049210000}"/>
    <cellStyle name="Comma 41 3 3 2 2" xfId="8526" xr:uid="{00000000-0005-0000-0000-00004A210000}"/>
    <cellStyle name="Comma 41 3 3 3" xfId="8527" xr:uid="{00000000-0005-0000-0000-00004B210000}"/>
    <cellStyle name="Comma 41 3 4" xfId="8528" xr:uid="{00000000-0005-0000-0000-00004C210000}"/>
    <cellStyle name="Comma 41 3 4 2" xfId="8529" xr:uid="{00000000-0005-0000-0000-00004D210000}"/>
    <cellStyle name="Comma 41 3 4 2 2" xfId="8530" xr:uid="{00000000-0005-0000-0000-00004E210000}"/>
    <cellStyle name="Comma 41 3 4 3" xfId="8531" xr:uid="{00000000-0005-0000-0000-00004F210000}"/>
    <cellStyle name="Comma 41 3 5" xfId="8532" xr:uid="{00000000-0005-0000-0000-000050210000}"/>
    <cellStyle name="Comma 41 3 5 2" xfId="8533" xr:uid="{00000000-0005-0000-0000-000051210000}"/>
    <cellStyle name="Comma 41 3 5 2 2" xfId="8534" xr:uid="{00000000-0005-0000-0000-000052210000}"/>
    <cellStyle name="Comma 41 3 5 3" xfId="8535" xr:uid="{00000000-0005-0000-0000-000053210000}"/>
    <cellStyle name="Comma 41 3 6" xfId="8536" xr:uid="{00000000-0005-0000-0000-000054210000}"/>
    <cellStyle name="Comma 41 3 6 2" xfId="8537" xr:uid="{00000000-0005-0000-0000-000055210000}"/>
    <cellStyle name="Comma 41 3 7" xfId="8538" xr:uid="{00000000-0005-0000-0000-000056210000}"/>
    <cellStyle name="Comma 42" xfId="8539" xr:uid="{00000000-0005-0000-0000-000057210000}"/>
    <cellStyle name="Comma 42 2" xfId="8540" xr:uid="{00000000-0005-0000-0000-000058210000}"/>
    <cellStyle name="Comma 43" xfId="8541" xr:uid="{00000000-0005-0000-0000-000059210000}"/>
    <cellStyle name="Comma 43 2" xfId="8542" xr:uid="{00000000-0005-0000-0000-00005A210000}"/>
    <cellStyle name="Comma 44" xfId="8543" xr:uid="{00000000-0005-0000-0000-00005B210000}"/>
    <cellStyle name="Comma 44 2" xfId="8544" xr:uid="{00000000-0005-0000-0000-00005C210000}"/>
    <cellStyle name="Comma 45" xfId="8545" xr:uid="{00000000-0005-0000-0000-00005D210000}"/>
    <cellStyle name="Comma 45 2" xfId="8546" xr:uid="{00000000-0005-0000-0000-00005E210000}"/>
    <cellStyle name="Comma 46" xfId="8547" xr:uid="{00000000-0005-0000-0000-00005F210000}"/>
    <cellStyle name="Comma 46 2" xfId="8548" xr:uid="{00000000-0005-0000-0000-000060210000}"/>
    <cellStyle name="Comma 47" xfId="8549" xr:uid="{00000000-0005-0000-0000-000061210000}"/>
    <cellStyle name="Comma 47 2" xfId="8550" xr:uid="{00000000-0005-0000-0000-000062210000}"/>
    <cellStyle name="Comma 48" xfId="8551" xr:uid="{00000000-0005-0000-0000-000063210000}"/>
    <cellStyle name="Comma 48 2" xfId="8552" xr:uid="{00000000-0005-0000-0000-000064210000}"/>
    <cellStyle name="Comma 49" xfId="8553" xr:uid="{00000000-0005-0000-0000-000065210000}"/>
    <cellStyle name="Comma 5" xfId="8554" xr:uid="{00000000-0005-0000-0000-000066210000}"/>
    <cellStyle name="Comma 5 2" xfId="8555" xr:uid="{00000000-0005-0000-0000-000067210000}"/>
    <cellStyle name="Comma 5 3" xfId="8556" xr:uid="{00000000-0005-0000-0000-000068210000}"/>
    <cellStyle name="Comma 5 3 2" xfId="8557" xr:uid="{00000000-0005-0000-0000-000069210000}"/>
    <cellStyle name="Comma 5 3 2 2" xfId="8558" xr:uid="{00000000-0005-0000-0000-00006A210000}"/>
    <cellStyle name="Comma 5 3 2 2 2" xfId="8559" xr:uid="{00000000-0005-0000-0000-00006B210000}"/>
    <cellStyle name="Comma 5 3 2 2 2 2" xfId="8560" xr:uid="{00000000-0005-0000-0000-00006C210000}"/>
    <cellStyle name="Comma 5 3 2 2 3" xfId="8561" xr:uid="{00000000-0005-0000-0000-00006D210000}"/>
    <cellStyle name="Comma 5 3 2 3" xfId="8562" xr:uid="{00000000-0005-0000-0000-00006E210000}"/>
    <cellStyle name="Comma 5 3 2 3 2" xfId="8563" xr:uid="{00000000-0005-0000-0000-00006F210000}"/>
    <cellStyle name="Comma 5 3 2 4" xfId="8564" xr:uid="{00000000-0005-0000-0000-000070210000}"/>
    <cellStyle name="Comma 5 3 3" xfId="8565" xr:uid="{00000000-0005-0000-0000-000071210000}"/>
    <cellStyle name="Comma 5 3 3 2" xfId="8566" xr:uid="{00000000-0005-0000-0000-000072210000}"/>
    <cellStyle name="Comma 5 3 3 2 2" xfId="8567" xr:uid="{00000000-0005-0000-0000-000073210000}"/>
    <cellStyle name="Comma 5 3 3 3" xfId="8568" xr:uid="{00000000-0005-0000-0000-000074210000}"/>
    <cellStyle name="Comma 5 3 4" xfId="8569" xr:uid="{00000000-0005-0000-0000-000075210000}"/>
    <cellStyle name="Comma 5 3 4 2" xfId="8570" xr:uid="{00000000-0005-0000-0000-000076210000}"/>
    <cellStyle name="Comma 5 3 4 2 2" xfId="8571" xr:uid="{00000000-0005-0000-0000-000077210000}"/>
    <cellStyle name="Comma 5 3 4 3" xfId="8572" xr:uid="{00000000-0005-0000-0000-000078210000}"/>
    <cellStyle name="Comma 5 3 5" xfId="8573" xr:uid="{00000000-0005-0000-0000-000079210000}"/>
    <cellStyle name="Comma 5 3 5 2" xfId="8574" xr:uid="{00000000-0005-0000-0000-00007A210000}"/>
    <cellStyle name="Comma 5 3 5 2 2" xfId="8575" xr:uid="{00000000-0005-0000-0000-00007B210000}"/>
    <cellStyle name="Comma 5 3 5 3" xfId="8576" xr:uid="{00000000-0005-0000-0000-00007C210000}"/>
    <cellStyle name="Comma 5 3 6" xfId="8577" xr:uid="{00000000-0005-0000-0000-00007D210000}"/>
    <cellStyle name="Comma 5 3 6 2" xfId="8578" xr:uid="{00000000-0005-0000-0000-00007E210000}"/>
    <cellStyle name="Comma 5 3 7" xfId="8579" xr:uid="{00000000-0005-0000-0000-00007F210000}"/>
    <cellStyle name="Comma 5 4" xfId="8580" xr:uid="{00000000-0005-0000-0000-000080210000}"/>
    <cellStyle name="Comma 5 5" xfId="8581" xr:uid="{00000000-0005-0000-0000-000081210000}"/>
    <cellStyle name="Comma 5 5 2" xfId="8582" xr:uid="{00000000-0005-0000-0000-000082210000}"/>
    <cellStyle name="Comma 5 5 2 2" xfId="8583" xr:uid="{00000000-0005-0000-0000-000083210000}"/>
    <cellStyle name="Comma 5 5 2 2 2" xfId="8584" xr:uid="{00000000-0005-0000-0000-000084210000}"/>
    <cellStyle name="Comma 5 5 2 2 2 2" xfId="8585" xr:uid="{00000000-0005-0000-0000-000085210000}"/>
    <cellStyle name="Comma 5 5 2 2 3" xfId="8586" xr:uid="{00000000-0005-0000-0000-000086210000}"/>
    <cellStyle name="Comma 5 5 2 3" xfId="8587" xr:uid="{00000000-0005-0000-0000-000087210000}"/>
    <cellStyle name="Comma 5 5 2 3 2" xfId="8588" xr:uid="{00000000-0005-0000-0000-000088210000}"/>
    <cellStyle name="Comma 5 5 2 4" xfId="8589" xr:uid="{00000000-0005-0000-0000-000089210000}"/>
    <cellStyle name="Comma 5 5 3" xfId="8590" xr:uid="{00000000-0005-0000-0000-00008A210000}"/>
    <cellStyle name="Comma 5 5 3 2" xfId="8591" xr:uid="{00000000-0005-0000-0000-00008B210000}"/>
    <cellStyle name="Comma 5 5 3 2 2" xfId="8592" xr:uid="{00000000-0005-0000-0000-00008C210000}"/>
    <cellStyle name="Comma 5 5 3 3" xfId="8593" xr:uid="{00000000-0005-0000-0000-00008D210000}"/>
    <cellStyle name="Comma 5 5 4" xfId="8594" xr:uid="{00000000-0005-0000-0000-00008E210000}"/>
    <cellStyle name="Comma 5 5 5" xfId="8595" xr:uid="{00000000-0005-0000-0000-00008F210000}"/>
    <cellStyle name="Comma 5 5 5 2" xfId="8596" xr:uid="{00000000-0005-0000-0000-000090210000}"/>
    <cellStyle name="Comma 5 5 6" xfId="8597" xr:uid="{00000000-0005-0000-0000-000091210000}"/>
    <cellStyle name="Comma 5 6" xfId="8598" xr:uid="{00000000-0005-0000-0000-000092210000}"/>
    <cellStyle name="Comma 5 6 2" xfId="8599" xr:uid="{00000000-0005-0000-0000-000093210000}"/>
    <cellStyle name="Comma 5 6 3" xfId="8600" xr:uid="{00000000-0005-0000-0000-000094210000}"/>
    <cellStyle name="Comma 5 6 3 2" xfId="8601" xr:uid="{00000000-0005-0000-0000-000095210000}"/>
    <cellStyle name="Comma 5 6 4" xfId="8602" xr:uid="{00000000-0005-0000-0000-000096210000}"/>
    <cellStyle name="Comma 5 7" xfId="8603" xr:uid="{00000000-0005-0000-0000-000097210000}"/>
    <cellStyle name="Comma 5 7 2" xfId="8604" xr:uid="{00000000-0005-0000-0000-000098210000}"/>
    <cellStyle name="Comma 5 7 2 2" xfId="8605" xr:uid="{00000000-0005-0000-0000-000099210000}"/>
    <cellStyle name="Comma 5 7 3" xfId="8606" xr:uid="{00000000-0005-0000-0000-00009A210000}"/>
    <cellStyle name="Comma 5 8" xfId="8607" xr:uid="{00000000-0005-0000-0000-00009B210000}"/>
    <cellStyle name="Comma 5 8 2" xfId="8608" xr:uid="{00000000-0005-0000-0000-00009C210000}"/>
    <cellStyle name="Comma 50" xfId="8609" xr:uid="{00000000-0005-0000-0000-00009D210000}"/>
    <cellStyle name="Comma 51" xfId="8610" xr:uid="{00000000-0005-0000-0000-00009E210000}"/>
    <cellStyle name="Comma 52" xfId="8611" xr:uid="{00000000-0005-0000-0000-00009F210000}"/>
    <cellStyle name="Comma 53" xfId="8612" xr:uid="{00000000-0005-0000-0000-0000A0210000}"/>
    <cellStyle name="Comma 54" xfId="8613" xr:uid="{00000000-0005-0000-0000-0000A1210000}"/>
    <cellStyle name="Comma 55" xfId="8614" xr:uid="{00000000-0005-0000-0000-0000A2210000}"/>
    <cellStyle name="Comma 56" xfId="8615" xr:uid="{00000000-0005-0000-0000-0000A3210000}"/>
    <cellStyle name="Comma 57" xfId="8616" xr:uid="{00000000-0005-0000-0000-0000A4210000}"/>
    <cellStyle name="Comma 58" xfId="8617" xr:uid="{00000000-0005-0000-0000-0000A5210000}"/>
    <cellStyle name="Comma 59" xfId="8618" xr:uid="{00000000-0005-0000-0000-0000A6210000}"/>
    <cellStyle name="Comma 6" xfId="8619" xr:uid="{00000000-0005-0000-0000-0000A7210000}"/>
    <cellStyle name="Comma 6 2" xfId="8620" xr:uid="{00000000-0005-0000-0000-0000A8210000}"/>
    <cellStyle name="Comma 6 3" xfId="8621" xr:uid="{00000000-0005-0000-0000-0000A9210000}"/>
    <cellStyle name="Comma 6 3 2" xfId="8622" xr:uid="{00000000-0005-0000-0000-0000AA210000}"/>
    <cellStyle name="Comma 6 3 2 2" xfId="8623" xr:uid="{00000000-0005-0000-0000-0000AB210000}"/>
    <cellStyle name="Comma 6 3 2 2 2" xfId="8624" xr:uid="{00000000-0005-0000-0000-0000AC210000}"/>
    <cellStyle name="Comma 6 3 2 2 2 2" xfId="8625" xr:uid="{00000000-0005-0000-0000-0000AD210000}"/>
    <cellStyle name="Comma 6 3 2 2 3" xfId="8626" xr:uid="{00000000-0005-0000-0000-0000AE210000}"/>
    <cellStyle name="Comma 6 3 2 3" xfId="8627" xr:uid="{00000000-0005-0000-0000-0000AF210000}"/>
    <cellStyle name="Comma 6 3 2 3 2" xfId="8628" xr:uid="{00000000-0005-0000-0000-0000B0210000}"/>
    <cellStyle name="Comma 6 3 2 4" xfId="8629" xr:uid="{00000000-0005-0000-0000-0000B1210000}"/>
    <cellStyle name="Comma 6 3 3" xfId="8630" xr:uid="{00000000-0005-0000-0000-0000B2210000}"/>
    <cellStyle name="Comma 6 3 3 2" xfId="8631" xr:uid="{00000000-0005-0000-0000-0000B3210000}"/>
    <cellStyle name="Comma 6 3 3 2 2" xfId="8632" xr:uid="{00000000-0005-0000-0000-0000B4210000}"/>
    <cellStyle name="Comma 6 3 3 3" xfId="8633" xr:uid="{00000000-0005-0000-0000-0000B5210000}"/>
    <cellStyle name="Comma 6 3 4" xfId="8634" xr:uid="{00000000-0005-0000-0000-0000B6210000}"/>
    <cellStyle name="Comma 6 3 4 2" xfId="8635" xr:uid="{00000000-0005-0000-0000-0000B7210000}"/>
    <cellStyle name="Comma 6 3 4 2 2" xfId="8636" xr:uid="{00000000-0005-0000-0000-0000B8210000}"/>
    <cellStyle name="Comma 6 3 4 3" xfId="8637" xr:uid="{00000000-0005-0000-0000-0000B9210000}"/>
    <cellStyle name="Comma 6 3 5" xfId="8638" xr:uid="{00000000-0005-0000-0000-0000BA210000}"/>
    <cellStyle name="Comma 6 3 5 2" xfId="8639" xr:uid="{00000000-0005-0000-0000-0000BB210000}"/>
    <cellStyle name="Comma 6 3 5 2 2" xfId="8640" xr:uid="{00000000-0005-0000-0000-0000BC210000}"/>
    <cellStyle name="Comma 6 3 5 3" xfId="8641" xr:uid="{00000000-0005-0000-0000-0000BD210000}"/>
    <cellStyle name="Comma 6 3 6" xfId="8642" xr:uid="{00000000-0005-0000-0000-0000BE210000}"/>
    <cellStyle name="Comma 6 3 6 2" xfId="8643" xr:uid="{00000000-0005-0000-0000-0000BF210000}"/>
    <cellStyle name="Comma 6 3 7" xfId="8644" xr:uid="{00000000-0005-0000-0000-0000C0210000}"/>
    <cellStyle name="Comma 6 4" xfId="8645" xr:uid="{00000000-0005-0000-0000-0000C1210000}"/>
    <cellStyle name="Comma 6 5" xfId="8646" xr:uid="{00000000-0005-0000-0000-0000C2210000}"/>
    <cellStyle name="Comma 6 5 2" xfId="8647" xr:uid="{00000000-0005-0000-0000-0000C3210000}"/>
    <cellStyle name="Comma 6 5 2 2" xfId="8648" xr:uid="{00000000-0005-0000-0000-0000C4210000}"/>
    <cellStyle name="Comma 6 5 2 2 2" xfId="8649" xr:uid="{00000000-0005-0000-0000-0000C5210000}"/>
    <cellStyle name="Comma 6 5 2 2 2 2" xfId="8650" xr:uid="{00000000-0005-0000-0000-0000C6210000}"/>
    <cellStyle name="Comma 6 5 2 2 3" xfId="8651" xr:uid="{00000000-0005-0000-0000-0000C7210000}"/>
    <cellStyle name="Comma 6 5 2 3" xfId="8652" xr:uid="{00000000-0005-0000-0000-0000C8210000}"/>
    <cellStyle name="Comma 6 5 2 3 2" xfId="8653" xr:uid="{00000000-0005-0000-0000-0000C9210000}"/>
    <cellStyle name="Comma 6 5 2 4" xfId="8654" xr:uid="{00000000-0005-0000-0000-0000CA210000}"/>
    <cellStyle name="Comma 6 5 3" xfId="8655" xr:uid="{00000000-0005-0000-0000-0000CB210000}"/>
    <cellStyle name="Comma 6 5 3 2" xfId="8656" xr:uid="{00000000-0005-0000-0000-0000CC210000}"/>
    <cellStyle name="Comma 6 5 3 2 2" xfId="8657" xr:uid="{00000000-0005-0000-0000-0000CD210000}"/>
    <cellStyle name="Comma 6 5 3 3" xfId="8658" xr:uid="{00000000-0005-0000-0000-0000CE210000}"/>
    <cellStyle name="Comma 6 5 4" xfId="8659" xr:uid="{00000000-0005-0000-0000-0000CF210000}"/>
    <cellStyle name="Comma 6 5 5" xfId="8660" xr:uid="{00000000-0005-0000-0000-0000D0210000}"/>
    <cellStyle name="Comma 6 5 5 2" xfId="8661" xr:uid="{00000000-0005-0000-0000-0000D1210000}"/>
    <cellStyle name="Comma 6 5 6" xfId="8662" xr:uid="{00000000-0005-0000-0000-0000D2210000}"/>
    <cellStyle name="Comma 6 6" xfId="8663" xr:uid="{00000000-0005-0000-0000-0000D3210000}"/>
    <cellStyle name="Comma 6 6 2" xfId="8664" xr:uid="{00000000-0005-0000-0000-0000D4210000}"/>
    <cellStyle name="Comma 6 6 3" xfId="8665" xr:uid="{00000000-0005-0000-0000-0000D5210000}"/>
    <cellStyle name="Comma 6 6 3 2" xfId="8666" xr:uid="{00000000-0005-0000-0000-0000D6210000}"/>
    <cellStyle name="Comma 6 6 4" xfId="8667" xr:uid="{00000000-0005-0000-0000-0000D7210000}"/>
    <cellStyle name="Comma 6 7" xfId="8668" xr:uid="{00000000-0005-0000-0000-0000D8210000}"/>
    <cellStyle name="Comma 6 7 2" xfId="8669" xr:uid="{00000000-0005-0000-0000-0000D9210000}"/>
    <cellStyle name="Comma 6 7 2 2" xfId="8670" xr:uid="{00000000-0005-0000-0000-0000DA210000}"/>
    <cellStyle name="Comma 6 7 3" xfId="8671" xr:uid="{00000000-0005-0000-0000-0000DB210000}"/>
    <cellStyle name="Comma 6 8" xfId="8672" xr:uid="{00000000-0005-0000-0000-0000DC210000}"/>
    <cellStyle name="Comma 6 8 2" xfId="8673" xr:uid="{00000000-0005-0000-0000-0000DD210000}"/>
    <cellStyle name="Comma 60" xfId="8674" xr:uid="{00000000-0005-0000-0000-0000DE210000}"/>
    <cellStyle name="Comma 61" xfId="8675" xr:uid="{00000000-0005-0000-0000-0000DF210000}"/>
    <cellStyle name="Comma 62" xfId="8676" xr:uid="{00000000-0005-0000-0000-0000E0210000}"/>
    <cellStyle name="Comma 63" xfId="8677" xr:uid="{00000000-0005-0000-0000-0000E1210000}"/>
    <cellStyle name="Comma 64" xfId="8678" xr:uid="{00000000-0005-0000-0000-0000E2210000}"/>
    <cellStyle name="Comma 65" xfId="8679" xr:uid="{00000000-0005-0000-0000-0000E3210000}"/>
    <cellStyle name="Comma 66" xfId="8680" xr:uid="{00000000-0005-0000-0000-0000E4210000}"/>
    <cellStyle name="Comma 67" xfId="8681" xr:uid="{00000000-0005-0000-0000-0000E5210000}"/>
    <cellStyle name="Comma 68" xfId="8682" xr:uid="{00000000-0005-0000-0000-0000E6210000}"/>
    <cellStyle name="Comma 69" xfId="8683" xr:uid="{00000000-0005-0000-0000-0000E7210000}"/>
    <cellStyle name="Comma 7" xfId="8684" xr:uid="{00000000-0005-0000-0000-0000E8210000}"/>
    <cellStyle name="Comma 7 10" xfId="8685" xr:uid="{00000000-0005-0000-0000-0000E9210000}"/>
    <cellStyle name="Comma 7 10 2" xfId="8686" xr:uid="{00000000-0005-0000-0000-0000EA210000}"/>
    <cellStyle name="Comma 7 11" xfId="8687" xr:uid="{00000000-0005-0000-0000-0000EB210000}"/>
    <cellStyle name="Comma 7 11 2" xfId="8688" xr:uid="{00000000-0005-0000-0000-0000EC210000}"/>
    <cellStyle name="Comma 7 12" xfId="8689" xr:uid="{00000000-0005-0000-0000-0000ED210000}"/>
    <cellStyle name="Comma 7 2" xfId="8690" xr:uid="{00000000-0005-0000-0000-0000EE210000}"/>
    <cellStyle name="Comma 7 2 2" xfId="8691" xr:uid="{00000000-0005-0000-0000-0000EF210000}"/>
    <cellStyle name="Comma 7 2 2 2" xfId="8692" xr:uid="{00000000-0005-0000-0000-0000F0210000}"/>
    <cellStyle name="Comma 7 2 2 2 2" xfId="8693" xr:uid="{00000000-0005-0000-0000-0000F1210000}"/>
    <cellStyle name="Comma 7 2 2 2 2 2" xfId="8694" xr:uid="{00000000-0005-0000-0000-0000F2210000}"/>
    <cellStyle name="Comma 7 2 2 2 2 2 2" xfId="8695" xr:uid="{00000000-0005-0000-0000-0000F3210000}"/>
    <cellStyle name="Comma 7 2 2 2 2 3" xfId="8696" xr:uid="{00000000-0005-0000-0000-0000F4210000}"/>
    <cellStyle name="Comma 7 2 2 2 3" xfId="8697" xr:uid="{00000000-0005-0000-0000-0000F5210000}"/>
    <cellStyle name="Comma 7 2 2 2 3 2" xfId="8698" xr:uid="{00000000-0005-0000-0000-0000F6210000}"/>
    <cellStyle name="Comma 7 2 2 2 4" xfId="8699" xr:uid="{00000000-0005-0000-0000-0000F7210000}"/>
    <cellStyle name="Comma 7 2 2 3" xfId="8700" xr:uid="{00000000-0005-0000-0000-0000F8210000}"/>
    <cellStyle name="Comma 7 2 2 3 2" xfId="8701" xr:uid="{00000000-0005-0000-0000-0000F9210000}"/>
    <cellStyle name="Comma 7 2 2 3 2 2" xfId="8702" xr:uid="{00000000-0005-0000-0000-0000FA210000}"/>
    <cellStyle name="Comma 7 2 2 3 3" xfId="8703" xr:uid="{00000000-0005-0000-0000-0000FB210000}"/>
    <cellStyle name="Comma 7 2 2 4" xfId="8704" xr:uid="{00000000-0005-0000-0000-0000FC210000}"/>
    <cellStyle name="Comma 7 2 2 4 2" xfId="8705" xr:uid="{00000000-0005-0000-0000-0000FD210000}"/>
    <cellStyle name="Comma 7 2 2 4 2 2" xfId="8706" xr:uid="{00000000-0005-0000-0000-0000FE210000}"/>
    <cellStyle name="Comma 7 2 2 4 3" xfId="8707" xr:uid="{00000000-0005-0000-0000-0000FF210000}"/>
    <cellStyle name="Comma 7 2 2 5" xfId="8708" xr:uid="{00000000-0005-0000-0000-000000220000}"/>
    <cellStyle name="Comma 7 2 2 5 2" xfId="8709" xr:uid="{00000000-0005-0000-0000-000001220000}"/>
    <cellStyle name="Comma 7 2 2 5 2 2" xfId="8710" xr:uid="{00000000-0005-0000-0000-000002220000}"/>
    <cellStyle name="Comma 7 2 2 5 3" xfId="8711" xr:uid="{00000000-0005-0000-0000-000003220000}"/>
    <cellStyle name="Comma 7 2 2 6" xfId="8712" xr:uid="{00000000-0005-0000-0000-000004220000}"/>
    <cellStyle name="Comma 7 2 2 6 2" xfId="8713" xr:uid="{00000000-0005-0000-0000-000005220000}"/>
    <cellStyle name="Comma 7 2 2 7" xfId="8714" xr:uid="{00000000-0005-0000-0000-000006220000}"/>
    <cellStyle name="Comma 7 3" xfId="8715" xr:uid="{00000000-0005-0000-0000-000007220000}"/>
    <cellStyle name="Comma 7 3 2" xfId="8716" xr:uid="{00000000-0005-0000-0000-000008220000}"/>
    <cellStyle name="Comma 7 3 2 2" xfId="8717" xr:uid="{00000000-0005-0000-0000-000009220000}"/>
    <cellStyle name="Comma 7 3 2 2 2" xfId="8718" xr:uid="{00000000-0005-0000-0000-00000A220000}"/>
    <cellStyle name="Comma 7 3 2 2 2 2" xfId="8719" xr:uid="{00000000-0005-0000-0000-00000B220000}"/>
    <cellStyle name="Comma 7 3 2 2 3" xfId="8720" xr:uid="{00000000-0005-0000-0000-00000C220000}"/>
    <cellStyle name="Comma 7 3 2 3" xfId="8721" xr:uid="{00000000-0005-0000-0000-00000D220000}"/>
    <cellStyle name="Comma 7 3 2 3 2" xfId="8722" xr:uid="{00000000-0005-0000-0000-00000E220000}"/>
    <cellStyle name="Comma 7 3 2 4" xfId="8723" xr:uid="{00000000-0005-0000-0000-00000F220000}"/>
    <cellStyle name="Comma 7 3 3" xfId="8724" xr:uid="{00000000-0005-0000-0000-000010220000}"/>
    <cellStyle name="Comma 7 3 3 2" xfId="8725" xr:uid="{00000000-0005-0000-0000-000011220000}"/>
    <cellStyle name="Comma 7 3 3 2 2" xfId="8726" xr:uid="{00000000-0005-0000-0000-000012220000}"/>
    <cellStyle name="Comma 7 3 3 3" xfId="8727" xr:uid="{00000000-0005-0000-0000-000013220000}"/>
    <cellStyle name="Comma 7 3 4" xfId="8728" xr:uid="{00000000-0005-0000-0000-000014220000}"/>
    <cellStyle name="Comma 7 3 4 2" xfId="8729" xr:uid="{00000000-0005-0000-0000-000015220000}"/>
    <cellStyle name="Comma 7 3 4 2 2" xfId="8730" xr:uid="{00000000-0005-0000-0000-000016220000}"/>
    <cellStyle name="Comma 7 3 4 3" xfId="8731" xr:uid="{00000000-0005-0000-0000-000017220000}"/>
    <cellStyle name="Comma 7 3 5" xfId="8732" xr:uid="{00000000-0005-0000-0000-000018220000}"/>
    <cellStyle name="Comma 7 3 5 2" xfId="8733" xr:uid="{00000000-0005-0000-0000-000019220000}"/>
    <cellStyle name="Comma 7 3 5 2 2" xfId="8734" xr:uid="{00000000-0005-0000-0000-00001A220000}"/>
    <cellStyle name="Comma 7 3 5 3" xfId="8735" xr:uid="{00000000-0005-0000-0000-00001B220000}"/>
    <cellStyle name="Comma 7 3 6" xfId="8736" xr:uid="{00000000-0005-0000-0000-00001C220000}"/>
    <cellStyle name="Comma 7 3 6 2" xfId="8737" xr:uid="{00000000-0005-0000-0000-00001D220000}"/>
    <cellStyle name="Comma 7 3 7" xfId="8738" xr:uid="{00000000-0005-0000-0000-00001E220000}"/>
    <cellStyle name="Comma 7 4" xfId="8739" xr:uid="{00000000-0005-0000-0000-00001F220000}"/>
    <cellStyle name="Comma 7 5" xfId="8740" xr:uid="{00000000-0005-0000-0000-000020220000}"/>
    <cellStyle name="Comma 7 5 2" xfId="8741" xr:uid="{00000000-0005-0000-0000-000021220000}"/>
    <cellStyle name="Comma 7 5 2 2" xfId="8742" xr:uid="{00000000-0005-0000-0000-000022220000}"/>
    <cellStyle name="Comma 7 5 2 2 2" xfId="8743" xr:uid="{00000000-0005-0000-0000-000023220000}"/>
    <cellStyle name="Comma 7 5 2 3" xfId="8744" xr:uid="{00000000-0005-0000-0000-000024220000}"/>
    <cellStyle name="Comma 7 5 3" xfId="8745" xr:uid="{00000000-0005-0000-0000-000025220000}"/>
    <cellStyle name="Comma 7 5 4" xfId="8746" xr:uid="{00000000-0005-0000-0000-000026220000}"/>
    <cellStyle name="Comma 7 5 4 2" xfId="8747" xr:uid="{00000000-0005-0000-0000-000027220000}"/>
    <cellStyle name="Comma 7 5 5" xfId="8748" xr:uid="{00000000-0005-0000-0000-000028220000}"/>
    <cellStyle name="Comma 7 6" xfId="8749" xr:uid="{00000000-0005-0000-0000-000029220000}"/>
    <cellStyle name="Comma 7 6 2" xfId="8750" xr:uid="{00000000-0005-0000-0000-00002A220000}"/>
    <cellStyle name="Comma 7 6 3" xfId="8751" xr:uid="{00000000-0005-0000-0000-00002B220000}"/>
    <cellStyle name="Comma 7 6 3 2" xfId="8752" xr:uid="{00000000-0005-0000-0000-00002C220000}"/>
    <cellStyle name="Comma 7 6 4" xfId="8753" xr:uid="{00000000-0005-0000-0000-00002D220000}"/>
    <cellStyle name="Comma 7 7" xfId="8754" xr:uid="{00000000-0005-0000-0000-00002E220000}"/>
    <cellStyle name="Comma 7 7 2" xfId="8755" xr:uid="{00000000-0005-0000-0000-00002F220000}"/>
    <cellStyle name="Comma 7 7 2 2" xfId="8756" xr:uid="{00000000-0005-0000-0000-000030220000}"/>
    <cellStyle name="Comma 7 7 3" xfId="8757" xr:uid="{00000000-0005-0000-0000-000031220000}"/>
    <cellStyle name="Comma 7 8" xfId="8758" xr:uid="{00000000-0005-0000-0000-000032220000}"/>
    <cellStyle name="Comma 7 8 2" xfId="8759" xr:uid="{00000000-0005-0000-0000-000033220000}"/>
    <cellStyle name="Comma 7 8 2 2" xfId="8760" xr:uid="{00000000-0005-0000-0000-000034220000}"/>
    <cellStyle name="Comma 7 8 3" xfId="8761" xr:uid="{00000000-0005-0000-0000-000035220000}"/>
    <cellStyle name="Comma 7 9" xfId="8762" xr:uid="{00000000-0005-0000-0000-000036220000}"/>
    <cellStyle name="Comma 7 9 2" xfId="8763" xr:uid="{00000000-0005-0000-0000-000037220000}"/>
    <cellStyle name="Comma 7 9 2 2" xfId="8764" xr:uid="{00000000-0005-0000-0000-000038220000}"/>
    <cellStyle name="Comma 7 9 3" xfId="8765" xr:uid="{00000000-0005-0000-0000-000039220000}"/>
    <cellStyle name="Comma 70" xfId="8766" xr:uid="{00000000-0005-0000-0000-00003A220000}"/>
    <cellStyle name="Comma 71" xfId="8767" xr:uid="{00000000-0005-0000-0000-00003B220000}"/>
    <cellStyle name="Comma 72" xfId="8768" xr:uid="{00000000-0005-0000-0000-00003C220000}"/>
    <cellStyle name="Comma 72 2" xfId="8769" xr:uid="{00000000-0005-0000-0000-00003D220000}"/>
    <cellStyle name="Comma 72 2 2" xfId="8770" xr:uid="{00000000-0005-0000-0000-00003E220000}"/>
    <cellStyle name="Comma 72 2 2 2" xfId="8771" xr:uid="{00000000-0005-0000-0000-00003F220000}"/>
    <cellStyle name="Comma 72 2 2 2 2" xfId="8772" xr:uid="{00000000-0005-0000-0000-000040220000}"/>
    <cellStyle name="Comma 72 2 2 3" xfId="8773" xr:uid="{00000000-0005-0000-0000-000041220000}"/>
    <cellStyle name="Comma 72 2 3" xfId="8774" xr:uid="{00000000-0005-0000-0000-000042220000}"/>
    <cellStyle name="Comma 72 2 3 2" xfId="8775" xr:uid="{00000000-0005-0000-0000-000043220000}"/>
    <cellStyle name="Comma 72 2 4" xfId="8776" xr:uid="{00000000-0005-0000-0000-000044220000}"/>
    <cellStyle name="Comma 72 3" xfId="8777" xr:uid="{00000000-0005-0000-0000-000045220000}"/>
    <cellStyle name="Comma 72 3 2" xfId="8778" xr:uid="{00000000-0005-0000-0000-000046220000}"/>
    <cellStyle name="Comma 72 3 2 2" xfId="8779" xr:uid="{00000000-0005-0000-0000-000047220000}"/>
    <cellStyle name="Comma 72 3 3" xfId="8780" xr:uid="{00000000-0005-0000-0000-000048220000}"/>
    <cellStyle name="Comma 72 4" xfId="8781" xr:uid="{00000000-0005-0000-0000-000049220000}"/>
    <cellStyle name="Comma 72 4 2" xfId="8782" xr:uid="{00000000-0005-0000-0000-00004A220000}"/>
    <cellStyle name="Comma 72 5" xfId="8783" xr:uid="{00000000-0005-0000-0000-00004B220000}"/>
    <cellStyle name="Comma 73" xfId="8784" xr:uid="{00000000-0005-0000-0000-00004C220000}"/>
    <cellStyle name="Comma 73 2" xfId="8785" xr:uid="{00000000-0005-0000-0000-00004D220000}"/>
    <cellStyle name="Comma 73 2 2" xfId="8786" xr:uid="{00000000-0005-0000-0000-00004E220000}"/>
    <cellStyle name="Comma 73 2 2 2" xfId="8787" xr:uid="{00000000-0005-0000-0000-00004F220000}"/>
    <cellStyle name="Comma 73 2 2 2 2" xfId="8788" xr:uid="{00000000-0005-0000-0000-000050220000}"/>
    <cellStyle name="Comma 73 2 2 3" xfId="8789" xr:uid="{00000000-0005-0000-0000-000051220000}"/>
    <cellStyle name="Comma 73 2 3" xfId="8790" xr:uid="{00000000-0005-0000-0000-000052220000}"/>
    <cellStyle name="Comma 73 2 3 2" xfId="8791" xr:uid="{00000000-0005-0000-0000-000053220000}"/>
    <cellStyle name="Comma 73 2 4" xfId="8792" xr:uid="{00000000-0005-0000-0000-000054220000}"/>
    <cellStyle name="Comma 73 3" xfId="8793" xr:uid="{00000000-0005-0000-0000-000055220000}"/>
    <cellStyle name="Comma 73 3 2" xfId="8794" xr:uid="{00000000-0005-0000-0000-000056220000}"/>
    <cellStyle name="Comma 73 3 2 2" xfId="8795" xr:uid="{00000000-0005-0000-0000-000057220000}"/>
    <cellStyle name="Comma 73 3 3" xfId="8796" xr:uid="{00000000-0005-0000-0000-000058220000}"/>
    <cellStyle name="Comma 73 4" xfId="8797" xr:uid="{00000000-0005-0000-0000-000059220000}"/>
    <cellStyle name="Comma 73 4 2" xfId="8798" xr:uid="{00000000-0005-0000-0000-00005A220000}"/>
    <cellStyle name="Comma 73 5" xfId="8799" xr:uid="{00000000-0005-0000-0000-00005B220000}"/>
    <cellStyle name="Comma 74" xfId="8800" xr:uid="{00000000-0005-0000-0000-00005C220000}"/>
    <cellStyle name="Comma 74 2" xfId="8801" xr:uid="{00000000-0005-0000-0000-00005D220000}"/>
    <cellStyle name="Comma 74 2 2" xfId="8802" xr:uid="{00000000-0005-0000-0000-00005E220000}"/>
    <cellStyle name="Comma 74 3" xfId="8803" xr:uid="{00000000-0005-0000-0000-00005F220000}"/>
    <cellStyle name="Comma 75" xfId="8804" xr:uid="{00000000-0005-0000-0000-000060220000}"/>
    <cellStyle name="Comma 75 2" xfId="8805" xr:uid="{00000000-0005-0000-0000-000061220000}"/>
    <cellStyle name="Comma 75 2 2" xfId="8806" xr:uid="{00000000-0005-0000-0000-000062220000}"/>
    <cellStyle name="Comma 75 3" xfId="8807" xr:uid="{00000000-0005-0000-0000-000063220000}"/>
    <cellStyle name="Comma 8" xfId="8808" xr:uid="{00000000-0005-0000-0000-000064220000}"/>
    <cellStyle name="Comma 8 10" xfId="8809" xr:uid="{00000000-0005-0000-0000-000065220000}"/>
    <cellStyle name="Comma 8 10 2" xfId="8810" xr:uid="{00000000-0005-0000-0000-000066220000}"/>
    <cellStyle name="Comma 8 11" xfId="8811" xr:uid="{00000000-0005-0000-0000-000067220000}"/>
    <cellStyle name="Comma 8 2" xfId="8812" xr:uid="{00000000-0005-0000-0000-000068220000}"/>
    <cellStyle name="Comma 8 3" xfId="8813" xr:uid="{00000000-0005-0000-0000-000069220000}"/>
    <cellStyle name="Comma 8 3 2" xfId="8814" xr:uid="{00000000-0005-0000-0000-00006A220000}"/>
    <cellStyle name="Comma 8 3 2 2" xfId="8815" xr:uid="{00000000-0005-0000-0000-00006B220000}"/>
    <cellStyle name="Comma 8 3 2 2 2" xfId="8816" xr:uid="{00000000-0005-0000-0000-00006C220000}"/>
    <cellStyle name="Comma 8 3 2 2 2 2" xfId="8817" xr:uid="{00000000-0005-0000-0000-00006D220000}"/>
    <cellStyle name="Comma 8 3 2 2 3" xfId="8818" xr:uid="{00000000-0005-0000-0000-00006E220000}"/>
    <cellStyle name="Comma 8 3 2 3" xfId="8819" xr:uid="{00000000-0005-0000-0000-00006F220000}"/>
    <cellStyle name="Comma 8 3 2 3 2" xfId="8820" xr:uid="{00000000-0005-0000-0000-000070220000}"/>
    <cellStyle name="Comma 8 3 2 4" xfId="8821" xr:uid="{00000000-0005-0000-0000-000071220000}"/>
    <cellStyle name="Comma 8 3 3" xfId="8822" xr:uid="{00000000-0005-0000-0000-000072220000}"/>
    <cellStyle name="Comma 8 3 3 2" xfId="8823" xr:uid="{00000000-0005-0000-0000-000073220000}"/>
    <cellStyle name="Comma 8 3 3 2 2" xfId="8824" xr:uid="{00000000-0005-0000-0000-000074220000}"/>
    <cellStyle name="Comma 8 3 3 3" xfId="8825" xr:uid="{00000000-0005-0000-0000-000075220000}"/>
    <cellStyle name="Comma 8 3 4" xfId="8826" xr:uid="{00000000-0005-0000-0000-000076220000}"/>
    <cellStyle name="Comma 8 3 4 2" xfId="8827" xr:uid="{00000000-0005-0000-0000-000077220000}"/>
    <cellStyle name="Comma 8 3 4 2 2" xfId="8828" xr:uid="{00000000-0005-0000-0000-000078220000}"/>
    <cellStyle name="Comma 8 3 4 3" xfId="8829" xr:uid="{00000000-0005-0000-0000-000079220000}"/>
    <cellStyle name="Comma 8 3 5" xfId="8830" xr:uid="{00000000-0005-0000-0000-00007A220000}"/>
    <cellStyle name="Comma 8 3 5 2" xfId="8831" xr:uid="{00000000-0005-0000-0000-00007B220000}"/>
    <cellStyle name="Comma 8 3 5 2 2" xfId="8832" xr:uid="{00000000-0005-0000-0000-00007C220000}"/>
    <cellStyle name="Comma 8 3 5 3" xfId="8833" xr:uid="{00000000-0005-0000-0000-00007D220000}"/>
    <cellStyle name="Comma 8 3 6" xfId="8834" xr:uid="{00000000-0005-0000-0000-00007E220000}"/>
    <cellStyle name="Comma 8 3 6 2" xfId="8835" xr:uid="{00000000-0005-0000-0000-00007F220000}"/>
    <cellStyle name="Comma 8 3 7" xfId="8836" xr:uid="{00000000-0005-0000-0000-000080220000}"/>
    <cellStyle name="Comma 8 4" xfId="8837" xr:uid="{00000000-0005-0000-0000-000081220000}"/>
    <cellStyle name="Comma 8 5" xfId="8838" xr:uid="{00000000-0005-0000-0000-000082220000}"/>
    <cellStyle name="Comma 8 5 2" xfId="8839" xr:uid="{00000000-0005-0000-0000-000083220000}"/>
    <cellStyle name="Comma 8 5 2 2" xfId="8840" xr:uid="{00000000-0005-0000-0000-000084220000}"/>
    <cellStyle name="Comma 8 5 2 2 2" xfId="8841" xr:uid="{00000000-0005-0000-0000-000085220000}"/>
    <cellStyle name="Comma 8 5 2 3" xfId="8842" xr:uid="{00000000-0005-0000-0000-000086220000}"/>
    <cellStyle name="Comma 8 5 3" xfId="8843" xr:uid="{00000000-0005-0000-0000-000087220000}"/>
    <cellStyle name="Comma 8 5 4" xfId="8844" xr:uid="{00000000-0005-0000-0000-000088220000}"/>
    <cellStyle name="Comma 8 5 4 2" xfId="8845" xr:uid="{00000000-0005-0000-0000-000089220000}"/>
    <cellStyle name="Comma 8 5 5" xfId="8846" xr:uid="{00000000-0005-0000-0000-00008A220000}"/>
    <cellStyle name="Comma 8 6" xfId="8847" xr:uid="{00000000-0005-0000-0000-00008B220000}"/>
    <cellStyle name="Comma 8 6 2" xfId="8848" xr:uid="{00000000-0005-0000-0000-00008C220000}"/>
    <cellStyle name="Comma 8 6 2 2" xfId="8849" xr:uid="{00000000-0005-0000-0000-00008D220000}"/>
    <cellStyle name="Comma 8 6 3" xfId="8850" xr:uid="{00000000-0005-0000-0000-00008E220000}"/>
    <cellStyle name="Comma 8 7" xfId="8851" xr:uid="{00000000-0005-0000-0000-00008F220000}"/>
    <cellStyle name="Comma 8 7 2" xfId="8852" xr:uid="{00000000-0005-0000-0000-000090220000}"/>
    <cellStyle name="Comma 8 7 2 2" xfId="8853" xr:uid="{00000000-0005-0000-0000-000091220000}"/>
    <cellStyle name="Comma 8 7 3" xfId="8854" xr:uid="{00000000-0005-0000-0000-000092220000}"/>
    <cellStyle name="Comma 8 8" xfId="8855" xr:uid="{00000000-0005-0000-0000-000093220000}"/>
    <cellStyle name="Comma 8 8 2" xfId="8856" xr:uid="{00000000-0005-0000-0000-000094220000}"/>
    <cellStyle name="Comma 8 8 2 2" xfId="8857" xr:uid="{00000000-0005-0000-0000-000095220000}"/>
    <cellStyle name="Comma 8 8 3" xfId="8858" xr:uid="{00000000-0005-0000-0000-000096220000}"/>
    <cellStyle name="Comma 8 9" xfId="8859" xr:uid="{00000000-0005-0000-0000-000097220000}"/>
    <cellStyle name="Comma 8 9 2" xfId="8860" xr:uid="{00000000-0005-0000-0000-000098220000}"/>
    <cellStyle name="Comma 9" xfId="8861" xr:uid="{00000000-0005-0000-0000-000099220000}"/>
    <cellStyle name="Comma 9 2" xfId="8862" xr:uid="{00000000-0005-0000-0000-00009A220000}"/>
    <cellStyle name="COMMA, 0" xfId="8863" xr:uid="{00000000-0005-0000-0000-00009B220000}"/>
    <cellStyle name="COMMA, 0 2" xfId="8864" xr:uid="{00000000-0005-0000-0000-00009C220000}"/>
    <cellStyle name="Comma0" xfId="8865" xr:uid="{00000000-0005-0000-0000-00009D220000}"/>
    <cellStyle name="Comma0 - Style3" xfId="8866" xr:uid="{00000000-0005-0000-0000-00009E220000}"/>
    <cellStyle name="Comma0_BG SINAWA_April 2003_revised" xfId="8867" xr:uid="{00000000-0005-0000-0000-00009F220000}"/>
    <cellStyle name="Commentaire 1" xfId="8868" xr:uid="{00000000-0005-0000-0000-0000A0220000}"/>
    <cellStyle name="Commentaire 1 1" xfId="8869" xr:uid="{00000000-0005-0000-0000-0000A1220000}"/>
    <cellStyle name="Commentaire 1 1 2" xfId="8870" xr:uid="{00000000-0005-0000-0000-0000A2220000}"/>
    <cellStyle name="Commentaire 1 2" xfId="8871" xr:uid="{00000000-0005-0000-0000-0000A3220000}"/>
    <cellStyle name="Commentaire 2" xfId="8872" xr:uid="{00000000-0005-0000-0000-0000A4220000}"/>
    <cellStyle name="Commentaire 2 1" xfId="8873" xr:uid="{00000000-0005-0000-0000-0000A5220000}"/>
    <cellStyle name="Commentaire 2 1 2" xfId="8874" xr:uid="{00000000-0005-0000-0000-0000A6220000}"/>
    <cellStyle name="Commentaire 2 2" xfId="8875" xr:uid="{00000000-0005-0000-0000-0000A7220000}"/>
    <cellStyle name="Commentaire 3" xfId="8876" xr:uid="{00000000-0005-0000-0000-0000A8220000}"/>
    <cellStyle name="Commentaire 3 2" xfId="8877" xr:uid="{00000000-0005-0000-0000-0000A9220000}"/>
    <cellStyle name="Controlecel" xfId="8878" xr:uid="{00000000-0005-0000-0000-0000AA220000}"/>
    <cellStyle name="Copied" xfId="8879" xr:uid="{00000000-0005-0000-0000-0000AB220000}"/>
    <cellStyle name="Courier 10" xfId="8880" xr:uid="{00000000-0005-0000-0000-0000AC220000}"/>
    <cellStyle name="Currency 2" xfId="8881" xr:uid="{00000000-0005-0000-0000-0000AD220000}"/>
    <cellStyle name="Currency 2 2" xfId="8882" xr:uid="{00000000-0005-0000-0000-0000AE220000}"/>
    <cellStyle name="Currency 2 3" xfId="8883" xr:uid="{00000000-0005-0000-0000-0000AF220000}"/>
    <cellStyle name="Currency 2 4" xfId="8884" xr:uid="{00000000-0005-0000-0000-0000B0220000}"/>
    <cellStyle name="Currency 2 4 2" xfId="8885" xr:uid="{00000000-0005-0000-0000-0000B1220000}"/>
    <cellStyle name="Currency 2 5" xfId="8886" xr:uid="{00000000-0005-0000-0000-0000B2220000}"/>
    <cellStyle name="Currency 3" xfId="8887" xr:uid="{00000000-0005-0000-0000-0000B3220000}"/>
    <cellStyle name="Currency 3 2" xfId="8888" xr:uid="{00000000-0005-0000-0000-0000B4220000}"/>
    <cellStyle name="Currency 3 2 2" xfId="8889" xr:uid="{00000000-0005-0000-0000-0000B5220000}"/>
    <cellStyle name="Currency 3 3" xfId="8890" xr:uid="{00000000-0005-0000-0000-0000B6220000}"/>
    <cellStyle name="Currency0" xfId="8891" xr:uid="{00000000-0005-0000-0000-0000B7220000}"/>
    <cellStyle name="Data" xfId="8892" xr:uid="{00000000-0005-0000-0000-0000B8220000}"/>
    <cellStyle name="Date" xfId="8893" xr:uid="{00000000-0005-0000-0000-0000B9220000}"/>
    <cellStyle name="Date, mmm-yy" xfId="8894" xr:uid="{00000000-0005-0000-0000-0000BA220000}"/>
    <cellStyle name="Date, mmm-yy 2" xfId="8895" xr:uid="{00000000-0005-0000-0000-0000BB220000}"/>
    <cellStyle name="Date, mmm-yy 2 2" xfId="8896" xr:uid="{00000000-0005-0000-0000-0000BC220000}"/>
    <cellStyle name="Date, mmm-yy 2 2 2" xfId="8897" xr:uid="{00000000-0005-0000-0000-0000BD220000}"/>
    <cellStyle name="Date, mmm-yy 2 2 2 2" xfId="8898" xr:uid="{00000000-0005-0000-0000-0000BE220000}"/>
    <cellStyle name="Date, mmm-yy 2 2 2 2 2" xfId="8899" xr:uid="{00000000-0005-0000-0000-0000BF220000}"/>
    <cellStyle name="Date, mmm-yy 2 2 2 2 3" xfId="8900" xr:uid="{00000000-0005-0000-0000-0000C0220000}"/>
    <cellStyle name="Date, mmm-yy 3" xfId="8901" xr:uid="{00000000-0005-0000-0000-0000C1220000}"/>
    <cellStyle name="Date, mmm-yy 3 2" xfId="8902" xr:uid="{00000000-0005-0000-0000-0000C2220000}"/>
    <cellStyle name="Date, mmm-yy 3 2 2" xfId="8903" xr:uid="{00000000-0005-0000-0000-0000C3220000}"/>
    <cellStyle name="Date, mmm-yy 3 2 2 2" xfId="8904" xr:uid="{00000000-0005-0000-0000-0000C4220000}"/>
    <cellStyle name="Date, mmm-yy 3 2 2 2 2" xfId="8905" xr:uid="{00000000-0005-0000-0000-0000C5220000}"/>
    <cellStyle name="Date, mmm-yy 3 2 2 2 3" xfId="8906" xr:uid="{00000000-0005-0000-0000-0000C6220000}"/>
    <cellStyle name="Date, mmm-yy 4" xfId="8907" xr:uid="{00000000-0005-0000-0000-0000C7220000}"/>
    <cellStyle name="Date, mmm-yy 4 2" xfId="8908" xr:uid="{00000000-0005-0000-0000-0000C8220000}"/>
    <cellStyle name="Date, mmm-yy 4 2 2" xfId="8909" xr:uid="{00000000-0005-0000-0000-0000C9220000}"/>
    <cellStyle name="Date, mmm-yy 4 3" xfId="8910" xr:uid="{00000000-0005-0000-0000-0000CA220000}"/>
    <cellStyle name="données" xfId="8911" xr:uid="{00000000-0005-0000-0000-0000CB220000}"/>
    <cellStyle name="donnéesbord" xfId="8912" xr:uid="{00000000-0005-0000-0000-0000CC220000}"/>
    <cellStyle name="donnéesbord 2" xfId="8913" xr:uid="{00000000-0005-0000-0000-0000CD220000}"/>
    <cellStyle name="Emphasis 1" xfId="8914" xr:uid="{00000000-0005-0000-0000-0000CE220000}"/>
    <cellStyle name="Emphasis 2" xfId="8915" xr:uid="{00000000-0005-0000-0000-0000CF220000}"/>
    <cellStyle name="Emphasis 3" xfId="8916" xr:uid="{00000000-0005-0000-0000-0000D0220000}"/>
    <cellStyle name="Entered" xfId="8917" xr:uid="{00000000-0005-0000-0000-0000D1220000}"/>
    <cellStyle name="Entrée 1" xfId="8918" xr:uid="{00000000-0005-0000-0000-0000D2220000}"/>
    <cellStyle name="Entrée 1 1" xfId="8919" xr:uid="{00000000-0005-0000-0000-0000D3220000}"/>
    <cellStyle name="Entrée 1 1 2" xfId="8920" xr:uid="{00000000-0005-0000-0000-0000D4220000}"/>
    <cellStyle name="Entrée 1 2" xfId="8921" xr:uid="{00000000-0005-0000-0000-0000D5220000}"/>
    <cellStyle name="Entrée 1_BDP_Dpee 2010" xfId="8922" xr:uid="{00000000-0005-0000-0000-0000D6220000}"/>
    <cellStyle name="Entrée 2" xfId="8923" xr:uid="{00000000-0005-0000-0000-0000D7220000}"/>
    <cellStyle name="Entrée 2 1" xfId="8924" xr:uid="{00000000-0005-0000-0000-0000D8220000}"/>
    <cellStyle name="Entrée 2 1 2" xfId="8925" xr:uid="{00000000-0005-0000-0000-0000D9220000}"/>
    <cellStyle name="Entrée 2 2" xfId="8926" xr:uid="{00000000-0005-0000-0000-0000DA220000}"/>
    <cellStyle name="Entrée 2_BDP_Dpee 2010" xfId="8927" xr:uid="{00000000-0005-0000-0000-0000DB220000}"/>
    <cellStyle name="Entrée 3" xfId="8928" xr:uid="{00000000-0005-0000-0000-0000DC220000}"/>
    <cellStyle name="Entrée 3 2" xfId="8929" xr:uid="{00000000-0005-0000-0000-0000DD220000}"/>
    <cellStyle name="estimation" xfId="8930" xr:uid="{00000000-0005-0000-0000-0000DE220000}"/>
    <cellStyle name="Euro" xfId="8931" xr:uid="{00000000-0005-0000-0000-0000DF220000}"/>
    <cellStyle name="Euro 2" xfId="8932" xr:uid="{00000000-0005-0000-0000-0000E0220000}"/>
    <cellStyle name="Euro 2 2" xfId="8933" xr:uid="{00000000-0005-0000-0000-0000E1220000}"/>
    <cellStyle name="Euro 2 3" xfId="8934" xr:uid="{00000000-0005-0000-0000-0000E2220000}"/>
    <cellStyle name="Euro 2_BDP_Dpee 2010" xfId="8935" xr:uid="{00000000-0005-0000-0000-0000E3220000}"/>
    <cellStyle name="Euro 3" xfId="8936" xr:uid="{00000000-0005-0000-0000-0000E4220000}"/>
    <cellStyle name="Euro 4" xfId="8937" xr:uid="{00000000-0005-0000-0000-0000E5220000}"/>
    <cellStyle name="Euro 5" xfId="8938" xr:uid="{00000000-0005-0000-0000-0000E6220000}"/>
    <cellStyle name="Euro 6" xfId="8939" xr:uid="{00000000-0005-0000-0000-0000E7220000}"/>
    <cellStyle name="Euro 7" xfId="8940" xr:uid="{00000000-0005-0000-0000-0000E8220000}"/>
    <cellStyle name="Euro_BDP_Dpee 2010" xfId="8941" xr:uid="{00000000-0005-0000-0000-0000E9220000}"/>
    <cellStyle name="Excel_BuiltIn_Comma" xfId="8942" xr:uid="{00000000-0005-0000-0000-0000EA220000}"/>
    <cellStyle name="exo" xfId="8943" xr:uid="{00000000-0005-0000-0000-0000EB220000}"/>
    <cellStyle name="Explanatory Text 2" xfId="8944" xr:uid="{00000000-0005-0000-0000-0000EC220000}"/>
    <cellStyle name="Explanatory Text 2 2" xfId="8945" xr:uid="{00000000-0005-0000-0000-0000ED220000}"/>
    <cellStyle name="Ezres 2" xfId="8946" xr:uid="{00000000-0005-0000-0000-0000EE220000}"/>
    <cellStyle name="Fixed" xfId="8947" xr:uid="{00000000-0005-0000-0000-0000EF220000}"/>
    <cellStyle name="Fixed2 - Style2" xfId="8948" xr:uid="{00000000-0005-0000-0000-0000F0220000}"/>
    <cellStyle name="Fixo" xfId="8949" xr:uid="{00000000-0005-0000-0000-0000F1220000}"/>
    <cellStyle name="Forecast" xfId="8950" xr:uid="{00000000-0005-0000-0000-0000F2220000}"/>
    <cellStyle name="FormatedNumberBorderPatern" xfId="8951" xr:uid="{00000000-0005-0000-0000-0000F3220000}"/>
    <cellStyle name="Fraction Change" xfId="8952" xr:uid="{00000000-0005-0000-0000-0000F4220000}"/>
    <cellStyle name="Fractions" xfId="8953" xr:uid="{00000000-0005-0000-0000-0000F5220000}"/>
    <cellStyle name="FSC Calculated amount" xfId="8954" xr:uid="{00000000-0005-0000-0000-0000F6220000}"/>
    <cellStyle name="FSC Calculated amount 2" xfId="8955" xr:uid="{00000000-0005-0000-0000-0000F7220000}"/>
    <cellStyle name="Fuss" xfId="8956" xr:uid="{00000000-0005-0000-0000-0000F8220000}"/>
    <cellStyle name="Fuss 2" xfId="8957" xr:uid="{00000000-0005-0000-0000-0000F9220000}"/>
    <cellStyle name="Fuss 3" xfId="8958" xr:uid="{00000000-0005-0000-0000-0000FA220000}"/>
    <cellStyle name="Gekoppelde cel" xfId="8959" xr:uid="{00000000-0005-0000-0000-0000FB220000}"/>
    <cellStyle name="genera" xfId="8960" xr:uid="{00000000-0005-0000-0000-0000FC220000}"/>
    <cellStyle name="Goed" xfId="8961" xr:uid="{00000000-0005-0000-0000-0000FD220000}"/>
    <cellStyle name="Good 2" xfId="8962" xr:uid="{00000000-0005-0000-0000-0000FE220000}"/>
    <cellStyle name="Good 2 2" xfId="8963" xr:uid="{00000000-0005-0000-0000-0000FF220000}"/>
    <cellStyle name="Grey" xfId="8964" xr:uid="{00000000-0005-0000-0000-000000230000}"/>
    <cellStyle name="Growth Rates/Margins" xfId="8965" xr:uid="{00000000-0005-0000-0000-000001230000}"/>
    <cellStyle name="Head1" xfId="8966" xr:uid="{00000000-0005-0000-0000-000002230000}"/>
    <cellStyle name="Header_thin_line" xfId="8967" xr:uid="{00000000-0005-0000-0000-000003230000}"/>
    <cellStyle name="Header1" xfId="8968" xr:uid="{00000000-0005-0000-0000-000004230000}"/>
    <cellStyle name="Header2" xfId="8969" xr:uid="{00000000-0005-0000-0000-000005230000}"/>
    <cellStyle name="Header2 10" xfId="8970" xr:uid="{00000000-0005-0000-0000-000006230000}"/>
    <cellStyle name="Header2 10 2" xfId="8971" xr:uid="{00000000-0005-0000-0000-000007230000}"/>
    <cellStyle name="Header2 11" xfId="8972" xr:uid="{00000000-0005-0000-0000-000008230000}"/>
    <cellStyle name="Header2 11 2" xfId="8973" xr:uid="{00000000-0005-0000-0000-000009230000}"/>
    <cellStyle name="Header2 12" xfId="8974" xr:uid="{00000000-0005-0000-0000-00000A230000}"/>
    <cellStyle name="Header2 2" xfId="8975" xr:uid="{00000000-0005-0000-0000-00000B230000}"/>
    <cellStyle name="Header2 2 2" xfId="8976" xr:uid="{00000000-0005-0000-0000-00000C230000}"/>
    <cellStyle name="Header2 3" xfId="8977" xr:uid="{00000000-0005-0000-0000-00000D230000}"/>
    <cellStyle name="Header2 3 2" xfId="8978" xr:uid="{00000000-0005-0000-0000-00000E230000}"/>
    <cellStyle name="Header2 4" xfId="8979" xr:uid="{00000000-0005-0000-0000-00000F230000}"/>
    <cellStyle name="Header2 4 2" xfId="8980" xr:uid="{00000000-0005-0000-0000-000010230000}"/>
    <cellStyle name="Header2 5" xfId="8981" xr:uid="{00000000-0005-0000-0000-000011230000}"/>
    <cellStyle name="Header2 5 2" xfId="8982" xr:uid="{00000000-0005-0000-0000-000012230000}"/>
    <cellStyle name="Header2 6" xfId="8983" xr:uid="{00000000-0005-0000-0000-000013230000}"/>
    <cellStyle name="Header2 6 2" xfId="8984" xr:uid="{00000000-0005-0000-0000-000014230000}"/>
    <cellStyle name="Header2 7" xfId="8985" xr:uid="{00000000-0005-0000-0000-000015230000}"/>
    <cellStyle name="Header2 7 2" xfId="8986" xr:uid="{00000000-0005-0000-0000-000016230000}"/>
    <cellStyle name="Header2 8" xfId="8987" xr:uid="{00000000-0005-0000-0000-000017230000}"/>
    <cellStyle name="Header2 8 2" xfId="8988" xr:uid="{00000000-0005-0000-0000-000018230000}"/>
    <cellStyle name="Header2 9" xfId="8989" xr:uid="{00000000-0005-0000-0000-000019230000}"/>
    <cellStyle name="Header2 9 2" xfId="8990" xr:uid="{00000000-0005-0000-0000-00001A230000}"/>
    <cellStyle name="Heading" xfId="8991" xr:uid="{00000000-0005-0000-0000-00001B230000}"/>
    <cellStyle name="Heading 1 2" xfId="8992" xr:uid="{00000000-0005-0000-0000-00001C230000}"/>
    <cellStyle name="Heading 1 2 2" xfId="8993" xr:uid="{00000000-0005-0000-0000-00001D230000}"/>
    <cellStyle name="Heading 2 2" xfId="8994" xr:uid="{00000000-0005-0000-0000-00001E230000}"/>
    <cellStyle name="Heading 2 2 2" xfId="8995" xr:uid="{00000000-0005-0000-0000-00001F230000}"/>
    <cellStyle name="Heading 3 2" xfId="8996" xr:uid="{00000000-0005-0000-0000-000020230000}"/>
    <cellStyle name="Heading 3 2 2" xfId="8997" xr:uid="{00000000-0005-0000-0000-000021230000}"/>
    <cellStyle name="Heading 4 2" xfId="8998" xr:uid="{00000000-0005-0000-0000-000022230000}"/>
    <cellStyle name="Heading 4 2 2" xfId="8999" xr:uid="{00000000-0005-0000-0000-000023230000}"/>
    <cellStyle name="Heading 5" xfId="9000" xr:uid="{00000000-0005-0000-0000-000024230000}"/>
    <cellStyle name="Heading1" xfId="9001" xr:uid="{00000000-0005-0000-0000-000025230000}"/>
    <cellStyle name="HeadlineStyle" xfId="9002" xr:uid="{00000000-0005-0000-0000-000026230000}"/>
    <cellStyle name="HeadlineStyleJustified" xfId="9003" xr:uid="{00000000-0005-0000-0000-000027230000}"/>
    <cellStyle name="Hiperhivatkozás" xfId="9004" xr:uid="{00000000-0005-0000-0000-000028230000}"/>
    <cellStyle name="Hipervínculo_IIF" xfId="9005" xr:uid="{00000000-0005-0000-0000-000029230000}"/>
    <cellStyle name="Historical" xfId="9006" xr:uid="{00000000-0005-0000-0000-00002A230000}"/>
    <cellStyle name="Historical 2" xfId="9007" xr:uid="{00000000-0005-0000-0000-00002B230000}"/>
    <cellStyle name="Hyperlink" xfId="36377" builtinId="8"/>
    <cellStyle name="Hyperlink 2" xfId="9008" xr:uid="{00000000-0005-0000-0000-00002D230000}"/>
    <cellStyle name="Hyperlink 2 2" xfId="9009" xr:uid="{00000000-0005-0000-0000-00002E230000}"/>
    <cellStyle name="Hyperlink 2 2 2" xfId="9010" xr:uid="{00000000-0005-0000-0000-00002F230000}"/>
    <cellStyle name="Hyperlink 2 3" xfId="9011" xr:uid="{00000000-0005-0000-0000-000030230000}"/>
    <cellStyle name="Hyperlink 2 3 2" xfId="9012" xr:uid="{00000000-0005-0000-0000-000031230000}"/>
    <cellStyle name="Hyperlink 2 4" xfId="9013" xr:uid="{00000000-0005-0000-0000-000032230000}"/>
    <cellStyle name="Hyperlink 2 4 2" xfId="9014" xr:uid="{00000000-0005-0000-0000-000033230000}"/>
    <cellStyle name="Hyperlink 2 5" xfId="9015" xr:uid="{00000000-0005-0000-0000-000034230000}"/>
    <cellStyle name="Hyperlink 2 6" xfId="9016" xr:uid="{00000000-0005-0000-0000-000035230000}"/>
    <cellStyle name="Hyperlink 3" xfId="9017" xr:uid="{00000000-0005-0000-0000-000036230000}"/>
    <cellStyle name="Hyperlink 3 2" xfId="9018" xr:uid="{00000000-0005-0000-0000-000037230000}"/>
    <cellStyle name="Hyperlink 3 3" xfId="9019" xr:uid="{00000000-0005-0000-0000-000038230000}"/>
    <cellStyle name="Hyperlink 3 3 2" xfId="9020" xr:uid="{00000000-0005-0000-0000-000039230000}"/>
    <cellStyle name="Hyperlink 3 4" xfId="9021" xr:uid="{00000000-0005-0000-0000-00003A230000}"/>
    <cellStyle name="Hyperlink 4" xfId="9022" xr:uid="{00000000-0005-0000-0000-00003B230000}"/>
    <cellStyle name="Hyperlink 4 2" xfId="9023" xr:uid="{00000000-0005-0000-0000-00003C230000}"/>
    <cellStyle name="Hyperlink 5" xfId="9024" xr:uid="{00000000-0005-0000-0000-00003D230000}"/>
    <cellStyle name="Hyperlink 6" xfId="9025" xr:uid="{00000000-0005-0000-0000-00003E230000}"/>
    <cellStyle name="Hyperlink 7" xfId="9026" xr:uid="{00000000-0005-0000-0000-00003F230000}"/>
    <cellStyle name="Hyperlink 8" xfId="9027" xr:uid="{00000000-0005-0000-0000-000040230000}"/>
    <cellStyle name="Hyperlink 8 2" xfId="9028" xr:uid="{00000000-0005-0000-0000-000041230000}"/>
    <cellStyle name="Hyperlink 9" xfId="9029" xr:uid="{00000000-0005-0000-0000-000042230000}"/>
    <cellStyle name="Îáû÷íûé_Table16" xfId="9030" xr:uid="{00000000-0005-0000-0000-000043230000}"/>
    <cellStyle name="imf-one decimal" xfId="9031" xr:uid="{00000000-0005-0000-0000-000044230000}"/>
    <cellStyle name="imf-one decimal 2" xfId="9032" xr:uid="{00000000-0005-0000-0000-000045230000}"/>
    <cellStyle name="imf-zero decimal" xfId="9033" xr:uid="{00000000-0005-0000-0000-000046230000}"/>
    <cellStyle name="imf-zero decimal 2" xfId="9034" xr:uid="{00000000-0005-0000-0000-000047230000}"/>
    <cellStyle name="Indent0" xfId="9035" xr:uid="{00000000-0005-0000-0000-000048230000}"/>
    <cellStyle name="Indent1" xfId="9036" xr:uid="{00000000-0005-0000-0000-000049230000}"/>
    <cellStyle name="Indent2" xfId="9037" xr:uid="{00000000-0005-0000-0000-00004A230000}"/>
    <cellStyle name="Indent3" xfId="9038" xr:uid="{00000000-0005-0000-0000-00004B230000}"/>
    <cellStyle name="Indent4" xfId="9039" xr:uid="{00000000-0005-0000-0000-00004C230000}"/>
    <cellStyle name="Indent5" xfId="9040" xr:uid="{00000000-0005-0000-0000-00004D230000}"/>
    <cellStyle name="info" xfId="9041" xr:uid="{00000000-0005-0000-0000-00004E230000}"/>
    <cellStyle name="Input [yellow]" xfId="9042" xr:uid="{00000000-0005-0000-0000-00004F230000}"/>
    <cellStyle name="Input 2" xfId="9043" xr:uid="{00000000-0005-0000-0000-000050230000}"/>
    <cellStyle name="Input 2 10" xfId="9044" xr:uid="{00000000-0005-0000-0000-000051230000}"/>
    <cellStyle name="Input 2 10 10" xfId="9045" xr:uid="{00000000-0005-0000-0000-000052230000}"/>
    <cellStyle name="Input 2 10 10 2" xfId="9046" xr:uid="{00000000-0005-0000-0000-000053230000}"/>
    <cellStyle name="Input 2 10 11" xfId="9047" xr:uid="{00000000-0005-0000-0000-000054230000}"/>
    <cellStyle name="Input 2 10 11 2" xfId="9048" xr:uid="{00000000-0005-0000-0000-000055230000}"/>
    <cellStyle name="Input 2 10 12" xfId="9049" xr:uid="{00000000-0005-0000-0000-000056230000}"/>
    <cellStyle name="Input 2 10 12 2" xfId="9050" xr:uid="{00000000-0005-0000-0000-000057230000}"/>
    <cellStyle name="Input 2 10 13" xfId="9051" xr:uid="{00000000-0005-0000-0000-000058230000}"/>
    <cellStyle name="Input 2 10 2" xfId="9052" xr:uid="{00000000-0005-0000-0000-000059230000}"/>
    <cellStyle name="Input 2 10 2 2" xfId="9053" xr:uid="{00000000-0005-0000-0000-00005A230000}"/>
    <cellStyle name="Input 2 10 3" xfId="9054" xr:uid="{00000000-0005-0000-0000-00005B230000}"/>
    <cellStyle name="Input 2 10 3 2" xfId="9055" xr:uid="{00000000-0005-0000-0000-00005C230000}"/>
    <cellStyle name="Input 2 10 4" xfId="9056" xr:uid="{00000000-0005-0000-0000-00005D230000}"/>
    <cellStyle name="Input 2 10 4 2" xfId="9057" xr:uid="{00000000-0005-0000-0000-00005E230000}"/>
    <cellStyle name="Input 2 10 5" xfId="9058" xr:uid="{00000000-0005-0000-0000-00005F230000}"/>
    <cellStyle name="Input 2 10 5 2" xfId="9059" xr:uid="{00000000-0005-0000-0000-000060230000}"/>
    <cellStyle name="Input 2 10 6" xfId="9060" xr:uid="{00000000-0005-0000-0000-000061230000}"/>
    <cellStyle name="Input 2 10 6 2" xfId="9061" xr:uid="{00000000-0005-0000-0000-000062230000}"/>
    <cellStyle name="Input 2 10 7" xfId="9062" xr:uid="{00000000-0005-0000-0000-000063230000}"/>
    <cellStyle name="Input 2 10 7 2" xfId="9063" xr:uid="{00000000-0005-0000-0000-000064230000}"/>
    <cellStyle name="Input 2 10 8" xfId="9064" xr:uid="{00000000-0005-0000-0000-000065230000}"/>
    <cellStyle name="Input 2 10 8 2" xfId="9065" xr:uid="{00000000-0005-0000-0000-000066230000}"/>
    <cellStyle name="Input 2 10 9" xfId="9066" xr:uid="{00000000-0005-0000-0000-000067230000}"/>
    <cellStyle name="Input 2 10 9 2" xfId="9067" xr:uid="{00000000-0005-0000-0000-000068230000}"/>
    <cellStyle name="Input 2 11" xfId="9068" xr:uid="{00000000-0005-0000-0000-000069230000}"/>
    <cellStyle name="Input 2 11 10" xfId="9069" xr:uid="{00000000-0005-0000-0000-00006A230000}"/>
    <cellStyle name="Input 2 11 10 2" xfId="9070" xr:uid="{00000000-0005-0000-0000-00006B230000}"/>
    <cellStyle name="Input 2 11 11" xfId="9071" xr:uid="{00000000-0005-0000-0000-00006C230000}"/>
    <cellStyle name="Input 2 11 11 2" xfId="9072" xr:uid="{00000000-0005-0000-0000-00006D230000}"/>
    <cellStyle name="Input 2 11 12" xfId="9073" xr:uid="{00000000-0005-0000-0000-00006E230000}"/>
    <cellStyle name="Input 2 11 12 2" xfId="9074" xr:uid="{00000000-0005-0000-0000-00006F230000}"/>
    <cellStyle name="Input 2 11 13" xfId="9075" xr:uid="{00000000-0005-0000-0000-000070230000}"/>
    <cellStyle name="Input 2 11 2" xfId="9076" xr:uid="{00000000-0005-0000-0000-000071230000}"/>
    <cellStyle name="Input 2 11 2 2" xfId="9077" xr:uid="{00000000-0005-0000-0000-000072230000}"/>
    <cellStyle name="Input 2 11 3" xfId="9078" xr:uid="{00000000-0005-0000-0000-000073230000}"/>
    <cellStyle name="Input 2 11 3 2" xfId="9079" xr:uid="{00000000-0005-0000-0000-000074230000}"/>
    <cellStyle name="Input 2 11 4" xfId="9080" xr:uid="{00000000-0005-0000-0000-000075230000}"/>
    <cellStyle name="Input 2 11 4 2" xfId="9081" xr:uid="{00000000-0005-0000-0000-000076230000}"/>
    <cellStyle name="Input 2 11 5" xfId="9082" xr:uid="{00000000-0005-0000-0000-000077230000}"/>
    <cellStyle name="Input 2 11 5 2" xfId="9083" xr:uid="{00000000-0005-0000-0000-000078230000}"/>
    <cellStyle name="Input 2 11 6" xfId="9084" xr:uid="{00000000-0005-0000-0000-000079230000}"/>
    <cellStyle name="Input 2 11 6 2" xfId="9085" xr:uid="{00000000-0005-0000-0000-00007A230000}"/>
    <cellStyle name="Input 2 11 7" xfId="9086" xr:uid="{00000000-0005-0000-0000-00007B230000}"/>
    <cellStyle name="Input 2 11 7 2" xfId="9087" xr:uid="{00000000-0005-0000-0000-00007C230000}"/>
    <cellStyle name="Input 2 11 8" xfId="9088" xr:uid="{00000000-0005-0000-0000-00007D230000}"/>
    <cellStyle name="Input 2 11 8 2" xfId="9089" xr:uid="{00000000-0005-0000-0000-00007E230000}"/>
    <cellStyle name="Input 2 11 9" xfId="9090" xr:uid="{00000000-0005-0000-0000-00007F230000}"/>
    <cellStyle name="Input 2 11 9 2" xfId="9091" xr:uid="{00000000-0005-0000-0000-000080230000}"/>
    <cellStyle name="Input 2 12" xfId="9092" xr:uid="{00000000-0005-0000-0000-000081230000}"/>
    <cellStyle name="Input 2 12 10" xfId="9093" xr:uid="{00000000-0005-0000-0000-000082230000}"/>
    <cellStyle name="Input 2 12 10 2" xfId="9094" xr:uid="{00000000-0005-0000-0000-000083230000}"/>
    <cellStyle name="Input 2 12 11" xfId="9095" xr:uid="{00000000-0005-0000-0000-000084230000}"/>
    <cellStyle name="Input 2 12 11 2" xfId="9096" xr:uid="{00000000-0005-0000-0000-000085230000}"/>
    <cellStyle name="Input 2 12 12" xfId="9097" xr:uid="{00000000-0005-0000-0000-000086230000}"/>
    <cellStyle name="Input 2 12 12 2" xfId="9098" xr:uid="{00000000-0005-0000-0000-000087230000}"/>
    <cellStyle name="Input 2 12 13" xfId="9099" xr:uid="{00000000-0005-0000-0000-000088230000}"/>
    <cellStyle name="Input 2 12 2" xfId="9100" xr:uid="{00000000-0005-0000-0000-000089230000}"/>
    <cellStyle name="Input 2 12 2 2" xfId="9101" xr:uid="{00000000-0005-0000-0000-00008A230000}"/>
    <cellStyle name="Input 2 12 3" xfId="9102" xr:uid="{00000000-0005-0000-0000-00008B230000}"/>
    <cellStyle name="Input 2 12 3 2" xfId="9103" xr:uid="{00000000-0005-0000-0000-00008C230000}"/>
    <cellStyle name="Input 2 12 4" xfId="9104" xr:uid="{00000000-0005-0000-0000-00008D230000}"/>
    <cellStyle name="Input 2 12 4 2" xfId="9105" xr:uid="{00000000-0005-0000-0000-00008E230000}"/>
    <cellStyle name="Input 2 12 5" xfId="9106" xr:uid="{00000000-0005-0000-0000-00008F230000}"/>
    <cellStyle name="Input 2 12 5 2" xfId="9107" xr:uid="{00000000-0005-0000-0000-000090230000}"/>
    <cellStyle name="Input 2 12 6" xfId="9108" xr:uid="{00000000-0005-0000-0000-000091230000}"/>
    <cellStyle name="Input 2 12 6 2" xfId="9109" xr:uid="{00000000-0005-0000-0000-000092230000}"/>
    <cellStyle name="Input 2 12 7" xfId="9110" xr:uid="{00000000-0005-0000-0000-000093230000}"/>
    <cellStyle name="Input 2 12 7 2" xfId="9111" xr:uid="{00000000-0005-0000-0000-000094230000}"/>
    <cellStyle name="Input 2 12 8" xfId="9112" xr:uid="{00000000-0005-0000-0000-000095230000}"/>
    <cellStyle name="Input 2 12 8 2" xfId="9113" xr:uid="{00000000-0005-0000-0000-000096230000}"/>
    <cellStyle name="Input 2 12 9" xfId="9114" xr:uid="{00000000-0005-0000-0000-000097230000}"/>
    <cellStyle name="Input 2 12 9 2" xfId="9115" xr:uid="{00000000-0005-0000-0000-000098230000}"/>
    <cellStyle name="Input 2 13" xfId="9116" xr:uid="{00000000-0005-0000-0000-000099230000}"/>
    <cellStyle name="Input 2 13 10" xfId="9117" xr:uid="{00000000-0005-0000-0000-00009A230000}"/>
    <cellStyle name="Input 2 13 10 2" xfId="9118" xr:uid="{00000000-0005-0000-0000-00009B230000}"/>
    <cellStyle name="Input 2 13 11" xfId="9119" xr:uid="{00000000-0005-0000-0000-00009C230000}"/>
    <cellStyle name="Input 2 13 11 2" xfId="9120" xr:uid="{00000000-0005-0000-0000-00009D230000}"/>
    <cellStyle name="Input 2 13 12" xfId="9121" xr:uid="{00000000-0005-0000-0000-00009E230000}"/>
    <cellStyle name="Input 2 13 12 2" xfId="9122" xr:uid="{00000000-0005-0000-0000-00009F230000}"/>
    <cellStyle name="Input 2 13 13" xfId="9123" xr:uid="{00000000-0005-0000-0000-0000A0230000}"/>
    <cellStyle name="Input 2 13 2" xfId="9124" xr:uid="{00000000-0005-0000-0000-0000A1230000}"/>
    <cellStyle name="Input 2 13 2 2" xfId="9125" xr:uid="{00000000-0005-0000-0000-0000A2230000}"/>
    <cellStyle name="Input 2 13 3" xfId="9126" xr:uid="{00000000-0005-0000-0000-0000A3230000}"/>
    <cellStyle name="Input 2 13 3 2" xfId="9127" xr:uid="{00000000-0005-0000-0000-0000A4230000}"/>
    <cellStyle name="Input 2 13 4" xfId="9128" xr:uid="{00000000-0005-0000-0000-0000A5230000}"/>
    <cellStyle name="Input 2 13 4 2" xfId="9129" xr:uid="{00000000-0005-0000-0000-0000A6230000}"/>
    <cellStyle name="Input 2 13 5" xfId="9130" xr:uid="{00000000-0005-0000-0000-0000A7230000}"/>
    <cellStyle name="Input 2 13 5 2" xfId="9131" xr:uid="{00000000-0005-0000-0000-0000A8230000}"/>
    <cellStyle name="Input 2 13 6" xfId="9132" xr:uid="{00000000-0005-0000-0000-0000A9230000}"/>
    <cellStyle name="Input 2 13 6 2" xfId="9133" xr:uid="{00000000-0005-0000-0000-0000AA230000}"/>
    <cellStyle name="Input 2 13 7" xfId="9134" xr:uid="{00000000-0005-0000-0000-0000AB230000}"/>
    <cellStyle name="Input 2 13 7 2" xfId="9135" xr:uid="{00000000-0005-0000-0000-0000AC230000}"/>
    <cellStyle name="Input 2 13 8" xfId="9136" xr:uid="{00000000-0005-0000-0000-0000AD230000}"/>
    <cellStyle name="Input 2 13 8 2" xfId="9137" xr:uid="{00000000-0005-0000-0000-0000AE230000}"/>
    <cellStyle name="Input 2 13 9" xfId="9138" xr:uid="{00000000-0005-0000-0000-0000AF230000}"/>
    <cellStyle name="Input 2 13 9 2" xfId="9139" xr:uid="{00000000-0005-0000-0000-0000B0230000}"/>
    <cellStyle name="Input 2 14" xfId="9140" xr:uid="{00000000-0005-0000-0000-0000B1230000}"/>
    <cellStyle name="Input 2 14 10" xfId="9141" xr:uid="{00000000-0005-0000-0000-0000B2230000}"/>
    <cellStyle name="Input 2 14 10 2" xfId="9142" xr:uid="{00000000-0005-0000-0000-0000B3230000}"/>
    <cellStyle name="Input 2 14 11" xfId="9143" xr:uid="{00000000-0005-0000-0000-0000B4230000}"/>
    <cellStyle name="Input 2 14 11 2" xfId="9144" xr:uid="{00000000-0005-0000-0000-0000B5230000}"/>
    <cellStyle name="Input 2 14 12" xfId="9145" xr:uid="{00000000-0005-0000-0000-0000B6230000}"/>
    <cellStyle name="Input 2 14 12 2" xfId="9146" xr:uid="{00000000-0005-0000-0000-0000B7230000}"/>
    <cellStyle name="Input 2 14 13" xfId="9147" xr:uid="{00000000-0005-0000-0000-0000B8230000}"/>
    <cellStyle name="Input 2 14 2" xfId="9148" xr:uid="{00000000-0005-0000-0000-0000B9230000}"/>
    <cellStyle name="Input 2 14 2 2" xfId="9149" xr:uid="{00000000-0005-0000-0000-0000BA230000}"/>
    <cellStyle name="Input 2 14 3" xfId="9150" xr:uid="{00000000-0005-0000-0000-0000BB230000}"/>
    <cellStyle name="Input 2 14 3 2" xfId="9151" xr:uid="{00000000-0005-0000-0000-0000BC230000}"/>
    <cellStyle name="Input 2 14 4" xfId="9152" xr:uid="{00000000-0005-0000-0000-0000BD230000}"/>
    <cellStyle name="Input 2 14 4 2" xfId="9153" xr:uid="{00000000-0005-0000-0000-0000BE230000}"/>
    <cellStyle name="Input 2 14 5" xfId="9154" xr:uid="{00000000-0005-0000-0000-0000BF230000}"/>
    <cellStyle name="Input 2 14 5 2" xfId="9155" xr:uid="{00000000-0005-0000-0000-0000C0230000}"/>
    <cellStyle name="Input 2 14 6" xfId="9156" xr:uid="{00000000-0005-0000-0000-0000C1230000}"/>
    <cellStyle name="Input 2 14 6 2" xfId="9157" xr:uid="{00000000-0005-0000-0000-0000C2230000}"/>
    <cellStyle name="Input 2 14 7" xfId="9158" xr:uid="{00000000-0005-0000-0000-0000C3230000}"/>
    <cellStyle name="Input 2 14 7 2" xfId="9159" xr:uid="{00000000-0005-0000-0000-0000C4230000}"/>
    <cellStyle name="Input 2 14 8" xfId="9160" xr:uid="{00000000-0005-0000-0000-0000C5230000}"/>
    <cellStyle name="Input 2 14 8 2" xfId="9161" xr:uid="{00000000-0005-0000-0000-0000C6230000}"/>
    <cellStyle name="Input 2 14 9" xfId="9162" xr:uid="{00000000-0005-0000-0000-0000C7230000}"/>
    <cellStyle name="Input 2 14 9 2" xfId="9163" xr:uid="{00000000-0005-0000-0000-0000C8230000}"/>
    <cellStyle name="Input 2 15" xfId="9164" xr:uid="{00000000-0005-0000-0000-0000C9230000}"/>
    <cellStyle name="Input 2 15 10" xfId="9165" xr:uid="{00000000-0005-0000-0000-0000CA230000}"/>
    <cellStyle name="Input 2 15 10 2" xfId="9166" xr:uid="{00000000-0005-0000-0000-0000CB230000}"/>
    <cellStyle name="Input 2 15 11" xfId="9167" xr:uid="{00000000-0005-0000-0000-0000CC230000}"/>
    <cellStyle name="Input 2 15 11 2" xfId="9168" xr:uid="{00000000-0005-0000-0000-0000CD230000}"/>
    <cellStyle name="Input 2 15 12" xfId="9169" xr:uid="{00000000-0005-0000-0000-0000CE230000}"/>
    <cellStyle name="Input 2 15 12 2" xfId="9170" xr:uid="{00000000-0005-0000-0000-0000CF230000}"/>
    <cellStyle name="Input 2 15 13" xfId="9171" xr:uid="{00000000-0005-0000-0000-0000D0230000}"/>
    <cellStyle name="Input 2 15 2" xfId="9172" xr:uid="{00000000-0005-0000-0000-0000D1230000}"/>
    <cellStyle name="Input 2 15 2 2" xfId="9173" xr:uid="{00000000-0005-0000-0000-0000D2230000}"/>
    <cellStyle name="Input 2 15 3" xfId="9174" xr:uid="{00000000-0005-0000-0000-0000D3230000}"/>
    <cellStyle name="Input 2 15 3 2" xfId="9175" xr:uid="{00000000-0005-0000-0000-0000D4230000}"/>
    <cellStyle name="Input 2 15 4" xfId="9176" xr:uid="{00000000-0005-0000-0000-0000D5230000}"/>
    <cellStyle name="Input 2 15 4 2" xfId="9177" xr:uid="{00000000-0005-0000-0000-0000D6230000}"/>
    <cellStyle name="Input 2 15 5" xfId="9178" xr:uid="{00000000-0005-0000-0000-0000D7230000}"/>
    <cellStyle name="Input 2 15 5 2" xfId="9179" xr:uid="{00000000-0005-0000-0000-0000D8230000}"/>
    <cellStyle name="Input 2 15 6" xfId="9180" xr:uid="{00000000-0005-0000-0000-0000D9230000}"/>
    <cellStyle name="Input 2 15 6 2" xfId="9181" xr:uid="{00000000-0005-0000-0000-0000DA230000}"/>
    <cellStyle name="Input 2 15 7" xfId="9182" xr:uid="{00000000-0005-0000-0000-0000DB230000}"/>
    <cellStyle name="Input 2 15 7 2" xfId="9183" xr:uid="{00000000-0005-0000-0000-0000DC230000}"/>
    <cellStyle name="Input 2 15 8" xfId="9184" xr:uid="{00000000-0005-0000-0000-0000DD230000}"/>
    <cellStyle name="Input 2 15 8 2" xfId="9185" xr:uid="{00000000-0005-0000-0000-0000DE230000}"/>
    <cellStyle name="Input 2 15 9" xfId="9186" xr:uid="{00000000-0005-0000-0000-0000DF230000}"/>
    <cellStyle name="Input 2 15 9 2" xfId="9187" xr:uid="{00000000-0005-0000-0000-0000E0230000}"/>
    <cellStyle name="Input 2 16" xfId="9188" xr:uid="{00000000-0005-0000-0000-0000E1230000}"/>
    <cellStyle name="Input 2 16 10" xfId="9189" xr:uid="{00000000-0005-0000-0000-0000E2230000}"/>
    <cellStyle name="Input 2 16 10 2" xfId="9190" xr:uid="{00000000-0005-0000-0000-0000E3230000}"/>
    <cellStyle name="Input 2 16 11" xfId="9191" xr:uid="{00000000-0005-0000-0000-0000E4230000}"/>
    <cellStyle name="Input 2 16 11 2" xfId="9192" xr:uid="{00000000-0005-0000-0000-0000E5230000}"/>
    <cellStyle name="Input 2 16 12" xfId="9193" xr:uid="{00000000-0005-0000-0000-0000E6230000}"/>
    <cellStyle name="Input 2 16 12 2" xfId="9194" xr:uid="{00000000-0005-0000-0000-0000E7230000}"/>
    <cellStyle name="Input 2 16 13" xfId="9195" xr:uid="{00000000-0005-0000-0000-0000E8230000}"/>
    <cellStyle name="Input 2 16 2" xfId="9196" xr:uid="{00000000-0005-0000-0000-0000E9230000}"/>
    <cellStyle name="Input 2 16 2 2" xfId="9197" xr:uid="{00000000-0005-0000-0000-0000EA230000}"/>
    <cellStyle name="Input 2 16 3" xfId="9198" xr:uid="{00000000-0005-0000-0000-0000EB230000}"/>
    <cellStyle name="Input 2 16 3 2" xfId="9199" xr:uid="{00000000-0005-0000-0000-0000EC230000}"/>
    <cellStyle name="Input 2 16 4" xfId="9200" xr:uid="{00000000-0005-0000-0000-0000ED230000}"/>
    <cellStyle name="Input 2 16 4 2" xfId="9201" xr:uid="{00000000-0005-0000-0000-0000EE230000}"/>
    <cellStyle name="Input 2 16 5" xfId="9202" xr:uid="{00000000-0005-0000-0000-0000EF230000}"/>
    <cellStyle name="Input 2 16 5 2" xfId="9203" xr:uid="{00000000-0005-0000-0000-0000F0230000}"/>
    <cellStyle name="Input 2 16 6" xfId="9204" xr:uid="{00000000-0005-0000-0000-0000F1230000}"/>
    <cellStyle name="Input 2 16 6 2" xfId="9205" xr:uid="{00000000-0005-0000-0000-0000F2230000}"/>
    <cellStyle name="Input 2 16 7" xfId="9206" xr:uid="{00000000-0005-0000-0000-0000F3230000}"/>
    <cellStyle name="Input 2 16 7 2" xfId="9207" xr:uid="{00000000-0005-0000-0000-0000F4230000}"/>
    <cellStyle name="Input 2 16 8" xfId="9208" xr:uid="{00000000-0005-0000-0000-0000F5230000}"/>
    <cellStyle name="Input 2 16 8 2" xfId="9209" xr:uid="{00000000-0005-0000-0000-0000F6230000}"/>
    <cellStyle name="Input 2 16 9" xfId="9210" xr:uid="{00000000-0005-0000-0000-0000F7230000}"/>
    <cellStyle name="Input 2 16 9 2" xfId="9211" xr:uid="{00000000-0005-0000-0000-0000F8230000}"/>
    <cellStyle name="Input 2 17" xfId="9212" xr:uid="{00000000-0005-0000-0000-0000F9230000}"/>
    <cellStyle name="Input 2 17 10" xfId="9213" xr:uid="{00000000-0005-0000-0000-0000FA230000}"/>
    <cellStyle name="Input 2 17 10 2" xfId="9214" xr:uid="{00000000-0005-0000-0000-0000FB230000}"/>
    <cellStyle name="Input 2 17 11" xfId="9215" xr:uid="{00000000-0005-0000-0000-0000FC230000}"/>
    <cellStyle name="Input 2 17 11 2" xfId="9216" xr:uid="{00000000-0005-0000-0000-0000FD230000}"/>
    <cellStyle name="Input 2 17 12" xfId="9217" xr:uid="{00000000-0005-0000-0000-0000FE230000}"/>
    <cellStyle name="Input 2 17 12 2" xfId="9218" xr:uid="{00000000-0005-0000-0000-0000FF230000}"/>
    <cellStyle name="Input 2 17 13" xfId="9219" xr:uid="{00000000-0005-0000-0000-000000240000}"/>
    <cellStyle name="Input 2 17 2" xfId="9220" xr:uid="{00000000-0005-0000-0000-000001240000}"/>
    <cellStyle name="Input 2 17 2 2" xfId="9221" xr:uid="{00000000-0005-0000-0000-000002240000}"/>
    <cellStyle name="Input 2 17 3" xfId="9222" xr:uid="{00000000-0005-0000-0000-000003240000}"/>
    <cellStyle name="Input 2 17 3 2" xfId="9223" xr:uid="{00000000-0005-0000-0000-000004240000}"/>
    <cellStyle name="Input 2 17 4" xfId="9224" xr:uid="{00000000-0005-0000-0000-000005240000}"/>
    <cellStyle name="Input 2 17 4 2" xfId="9225" xr:uid="{00000000-0005-0000-0000-000006240000}"/>
    <cellStyle name="Input 2 17 5" xfId="9226" xr:uid="{00000000-0005-0000-0000-000007240000}"/>
    <cellStyle name="Input 2 17 5 2" xfId="9227" xr:uid="{00000000-0005-0000-0000-000008240000}"/>
    <cellStyle name="Input 2 17 6" xfId="9228" xr:uid="{00000000-0005-0000-0000-000009240000}"/>
    <cellStyle name="Input 2 17 6 2" xfId="9229" xr:uid="{00000000-0005-0000-0000-00000A240000}"/>
    <cellStyle name="Input 2 17 7" xfId="9230" xr:uid="{00000000-0005-0000-0000-00000B240000}"/>
    <cellStyle name="Input 2 17 7 2" xfId="9231" xr:uid="{00000000-0005-0000-0000-00000C240000}"/>
    <cellStyle name="Input 2 17 8" xfId="9232" xr:uid="{00000000-0005-0000-0000-00000D240000}"/>
    <cellStyle name="Input 2 17 8 2" xfId="9233" xr:uid="{00000000-0005-0000-0000-00000E240000}"/>
    <cellStyle name="Input 2 17 9" xfId="9234" xr:uid="{00000000-0005-0000-0000-00000F240000}"/>
    <cellStyle name="Input 2 17 9 2" xfId="9235" xr:uid="{00000000-0005-0000-0000-000010240000}"/>
    <cellStyle name="Input 2 18" xfId="9236" xr:uid="{00000000-0005-0000-0000-000011240000}"/>
    <cellStyle name="Input 2 18 10" xfId="9237" xr:uid="{00000000-0005-0000-0000-000012240000}"/>
    <cellStyle name="Input 2 18 10 2" xfId="9238" xr:uid="{00000000-0005-0000-0000-000013240000}"/>
    <cellStyle name="Input 2 18 11" xfId="9239" xr:uid="{00000000-0005-0000-0000-000014240000}"/>
    <cellStyle name="Input 2 18 11 2" xfId="9240" xr:uid="{00000000-0005-0000-0000-000015240000}"/>
    <cellStyle name="Input 2 18 12" xfId="9241" xr:uid="{00000000-0005-0000-0000-000016240000}"/>
    <cellStyle name="Input 2 18 12 2" xfId="9242" xr:uid="{00000000-0005-0000-0000-000017240000}"/>
    <cellStyle name="Input 2 18 13" xfId="9243" xr:uid="{00000000-0005-0000-0000-000018240000}"/>
    <cellStyle name="Input 2 18 2" xfId="9244" xr:uid="{00000000-0005-0000-0000-000019240000}"/>
    <cellStyle name="Input 2 18 2 2" xfId="9245" xr:uid="{00000000-0005-0000-0000-00001A240000}"/>
    <cellStyle name="Input 2 18 3" xfId="9246" xr:uid="{00000000-0005-0000-0000-00001B240000}"/>
    <cellStyle name="Input 2 18 3 2" xfId="9247" xr:uid="{00000000-0005-0000-0000-00001C240000}"/>
    <cellStyle name="Input 2 18 4" xfId="9248" xr:uid="{00000000-0005-0000-0000-00001D240000}"/>
    <cellStyle name="Input 2 18 4 2" xfId="9249" xr:uid="{00000000-0005-0000-0000-00001E240000}"/>
    <cellStyle name="Input 2 18 5" xfId="9250" xr:uid="{00000000-0005-0000-0000-00001F240000}"/>
    <cellStyle name="Input 2 18 5 2" xfId="9251" xr:uid="{00000000-0005-0000-0000-000020240000}"/>
    <cellStyle name="Input 2 18 6" xfId="9252" xr:uid="{00000000-0005-0000-0000-000021240000}"/>
    <cellStyle name="Input 2 18 6 2" xfId="9253" xr:uid="{00000000-0005-0000-0000-000022240000}"/>
    <cellStyle name="Input 2 18 7" xfId="9254" xr:uid="{00000000-0005-0000-0000-000023240000}"/>
    <cellStyle name="Input 2 18 7 2" xfId="9255" xr:uid="{00000000-0005-0000-0000-000024240000}"/>
    <cellStyle name="Input 2 18 8" xfId="9256" xr:uid="{00000000-0005-0000-0000-000025240000}"/>
    <cellStyle name="Input 2 18 8 2" xfId="9257" xr:uid="{00000000-0005-0000-0000-000026240000}"/>
    <cellStyle name="Input 2 18 9" xfId="9258" xr:uid="{00000000-0005-0000-0000-000027240000}"/>
    <cellStyle name="Input 2 18 9 2" xfId="9259" xr:uid="{00000000-0005-0000-0000-000028240000}"/>
    <cellStyle name="Input 2 19" xfId="9260" xr:uid="{00000000-0005-0000-0000-000029240000}"/>
    <cellStyle name="Input 2 19 10" xfId="9261" xr:uid="{00000000-0005-0000-0000-00002A240000}"/>
    <cellStyle name="Input 2 19 10 2" xfId="9262" xr:uid="{00000000-0005-0000-0000-00002B240000}"/>
    <cellStyle name="Input 2 19 11" xfId="9263" xr:uid="{00000000-0005-0000-0000-00002C240000}"/>
    <cellStyle name="Input 2 19 11 2" xfId="9264" xr:uid="{00000000-0005-0000-0000-00002D240000}"/>
    <cellStyle name="Input 2 19 12" xfId="9265" xr:uid="{00000000-0005-0000-0000-00002E240000}"/>
    <cellStyle name="Input 2 19 12 2" xfId="9266" xr:uid="{00000000-0005-0000-0000-00002F240000}"/>
    <cellStyle name="Input 2 19 13" xfId="9267" xr:uid="{00000000-0005-0000-0000-000030240000}"/>
    <cellStyle name="Input 2 19 2" xfId="9268" xr:uid="{00000000-0005-0000-0000-000031240000}"/>
    <cellStyle name="Input 2 19 2 2" xfId="9269" xr:uid="{00000000-0005-0000-0000-000032240000}"/>
    <cellStyle name="Input 2 19 3" xfId="9270" xr:uid="{00000000-0005-0000-0000-000033240000}"/>
    <cellStyle name="Input 2 19 3 2" xfId="9271" xr:uid="{00000000-0005-0000-0000-000034240000}"/>
    <cellStyle name="Input 2 19 4" xfId="9272" xr:uid="{00000000-0005-0000-0000-000035240000}"/>
    <cellStyle name="Input 2 19 4 2" xfId="9273" xr:uid="{00000000-0005-0000-0000-000036240000}"/>
    <cellStyle name="Input 2 19 5" xfId="9274" xr:uid="{00000000-0005-0000-0000-000037240000}"/>
    <cellStyle name="Input 2 19 5 2" xfId="9275" xr:uid="{00000000-0005-0000-0000-000038240000}"/>
    <cellStyle name="Input 2 19 6" xfId="9276" xr:uid="{00000000-0005-0000-0000-000039240000}"/>
    <cellStyle name="Input 2 19 6 2" xfId="9277" xr:uid="{00000000-0005-0000-0000-00003A240000}"/>
    <cellStyle name="Input 2 19 7" xfId="9278" xr:uid="{00000000-0005-0000-0000-00003B240000}"/>
    <cellStyle name="Input 2 19 7 2" xfId="9279" xr:uid="{00000000-0005-0000-0000-00003C240000}"/>
    <cellStyle name="Input 2 19 8" xfId="9280" xr:uid="{00000000-0005-0000-0000-00003D240000}"/>
    <cellStyle name="Input 2 19 8 2" xfId="9281" xr:uid="{00000000-0005-0000-0000-00003E240000}"/>
    <cellStyle name="Input 2 19 9" xfId="9282" xr:uid="{00000000-0005-0000-0000-00003F240000}"/>
    <cellStyle name="Input 2 19 9 2" xfId="9283" xr:uid="{00000000-0005-0000-0000-000040240000}"/>
    <cellStyle name="Input 2 2" xfId="9284" xr:uid="{00000000-0005-0000-0000-000041240000}"/>
    <cellStyle name="Input 2 2 10" xfId="9285" xr:uid="{00000000-0005-0000-0000-000042240000}"/>
    <cellStyle name="Input 2 2 10 10" xfId="9286" xr:uid="{00000000-0005-0000-0000-000043240000}"/>
    <cellStyle name="Input 2 2 10 10 2" xfId="9287" xr:uid="{00000000-0005-0000-0000-000044240000}"/>
    <cellStyle name="Input 2 2 10 11" xfId="9288" xr:uid="{00000000-0005-0000-0000-000045240000}"/>
    <cellStyle name="Input 2 2 10 11 2" xfId="9289" xr:uid="{00000000-0005-0000-0000-000046240000}"/>
    <cellStyle name="Input 2 2 10 12" xfId="9290" xr:uid="{00000000-0005-0000-0000-000047240000}"/>
    <cellStyle name="Input 2 2 10 12 2" xfId="9291" xr:uid="{00000000-0005-0000-0000-000048240000}"/>
    <cellStyle name="Input 2 2 10 13" xfId="9292" xr:uid="{00000000-0005-0000-0000-000049240000}"/>
    <cellStyle name="Input 2 2 10 2" xfId="9293" xr:uid="{00000000-0005-0000-0000-00004A240000}"/>
    <cellStyle name="Input 2 2 10 2 2" xfId="9294" xr:uid="{00000000-0005-0000-0000-00004B240000}"/>
    <cellStyle name="Input 2 2 10 3" xfId="9295" xr:uid="{00000000-0005-0000-0000-00004C240000}"/>
    <cellStyle name="Input 2 2 10 3 2" xfId="9296" xr:uid="{00000000-0005-0000-0000-00004D240000}"/>
    <cellStyle name="Input 2 2 10 4" xfId="9297" xr:uid="{00000000-0005-0000-0000-00004E240000}"/>
    <cellStyle name="Input 2 2 10 4 2" xfId="9298" xr:uid="{00000000-0005-0000-0000-00004F240000}"/>
    <cellStyle name="Input 2 2 10 5" xfId="9299" xr:uid="{00000000-0005-0000-0000-000050240000}"/>
    <cellStyle name="Input 2 2 10 5 2" xfId="9300" xr:uid="{00000000-0005-0000-0000-000051240000}"/>
    <cellStyle name="Input 2 2 10 6" xfId="9301" xr:uid="{00000000-0005-0000-0000-000052240000}"/>
    <cellStyle name="Input 2 2 10 6 2" xfId="9302" xr:uid="{00000000-0005-0000-0000-000053240000}"/>
    <cellStyle name="Input 2 2 10 7" xfId="9303" xr:uid="{00000000-0005-0000-0000-000054240000}"/>
    <cellStyle name="Input 2 2 10 7 2" xfId="9304" xr:uid="{00000000-0005-0000-0000-000055240000}"/>
    <cellStyle name="Input 2 2 10 8" xfId="9305" xr:uid="{00000000-0005-0000-0000-000056240000}"/>
    <cellStyle name="Input 2 2 10 8 2" xfId="9306" xr:uid="{00000000-0005-0000-0000-000057240000}"/>
    <cellStyle name="Input 2 2 10 9" xfId="9307" xr:uid="{00000000-0005-0000-0000-000058240000}"/>
    <cellStyle name="Input 2 2 10 9 2" xfId="9308" xr:uid="{00000000-0005-0000-0000-000059240000}"/>
    <cellStyle name="Input 2 2 11" xfId="9309" xr:uid="{00000000-0005-0000-0000-00005A240000}"/>
    <cellStyle name="Input 2 2 11 10" xfId="9310" xr:uid="{00000000-0005-0000-0000-00005B240000}"/>
    <cellStyle name="Input 2 2 11 10 2" xfId="9311" xr:uid="{00000000-0005-0000-0000-00005C240000}"/>
    <cellStyle name="Input 2 2 11 11" xfId="9312" xr:uid="{00000000-0005-0000-0000-00005D240000}"/>
    <cellStyle name="Input 2 2 11 11 2" xfId="9313" xr:uid="{00000000-0005-0000-0000-00005E240000}"/>
    <cellStyle name="Input 2 2 11 12" xfId="9314" xr:uid="{00000000-0005-0000-0000-00005F240000}"/>
    <cellStyle name="Input 2 2 11 12 2" xfId="9315" xr:uid="{00000000-0005-0000-0000-000060240000}"/>
    <cellStyle name="Input 2 2 11 13" xfId="9316" xr:uid="{00000000-0005-0000-0000-000061240000}"/>
    <cellStyle name="Input 2 2 11 2" xfId="9317" xr:uid="{00000000-0005-0000-0000-000062240000}"/>
    <cellStyle name="Input 2 2 11 2 2" xfId="9318" xr:uid="{00000000-0005-0000-0000-000063240000}"/>
    <cellStyle name="Input 2 2 11 3" xfId="9319" xr:uid="{00000000-0005-0000-0000-000064240000}"/>
    <cellStyle name="Input 2 2 11 3 2" xfId="9320" xr:uid="{00000000-0005-0000-0000-000065240000}"/>
    <cellStyle name="Input 2 2 11 4" xfId="9321" xr:uid="{00000000-0005-0000-0000-000066240000}"/>
    <cellStyle name="Input 2 2 11 4 2" xfId="9322" xr:uid="{00000000-0005-0000-0000-000067240000}"/>
    <cellStyle name="Input 2 2 11 5" xfId="9323" xr:uid="{00000000-0005-0000-0000-000068240000}"/>
    <cellStyle name="Input 2 2 11 5 2" xfId="9324" xr:uid="{00000000-0005-0000-0000-000069240000}"/>
    <cellStyle name="Input 2 2 11 6" xfId="9325" xr:uid="{00000000-0005-0000-0000-00006A240000}"/>
    <cellStyle name="Input 2 2 11 6 2" xfId="9326" xr:uid="{00000000-0005-0000-0000-00006B240000}"/>
    <cellStyle name="Input 2 2 11 7" xfId="9327" xr:uid="{00000000-0005-0000-0000-00006C240000}"/>
    <cellStyle name="Input 2 2 11 7 2" xfId="9328" xr:uid="{00000000-0005-0000-0000-00006D240000}"/>
    <cellStyle name="Input 2 2 11 8" xfId="9329" xr:uid="{00000000-0005-0000-0000-00006E240000}"/>
    <cellStyle name="Input 2 2 11 8 2" xfId="9330" xr:uid="{00000000-0005-0000-0000-00006F240000}"/>
    <cellStyle name="Input 2 2 11 9" xfId="9331" xr:uid="{00000000-0005-0000-0000-000070240000}"/>
    <cellStyle name="Input 2 2 11 9 2" xfId="9332" xr:uid="{00000000-0005-0000-0000-000071240000}"/>
    <cellStyle name="Input 2 2 12" xfId="9333" xr:uid="{00000000-0005-0000-0000-000072240000}"/>
    <cellStyle name="Input 2 2 12 10" xfId="9334" xr:uid="{00000000-0005-0000-0000-000073240000}"/>
    <cellStyle name="Input 2 2 12 10 2" xfId="9335" xr:uid="{00000000-0005-0000-0000-000074240000}"/>
    <cellStyle name="Input 2 2 12 11" xfId="9336" xr:uid="{00000000-0005-0000-0000-000075240000}"/>
    <cellStyle name="Input 2 2 12 11 2" xfId="9337" xr:uid="{00000000-0005-0000-0000-000076240000}"/>
    <cellStyle name="Input 2 2 12 12" xfId="9338" xr:uid="{00000000-0005-0000-0000-000077240000}"/>
    <cellStyle name="Input 2 2 12 12 2" xfId="9339" xr:uid="{00000000-0005-0000-0000-000078240000}"/>
    <cellStyle name="Input 2 2 12 13" xfId="9340" xr:uid="{00000000-0005-0000-0000-000079240000}"/>
    <cellStyle name="Input 2 2 12 2" xfId="9341" xr:uid="{00000000-0005-0000-0000-00007A240000}"/>
    <cellStyle name="Input 2 2 12 2 2" xfId="9342" xr:uid="{00000000-0005-0000-0000-00007B240000}"/>
    <cellStyle name="Input 2 2 12 3" xfId="9343" xr:uid="{00000000-0005-0000-0000-00007C240000}"/>
    <cellStyle name="Input 2 2 12 3 2" xfId="9344" xr:uid="{00000000-0005-0000-0000-00007D240000}"/>
    <cellStyle name="Input 2 2 12 4" xfId="9345" xr:uid="{00000000-0005-0000-0000-00007E240000}"/>
    <cellStyle name="Input 2 2 12 4 2" xfId="9346" xr:uid="{00000000-0005-0000-0000-00007F240000}"/>
    <cellStyle name="Input 2 2 12 5" xfId="9347" xr:uid="{00000000-0005-0000-0000-000080240000}"/>
    <cellStyle name="Input 2 2 12 5 2" xfId="9348" xr:uid="{00000000-0005-0000-0000-000081240000}"/>
    <cellStyle name="Input 2 2 12 6" xfId="9349" xr:uid="{00000000-0005-0000-0000-000082240000}"/>
    <cellStyle name="Input 2 2 12 6 2" xfId="9350" xr:uid="{00000000-0005-0000-0000-000083240000}"/>
    <cellStyle name="Input 2 2 12 7" xfId="9351" xr:uid="{00000000-0005-0000-0000-000084240000}"/>
    <cellStyle name="Input 2 2 12 7 2" xfId="9352" xr:uid="{00000000-0005-0000-0000-000085240000}"/>
    <cellStyle name="Input 2 2 12 8" xfId="9353" xr:uid="{00000000-0005-0000-0000-000086240000}"/>
    <cellStyle name="Input 2 2 12 8 2" xfId="9354" xr:uid="{00000000-0005-0000-0000-000087240000}"/>
    <cellStyle name="Input 2 2 12 9" xfId="9355" xr:uid="{00000000-0005-0000-0000-000088240000}"/>
    <cellStyle name="Input 2 2 12 9 2" xfId="9356" xr:uid="{00000000-0005-0000-0000-000089240000}"/>
    <cellStyle name="Input 2 2 13" xfId="9357" xr:uid="{00000000-0005-0000-0000-00008A240000}"/>
    <cellStyle name="Input 2 2 13 10" xfId="9358" xr:uid="{00000000-0005-0000-0000-00008B240000}"/>
    <cellStyle name="Input 2 2 13 10 2" xfId="9359" xr:uid="{00000000-0005-0000-0000-00008C240000}"/>
    <cellStyle name="Input 2 2 13 11" xfId="9360" xr:uid="{00000000-0005-0000-0000-00008D240000}"/>
    <cellStyle name="Input 2 2 13 11 2" xfId="9361" xr:uid="{00000000-0005-0000-0000-00008E240000}"/>
    <cellStyle name="Input 2 2 13 12" xfId="9362" xr:uid="{00000000-0005-0000-0000-00008F240000}"/>
    <cellStyle name="Input 2 2 13 12 2" xfId="9363" xr:uid="{00000000-0005-0000-0000-000090240000}"/>
    <cellStyle name="Input 2 2 13 13" xfId="9364" xr:uid="{00000000-0005-0000-0000-000091240000}"/>
    <cellStyle name="Input 2 2 13 2" xfId="9365" xr:uid="{00000000-0005-0000-0000-000092240000}"/>
    <cellStyle name="Input 2 2 13 2 2" xfId="9366" xr:uid="{00000000-0005-0000-0000-000093240000}"/>
    <cellStyle name="Input 2 2 13 3" xfId="9367" xr:uid="{00000000-0005-0000-0000-000094240000}"/>
    <cellStyle name="Input 2 2 13 3 2" xfId="9368" xr:uid="{00000000-0005-0000-0000-000095240000}"/>
    <cellStyle name="Input 2 2 13 4" xfId="9369" xr:uid="{00000000-0005-0000-0000-000096240000}"/>
    <cellStyle name="Input 2 2 13 4 2" xfId="9370" xr:uid="{00000000-0005-0000-0000-000097240000}"/>
    <cellStyle name="Input 2 2 13 5" xfId="9371" xr:uid="{00000000-0005-0000-0000-000098240000}"/>
    <cellStyle name="Input 2 2 13 5 2" xfId="9372" xr:uid="{00000000-0005-0000-0000-000099240000}"/>
    <cellStyle name="Input 2 2 13 6" xfId="9373" xr:uid="{00000000-0005-0000-0000-00009A240000}"/>
    <cellStyle name="Input 2 2 13 6 2" xfId="9374" xr:uid="{00000000-0005-0000-0000-00009B240000}"/>
    <cellStyle name="Input 2 2 13 7" xfId="9375" xr:uid="{00000000-0005-0000-0000-00009C240000}"/>
    <cellStyle name="Input 2 2 13 7 2" xfId="9376" xr:uid="{00000000-0005-0000-0000-00009D240000}"/>
    <cellStyle name="Input 2 2 13 8" xfId="9377" xr:uid="{00000000-0005-0000-0000-00009E240000}"/>
    <cellStyle name="Input 2 2 13 8 2" xfId="9378" xr:uid="{00000000-0005-0000-0000-00009F240000}"/>
    <cellStyle name="Input 2 2 13 9" xfId="9379" xr:uid="{00000000-0005-0000-0000-0000A0240000}"/>
    <cellStyle name="Input 2 2 13 9 2" xfId="9380" xr:uid="{00000000-0005-0000-0000-0000A1240000}"/>
    <cellStyle name="Input 2 2 14" xfId="9381" xr:uid="{00000000-0005-0000-0000-0000A2240000}"/>
    <cellStyle name="Input 2 2 14 10" xfId="9382" xr:uid="{00000000-0005-0000-0000-0000A3240000}"/>
    <cellStyle name="Input 2 2 14 10 2" xfId="9383" xr:uid="{00000000-0005-0000-0000-0000A4240000}"/>
    <cellStyle name="Input 2 2 14 11" xfId="9384" xr:uid="{00000000-0005-0000-0000-0000A5240000}"/>
    <cellStyle name="Input 2 2 14 11 2" xfId="9385" xr:uid="{00000000-0005-0000-0000-0000A6240000}"/>
    <cellStyle name="Input 2 2 14 12" xfId="9386" xr:uid="{00000000-0005-0000-0000-0000A7240000}"/>
    <cellStyle name="Input 2 2 14 12 2" xfId="9387" xr:uid="{00000000-0005-0000-0000-0000A8240000}"/>
    <cellStyle name="Input 2 2 14 13" xfId="9388" xr:uid="{00000000-0005-0000-0000-0000A9240000}"/>
    <cellStyle name="Input 2 2 14 2" xfId="9389" xr:uid="{00000000-0005-0000-0000-0000AA240000}"/>
    <cellStyle name="Input 2 2 14 2 2" xfId="9390" xr:uid="{00000000-0005-0000-0000-0000AB240000}"/>
    <cellStyle name="Input 2 2 14 3" xfId="9391" xr:uid="{00000000-0005-0000-0000-0000AC240000}"/>
    <cellStyle name="Input 2 2 14 3 2" xfId="9392" xr:uid="{00000000-0005-0000-0000-0000AD240000}"/>
    <cellStyle name="Input 2 2 14 4" xfId="9393" xr:uid="{00000000-0005-0000-0000-0000AE240000}"/>
    <cellStyle name="Input 2 2 14 4 2" xfId="9394" xr:uid="{00000000-0005-0000-0000-0000AF240000}"/>
    <cellStyle name="Input 2 2 14 5" xfId="9395" xr:uid="{00000000-0005-0000-0000-0000B0240000}"/>
    <cellStyle name="Input 2 2 14 5 2" xfId="9396" xr:uid="{00000000-0005-0000-0000-0000B1240000}"/>
    <cellStyle name="Input 2 2 14 6" xfId="9397" xr:uid="{00000000-0005-0000-0000-0000B2240000}"/>
    <cellStyle name="Input 2 2 14 6 2" xfId="9398" xr:uid="{00000000-0005-0000-0000-0000B3240000}"/>
    <cellStyle name="Input 2 2 14 7" xfId="9399" xr:uid="{00000000-0005-0000-0000-0000B4240000}"/>
    <cellStyle name="Input 2 2 14 7 2" xfId="9400" xr:uid="{00000000-0005-0000-0000-0000B5240000}"/>
    <cellStyle name="Input 2 2 14 8" xfId="9401" xr:uid="{00000000-0005-0000-0000-0000B6240000}"/>
    <cellStyle name="Input 2 2 14 8 2" xfId="9402" xr:uid="{00000000-0005-0000-0000-0000B7240000}"/>
    <cellStyle name="Input 2 2 14 9" xfId="9403" xr:uid="{00000000-0005-0000-0000-0000B8240000}"/>
    <cellStyle name="Input 2 2 14 9 2" xfId="9404" xr:uid="{00000000-0005-0000-0000-0000B9240000}"/>
    <cellStyle name="Input 2 2 15" xfId="9405" xr:uid="{00000000-0005-0000-0000-0000BA240000}"/>
    <cellStyle name="Input 2 2 15 10" xfId="9406" xr:uid="{00000000-0005-0000-0000-0000BB240000}"/>
    <cellStyle name="Input 2 2 15 10 2" xfId="9407" xr:uid="{00000000-0005-0000-0000-0000BC240000}"/>
    <cellStyle name="Input 2 2 15 11" xfId="9408" xr:uid="{00000000-0005-0000-0000-0000BD240000}"/>
    <cellStyle name="Input 2 2 15 11 2" xfId="9409" xr:uid="{00000000-0005-0000-0000-0000BE240000}"/>
    <cellStyle name="Input 2 2 15 12" xfId="9410" xr:uid="{00000000-0005-0000-0000-0000BF240000}"/>
    <cellStyle name="Input 2 2 15 12 2" xfId="9411" xr:uid="{00000000-0005-0000-0000-0000C0240000}"/>
    <cellStyle name="Input 2 2 15 13" xfId="9412" xr:uid="{00000000-0005-0000-0000-0000C1240000}"/>
    <cellStyle name="Input 2 2 15 2" xfId="9413" xr:uid="{00000000-0005-0000-0000-0000C2240000}"/>
    <cellStyle name="Input 2 2 15 2 2" xfId="9414" xr:uid="{00000000-0005-0000-0000-0000C3240000}"/>
    <cellStyle name="Input 2 2 15 3" xfId="9415" xr:uid="{00000000-0005-0000-0000-0000C4240000}"/>
    <cellStyle name="Input 2 2 15 3 2" xfId="9416" xr:uid="{00000000-0005-0000-0000-0000C5240000}"/>
    <cellStyle name="Input 2 2 15 4" xfId="9417" xr:uid="{00000000-0005-0000-0000-0000C6240000}"/>
    <cellStyle name="Input 2 2 15 4 2" xfId="9418" xr:uid="{00000000-0005-0000-0000-0000C7240000}"/>
    <cellStyle name="Input 2 2 15 5" xfId="9419" xr:uid="{00000000-0005-0000-0000-0000C8240000}"/>
    <cellStyle name="Input 2 2 15 5 2" xfId="9420" xr:uid="{00000000-0005-0000-0000-0000C9240000}"/>
    <cellStyle name="Input 2 2 15 6" xfId="9421" xr:uid="{00000000-0005-0000-0000-0000CA240000}"/>
    <cellStyle name="Input 2 2 15 6 2" xfId="9422" xr:uid="{00000000-0005-0000-0000-0000CB240000}"/>
    <cellStyle name="Input 2 2 15 7" xfId="9423" xr:uid="{00000000-0005-0000-0000-0000CC240000}"/>
    <cellStyle name="Input 2 2 15 7 2" xfId="9424" xr:uid="{00000000-0005-0000-0000-0000CD240000}"/>
    <cellStyle name="Input 2 2 15 8" xfId="9425" xr:uid="{00000000-0005-0000-0000-0000CE240000}"/>
    <cellStyle name="Input 2 2 15 8 2" xfId="9426" xr:uid="{00000000-0005-0000-0000-0000CF240000}"/>
    <cellStyle name="Input 2 2 15 9" xfId="9427" xr:uid="{00000000-0005-0000-0000-0000D0240000}"/>
    <cellStyle name="Input 2 2 15 9 2" xfId="9428" xr:uid="{00000000-0005-0000-0000-0000D1240000}"/>
    <cellStyle name="Input 2 2 16" xfId="9429" xr:uid="{00000000-0005-0000-0000-0000D2240000}"/>
    <cellStyle name="Input 2 2 16 10" xfId="9430" xr:uid="{00000000-0005-0000-0000-0000D3240000}"/>
    <cellStyle name="Input 2 2 16 10 2" xfId="9431" xr:uid="{00000000-0005-0000-0000-0000D4240000}"/>
    <cellStyle name="Input 2 2 16 11" xfId="9432" xr:uid="{00000000-0005-0000-0000-0000D5240000}"/>
    <cellStyle name="Input 2 2 16 11 2" xfId="9433" xr:uid="{00000000-0005-0000-0000-0000D6240000}"/>
    <cellStyle name="Input 2 2 16 12" xfId="9434" xr:uid="{00000000-0005-0000-0000-0000D7240000}"/>
    <cellStyle name="Input 2 2 16 12 2" xfId="9435" xr:uid="{00000000-0005-0000-0000-0000D8240000}"/>
    <cellStyle name="Input 2 2 16 13" xfId="9436" xr:uid="{00000000-0005-0000-0000-0000D9240000}"/>
    <cellStyle name="Input 2 2 16 2" xfId="9437" xr:uid="{00000000-0005-0000-0000-0000DA240000}"/>
    <cellStyle name="Input 2 2 16 2 2" xfId="9438" xr:uid="{00000000-0005-0000-0000-0000DB240000}"/>
    <cellStyle name="Input 2 2 16 3" xfId="9439" xr:uid="{00000000-0005-0000-0000-0000DC240000}"/>
    <cellStyle name="Input 2 2 16 3 2" xfId="9440" xr:uid="{00000000-0005-0000-0000-0000DD240000}"/>
    <cellStyle name="Input 2 2 16 4" xfId="9441" xr:uid="{00000000-0005-0000-0000-0000DE240000}"/>
    <cellStyle name="Input 2 2 16 4 2" xfId="9442" xr:uid="{00000000-0005-0000-0000-0000DF240000}"/>
    <cellStyle name="Input 2 2 16 5" xfId="9443" xr:uid="{00000000-0005-0000-0000-0000E0240000}"/>
    <cellStyle name="Input 2 2 16 5 2" xfId="9444" xr:uid="{00000000-0005-0000-0000-0000E1240000}"/>
    <cellStyle name="Input 2 2 16 6" xfId="9445" xr:uid="{00000000-0005-0000-0000-0000E2240000}"/>
    <cellStyle name="Input 2 2 16 6 2" xfId="9446" xr:uid="{00000000-0005-0000-0000-0000E3240000}"/>
    <cellStyle name="Input 2 2 16 7" xfId="9447" xr:uid="{00000000-0005-0000-0000-0000E4240000}"/>
    <cellStyle name="Input 2 2 16 7 2" xfId="9448" xr:uid="{00000000-0005-0000-0000-0000E5240000}"/>
    <cellStyle name="Input 2 2 16 8" xfId="9449" xr:uid="{00000000-0005-0000-0000-0000E6240000}"/>
    <cellStyle name="Input 2 2 16 8 2" xfId="9450" xr:uid="{00000000-0005-0000-0000-0000E7240000}"/>
    <cellStyle name="Input 2 2 16 9" xfId="9451" xr:uid="{00000000-0005-0000-0000-0000E8240000}"/>
    <cellStyle name="Input 2 2 16 9 2" xfId="9452" xr:uid="{00000000-0005-0000-0000-0000E9240000}"/>
    <cellStyle name="Input 2 2 17" xfId="9453" xr:uid="{00000000-0005-0000-0000-0000EA240000}"/>
    <cellStyle name="Input 2 2 17 10" xfId="9454" xr:uid="{00000000-0005-0000-0000-0000EB240000}"/>
    <cellStyle name="Input 2 2 17 10 2" xfId="9455" xr:uid="{00000000-0005-0000-0000-0000EC240000}"/>
    <cellStyle name="Input 2 2 17 11" xfId="9456" xr:uid="{00000000-0005-0000-0000-0000ED240000}"/>
    <cellStyle name="Input 2 2 17 11 2" xfId="9457" xr:uid="{00000000-0005-0000-0000-0000EE240000}"/>
    <cellStyle name="Input 2 2 17 12" xfId="9458" xr:uid="{00000000-0005-0000-0000-0000EF240000}"/>
    <cellStyle name="Input 2 2 17 12 2" xfId="9459" xr:uid="{00000000-0005-0000-0000-0000F0240000}"/>
    <cellStyle name="Input 2 2 17 13" xfId="9460" xr:uid="{00000000-0005-0000-0000-0000F1240000}"/>
    <cellStyle name="Input 2 2 17 2" xfId="9461" xr:uid="{00000000-0005-0000-0000-0000F2240000}"/>
    <cellStyle name="Input 2 2 17 2 2" xfId="9462" xr:uid="{00000000-0005-0000-0000-0000F3240000}"/>
    <cellStyle name="Input 2 2 17 3" xfId="9463" xr:uid="{00000000-0005-0000-0000-0000F4240000}"/>
    <cellStyle name="Input 2 2 17 3 2" xfId="9464" xr:uid="{00000000-0005-0000-0000-0000F5240000}"/>
    <cellStyle name="Input 2 2 17 4" xfId="9465" xr:uid="{00000000-0005-0000-0000-0000F6240000}"/>
    <cellStyle name="Input 2 2 17 4 2" xfId="9466" xr:uid="{00000000-0005-0000-0000-0000F7240000}"/>
    <cellStyle name="Input 2 2 17 5" xfId="9467" xr:uid="{00000000-0005-0000-0000-0000F8240000}"/>
    <cellStyle name="Input 2 2 17 5 2" xfId="9468" xr:uid="{00000000-0005-0000-0000-0000F9240000}"/>
    <cellStyle name="Input 2 2 17 6" xfId="9469" xr:uid="{00000000-0005-0000-0000-0000FA240000}"/>
    <cellStyle name="Input 2 2 17 6 2" xfId="9470" xr:uid="{00000000-0005-0000-0000-0000FB240000}"/>
    <cellStyle name="Input 2 2 17 7" xfId="9471" xr:uid="{00000000-0005-0000-0000-0000FC240000}"/>
    <cellStyle name="Input 2 2 17 7 2" xfId="9472" xr:uid="{00000000-0005-0000-0000-0000FD240000}"/>
    <cellStyle name="Input 2 2 17 8" xfId="9473" xr:uid="{00000000-0005-0000-0000-0000FE240000}"/>
    <cellStyle name="Input 2 2 17 8 2" xfId="9474" xr:uid="{00000000-0005-0000-0000-0000FF240000}"/>
    <cellStyle name="Input 2 2 17 9" xfId="9475" xr:uid="{00000000-0005-0000-0000-000000250000}"/>
    <cellStyle name="Input 2 2 17 9 2" xfId="9476" xr:uid="{00000000-0005-0000-0000-000001250000}"/>
    <cellStyle name="Input 2 2 18" xfId="9477" xr:uid="{00000000-0005-0000-0000-000002250000}"/>
    <cellStyle name="Input 2 2 18 10" xfId="9478" xr:uid="{00000000-0005-0000-0000-000003250000}"/>
    <cellStyle name="Input 2 2 18 10 2" xfId="9479" xr:uid="{00000000-0005-0000-0000-000004250000}"/>
    <cellStyle name="Input 2 2 18 11" xfId="9480" xr:uid="{00000000-0005-0000-0000-000005250000}"/>
    <cellStyle name="Input 2 2 18 11 2" xfId="9481" xr:uid="{00000000-0005-0000-0000-000006250000}"/>
    <cellStyle name="Input 2 2 18 12" xfId="9482" xr:uid="{00000000-0005-0000-0000-000007250000}"/>
    <cellStyle name="Input 2 2 18 12 2" xfId="9483" xr:uid="{00000000-0005-0000-0000-000008250000}"/>
    <cellStyle name="Input 2 2 18 13" xfId="9484" xr:uid="{00000000-0005-0000-0000-000009250000}"/>
    <cellStyle name="Input 2 2 18 2" xfId="9485" xr:uid="{00000000-0005-0000-0000-00000A250000}"/>
    <cellStyle name="Input 2 2 18 2 2" xfId="9486" xr:uid="{00000000-0005-0000-0000-00000B250000}"/>
    <cellStyle name="Input 2 2 18 3" xfId="9487" xr:uid="{00000000-0005-0000-0000-00000C250000}"/>
    <cellStyle name="Input 2 2 18 3 2" xfId="9488" xr:uid="{00000000-0005-0000-0000-00000D250000}"/>
    <cellStyle name="Input 2 2 18 4" xfId="9489" xr:uid="{00000000-0005-0000-0000-00000E250000}"/>
    <cellStyle name="Input 2 2 18 4 2" xfId="9490" xr:uid="{00000000-0005-0000-0000-00000F250000}"/>
    <cellStyle name="Input 2 2 18 5" xfId="9491" xr:uid="{00000000-0005-0000-0000-000010250000}"/>
    <cellStyle name="Input 2 2 18 5 2" xfId="9492" xr:uid="{00000000-0005-0000-0000-000011250000}"/>
    <cellStyle name="Input 2 2 18 6" xfId="9493" xr:uid="{00000000-0005-0000-0000-000012250000}"/>
    <cellStyle name="Input 2 2 18 6 2" xfId="9494" xr:uid="{00000000-0005-0000-0000-000013250000}"/>
    <cellStyle name="Input 2 2 18 7" xfId="9495" xr:uid="{00000000-0005-0000-0000-000014250000}"/>
    <cellStyle name="Input 2 2 18 7 2" xfId="9496" xr:uid="{00000000-0005-0000-0000-000015250000}"/>
    <cellStyle name="Input 2 2 18 8" xfId="9497" xr:uid="{00000000-0005-0000-0000-000016250000}"/>
    <cellStyle name="Input 2 2 18 8 2" xfId="9498" xr:uid="{00000000-0005-0000-0000-000017250000}"/>
    <cellStyle name="Input 2 2 18 9" xfId="9499" xr:uid="{00000000-0005-0000-0000-000018250000}"/>
    <cellStyle name="Input 2 2 18 9 2" xfId="9500" xr:uid="{00000000-0005-0000-0000-000019250000}"/>
    <cellStyle name="Input 2 2 19" xfId="9501" xr:uid="{00000000-0005-0000-0000-00001A250000}"/>
    <cellStyle name="Input 2 2 19 10" xfId="9502" xr:uid="{00000000-0005-0000-0000-00001B250000}"/>
    <cellStyle name="Input 2 2 19 10 2" xfId="9503" xr:uid="{00000000-0005-0000-0000-00001C250000}"/>
    <cellStyle name="Input 2 2 19 11" xfId="9504" xr:uid="{00000000-0005-0000-0000-00001D250000}"/>
    <cellStyle name="Input 2 2 19 11 2" xfId="9505" xr:uid="{00000000-0005-0000-0000-00001E250000}"/>
    <cellStyle name="Input 2 2 19 12" xfId="9506" xr:uid="{00000000-0005-0000-0000-00001F250000}"/>
    <cellStyle name="Input 2 2 19 12 2" xfId="9507" xr:uid="{00000000-0005-0000-0000-000020250000}"/>
    <cellStyle name="Input 2 2 19 13" xfId="9508" xr:uid="{00000000-0005-0000-0000-000021250000}"/>
    <cellStyle name="Input 2 2 19 2" xfId="9509" xr:uid="{00000000-0005-0000-0000-000022250000}"/>
    <cellStyle name="Input 2 2 19 2 2" xfId="9510" xr:uid="{00000000-0005-0000-0000-000023250000}"/>
    <cellStyle name="Input 2 2 19 3" xfId="9511" xr:uid="{00000000-0005-0000-0000-000024250000}"/>
    <cellStyle name="Input 2 2 19 3 2" xfId="9512" xr:uid="{00000000-0005-0000-0000-000025250000}"/>
    <cellStyle name="Input 2 2 19 4" xfId="9513" xr:uid="{00000000-0005-0000-0000-000026250000}"/>
    <cellStyle name="Input 2 2 19 4 2" xfId="9514" xr:uid="{00000000-0005-0000-0000-000027250000}"/>
    <cellStyle name="Input 2 2 19 5" xfId="9515" xr:uid="{00000000-0005-0000-0000-000028250000}"/>
    <cellStyle name="Input 2 2 19 5 2" xfId="9516" xr:uid="{00000000-0005-0000-0000-000029250000}"/>
    <cellStyle name="Input 2 2 19 6" xfId="9517" xr:uid="{00000000-0005-0000-0000-00002A250000}"/>
    <cellStyle name="Input 2 2 19 6 2" xfId="9518" xr:uid="{00000000-0005-0000-0000-00002B250000}"/>
    <cellStyle name="Input 2 2 19 7" xfId="9519" xr:uid="{00000000-0005-0000-0000-00002C250000}"/>
    <cellStyle name="Input 2 2 19 7 2" xfId="9520" xr:uid="{00000000-0005-0000-0000-00002D250000}"/>
    <cellStyle name="Input 2 2 19 8" xfId="9521" xr:uid="{00000000-0005-0000-0000-00002E250000}"/>
    <cellStyle name="Input 2 2 19 8 2" xfId="9522" xr:uid="{00000000-0005-0000-0000-00002F250000}"/>
    <cellStyle name="Input 2 2 19 9" xfId="9523" xr:uid="{00000000-0005-0000-0000-000030250000}"/>
    <cellStyle name="Input 2 2 19 9 2" xfId="9524" xr:uid="{00000000-0005-0000-0000-000031250000}"/>
    <cellStyle name="Input 2 2 2" xfId="9525" xr:uid="{00000000-0005-0000-0000-000032250000}"/>
    <cellStyle name="Input 2 2 2 10" xfId="9526" xr:uid="{00000000-0005-0000-0000-000033250000}"/>
    <cellStyle name="Input 2 2 2 10 10" xfId="9527" xr:uid="{00000000-0005-0000-0000-000034250000}"/>
    <cellStyle name="Input 2 2 2 10 10 2" xfId="9528" xr:uid="{00000000-0005-0000-0000-000035250000}"/>
    <cellStyle name="Input 2 2 2 10 11" xfId="9529" xr:uid="{00000000-0005-0000-0000-000036250000}"/>
    <cellStyle name="Input 2 2 2 10 11 2" xfId="9530" xr:uid="{00000000-0005-0000-0000-000037250000}"/>
    <cellStyle name="Input 2 2 2 10 12" xfId="9531" xr:uid="{00000000-0005-0000-0000-000038250000}"/>
    <cellStyle name="Input 2 2 2 10 12 2" xfId="9532" xr:uid="{00000000-0005-0000-0000-000039250000}"/>
    <cellStyle name="Input 2 2 2 10 13" xfId="9533" xr:uid="{00000000-0005-0000-0000-00003A250000}"/>
    <cellStyle name="Input 2 2 2 10 2" xfId="9534" xr:uid="{00000000-0005-0000-0000-00003B250000}"/>
    <cellStyle name="Input 2 2 2 10 2 2" xfId="9535" xr:uid="{00000000-0005-0000-0000-00003C250000}"/>
    <cellStyle name="Input 2 2 2 10 3" xfId="9536" xr:uid="{00000000-0005-0000-0000-00003D250000}"/>
    <cellStyle name="Input 2 2 2 10 3 2" xfId="9537" xr:uid="{00000000-0005-0000-0000-00003E250000}"/>
    <cellStyle name="Input 2 2 2 10 4" xfId="9538" xr:uid="{00000000-0005-0000-0000-00003F250000}"/>
    <cellStyle name="Input 2 2 2 10 4 2" xfId="9539" xr:uid="{00000000-0005-0000-0000-000040250000}"/>
    <cellStyle name="Input 2 2 2 10 5" xfId="9540" xr:uid="{00000000-0005-0000-0000-000041250000}"/>
    <cellStyle name="Input 2 2 2 10 5 2" xfId="9541" xr:uid="{00000000-0005-0000-0000-000042250000}"/>
    <cellStyle name="Input 2 2 2 10 6" xfId="9542" xr:uid="{00000000-0005-0000-0000-000043250000}"/>
    <cellStyle name="Input 2 2 2 10 6 2" xfId="9543" xr:uid="{00000000-0005-0000-0000-000044250000}"/>
    <cellStyle name="Input 2 2 2 10 7" xfId="9544" xr:uid="{00000000-0005-0000-0000-000045250000}"/>
    <cellStyle name="Input 2 2 2 10 7 2" xfId="9545" xr:uid="{00000000-0005-0000-0000-000046250000}"/>
    <cellStyle name="Input 2 2 2 10 8" xfId="9546" xr:uid="{00000000-0005-0000-0000-000047250000}"/>
    <cellStyle name="Input 2 2 2 10 8 2" xfId="9547" xr:uid="{00000000-0005-0000-0000-000048250000}"/>
    <cellStyle name="Input 2 2 2 10 9" xfId="9548" xr:uid="{00000000-0005-0000-0000-000049250000}"/>
    <cellStyle name="Input 2 2 2 10 9 2" xfId="9549" xr:uid="{00000000-0005-0000-0000-00004A250000}"/>
    <cellStyle name="Input 2 2 2 11" xfId="9550" xr:uid="{00000000-0005-0000-0000-00004B250000}"/>
    <cellStyle name="Input 2 2 2 11 10" xfId="9551" xr:uid="{00000000-0005-0000-0000-00004C250000}"/>
    <cellStyle name="Input 2 2 2 11 10 2" xfId="9552" xr:uid="{00000000-0005-0000-0000-00004D250000}"/>
    <cellStyle name="Input 2 2 2 11 11" xfId="9553" xr:uid="{00000000-0005-0000-0000-00004E250000}"/>
    <cellStyle name="Input 2 2 2 11 11 2" xfId="9554" xr:uid="{00000000-0005-0000-0000-00004F250000}"/>
    <cellStyle name="Input 2 2 2 11 12" xfId="9555" xr:uid="{00000000-0005-0000-0000-000050250000}"/>
    <cellStyle name="Input 2 2 2 11 12 2" xfId="9556" xr:uid="{00000000-0005-0000-0000-000051250000}"/>
    <cellStyle name="Input 2 2 2 11 13" xfId="9557" xr:uid="{00000000-0005-0000-0000-000052250000}"/>
    <cellStyle name="Input 2 2 2 11 2" xfId="9558" xr:uid="{00000000-0005-0000-0000-000053250000}"/>
    <cellStyle name="Input 2 2 2 11 2 2" xfId="9559" xr:uid="{00000000-0005-0000-0000-000054250000}"/>
    <cellStyle name="Input 2 2 2 11 3" xfId="9560" xr:uid="{00000000-0005-0000-0000-000055250000}"/>
    <cellStyle name="Input 2 2 2 11 3 2" xfId="9561" xr:uid="{00000000-0005-0000-0000-000056250000}"/>
    <cellStyle name="Input 2 2 2 11 4" xfId="9562" xr:uid="{00000000-0005-0000-0000-000057250000}"/>
    <cellStyle name="Input 2 2 2 11 4 2" xfId="9563" xr:uid="{00000000-0005-0000-0000-000058250000}"/>
    <cellStyle name="Input 2 2 2 11 5" xfId="9564" xr:uid="{00000000-0005-0000-0000-000059250000}"/>
    <cellStyle name="Input 2 2 2 11 5 2" xfId="9565" xr:uid="{00000000-0005-0000-0000-00005A250000}"/>
    <cellStyle name="Input 2 2 2 11 6" xfId="9566" xr:uid="{00000000-0005-0000-0000-00005B250000}"/>
    <cellStyle name="Input 2 2 2 11 6 2" xfId="9567" xr:uid="{00000000-0005-0000-0000-00005C250000}"/>
    <cellStyle name="Input 2 2 2 11 7" xfId="9568" xr:uid="{00000000-0005-0000-0000-00005D250000}"/>
    <cellStyle name="Input 2 2 2 11 7 2" xfId="9569" xr:uid="{00000000-0005-0000-0000-00005E250000}"/>
    <cellStyle name="Input 2 2 2 11 8" xfId="9570" xr:uid="{00000000-0005-0000-0000-00005F250000}"/>
    <cellStyle name="Input 2 2 2 11 8 2" xfId="9571" xr:uid="{00000000-0005-0000-0000-000060250000}"/>
    <cellStyle name="Input 2 2 2 11 9" xfId="9572" xr:uid="{00000000-0005-0000-0000-000061250000}"/>
    <cellStyle name="Input 2 2 2 11 9 2" xfId="9573" xr:uid="{00000000-0005-0000-0000-000062250000}"/>
    <cellStyle name="Input 2 2 2 12" xfId="9574" xr:uid="{00000000-0005-0000-0000-000063250000}"/>
    <cellStyle name="Input 2 2 2 12 10" xfId="9575" xr:uid="{00000000-0005-0000-0000-000064250000}"/>
    <cellStyle name="Input 2 2 2 12 10 2" xfId="9576" xr:uid="{00000000-0005-0000-0000-000065250000}"/>
    <cellStyle name="Input 2 2 2 12 11" xfId="9577" xr:uid="{00000000-0005-0000-0000-000066250000}"/>
    <cellStyle name="Input 2 2 2 12 11 2" xfId="9578" xr:uid="{00000000-0005-0000-0000-000067250000}"/>
    <cellStyle name="Input 2 2 2 12 12" xfId="9579" xr:uid="{00000000-0005-0000-0000-000068250000}"/>
    <cellStyle name="Input 2 2 2 12 12 2" xfId="9580" xr:uid="{00000000-0005-0000-0000-000069250000}"/>
    <cellStyle name="Input 2 2 2 12 13" xfId="9581" xr:uid="{00000000-0005-0000-0000-00006A250000}"/>
    <cellStyle name="Input 2 2 2 12 2" xfId="9582" xr:uid="{00000000-0005-0000-0000-00006B250000}"/>
    <cellStyle name="Input 2 2 2 12 2 2" xfId="9583" xr:uid="{00000000-0005-0000-0000-00006C250000}"/>
    <cellStyle name="Input 2 2 2 12 3" xfId="9584" xr:uid="{00000000-0005-0000-0000-00006D250000}"/>
    <cellStyle name="Input 2 2 2 12 3 2" xfId="9585" xr:uid="{00000000-0005-0000-0000-00006E250000}"/>
    <cellStyle name="Input 2 2 2 12 4" xfId="9586" xr:uid="{00000000-0005-0000-0000-00006F250000}"/>
    <cellStyle name="Input 2 2 2 12 4 2" xfId="9587" xr:uid="{00000000-0005-0000-0000-000070250000}"/>
    <cellStyle name="Input 2 2 2 12 5" xfId="9588" xr:uid="{00000000-0005-0000-0000-000071250000}"/>
    <cellStyle name="Input 2 2 2 12 5 2" xfId="9589" xr:uid="{00000000-0005-0000-0000-000072250000}"/>
    <cellStyle name="Input 2 2 2 12 6" xfId="9590" xr:uid="{00000000-0005-0000-0000-000073250000}"/>
    <cellStyle name="Input 2 2 2 12 6 2" xfId="9591" xr:uid="{00000000-0005-0000-0000-000074250000}"/>
    <cellStyle name="Input 2 2 2 12 7" xfId="9592" xr:uid="{00000000-0005-0000-0000-000075250000}"/>
    <cellStyle name="Input 2 2 2 12 7 2" xfId="9593" xr:uid="{00000000-0005-0000-0000-000076250000}"/>
    <cellStyle name="Input 2 2 2 12 8" xfId="9594" xr:uid="{00000000-0005-0000-0000-000077250000}"/>
    <cellStyle name="Input 2 2 2 12 8 2" xfId="9595" xr:uid="{00000000-0005-0000-0000-000078250000}"/>
    <cellStyle name="Input 2 2 2 12 9" xfId="9596" xr:uid="{00000000-0005-0000-0000-000079250000}"/>
    <cellStyle name="Input 2 2 2 12 9 2" xfId="9597" xr:uid="{00000000-0005-0000-0000-00007A250000}"/>
    <cellStyle name="Input 2 2 2 13" xfId="9598" xr:uid="{00000000-0005-0000-0000-00007B250000}"/>
    <cellStyle name="Input 2 2 2 13 10" xfId="9599" xr:uid="{00000000-0005-0000-0000-00007C250000}"/>
    <cellStyle name="Input 2 2 2 13 10 2" xfId="9600" xr:uid="{00000000-0005-0000-0000-00007D250000}"/>
    <cellStyle name="Input 2 2 2 13 11" xfId="9601" xr:uid="{00000000-0005-0000-0000-00007E250000}"/>
    <cellStyle name="Input 2 2 2 13 11 2" xfId="9602" xr:uid="{00000000-0005-0000-0000-00007F250000}"/>
    <cellStyle name="Input 2 2 2 13 12" xfId="9603" xr:uid="{00000000-0005-0000-0000-000080250000}"/>
    <cellStyle name="Input 2 2 2 13 12 2" xfId="9604" xr:uid="{00000000-0005-0000-0000-000081250000}"/>
    <cellStyle name="Input 2 2 2 13 13" xfId="9605" xr:uid="{00000000-0005-0000-0000-000082250000}"/>
    <cellStyle name="Input 2 2 2 13 2" xfId="9606" xr:uid="{00000000-0005-0000-0000-000083250000}"/>
    <cellStyle name="Input 2 2 2 13 2 2" xfId="9607" xr:uid="{00000000-0005-0000-0000-000084250000}"/>
    <cellStyle name="Input 2 2 2 13 3" xfId="9608" xr:uid="{00000000-0005-0000-0000-000085250000}"/>
    <cellStyle name="Input 2 2 2 13 3 2" xfId="9609" xr:uid="{00000000-0005-0000-0000-000086250000}"/>
    <cellStyle name="Input 2 2 2 13 4" xfId="9610" xr:uid="{00000000-0005-0000-0000-000087250000}"/>
    <cellStyle name="Input 2 2 2 13 4 2" xfId="9611" xr:uid="{00000000-0005-0000-0000-000088250000}"/>
    <cellStyle name="Input 2 2 2 13 5" xfId="9612" xr:uid="{00000000-0005-0000-0000-000089250000}"/>
    <cellStyle name="Input 2 2 2 13 5 2" xfId="9613" xr:uid="{00000000-0005-0000-0000-00008A250000}"/>
    <cellStyle name="Input 2 2 2 13 6" xfId="9614" xr:uid="{00000000-0005-0000-0000-00008B250000}"/>
    <cellStyle name="Input 2 2 2 13 6 2" xfId="9615" xr:uid="{00000000-0005-0000-0000-00008C250000}"/>
    <cellStyle name="Input 2 2 2 13 7" xfId="9616" xr:uid="{00000000-0005-0000-0000-00008D250000}"/>
    <cellStyle name="Input 2 2 2 13 7 2" xfId="9617" xr:uid="{00000000-0005-0000-0000-00008E250000}"/>
    <cellStyle name="Input 2 2 2 13 8" xfId="9618" xr:uid="{00000000-0005-0000-0000-00008F250000}"/>
    <cellStyle name="Input 2 2 2 13 8 2" xfId="9619" xr:uid="{00000000-0005-0000-0000-000090250000}"/>
    <cellStyle name="Input 2 2 2 13 9" xfId="9620" xr:uid="{00000000-0005-0000-0000-000091250000}"/>
    <cellStyle name="Input 2 2 2 13 9 2" xfId="9621" xr:uid="{00000000-0005-0000-0000-000092250000}"/>
    <cellStyle name="Input 2 2 2 14" xfId="9622" xr:uid="{00000000-0005-0000-0000-000093250000}"/>
    <cellStyle name="Input 2 2 2 14 10" xfId="9623" xr:uid="{00000000-0005-0000-0000-000094250000}"/>
    <cellStyle name="Input 2 2 2 14 10 2" xfId="9624" xr:uid="{00000000-0005-0000-0000-000095250000}"/>
    <cellStyle name="Input 2 2 2 14 11" xfId="9625" xr:uid="{00000000-0005-0000-0000-000096250000}"/>
    <cellStyle name="Input 2 2 2 14 11 2" xfId="9626" xr:uid="{00000000-0005-0000-0000-000097250000}"/>
    <cellStyle name="Input 2 2 2 14 12" xfId="9627" xr:uid="{00000000-0005-0000-0000-000098250000}"/>
    <cellStyle name="Input 2 2 2 14 12 2" xfId="9628" xr:uid="{00000000-0005-0000-0000-000099250000}"/>
    <cellStyle name="Input 2 2 2 14 13" xfId="9629" xr:uid="{00000000-0005-0000-0000-00009A250000}"/>
    <cellStyle name="Input 2 2 2 14 2" xfId="9630" xr:uid="{00000000-0005-0000-0000-00009B250000}"/>
    <cellStyle name="Input 2 2 2 14 2 2" xfId="9631" xr:uid="{00000000-0005-0000-0000-00009C250000}"/>
    <cellStyle name="Input 2 2 2 14 3" xfId="9632" xr:uid="{00000000-0005-0000-0000-00009D250000}"/>
    <cellStyle name="Input 2 2 2 14 3 2" xfId="9633" xr:uid="{00000000-0005-0000-0000-00009E250000}"/>
    <cellStyle name="Input 2 2 2 14 4" xfId="9634" xr:uid="{00000000-0005-0000-0000-00009F250000}"/>
    <cellStyle name="Input 2 2 2 14 4 2" xfId="9635" xr:uid="{00000000-0005-0000-0000-0000A0250000}"/>
    <cellStyle name="Input 2 2 2 14 5" xfId="9636" xr:uid="{00000000-0005-0000-0000-0000A1250000}"/>
    <cellStyle name="Input 2 2 2 14 5 2" xfId="9637" xr:uid="{00000000-0005-0000-0000-0000A2250000}"/>
    <cellStyle name="Input 2 2 2 14 6" xfId="9638" xr:uid="{00000000-0005-0000-0000-0000A3250000}"/>
    <cellStyle name="Input 2 2 2 14 6 2" xfId="9639" xr:uid="{00000000-0005-0000-0000-0000A4250000}"/>
    <cellStyle name="Input 2 2 2 14 7" xfId="9640" xr:uid="{00000000-0005-0000-0000-0000A5250000}"/>
    <cellStyle name="Input 2 2 2 14 7 2" xfId="9641" xr:uid="{00000000-0005-0000-0000-0000A6250000}"/>
    <cellStyle name="Input 2 2 2 14 8" xfId="9642" xr:uid="{00000000-0005-0000-0000-0000A7250000}"/>
    <cellStyle name="Input 2 2 2 14 8 2" xfId="9643" xr:uid="{00000000-0005-0000-0000-0000A8250000}"/>
    <cellStyle name="Input 2 2 2 14 9" xfId="9644" xr:uid="{00000000-0005-0000-0000-0000A9250000}"/>
    <cellStyle name="Input 2 2 2 14 9 2" xfId="9645" xr:uid="{00000000-0005-0000-0000-0000AA250000}"/>
    <cellStyle name="Input 2 2 2 15" xfId="9646" xr:uid="{00000000-0005-0000-0000-0000AB250000}"/>
    <cellStyle name="Input 2 2 2 15 10" xfId="9647" xr:uid="{00000000-0005-0000-0000-0000AC250000}"/>
    <cellStyle name="Input 2 2 2 15 10 2" xfId="9648" xr:uid="{00000000-0005-0000-0000-0000AD250000}"/>
    <cellStyle name="Input 2 2 2 15 11" xfId="9649" xr:uid="{00000000-0005-0000-0000-0000AE250000}"/>
    <cellStyle name="Input 2 2 2 15 11 2" xfId="9650" xr:uid="{00000000-0005-0000-0000-0000AF250000}"/>
    <cellStyle name="Input 2 2 2 15 12" xfId="9651" xr:uid="{00000000-0005-0000-0000-0000B0250000}"/>
    <cellStyle name="Input 2 2 2 15 12 2" xfId="9652" xr:uid="{00000000-0005-0000-0000-0000B1250000}"/>
    <cellStyle name="Input 2 2 2 15 13" xfId="9653" xr:uid="{00000000-0005-0000-0000-0000B2250000}"/>
    <cellStyle name="Input 2 2 2 15 2" xfId="9654" xr:uid="{00000000-0005-0000-0000-0000B3250000}"/>
    <cellStyle name="Input 2 2 2 15 2 2" xfId="9655" xr:uid="{00000000-0005-0000-0000-0000B4250000}"/>
    <cellStyle name="Input 2 2 2 15 3" xfId="9656" xr:uid="{00000000-0005-0000-0000-0000B5250000}"/>
    <cellStyle name="Input 2 2 2 15 3 2" xfId="9657" xr:uid="{00000000-0005-0000-0000-0000B6250000}"/>
    <cellStyle name="Input 2 2 2 15 4" xfId="9658" xr:uid="{00000000-0005-0000-0000-0000B7250000}"/>
    <cellStyle name="Input 2 2 2 15 4 2" xfId="9659" xr:uid="{00000000-0005-0000-0000-0000B8250000}"/>
    <cellStyle name="Input 2 2 2 15 5" xfId="9660" xr:uid="{00000000-0005-0000-0000-0000B9250000}"/>
    <cellStyle name="Input 2 2 2 15 5 2" xfId="9661" xr:uid="{00000000-0005-0000-0000-0000BA250000}"/>
    <cellStyle name="Input 2 2 2 15 6" xfId="9662" xr:uid="{00000000-0005-0000-0000-0000BB250000}"/>
    <cellStyle name="Input 2 2 2 15 6 2" xfId="9663" xr:uid="{00000000-0005-0000-0000-0000BC250000}"/>
    <cellStyle name="Input 2 2 2 15 7" xfId="9664" xr:uid="{00000000-0005-0000-0000-0000BD250000}"/>
    <cellStyle name="Input 2 2 2 15 7 2" xfId="9665" xr:uid="{00000000-0005-0000-0000-0000BE250000}"/>
    <cellStyle name="Input 2 2 2 15 8" xfId="9666" xr:uid="{00000000-0005-0000-0000-0000BF250000}"/>
    <cellStyle name="Input 2 2 2 15 8 2" xfId="9667" xr:uid="{00000000-0005-0000-0000-0000C0250000}"/>
    <cellStyle name="Input 2 2 2 15 9" xfId="9668" xr:uid="{00000000-0005-0000-0000-0000C1250000}"/>
    <cellStyle name="Input 2 2 2 15 9 2" xfId="9669" xr:uid="{00000000-0005-0000-0000-0000C2250000}"/>
    <cellStyle name="Input 2 2 2 16" xfId="9670" xr:uid="{00000000-0005-0000-0000-0000C3250000}"/>
    <cellStyle name="Input 2 2 2 16 10" xfId="9671" xr:uid="{00000000-0005-0000-0000-0000C4250000}"/>
    <cellStyle name="Input 2 2 2 16 10 2" xfId="9672" xr:uid="{00000000-0005-0000-0000-0000C5250000}"/>
    <cellStyle name="Input 2 2 2 16 11" xfId="9673" xr:uid="{00000000-0005-0000-0000-0000C6250000}"/>
    <cellStyle name="Input 2 2 2 16 11 2" xfId="9674" xr:uid="{00000000-0005-0000-0000-0000C7250000}"/>
    <cellStyle name="Input 2 2 2 16 12" xfId="9675" xr:uid="{00000000-0005-0000-0000-0000C8250000}"/>
    <cellStyle name="Input 2 2 2 16 12 2" xfId="9676" xr:uid="{00000000-0005-0000-0000-0000C9250000}"/>
    <cellStyle name="Input 2 2 2 16 13" xfId="9677" xr:uid="{00000000-0005-0000-0000-0000CA250000}"/>
    <cellStyle name="Input 2 2 2 16 2" xfId="9678" xr:uid="{00000000-0005-0000-0000-0000CB250000}"/>
    <cellStyle name="Input 2 2 2 16 2 2" xfId="9679" xr:uid="{00000000-0005-0000-0000-0000CC250000}"/>
    <cellStyle name="Input 2 2 2 16 3" xfId="9680" xr:uid="{00000000-0005-0000-0000-0000CD250000}"/>
    <cellStyle name="Input 2 2 2 16 3 2" xfId="9681" xr:uid="{00000000-0005-0000-0000-0000CE250000}"/>
    <cellStyle name="Input 2 2 2 16 4" xfId="9682" xr:uid="{00000000-0005-0000-0000-0000CF250000}"/>
    <cellStyle name="Input 2 2 2 16 4 2" xfId="9683" xr:uid="{00000000-0005-0000-0000-0000D0250000}"/>
    <cellStyle name="Input 2 2 2 16 5" xfId="9684" xr:uid="{00000000-0005-0000-0000-0000D1250000}"/>
    <cellStyle name="Input 2 2 2 16 5 2" xfId="9685" xr:uid="{00000000-0005-0000-0000-0000D2250000}"/>
    <cellStyle name="Input 2 2 2 16 6" xfId="9686" xr:uid="{00000000-0005-0000-0000-0000D3250000}"/>
    <cellStyle name="Input 2 2 2 16 6 2" xfId="9687" xr:uid="{00000000-0005-0000-0000-0000D4250000}"/>
    <cellStyle name="Input 2 2 2 16 7" xfId="9688" xr:uid="{00000000-0005-0000-0000-0000D5250000}"/>
    <cellStyle name="Input 2 2 2 16 7 2" xfId="9689" xr:uid="{00000000-0005-0000-0000-0000D6250000}"/>
    <cellStyle name="Input 2 2 2 16 8" xfId="9690" xr:uid="{00000000-0005-0000-0000-0000D7250000}"/>
    <cellStyle name="Input 2 2 2 16 8 2" xfId="9691" xr:uid="{00000000-0005-0000-0000-0000D8250000}"/>
    <cellStyle name="Input 2 2 2 16 9" xfId="9692" xr:uid="{00000000-0005-0000-0000-0000D9250000}"/>
    <cellStyle name="Input 2 2 2 16 9 2" xfId="9693" xr:uid="{00000000-0005-0000-0000-0000DA250000}"/>
    <cellStyle name="Input 2 2 2 17" xfId="9694" xr:uid="{00000000-0005-0000-0000-0000DB250000}"/>
    <cellStyle name="Input 2 2 2 17 10" xfId="9695" xr:uid="{00000000-0005-0000-0000-0000DC250000}"/>
    <cellStyle name="Input 2 2 2 17 10 2" xfId="9696" xr:uid="{00000000-0005-0000-0000-0000DD250000}"/>
    <cellStyle name="Input 2 2 2 17 11" xfId="9697" xr:uid="{00000000-0005-0000-0000-0000DE250000}"/>
    <cellStyle name="Input 2 2 2 17 11 2" xfId="9698" xr:uid="{00000000-0005-0000-0000-0000DF250000}"/>
    <cellStyle name="Input 2 2 2 17 12" xfId="9699" xr:uid="{00000000-0005-0000-0000-0000E0250000}"/>
    <cellStyle name="Input 2 2 2 17 12 2" xfId="9700" xr:uid="{00000000-0005-0000-0000-0000E1250000}"/>
    <cellStyle name="Input 2 2 2 17 13" xfId="9701" xr:uid="{00000000-0005-0000-0000-0000E2250000}"/>
    <cellStyle name="Input 2 2 2 17 2" xfId="9702" xr:uid="{00000000-0005-0000-0000-0000E3250000}"/>
    <cellStyle name="Input 2 2 2 17 2 2" xfId="9703" xr:uid="{00000000-0005-0000-0000-0000E4250000}"/>
    <cellStyle name="Input 2 2 2 17 3" xfId="9704" xr:uid="{00000000-0005-0000-0000-0000E5250000}"/>
    <cellStyle name="Input 2 2 2 17 3 2" xfId="9705" xr:uid="{00000000-0005-0000-0000-0000E6250000}"/>
    <cellStyle name="Input 2 2 2 17 4" xfId="9706" xr:uid="{00000000-0005-0000-0000-0000E7250000}"/>
    <cellStyle name="Input 2 2 2 17 4 2" xfId="9707" xr:uid="{00000000-0005-0000-0000-0000E8250000}"/>
    <cellStyle name="Input 2 2 2 17 5" xfId="9708" xr:uid="{00000000-0005-0000-0000-0000E9250000}"/>
    <cellStyle name="Input 2 2 2 17 5 2" xfId="9709" xr:uid="{00000000-0005-0000-0000-0000EA250000}"/>
    <cellStyle name="Input 2 2 2 17 6" xfId="9710" xr:uid="{00000000-0005-0000-0000-0000EB250000}"/>
    <cellStyle name="Input 2 2 2 17 6 2" xfId="9711" xr:uid="{00000000-0005-0000-0000-0000EC250000}"/>
    <cellStyle name="Input 2 2 2 17 7" xfId="9712" xr:uid="{00000000-0005-0000-0000-0000ED250000}"/>
    <cellStyle name="Input 2 2 2 17 7 2" xfId="9713" xr:uid="{00000000-0005-0000-0000-0000EE250000}"/>
    <cellStyle name="Input 2 2 2 17 8" xfId="9714" xr:uid="{00000000-0005-0000-0000-0000EF250000}"/>
    <cellStyle name="Input 2 2 2 17 8 2" xfId="9715" xr:uid="{00000000-0005-0000-0000-0000F0250000}"/>
    <cellStyle name="Input 2 2 2 17 9" xfId="9716" xr:uid="{00000000-0005-0000-0000-0000F1250000}"/>
    <cellStyle name="Input 2 2 2 17 9 2" xfId="9717" xr:uid="{00000000-0005-0000-0000-0000F2250000}"/>
    <cellStyle name="Input 2 2 2 18" xfId="9718" xr:uid="{00000000-0005-0000-0000-0000F3250000}"/>
    <cellStyle name="Input 2 2 2 18 10" xfId="9719" xr:uid="{00000000-0005-0000-0000-0000F4250000}"/>
    <cellStyle name="Input 2 2 2 18 10 2" xfId="9720" xr:uid="{00000000-0005-0000-0000-0000F5250000}"/>
    <cellStyle name="Input 2 2 2 18 11" xfId="9721" xr:uid="{00000000-0005-0000-0000-0000F6250000}"/>
    <cellStyle name="Input 2 2 2 18 11 2" xfId="9722" xr:uid="{00000000-0005-0000-0000-0000F7250000}"/>
    <cellStyle name="Input 2 2 2 18 12" xfId="9723" xr:uid="{00000000-0005-0000-0000-0000F8250000}"/>
    <cellStyle name="Input 2 2 2 18 12 2" xfId="9724" xr:uid="{00000000-0005-0000-0000-0000F9250000}"/>
    <cellStyle name="Input 2 2 2 18 13" xfId="9725" xr:uid="{00000000-0005-0000-0000-0000FA250000}"/>
    <cellStyle name="Input 2 2 2 18 2" xfId="9726" xr:uid="{00000000-0005-0000-0000-0000FB250000}"/>
    <cellStyle name="Input 2 2 2 18 2 2" xfId="9727" xr:uid="{00000000-0005-0000-0000-0000FC250000}"/>
    <cellStyle name="Input 2 2 2 18 3" xfId="9728" xr:uid="{00000000-0005-0000-0000-0000FD250000}"/>
    <cellStyle name="Input 2 2 2 18 3 2" xfId="9729" xr:uid="{00000000-0005-0000-0000-0000FE250000}"/>
    <cellStyle name="Input 2 2 2 18 4" xfId="9730" xr:uid="{00000000-0005-0000-0000-0000FF250000}"/>
    <cellStyle name="Input 2 2 2 18 4 2" xfId="9731" xr:uid="{00000000-0005-0000-0000-000000260000}"/>
    <cellStyle name="Input 2 2 2 18 5" xfId="9732" xr:uid="{00000000-0005-0000-0000-000001260000}"/>
    <cellStyle name="Input 2 2 2 18 5 2" xfId="9733" xr:uid="{00000000-0005-0000-0000-000002260000}"/>
    <cellStyle name="Input 2 2 2 18 6" xfId="9734" xr:uid="{00000000-0005-0000-0000-000003260000}"/>
    <cellStyle name="Input 2 2 2 18 6 2" xfId="9735" xr:uid="{00000000-0005-0000-0000-000004260000}"/>
    <cellStyle name="Input 2 2 2 18 7" xfId="9736" xr:uid="{00000000-0005-0000-0000-000005260000}"/>
    <cellStyle name="Input 2 2 2 18 7 2" xfId="9737" xr:uid="{00000000-0005-0000-0000-000006260000}"/>
    <cellStyle name="Input 2 2 2 18 8" xfId="9738" xr:uid="{00000000-0005-0000-0000-000007260000}"/>
    <cellStyle name="Input 2 2 2 18 8 2" xfId="9739" xr:uid="{00000000-0005-0000-0000-000008260000}"/>
    <cellStyle name="Input 2 2 2 18 9" xfId="9740" xr:uid="{00000000-0005-0000-0000-000009260000}"/>
    <cellStyle name="Input 2 2 2 18 9 2" xfId="9741" xr:uid="{00000000-0005-0000-0000-00000A260000}"/>
    <cellStyle name="Input 2 2 2 19" xfId="9742" xr:uid="{00000000-0005-0000-0000-00000B260000}"/>
    <cellStyle name="Input 2 2 2 19 10" xfId="9743" xr:uid="{00000000-0005-0000-0000-00000C260000}"/>
    <cellStyle name="Input 2 2 2 19 10 2" xfId="9744" xr:uid="{00000000-0005-0000-0000-00000D260000}"/>
    <cellStyle name="Input 2 2 2 19 11" xfId="9745" xr:uid="{00000000-0005-0000-0000-00000E260000}"/>
    <cellStyle name="Input 2 2 2 19 11 2" xfId="9746" xr:uid="{00000000-0005-0000-0000-00000F260000}"/>
    <cellStyle name="Input 2 2 2 19 12" xfId="9747" xr:uid="{00000000-0005-0000-0000-000010260000}"/>
    <cellStyle name="Input 2 2 2 19 12 2" xfId="9748" xr:uid="{00000000-0005-0000-0000-000011260000}"/>
    <cellStyle name="Input 2 2 2 19 13" xfId="9749" xr:uid="{00000000-0005-0000-0000-000012260000}"/>
    <cellStyle name="Input 2 2 2 19 2" xfId="9750" xr:uid="{00000000-0005-0000-0000-000013260000}"/>
    <cellStyle name="Input 2 2 2 19 2 2" xfId="9751" xr:uid="{00000000-0005-0000-0000-000014260000}"/>
    <cellStyle name="Input 2 2 2 19 3" xfId="9752" xr:uid="{00000000-0005-0000-0000-000015260000}"/>
    <cellStyle name="Input 2 2 2 19 3 2" xfId="9753" xr:uid="{00000000-0005-0000-0000-000016260000}"/>
    <cellStyle name="Input 2 2 2 19 4" xfId="9754" xr:uid="{00000000-0005-0000-0000-000017260000}"/>
    <cellStyle name="Input 2 2 2 19 4 2" xfId="9755" xr:uid="{00000000-0005-0000-0000-000018260000}"/>
    <cellStyle name="Input 2 2 2 19 5" xfId="9756" xr:uid="{00000000-0005-0000-0000-000019260000}"/>
    <cellStyle name="Input 2 2 2 19 5 2" xfId="9757" xr:uid="{00000000-0005-0000-0000-00001A260000}"/>
    <cellStyle name="Input 2 2 2 19 6" xfId="9758" xr:uid="{00000000-0005-0000-0000-00001B260000}"/>
    <cellStyle name="Input 2 2 2 19 6 2" xfId="9759" xr:uid="{00000000-0005-0000-0000-00001C260000}"/>
    <cellStyle name="Input 2 2 2 19 7" xfId="9760" xr:uid="{00000000-0005-0000-0000-00001D260000}"/>
    <cellStyle name="Input 2 2 2 19 7 2" xfId="9761" xr:uid="{00000000-0005-0000-0000-00001E260000}"/>
    <cellStyle name="Input 2 2 2 19 8" xfId="9762" xr:uid="{00000000-0005-0000-0000-00001F260000}"/>
    <cellStyle name="Input 2 2 2 19 8 2" xfId="9763" xr:uid="{00000000-0005-0000-0000-000020260000}"/>
    <cellStyle name="Input 2 2 2 19 9" xfId="9764" xr:uid="{00000000-0005-0000-0000-000021260000}"/>
    <cellStyle name="Input 2 2 2 19 9 2" xfId="9765" xr:uid="{00000000-0005-0000-0000-000022260000}"/>
    <cellStyle name="Input 2 2 2 2" xfId="9766" xr:uid="{00000000-0005-0000-0000-000023260000}"/>
    <cellStyle name="Input 2 2 2 2 10" xfId="9767" xr:uid="{00000000-0005-0000-0000-000024260000}"/>
    <cellStyle name="Input 2 2 2 2 10 2" xfId="9768" xr:uid="{00000000-0005-0000-0000-000025260000}"/>
    <cellStyle name="Input 2 2 2 2 11" xfId="9769" xr:uid="{00000000-0005-0000-0000-000026260000}"/>
    <cellStyle name="Input 2 2 2 2 11 2" xfId="9770" xr:uid="{00000000-0005-0000-0000-000027260000}"/>
    <cellStyle name="Input 2 2 2 2 12" xfId="9771" xr:uid="{00000000-0005-0000-0000-000028260000}"/>
    <cellStyle name="Input 2 2 2 2 12 2" xfId="9772" xr:uid="{00000000-0005-0000-0000-000029260000}"/>
    <cellStyle name="Input 2 2 2 2 13" xfId="9773" xr:uid="{00000000-0005-0000-0000-00002A260000}"/>
    <cellStyle name="Input 2 2 2 2 2" xfId="9774" xr:uid="{00000000-0005-0000-0000-00002B260000}"/>
    <cellStyle name="Input 2 2 2 2 2 2" xfId="9775" xr:uid="{00000000-0005-0000-0000-00002C260000}"/>
    <cellStyle name="Input 2 2 2 2 3" xfId="9776" xr:uid="{00000000-0005-0000-0000-00002D260000}"/>
    <cellStyle name="Input 2 2 2 2 3 2" xfId="9777" xr:uid="{00000000-0005-0000-0000-00002E260000}"/>
    <cellStyle name="Input 2 2 2 2 4" xfId="9778" xr:uid="{00000000-0005-0000-0000-00002F260000}"/>
    <cellStyle name="Input 2 2 2 2 4 2" xfId="9779" xr:uid="{00000000-0005-0000-0000-000030260000}"/>
    <cellStyle name="Input 2 2 2 2 5" xfId="9780" xr:uid="{00000000-0005-0000-0000-000031260000}"/>
    <cellStyle name="Input 2 2 2 2 5 2" xfId="9781" xr:uid="{00000000-0005-0000-0000-000032260000}"/>
    <cellStyle name="Input 2 2 2 2 6" xfId="9782" xr:uid="{00000000-0005-0000-0000-000033260000}"/>
    <cellStyle name="Input 2 2 2 2 6 2" xfId="9783" xr:uid="{00000000-0005-0000-0000-000034260000}"/>
    <cellStyle name="Input 2 2 2 2 7" xfId="9784" xr:uid="{00000000-0005-0000-0000-000035260000}"/>
    <cellStyle name="Input 2 2 2 2 7 2" xfId="9785" xr:uid="{00000000-0005-0000-0000-000036260000}"/>
    <cellStyle name="Input 2 2 2 2 8" xfId="9786" xr:uid="{00000000-0005-0000-0000-000037260000}"/>
    <cellStyle name="Input 2 2 2 2 8 2" xfId="9787" xr:uid="{00000000-0005-0000-0000-000038260000}"/>
    <cellStyle name="Input 2 2 2 2 9" xfId="9788" xr:uid="{00000000-0005-0000-0000-000039260000}"/>
    <cellStyle name="Input 2 2 2 2 9 2" xfId="9789" xr:uid="{00000000-0005-0000-0000-00003A260000}"/>
    <cellStyle name="Input 2 2 2 20" xfId="9790" xr:uid="{00000000-0005-0000-0000-00003B260000}"/>
    <cellStyle name="Input 2 2 2 20 10" xfId="9791" xr:uid="{00000000-0005-0000-0000-00003C260000}"/>
    <cellStyle name="Input 2 2 2 20 10 2" xfId="9792" xr:uid="{00000000-0005-0000-0000-00003D260000}"/>
    <cellStyle name="Input 2 2 2 20 11" xfId="9793" xr:uid="{00000000-0005-0000-0000-00003E260000}"/>
    <cellStyle name="Input 2 2 2 20 11 2" xfId="9794" xr:uid="{00000000-0005-0000-0000-00003F260000}"/>
    <cellStyle name="Input 2 2 2 20 12" xfId="9795" xr:uid="{00000000-0005-0000-0000-000040260000}"/>
    <cellStyle name="Input 2 2 2 20 12 2" xfId="9796" xr:uid="{00000000-0005-0000-0000-000041260000}"/>
    <cellStyle name="Input 2 2 2 20 13" xfId="9797" xr:uid="{00000000-0005-0000-0000-000042260000}"/>
    <cellStyle name="Input 2 2 2 20 2" xfId="9798" xr:uid="{00000000-0005-0000-0000-000043260000}"/>
    <cellStyle name="Input 2 2 2 20 2 2" xfId="9799" xr:uid="{00000000-0005-0000-0000-000044260000}"/>
    <cellStyle name="Input 2 2 2 20 3" xfId="9800" xr:uid="{00000000-0005-0000-0000-000045260000}"/>
    <cellStyle name="Input 2 2 2 20 3 2" xfId="9801" xr:uid="{00000000-0005-0000-0000-000046260000}"/>
    <cellStyle name="Input 2 2 2 20 4" xfId="9802" xr:uid="{00000000-0005-0000-0000-000047260000}"/>
    <cellStyle name="Input 2 2 2 20 4 2" xfId="9803" xr:uid="{00000000-0005-0000-0000-000048260000}"/>
    <cellStyle name="Input 2 2 2 20 5" xfId="9804" xr:uid="{00000000-0005-0000-0000-000049260000}"/>
    <cellStyle name="Input 2 2 2 20 5 2" xfId="9805" xr:uid="{00000000-0005-0000-0000-00004A260000}"/>
    <cellStyle name="Input 2 2 2 20 6" xfId="9806" xr:uid="{00000000-0005-0000-0000-00004B260000}"/>
    <cellStyle name="Input 2 2 2 20 6 2" xfId="9807" xr:uid="{00000000-0005-0000-0000-00004C260000}"/>
    <cellStyle name="Input 2 2 2 20 7" xfId="9808" xr:uid="{00000000-0005-0000-0000-00004D260000}"/>
    <cellStyle name="Input 2 2 2 20 7 2" xfId="9809" xr:uid="{00000000-0005-0000-0000-00004E260000}"/>
    <cellStyle name="Input 2 2 2 20 8" xfId="9810" xr:uid="{00000000-0005-0000-0000-00004F260000}"/>
    <cellStyle name="Input 2 2 2 20 8 2" xfId="9811" xr:uid="{00000000-0005-0000-0000-000050260000}"/>
    <cellStyle name="Input 2 2 2 20 9" xfId="9812" xr:uid="{00000000-0005-0000-0000-000051260000}"/>
    <cellStyle name="Input 2 2 2 20 9 2" xfId="9813" xr:uid="{00000000-0005-0000-0000-000052260000}"/>
    <cellStyle name="Input 2 2 2 21" xfId="9814" xr:uid="{00000000-0005-0000-0000-000053260000}"/>
    <cellStyle name="Input 2 2 2 21 10" xfId="9815" xr:uid="{00000000-0005-0000-0000-000054260000}"/>
    <cellStyle name="Input 2 2 2 21 10 2" xfId="9816" xr:uid="{00000000-0005-0000-0000-000055260000}"/>
    <cellStyle name="Input 2 2 2 21 11" xfId="9817" xr:uid="{00000000-0005-0000-0000-000056260000}"/>
    <cellStyle name="Input 2 2 2 21 11 2" xfId="9818" xr:uid="{00000000-0005-0000-0000-000057260000}"/>
    <cellStyle name="Input 2 2 2 21 12" xfId="9819" xr:uid="{00000000-0005-0000-0000-000058260000}"/>
    <cellStyle name="Input 2 2 2 21 12 2" xfId="9820" xr:uid="{00000000-0005-0000-0000-000059260000}"/>
    <cellStyle name="Input 2 2 2 21 13" xfId="9821" xr:uid="{00000000-0005-0000-0000-00005A260000}"/>
    <cellStyle name="Input 2 2 2 21 2" xfId="9822" xr:uid="{00000000-0005-0000-0000-00005B260000}"/>
    <cellStyle name="Input 2 2 2 21 2 2" xfId="9823" xr:uid="{00000000-0005-0000-0000-00005C260000}"/>
    <cellStyle name="Input 2 2 2 21 3" xfId="9824" xr:uid="{00000000-0005-0000-0000-00005D260000}"/>
    <cellStyle name="Input 2 2 2 21 3 2" xfId="9825" xr:uid="{00000000-0005-0000-0000-00005E260000}"/>
    <cellStyle name="Input 2 2 2 21 4" xfId="9826" xr:uid="{00000000-0005-0000-0000-00005F260000}"/>
    <cellStyle name="Input 2 2 2 21 4 2" xfId="9827" xr:uid="{00000000-0005-0000-0000-000060260000}"/>
    <cellStyle name="Input 2 2 2 21 5" xfId="9828" xr:uid="{00000000-0005-0000-0000-000061260000}"/>
    <cellStyle name="Input 2 2 2 21 5 2" xfId="9829" xr:uid="{00000000-0005-0000-0000-000062260000}"/>
    <cellStyle name="Input 2 2 2 21 6" xfId="9830" xr:uid="{00000000-0005-0000-0000-000063260000}"/>
    <cellStyle name="Input 2 2 2 21 6 2" xfId="9831" xr:uid="{00000000-0005-0000-0000-000064260000}"/>
    <cellStyle name="Input 2 2 2 21 7" xfId="9832" xr:uid="{00000000-0005-0000-0000-000065260000}"/>
    <cellStyle name="Input 2 2 2 21 7 2" xfId="9833" xr:uid="{00000000-0005-0000-0000-000066260000}"/>
    <cellStyle name="Input 2 2 2 21 8" xfId="9834" xr:uid="{00000000-0005-0000-0000-000067260000}"/>
    <cellStyle name="Input 2 2 2 21 8 2" xfId="9835" xr:uid="{00000000-0005-0000-0000-000068260000}"/>
    <cellStyle name="Input 2 2 2 21 9" xfId="9836" xr:uid="{00000000-0005-0000-0000-000069260000}"/>
    <cellStyle name="Input 2 2 2 21 9 2" xfId="9837" xr:uid="{00000000-0005-0000-0000-00006A260000}"/>
    <cellStyle name="Input 2 2 2 22" xfId="9838" xr:uid="{00000000-0005-0000-0000-00006B260000}"/>
    <cellStyle name="Input 2 2 2 22 10" xfId="9839" xr:uid="{00000000-0005-0000-0000-00006C260000}"/>
    <cellStyle name="Input 2 2 2 22 10 2" xfId="9840" xr:uid="{00000000-0005-0000-0000-00006D260000}"/>
    <cellStyle name="Input 2 2 2 22 11" xfId="9841" xr:uid="{00000000-0005-0000-0000-00006E260000}"/>
    <cellStyle name="Input 2 2 2 22 11 2" xfId="9842" xr:uid="{00000000-0005-0000-0000-00006F260000}"/>
    <cellStyle name="Input 2 2 2 22 12" xfId="9843" xr:uid="{00000000-0005-0000-0000-000070260000}"/>
    <cellStyle name="Input 2 2 2 22 12 2" xfId="9844" xr:uid="{00000000-0005-0000-0000-000071260000}"/>
    <cellStyle name="Input 2 2 2 22 13" xfId="9845" xr:uid="{00000000-0005-0000-0000-000072260000}"/>
    <cellStyle name="Input 2 2 2 22 2" xfId="9846" xr:uid="{00000000-0005-0000-0000-000073260000}"/>
    <cellStyle name="Input 2 2 2 22 2 2" xfId="9847" xr:uid="{00000000-0005-0000-0000-000074260000}"/>
    <cellStyle name="Input 2 2 2 22 3" xfId="9848" xr:uid="{00000000-0005-0000-0000-000075260000}"/>
    <cellStyle name="Input 2 2 2 22 3 2" xfId="9849" xr:uid="{00000000-0005-0000-0000-000076260000}"/>
    <cellStyle name="Input 2 2 2 22 4" xfId="9850" xr:uid="{00000000-0005-0000-0000-000077260000}"/>
    <cellStyle name="Input 2 2 2 22 4 2" xfId="9851" xr:uid="{00000000-0005-0000-0000-000078260000}"/>
    <cellStyle name="Input 2 2 2 22 5" xfId="9852" xr:uid="{00000000-0005-0000-0000-000079260000}"/>
    <cellStyle name="Input 2 2 2 22 5 2" xfId="9853" xr:uid="{00000000-0005-0000-0000-00007A260000}"/>
    <cellStyle name="Input 2 2 2 22 6" xfId="9854" xr:uid="{00000000-0005-0000-0000-00007B260000}"/>
    <cellStyle name="Input 2 2 2 22 6 2" xfId="9855" xr:uid="{00000000-0005-0000-0000-00007C260000}"/>
    <cellStyle name="Input 2 2 2 22 7" xfId="9856" xr:uid="{00000000-0005-0000-0000-00007D260000}"/>
    <cellStyle name="Input 2 2 2 22 7 2" xfId="9857" xr:uid="{00000000-0005-0000-0000-00007E260000}"/>
    <cellStyle name="Input 2 2 2 22 8" xfId="9858" xr:uid="{00000000-0005-0000-0000-00007F260000}"/>
    <cellStyle name="Input 2 2 2 22 8 2" xfId="9859" xr:uid="{00000000-0005-0000-0000-000080260000}"/>
    <cellStyle name="Input 2 2 2 22 9" xfId="9860" xr:uid="{00000000-0005-0000-0000-000081260000}"/>
    <cellStyle name="Input 2 2 2 22 9 2" xfId="9861" xr:uid="{00000000-0005-0000-0000-000082260000}"/>
    <cellStyle name="Input 2 2 2 23" xfId="9862" xr:uid="{00000000-0005-0000-0000-000083260000}"/>
    <cellStyle name="Input 2 2 2 23 10" xfId="9863" xr:uid="{00000000-0005-0000-0000-000084260000}"/>
    <cellStyle name="Input 2 2 2 23 10 2" xfId="9864" xr:uid="{00000000-0005-0000-0000-000085260000}"/>
    <cellStyle name="Input 2 2 2 23 11" xfId="9865" xr:uid="{00000000-0005-0000-0000-000086260000}"/>
    <cellStyle name="Input 2 2 2 23 11 2" xfId="9866" xr:uid="{00000000-0005-0000-0000-000087260000}"/>
    <cellStyle name="Input 2 2 2 23 12" xfId="9867" xr:uid="{00000000-0005-0000-0000-000088260000}"/>
    <cellStyle name="Input 2 2 2 23 12 2" xfId="9868" xr:uid="{00000000-0005-0000-0000-000089260000}"/>
    <cellStyle name="Input 2 2 2 23 13" xfId="9869" xr:uid="{00000000-0005-0000-0000-00008A260000}"/>
    <cellStyle name="Input 2 2 2 23 2" xfId="9870" xr:uid="{00000000-0005-0000-0000-00008B260000}"/>
    <cellStyle name="Input 2 2 2 23 2 2" xfId="9871" xr:uid="{00000000-0005-0000-0000-00008C260000}"/>
    <cellStyle name="Input 2 2 2 23 3" xfId="9872" xr:uid="{00000000-0005-0000-0000-00008D260000}"/>
    <cellStyle name="Input 2 2 2 23 3 2" xfId="9873" xr:uid="{00000000-0005-0000-0000-00008E260000}"/>
    <cellStyle name="Input 2 2 2 23 4" xfId="9874" xr:uid="{00000000-0005-0000-0000-00008F260000}"/>
    <cellStyle name="Input 2 2 2 23 4 2" xfId="9875" xr:uid="{00000000-0005-0000-0000-000090260000}"/>
    <cellStyle name="Input 2 2 2 23 5" xfId="9876" xr:uid="{00000000-0005-0000-0000-000091260000}"/>
    <cellStyle name="Input 2 2 2 23 5 2" xfId="9877" xr:uid="{00000000-0005-0000-0000-000092260000}"/>
    <cellStyle name="Input 2 2 2 23 6" xfId="9878" xr:uid="{00000000-0005-0000-0000-000093260000}"/>
    <cellStyle name="Input 2 2 2 23 6 2" xfId="9879" xr:uid="{00000000-0005-0000-0000-000094260000}"/>
    <cellStyle name="Input 2 2 2 23 7" xfId="9880" xr:uid="{00000000-0005-0000-0000-000095260000}"/>
    <cellStyle name="Input 2 2 2 23 7 2" xfId="9881" xr:uid="{00000000-0005-0000-0000-000096260000}"/>
    <cellStyle name="Input 2 2 2 23 8" xfId="9882" xr:uid="{00000000-0005-0000-0000-000097260000}"/>
    <cellStyle name="Input 2 2 2 23 8 2" xfId="9883" xr:uid="{00000000-0005-0000-0000-000098260000}"/>
    <cellStyle name="Input 2 2 2 23 9" xfId="9884" xr:uid="{00000000-0005-0000-0000-000099260000}"/>
    <cellStyle name="Input 2 2 2 23 9 2" xfId="9885" xr:uid="{00000000-0005-0000-0000-00009A260000}"/>
    <cellStyle name="Input 2 2 2 24" xfId="9886" xr:uid="{00000000-0005-0000-0000-00009B260000}"/>
    <cellStyle name="Input 2 2 2 24 10" xfId="9887" xr:uid="{00000000-0005-0000-0000-00009C260000}"/>
    <cellStyle name="Input 2 2 2 24 10 2" xfId="9888" xr:uid="{00000000-0005-0000-0000-00009D260000}"/>
    <cellStyle name="Input 2 2 2 24 11" xfId="9889" xr:uid="{00000000-0005-0000-0000-00009E260000}"/>
    <cellStyle name="Input 2 2 2 24 11 2" xfId="9890" xr:uid="{00000000-0005-0000-0000-00009F260000}"/>
    <cellStyle name="Input 2 2 2 24 12" xfId="9891" xr:uid="{00000000-0005-0000-0000-0000A0260000}"/>
    <cellStyle name="Input 2 2 2 24 12 2" xfId="9892" xr:uid="{00000000-0005-0000-0000-0000A1260000}"/>
    <cellStyle name="Input 2 2 2 24 13" xfId="9893" xr:uid="{00000000-0005-0000-0000-0000A2260000}"/>
    <cellStyle name="Input 2 2 2 24 2" xfId="9894" xr:uid="{00000000-0005-0000-0000-0000A3260000}"/>
    <cellStyle name="Input 2 2 2 24 2 2" xfId="9895" xr:uid="{00000000-0005-0000-0000-0000A4260000}"/>
    <cellStyle name="Input 2 2 2 24 3" xfId="9896" xr:uid="{00000000-0005-0000-0000-0000A5260000}"/>
    <cellStyle name="Input 2 2 2 24 3 2" xfId="9897" xr:uid="{00000000-0005-0000-0000-0000A6260000}"/>
    <cellStyle name="Input 2 2 2 24 4" xfId="9898" xr:uid="{00000000-0005-0000-0000-0000A7260000}"/>
    <cellStyle name="Input 2 2 2 24 4 2" xfId="9899" xr:uid="{00000000-0005-0000-0000-0000A8260000}"/>
    <cellStyle name="Input 2 2 2 24 5" xfId="9900" xr:uid="{00000000-0005-0000-0000-0000A9260000}"/>
    <cellStyle name="Input 2 2 2 24 5 2" xfId="9901" xr:uid="{00000000-0005-0000-0000-0000AA260000}"/>
    <cellStyle name="Input 2 2 2 24 6" xfId="9902" xr:uid="{00000000-0005-0000-0000-0000AB260000}"/>
    <cellStyle name="Input 2 2 2 24 6 2" xfId="9903" xr:uid="{00000000-0005-0000-0000-0000AC260000}"/>
    <cellStyle name="Input 2 2 2 24 7" xfId="9904" xr:uid="{00000000-0005-0000-0000-0000AD260000}"/>
    <cellStyle name="Input 2 2 2 24 7 2" xfId="9905" xr:uid="{00000000-0005-0000-0000-0000AE260000}"/>
    <cellStyle name="Input 2 2 2 24 8" xfId="9906" xr:uid="{00000000-0005-0000-0000-0000AF260000}"/>
    <cellStyle name="Input 2 2 2 24 8 2" xfId="9907" xr:uid="{00000000-0005-0000-0000-0000B0260000}"/>
    <cellStyle name="Input 2 2 2 24 9" xfId="9908" xr:uid="{00000000-0005-0000-0000-0000B1260000}"/>
    <cellStyle name="Input 2 2 2 24 9 2" xfId="9909" xr:uid="{00000000-0005-0000-0000-0000B2260000}"/>
    <cellStyle name="Input 2 2 2 25" xfId="9910" xr:uid="{00000000-0005-0000-0000-0000B3260000}"/>
    <cellStyle name="Input 2 2 2 25 10" xfId="9911" xr:uid="{00000000-0005-0000-0000-0000B4260000}"/>
    <cellStyle name="Input 2 2 2 25 10 2" xfId="9912" xr:uid="{00000000-0005-0000-0000-0000B5260000}"/>
    <cellStyle name="Input 2 2 2 25 11" xfId="9913" xr:uid="{00000000-0005-0000-0000-0000B6260000}"/>
    <cellStyle name="Input 2 2 2 25 11 2" xfId="9914" xr:uid="{00000000-0005-0000-0000-0000B7260000}"/>
    <cellStyle name="Input 2 2 2 25 12" xfId="9915" xr:uid="{00000000-0005-0000-0000-0000B8260000}"/>
    <cellStyle name="Input 2 2 2 25 12 2" xfId="9916" xr:uid="{00000000-0005-0000-0000-0000B9260000}"/>
    <cellStyle name="Input 2 2 2 25 13" xfId="9917" xr:uid="{00000000-0005-0000-0000-0000BA260000}"/>
    <cellStyle name="Input 2 2 2 25 2" xfId="9918" xr:uid="{00000000-0005-0000-0000-0000BB260000}"/>
    <cellStyle name="Input 2 2 2 25 2 2" xfId="9919" xr:uid="{00000000-0005-0000-0000-0000BC260000}"/>
    <cellStyle name="Input 2 2 2 25 3" xfId="9920" xr:uid="{00000000-0005-0000-0000-0000BD260000}"/>
    <cellStyle name="Input 2 2 2 25 3 2" xfId="9921" xr:uid="{00000000-0005-0000-0000-0000BE260000}"/>
    <cellStyle name="Input 2 2 2 25 4" xfId="9922" xr:uid="{00000000-0005-0000-0000-0000BF260000}"/>
    <cellStyle name="Input 2 2 2 25 4 2" xfId="9923" xr:uid="{00000000-0005-0000-0000-0000C0260000}"/>
    <cellStyle name="Input 2 2 2 25 5" xfId="9924" xr:uid="{00000000-0005-0000-0000-0000C1260000}"/>
    <cellStyle name="Input 2 2 2 25 5 2" xfId="9925" xr:uid="{00000000-0005-0000-0000-0000C2260000}"/>
    <cellStyle name="Input 2 2 2 25 6" xfId="9926" xr:uid="{00000000-0005-0000-0000-0000C3260000}"/>
    <cellStyle name="Input 2 2 2 25 6 2" xfId="9927" xr:uid="{00000000-0005-0000-0000-0000C4260000}"/>
    <cellStyle name="Input 2 2 2 25 7" xfId="9928" xr:uid="{00000000-0005-0000-0000-0000C5260000}"/>
    <cellStyle name="Input 2 2 2 25 7 2" xfId="9929" xr:uid="{00000000-0005-0000-0000-0000C6260000}"/>
    <cellStyle name="Input 2 2 2 25 8" xfId="9930" xr:uid="{00000000-0005-0000-0000-0000C7260000}"/>
    <cellStyle name="Input 2 2 2 25 8 2" xfId="9931" xr:uid="{00000000-0005-0000-0000-0000C8260000}"/>
    <cellStyle name="Input 2 2 2 25 9" xfId="9932" xr:uid="{00000000-0005-0000-0000-0000C9260000}"/>
    <cellStyle name="Input 2 2 2 25 9 2" xfId="9933" xr:uid="{00000000-0005-0000-0000-0000CA260000}"/>
    <cellStyle name="Input 2 2 2 26" xfId="9934" xr:uid="{00000000-0005-0000-0000-0000CB260000}"/>
    <cellStyle name="Input 2 2 2 26 10" xfId="9935" xr:uid="{00000000-0005-0000-0000-0000CC260000}"/>
    <cellStyle name="Input 2 2 2 26 10 2" xfId="9936" xr:uid="{00000000-0005-0000-0000-0000CD260000}"/>
    <cellStyle name="Input 2 2 2 26 11" xfId="9937" xr:uid="{00000000-0005-0000-0000-0000CE260000}"/>
    <cellStyle name="Input 2 2 2 26 11 2" xfId="9938" xr:uid="{00000000-0005-0000-0000-0000CF260000}"/>
    <cellStyle name="Input 2 2 2 26 12" xfId="9939" xr:uid="{00000000-0005-0000-0000-0000D0260000}"/>
    <cellStyle name="Input 2 2 2 26 12 2" xfId="9940" xr:uid="{00000000-0005-0000-0000-0000D1260000}"/>
    <cellStyle name="Input 2 2 2 26 13" xfId="9941" xr:uid="{00000000-0005-0000-0000-0000D2260000}"/>
    <cellStyle name="Input 2 2 2 26 2" xfId="9942" xr:uid="{00000000-0005-0000-0000-0000D3260000}"/>
    <cellStyle name="Input 2 2 2 26 2 2" xfId="9943" xr:uid="{00000000-0005-0000-0000-0000D4260000}"/>
    <cellStyle name="Input 2 2 2 26 3" xfId="9944" xr:uid="{00000000-0005-0000-0000-0000D5260000}"/>
    <cellStyle name="Input 2 2 2 26 3 2" xfId="9945" xr:uid="{00000000-0005-0000-0000-0000D6260000}"/>
    <cellStyle name="Input 2 2 2 26 4" xfId="9946" xr:uid="{00000000-0005-0000-0000-0000D7260000}"/>
    <cellStyle name="Input 2 2 2 26 4 2" xfId="9947" xr:uid="{00000000-0005-0000-0000-0000D8260000}"/>
    <cellStyle name="Input 2 2 2 26 5" xfId="9948" xr:uid="{00000000-0005-0000-0000-0000D9260000}"/>
    <cellStyle name="Input 2 2 2 26 5 2" xfId="9949" xr:uid="{00000000-0005-0000-0000-0000DA260000}"/>
    <cellStyle name="Input 2 2 2 26 6" xfId="9950" xr:uid="{00000000-0005-0000-0000-0000DB260000}"/>
    <cellStyle name="Input 2 2 2 26 6 2" xfId="9951" xr:uid="{00000000-0005-0000-0000-0000DC260000}"/>
    <cellStyle name="Input 2 2 2 26 7" xfId="9952" xr:uid="{00000000-0005-0000-0000-0000DD260000}"/>
    <cellStyle name="Input 2 2 2 26 7 2" xfId="9953" xr:uid="{00000000-0005-0000-0000-0000DE260000}"/>
    <cellStyle name="Input 2 2 2 26 8" xfId="9954" xr:uid="{00000000-0005-0000-0000-0000DF260000}"/>
    <cellStyle name="Input 2 2 2 26 8 2" xfId="9955" xr:uid="{00000000-0005-0000-0000-0000E0260000}"/>
    <cellStyle name="Input 2 2 2 26 9" xfId="9956" xr:uid="{00000000-0005-0000-0000-0000E1260000}"/>
    <cellStyle name="Input 2 2 2 26 9 2" xfId="9957" xr:uid="{00000000-0005-0000-0000-0000E2260000}"/>
    <cellStyle name="Input 2 2 2 27" xfId="9958" xr:uid="{00000000-0005-0000-0000-0000E3260000}"/>
    <cellStyle name="Input 2 2 2 27 10" xfId="9959" xr:uid="{00000000-0005-0000-0000-0000E4260000}"/>
    <cellStyle name="Input 2 2 2 27 10 2" xfId="9960" xr:uid="{00000000-0005-0000-0000-0000E5260000}"/>
    <cellStyle name="Input 2 2 2 27 11" xfId="9961" xr:uid="{00000000-0005-0000-0000-0000E6260000}"/>
    <cellStyle name="Input 2 2 2 27 11 2" xfId="9962" xr:uid="{00000000-0005-0000-0000-0000E7260000}"/>
    <cellStyle name="Input 2 2 2 27 12" xfId="9963" xr:uid="{00000000-0005-0000-0000-0000E8260000}"/>
    <cellStyle name="Input 2 2 2 27 12 2" xfId="9964" xr:uid="{00000000-0005-0000-0000-0000E9260000}"/>
    <cellStyle name="Input 2 2 2 27 13" xfId="9965" xr:uid="{00000000-0005-0000-0000-0000EA260000}"/>
    <cellStyle name="Input 2 2 2 27 2" xfId="9966" xr:uid="{00000000-0005-0000-0000-0000EB260000}"/>
    <cellStyle name="Input 2 2 2 27 2 2" xfId="9967" xr:uid="{00000000-0005-0000-0000-0000EC260000}"/>
    <cellStyle name="Input 2 2 2 27 3" xfId="9968" xr:uid="{00000000-0005-0000-0000-0000ED260000}"/>
    <cellStyle name="Input 2 2 2 27 3 2" xfId="9969" xr:uid="{00000000-0005-0000-0000-0000EE260000}"/>
    <cellStyle name="Input 2 2 2 27 4" xfId="9970" xr:uid="{00000000-0005-0000-0000-0000EF260000}"/>
    <cellStyle name="Input 2 2 2 27 4 2" xfId="9971" xr:uid="{00000000-0005-0000-0000-0000F0260000}"/>
    <cellStyle name="Input 2 2 2 27 5" xfId="9972" xr:uid="{00000000-0005-0000-0000-0000F1260000}"/>
    <cellStyle name="Input 2 2 2 27 5 2" xfId="9973" xr:uid="{00000000-0005-0000-0000-0000F2260000}"/>
    <cellStyle name="Input 2 2 2 27 6" xfId="9974" xr:uid="{00000000-0005-0000-0000-0000F3260000}"/>
    <cellStyle name="Input 2 2 2 27 6 2" xfId="9975" xr:uid="{00000000-0005-0000-0000-0000F4260000}"/>
    <cellStyle name="Input 2 2 2 27 7" xfId="9976" xr:uid="{00000000-0005-0000-0000-0000F5260000}"/>
    <cellStyle name="Input 2 2 2 27 7 2" xfId="9977" xr:uid="{00000000-0005-0000-0000-0000F6260000}"/>
    <cellStyle name="Input 2 2 2 27 8" xfId="9978" xr:uid="{00000000-0005-0000-0000-0000F7260000}"/>
    <cellStyle name="Input 2 2 2 27 8 2" xfId="9979" xr:uid="{00000000-0005-0000-0000-0000F8260000}"/>
    <cellStyle name="Input 2 2 2 27 9" xfId="9980" xr:uid="{00000000-0005-0000-0000-0000F9260000}"/>
    <cellStyle name="Input 2 2 2 27 9 2" xfId="9981" xr:uid="{00000000-0005-0000-0000-0000FA260000}"/>
    <cellStyle name="Input 2 2 2 28" xfId="9982" xr:uid="{00000000-0005-0000-0000-0000FB260000}"/>
    <cellStyle name="Input 2 2 2 28 10" xfId="9983" xr:uid="{00000000-0005-0000-0000-0000FC260000}"/>
    <cellStyle name="Input 2 2 2 28 10 2" xfId="9984" xr:uid="{00000000-0005-0000-0000-0000FD260000}"/>
    <cellStyle name="Input 2 2 2 28 11" xfId="9985" xr:uid="{00000000-0005-0000-0000-0000FE260000}"/>
    <cellStyle name="Input 2 2 2 28 11 2" xfId="9986" xr:uid="{00000000-0005-0000-0000-0000FF260000}"/>
    <cellStyle name="Input 2 2 2 28 12" xfId="9987" xr:uid="{00000000-0005-0000-0000-000000270000}"/>
    <cellStyle name="Input 2 2 2 28 12 2" xfId="9988" xr:uid="{00000000-0005-0000-0000-000001270000}"/>
    <cellStyle name="Input 2 2 2 28 13" xfId="9989" xr:uid="{00000000-0005-0000-0000-000002270000}"/>
    <cellStyle name="Input 2 2 2 28 2" xfId="9990" xr:uid="{00000000-0005-0000-0000-000003270000}"/>
    <cellStyle name="Input 2 2 2 28 2 2" xfId="9991" xr:uid="{00000000-0005-0000-0000-000004270000}"/>
    <cellStyle name="Input 2 2 2 28 3" xfId="9992" xr:uid="{00000000-0005-0000-0000-000005270000}"/>
    <cellStyle name="Input 2 2 2 28 3 2" xfId="9993" xr:uid="{00000000-0005-0000-0000-000006270000}"/>
    <cellStyle name="Input 2 2 2 28 4" xfId="9994" xr:uid="{00000000-0005-0000-0000-000007270000}"/>
    <cellStyle name="Input 2 2 2 28 4 2" xfId="9995" xr:uid="{00000000-0005-0000-0000-000008270000}"/>
    <cellStyle name="Input 2 2 2 28 5" xfId="9996" xr:uid="{00000000-0005-0000-0000-000009270000}"/>
    <cellStyle name="Input 2 2 2 28 5 2" xfId="9997" xr:uid="{00000000-0005-0000-0000-00000A270000}"/>
    <cellStyle name="Input 2 2 2 28 6" xfId="9998" xr:uid="{00000000-0005-0000-0000-00000B270000}"/>
    <cellStyle name="Input 2 2 2 28 6 2" xfId="9999" xr:uid="{00000000-0005-0000-0000-00000C270000}"/>
    <cellStyle name="Input 2 2 2 28 7" xfId="10000" xr:uid="{00000000-0005-0000-0000-00000D270000}"/>
    <cellStyle name="Input 2 2 2 28 7 2" xfId="10001" xr:uid="{00000000-0005-0000-0000-00000E270000}"/>
    <cellStyle name="Input 2 2 2 28 8" xfId="10002" xr:uid="{00000000-0005-0000-0000-00000F270000}"/>
    <cellStyle name="Input 2 2 2 28 8 2" xfId="10003" xr:uid="{00000000-0005-0000-0000-000010270000}"/>
    <cellStyle name="Input 2 2 2 28 9" xfId="10004" xr:uid="{00000000-0005-0000-0000-000011270000}"/>
    <cellStyle name="Input 2 2 2 28 9 2" xfId="10005" xr:uid="{00000000-0005-0000-0000-000012270000}"/>
    <cellStyle name="Input 2 2 2 29" xfId="10006" xr:uid="{00000000-0005-0000-0000-000013270000}"/>
    <cellStyle name="Input 2 2 2 29 2" xfId="10007" xr:uid="{00000000-0005-0000-0000-000014270000}"/>
    <cellStyle name="Input 2 2 2 3" xfId="10008" xr:uid="{00000000-0005-0000-0000-000015270000}"/>
    <cellStyle name="Input 2 2 2 3 10" xfId="10009" xr:uid="{00000000-0005-0000-0000-000016270000}"/>
    <cellStyle name="Input 2 2 2 3 10 2" xfId="10010" xr:uid="{00000000-0005-0000-0000-000017270000}"/>
    <cellStyle name="Input 2 2 2 3 11" xfId="10011" xr:uid="{00000000-0005-0000-0000-000018270000}"/>
    <cellStyle name="Input 2 2 2 3 11 2" xfId="10012" xr:uid="{00000000-0005-0000-0000-000019270000}"/>
    <cellStyle name="Input 2 2 2 3 12" xfId="10013" xr:uid="{00000000-0005-0000-0000-00001A270000}"/>
    <cellStyle name="Input 2 2 2 3 12 2" xfId="10014" xr:uid="{00000000-0005-0000-0000-00001B270000}"/>
    <cellStyle name="Input 2 2 2 3 13" xfId="10015" xr:uid="{00000000-0005-0000-0000-00001C270000}"/>
    <cellStyle name="Input 2 2 2 3 2" xfId="10016" xr:uid="{00000000-0005-0000-0000-00001D270000}"/>
    <cellStyle name="Input 2 2 2 3 2 2" xfId="10017" xr:uid="{00000000-0005-0000-0000-00001E270000}"/>
    <cellStyle name="Input 2 2 2 3 3" xfId="10018" xr:uid="{00000000-0005-0000-0000-00001F270000}"/>
    <cellStyle name="Input 2 2 2 3 3 2" xfId="10019" xr:uid="{00000000-0005-0000-0000-000020270000}"/>
    <cellStyle name="Input 2 2 2 3 4" xfId="10020" xr:uid="{00000000-0005-0000-0000-000021270000}"/>
    <cellStyle name="Input 2 2 2 3 4 2" xfId="10021" xr:uid="{00000000-0005-0000-0000-000022270000}"/>
    <cellStyle name="Input 2 2 2 3 5" xfId="10022" xr:uid="{00000000-0005-0000-0000-000023270000}"/>
    <cellStyle name="Input 2 2 2 3 5 2" xfId="10023" xr:uid="{00000000-0005-0000-0000-000024270000}"/>
    <cellStyle name="Input 2 2 2 3 6" xfId="10024" xr:uid="{00000000-0005-0000-0000-000025270000}"/>
    <cellStyle name="Input 2 2 2 3 6 2" xfId="10025" xr:uid="{00000000-0005-0000-0000-000026270000}"/>
    <cellStyle name="Input 2 2 2 3 7" xfId="10026" xr:uid="{00000000-0005-0000-0000-000027270000}"/>
    <cellStyle name="Input 2 2 2 3 7 2" xfId="10027" xr:uid="{00000000-0005-0000-0000-000028270000}"/>
    <cellStyle name="Input 2 2 2 3 8" xfId="10028" xr:uid="{00000000-0005-0000-0000-000029270000}"/>
    <cellStyle name="Input 2 2 2 3 8 2" xfId="10029" xr:uid="{00000000-0005-0000-0000-00002A270000}"/>
    <cellStyle name="Input 2 2 2 3 9" xfId="10030" xr:uid="{00000000-0005-0000-0000-00002B270000}"/>
    <cellStyle name="Input 2 2 2 3 9 2" xfId="10031" xr:uid="{00000000-0005-0000-0000-00002C270000}"/>
    <cellStyle name="Input 2 2 2 30" xfId="10032" xr:uid="{00000000-0005-0000-0000-00002D270000}"/>
    <cellStyle name="Input 2 2 2 30 2" xfId="10033" xr:uid="{00000000-0005-0000-0000-00002E270000}"/>
    <cellStyle name="Input 2 2 2 31" xfId="10034" xr:uid="{00000000-0005-0000-0000-00002F270000}"/>
    <cellStyle name="Input 2 2 2 31 2" xfId="10035" xr:uid="{00000000-0005-0000-0000-000030270000}"/>
    <cellStyle name="Input 2 2 2 32" xfId="10036" xr:uid="{00000000-0005-0000-0000-000031270000}"/>
    <cellStyle name="Input 2 2 2 32 2" xfId="10037" xr:uid="{00000000-0005-0000-0000-000032270000}"/>
    <cellStyle name="Input 2 2 2 33" xfId="10038" xr:uid="{00000000-0005-0000-0000-000033270000}"/>
    <cellStyle name="Input 2 2 2 33 2" xfId="10039" xr:uid="{00000000-0005-0000-0000-000034270000}"/>
    <cellStyle name="Input 2 2 2 34" xfId="10040" xr:uid="{00000000-0005-0000-0000-000035270000}"/>
    <cellStyle name="Input 2 2 2 34 2" xfId="10041" xr:uid="{00000000-0005-0000-0000-000036270000}"/>
    <cellStyle name="Input 2 2 2 35" xfId="10042" xr:uid="{00000000-0005-0000-0000-000037270000}"/>
    <cellStyle name="Input 2 2 2 35 2" xfId="10043" xr:uid="{00000000-0005-0000-0000-000038270000}"/>
    <cellStyle name="Input 2 2 2 36" xfId="10044" xr:uid="{00000000-0005-0000-0000-000039270000}"/>
    <cellStyle name="Input 2 2 2 36 2" xfId="10045" xr:uid="{00000000-0005-0000-0000-00003A270000}"/>
    <cellStyle name="Input 2 2 2 37" xfId="10046" xr:uid="{00000000-0005-0000-0000-00003B270000}"/>
    <cellStyle name="Input 2 2 2 37 2" xfId="10047" xr:uid="{00000000-0005-0000-0000-00003C270000}"/>
    <cellStyle name="Input 2 2 2 38" xfId="10048" xr:uid="{00000000-0005-0000-0000-00003D270000}"/>
    <cellStyle name="Input 2 2 2 38 2" xfId="10049" xr:uid="{00000000-0005-0000-0000-00003E270000}"/>
    <cellStyle name="Input 2 2 2 39" xfId="10050" xr:uid="{00000000-0005-0000-0000-00003F270000}"/>
    <cellStyle name="Input 2 2 2 39 2" xfId="10051" xr:uid="{00000000-0005-0000-0000-000040270000}"/>
    <cellStyle name="Input 2 2 2 4" xfId="10052" xr:uid="{00000000-0005-0000-0000-000041270000}"/>
    <cellStyle name="Input 2 2 2 4 10" xfId="10053" xr:uid="{00000000-0005-0000-0000-000042270000}"/>
    <cellStyle name="Input 2 2 2 4 10 2" xfId="10054" xr:uid="{00000000-0005-0000-0000-000043270000}"/>
    <cellStyle name="Input 2 2 2 4 11" xfId="10055" xr:uid="{00000000-0005-0000-0000-000044270000}"/>
    <cellStyle name="Input 2 2 2 4 11 2" xfId="10056" xr:uid="{00000000-0005-0000-0000-000045270000}"/>
    <cellStyle name="Input 2 2 2 4 12" xfId="10057" xr:uid="{00000000-0005-0000-0000-000046270000}"/>
    <cellStyle name="Input 2 2 2 4 12 2" xfId="10058" xr:uid="{00000000-0005-0000-0000-000047270000}"/>
    <cellStyle name="Input 2 2 2 4 13" xfId="10059" xr:uid="{00000000-0005-0000-0000-000048270000}"/>
    <cellStyle name="Input 2 2 2 4 2" xfId="10060" xr:uid="{00000000-0005-0000-0000-000049270000}"/>
    <cellStyle name="Input 2 2 2 4 2 2" xfId="10061" xr:uid="{00000000-0005-0000-0000-00004A270000}"/>
    <cellStyle name="Input 2 2 2 4 3" xfId="10062" xr:uid="{00000000-0005-0000-0000-00004B270000}"/>
    <cellStyle name="Input 2 2 2 4 3 2" xfId="10063" xr:uid="{00000000-0005-0000-0000-00004C270000}"/>
    <cellStyle name="Input 2 2 2 4 4" xfId="10064" xr:uid="{00000000-0005-0000-0000-00004D270000}"/>
    <cellStyle name="Input 2 2 2 4 4 2" xfId="10065" xr:uid="{00000000-0005-0000-0000-00004E270000}"/>
    <cellStyle name="Input 2 2 2 4 5" xfId="10066" xr:uid="{00000000-0005-0000-0000-00004F270000}"/>
    <cellStyle name="Input 2 2 2 4 5 2" xfId="10067" xr:uid="{00000000-0005-0000-0000-000050270000}"/>
    <cellStyle name="Input 2 2 2 4 6" xfId="10068" xr:uid="{00000000-0005-0000-0000-000051270000}"/>
    <cellStyle name="Input 2 2 2 4 6 2" xfId="10069" xr:uid="{00000000-0005-0000-0000-000052270000}"/>
    <cellStyle name="Input 2 2 2 4 7" xfId="10070" xr:uid="{00000000-0005-0000-0000-000053270000}"/>
    <cellStyle name="Input 2 2 2 4 7 2" xfId="10071" xr:uid="{00000000-0005-0000-0000-000054270000}"/>
    <cellStyle name="Input 2 2 2 4 8" xfId="10072" xr:uid="{00000000-0005-0000-0000-000055270000}"/>
    <cellStyle name="Input 2 2 2 4 8 2" xfId="10073" xr:uid="{00000000-0005-0000-0000-000056270000}"/>
    <cellStyle name="Input 2 2 2 4 9" xfId="10074" xr:uid="{00000000-0005-0000-0000-000057270000}"/>
    <cellStyle name="Input 2 2 2 4 9 2" xfId="10075" xr:uid="{00000000-0005-0000-0000-000058270000}"/>
    <cellStyle name="Input 2 2 2 40" xfId="10076" xr:uid="{00000000-0005-0000-0000-000059270000}"/>
    <cellStyle name="Input 2 2 2 5" xfId="10077" xr:uid="{00000000-0005-0000-0000-00005A270000}"/>
    <cellStyle name="Input 2 2 2 5 10" xfId="10078" xr:uid="{00000000-0005-0000-0000-00005B270000}"/>
    <cellStyle name="Input 2 2 2 5 10 2" xfId="10079" xr:uid="{00000000-0005-0000-0000-00005C270000}"/>
    <cellStyle name="Input 2 2 2 5 11" xfId="10080" xr:uid="{00000000-0005-0000-0000-00005D270000}"/>
    <cellStyle name="Input 2 2 2 5 11 2" xfId="10081" xr:uid="{00000000-0005-0000-0000-00005E270000}"/>
    <cellStyle name="Input 2 2 2 5 12" xfId="10082" xr:uid="{00000000-0005-0000-0000-00005F270000}"/>
    <cellStyle name="Input 2 2 2 5 12 2" xfId="10083" xr:uid="{00000000-0005-0000-0000-000060270000}"/>
    <cellStyle name="Input 2 2 2 5 13" xfId="10084" xr:uid="{00000000-0005-0000-0000-000061270000}"/>
    <cellStyle name="Input 2 2 2 5 2" xfId="10085" xr:uid="{00000000-0005-0000-0000-000062270000}"/>
    <cellStyle name="Input 2 2 2 5 2 2" xfId="10086" xr:uid="{00000000-0005-0000-0000-000063270000}"/>
    <cellStyle name="Input 2 2 2 5 3" xfId="10087" xr:uid="{00000000-0005-0000-0000-000064270000}"/>
    <cellStyle name="Input 2 2 2 5 3 2" xfId="10088" xr:uid="{00000000-0005-0000-0000-000065270000}"/>
    <cellStyle name="Input 2 2 2 5 4" xfId="10089" xr:uid="{00000000-0005-0000-0000-000066270000}"/>
    <cellStyle name="Input 2 2 2 5 4 2" xfId="10090" xr:uid="{00000000-0005-0000-0000-000067270000}"/>
    <cellStyle name="Input 2 2 2 5 5" xfId="10091" xr:uid="{00000000-0005-0000-0000-000068270000}"/>
    <cellStyle name="Input 2 2 2 5 5 2" xfId="10092" xr:uid="{00000000-0005-0000-0000-000069270000}"/>
    <cellStyle name="Input 2 2 2 5 6" xfId="10093" xr:uid="{00000000-0005-0000-0000-00006A270000}"/>
    <cellStyle name="Input 2 2 2 5 6 2" xfId="10094" xr:uid="{00000000-0005-0000-0000-00006B270000}"/>
    <cellStyle name="Input 2 2 2 5 7" xfId="10095" xr:uid="{00000000-0005-0000-0000-00006C270000}"/>
    <cellStyle name="Input 2 2 2 5 7 2" xfId="10096" xr:uid="{00000000-0005-0000-0000-00006D270000}"/>
    <cellStyle name="Input 2 2 2 5 8" xfId="10097" xr:uid="{00000000-0005-0000-0000-00006E270000}"/>
    <cellStyle name="Input 2 2 2 5 8 2" xfId="10098" xr:uid="{00000000-0005-0000-0000-00006F270000}"/>
    <cellStyle name="Input 2 2 2 5 9" xfId="10099" xr:uid="{00000000-0005-0000-0000-000070270000}"/>
    <cellStyle name="Input 2 2 2 5 9 2" xfId="10100" xr:uid="{00000000-0005-0000-0000-000071270000}"/>
    <cellStyle name="Input 2 2 2 6" xfId="10101" xr:uid="{00000000-0005-0000-0000-000072270000}"/>
    <cellStyle name="Input 2 2 2 6 10" xfId="10102" xr:uid="{00000000-0005-0000-0000-000073270000}"/>
    <cellStyle name="Input 2 2 2 6 10 2" xfId="10103" xr:uid="{00000000-0005-0000-0000-000074270000}"/>
    <cellStyle name="Input 2 2 2 6 11" xfId="10104" xr:uid="{00000000-0005-0000-0000-000075270000}"/>
    <cellStyle name="Input 2 2 2 6 11 2" xfId="10105" xr:uid="{00000000-0005-0000-0000-000076270000}"/>
    <cellStyle name="Input 2 2 2 6 12" xfId="10106" xr:uid="{00000000-0005-0000-0000-000077270000}"/>
    <cellStyle name="Input 2 2 2 6 12 2" xfId="10107" xr:uid="{00000000-0005-0000-0000-000078270000}"/>
    <cellStyle name="Input 2 2 2 6 13" xfId="10108" xr:uid="{00000000-0005-0000-0000-000079270000}"/>
    <cellStyle name="Input 2 2 2 6 2" xfId="10109" xr:uid="{00000000-0005-0000-0000-00007A270000}"/>
    <cellStyle name="Input 2 2 2 6 2 2" xfId="10110" xr:uid="{00000000-0005-0000-0000-00007B270000}"/>
    <cellStyle name="Input 2 2 2 6 3" xfId="10111" xr:uid="{00000000-0005-0000-0000-00007C270000}"/>
    <cellStyle name="Input 2 2 2 6 3 2" xfId="10112" xr:uid="{00000000-0005-0000-0000-00007D270000}"/>
    <cellStyle name="Input 2 2 2 6 4" xfId="10113" xr:uid="{00000000-0005-0000-0000-00007E270000}"/>
    <cellStyle name="Input 2 2 2 6 4 2" xfId="10114" xr:uid="{00000000-0005-0000-0000-00007F270000}"/>
    <cellStyle name="Input 2 2 2 6 5" xfId="10115" xr:uid="{00000000-0005-0000-0000-000080270000}"/>
    <cellStyle name="Input 2 2 2 6 5 2" xfId="10116" xr:uid="{00000000-0005-0000-0000-000081270000}"/>
    <cellStyle name="Input 2 2 2 6 6" xfId="10117" xr:uid="{00000000-0005-0000-0000-000082270000}"/>
    <cellStyle name="Input 2 2 2 6 6 2" xfId="10118" xr:uid="{00000000-0005-0000-0000-000083270000}"/>
    <cellStyle name="Input 2 2 2 6 7" xfId="10119" xr:uid="{00000000-0005-0000-0000-000084270000}"/>
    <cellStyle name="Input 2 2 2 6 7 2" xfId="10120" xr:uid="{00000000-0005-0000-0000-000085270000}"/>
    <cellStyle name="Input 2 2 2 6 8" xfId="10121" xr:uid="{00000000-0005-0000-0000-000086270000}"/>
    <cellStyle name="Input 2 2 2 6 8 2" xfId="10122" xr:uid="{00000000-0005-0000-0000-000087270000}"/>
    <cellStyle name="Input 2 2 2 6 9" xfId="10123" xr:uid="{00000000-0005-0000-0000-000088270000}"/>
    <cellStyle name="Input 2 2 2 6 9 2" xfId="10124" xr:uid="{00000000-0005-0000-0000-000089270000}"/>
    <cellStyle name="Input 2 2 2 7" xfId="10125" xr:uid="{00000000-0005-0000-0000-00008A270000}"/>
    <cellStyle name="Input 2 2 2 7 10" xfId="10126" xr:uid="{00000000-0005-0000-0000-00008B270000}"/>
    <cellStyle name="Input 2 2 2 7 10 2" xfId="10127" xr:uid="{00000000-0005-0000-0000-00008C270000}"/>
    <cellStyle name="Input 2 2 2 7 11" xfId="10128" xr:uid="{00000000-0005-0000-0000-00008D270000}"/>
    <cellStyle name="Input 2 2 2 7 11 2" xfId="10129" xr:uid="{00000000-0005-0000-0000-00008E270000}"/>
    <cellStyle name="Input 2 2 2 7 12" xfId="10130" xr:uid="{00000000-0005-0000-0000-00008F270000}"/>
    <cellStyle name="Input 2 2 2 7 12 2" xfId="10131" xr:uid="{00000000-0005-0000-0000-000090270000}"/>
    <cellStyle name="Input 2 2 2 7 13" xfId="10132" xr:uid="{00000000-0005-0000-0000-000091270000}"/>
    <cellStyle name="Input 2 2 2 7 2" xfId="10133" xr:uid="{00000000-0005-0000-0000-000092270000}"/>
    <cellStyle name="Input 2 2 2 7 2 2" xfId="10134" xr:uid="{00000000-0005-0000-0000-000093270000}"/>
    <cellStyle name="Input 2 2 2 7 3" xfId="10135" xr:uid="{00000000-0005-0000-0000-000094270000}"/>
    <cellStyle name="Input 2 2 2 7 3 2" xfId="10136" xr:uid="{00000000-0005-0000-0000-000095270000}"/>
    <cellStyle name="Input 2 2 2 7 4" xfId="10137" xr:uid="{00000000-0005-0000-0000-000096270000}"/>
    <cellStyle name="Input 2 2 2 7 4 2" xfId="10138" xr:uid="{00000000-0005-0000-0000-000097270000}"/>
    <cellStyle name="Input 2 2 2 7 5" xfId="10139" xr:uid="{00000000-0005-0000-0000-000098270000}"/>
    <cellStyle name="Input 2 2 2 7 5 2" xfId="10140" xr:uid="{00000000-0005-0000-0000-000099270000}"/>
    <cellStyle name="Input 2 2 2 7 6" xfId="10141" xr:uid="{00000000-0005-0000-0000-00009A270000}"/>
    <cellStyle name="Input 2 2 2 7 6 2" xfId="10142" xr:uid="{00000000-0005-0000-0000-00009B270000}"/>
    <cellStyle name="Input 2 2 2 7 7" xfId="10143" xr:uid="{00000000-0005-0000-0000-00009C270000}"/>
    <cellStyle name="Input 2 2 2 7 7 2" xfId="10144" xr:uid="{00000000-0005-0000-0000-00009D270000}"/>
    <cellStyle name="Input 2 2 2 7 8" xfId="10145" xr:uid="{00000000-0005-0000-0000-00009E270000}"/>
    <cellStyle name="Input 2 2 2 7 8 2" xfId="10146" xr:uid="{00000000-0005-0000-0000-00009F270000}"/>
    <cellStyle name="Input 2 2 2 7 9" xfId="10147" xr:uid="{00000000-0005-0000-0000-0000A0270000}"/>
    <cellStyle name="Input 2 2 2 7 9 2" xfId="10148" xr:uid="{00000000-0005-0000-0000-0000A1270000}"/>
    <cellStyle name="Input 2 2 2 8" xfId="10149" xr:uid="{00000000-0005-0000-0000-0000A2270000}"/>
    <cellStyle name="Input 2 2 2 8 10" xfId="10150" xr:uid="{00000000-0005-0000-0000-0000A3270000}"/>
    <cellStyle name="Input 2 2 2 8 10 2" xfId="10151" xr:uid="{00000000-0005-0000-0000-0000A4270000}"/>
    <cellStyle name="Input 2 2 2 8 11" xfId="10152" xr:uid="{00000000-0005-0000-0000-0000A5270000}"/>
    <cellStyle name="Input 2 2 2 8 11 2" xfId="10153" xr:uid="{00000000-0005-0000-0000-0000A6270000}"/>
    <cellStyle name="Input 2 2 2 8 12" xfId="10154" xr:uid="{00000000-0005-0000-0000-0000A7270000}"/>
    <cellStyle name="Input 2 2 2 8 12 2" xfId="10155" xr:uid="{00000000-0005-0000-0000-0000A8270000}"/>
    <cellStyle name="Input 2 2 2 8 13" xfId="10156" xr:uid="{00000000-0005-0000-0000-0000A9270000}"/>
    <cellStyle name="Input 2 2 2 8 2" xfId="10157" xr:uid="{00000000-0005-0000-0000-0000AA270000}"/>
    <cellStyle name="Input 2 2 2 8 2 2" xfId="10158" xr:uid="{00000000-0005-0000-0000-0000AB270000}"/>
    <cellStyle name="Input 2 2 2 8 3" xfId="10159" xr:uid="{00000000-0005-0000-0000-0000AC270000}"/>
    <cellStyle name="Input 2 2 2 8 3 2" xfId="10160" xr:uid="{00000000-0005-0000-0000-0000AD270000}"/>
    <cellStyle name="Input 2 2 2 8 4" xfId="10161" xr:uid="{00000000-0005-0000-0000-0000AE270000}"/>
    <cellStyle name="Input 2 2 2 8 4 2" xfId="10162" xr:uid="{00000000-0005-0000-0000-0000AF270000}"/>
    <cellStyle name="Input 2 2 2 8 5" xfId="10163" xr:uid="{00000000-0005-0000-0000-0000B0270000}"/>
    <cellStyle name="Input 2 2 2 8 5 2" xfId="10164" xr:uid="{00000000-0005-0000-0000-0000B1270000}"/>
    <cellStyle name="Input 2 2 2 8 6" xfId="10165" xr:uid="{00000000-0005-0000-0000-0000B2270000}"/>
    <cellStyle name="Input 2 2 2 8 6 2" xfId="10166" xr:uid="{00000000-0005-0000-0000-0000B3270000}"/>
    <cellStyle name="Input 2 2 2 8 7" xfId="10167" xr:uid="{00000000-0005-0000-0000-0000B4270000}"/>
    <cellStyle name="Input 2 2 2 8 7 2" xfId="10168" xr:uid="{00000000-0005-0000-0000-0000B5270000}"/>
    <cellStyle name="Input 2 2 2 8 8" xfId="10169" xr:uid="{00000000-0005-0000-0000-0000B6270000}"/>
    <cellStyle name="Input 2 2 2 8 8 2" xfId="10170" xr:uid="{00000000-0005-0000-0000-0000B7270000}"/>
    <cellStyle name="Input 2 2 2 8 9" xfId="10171" xr:uid="{00000000-0005-0000-0000-0000B8270000}"/>
    <cellStyle name="Input 2 2 2 8 9 2" xfId="10172" xr:uid="{00000000-0005-0000-0000-0000B9270000}"/>
    <cellStyle name="Input 2 2 2 9" xfId="10173" xr:uid="{00000000-0005-0000-0000-0000BA270000}"/>
    <cellStyle name="Input 2 2 2 9 10" xfId="10174" xr:uid="{00000000-0005-0000-0000-0000BB270000}"/>
    <cellStyle name="Input 2 2 2 9 10 2" xfId="10175" xr:uid="{00000000-0005-0000-0000-0000BC270000}"/>
    <cellStyle name="Input 2 2 2 9 11" xfId="10176" xr:uid="{00000000-0005-0000-0000-0000BD270000}"/>
    <cellStyle name="Input 2 2 2 9 11 2" xfId="10177" xr:uid="{00000000-0005-0000-0000-0000BE270000}"/>
    <cellStyle name="Input 2 2 2 9 12" xfId="10178" xr:uid="{00000000-0005-0000-0000-0000BF270000}"/>
    <cellStyle name="Input 2 2 2 9 12 2" xfId="10179" xr:uid="{00000000-0005-0000-0000-0000C0270000}"/>
    <cellStyle name="Input 2 2 2 9 13" xfId="10180" xr:uid="{00000000-0005-0000-0000-0000C1270000}"/>
    <cellStyle name="Input 2 2 2 9 2" xfId="10181" xr:uid="{00000000-0005-0000-0000-0000C2270000}"/>
    <cellStyle name="Input 2 2 2 9 2 2" xfId="10182" xr:uid="{00000000-0005-0000-0000-0000C3270000}"/>
    <cellStyle name="Input 2 2 2 9 3" xfId="10183" xr:uid="{00000000-0005-0000-0000-0000C4270000}"/>
    <cellStyle name="Input 2 2 2 9 3 2" xfId="10184" xr:uid="{00000000-0005-0000-0000-0000C5270000}"/>
    <cellStyle name="Input 2 2 2 9 4" xfId="10185" xr:uid="{00000000-0005-0000-0000-0000C6270000}"/>
    <cellStyle name="Input 2 2 2 9 4 2" xfId="10186" xr:uid="{00000000-0005-0000-0000-0000C7270000}"/>
    <cellStyle name="Input 2 2 2 9 5" xfId="10187" xr:uid="{00000000-0005-0000-0000-0000C8270000}"/>
    <cellStyle name="Input 2 2 2 9 5 2" xfId="10188" xr:uid="{00000000-0005-0000-0000-0000C9270000}"/>
    <cellStyle name="Input 2 2 2 9 6" xfId="10189" xr:uid="{00000000-0005-0000-0000-0000CA270000}"/>
    <cellStyle name="Input 2 2 2 9 6 2" xfId="10190" xr:uid="{00000000-0005-0000-0000-0000CB270000}"/>
    <cellStyle name="Input 2 2 2 9 7" xfId="10191" xr:uid="{00000000-0005-0000-0000-0000CC270000}"/>
    <cellStyle name="Input 2 2 2 9 7 2" xfId="10192" xr:uid="{00000000-0005-0000-0000-0000CD270000}"/>
    <cellStyle name="Input 2 2 2 9 8" xfId="10193" xr:uid="{00000000-0005-0000-0000-0000CE270000}"/>
    <cellStyle name="Input 2 2 2 9 8 2" xfId="10194" xr:uid="{00000000-0005-0000-0000-0000CF270000}"/>
    <cellStyle name="Input 2 2 2 9 9" xfId="10195" xr:uid="{00000000-0005-0000-0000-0000D0270000}"/>
    <cellStyle name="Input 2 2 2 9 9 2" xfId="10196" xr:uid="{00000000-0005-0000-0000-0000D1270000}"/>
    <cellStyle name="Input 2 2 20" xfId="10197" xr:uid="{00000000-0005-0000-0000-0000D2270000}"/>
    <cellStyle name="Input 2 2 20 10" xfId="10198" xr:uid="{00000000-0005-0000-0000-0000D3270000}"/>
    <cellStyle name="Input 2 2 20 10 2" xfId="10199" xr:uid="{00000000-0005-0000-0000-0000D4270000}"/>
    <cellStyle name="Input 2 2 20 11" xfId="10200" xr:uid="{00000000-0005-0000-0000-0000D5270000}"/>
    <cellStyle name="Input 2 2 20 11 2" xfId="10201" xr:uid="{00000000-0005-0000-0000-0000D6270000}"/>
    <cellStyle name="Input 2 2 20 12" xfId="10202" xr:uid="{00000000-0005-0000-0000-0000D7270000}"/>
    <cellStyle name="Input 2 2 20 12 2" xfId="10203" xr:uid="{00000000-0005-0000-0000-0000D8270000}"/>
    <cellStyle name="Input 2 2 20 13" xfId="10204" xr:uid="{00000000-0005-0000-0000-0000D9270000}"/>
    <cellStyle name="Input 2 2 20 2" xfId="10205" xr:uid="{00000000-0005-0000-0000-0000DA270000}"/>
    <cellStyle name="Input 2 2 20 2 2" xfId="10206" xr:uid="{00000000-0005-0000-0000-0000DB270000}"/>
    <cellStyle name="Input 2 2 20 3" xfId="10207" xr:uid="{00000000-0005-0000-0000-0000DC270000}"/>
    <cellStyle name="Input 2 2 20 3 2" xfId="10208" xr:uid="{00000000-0005-0000-0000-0000DD270000}"/>
    <cellStyle name="Input 2 2 20 4" xfId="10209" xr:uid="{00000000-0005-0000-0000-0000DE270000}"/>
    <cellStyle name="Input 2 2 20 4 2" xfId="10210" xr:uid="{00000000-0005-0000-0000-0000DF270000}"/>
    <cellStyle name="Input 2 2 20 5" xfId="10211" xr:uid="{00000000-0005-0000-0000-0000E0270000}"/>
    <cellStyle name="Input 2 2 20 5 2" xfId="10212" xr:uid="{00000000-0005-0000-0000-0000E1270000}"/>
    <cellStyle name="Input 2 2 20 6" xfId="10213" xr:uid="{00000000-0005-0000-0000-0000E2270000}"/>
    <cellStyle name="Input 2 2 20 6 2" xfId="10214" xr:uid="{00000000-0005-0000-0000-0000E3270000}"/>
    <cellStyle name="Input 2 2 20 7" xfId="10215" xr:uid="{00000000-0005-0000-0000-0000E4270000}"/>
    <cellStyle name="Input 2 2 20 7 2" xfId="10216" xr:uid="{00000000-0005-0000-0000-0000E5270000}"/>
    <cellStyle name="Input 2 2 20 8" xfId="10217" xr:uid="{00000000-0005-0000-0000-0000E6270000}"/>
    <cellStyle name="Input 2 2 20 8 2" xfId="10218" xr:uid="{00000000-0005-0000-0000-0000E7270000}"/>
    <cellStyle name="Input 2 2 20 9" xfId="10219" xr:uid="{00000000-0005-0000-0000-0000E8270000}"/>
    <cellStyle name="Input 2 2 20 9 2" xfId="10220" xr:uid="{00000000-0005-0000-0000-0000E9270000}"/>
    <cellStyle name="Input 2 2 21" xfId="10221" xr:uid="{00000000-0005-0000-0000-0000EA270000}"/>
    <cellStyle name="Input 2 2 21 10" xfId="10222" xr:uid="{00000000-0005-0000-0000-0000EB270000}"/>
    <cellStyle name="Input 2 2 21 10 2" xfId="10223" xr:uid="{00000000-0005-0000-0000-0000EC270000}"/>
    <cellStyle name="Input 2 2 21 11" xfId="10224" xr:uid="{00000000-0005-0000-0000-0000ED270000}"/>
    <cellStyle name="Input 2 2 21 11 2" xfId="10225" xr:uid="{00000000-0005-0000-0000-0000EE270000}"/>
    <cellStyle name="Input 2 2 21 12" xfId="10226" xr:uid="{00000000-0005-0000-0000-0000EF270000}"/>
    <cellStyle name="Input 2 2 21 12 2" xfId="10227" xr:uid="{00000000-0005-0000-0000-0000F0270000}"/>
    <cellStyle name="Input 2 2 21 13" xfId="10228" xr:uid="{00000000-0005-0000-0000-0000F1270000}"/>
    <cellStyle name="Input 2 2 21 2" xfId="10229" xr:uid="{00000000-0005-0000-0000-0000F2270000}"/>
    <cellStyle name="Input 2 2 21 2 2" xfId="10230" xr:uid="{00000000-0005-0000-0000-0000F3270000}"/>
    <cellStyle name="Input 2 2 21 3" xfId="10231" xr:uid="{00000000-0005-0000-0000-0000F4270000}"/>
    <cellStyle name="Input 2 2 21 3 2" xfId="10232" xr:uid="{00000000-0005-0000-0000-0000F5270000}"/>
    <cellStyle name="Input 2 2 21 4" xfId="10233" xr:uid="{00000000-0005-0000-0000-0000F6270000}"/>
    <cellStyle name="Input 2 2 21 4 2" xfId="10234" xr:uid="{00000000-0005-0000-0000-0000F7270000}"/>
    <cellStyle name="Input 2 2 21 5" xfId="10235" xr:uid="{00000000-0005-0000-0000-0000F8270000}"/>
    <cellStyle name="Input 2 2 21 5 2" xfId="10236" xr:uid="{00000000-0005-0000-0000-0000F9270000}"/>
    <cellStyle name="Input 2 2 21 6" xfId="10237" xr:uid="{00000000-0005-0000-0000-0000FA270000}"/>
    <cellStyle name="Input 2 2 21 6 2" xfId="10238" xr:uid="{00000000-0005-0000-0000-0000FB270000}"/>
    <cellStyle name="Input 2 2 21 7" xfId="10239" xr:uid="{00000000-0005-0000-0000-0000FC270000}"/>
    <cellStyle name="Input 2 2 21 7 2" xfId="10240" xr:uid="{00000000-0005-0000-0000-0000FD270000}"/>
    <cellStyle name="Input 2 2 21 8" xfId="10241" xr:uid="{00000000-0005-0000-0000-0000FE270000}"/>
    <cellStyle name="Input 2 2 21 8 2" xfId="10242" xr:uid="{00000000-0005-0000-0000-0000FF270000}"/>
    <cellStyle name="Input 2 2 21 9" xfId="10243" xr:uid="{00000000-0005-0000-0000-000000280000}"/>
    <cellStyle name="Input 2 2 21 9 2" xfId="10244" xr:uid="{00000000-0005-0000-0000-000001280000}"/>
    <cellStyle name="Input 2 2 22" xfId="10245" xr:uid="{00000000-0005-0000-0000-000002280000}"/>
    <cellStyle name="Input 2 2 22 10" xfId="10246" xr:uid="{00000000-0005-0000-0000-000003280000}"/>
    <cellStyle name="Input 2 2 22 10 2" xfId="10247" xr:uid="{00000000-0005-0000-0000-000004280000}"/>
    <cellStyle name="Input 2 2 22 11" xfId="10248" xr:uid="{00000000-0005-0000-0000-000005280000}"/>
    <cellStyle name="Input 2 2 22 11 2" xfId="10249" xr:uid="{00000000-0005-0000-0000-000006280000}"/>
    <cellStyle name="Input 2 2 22 12" xfId="10250" xr:uid="{00000000-0005-0000-0000-000007280000}"/>
    <cellStyle name="Input 2 2 22 12 2" xfId="10251" xr:uid="{00000000-0005-0000-0000-000008280000}"/>
    <cellStyle name="Input 2 2 22 13" xfId="10252" xr:uid="{00000000-0005-0000-0000-000009280000}"/>
    <cellStyle name="Input 2 2 22 2" xfId="10253" xr:uid="{00000000-0005-0000-0000-00000A280000}"/>
    <cellStyle name="Input 2 2 22 2 2" xfId="10254" xr:uid="{00000000-0005-0000-0000-00000B280000}"/>
    <cellStyle name="Input 2 2 22 3" xfId="10255" xr:uid="{00000000-0005-0000-0000-00000C280000}"/>
    <cellStyle name="Input 2 2 22 3 2" xfId="10256" xr:uid="{00000000-0005-0000-0000-00000D280000}"/>
    <cellStyle name="Input 2 2 22 4" xfId="10257" xr:uid="{00000000-0005-0000-0000-00000E280000}"/>
    <cellStyle name="Input 2 2 22 4 2" xfId="10258" xr:uid="{00000000-0005-0000-0000-00000F280000}"/>
    <cellStyle name="Input 2 2 22 5" xfId="10259" xr:uid="{00000000-0005-0000-0000-000010280000}"/>
    <cellStyle name="Input 2 2 22 5 2" xfId="10260" xr:uid="{00000000-0005-0000-0000-000011280000}"/>
    <cellStyle name="Input 2 2 22 6" xfId="10261" xr:uid="{00000000-0005-0000-0000-000012280000}"/>
    <cellStyle name="Input 2 2 22 6 2" xfId="10262" xr:uid="{00000000-0005-0000-0000-000013280000}"/>
    <cellStyle name="Input 2 2 22 7" xfId="10263" xr:uid="{00000000-0005-0000-0000-000014280000}"/>
    <cellStyle name="Input 2 2 22 7 2" xfId="10264" xr:uid="{00000000-0005-0000-0000-000015280000}"/>
    <cellStyle name="Input 2 2 22 8" xfId="10265" xr:uid="{00000000-0005-0000-0000-000016280000}"/>
    <cellStyle name="Input 2 2 22 8 2" xfId="10266" xr:uid="{00000000-0005-0000-0000-000017280000}"/>
    <cellStyle name="Input 2 2 22 9" xfId="10267" xr:uid="{00000000-0005-0000-0000-000018280000}"/>
    <cellStyle name="Input 2 2 22 9 2" xfId="10268" xr:uid="{00000000-0005-0000-0000-000019280000}"/>
    <cellStyle name="Input 2 2 23" xfId="10269" xr:uid="{00000000-0005-0000-0000-00001A280000}"/>
    <cellStyle name="Input 2 2 23 10" xfId="10270" xr:uid="{00000000-0005-0000-0000-00001B280000}"/>
    <cellStyle name="Input 2 2 23 10 2" xfId="10271" xr:uid="{00000000-0005-0000-0000-00001C280000}"/>
    <cellStyle name="Input 2 2 23 11" xfId="10272" xr:uid="{00000000-0005-0000-0000-00001D280000}"/>
    <cellStyle name="Input 2 2 23 11 2" xfId="10273" xr:uid="{00000000-0005-0000-0000-00001E280000}"/>
    <cellStyle name="Input 2 2 23 12" xfId="10274" xr:uid="{00000000-0005-0000-0000-00001F280000}"/>
    <cellStyle name="Input 2 2 23 12 2" xfId="10275" xr:uid="{00000000-0005-0000-0000-000020280000}"/>
    <cellStyle name="Input 2 2 23 13" xfId="10276" xr:uid="{00000000-0005-0000-0000-000021280000}"/>
    <cellStyle name="Input 2 2 23 2" xfId="10277" xr:uid="{00000000-0005-0000-0000-000022280000}"/>
    <cellStyle name="Input 2 2 23 2 2" xfId="10278" xr:uid="{00000000-0005-0000-0000-000023280000}"/>
    <cellStyle name="Input 2 2 23 3" xfId="10279" xr:uid="{00000000-0005-0000-0000-000024280000}"/>
    <cellStyle name="Input 2 2 23 3 2" xfId="10280" xr:uid="{00000000-0005-0000-0000-000025280000}"/>
    <cellStyle name="Input 2 2 23 4" xfId="10281" xr:uid="{00000000-0005-0000-0000-000026280000}"/>
    <cellStyle name="Input 2 2 23 4 2" xfId="10282" xr:uid="{00000000-0005-0000-0000-000027280000}"/>
    <cellStyle name="Input 2 2 23 5" xfId="10283" xr:uid="{00000000-0005-0000-0000-000028280000}"/>
    <cellStyle name="Input 2 2 23 5 2" xfId="10284" xr:uid="{00000000-0005-0000-0000-000029280000}"/>
    <cellStyle name="Input 2 2 23 6" xfId="10285" xr:uid="{00000000-0005-0000-0000-00002A280000}"/>
    <cellStyle name="Input 2 2 23 6 2" xfId="10286" xr:uid="{00000000-0005-0000-0000-00002B280000}"/>
    <cellStyle name="Input 2 2 23 7" xfId="10287" xr:uid="{00000000-0005-0000-0000-00002C280000}"/>
    <cellStyle name="Input 2 2 23 7 2" xfId="10288" xr:uid="{00000000-0005-0000-0000-00002D280000}"/>
    <cellStyle name="Input 2 2 23 8" xfId="10289" xr:uid="{00000000-0005-0000-0000-00002E280000}"/>
    <cellStyle name="Input 2 2 23 8 2" xfId="10290" xr:uid="{00000000-0005-0000-0000-00002F280000}"/>
    <cellStyle name="Input 2 2 23 9" xfId="10291" xr:uid="{00000000-0005-0000-0000-000030280000}"/>
    <cellStyle name="Input 2 2 23 9 2" xfId="10292" xr:uid="{00000000-0005-0000-0000-000031280000}"/>
    <cellStyle name="Input 2 2 24" xfId="10293" xr:uid="{00000000-0005-0000-0000-000032280000}"/>
    <cellStyle name="Input 2 2 24 10" xfId="10294" xr:uid="{00000000-0005-0000-0000-000033280000}"/>
    <cellStyle name="Input 2 2 24 10 2" xfId="10295" xr:uid="{00000000-0005-0000-0000-000034280000}"/>
    <cellStyle name="Input 2 2 24 11" xfId="10296" xr:uid="{00000000-0005-0000-0000-000035280000}"/>
    <cellStyle name="Input 2 2 24 11 2" xfId="10297" xr:uid="{00000000-0005-0000-0000-000036280000}"/>
    <cellStyle name="Input 2 2 24 12" xfId="10298" xr:uid="{00000000-0005-0000-0000-000037280000}"/>
    <cellStyle name="Input 2 2 24 12 2" xfId="10299" xr:uid="{00000000-0005-0000-0000-000038280000}"/>
    <cellStyle name="Input 2 2 24 13" xfId="10300" xr:uid="{00000000-0005-0000-0000-000039280000}"/>
    <cellStyle name="Input 2 2 24 2" xfId="10301" xr:uid="{00000000-0005-0000-0000-00003A280000}"/>
    <cellStyle name="Input 2 2 24 2 2" xfId="10302" xr:uid="{00000000-0005-0000-0000-00003B280000}"/>
    <cellStyle name="Input 2 2 24 3" xfId="10303" xr:uid="{00000000-0005-0000-0000-00003C280000}"/>
    <cellStyle name="Input 2 2 24 3 2" xfId="10304" xr:uid="{00000000-0005-0000-0000-00003D280000}"/>
    <cellStyle name="Input 2 2 24 4" xfId="10305" xr:uid="{00000000-0005-0000-0000-00003E280000}"/>
    <cellStyle name="Input 2 2 24 4 2" xfId="10306" xr:uid="{00000000-0005-0000-0000-00003F280000}"/>
    <cellStyle name="Input 2 2 24 5" xfId="10307" xr:uid="{00000000-0005-0000-0000-000040280000}"/>
    <cellStyle name="Input 2 2 24 5 2" xfId="10308" xr:uid="{00000000-0005-0000-0000-000041280000}"/>
    <cellStyle name="Input 2 2 24 6" xfId="10309" xr:uid="{00000000-0005-0000-0000-000042280000}"/>
    <cellStyle name="Input 2 2 24 6 2" xfId="10310" xr:uid="{00000000-0005-0000-0000-000043280000}"/>
    <cellStyle name="Input 2 2 24 7" xfId="10311" xr:uid="{00000000-0005-0000-0000-000044280000}"/>
    <cellStyle name="Input 2 2 24 7 2" xfId="10312" xr:uid="{00000000-0005-0000-0000-000045280000}"/>
    <cellStyle name="Input 2 2 24 8" xfId="10313" xr:uid="{00000000-0005-0000-0000-000046280000}"/>
    <cellStyle name="Input 2 2 24 8 2" xfId="10314" xr:uid="{00000000-0005-0000-0000-000047280000}"/>
    <cellStyle name="Input 2 2 24 9" xfId="10315" xr:uid="{00000000-0005-0000-0000-000048280000}"/>
    <cellStyle name="Input 2 2 24 9 2" xfId="10316" xr:uid="{00000000-0005-0000-0000-000049280000}"/>
    <cellStyle name="Input 2 2 25" xfId="10317" xr:uid="{00000000-0005-0000-0000-00004A280000}"/>
    <cellStyle name="Input 2 2 25 10" xfId="10318" xr:uid="{00000000-0005-0000-0000-00004B280000}"/>
    <cellStyle name="Input 2 2 25 10 2" xfId="10319" xr:uid="{00000000-0005-0000-0000-00004C280000}"/>
    <cellStyle name="Input 2 2 25 11" xfId="10320" xr:uid="{00000000-0005-0000-0000-00004D280000}"/>
    <cellStyle name="Input 2 2 25 11 2" xfId="10321" xr:uid="{00000000-0005-0000-0000-00004E280000}"/>
    <cellStyle name="Input 2 2 25 12" xfId="10322" xr:uid="{00000000-0005-0000-0000-00004F280000}"/>
    <cellStyle name="Input 2 2 25 12 2" xfId="10323" xr:uid="{00000000-0005-0000-0000-000050280000}"/>
    <cellStyle name="Input 2 2 25 13" xfId="10324" xr:uid="{00000000-0005-0000-0000-000051280000}"/>
    <cellStyle name="Input 2 2 25 2" xfId="10325" xr:uid="{00000000-0005-0000-0000-000052280000}"/>
    <cellStyle name="Input 2 2 25 2 2" xfId="10326" xr:uid="{00000000-0005-0000-0000-000053280000}"/>
    <cellStyle name="Input 2 2 25 3" xfId="10327" xr:uid="{00000000-0005-0000-0000-000054280000}"/>
    <cellStyle name="Input 2 2 25 3 2" xfId="10328" xr:uid="{00000000-0005-0000-0000-000055280000}"/>
    <cellStyle name="Input 2 2 25 4" xfId="10329" xr:uid="{00000000-0005-0000-0000-000056280000}"/>
    <cellStyle name="Input 2 2 25 4 2" xfId="10330" xr:uid="{00000000-0005-0000-0000-000057280000}"/>
    <cellStyle name="Input 2 2 25 5" xfId="10331" xr:uid="{00000000-0005-0000-0000-000058280000}"/>
    <cellStyle name="Input 2 2 25 5 2" xfId="10332" xr:uid="{00000000-0005-0000-0000-000059280000}"/>
    <cellStyle name="Input 2 2 25 6" xfId="10333" xr:uid="{00000000-0005-0000-0000-00005A280000}"/>
    <cellStyle name="Input 2 2 25 6 2" xfId="10334" xr:uid="{00000000-0005-0000-0000-00005B280000}"/>
    <cellStyle name="Input 2 2 25 7" xfId="10335" xr:uid="{00000000-0005-0000-0000-00005C280000}"/>
    <cellStyle name="Input 2 2 25 7 2" xfId="10336" xr:uid="{00000000-0005-0000-0000-00005D280000}"/>
    <cellStyle name="Input 2 2 25 8" xfId="10337" xr:uid="{00000000-0005-0000-0000-00005E280000}"/>
    <cellStyle name="Input 2 2 25 8 2" xfId="10338" xr:uid="{00000000-0005-0000-0000-00005F280000}"/>
    <cellStyle name="Input 2 2 25 9" xfId="10339" xr:uid="{00000000-0005-0000-0000-000060280000}"/>
    <cellStyle name="Input 2 2 25 9 2" xfId="10340" xr:uid="{00000000-0005-0000-0000-000061280000}"/>
    <cellStyle name="Input 2 2 26" xfId="10341" xr:uid="{00000000-0005-0000-0000-000062280000}"/>
    <cellStyle name="Input 2 2 26 10" xfId="10342" xr:uid="{00000000-0005-0000-0000-000063280000}"/>
    <cellStyle name="Input 2 2 26 10 2" xfId="10343" xr:uid="{00000000-0005-0000-0000-000064280000}"/>
    <cellStyle name="Input 2 2 26 11" xfId="10344" xr:uid="{00000000-0005-0000-0000-000065280000}"/>
    <cellStyle name="Input 2 2 26 11 2" xfId="10345" xr:uid="{00000000-0005-0000-0000-000066280000}"/>
    <cellStyle name="Input 2 2 26 12" xfId="10346" xr:uid="{00000000-0005-0000-0000-000067280000}"/>
    <cellStyle name="Input 2 2 26 12 2" xfId="10347" xr:uid="{00000000-0005-0000-0000-000068280000}"/>
    <cellStyle name="Input 2 2 26 13" xfId="10348" xr:uid="{00000000-0005-0000-0000-000069280000}"/>
    <cellStyle name="Input 2 2 26 2" xfId="10349" xr:uid="{00000000-0005-0000-0000-00006A280000}"/>
    <cellStyle name="Input 2 2 26 2 2" xfId="10350" xr:uid="{00000000-0005-0000-0000-00006B280000}"/>
    <cellStyle name="Input 2 2 26 3" xfId="10351" xr:uid="{00000000-0005-0000-0000-00006C280000}"/>
    <cellStyle name="Input 2 2 26 3 2" xfId="10352" xr:uid="{00000000-0005-0000-0000-00006D280000}"/>
    <cellStyle name="Input 2 2 26 4" xfId="10353" xr:uid="{00000000-0005-0000-0000-00006E280000}"/>
    <cellStyle name="Input 2 2 26 4 2" xfId="10354" xr:uid="{00000000-0005-0000-0000-00006F280000}"/>
    <cellStyle name="Input 2 2 26 5" xfId="10355" xr:uid="{00000000-0005-0000-0000-000070280000}"/>
    <cellStyle name="Input 2 2 26 5 2" xfId="10356" xr:uid="{00000000-0005-0000-0000-000071280000}"/>
    <cellStyle name="Input 2 2 26 6" xfId="10357" xr:uid="{00000000-0005-0000-0000-000072280000}"/>
    <cellStyle name="Input 2 2 26 6 2" xfId="10358" xr:uid="{00000000-0005-0000-0000-000073280000}"/>
    <cellStyle name="Input 2 2 26 7" xfId="10359" xr:uid="{00000000-0005-0000-0000-000074280000}"/>
    <cellStyle name="Input 2 2 26 7 2" xfId="10360" xr:uid="{00000000-0005-0000-0000-000075280000}"/>
    <cellStyle name="Input 2 2 26 8" xfId="10361" xr:uid="{00000000-0005-0000-0000-000076280000}"/>
    <cellStyle name="Input 2 2 26 8 2" xfId="10362" xr:uid="{00000000-0005-0000-0000-000077280000}"/>
    <cellStyle name="Input 2 2 26 9" xfId="10363" xr:uid="{00000000-0005-0000-0000-000078280000}"/>
    <cellStyle name="Input 2 2 26 9 2" xfId="10364" xr:uid="{00000000-0005-0000-0000-000079280000}"/>
    <cellStyle name="Input 2 2 27" xfId="10365" xr:uid="{00000000-0005-0000-0000-00007A280000}"/>
    <cellStyle name="Input 2 2 27 10" xfId="10366" xr:uid="{00000000-0005-0000-0000-00007B280000}"/>
    <cellStyle name="Input 2 2 27 10 2" xfId="10367" xr:uid="{00000000-0005-0000-0000-00007C280000}"/>
    <cellStyle name="Input 2 2 27 11" xfId="10368" xr:uid="{00000000-0005-0000-0000-00007D280000}"/>
    <cellStyle name="Input 2 2 27 11 2" xfId="10369" xr:uid="{00000000-0005-0000-0000-00007E280000}"/>
    <cellStyle name="Input 2 2 27 12" xfId="10370" xr:uid="{00000000-0005-0000-0000-00007F280000}"/>
    <cellStyle name="Input 2 2 27 12 2" xfId="10371" xr:uid="{00000000-0005-0000-0000-000080280000}"/>
    <cellStyle name="Input 2 2 27 13" xfId="10372" xr:uid="{00000000-0005-0000-0000-000081280000}"/>
    <cellStyle name="Input 2 2 27 2" xfId="10373" xr:uid="{00000000-0005-0000-0000-000082280000}"/>
    <cellStyle name="Input 2 2 27 2 2" xfId="10374" xr:uid="{00000000-0005-0000-0000-000083280000}"/>
    <cellStyle name="Input 2 2 27 3" xfId="10375" xr:uid="{00000000-0005-0000-0000-000084280000}"/>
    <cellStyle name="Input 2 2 27 3 2" xfId="10376" xr:uid="{00000000-0005-0000-0000-000085280000}"/>
    <cellStyle name="Input 2 2 27 4" xfId="10377" xr:uid="{00000000-0005-0000-0000-000086280000}"/>
    <cellStyle name="Input 2 2 27 4 2" xfId="10378" xr:uid="{00000000-0005-0000-0000-000087280000}"/>
    <cellStyle name="Input 2 2 27 5" xfId="10379" xr:uid="{00000000-0005-0000-0000-000088280000}"/>
    <cellStyle name="Input 2 2 27 5 2" xfId="10380" xr:uid="{00000000-0005-0000-0000-000089280000}"/>
    <cellStyle name="Input 2 2 27 6" xfId="10381" xr:uid="{00000000-0005-0000-0000-00008A280000}"/>
    <cellStyle name="Input 2 2 27 6 2" xfId="10382" xr:uid="{00000000-0005-0000-0000-00008B280000}"/>
    <cellStyle name="Input 2 2 27 7" xfId="10383" xr:uid="{00000000-0005-0000-0000-00008C280000}"/>
    <cellStyle name="Input 2 2 27 7 2" xfId="10384" xr:uid="{00000000-0005-0000-0000-00008D280000}"/>
    <cellStyle name="Input 2 2 27 8" xfId="10385" xr:uid="{00000000-0005-0000-0000-00008E280000}"/>
    <cellStyle name="Input 2 2 27 8 2" xfId="10386" xr:uid="{00000000-0005-0000-0000-00008F280000}"/>
    <cellStyle name="Input 2 2 27 9" xfId="10387" xr:uid="{00000000-0005-0000-0000-000090280000}"/>
    <cellStyle name="Input 2 2 27 9 2" xfId="10388" xr:uid="{00000000-0005-0000-0000-000091280000}"/>
    <cellStyle name="Input 2 2 28" xfId="10389" xr:uid="{00000000-0005-0000-0000-000092280000}"/>
    <cellStyle name="Input 2 2 28 10" xfId="10390" xr:uid="{00000000-0005-0000-0000-000093280000}"/>
    <cellStyle name="Input 2 2 28 10 2" xfId="10391" xr:uid="{00000000-0005-0000-0000-000094280000}"/>
    <cellStyle name="Input 2 2 28 11" xfId="10392" xr:uid="{00000000-0005-0000-0000-000095280000}"/>
    <cellStyle name="Input 2 2 28 11 2" xfId="10393" xr:uid="{00000000-0005-0000-0000-000096280000}"/>
    <cellStyle name="Input 2 2 28 12" xfId="10394" xr:uid="{00000000-0005-0000-0000-000097280000}"/>
    <cellStyle name="Input 2 2 28 12 2" xfId="10395" xr:uid="{00000000-0005-0000-0000-000098280000}"/>
    <cellStyle name="Input 2 2 28 13" xfId="10396" xr:uid="{00000000-0005-0000-0000-000099280000}"/>
    <cellStyle name="Input 2 2 28 2" xfId="10397" xr:uid="{00000000-0005-0000-0000-00009A280000}"/>
    <cellStyle name="Input 2 2 28 2 2" xfId="10398" xr:uid="{00000000-0005-0000-0000-00009B280000}"/>
    <cellStyle name="Input 2 2 28 3" xfId="10399" xr:uid="{00000000-0005-0000-0000-00009C280000}"/>
    <cellStyle name="Input 2 2 28 3 2" xfId="10400" xr:uid="{00000000-0005-0000-0000-00009D280000}"/>
    <cellStyle name="Input 2 2 28 4" xfId="10401" xr:uid="{00000000-0005-0000-0000-00009E280000}"/>
    <cellStyle name="Input 2 2 28 4 2" xfId="10402" xr:uid="{00000000-0005-0000-0000-00009F280000}"/>
    <cellStyle name="Input 2 2 28 5" xfId="10403" xr:uid="{00000000-0005-0000-0000-0000A0280000}"/>
    <cellStyle name="Input 2 2 28 5 2" xfId="10404" xr:uid="{00000000-0005-0000-0000-0000A1280000}"/>
    <cellStyle name="Input 2 2 28 6" xfId="10405" xr:uid="{00000000-0005-0000-0000-0000A2280000}"/>
    <cellStyle name="Input 2 2 28 6 2" xfId="10406" xr:uid="{00000000-0005-0000-0000-0000A3280000}"/>
    <cellStyle name="Input 2 2 28 7" xfId="10407" xr:uid="{00000000-0005-0000-0000-0000A4280000}"/>
    <cellStyle name="Input 2 2 28 7 2" xfId="10408" xr:uid="{00000000-0005-0000-0000-0000A5280000}"/>
    <cellStyle name="Input 2 2 28 8" xfId="10409" xr:uid="{00000000-0005-0000-0000-0000A6280000}"/>
    <cellStyle name="Input 2 2 28 8 2" xfId="10410" xr:uid="{00000000-0005-0000-0000-0000A7280000}"/>
    <cellStyle name="Input 2 2 28 9" xfId="10411" xr:uid="{00000000-0005-0000-0000-0000A8280000}"/>
    <cellStyle name="Input 2 2 28 9 2" xfId="10412" xr:uid="{00000000-0005-0000-0000-0000A9280000}"/>
    <cellStyle name="Input 2 2 29" xfId="10413" xr:uid="{00000000-0005-0000-0000-0000AA280000}"/>
    <cellStyle name="Input 2 2 29 10" xfId="10414" xr:uid="{00000000-0005-0000-0000-0000AB280000}"/>
    <cellStyle name="Input 2 2 29 10 2" xfId="10415" xr:uid="{00000000-0005-0000-0000-0000AC280000}"/>
    <cellStyle name="Input 2 2 29 11" xfId="10416" xr:uid="{00000000-0005-0000-0000-0000AD280000}"/>
    <cellStyle name="Input 2 2 29 11 2" xfId="10417" xr:uid="{00000000-0005-0000-0000-0000AE280000}"/>
    <cellStyle name="Input 2 2 29 12" xfId="10418" xr:uid="{00000000-0005-0000-0000-0000AF280000}"/>
    <cellStyle name="Input 2 2 29 12 2" xfId="10419" xr:uid="{00000000-0005-0000-0000-0000B0280000}"/>
    <cellStyle name="Input 2 2 29 13" xfId="10420" xr:uid="{00000000-0005-0000-0000-0000B1280000}"/>
    <cellStyle name="Input 2 2 29 2" xfId="10421" xr:uid="{00000000-0005-0000-0000-0000B2280000}"/>
    <cellStyle name="Input 2 2 29 2 2" xfId="10422" xr:uid="{00000000-0005-0000-0000-0000B3280000}"/>
    <cellStyle name="Input 2 2 29 3" xfId="10423" xr:uid="{00000000-0005-0000-0000-0000B4280000}"/>
    <cellStyle name="Input 2 2 29 3 2" xfId="10424" xr:uid="{00000000-0005-0000-0000-0000B5280000}"/>
    <cellStyle name="Input 2 2 29 4" xfId="10425" xr:uid="{00000000-0005-0000-0000-0000B6280000}"/>
    <cellStyle name="Input 2 2 29 4 2" xfId="10426" xr:uid="{00000000-0005-0000-0000-0000B7280000}"/>
    <cellStyle name="Input 2 2 29 5" xfId="10427" xr:uid="{00000000-0005-0000-0000-0000B8280000}"/>
    <cellStyle name="Input 2 2 29 5 2" xfId="10428" xr:uid="{00000000-0005-0000-0000-0000B9280000}"/>
    <cellStyle name="Input 2 2 29 6" xfId="10429" xr:uid="{00000000-0005-0000-0000-0000BA280000}"/>
    <cellStyle name="Input 2 2 29 6 2" xfId="10430" xr:uid="{00000000-0005-0000-0000-0000BB280000}"/>
    <cellStyle name="Input 2 2 29 7" xfId="10431" xr:uid="{00000000-0005-0000-0000-0000BC280000}"/>
    <cellStyle name="Input 2 2 29 7 2" xfId="10432" xr:uid="{00000000-0005-0000-0000-0000BD280000}"/>
    <cellStyle name="Input 2 2 29 8" xfId="10433" xr:uid="{00000000-0005-0000-0000-0000BE280000}"/>
    <cellStyle name="Input 2 2 29 8 2" xfId="10434" xr:uid="{00000000-0005-0000-0000-0000BF280000}"/>
    <cellStyle name="Input 2 2 29 9" xfId="10435" xr:uid="{00000000-0005-0000-0000-0000C0280000}"/>
    <cellStyle name="Input 2 2 29 9 2" xfId="10436" xr:uid="{00000000-0005-0000-0000-0000C1280000}"/>
    <cellStyle name="Input 2 2 3" xfId="10437" xr:uid="{00000000-0005-0000-0000-0000C2280000}"/>
    <cellStyle name="Input 2 2 3 10" xfId="10438" xr:uid="{00000000-0005-0000-0000-0000C3280000}"/>
    <cellStyle name="Input 2 2 3 10 2" xfId="10439" xr:uid="{00000000-0005-0000-0000-0000C4280000}"/>
    <cellStyle name="Input 2 2 3 11" xfId="10440" xr:uid="{00000000-0005-0000-0000-0000C5280000}"/>
    <cellStyle name="Input 2 2 3 11 2" xfId="10441" xr:uid="{00000000-0005-0000-0000-0000C6280000}"/>
    <cellStyle name="Input 2 2 3 12" xfId="10442" xr:uid="{00000000-0005-0000-0000-0000C7280000}"/>
    <cellStyle name="Input 2 2 3 12 2" xfId="10443" xr:uid="{00000000-0005-0000-0000-0000C8280000}"/>
    <cellStyle name="Input 2 2 3 13" xfId="10444" xr:uid="{00000000-0005-0000-0000-0000C9280000}"/>
    <cellStyle name="Input 2 2 3 2" xfId="10445" xr:uid="{00000000-0005-0000-0000-0000CA280000}"/>
    <cellStyle name="Input 2 2 3 2 2" xfId="10446" xr:uid="{00000000-0005-0000-0000-0000CB280000}"/>
    <cellStyle name="Input 2 2 3 3" xfId="10447" xr:uid="{00000000-0005-0000-0000-0000CC280000}"/>
    <cellStyle name="Input 2 2 3 3 2" xfId="10448" xr:uid="{00000000-0005-0000-0000-0000CD280000}"/>
    <cellStyle name="Input 2 2 3 4" xfId="10449" xr:uid="{00000000-0005-0000-0000-0000CE280000}"/>
    <cellStyle name="Input 2 2 3 4 2" xfId="10450" xr:uid="{00000000-0005-0000-0000-0000CF280000}"/>
    <cellStyle name="Input 2 2 3 5" xfId="10451" xr:uid="{00000000-0005-0000-0000-0000D0280000}"/>
    <cellStyle name="Input 2 2 3 5 2" xfId="10452" xr:uid="{00000000-0005-0000-0000-0000D1280000}"/>
    <cellStyle name="Input 2 2 3 6" xfId="10453" xr:uid="{00000000-0005-0000-0000-0000D2280000}"/>
    <cellStyle name="Input 2 2 3 6 2" xfId="10454" xr:uid="{00000000-0005-0000-0000-0000D3280000}"/>
    <cellStyle name="Input 2 2 3 7" xfId="10455" xr:uid="{00000000-0005-0000-0000-0000D4280000}"/>
    <cellStyle name="Input 2 2 3 7 2" xfId="10456" xr:uid="{00000000-0005-0000-0000-0000D5280000}"/>
    <cellStyle name="Input 2 2 3 8" xfId="10457" xr:uid="{00000000-0005-0000-0000-0000D6280000}"/>
    <cellStyle name="Input 2 2 3 8 2" xfId="10458" xr:uid="{00000000-0005-0000-0000-0000D7280000}"/>
    <cellStyle name="Input 2 2 3 9" xfId="10459" xr:uid="{00000000-0005-0000-0000-0000D8280000}"/>
    <cellStyle name="Input 2 2 3 9 2" xfId="10460" xr:uid="{00000000-0005-0000-0000-0000D9280000}"/>
    <cellStyle name="Input 2 2 30" xfId="10461" xr:uid="{00000000-0005-0000-0000-0000DA280000}"/>
    <cellStyle name="Input 2 2 30 2" xfId="10462" xr:uid="{00000000-0005-0000-0000-0000DB280000}"/>
    <cellStyle name="Input 2 2 31" xfId="10463" xr:uid="{00000000-0005-0000-0000-0000DC280000}"/>
    <cellStyle name="Input 2 2 31 2" xfId="10464" xr:uid="{00000000-0005-0000-0000-0000DD280000}"/>
    <cellStyle name="Input 2 2 32" xfId="10465" xr:uid="{00000000-0005-0000-0000-0000DE280000}"/>
    <cellStyle name="Input 2 2 32 2" xfId="10466" xr:uid="{00000000-0005-0000-0000-0000DF280000}"/>
    <cellStyle name="Input 2 2 33" xfId="10467" xr:uid="{00000000-0005-0000-0000-0000E0280000}"/>
    <cellStyle name="Input 2 2 33 2" xfId="10468" xr:uid="{00000000-0005-0000-0000-0000E1280000}"/>
    <cellStyle name="Input 2 2 34" xfId="10469" xr:uid="{00000000-0005-0000-0000-0000E2280000}"/>
    <cellStyle name="Input 2 2 34 2" xfId="10470" xr:uid="{00000000-0005-0000-0000-0000E3280000}"/>
    <cellStyle name="Input 2 2 35" xfId="10471" xr:uid="{00000000-0005-0000-0000-0000E4280000}"/>
    <cellStyle name="Input 2 2 35 2" xfId="10472" xr:uid="{00000000-0005-0000-0000-0000E5280000}"/>
    <cellStyle name="Input 2 2 36" xfId="10473" xr:uid="{00000000-0005-0000-0000-0000E6280000}"/>
    <cellStyle name="Input 2 2 36 2" xfId="10474" xr:uid="{00000000-0005-0000-0000-0000E7280000}"/>
    <cellStyle name="Input 2 2 37" xfId="10475" xr:uid="{00000000-0005-0000-0000-0000E8280000}"/>
    <cellStyle name="Input 2 2 37 2" xfId="10476" xr:uid="{00000000-0005-0000-0000-0000E9280000}"/>
    <cellStyle name="Input 2 2 38" xfId="10477" xr:uid="{00000000-0005-0000-0000-0000EA280000}"/>
    <cellStyle name="Input 2 2 38 2" xfId="10478" xr:uid="{00000000-0005-0000-0000-0000EB280000}"/>
    <cellStyle name="Input 2 2 39" xfId="10479" xr:uid="{00000000-0005-0000-0000-0000EC280000}"/>
    <cellStyle name="Input 2 2 39 2" xfId="10480" xr:uid="{00000000-0005-0000-0000-0000ED280000}"/>
    <cellStyle name="Input 2 2 4" xfId="10481" xr:uid="{00000000-0005-0000-0000-0000EE280000}"/>
    <cellStyle name="Input 2 2 4 10" xfId="10482" xr:uid="{00000000-0005-0000-0000-0000EF280000}"/>
    <cellStyle name="Input 2 2 4 10 2" xfId="10483" xr:uid="{00000000-0005-0000-0000-0000F0280000}"/>
    <cellStyle name="Input 2 2 4 11" xfId="10484" xr:uid="{00000000-0005-0000-0000-0000F1280000}"/>
    <cellStyle name="Input 2 2 4 11 2" xfId="10485" xr:uid="{00000000-0005-0000-0000-0000F2280000}"/>
    <cellStyle name="Input 2 2 4 12" xfId="10486" xr:uid="{00000000-0005-0000-0000-0000F3280000}"/>
    <cellStyle name="Input 2 2 4 12 2" xfId="10487" xr:uid="{00000000-0005-0000-0000-0000F4280000}"/>
    <cellStyle name="Input 2 2 4 13" xfId="10488" xr:uid="{00000000-0005-0000-0000-0000F5280000}"/>
    <cellStyle name="Input 2 2 4 2" xfId="10489" xr:uid="{00000000-0005-0000-0000-0000F6280000}"/>
    <cellStyle name="Input 2 2 4 2 2" xfId="10490" xr:uid="{00000000-0005-0000-0000-0000F7280000}"/>
    <cellStyle name="Input 2 2 4 3" xfId="10491" xr:uid="{00000000-0005-0000-0000-0000F8280000}"/>
    <cellStyle name="Input 2 2 4 3 2" xfId="10492" xr:uid="{00000000-0005-0000-0000-0000F9280000}"/>
    <cellStyle name="Input 2 2 4 4" xfId="10493" xr:uid="{00000000-0005-0000-0000-0000FA280000}"/>
    <cellStyle name="Input 2 2 4 4 2" xfId="10494" xr:uid="{00000000-0005-0000-0000-0000FB280000}"/>
    <cellStyle name="Input 2 2 4 5" xfId="10495" xr:uid="{00000000-0005-0000-0000-0000FC280000}"/>
    <cellStyle name="Input 2 2 4 5 2" xfId="10496" xr:uid="{00000000-0005-0000-0000-0000FD280000}"/>
    <cellStyle name="Input 2 2 4 6" xfId="10497" xr:uid="{00000000-0005-0000-0000-0000FE280000}"/>
    <cellStyle name="Input 2 2 4 6 2" xfId="10498" xr:uid="{00000000-0005-0000-0000-0000FF280000}"/>
    <cellStyle name="Input 2 2 4 7" xfId="10499" xr:uid="{00000000-0005-0000-0000-000000290000}"/>
    <cellStyle name="Input 2 2 4 7 2" xfId="10500" xr:uid="{00000000-0005-0000-0000-000001290000}"/>
    <cellStyle name="Input 2 2 4 8" xfId="10501" xr:uid="{00000000-0005-0000-0000-000002290000}"/>
    <cellStyle name="Input 2 2 4 8 2" xfId="10502" xr:uid="{00000000-0005-0000-0000-000003290000}"/>
    <cellStyle name="Input 2 2 4 9" xfId="10503" xr:uid="{00000000-0005-0000-0000-000004290000}"/>
    <cellStyle name="Input 2 2 4 9 2" xfId="10504" xr:uid="{00000000-0005-0000-0000-000005290000}"/>
    <cellStyle name="Input 2 2 40" xfId="10505" xr:uid="{00000000-0005-0000-0000-000006290000}"/>
    <cellStyle name="Input 2 2 40 2" xfId="10506" xr:uid="{00000000-0005-0000-0000-000007290000}"/>
    <cellStyle name="Input 2 2 41" xfId="10507" xr:uid="{00000000-0005-0000-0000-000008290000}"/>
    <cellStyle name="Input 2 2 5" xfId="10508" xr:uid="{00000000-0005-0000-0000-000009290000}"/>
    <cellStyle name="Input 2 2 5 10" xfId="10509" xr:uid="{00000000-0005-0000-0000-00000A290000}"/>
    <cellStyle name="Input 2 2 5 10 2" xfId="10510" xr:uid="{00000000-0005-0000-0000-00000B290000}"/>
    <cellStyle name="Input 2 2 5 11" xfId="10511" xr:uid="{00000000-0005-0000-0000-00000C290000}"/>
    <cellStyle name="Input 2 2 5 11 2" xfId="10512" xr:uid="{00000000-0005-0000-0000-00000D290000}"/>
    <cellStyle name="Input 2 2 5 12" xfId="10513" xr:uid="{00000000-0005-0000-0000-00000E290000}"/>
    <cellStyle name="Input 2 2 5 12 2" xfId="10514" xr:uid="{00000000-0005-0000-0000-00000F290000}"/>
    <cellStyle name="Input 2 2 5 13" xfId="10515" xr:uid="{00000000-0005-0000-0000-000010290000}"/>
    <cellStyle name="Input 2 2 5 2" xfId="10516" xr:uid="{00000000-0005-0000-0000-000011290000}"/>
    <cellStyle name="Input 2 2 5 2 2" xfId="10517" xr:uid="{00000000-0005-0000-0000-000012290000}"/>
    <cellStyle name="Input 2 2 5 3" xfId="10518" xr:uid="{00000000-0005-0000-0000-000013290000}"/>
    <cellStyle name="Input 2 2 5 3 2" xfId="10519" xr:uid="{00000000-0005-0000-0000-000014290000}"/>
    <cellStyle name="Input 2 2 5 4" xfId="10520" xr:uid="{00000000-0005-0000-0000-000015290000}"/>
    <cellStyle name="Input 2 2 5 4 2" xfId="10521" xr:uid="{00000000-0005-0000-0000-000016290000}"/>
    <cellStyle name="Input 2 2 5 5" xfId="10522" xr:uid="{00000000-0005-0000-0000-000017290000}"/>
    <cellStyle name="Input 2 2 5 5 2" xfId="10523" xr:uid="{00000000-0005-0000-0000-000018290000}"/>
    <cellStyle name="Input 2 2 5 6" xfId="10524" xr:uid="{00000000-0005-0000-0000-000019290000}"/>
    <cellStyle name="Input 2 2 5 6 2" xfId="10525" xr:uid="{00000000-0005-0000-0000-00001A290000}"/>
    <cellStyle name="Input 2 2 5 7" xfId="10526" xr:uid="{00000000-0005-0000-0000-00001B290000}"/>
    <cellStyle name="Input 2 2 5 7 2" xfId="10527" xr:uid="{00000000-0005-0000-0000-00001C290000}"/>
    <cellStyle name="Input 2 2 5 8" xfId="10528" xr:uid="{00000000-0005-0000-0000-00001D290000}"/>
    <cellStyle name="Input 2 2 5 8 2" xfId="10529" xr:uid="{00000000-0005-0000-0000-00001E290000}"/>
    <cellStyle name="Input 2 2 5 9" xfId="10530" xr:uid="{00000000-0005-0000-0000-00001F290000}"/>
    <cellStyle name="Input 2 2 5 9 2" xfId="10531" xr:uid="{00000000-0005-0000-0000-000020290000}"/>
    <cellStyle name="Input 2 2 6" xfId="10532" xr:uid="{00000000-0005-0000-0000-000021290000}"/>
    <cellStyle name="Input 2 2 6 10" xfId="10533" xr:uid="{00000000-0005-0000-0000-000022290000}"/>
    <cellStyle name="Input 2 2 6 10 2" xfId="10534" xr:uid="{00000000-0005-0000-0000-000023290000}"/>
    <cellStyle name="Input 2 2 6 11" xfId="10535" xr:uid="{00000000-0005-0000-0000-000024290000}"/>
    <cellStyle name="Input 2 2 6 11 2" xfId="10536" xr:uid="{00000000-0005-0000-0000-000025290000}"/>
    <cellStyle name="Input 2 2 6 12" xfId="10537" xr:uid="{00000000-0005-0000-0000-000026290000}"/>
    <cellStyle name="Input 2 2 6 12 2" xfId="10538" xr:uid="{00000000-0005-0000-0000-000027290000}"/>
    <cellStyle name="Input 2 2 6 13" xfId="10539" xr:uid="{00000000-0005-0000-0000-000028290000}"/>
    <cellStyle name="Input 2 2 6 2" xfId="10540" xr:uid="{00000000-0005-0000-0000-000029290000}"/>
    <cellStyle name="Input 2 2 6 2 2" xfId="10541" xr:uid="{00000000-0005-0000-0000-00002A290000}"/>
    <cellStyle name="Input 2 2 6 3" xfId="10542" xr:uid="{00000000-0005-0000-0000-00002B290000}"/>
    <cellStyle name="Input 2 2 6 3 2" xfId="10543" xr:uid="{00000000-0005-0000-0000-00002C290000}"/>
    <cellStyle name="Input 2 2 6 4" xfId="10544" xr:uid="{00000000-0005-0000-0000-00002D290000}"/>
    <cellStyle name="Input 2 2 6 4 2" xfId="10545" xr:uid="{00000000-0005-0000-0000-00002E290000}"/>
    <cellStyle name="Input 2 2 6 5" xfId="10546" xr:uid="{00000000-0005-0000-0000-00002F290000}"/>
    <cellStyle name="Input 2 2 6 5 2" xfId="10547" xr:uid="{00000000-0005-0000-0000-000030290000}"/>
    <cellStyle name="Input 2 2 6 6" xfId="10548" xr:uid="{00000000-0005-0000-0000-000031290000}"/>
    <cellStyle name="Input 2 2 6 6 2" xfId="10549" xr:uid="{00000000-0005-0000-0000-000032290000}"/>
    <cellStyle name="Input 2 2 6 7" xfId="10550" xr:uid="{00000000-0005-0000-0000-000033290000}"/>
    <cellStyle name="Input 2 2 6 7 2" xfId="10551" xr:uid="{00000000-0005-0000-0000-000034290000}"/>
    <cellStyle name="Input 2 2 6 8" xfId="10552" xr:uid="{00000000-0005-0000-0000-000035290000}"/>
    <cellStyle name="Input 2 2 6 8 2" xfId="10553" xr:uid="{00000000-0005-0000-0000-000036290000}"/>
    <cellStyle name="Input 2 2 6 9" xfId="10554" xr:uid="{00000000-0005-0000-0000-000037290000}"/>
    <cellStyle name="Input 2 2 6 9 2" xfId="10555" xr:uid="{00000000-0005-0000-0000-000038290000}"/>
    <cellStyle name="Input 2 2 7" xfId="10556" xr:uid="{00000000-0005-0000-0000-000039290000}"/>
    <cellStyle name="Input 2 2 7 10" xfId="10557" xr:uid="{00000000-0005-0000-0000-00003A290000}"/>
    <cellStyle name="Input 2 2 7 10 2" xfId="10558" xr:uid="{00000000-0005-0000-0000-00003B290000}"/>
    <cellStyle name="Input 2 2 7 11" xfId="10559" xr:uid="{00000000-0005-0000-0000-00003C290000}"/>
    <cellStyle name="Input 2 2 7 11 2" xfId="10560" xr:uid="{00000000-0005-0000-0000-00003D290000}"/>
    <cellStyle name="Input 2 2 7 12" xfId="10561" xr:uid="{00000000-0005-0000-0000-00003E290000}"/>
    <cellStyle name="Input 2 2 7 12 2" xfId="10562" xr:uid="{00000000-0005-0000-0000-00003F290000}"/>
    <cellStyle name="Input 2 2 7 13" xfId="10563" xr:uid="{00000000-0005-0000-0000-000040290000}"/>
    <cellStyle name="Input 2 2 7 2" xfId="10564" xr:uid="{00000000-0005-0000-0000-000041290000}"/>
    <cellStyle name="Input 2 2 7 2 2" xfId="10565" xr:uid="{00000000-0005-0000-0000-000042290000}"/>
    <cellStyle name="Input 2 2 7 3" xfId="10566" xr:uid="{00000000-0005-0000-0000-000043290000}"/>
    <cellStyle name="Input 2 2 7 3 2" xfId="10567" xr:uid="{00000000-0005-0000-0000-000044290000}"/>
    <cellStyle name="Input 2 2 7 4" xfId="10568" xr:uid="{00000000-0005-0000-0000-000045290000}"/>
    <cellStyle name="Input 2 2 7 4 2" xfId="10569" xr:uid="{00000000-0005-0000-0000-000046290000}"/>
    <cellStyle name="Input 2 2 7 5" xfId="10570" xr:uid="{00000000-0005-0000-0000-000047290000}"/>
    <cellStyle name="Input 2 2 7 5 2" xfId="10571" xr:uid="{00000000-0005-0000-0000-000048290000}"/>
    <cellStyle name="Input 2 2 7 6" xfId="10572" xr:uid="{00000000-0005-0000-0000-000049290000}"/>
    <cellStyle name="Input 2 2 7 6 2" xfId="10573" xr:uid="{00000000-0005-0000-0000-00004A290000}"/>
    <cellStyle name="Input 2 2 7 7" xfId="10574" xr:uid="{00000000-0005-0000-0000-00004B290000}"/>
    <cellStyle name="Input 2 2 7 7 2" xfId="10575" xr:uid="{00000000-0005-0000-0000-00004C290000}"/>
    <cellStyle name="Input 2 2 7 8" xfId="10576" xr:uid="{00000000-0005-0000-0000-00004D290000}"/>
    <cellStyle name="Input 2 2 7 8 2" xfId="10577" xr:uid="{00000000-0005-0000-0000-00004E290000}"/>
    <cellStyle name="Input 2 2 7 9" xfId="10578" xr:uid="{00000000-0005-0000-0000-00004F290000}"/>
    <cellStyle name="Input 2 2 7 9 2" xfId="10579" xr:uid="{00000000-0005-0000-0000-000050290000}"/>
    <cellStyle name="Input 2 2 8" xfId="10580" xr:uid="{00000000-0005-0000-0000-000051290000}"/>
    <cellStyle name="Input 2 2 8 10" xfId="10581" xr:uid="{00000000-0005-0000-0000-000052290000}"/>
    <cellStyle name="Input 2 2 8 10 2" xfId="10582" xr:uid="{00000000-0005-0000-0000-000053290000}"/>
    <cellStyle name="Input 2 2 8 11" xfId="10583" xr:uid="{00000000-0005-0000-0000-000054290000}"/>
    <cellStyle name="Input 2 2 8 11 2" xfId="10584" xr:uid="{00000000-0005-0000-0000-000055290000}"/>
    <cellStyle name="Input 2 2 8 12" xfId="10585" xr:uid="{00000000-0005-0000-0000-000056290000}"/>
    <cellStyle name="Input 2 2 8 12 2" xfId="10586" xr:uid="{00000000-0005-0000-0000-000057290000}"/>
    <cellStyle name="Input 2 2 8 13" xfId="10587" xr:uid="{00000000-0005-0000-0000-000058290000}"/>
    <cellStyle name="Input 2 2 8 2" xfId="10588" xr:uid="{00000000-0005-0000-0000-000059290000}"/>
    <cellStyle name="Input 2 2 8 2 2" xfId="10589" xr:uid="{00000000-0005-0000-0000-00005A290000}"/>
    <cellStyle name="Input 2 2 8 3" xfId="10590" xr:uid="{00000000-0005-0000-0000-00005B290000}"/>
    <cellStyle name="Input 2 2 8 3 2" xfId="10591" xr:uid="{00000000-0005-0000-0000-00005C290000}"/>
    <cellStyle name="Input 2 2 8 4" xfId="10592" xr:uid="{00000000-0005-0000-0000-00005D290000}"/>
    <cellStyle name="Input 2 2 8 4 2" xfId="10593" xr:uid="{00000000-0005-0000-0000-00005E290000}"/>
    <cellStyle name="Input 2 2 8 5" xfId="10594" xr:uid="{00000000-0005-0000-0000-00005F290000}"/>
    <cellStyle name="Input 2 2 8 5 2" xfId="10595" xr:uid="{00000000-0005-0000-0000-000060290000}"/>
    <cellStyle name="Input 2 2 8 6" xfId="10596" xr:uid="{00000000-0005-0000-0000-000061290000}"/>
    <cellStyle name="Input 2 2 8 6 2" xfId="10597" xr:uid="{00000000-0005-0000-0000-000062290000}"/>
    <cellStyle name="Input 2 2 8 7" xfId="10598" xr:uid="{00000000-0005-0000-0000-000063290000}"/>
    <cellStyle name="Input 2 2 8 7 2" xfId="10599" xr:uid="{00000000-0005-0000-0000-000064290000}"/>
    <cellStyle name="Input 2 2 8 8" xfId="10600" xr:uid="{00000000-0005-0000-0000-000065290000}"/>
    <cellStyle name="Input 2 2 8 8 2" xfId="10601" xr:uid="{00000000-0005-0000-0000-000066290000}"/>
    <cellStyle name="Input 2 2 8 9" xfId="10602" xr:uid="{00000000-0005-0000-0000-000067290000}"/>
    <cellStyle name="Input 2 2 8 9 2" xfId="10603" xr:uid="{00000000-0005-0000-0000-000068290000}"/>
    <cellStyle name="Input 2 2 9" xfId="10604" xr:uid="{00000000-0005-0000-0000-000069290000}"/>
    <cellStyle name="Input 2 2 9 10" xfId="10605" xr:uid="{00000000-0005-0000-0000-00006A290000}"/>
    <cellStyle name="Input 2 2 9 10 2" xfId="10606" xr:uid="{00000000-0005-0000-0000-00006B290000}"/>
    <cellStyle name="Input 2 2 9 11" xfId="10607" xr:uid="{00000000-0005-0000-0000-00006C290000}"/>
    <cellStyle name="Input 2 2 9 11 2" xfId="10608" xr:uid="{00000000-0005-0000-0000-00006D290000}"/>
    <cellStyle name="Input 2 2 9 12" xfId="10609" xr:uid="{00000000-0005-0000-0000-00006E290000}"/>
    <cellStyle name="Input 2 2 9 12 2" xfId="10610" xr:uid="{00000000-0005-0000-0000-00006F290000}"/>
    <cellStyle name="Input 2 2 9 13" xfId="10611" xr:uid="{00000000-0005-0000-0000-000070290000}"/>
    <cellStyle name="Input 2 2 9 2" xfId="10612" xr:uid="{00000000-0005-0000-0000-000071290000}"/>
    <cellStyle name="Input 2 2 9 2 2" xfId="10613" xr:uid="{00000000-0005-0000-0000-000072290000}"/>
    <cellStyle name="Input 2 2 9 3" xfId="10614" xr:uid="{00000000-0005-0000-0000-000073290000}"/>
    <cellStyle name="Input 2 2 9 3 2" xfId="10615" xr:uid="{00000000-0005-0000-0000-000074290000}"/>
    <cellStyle name="Input 2 2 9 4" xfId="10616" xr:uid="{00000000-0005-0000-0000-000075290000}"/>
    <cellStyle name="Input 2 2 9 4 2" xfId="10617" xr:uid="{00000000-0005-0000-0000-000076290000}"/>
    <cellStyle name="Input 2 2 9 5" xfId="10618" xr:uid="{00000000-0005-0000-0000-000077290000}"/>
    <cellStyle name="Input 2 2 9 5 2" xfId="10619" xr:uid="{00000000-0005-0000-0000-000078290000}"/>
    <cellStyle name="Input 2 2 9 6" xfId="10620" xr:uid="{00000000-0005-0000-0000-000079290000}"/>
    <cellStyle name="Input 2 2 9 6 2" xfId="10621" xr:uid="{00000000-0005-0000-0000-00007A290000}"/>
    <cellStyle name="Input 2 2 9 7" xfId="10622" xr:uid="{00000000-0005-0000-0000-00007B290000}"/>
    <cellStyle name="Input 2 2 9 7 2" xfId="10623" xr:uid="{00000000-0005-0000-0000-00007C290000}"/>
    <cellStyle name="Input 2 2 9 8" xfId="10624" xr:uid="{00000000-0005-0000-0000-00007D290000}"/>
    <cellStyle name="Input 2 2 9 8 2" xfId="10625" xr:uid="{00000000-0005-0000-0000-00007E290000}"/>
    <cellStyle name="Input 2 2 9 9" xfId="10626" xr:uid="{00000000-0005-0000-0000-00007F290000}"/>
    <cellStyle name="Input 2 2 9 9 2" xfId="10627" xr:uid="{00000000-0005-0000-0000-000080290000}"/>
    <cellStyle name="Input 2 20" xfId="10628" xr:uid="{00000000-0005-0000-0000-000081290000}"/>
    <cellStyle name="Input 2 20 10" xfId="10629" xr:uid="{00000000-0005-0000-0000-000082290000}"/>
    <cellStyle name="Input 2 20 10 2" xfId="10630" xr:uid="{00000000-0005-0000-0000-000083290000}"/>
    <cellStyle name="Input 2 20 11" xfId="10631" xr:uid="{00000000-0005-0000-0000-000084290000}"/>
    <cellStyle name="Input 2 20 11 2" xfId="10632" xr:uid="{00000000-0005-0000-0000-000085290000}"/>
    <cellStyle name="Input 2 20 12" xfId="10633" xr:uid="{00000000-0005-0000-0000-000086290000}"/>
    <cellStyle name="Input 2 20 12 2" xfId="10634" xr:uid="{00000000-0005-0000-0000-000087290000}"/>
    <cellStyle name="Input 2 20 13" xfId="10635" xr:uid="{00000000-0005-0000-0000-000088290000}"/>
    <cellStyle name="Input 2 20 2" xfId="10636" xr:uid="{00000000-0005-0000-0000-000089290000}"/>
    <cellStyle name="Input 2 20 2 2" xfId="10637" xr:uid="{00000000-0005-0000-0000-00008A290000}"/>
    <cellStyle name="Input 2 20 3" xfId="10638" xr:uid="{00000000-0005-0000-0000-00008B290000}"/>
    <cellStyle name="Input 2 20 3 2" xfId="10639" xr:uid="{00000000-0005-0000-0000-00008C290000}"/>
    <cellStyle name="Input 2 20 4" xfId="10640" xr:uid="{00000000-0005-0000-0000-00008D290000}"/>
    <cellStyle name="Input 2 20 4 2" xfId="10641" xr:uid="{00000000-0005-0000-0000-00008E290000}"/>
    <cellStyle name="Input 2 20 5" xfId="10642" xr:uid="{00000000-0005-0000-0000-00008F290000}"/>
    <cellStyle name="Input 2 20 5 2" xfId="10643" xr:uid="{00000000-0005-0000-0000-000090290000}"/>
    <cellStyle name="Input 2 20 6" xfId="10644" xr:uid="{00000000-0005-0000-0000-000091290000}"/>
    <cellStyle name="Input 2 20 6 2" xfId="10645" xr:uid="{00000000-0005-0000-0000-000092290000}"/>
    <cellStyle name="Input 2 20 7" xfId="10646" xr:uid="{00000000-0005-0000-0000-000093290000}"/>
    <cellStyle name="Input 2 20 7 2" xfId="10647" xr:uid="{00000000-0005-0000-0000-000094290000}"/>
    <cellStyle name="Input 2 20 8" xfId="10648" xr:uid="{00000000-0005-0000-0000-000095290000}"/>
    <cellStyle name="Input 2 20 8 2" xfId="10649" xr:uid="{00000000-0005-0000-0000-000096290000}"/>
    <cellStyle name="Input 2 20 9" xfId="10650" xr:uid="{00000000-0005-0000-0000-000097290000}"/>
    <cellStyle name="Input 2 20 9 2" xfId="10651" xr:uid="{00000000-0005-0000-0000-000098290000}"/>
    <cellStyle name="Input 2 21" xfId="10652" xr:uid="{00000000-0005-0000-0000-000099290000}"/>
    <cellStyle name="Input 2 21 10" xfId="10653" xr:uid="{00000000-0005-0000-0000-00009A290000}"/>
    <cellStyle name="Input 2 21 10 2" xfId="10654" xr:uid="{00000000-0005-0000-0000-00009B290000}"/>
    <cellStyle name="Input 2 21 11" xfId="10655" xr:uid="{00000000-0005-0000-0000-00009C290000}"/>
    <cellStyle name="Input 2 21 11 2" xfId="10656" xr:uid="{00000000-0005-0000-0000-00009D290000}"/>
    <cellStyle name="Input 2 21 12" xfId="10657" xr:uid="{00000000-0005-0000-0000-00009E290000}"/>
    <cellStyle name="Input 2 21 12 2" xfId="10658" xr:uid="{00000000-0005-0000-0000-00009F290000}"/>
    <cellStyle name="Input 2 21 13" xfId="10659" xr:uid="{00000000-0005-0000-0000-0000A0290000}"/>
    <cellStyle name="Input 2 21 2" xfId="10660" xr:uid="{00000000-0005-0000-0000-0000A1290000}"/>
    <cellStyle name="Input 2 21 2 2" xfId="10661" xr:uid="{00000000-0005-0000-0000-0000A2290000}"/>
    <cellStyle name="Input 2 21 3" xfId="10662" xr:uid="{00000000-0005-0000-0000-0000A3290000}"/>
    <cellStyle name="Input 2 21 3 2" xfId="10663" xr:uid="{00000000-0005-0000-0000-0000A4290000}"/>
    <cellStyle name="Input 2 21 4" xfId="10664" xr:uid="{00000000-0005-0000-0000-0000A5290000}"/>
    <cellStyle name="Input 2 21 4 2" xfId="10665" xr:uid="{00000000-0005-0000-0000-0000A6290000}"/>
    <cellStyle name="Input 2 21 5" xfId="10666" xr:uid="{00000000-0005-0000-0000-0000A7290000}"/>
    <cellStyle name="Input 2 21 5 2" xfId="10667" xr:uid="{00000000-0005-0000-0000-0000A8290000}"/>
    <cellStyle name="Input 2 21 6" xfId="10668" xr:uid="{00000000-0005-0000-0000-0000A9290000}"/>
    <cellStyle name="Input 2 21 6 2" xfId="10669" xr:uid="{00000000-0005-0000-0000-0000AA290000}"/>
    <cellStyle name="Input 2 21 7" xfId="10670" xr:uid="{00000000-0005-0000-0000-0000AB290000}"/>
    <cellStyle name="Input 2 21 7 2" xfId="10671" xr:uid="{00000000-0005-0000-0000-0000AC290000}"/>
    <cellStyle name="Input 2 21 8" xfId="10672" xr:uid="{00000000-0005-0000-0000-0000AD290000}"/>
    <cellStyle name="Input 2 21 8 2" xfId="10673" xr:uid="{00000000-0005-0000-0000-0000AE290000}"/>
    <cellStyle name="Input 2 21 9" xfId="10674" xr:uid="{00000000-0005-0000-0000-0000AF290000}"/>
    <cellStyle name="Input 2 21 9 2" xfId="10675" xr:uid="{00000000-0005-0000-0000-0000B0290000}"/>
    <cellStyle name="Input 2 22" xfId="10676" xr:uid="{00000000-0005-0000-0000-0000B1290000}"/>
    <cellStyle name="Input 2 22 10" xfId="10677" xr:uid="{00000000-0005-0000-0000-0000B2290000}"/>
    <cellStyle name="Input 2 22 10 2" xfId="10678" xr:uid="{00000000-0005-0000-0000-0000B3290000}"/>
    <cellStyle name="Input 2 22 11" xfId="10679" xr:uid="{00000000-0005-0000-0000-0000B4290000}"/>
    <cellStyle name="Input 2 22 11 2" xfId="10680" xr:uid="{00000000-0005-0000-0000-0000B5290000}"/>
    <cellStyle name="Input 2 22 12" xfId="10681" xr:uid="{00000000-0005-0000-0000-0000B6290000}"/>
    <cellStyle name="Input 2 22 12 2" xfId="10682" xr:uid="{00000000-0005-0000-0000-0000B7290000}"/>
    <cellStyle name="Input 2 22 13" xfId="10683" xr:uid="{00000000-0005-0000-0000-0000B8290000}"/>
    <cellStyle name="Input 2 22 2" xfId="10684" xr:uid="{00000000-0005-0000-0000-0000B9290000}"/>
    <cellStyle name="Input 2 22 2 2" xfId="10685" xr:uid="{00000000-0005-0000-0000-0000BA290000}"/>
    <cellStyle name="Input 2 22 3" xfId="10686" xr:uid="{00000000-0005-0000-0000-0000BB290000}"/>
    <cellStyle name="Input 2 22 3 2" xfId="10687" xr:uid="{00000000-0005-0000-0000-0000BC290000}"/>
    <cellStyle name="Input 2 22 4" xfId="10688" xr:uid="{00000000-0005-0000-0000-0000BD290000}"/>
    <cellStyle name="Input 2 22 4 2" xfId="10689" xr:uid="{00000000-0005-0000-0000-0000BE290000}"/>
    <cellStyle name="Input 2 22 5" xfId="10690" xr:uid="{00000000-0005-0000-0000-0000BF290000}"/>
    <cellStyle name="Input 2 22 5 2" xfId="10691" xr:uid="{00000000-0005-0000-0000-0000C0290000}"/>
    <cellStyle name="Input 2 22 6" xfId="10692" xr:uid="{00000000-0005-0000-0000-0000C1290000}"/>
    <cellStyle name="Input 2 22 6 2" xfId="10693" xr:uid="{00000000-0005-0000-0000-0000C2290000}"/>
    <cellStyle name="Input 2 22 7" xfId="10694" xr:uid="{00000000-0005-0000-0000-0000C3290000}"/>
    <cellStyle name="Input 2 22 7 2" xfId="10695" xr:uid="{00000000-0005-0000-0000-0000C4290000}"/>
    <cellStyle name="Input 2 22 8" xfId="10696" xr:uid="{00000000-0005-0000-0000-0000C5290000}"/>
    <cellStyle name="Input 2 22 8 2" xfId="10697" xr:uid="{00000000-0005-0000-0000-0000C6290000}"/>
    <cellStyle name="Input 2 22 9" xfId="10698" xr:uid="{00000000-0005-0000-0000-0000C7290000}"/>
    <cellStyle name="Input 2 22 9 2" xfId="10699" xr:uid="{00000000-0005-0000-0000-0000C8290000}"/>
    <cellStyle name="Input 2 23" xfId="10700" xr:uid="{00000000-0005-0000-0000-0000C9290000}"/>
    <cellStyle name="Input 2 23 10" xfId="10701" xr:uid="{00000000-0005-0000-0000-0000CA290000}"/>
    <cellStyle name="Input 2 23 10 2" xfId="10702" xr:uid="{00000000-0005-0000-0000-0000CB290000}"/>
    <cellStyle name="Input 2 23 11" xfId="10703" xr:uid="{00000000-0005-0000-0000-0000CC290000}"/>
    <cellStyle name="Input 2 23 11 2" xfId="10704" xr:uid="{00000000-0005-0000-0000-0000CD290000}"/>
    <cellStyle name="Input 2 23 12" xfId="10705" xr:uid="{00000000-0005-0000-0000-0000CE290000}"/>
    <cellStyle name="Input 2 23 12 2" xfId="10706" xr:uid="{00000000-0005-0000-0000-0000CF290000}"/>
    <cellStyle name="Input 2 23 13" xfId="10707" xr:uid="{00000000-0005-0000-0000-0000D0290000}"/>
    <cellStyle name="Input 2 23 2" xfId="10708" xr:uid="{00000000-0005-0000-0000-0000D1290000}"/>
    <cellStyle name="Input 2 23 2 2" xfId="10709" xr:uid="{00000000-0005-0000-0000-0000D2290000}"/>
    <cellStyle name="Input 2 23 3" xfId="10710" xr:uid="{00000000-0005-0000-0000-0000D3290000}"/>
    <cellStyle name="Input 2 23 3 2" xfId="10711" xr:uid="{00000000-0005-0000-0000-0000D4290000}"/>
    <cellStyle name="Input 2 23 4" xfId="10712" xr:uid="{00000000-0005-0000-0000-0000D5290000}"/>
    <cellStyle name="Input 2 23 4 2" xfId="10713" xr:uid="{00000000-0005-0000-0000-0000D6290000}"/>
    <cellStyle name="Input 2 23 5" xfId="10714" xr:uid="{00000000-0005-0000-0000-0000D7290000}"/>
    <cellStyle name="Input 2 23 5 2" xfId="10715" xr:uid="{00000000-0005-0000-0000-0000D8290000}"/>
    <cellStyle name="Input 2 23 6" xfId="10716" xr:uid="{00000000-0005-0000-0000-0000D9290000}"/>
    <cellStyle name="Input 2 23 6 2" xfId="10717" xr:uid="{00000000-0005-0000-0000-0000DA290000}"/>
    <cellStyle name="Input 2 23 7" xfId="10718" xr:uid="{00000000-0005-0000-0000-0000DB290000}"/>
    <cellStyle name="Input 2 23 7 2" xfId="10719" xr:uid="{00000000-0005-0000-0000-0000DC290000}"/>
    <cellStyle name="Input 2 23 8" xfId="10720" xr:uid="{00000000-0005-0000-0000-0000DD290000}"/>
    <cellStyle name="Input 2 23 8 2" xfId="10721" xr:uid="{00000000-0005-0000-0000-0000DE290000}"/>
    <cellStyle name="Input 2 23 9" xfId="10722" xr:uid="{00000000-0005-0000-0000-0000DF290000}"/>
    <cellStyle name="Input 2 23 9 2" xfId="10723" xr:uid="{00000000-0005-0000-0000-0000E0290000}"/>
    <cellStyle name="Input 2 24" xfId="10724" xr:uid="{00000000-0005-0000-0000-0000E1290000}"/>
    <cellStyle name="Input 2 24 10" xfId="10725" xr:uid="{00000000-0005-0000-0000-0000E2290000}"/>
    <cellStyle name="Input 2 24 10 2" xfId="10726" xr:uid="{00000000-0005-0000-0000-0000E3290000}"/>
    <cellStyle name="Input 2 24 11" xfId="10727" xr:uid="{00000000-0005-0000-0000-0000E4290000}"/>
    <cellStyle name="Input 2 24 11 2" xfId="10728" xr:uid="{00000000-0005-0000-0000-0000E5290000}"/>
    <cellStyle name="Input 2 24 12" xfId="10729" xr:uid="{00000000-0005-0000-0000-0000E6290000}"/>
    <cellStyle name="Input 2 24 12 2" xfId="10730" xr:uid="{00000000-0005-0000-0000-0000E7290000}"/>
    <cellStyle name="Input 2 24 13" xfId="10731" xr:uid="{00000000-0005-0000-0000-0000E8290000}"/>
    <cellStyle name="Input 2 24 2" xfId="10732" xr:uid="{00000000-0005-0000-0000-0000E9290000}"/>
    <cellStyle name="Input 2 24 2 2" xfId="10733" xr:uid="{00000000-0005-0000-0000-0000EA290000}"/>
    <cellStyle name="Input 2 24 3" xfId="10734" xr:uid="{00000000-0005-0000-0000-0000EB290000}"/>
    <cellStyle name="Input 2 24 3 2" xfId="10735" xr:uid="{00000000-0005-0000-0000-0000EC290000}"/>
    <cellStyle name="Input 2 24 4" xfId="10736" xr:uid="{00000000-0005-0000-0000-0000ED290000}"/>
    <cellStyle name="Input 2 24 4 2" xfId="10737" xr:uid="{00000000-0005-0000-0000-0000EE290000}"/>
    <cellStyle name="Input 2 24 5" xfId="10738" xr:uid="{00000000-0005-0000-0000-0000EF290000}"/>
    <cellStyle name="Input 2 24 5 2" xfId="10739" xr:uid="{00000000-0005-0000-0000-0000F0290000}"/>
    <cellStyle name="Input 2 24 6" xfId="10740" xr:uid="{00000000-0005-0000-0000-0000F1290000}"/>
    <cellStyle name="Input 2 24 6 2" xfId="10741" xr:uid="{00000000-0005-0000-0000-0000F2290000}"/>
    <cellStyle name="Input 2 24 7" xfId="10742" xr:uid="{00000000-0005-0000-0000-0000F3290000}"/>
    <cellStyle name="Input 2 24 7 2" xfId="10743" xr:uid="{00000000-0005-0000-0000-0000F4290000}"/>
    <cellStyle name="Input 2 24 8" xfId="10744" xr:uid="{00000000-0005-0000-0000-0000F5290000}"/>
    <cellStyle name="Input 2 24 8 2" xfId="10745" xr:uid="{00000000-0005-0000-0000-0000F6290000}"/>
    <cellStyle name="Input 2 24 9" xfId="10746" xr:uid="{00000000-0005-0000-0000-0000F7290000}"/>
    <cellStyle name="Input 2 24 9 2" xfId="10747" xr:uid="{00000000-0005-0000-0000-0000F8290000}"/>
    <cellStyle name="Input 2 25" xfId="10748" xr:uid="{00000000-0005-0000-0000-0000F9290000}"/>
    <cellStyle name="Input 2 25 10" xfId="10749" xr:uid="{00000000-0005-0000-0000-0000FA290000}"/>
    <cellStyle name="Input 2 25 10 2" xfId="10750" xr:uid="{00000000-0005-0000-0000-0000FB290000}"/>
    <cellStyle name="Input 2 25 11" xfId="10751" xr:uid="{00000000-0005-0000-0000-0000FC290000}"/>
    <cellStyle name="Input 2 25 11 2" xfId="10752" xr:uid="{00000000-0005-0000-0000-0000FD290000}"/>
    <cellStyle name="Input 2 25 12" xfId="10753" xr:uid="{00000000-0005-0000-0000-0000FE290000}"/>
    <cellStyle name="Input 2 25 12 2" xfId="10754" xr:uid="{00000000-0005-0000-0000-0000FF290000}"/>
    <cellStyle name="Input 2 25 13" xfId="10755" xr:uid="{00000000-0005-0000-0000-0000002A0000}"/>
    <cellStyle name="Input 2 25 2" xfId="10756" xr:uid="{00000000-0005-0000-0000-0000012A0000}"/>
    <cellStyle name="Input 2 25 2 2" xfId="10757" xr:uid="{00000000-0005-0000-0000-0000022A0000}"/>
    <cellStyle name="Input 2 25 3" xfId="10758" xr:uid="{00000000-0005-0000-0000-0000032A0000}"/>
    <cellStyle name="Input 2 25 3 2" xfId="10759" xr:uid="{00000000-0005-0000-0000-0000042A0000}"/>
    <cellStyle name="Input 2 25 4" xfId="10760" xr:uid="{00000000-0005-0000-0000-0000052A0000}"/>
    <cellStyle name="Input 2 25 4 2" xfId="10761" xr:uid="{00000000-0005-0000-0000-0000062A0000}"/>
    <cellStyle name="Input 2 25 5" xfId="10762" xr:uid="{00000000-0005-0000-0000-0000072A0000}"/>
    <cellStyle name="Input 2 25 5 2" xfId="10763" xr:uid="{00000000-0005-0000-0000-0000082A0000}"/>
    <cellStyle name="Input 2 25 6" xfId="10764" xr:uid="{00000000-0005-0000-0000-0000092A0000}"/>
    <cellStyle name="Input 2 25 6 2" xfId="10765" xr:uid="{00000000-0005-0000-0000-00000A2A0000}"/>
    <cellStyle name="Input 2 25 7" xfId="10766" xr:uid="{00000000-0005-0000-0000-00000B2A0000}"/>
    <cellStyle name="Input 2 25 7 2" xfId="10767" xr:uid="{00000000-0005-0000-0000-00000C2A0000}"/>
    <cellStyle name="Input 2 25 8" xfId="10768" xr:uid="{00000000-0005-0000-0000-00000D2A0000}"/>
    <cellStyle name="Input 2 25 8 2" xfId="10769" xr:uid="{00000000-0005-0000-0000-00000E2A0000}"/>
    <cellStyle name="Input 2 25 9" xfId="10770" xr:uid="{00000000-0005-0000-0000-00000F2A0000}"/>
    <cellStyle name="Input 2 25 9 2" xfId="10771" xr:uid="{00000000-0005-0000-0000-0000102A0000}"/>
    <cellStyle name="Input 2 26" xfId="10772" xr:uid="{00000000-0005-0000-0000-0000112A0000}"/>
    <cellStyle name="Input 2 26 10" xfId="10773" xr:uid="{00000000-0005-0000-0000-0000122A0000}"/>
    <cellStyle name="Input 2 26 10 2" xfId="10774" xr:uid="{00000000-0005-0000-0000-0000132A0000}"/>
    <cellStyle name="Input 2 26 11" xfId="10775" xr:uid="{00000000-0005-0000-0000-0000142A0000}"/>
    <cellStyle name="Input 2 26 11 2" xfId="10776" xr:uid="{00000000-0005-0000-0000-0000152A0000}"/>
    <cellStyle name="Input 2 26 12" xfId="10777" xr:uid="{00000000-0005-0000-0000-0000162A0000}"/>
    <cellStyle name="Input 2 26 12 2" xfId="10778" xr:uid="{00000000-0005-0000-0000-0000172A0000}"/>
    <cellStyle name="Input 2 26 13" xfId="10779" xr:uid="{00000000-0005-0000-0000-0000182A0000}"/>
    <cellStyle name="Input 2 26 2" xfId="10780" xr:uid="{00000000-0005-0000-0000-0000192A0000}"/>
    <cellStyle name="Input 2 26 2 2" xfId="10781" xr:uid="{00000000-0005-0000-0000-00001A2A0000}"/>
    <cellStyle name="Input 2 26 3" xfId="10782" xr:uid="{00000000-0005-0000-0000-00001B2A0000}"/>
    <cellStyle name="Input 2 26 3 2" xfId="10783" xr:uid="{00000000-0005-0000-0000-00001C2A0000}"/>
    <cellStyle name="Input 2 26 4" xfId="10784" xr:uid="{00000000-0005-0000-0000-00001D2A0000}"/>
    <cellStyle name="Input 2 26 4 2" xfId="10785" xr:uid="{00000000-0005-0000-0000-00001E2A0000}"/>
    <cellStyle name="Input 2 26 5" xfId="10786" xr:uid="{00000000-0005-0000-0000-00001F2A0000}"/>
    <cellStyle name="Input 2 26 5 2" xfId="10787" xr:uid="{00000000-0005-0000-0000-0000202A0000}"/>
    <cellStyle name="Input 2 26 6" xfId="10788" xr:uid="{00000000-0005-0000-0000-0000212A0000}"/>
    <cellStyle name="Input 2 26 6 2" xfId="10789" xr:uid="{00000000-0005-0000-0000-0000222A0000}"/>
    <cellStyle name="Input 2 26 7" xfId="10790" xr:uid="{00000000-0005-0000-0000-0000232A0000}"/>
    <cellStyle name="Input 2 26 7 2" xfId="10791" xr:uid="{00000000-0005-0000-0000-0000242A0000}"/>
    <cellStyle name="Input 2 26 8" xfId="10792" xr:uid="{00000000-0005-0000-0000-0000252A0000}"/>
    <cellStyle name="Input 2 26 8 2" xfId="10793" xr:uid="{00000000-0005-0000-0000-0000262A0000}"/>
    <cellStyle name="Input 2 26 9" xfId="10794" xr:uid="{00000000-0005-0000-0000-0000272A0000}"/>
    <cellStyle name="Input 2 26 9 2" xfId="10795" xr:uid="{00000000-0005-0000-0000-0000282A0000}"/>
    <cellStyle name="Input 2 27" xfId="10796" xr:uid="{00000000-0005-0000-0000-0000292A0000}"/>
    <cellStyle name="Input 2 27 10" xfId="10797" xr:uid="{00000000-0005-0000-0000-00002A2A0000}"/>
    <cellStyle name="Input 2 27 10 2" xfId="10798" xr:uid="{00000000-0005-0000-0000-00002B2A0000}"/>
    <cellStyle name="Input 2 27 11" xfId="10799" xr:uid="{00000000-0005-0000-0000-00002C2A0000}"/>
    <cellStyle name="Input 2 27 11 2" xfId="10800" xr:uid="{00000000-0005-0000-0000-00002D2A0000}"/>
    <cellStyle name="Input 2 27 12" xfId="10801" xr:uid="{00000000-0005-0000-0000-00002E2A0000}"/>
    <cellStyle name="Input 2 27 12 2" xfId="10802" xr:uid="{00000000-0005-0000-0000-00002F2A0000}"/>
    <cellStyle name="Input 2 27 13" xfId="10803" xr:uid="{00000000-0005-0000-0000-0000302A0000}"/>
    <cellStyle name="Input 2 27 2" xfId="10804" xr:uid="{00000000-0005-0000-0000-0000312A0000}"/>
    <cellStyle name="Input 2 27 2 2" xfId="10805" xr:uid="{00000000-0005-0000-0000-0000322A0000}"/>
    <cellStyle name="Input 2 27 3" xfId="10806" xr:uid="{00000000-0005-0000-0000-0000332A0000}"/>
    <cellStyle name="Input 2 27 3 2" xfId="10807" xr:uid="{00000000-0005-0000-0000-0000342A0000}"/>
    <cellStyle name="Input 2 27 4" xfId="10808" xr:uid="{00000000-0005-0000-0000-0000352A0000}"/>
    <cellStyle name="Input 2 27 4 2" xfId="10809" xr:uid="{00000000-0005-0000-0000-0000362A0000}"/>
    <cellStyle name="Input 2 27 5" xfId="10810" xr:uid="{00000000-0005-0000-0000-0000372A0000}"/>
    <cellStyle name="Input 2 27 5 2" xfId="10811" xr:uid="{00000000-0005-0000-0000-0000382A0000}"/>
    <cellStyle name="Input 2 27 6" xfId="10812" xr:uid="{00000000-0005-0000-0000-0000392A0000}"/>
    <cellStyle name="Input 2 27 6 2" xfId="10813" xr:uid="{00000000-0005-0000-0000-00003A2A0000}"/>
    <cellStyle name="Input 2 27 7" xfId="10814" xr:uid="{00000000-0005-0000-0000-00003B2A0000}"/>
    <cellStyle name="Input 2 27 7 2" xfId="10815" xr:uid="{00000000-0005-0000-0000-00003C2A0000}"/>
    <cellStyle name="Input 2 27 8" xfId="10816" xr:uid="{00000000-0005-0000-0000-00003D2A0000}"/>
    <cellStyle name="Input 2 27 8 2" xfId="10817" xr:uid="{00000000-0005-0000-0000-00003E2A0000}"/>
    <cellStyle name="Input 2 27 9" xfId="10818" xr:uid="{00000000-0005-0000-0000-00003F2A0000}"/>
    <cellStyle name="Input 2 27 9 2" xfId="10819" xr:uid="{00000000-0005-0000-0000-0000402A0000}"/>
    <cellStyle name="Input 2 28" xfId="10820" xr:uid="{00000000-0005-0000-0000-0000412A0000}"/>
    <cellStyle name="Input 2 28 10" xfId="10821" xr:uid="{00000000-0005-0000-0000-0000422A0000}"/>
    <cellStyle name="Input 2 28 10 2" xfId="10822" xr:uid="{00000000-0005-0000-0000-0000432A0000}"/>
    <cellStyle name="Input 2 28 11" xfId="10823" xr:uid="{00000000-0005-0000-0000-0000442A0000}"/>
    <cellStyle name="Input 2 28 11 2" xfId="10824" xr:uid="{00000000-0005-0000-0000-0000452A0000}"/>
    <cellStyle name="Input 2 28 12" xfId="10825" xr:uid="{00000000-0005-0000-0000-0000462A0000}"/>
    <cellStyle name="Input 2 28 12 2" xfId="10826" xr:uid="{00000000-0005-0000-0000-0000472A0000}"/>
    <cellStyle name="Input 2 28 13" xfId="10827" xr:uid="{00000000-0005-0000-0000-0000482A0000}"/>
    <cellStyle name="Input 2 28 2" xfId="10828" xr:uid="{00000000-0005-0000-0000-0000492A0000}"/>
    <cellStyle name="Input 2 28 2 2" xfId="10829" xr:uid="{00000000-0005-0000-0000-00004A2A0000}"/>
    <cellStyle name="Input 2 28 3" xfId="10830" xr:uid="{00000000-0005-0000-0000-00004B2A0000}"/>
    <cellStyle name="Input 2 28 3 2" xfId="10831" xr:uid="{00000000-0005-0000-0000-00004C2A0000}"/>
    <cellStyle name="Input 2 28 4" xfId="10832" xr:uid="{00000000-0005-0000-0000-00004D2A0000}"/>
    <cellStyle name="Input 2 28 4 2" xfId="10833" xr:uid="{00000000-0005-0000-0000-00004E2A0000}"/>
    <cellStyle name="Input 2 28 5" xfId="10834" xr:uid="{00000000-0005-0000-0000-00004F2A0000}"/>
    <cellStyle name="Input 2 28 5 2" xfId="10835" xr:uid="{00000000-0005-0000-0000-0000502A0000}"/>
    <cellStyle name="Input 2 28 6" xfId="10836" xr:uid="{00000000-0005-0000-0000-0000512A0000}"/>
    <cellStyle name="Input 2 28 6 2" xfId="10837" xr:uid="{00000000-0005-0000-0000-0000522A0000}"/>
    <cellStyle name="Input 2 28 7" xfId="10838" xr:uid="{00000000-0005-0000-0000-0000532A0000}"/>
    <cellStyle name="Input 2 28 7 2" xfId="10839" xr:uid="{00000000-0005-0000-0000-0000542A0000}"/>
    <cellStyle name="Input 2 28 8" xfId="10840" xr:uid="{00000000-0005-0000-0000-0000552A0000}"/>
    <cellStyle name="Input 2 28 8 2" xfId="10841" xr:uid="{00000000-0005-0000-0000-0000562A0000}"/>
    <cellStyle name="Input 2 28 9" xfId="10842" xr:uid="{00000000-0005-0000-0000-0000572A0000}"/>
    <cellStyle name="Input 2 28 9 2" xfId="10843" xr:uid="{00000000-0005-0000-0000-0000582A0000}"/>
    <cellStyle name="Input 2 29" xfId="10844" xr:uid="{00000000-0005-0000-0000-0000592A0000}"/>
    <cellStyle name="Input 2 29 10" xfId="10845" xr:uid="{00000000-0005-0000-0000-00005A2A0000}"/>
    <cellStyle name="Input 2 29 10 2" xfId="10846" xr:uid="{00000000-0005-0000-0000-00005B2A0000}"/>
    <cellStyle name="Input 2 29 11" xfId="10847" xr:uid="{00000000-0005-0000-0000-00005C2A0000}"/>
    <cellStyle name="Input 2 29 11 2" xfId="10848" xr:uid="{00000000-0005-0000-0000-00005D2A0000}"/>
    <cellStyle name="Input 2 29 12" xfId="10849" xr:uid="{00000000-0005-0000-0000-00005E2A0000}"/>
    <cellStyle name="Input 2 29 12 2" xfId="10850" xr:uid="{00000000-0005-0000-0000-00005F2A0000}"/>
    <cellStyle name="Input 2 29 13" xfId="10851" xr:uid="{00000000-0005-0000-0000-0000602A0000}"/>
    <cellStyle name="Input 2 29 2" xfId="10852" xr:uid="{00000000-0005-0000-0000-0000612A0000}"/>
    <cellStyle name="Input 2 29 2 2" xfId="10853" xr:uid="{00000000-0005-0000-0000-0000622A0000}"/>
    <cellStyle name="Input 2 29 3" xfId="10854" xr:uid="{00000000-0005-0000-0000-0000632A0000}"/>
    <cellStyle name="Input 2 29 3 2" xfId="10855" xr:uid="{00000000-0005-0000-0000-0000642A0000}"/>
    <cellStyle name="Input 2 29 4" xfId="10856" xr:uid="{00000000-0005-0000-0000-0000652A0000}"/>
    <cellStyle name="Input 2 29 4 2" xfId="10857" xr:uid="{00000000-0005-0000-0000-0000662A0000}"/>
    <cellStyle name="Input 2 29 5" xfId="10858" xr:uid="{00000000-0005-0000-0000-0000672A0000}"/>
    <cellStyle name="Input 2 29 5 2" xfId="10859" xr:uid="{00000000-0005-0000-0000-0000682A0000}"/>
    <cellStyle name="Input 2 29 6" xfId="10860" xr:uid="{00000000-0005-0000-0000-0000692A0000}"/>
    <cellStyle name="Input 2 29 6 2" xfId="10861" xr:uid="{00000000-0005-0000-0000-00006A2A0000}"/>
    <cellStyle name="Input 2 29 7" xfId="10862" xr:uid="{00000000-0005-0000-0000-00006B2A0000}"/>
    <cellStyle name="Input 2 29 7 2" xfId="10863" xr:uid="{00000000-0005-0000-0000-00006C2A0000}"/>
    <cellStyle name="Input 2 29 8" xfId="10864" xr:uid="{00000000-0005-0000-0000-00006D2A0000}"/>
    <cellStyle name="Input 2 29 8 2" xfId="10865" xr:uid="{00000000-0005-0000-0000-00006E2A0000}"/>
    <cellStyle name="Input 2 29 9" xfId="10866" xr:uid="{00000000-0005-0000-0000-00006F2A0000}"/>
    <cellStyle name="Input 2 29 9 2" xfId="10867" xr:uid="{00000000-0005-0000-0000-0000702A0000}"/>
    <cellStyle name="Input 2 3" xfId="10868" xr:uid="{00000000-0005-0000-0000-0000712A0000}"/>
    <cellStyle name="Input 2 3 10" xfId="10869" xr:uid="{00000000-0005-0000-0000-0000722A0000}"/>
    <cellStyle name="Input 2 3 10 10" xfId="10870" xr:uid="{00000000-0005-0000-0000-0000732A0000}"/>
    <cellStyle name="Input 2 3 10 10 2" xfId="10871" xr:uid="{00000000-0005-0000-0000-0000742A0000}"/>
    <cellStyle name="Input 2 3 10 11" xfId="10872" xr:uid="{00000000-0005-0000-0000-0000752A0000}"/>
    <cellStyle name="Input 2 3 10 11 2" xfId="10873" xr:uid="{00000000-0005-0000-0000-0000762A0000}"/>
    <cellStyle name="Input 2 3 10 12" xfId="10874" xr:uid="{00000000-0005-0000-0000-0000772A0000}"/>
    <cellStyle name="Input 2 3 10 12 2" xfId="10875" xr:uid="{00000000-0005-0000-0000-0000782A0000}"/>
    <cellStyle name="Input 2 3 10 13" xfId="10876" xr:uid="{00000000-0005-0000-0000-0000792A0000}"/>
    <cellStyle name="Input 2 3 10 2" xfId="10877" xr:uid="{00000000-0005-0000-0000-00007A2A0000}"/>
    <cellStyle name="Input 2 3 10 2 2" xfId="10878" xr:uid="{00000000-0005-0000-0000-00007B2A0000}"/>
    <cellStyle name="Input 2 3 10 3" xfId="10879" xr:uid="{00000000-0005-0000-0000-00007C2A0000}"/>
    <cellStyle name="Input 2 3 10 3 2" xfId="10880" xr:uid="{00000000-0005-0000-0000-00007D2A0000}"/>
    <cellStyle name="Input 2 3 10 4" xfId="10881" xr:uid="{00000000-0005-0000-0000-00007E2A0000}"/>
    <cellStyle name="Input 2 3 10 4 2" xfId="10882" xr:uid="{00000000-0005-0000-0000-00007F2A0000}"/>
    <cellStyle name="Input 2 3 10 5" xfId="10883" xr:uid="{00000000-0005-0000-0000-0000802A0000}"/>
    <cellStyle name="Input 2 3 10 5 2" xfId="10884" xr:uid="{00000000-0005-0000-0000-0000812A0000}"/>
    <cellStyle name="Input 2 3 10 6" xfId="10885" xr:uid="{00000000-0005-0000-0000-0000822A0000}"/>
    <cellStyle name="Input 2 3 10 6 2" xfId="10886" xr:uid="{00000000-0005-0000-0000-0000832A0000}"/>
    <cellStyle name="Input 2 3 10 7" xfId="10887" xr:uid="{00000000-0005-0000-0000-0000842A0000}"/>
    <cellStyle name="Input 2 3 10 7 2" xfId="10888" xr:uid="{00000000-0005-0000-0000-0000852A0000}"/>
    <cellStyle name="Input 2 3 10 8" xfId="10889" xr:uid="{00000000-0005-0000-0000-0000862A0000}"/>
    <cellStyle name="Input 2 3 10 8 2" xfId="10890" xr:uid="{00000000-0005-0000-0000-0000872A0000}"/>
    <cellStyle name="Input 2 3 10 9" xfId="10891" xr:uid="{00000000-0005-0000-0000-0000882A0000}"/>
    <cellStyle name="Input 2 3 10 9 2" xfId="10892" xr:uid="{00000000-0005-0000-0000-0000892A0000}"/>
    <cellStyle name="Input 2 3 11" xfId="10893" xr:uid="{00000000-0005-0000-0000-00008A2A0000}"/>
    <cellStyle name="Input 2 3 11 10" xfId="10894" xr:uid="{00000000-0005-0000-0000-00008B2A0000}"/>
    <cellStyle name="Input 2 3 11 10 2" xfId="10895" xr:uid="{00000000-0005-0000-0000-00008C2A0000}"/>
    <cellStyle name="Input 2 3 11 11" xfId="10896" xr:uid="{00000000-0005-0000-0000-00008D2A0000}"/>
    <cellStyle name="Input 2 3 11 11 2" xfId="10897" xr:uid="{00000000-0005-0000-0000-00008E2A0000}"/>
    <cellStyle name="Input 2 3 11 12" xfId="10898" xr:uid="{00000000-0005-0000-0000-00008F2A0000}"/>
    <cellStyle name="Input 2 3 11 12 2" xfId="10899" xr:uid="{00000000-0005-0000-0000-0000902A0000}"/>
    <cellStyle name="Input 2 3 11 13" xfId="10900" xr:uid="{00000000-0005-0000-0000-0000912A0000}"/>
    <cellStyle name="Input 2 3 11 2" xfId="10901" xr:uid="{00000000-0005-0000-0000-0000922A0000}"/>
    <cellStyle name="Input 2 3 11 2 2" xfId="10902" xr:uid="{00000000-0005-0000-0000-0000932A0000}"/>
    <cellStyle name="Input 2 3 11 3" xfId="10903" xr:uid="{00000000-0005-0000-0000-0000942A0000}"/>
    <cellStyle name="Input 2 3 11 3 2" xfId="10904" xr:uid="{00000000-0005-0000-0000-0000952A0000}"/>
    <cellStyle name="Input 2 3 11 4" xfId="10905" xr:uid="{00000000-0005-0000-0000-0000962A0000}"/>
    <cellStyle name="Input 2 3 11 4 2" xfId="10906" xr:uid="{00000000-0005-0000-0000-0000972A0000}"/>
    <cellStyle name="Input 2 3 11 5" xfId="10907" xr:uid="{00000000-0005-0000-0000-0000982A0000}"/>
    <cellStyle name="Input 2 3 11 5 2" xfId="10908" xr:uid="{00000000-0005-0000-0000-0000992A0000}"/>
    <cellStyle name="Input 2 3 11 6" xfId="10909" xr:uid="{00000000-0005-0000-0000-00009A2A0000}"/>
    <cellStyle name="Input 2 3 11 6 2" xfId="10910" xr:uid="{00000000-0005-0000-0000-00009B2A0000}"/>
    <cellStyle name="Input 2 3 11 7" xfId="10911" xr:uid="{00000000-0005-0000-0000-00009C2A0000}"/>
    <cellStyle name="Input 2 3 11 7 2" xfId="10912" xr:uid="{00000000-0005-0000-0000-00009D2A0000}"/>
    <cellStyle name="Input 2 3 11 8" xfId="10913" xr:uid="{00000000-0005-0000-0000-00009E2A0000}"/>
    <cellStyle name="Input 2 3 11 8 2" xfId="10914" xr:uid="{00000000-0005-0000-0000-00009F2A0000}"/>
    <cellStyle name="Input 2 3 11 9" xfId="10915" xr:uid="{00000000-0005-0000-0000-0000A02A0000}"/>
    <cellStyle name="Input 2 3 11 9 2" xfId="10916" xr:uid="{00000000-0005-0000-0000-0000A12A0000}"/>
    <cellStyle name="Input 2 3 12" xfId="10917" xr:uid="{00000000-0005-0000-0000-0000A22A0000}"/>
    <cellStyle name="Input 2 3 12 10" xfId="10918" xr:uid="{00000000-0005-0000-0000-0000A32A0000}"/>
    <cellStyle name="Input 2 3 12 10 2" xfId="10919" xr:uid="{00000000-0005-0000-0000-0000A42A0000}"/>
    <cellStyle name="Input 2 3 12 11" xfId="10920" xr:uid="{00000000-0005-0000-0000-0000A52A0000}"/>
    <cellStyle name="Input 2 3 12 11 2" xfId="10921" xr:uid="{00000000-0005-0000-0000-0000A62A0000}"/>
    <cellStyle name="Input 2 3 12 12" xfId="10922" xr:uid="{00000000-0005-0000-0000-0000A72A0000}"/>
    <cellStyle name="Input 2 3 12 12 2" xfId="10923" xr:uid="{00000000-0005-0000-0000-0000A82A0000}"/>
    <cellStyle name="Input 2 3 12 13" xfId="10924" xr:uid="{00000000-0005-0000-0000-0000A92A0000}"/>
    <cellStyle name="Input 2 3 12 2" xfId="10925" xr:uid="{00000000-0005-0000-0000-0000AA2A0000}"/>
    <cellStyle name="Input 2 3 12 2 2" xfId="10926" xr:uid="{00000000-0005-0000-0000-0000AB2A0000}"/>
    <cellStyle name="Input 2 3 12 3" xfId="10927" xr:uid="{00000000-0005-0000-0000-0000AC2A0000}"/>
    <cellStyle name="Input 2 3 12 3 2" xfId="10928" xr:uid="{00000000-0005-0000-0000-0000AD2A0000}"/>
    <cellStyle name="Input 2 3 12 4" xfId="10929" xr:uid="{00000000-0005-0000-0000-0000AE2A0000}"/>
    <cellStyle name="Input 2 3 12 4 2" xfId="10930" xr:uid="{00000000-0005-0000-0000-0000AF2A0000}"/>
    <cellStyle name="Input 2 3 12 5" xfId="10931" xr:uid="{00000000-0005-0000-0000-0000B02A0000}"/>
    <cellStyle name="Input 2 3 12 5 2" xfId="10932" xr:uid="{00000000-0005-0000-0000-0000B12A0000}"/>
    <cellStyle name="Input 2 3 12 6" xfId="10933" xr:uid="{00000000-0005-0000-0000-0000B22A0000}"/>
    <cellStyle name="Input 2 3 12 6 2" xfId="10934" xr:uid="{00000000-0005-0000-0000-0000B32A0000}"/>
    <cellStyle name="Input 2 3 12 7" xfId="10935" xr:uid="{00000000-0005-0000-0000-0000B42A0000}"/>
    <cellStyle name="Input 2 3 12 7 2" xfId="10936" xr:uid="{00000000-0005-0000-0000-0000B52A0000}"/>
    <cellStyle name="Input 2 3 12 8" xfId="10937" xr:uid="{00000000-0005-0000-0000-0000B62A0000}"/>
    <cellStyle name="Input 2 3 12 8 2" xfId="10938" xr:uid="{00000000-0005-0000-0000-0000B72A0000}"/>
    <cellStyle name="Input 2 3 12 9" xfId="10939" xr:uid="{00000000-0005-0000-0000-0000B82A0000}"/>
    <cellStyle name="Input 2 3 12 9 2" xfId="10940" xr:uid="{00000000-0005-0000-0000-0000B92A0000}"/>
    <cellStyle name="Input 2 3 13" xfId="10941" xr:uid="{00000000-0005-0000-0000-0000BA2A0000}"/>
    <cellStyle name="Input 2 3 13 10" xfId="10942" xr:uid="{00000000-0005-0000-0000-0000BB2A0000}"/>
    <cellStyle name="Input 2 3 13 10 2" xfId="10943" xr:uid="{00000000-0005-0000-0000-0000BC2A0000}"/>
    <cellStyle name="Input 2 3 13 11" xfId="10944" xr:uid="{00000000-0005-0000-0000-0000BD2A0000}"/>
    <cellStyle name="Input 2 3 13 11 2" xfId="10945" xr:uid="{00000000-0005-0000-0000-0000BE2A0000}"/>
    <cellStyle name="Input 2 3 13 12" xfId="10946" xr:uid="{00000000-0005-0000-0000-0000BF2A0000}"/>
    <cellStyle name="Input 2 3 13 12 2" xfId="10947" xr:uid="{00000000-0005-0000-0000-0000C02A0000}"/>
    <cellStyle name="Input 2 3 13 13" xfId="10948" xr:uid="{00000000-0005-0000-0000-0000C12A0000}"/>
    <cellStyle name="Input 2 3 13 2" xfId="10949" xr:uid="{00000000-0005-0000-0000-0000C22A0000}"/>
    <cellStyle name="Input 2 3 13 2 2" xfId="10950" xr:uid="{00000000-0005-0000-0000-0000C32A0000}"/>
    <cellStyle name="Input 2 3 13 3" xfId="10951" xr:uid="{00000000-0005-0000-0000-0000C42A0000}"/>
    <cellStyle name="Input 2 3 13 3 2" xfId="10952" xr:uid="{00000000-0005-0000-0000-0000C52A0000}"/>
    <cellStyle name="Input 2 3 13 4" xfId="10953" xr:uid="{00000000-0005-0000-0000-0000C62A0000}"/>
    <cellStyle name="Input 2 3 13 4 2" xfId="10954" xr:uid="{00000000-0005-0000-0000-0000C72A0000}"/>
    <cellStyle name="Input 2 3 13 5" xfId="10955" xr:uid="{00000000-0005-0000-0000-0000C82A0000}"/>
    <cellStyle name="Input 2 3 13 5 2" xfId="10956" xr:uid="{00000000-0005-0000-0000-0000C92A0000}"/>
    <cellStyle name="Input 2 3 13 6" xfId="10957" xr:uid="{00000000-0005-0000-0000-0000CA2A0000}"/>
    <cellStyle name="Input 2 3 13 6 2" xfId="10958" xr:uid="{00000000-0005-0000-0000-0000CB2A0000}"/>
    <cellStyle name="Input 2 3 13 7" xfId="10959" xr:uid="{00000000-0005-0000-0000-0000CC2A0000}"/>
    <cellStyle name="Input 2 3 13 7 2" xfId="10960" xr:uid="{00000000-0005-0000-0000-0000CD2A0000}"/>
    <cellStyle name="Input 2 3 13 8" xfId="10961" xr:uid="{00000000-0005-0000-0000-0000CE2A0000}"/>
    <cellStyle name="Input 2 3 13 8 2" xfId="10962" xr:uid="{00000000-0005-0000-0000-0000CF2A0000}"/>
    <cellStyle name="Input 2 3 13 9" xfId="10963" xr:uid="{00000000-0005-0000-0000-0000D02A0000}"/>
    <cellStyle name="Input 2 3 13 9 2" xfId="10964" xr:uid="{00000000-0005-0000-0000-0000D12A0000}"/>
    <cellStyle name="Input 2 3 14" xfId="10965" xr:uid="{00000000-0005-0000-0000-0000D22A0000}"/>
    <cellStyle name="Input 2 3 14 10" xfId="10966" xr:uid="{00000000-0005-0000-0000-0000D32A0000}"/>
    <cellStyle name="Input 2 3 14 10 2" xfId="10967" xr:uid="{00000000-0005-0000-0000-0000D42A0000}"/>
    <cellStyle name="Input 2 3 14 11" xfId="10968" xr:uid="{00000000-0005-0000-0000-0000D52A0000}"/>
    <cellStyle name="Input 2 3 14 11 2" xfId="10969" xr:uid="{00000000-0005-0000-0000-0000D62A0000}"/>
    <cellStyle name="Input 2 3 14 12" xfId="10970" xr:uid="{00000000-0005-0000-0000-0000D72A0000}"/>
    <cellStyle name="Input 2 3 14 12 2" xfId="10971" xr:uid="{00000000-0005-0000-0000-0000D82A0000}"/>
    <cellStyle name="Input 2 3 14 13" xfId="10972" xr:uid="{00000000-0005-0000-0000-0000D92A0000}"/>
    <cellStyle name="Input 2 3 14 2" xfId="10973" xr:uid="{00000000-0005-0000-0000-0000DA2A0000}"/>
    <cellStyle name="Input 2 3 14 2 2" xfId="10974" xr:uid="{00000000-0005-0000-0000-0000DB2A0000}"/>
    <cellStyle name="Input 2 3 14 3" xfId="10975" xr:uid="{00000000-0005-0000-0000-0000DC2A0000}"/>
    <cellStyle name="Input 2 3 14 3 2" xfId="10976" xr:uid="{00000000-0005-0000-0000-0000DD2A0000}"/>
    <cellStyle name="Input 2 3 14 4" xfId="10977" xr:uid="{00000000-0005-0000-0000-0000DE2A0000}"/>
    <cellStyle name="Input 2 3 14 4 2" xfId="10978" xr:uid="{00000000-0005-0000-0000-0000DF2A0000}"/>
    <cellStyle name="Input 2 3 14 5" xfId="10979" xr:uid="{00000000-0005-0000-0000-0000E02A0000}"/>
    <cellStyle name="Input 2 3 14 5 2" xfId="10980" xr:uid="{00000000-0005-0000-0000-0000E12A0000}"/>
    <cellStyle name="Input 2 3 14 6" xfId="10981" xr:uid="{00000000-0005-0000-0000-0000E22A0000}"/>
    <cellStyle name="Input 2 3 14 6 2" xfId="10982" xr:uid="{00000000-0005-0000-0000-0000E32A0000}"/>
    <cellStyle name="Input 2 3 14 7" xfId="10983" xr:uid="{00000000-0005-0000-0000-0000E42A0000}"/>
    <cellStyle name="Input 2 3 14 7 2" xfId="10984" xr:uid="{00000000-0005-0000-0000-0000E52A0000}"/>
    <cellStyle name="Input 2 3 14 8" xfId="10985" xr:uid="{00000000-0005-0000-0000-0000E62A0000}"/>
    <cellStyle name="Input 2 3 14 8 2" xfId="10986" xr:uid="{00000000-0005-0000-0000-0000E72A0000}"/>
    <cellStyle name="Input 2 3 14 9" xfId="10987" xr:uid="{00000000-0005-0000-0000-0000E82A0000}"/>
    <cellStyle name="Input 2 3 14 9 2" xfId="10988" xr:uid="{00000000-0005-0000-0000-0000E92A0000}"/>
    <cellStyle name="Input 2 3 15" xfId="10989" xr:uid="{00000000-0005-0000-0000-0000EA2A0000}"/>
    <cellStyle name="Input 2 3 15 10" xfId="10990" xr:uid="{00000000-0005-0000-0000-0000EB2A0000}"/>
    <cellStyle name="Input 2 3 15 10 2" xfId="10991" xr:uid="{00000000-0005-0000-0000-0000EC2A0000}"/>
    <cellStyle name="Input 2 3 15 11" xfId="10992" xr:uid="{00000000-0005-0000-0000-0000ED2A0000}"/>
    <cellStyle name="Input 2 3 15 11 2" xfId="10993" xr:uid="{00000000-0005-0000-0000-0000EE2A0000}"/>
    <cellStyle name="Input 2 3 15 12" xfId="10994" xr:uid="{00000000-0005-0000-0000-0000EF2A0000}"/>
    <cellStyle name="Input 2 3 15 12 2" xfId="10995" xr:uid="{00000000-0005-0000-0000-0000F02A0000}"/>
    <cellStyle name="Input 2 3 15 13" xfId="10996" xr:uid="{00000000-0005-0000-0000-0000F12A0000}"/>
    <cellStyle name="Input 2 3 15 2" xfId="10997" xr:uid="{00000000-0005-0000-0000-0000F22A0000}"/>
    <cellStyle name="Input 2 3 15 2 2" xfId="10998" xr:uid="{00000000-0005-0000-0000-0000F32A0000}"/>
    <cellStyle name="Input 2 3 15 3" xfId="10999" xr:uid="{00000000-0005-0000-0000-0000F42A0000}"/>
    <cellStyle name="Input 2 3 15 3 2" xfId="11000" xr:uid="{00000000-0005-0000-0000-0000F52A0000}"/>
    <cellStyle name="Input 2 3 15 4" xfId="11001" xr:uid="{00000000-0005-0000-0000-0000F62A0000}"/>
    <cellStyle name="Input 2 3 15 4 2" xfId="11002" xr:uid="{00000000-0005-0000-0000-0000F72A0000}"/>
    <cellStyle name="Input 2 3 15 5" xfId="11003" xr:uid="{00000000-0005-0000-0000-0000F82A0000}"/>
    <cellStyle name="Input 2 3 15 5 2" xfId="11004" xr:uid="{00000000-0005-0000-0000-0000F92A0000}"/>
    <cellStyle name="Input 2 3 15 6" xfId="11005" xr:uid="{00000000-0005-0000-0000-0000FA2A0000}"/>
    <cellStyle name="Input 2 3 15 6 2" xfId="11006" xr:uid="{00000000-0005-0000-0000-0000FB2A0000}"/>
    <cellStyle name="Input 2 3 15 7" xfId="11007" xr:uid="{00000000-0005-0000-0000-0000FC2A0000}"/>
    <cellStyle name="Input 2 3 15 7 2" xfId="11008" xr:uid="{00000000-0005-0000-0000-0000FD2A0000}"/>
    <cellStyle name="Input 2 3 15 8" xfId="11009" xr:uid="{00000000-0005-0000-0000-0000FE2A0000}"/>
    <cellStyle name="Input 2 3 15 8 2" xfId="11010" xr:uid="{00000000-0005-0000-0000-0000FF2A0000}"/>
    <cellStyle name="Input 2 3 15 9" xfId="11011" xr:uid="{00000000-0005-0000-0000-0000002B0000}"/>
    <cellStyle name="Input 2 3 15 9 2" xfId="11012" xr:uid="{00000000-0005-0000-0000-0000012B0000}"/>
    <cellStyle name="Input 2 3 16" xfId="11013" xr:uid="{00000000-0005-0000-0000-0000022B0000}"/>
    <cellStyle name="Input 2 3 16 10" xfId="11014" xr:uid="{00000000-0005-0000-0000-0000032B0000}"/>
    <cellStyle name="Input 2 3 16 10 2" xfId="11015" xr:uid="{00000000-0005-0000-0000-0000042B0000}"/>
    <cellStyle name="Input 2 3 16 11" xfId="11016" xr:uid="{00000000-0005-0000-0000-0000052B0000}"/>
    <cellStyle name="Input 2 3 16 11 2" xfId="11017" xr:uid="{00000000-0005-0000-0000-0000062B0000}"/>
    <cellStyle name="Input 2 3 16 12" xfId="11018" xr:uid="{00000000-0005-0000-0000-0000072B0000}"/>
    <cellStyle name="Input 2 3 16 12 2" xfId="11019" xr:uid="{00000000-0005-0000-0000-0000082B0000}"/>
    <cellStyle name="Input 2 3 16 13" xfId="11020" xr:uid="{00000000-0005-0000-0000-0000092B0000}"/>
    <cellStyle name="Input 2 3 16 2" xfId="11021" xr:uid="{00000000-0005-0000-0000-00000A2B0000}"/>
    <cellStyle name="Input 2 3 16 2 2" xfId="11022" xr:uid="{00000000-0005-0000-0000-00000B2B0000}"/>
    <cellStyle name="Input 2 3 16 3" xfId="11023" xr:uid="{00000000-0005-0000-0000-00000C2B0000}"/>
    <cellStyle name="Input 2 3 16 3 2" xfId="11024" xr:uid="{00000000-0005-0000-0000-00000D2B0000}"/>
    <cellStyle name="Input 2 3 16 4" xfId="11025" xr:uid="{00000000-0005-0000-0000-00000E2B0000}"/>
    <cellStyle name="Input 2 3 16 4 2" xfId="11026" xr:uid="{00000000-0005-0000-0000-00000F2B0000}"/>
    <cellStyle name="Input 2 3 16 5" xfId="11027" xr:uid="{00000000-0005-0000-0000-0000102B0000}"/>
    <cellStyle name="Input 2 3 16 5 2" xfId="11028" xr:uid="{00000000-0005-0000-0000-0000112B0000}"/>
    <cellStyle name="Input 2 3 16 6" xfId="11029" xr:uid="{00000000-0005-0000-0000-0000122B0000}"/>
    <cellStyle name="Input 2 3 16 6 2" xfId="11030" xr:uid="{00000000-0005-0000-0000-0000132B0000}"/>
    <cellStyle name="Input 2 3 16 7" xfId="11031" xr:uid="{00000000-0005-0000-0000-0000142B0000}"/>
    <cellStyle name="Input 2 3 16 7 2" xfId="11032" xr:uid="{00000000-0005-0000-0000-0000152B0000}"/>
    <cellStyle name="Input 2 3 16 8" xfId="11033" xr:uid="{00000000-0005-0000-0000-0000162B0000}"/>
    <cellStyle name="Input 2 3 16 8 2" xfId="11034" xr:uid="{00000000-0005-0000-0000-0000172B0000}"/>
    <cellStyle name="Input 2 3 16 9" xfId="11035" xr:uid="{00000000-0005-0000-0000-0000182B0000}"/>
    <cellStyle name="Input 2 3 16 9 2" xfId="11036" xr:uid="{00000000-0005-0000-0000-0000192B0000}"/>
    <cellStyle name="Input 2 3 17" xfId="11037" xr:uid="{00000000-0005-0000-0000-00001A2B0000}"/>
    <cellStyle name="Input 2 3 17 10" xfId="11038" xr:uid="{00000000-0005-0000-0000-00001B2B0000}"/>
    <cellStyle name="Input 2 3 17 10 2" xfId="11039" xr:uid="{00000000-0005-0000-0000-00001C2B0000}"/>
    <cellStyle name="Input 2 3 17 11" xfId="11040" xr:uid="{00000000-0005-0000-0000-00001D2B0000}"/>
    <cellStyle name="Input 2 3 17 11 2" xfId="11041" xr:uid="{00000000-0005-0000-0000-00001E2B0000}"/>
    <cellStyle name="Input 2 3 17 12" xfId="11042" xr:uid="{00000000-0005-0000-0000-00001F2B0000}"/>
    <cellStyle name="Input 2 3 17 12 2" xfId="11043" xr:uid="{00000000-0005-0000-0000-0000202B0000}"/>
    <cellStyle name="Input 2 3 17 13" xfId="11044" xr:uid="{00000000-0005-0000-0000-0000212B0000}"/>
    <cellStyle name="Input 2 3 17 2" xfId="11045" xr:uid="{00000000-0005-0000-0000-0000222B0000}"/>
    <cellStyle name="Input 2 3 17 2 2" xfId="11046" xr:uid="{00000000-0005-0000-0000-0000232B0000}"/>
    <cellStyle name="Input 2 3 17 3" xfId="11047" xr:uid="{00000000-0005-0000-0000-0000242B0000}"/>
    <cellStyle name="Input 2 3 17 3 2" xfId="11048" xr:uid="{00000000-0005-0000-0000-0000252B0000}"/>
    <cellStyle name="Input 2 3 17 4" xfId="11049" xr:uid="{00000000-0005-0000-0000-0000262B0000}"/>
    <cellStyle name="Input 2 3 17 4 2" xfId="11050" xr:uid="{00000000-0005-0000-0000-0000272B0000}"/>
    <cellStyle name="Input 2 3 17 5" xfId="11051" xr:uid="{00000000-0005-0000-0000-0000282B0000}"/>
    <cellStyle name="Input 2 3 17 5 2" xfId="11052" xr:uid="{00000000-0005-0000-0000-0000292B0000}"/>
    <cellStyle name="Input 2 3 17 6" xfId="11053" xr:uid="{00000000-0005-0000-0000-00002A2B0000}"/>
    <cellStyle name="Input 2 3 17 6 2" xfId="11054" xr:uid="{00000000-0005-0000-0000-00002B2B0000}"/>
    <cellStyle name="Input 2 3 17 7" xfId="11055" xr:uid="{00000000-0005-0000-0000-00002C2B0000}"/>
    <cellStyle name="Input 2 3 17 7 2" xfId="11056" xr:uid="{00000000-0005-0000-0000-00002D2B0000}"/>
    <cellStyle name="Input 2 3 17 8" xfId="11057" xr:uid="{00000000-0005-0000-0000-00002E2B0000}"/>
    <cellStyle name="Input 2 3 17 8 2" xfId="11058" xr:uid="{00000000-0005-0000-0000-00002F2B0000}"/>
    <cellStyle name="Input 2 3 17 9" xfId="11059" xr:uid="{00000000-0005-0000-0000-0000302B0000}"/>
    <cellStyle name="Input 2 3 17 9 2" xfId="11060" xr:uid="{00000000-0005-0000-0000-0000312B0000}"/>
    <cellStyle name="Input 2 3 18" xfId="11061" xr:uid="{00000000-0005-0000-0000-0000322B0000}"/>
    <cellStyle name="Input 2 3 18 10" xfId="11062" xr:uid="{00000000-0005-0000-0000-0000332B0000}"/>
    <cellStyle name="Input 2 3 18 10 2" xfId="11063" xr:uid="{00000000-0005-0000-0000-0000342B0000}"/>
    <cellStyle name="Input 2 3 18 11" xfId="11064" xr:uid="{00000000-0005-0000-0000-0000352B0000}"/>
    <cellStyle name="Input 2 3 18 11 2" xfId="11065" xr:uid="{00000000-0005-0000-0000-0000362B0000}"/>
    <cellStyle name="Input 2 3 18 12" xfId="11066" xr:uid="{00000000-0005-0000-0000-0000372B0000}"/>
    <cellStyle name="Input 2 3 18 12 2" xfId="11067" xr:uid="{00000000-0005-0000-0000-0000382B0000}"/>
    <cellStyle name="Input 2 3 18 13" xfId="11068" xr:uid="{00000000-0005-0000-0000-0000392B0000}"/>
    <cellStyle name="Input 2 3 18 2" xfId="11069" xr:uid="{00000000-0005-0000-0000-00003A2B0000}"/>
    <cellStyle name="Input 2 3 18 2 2" xfId="11070" xr:uid="{00000000-0005-0000-0000-00003B2B0000}"/>
    <cellStyle name="Input 2 3 18 3" xfId="11071" xr:uid="{00000000-0005-0000-0000-00003C2B0000}"/>
    <cellStyle name="Input 2 3 18 3 2" xfId="11072" xr:uid="{00000000-0005-0000-0000-00003D2B0000}"/>
    <cellStyle name="Input 2 3 18 4" xfId="11073" xr:uid="{00000000-0005-0000-0000-00003E2B0000}"/>
    <cellStyle name="Input 2 3 18 4 2" xfId="11074" xr:uid="{00000000-0005-0000-0000-00003F2B0000}"/>
    <cellStyle name="Input 2 3 18 5" xfId="11075" xr:uid="{00000000-0005-0000-0000-0000402B0000}"/>
    <cellStyle name="Input 2 3 18 5 2" xfId="11076" xr:uid="{00000000-0005-0000-0000-0000412B0000}"/>
    <cellStyle name="Input 2 3 18 6" xfId="11077" xr:uid="{00000000-0005-0000-0000-0000422B0000}"/>
    <cellStyle name="Input 2 3 18 6 2" xfId="11078" xr:uid="{00000000-0005-0000-0000-0000432B0000}"/>
    <cellStyle name="Input 2 3 18 7" xfId="11079" xr:uid="{00000000-0005-0000-0000-0000442B0000}"/>
    <cellStyle name="Input 2 3 18 7 2" xfId="11080" xr:uid="{00000000-0005-0000-0000-0000452B0000}"/>
    <cellStyle name="Input 2 3 18 8" xfId="11081" xr:uid="{00000000-0005-0000-0000-0000462B0000}"/>
    <cellStyle name="Input 2 3 18 8 2" xfId="11082" xr:uid="{00000000-0005-0000-0000-0000472B0000}"/>
    <cellStyle name="Input 2 3 18 9" xfId="11083" xr:uid="{00000000-0005-0000-0000-0000482B0000}"/>
    <cellStyle name="Input 2 3 18 9 2" xfId="11084" xr:uid="{00000000-0005-0000-0000-0000492B0000}"/>
    <cellStyle name="Input 2 3 19" xfId="11085" xr:uid="{00000000-0005-0000-0000-00004A2B0000}"/>
    <cellStyle name="Input 2 3 19 10" xfId="11086" xr:uid="{00000000-0005-0000-0000-00004B2B0000}"/>
    <cellStyle name="Input 2 3 19 10 2" xfId="11087" xr:uid="{00000000-0005-0000-0000-00004C2B0000}"/>
    <cellStyle name="Input 2 3 19 11" xfId="11088" xr:uid="{00000000-0005-0000-0000-00004D2B0000}"/>
    <cellStyle name="Input 2 3 19 11 2" xfId="11089" xr:uid="{00000000-0005-0000-0000-00004E2B0000}"/>
    <cellStyle name="Input 2 3 19 12" xfId="11090" xr:uid="{00000000-0005-0000-0000-00004F2B0000}"/>
    <cellStyle name="Input 2 3 19 12 2" xfId="11091" xr:uid="{00000000-0005-0000-0000-0000502B0000}"/>
    <cellStyle name="Input 2 3 19 13" xfId="11092" xr:uid="{00000000-0005-0000-0000-0000512B0000}"/>
    <cellStyle name="Input 2 3 19 2" xfId="11093" xr:uid="{00000000-0005-0000-0000-0000522B0000}"/>
    <cellStyle name="Input 2 3 19 2 2" xfId="11094" xr:uid="{00000000-0005-0000-0000-0000532B0000}"/>
    <cellStyle name="Input 2 3 19 3" xfId="11095" xr:uid="{00000000-0005-0000-0000-0000542B0000}"/>
    <cellStyle name="Input 2 3 19 3 2" xfId="11096" xr:uid="{00000000-0005-0000-0000-0000552B0000}"/>
    <cellStyle name="Input 2 3 19 4" xfId="11097" xr:uid="{00000000-0005-0000-0000-0000562B0000}"/>
    <cellStyle name="Input 2 3 19 4 2" xfId="11098" xr:uid="{00000000-0005-0000-0000-0000572B0000}"/>
    <cellStyle name="Input 2 3 19 5" xfId="11099" xr:uid="{00000000-0005-0000-0000-0000582B0000}"/>
    <cellStyle name="Input 2 3 19 5 2" xfId="11100" xr:uid="{00000000-0005-0000-0000-0000592B0000}"/>
    <cellStyle name="Input 2 3 19 6" xfId="11101" xr:uid="{00000000-0005-0000-0000-00005A2B0000}"/>
    <cellStyle name="Input 2 3 19 6 2" xfId="11102" xr:uid="{00000000-0005-0000-0000-00005B2B0000}"/>
    <cellStyle name="Input 2 3 19 7" xfId="11103" xr:uid="{00000000-0005-0000-0000-00005C2B0000}"/>
    <cellStyle name="Input 2 3 19 7 2" xfId="11104" xr:uid="{00000000-0005-0000-0000-00005D2B0000}"/>
    <cellStyle name="Input 2 3 19 8" xfId="11105" xr:uid="{00000000-0005-0000-0000-00005E2B0000}"/>
    <cellStyle name="Input 2 3 19 8 2" xfId="11106" xr:uid="{00000000-0005-0000-0000-00005F2B0000}"/>
    <cellStyle name="Input 2 3 19 9" xfId="11107" xr:uid="{00000000-0005-0000-0000-0000602B0000}"/>
    <cellStyle name="Input 2 3 19 9 2" xfId="11108" xr:uid="{00000000-0005-0000-0000-0000612B0000}"/>
    <cellStyle name="Input 2 3 2" xfId="11109" xr:uid="{00000000-0005-0000-0000-0000622B0000}"/>
    <cellStyle name="Input 2 3 2 10" xfId="11110" xr:uid="{00000000-0005-0000-0000-0000632B0000}"/>
    <cellStyle name="Input 2 3 2 10 2" xfId="11111" xr:uid="{00000000-0005-0000-0000-0000642B0000}"/>
    <cellStyle name="Input 2 3 2 11" xfId="11112" xr:uid="{00000000-0005-0000-0000-0000652B0000}"/>
    <cellStyle name="Input 2 3 2 11 2" xfId="11113" xr:uid="{00000000-0005-0000-0000-0000662B0000}"/>
    <cellStyle name="Input 2 3 2 12" xfId="11114" xr:uid="{00000000-0005-0000-0000-0000672B0000}"/>
    <cellStyle name="Input 2 3 2 12 2" xfId="11115" xr:uid="{00000000-0005-0000-0000-0000682B0000}"/>
    <cellStyle name="Input 2 3 2 13" xfId="11116" xr:uid="{00000000-0005-0000-0000-0000692B0000}"/>
    <cellStyle name="Input 2 3 2 2" xfId="11117" xr:uid="{00000000-0005-0000-0000-00006A2B0000}"/>
    <cellStyle name="Input 2 3 2 2 2" xfId="11118" xr:uid="{00000000-0005-0000-0000-00006B2B0000}"/>
    <cellStyle name="Input 2 3 2 3" xfId="11119" xr:uid="{00000000-0005-0000-0000-00006C2B0000}"/>
    <cellStyle name="Input 2 3 2 3 2" xfId="11120" xr:uid="{00000000-0005-0000-0000-00006D2B0000}"/>
    <cellStyle name="Input 2 3 2 4" xfId="11121" xr:uid="{00000000-0005-0000-0000-00006E2B0000}"/>
    <cellStyle name="Input 2 3 2 4 2" xfId="11122" xr:uid="{00000000-0005-0000-0000-00006F2B0000}"/>
    <cellStyle name="Input 2 3 2 5" xfId="11123" xr:uid="{00000000-0005-0000-0000-0000702B0000}"/>
    <cellStyle name="Input 2 3 2 5 2" xfId="11124" xr:uid="{00000000-0005-0000-0000-0000712B0000}"/>
    <cellStyle name="Input 2 3 2 6" xfId="11125" xr:uid="{00000000-0005-0000-0000-0000722B0000}"/>
    <cellStyle name="Input 2 3 2 6 2" xfId="11126" xr:uid="{00000000-0005-0000-0000-0000732B0000}"/>
    <cellStyle name="Input 2 3 2 7" xfId="11127" xr:uid="{00000000-0005-0000-0000-0000742B0000}"/>
    <cellStyle name="Input 2 3 2 7 2" xfId="11128" xr:uid="{00000000-0005-0000-0000-0000752B0000}"/>
    <cellStyle name="Input 2 3 2 8" xfId="11129" xr:uid="{00000000-0005-0000-0000-0000762B0000}"/>
    <cellStyle name="Input 2 3 2 8 2" xfId="11130" xr:uid="{00000000-0005-0000-0000-0000772B0000}"/>
    <cellStyle name="Input 2 3 2 9" xfId="11131" xr:uid="{00000000-0005-0000-0000-0000782B0000}"/>
    <cellStyle name="Input 2 3 2 9 2" xfId="11132" xr:uid="{00000000-0005-0000-0000-0000792B0000}"/>
    <cellStyle name="Input 2 3 20" xfId="11133" xr:uid="{00000000-0005-0000-0000-00007A2B0000}"/>
    <cellStyle name="Input 2 3 20 10" xfId="11134" xr:uid="{00000000-0005-0000-0000-00007B2B0000}"/>
    <cellStyle name="Input 2 3 20 10 2" xfId="11135" xr:uid="{00000000-0005-0000-0000-00007C2B0000}"/>
    <cellStyle name="Input 2 3 20 11" xfId="11136" xr:uid="{00000000-0005-0000-0000-00007D2B0000}"/>
    <cellStyle name="Input 2 3 20 11 2" xfId="11137" xr:uid="{00000000-0005-0000-0000-00007E2B0000}"/>
    <cellStyle name="Input 2 3 20 12" xfId="11138" xr:uid="{00000000-0005-0000-0000-00007F2B0000}"/>
    <cellStyle name="Input 2 3 20 12 2" xfId="11139" xr:uid="{00000000-0005-0000-0000-0000802B0000}"/>
    <cellStyle name="Input 2 3 20 13" xfId="11140" xr:uid="{00000000-0005-0000-0000-0000812B0000}"/>
    <cellStyle name="Input 2 3 20 2" xfId="11141" xr:uid="{00000000-0005-0000-0000-0000822B0000}"/>
    <cellStyle name="Input 2 3 20 2 2" xfId="11142" xr:uid="{00000000-0005-0000-0000-0000832B0000}"/>
    <cellStyle name="Input 2 3 20 3" xfId="11143" xr:uid="{00000000-0005-0000-0000-0000842B0000}"/>
    <cellStyle name="Input 2 3 20 3 2" xfId="11144" xr:uid="{00000000-0005-0000-0000-0000852B0000}"/>
    <cellStyle name="Input 2 3 20 4" xfId="11145" xr:uid="{00000000-0005-0000-0000-0000862B0000}"/>
    <cellStyle name="Input 2 3 20 4 2" xfId="11146" xr:uid="{00000000-0005-0000-0000-0000872B0000}"/>
    <cellStyle name="Input 2 3 20 5" xfId="11147" xr:uid="{00000000-0005-0000-0000-0000882B0000}"/>
    <cellStyle name="Input 2 3 20 5 2" xfId="11148" xr:uid="{00000000-0005-0000-0000-0000892B0000}"/>
    <cellStyle name="Input 2 3 20 6" xfId="11149" xr:uid="{00000000-0005-0000-0000-00008A2B0000}"/>
    <cellStyle name="Input 2 3 20 6 2" xfId="11150" xr:uid="{00000000-0005-0000-0000-00008B2B0000}"/>
    <cellStyle name="Input 2 3 20 7" xfId="11151" xr:uid="{00000000-0005-0000-0000-00008C2B0000}"/>
    <cellStyle name="Input 2 3 20 7 2" xfId="11152" xr:uid="{00000000-0005-0000-0000-00008D2B0000}"/>
    <cellStyle name="Input 2 3 20 8" xfId="11153" xr:uid="{00000000-0005-0000-0000-00008E2B0000}"/>
    <cellStyle name="Input 2 3 20 8 2" xfId="11154" xr:uid="{00000000-0005-0000-0000-00008F2B0000}"/>
    <cellStyle name="Input 2 3 20 9" xfId="11155" xr:uid="{00000000-0005-0000-0000-0000902B0000}"/>
    <cellStyle name="Input 2 3 20 9 2" xfId="11156" xr:uid="{00000000-0005-0000-0000-0000912B0000}"/>
    <cellStyle name="Input 2 3 21" xfId="11157" xr:uid="{00000000-0005-0000-0000-0000922B0000}"/>
    <cellStyle name="Input 2 3 21 10" xfId="11158" xr:uid="{00000000-0005-0000-0000-0000932B0000}"/>
    <cellStyle name="Input 2 3 21 10 2" xfId="11159" xr:uid="{00000000-0005-0000-0000-0000942B0000}"/>
    <cellStyle name="Input 2 3 21 11" xfId="11160" xr:uid="{00000000-0005-0000-0000-0000952B0000}"/>
    <cellStyle name="Input 2 3 21 11 2" xfId="11161" xr:uid="{00000000-0005-0000-0000-0000962B0000}"/>
    <cellStyle name="Input 2 3 21 12" xfId="11162" xr:uid="{00000000-0005-0000-0000-0000972B0000}"/>
    <cellStyle name="Input 2 3 21 12 2" xfId="11163" xr:uid="{00000000-0005-0000-0000-0000982B0000}"/>
    <cellStyle name="Input 2 3 21 13" xfId="11164" xr:uid="{00000000-0005-0000-0000-0000992B0000}"/>
    <cellStyle name="Input 2 3 21 2" xfId="11165" xr:uid="{00000000-0005-0000-0000-00009A2B0000}"/>
    <cellStyle name="Input 2 3 21 2 2" xfId="11166" xr:uid="{00000000-0005-0000-0000-00009B2B0000}"/>
    <cellStyle name="Input 2 3 21 3" xfId="11167" xr:uid="{00000000-0005-0000-0000-00009C2B0000}"/>
    <cellStyle name="Input 2 3 21 3 2" xfId="11168" xr:uid="{00000000-0005-0000-0000-00009D2B0000}"/>
    <cellStyle name="Input 2 3 21 4" xfId="11169" xr:uid="{00000000-0005-0000-0000-00009E2B0000}"/>
    <cellStyle name="Input 2 3 21 4 2" xfId="11170" xr:uid="{00000000-0005-0000-0000-00009F2B0000}"/>
    <cellStyle name="Input 2 3 21 5" xfId="11171" xr:uid="{00000000-0005-0000-0000-0000A02B0000}"/>
    <cellStyle name="Input 2 3 21 5 2" xfId="11172" xr:uid="{00000000-0005-0000-0000-0000A12B0000}"/>
    <cellStyle name="Input 2 3 21 6" xfId="11173" xr:uid="{00000000-0005-0000-0000-0000A22B0000}"/>
    <cellStyle name="Input 2 3 21 6 2" xfId="11174" xr:uid="{00000000-0005-0000-0000-0000A32B0000}"/>
    <cellStyle name="Input 2 3 21 7" xfId="11175" xr:uid="{00000000-0005-0000-0000-0000A42B0000}"/>
    <cellStyle name="Input 2 3 21 7 2" xfId="11176" xr:uid="{00000000-0005-0000-0000-0000A52B0000}"/>
    <cellStyle name="Input 2 3 21 8" xfId="11177" xr:uid="{00000000-0005-0000-0000-0000A62B0000}"/>
    <cellStyle name="Input 2 3 21 8 2" xfId="11178" xr:uid="{00000000-0005-0000-0000-0000A72B0000}"/>
    <cellStyle name="Input 2 3 21 9" xfId="11179" xr:uid="{00000000-0005-0000-0000-0000A82B0000}"/>
    <cellStyle name="Input 2 3 21 9 2" xfId="11180" xr:uid="{00000000-0005-0000-0000-0000A92B0000}"/>
    <cellStyle name="Input 2 3 22" xfId="11181" xr:uid="{00000000-0005-0000-0000-0000AA2B0000}"/>
    <cellStyle name="Input 2 3 22 10" xfId="11182" xr:uid="{00000000-0005-0000-0000-0000AB2B0000}"/>
    <cellStyle name="Input 2 3 22 10 2" xfId="11183" xr:uid="{00000000-0005-0000-0000-0000AC2B0000}"/>
    <cellStyle name="Input 2 3 22 11" xfId="11184" xr:uid="{00000000-0005-0000-0000-0000AD2B0000}"/>
    <cellStyle name="Input 2 3 22 11 2" xfId="11185" xr:uid="{00000000-0005-0000-0000-0000AE2B0000}"/>
    <cellStyle name="Input 2 3 22 12" xfId="11186" xr:uid="{00000000-0005-0000-0000-0000AF2B0000}"/>
    <cellStyle name="Input 2 3 22 12 2" xfId="11187" xr:uid="{00000000-0005-0000-0000-0000B02B0000}"/>
    <cellStyle name="Input 2 3 22 13" xfId="11188" xr:uid="{00000000-0005-0000-0000-0000B12B0000}"/>
    <cellStyle name="Input 2 3 22 2" xfId="11189" xr:uid="{00000000-0005-0000-0000-0000B22B0000}"/>
    <cellStyle name="Input 2 3 22 2 2" xfId="11190" xr:uid="{00000000-0005-0000-0000-0000B32B0000}"/>
    <cellStyle name="Input 2 3 22 3" xfId="11191" xr:uid="{00000000-0005-0000-0000-0000B42B0000}"/>
    <cellStyle name="Input 2 3 22 3 2" xfId="11192" xr:uid="{00000000-0005-0000-0000-0000B52B0000}"/>
    <cellStyle name="Input 2 3 22 4" xfId="11193" xr:uid="{00000000-0005-0000-0000-0000B62B0000}"/>
    <cellStyle name="Input 2 3 22 4 2" xfId="11194" xr:uid="{00000000-0005-0000-0000-0000B72B0000}"/>
    <cellStyle name="Input 2 3 22 5" xfId="11195" xr:uid="{00000000-0005-0000-0000-0000B82B0000}"/>
    <cellStyle name="Input 2 3 22 5 2" xfId="11196" xr:uid="{00000000-0005-0000-0000-0000B92B0000}"/>
    <cellStyle name="Input 2 3 22 6" xfId="11197" xr:uid="{00000000-0005-0000-0000-0000BA2B0000}"/>
    <cellStyle name="Input 2 3 22 6 2" xfId="11198" xr:uid="{00000000-0005-0000-0000-0000BB2B0000}"/>
    <cellStyle name="Input 2 3 22 7" xfId="11199" xr:uid="{00000000-0005-0000-0000-0000BC2B0000}"/>
    <cellStyle name="Input 2 3 22 7 2" xfId="11200" xr:uid="{00000000-0005-0000-0000-0000BD2B0000}"/>
    <cellStyle name="Input 2 3 22 8" xfId="11201" xr:uid="{00000000-0005-0000-0000-0000BE2B0000}"/>
    <cellStyle name="Input 2 3 22 8 2" xfId="11202" xr:uid="{00000000-0005-0000-0000-0000BF2B0000}"/>
    <cellStyle name="Input 2 3 22 9" xfId="11203" xr:uid="{00000000-0005-0000-0000-0000C02B0000}"/>
    <cellStyle name="Input 2 3 22 9 2" xfId="11204" xr:uid="{00000000-0005-0000-0000-0000C12B0000}"/>
    <cellStyle name="Input 2 3 23" xfId="11205" xr:uid="{00000000-0005-0000-0000-0000C22B0000}"/>
    <cellStyle name="Input 2 3 23 10" xfId="11206" xr:uid="{00000000-0005-0000-0000-0000C32B0000}"/>
    <cellStyle name="Input 2 3 23 10 2" xfId="11207" xr:uid="{00000000-0005-0000-0000-0000C42B0000}"/>
    <cellStyle name="Input 2 3 23 11" xfId="11208" xr:uid="{00000000-0005-0000-0000-0000C52B0000}"/>
    <cellStyle name="Input 2 3 23 11 2" xfId="11209" xr:uid="{00000000-0005-0000-0000-0000C62B0000}"/>
    <cellStyle name="Input 2 3 23 12" xfId="11210" xr:uid="{00000000-0005-0000-0000-0000C72B0000}"/>
    <cellStyle name="Input 2 3 23 12 2" xfId="11211" xr:uid="{00000000-0005-0000-0000-0000C82B0000}"/>
    <cellStyle name="Input 2 3 23 13" xfId="11212" xr:uid="{00000000-0005-0000-0000-0000C92B0000}"/>
    <cellStyle name="Input 2 3 23 2" xfId="11213" xr:uid="{00000000-0005-0000-0000-0000CA2B0000}"/>
    <cellStyle name="Input 2 3 23 2 2" xfId="11214" xr:uid="{00000000-0005-0000-0000-0000CB2B0000}"/>
    <cellStyle name="Input 2 3 23 3" xfId="11215" xr:uid="{00000000-0005-0000-0000-0000CC2B0000}"/>
    <cellStyle name="Input 2 3 23 3 2" xfId="11216" xr:uid="{00000000-0005-0000-0000-0000CD2B0000}"/>
    <cellStyle name="Input 2 3 23 4" xfId="11217" xr:uid="{00000000-0005-0000-0000-0000CE2B0000}"/>
    <cellStyle name="Input 2 3 23 4 2" xfId="11218" xr:uid="{00000000-0005-0000-0000-0000CF2B0000}"/>
    <cellStyle name="Input 2 3 23 5" xfId="11219" xr:uid="{00000000-0005-0000-0000-0000D02B0000}"/>
    <cellStyle name="Input 2 3 23 5 2" xfId="11220" xr:uid="{00000000-0005-0000-0000-0000D12B0000}"/>
    <cellStyle name="Input 2 3 23 6" xfId="11221" xr:uid="{00000000-0005-0000-0000-0000D22B0000}"/>
    <cellStyle name="Input 2 3 23 6 2" xfId="11222" xr:uid="{00000000-0005-0000-0000-0000D32B0000}"/>
    <cellStyle name="Input 2 3 23 7" xfId="11223" xr:uid="{00000000-0005-0000-0000-0000D42B0000}"/>
    <cellStyle name="Input 2 3 23 7 2" xfId="11224" xr:uid="{00000000-0005-0000-0000-0000D52B0000}"/>
    <cellStyle name="Input 2 3 23 8" xfId="11225" xr:uid="{00000000-0005-0000-0000-0000D62B0000}"/>
    <cellStyle name="Input 2 3 23 8 2" xfId="11226" xr:uid="{00000000-0005-0000-0000-0000D72B0000}"/>
    <cellStyle name="Input 2 3 23 9" xfId="11227" xr:uid="{00000000-0005-0000-0000-0000D82B0000}"/>
    <cellStyle name="Input 2 3 23 9 2" xfId="11228" xr:uid="{00000000-0005-0000-0000-0000D92B0000}"/>
    <cellStyle name="Input 2 3 24" xfId="11229" xr:uid="{00000000-0005-0000-0000-0000DA2B0000}"/>
    <cellStyle name="Input 2 3 24 10" xfId="11230" xr:uid="{00000000-0005-0000-0000-0000DB2B0000}"/>
    <cellStyle name="Input 2 3 24 10 2" xfId="11231" xr:uid="{00000000-0005-0000-0000-0000DC2B0000}"/>
    <cellStyle name="Input 2 3 24 11" xfId="11232" xr:uid="{00000000-0005-0000-0000-0000DD2B0000}"/>
    <cellStyle name="Input 2 3 24 11 2" xfId="11233" xr:uid="{00000000-0005-0000-0000-0000DE2B0000}"/>
    <cellStyle name="Input 2 3 24 12" xfId="11234" xr:uid="{00000000-0005-0000-0000-0000DF2B0000}"/>
    <cellStyle name="Input 2 3 24 12 2" xfId="11235" xr:uid="{00000000-0005-0000-0000-0000E02B0000}"/>
    <cellStyle name="Input 2 3 24 13" xfId="11236" xr:uid="{00000000-0005-0000-0000-0000E12B0000}"/>
    <cellStyle name="Input 2 3 24 2" xfId="11237" xr:uid="{00000000-0005-0000-0000-0000E22B0000}"/>
    <cellStyle name="Input 2 3 24 2 2" xfId="11238" xr:uid="{00000000-0005-0000-0000-0000E32B0000}"/>
    <cellStyle name="Input 2 3 24 3" xfId="11239" xr:uid="{00000000-0005-0000-0000-0000E42B0000}"/>
    <cellStyle name="Input 2 3 24 3 2" xfId="11240" xr:uid="{00000000-0005-0000-0000-0000E52B0000}"/>
    <cellStyle name="Input 2 3 24 4" xfId="11241" xr:uid="{00000000-0005-0000-0000-0000E62B0000}"/>
    <cellStyle name="Input 2 3 24 4 2" xfId="11242" xr:uid="{00000000-0005-0000-0000-0000E72B0000}"/>
    <cellStyle name="Input 2 3 24 5" xfId="11243" xr:uid="{00000000-0005-0000-0000-0000E82B0000}"/>
    <cellStyle name="Input 2 3 24 5 2" xfId="11244" xr:uid="{00000000-0005-0000-0000-0000E92B0000}"/>
    <cellStyle name="Input 2 3 24 6" xfId="11245" xr:uid="{00000000-0005-0000-0000-0000EA2B0000}"/>
    <cellStyle name="Input 2 3 24 6 2" xfId="11246" xr:uid="{00000000-0005-0000-0000-0000EB2B0000}"/>
    <cellStyle name="Input 2 3 24 7" xfId="11247" xr:uid="{00000000-0005-0000-0000-0000EC2B0000}"/>
    <cellStyle name="Input 2 3 24 7 2" xfId="11248" xr:uid="{00000000-0005-0000-0000-0000ED2B0000}"/>
    <cellStyle name="Input 2 3 24 8" xfId="11249" xr:uid="{00000000-0005-0000-0000-0000EE2B0000}"/>
    <cellStyle name="Input 2 3 24 8 2" xfId="11250" xr:uid="{00000000-0005-0000-0000-0000EF2B0000}"/>
    <cellStyle name="Input 2 3 24 9" xfId="11251" xr:uid="{00000000-0005-0000-0000-0000F02B0000}"/>
    <cellStyle name="Input 2 3 24 9 2" xfId="11252" xr:uid="{00000000-0005-0000-0000-0000F12B0000}"/>
    <cellStyle name="Input 2 3 25" xfId="11253" xr:uid="{00000000-0005-0000-0000-0000F22B0000}"/>
    <cellStyle name="Input 2 3 25 10" xfId="11254" xr:uid="{00000000-0005-0000-0000-0000F32B0000}"/>
    <cellStyle name="Input 2 3 25 10 2" xfId="11255" xr:uid="{00000000-0005-0000-0000-0000F42B0000}"/>
    <cellStyle name="Input 2 3 25 11" xfId="11256" xr:uid="{00000000-0005-0000-0000-0000F52B0000}"/>
    <cellStyle name="Input 2 3 25 11 2" xfId="11257" xr:uid="{00000000-0005-0000-0000-0000F62B0000}"/>
    <cellStyle name="Input 2 3 25 12" xfId="11258" xr:uid="{00000000-0005-0000-0000-0000F72B0000}"/>
    <cellStyle name="Input 2 3 25 12 2" xfId="11259" xr:uid="{00000000-0005-0000-0000-0000F82B0000}"/>
    <cellStyle name="Input 2 3 25 13" xfId="11260" xr:uid="{00000000-0005-0000-0000-0000F92B0000}"/>
    <cellStyle name="Input 2 3 25 2" xfId="11261" xr:uid="{00000000-0005-0000-0000-0000FA2B0000}"/>
    <cellStyle name="Input 2 3 25 2 2" xfId="11262" xr:uid="{00000000-0005-0000-0000-0000FB2B0000}"/>
    <cellStyle name="Input 2 3 25 3" xfId="11263" xr:uid="{00000000-0005-0000-0000-0000FC2B0000}"/>
    <cellStyle name="Input 2 3 25 3 2" xfId="11264" xr:uid="{00000000-0005-0000-0000-0000FD2B0000}"/>
    <cellStyle name="Input 2 3 25 4" xfId="11265" xr:uid="{00000000-0005-0000-0000-0000FE2B0000}"/>
    <cellStyle name="Input 2 3 25 4 2" xfId="11266" xr:uid="{00000000-0005-0000-0000-0000FF2B0000}"/>
    <cellStyle name="Input 2 3 25 5" xfId="11267" xr:uid="{00000000-0005-0000-0000-0000002C0000}"/>
    <cellStyle name="Input 2 3 25 5 2" xfId="11268" xr:uid="{00000000-0005-0000-0000-0000012C0000}"/>
    <cellStyle name="Input 2 3 25 6" xfId="11269" xr:uid="{00000000-0005-0000-0000-0000022C0000}"/>
    <cellStyle name="Input 2 3 25 6 2" xfId="11270" xr:uid="{00000000-0005-0000-0000-0000032C0000}"/>
    <cellStyle name="Input 2 3 25 7" xfId="11271" xr:uid="{00000000-0005-0000-0000-0000042C0000}"/>
    <cellStyle name="Input 2 3 25 7 2" xfId="11272" xr:uid="{00000000-0005-0000-0000-0000052C0000}"/>
    <cellStyle name="Input 2 3 25 8" xfId="11273" xr:uid="{00000000-0005-0000-0000-0000062C0000}"/>
    <cellStyle name="Input 2 3 25 8 2" xfId="11274" xr:uid="{00000000-0005-0000-0000-0000072C0000}"/>
    <cellStyle name="Input 2 3 25 9" xfId="11275" xr:uid="{00000000-0005-0000-0000-0000082C0000}"/>
    <cellStyle name="Input 2 3 25 9 2" xfId="11276" xr:uid="{00000000-0005-0000-0000-0000092C0000}"/>
    <cellStyle name="Input 2 3 26" xfId="11277" xr:uid="{00000000-0005-0000-0000-00000A2C0000}"/>
    <cellStyle name="Input 2 3 26 10" xfId="11278" xr:uid="{00000000-0005-0000-0000-00000B2C0000}"/>
    <cellStyle name="Input 2 3 26 10 2" xfId="11279" xr:uid="{00000000-0005-0000-0000-00000C2C0000}"/>
    <cellStyle name="Input 2 3 26 11" xfId="11280" xr:uid="{00000000-0005-0000-0000-00000D2C0000}"/>
    <cellStyle name="Input 2 3 26 11 2" xfId="11281" xr:uid="{00000000-0005-0000-0000-00000E2C0000}"/>
    <cellStyle name="Input 2 3 26 12" xfId="11282" xr:uid="{00000000-0005-0000-0000-00000F2C0000}"/>
    <cellStyle name="Input 2 3 26 12 2" xfId="11283" xr:uid="{00000000-0005-0000-0000-0000102C0000}"/>
    <cellStyle name="Input 2 3 26 13" xfId="11284" xr:uid="{00000000-0005-0000-0000-0000112C0000}"/>
    <cellStyle name="Input 2 3 26 2" xfId="11285" xr:uid="{00000000-0005-0000-0000-0000122C0000}"/>
    <cellStyle name="Input 2 3 26 2 2" xfId="11286" xr:uid="{00000000-0005-0000-0000-0000132C0000}"/>
    <cellStyle name="Input 2 3 26 3" xfId="11287" xr:uid="{00000000-0005-0000-0000-0000142C0000}"/>
    <cellStyle name="Input 2 3 26 3 2" xfId="11288" xr:uid="{00000000-0005-0000-0000-0000152C0000}"/>
    <cellStyle name="Input 2 3 26 4" xfId="11289" xr:uid="{00000000-0005-0000-0000-0000162C0000}"/>
    <cellStyle name="Input 2 3 26 4 2" xfId="11290" xr:uid="{00000000-0005-0000-0000-0000172C0000}"/>
    <cellStyle name="Input 2 3 26 5" xfId="11291" xr:uid="{00000000-0005-0000-0000-0000182C0000}"/>
    <cellStyle name="Input 2 3 26 5 2" xfId="11292" xr:uid="{00000000-0005-0000-0000-0000192C0000}"/>
    <cellStyle name="Input 2 3 26 6" xfId="11293" xr:uid="{00000000-0005-0000-0000-00001A2C0000}"/>
    <cellStyle name="Input 2 3 26 6 2" xfId="11294" xr:uid="{00000000-0005-0000-0000-00001B2C0000}"/>
    <cellStyle name="Input 2 3 26 7" xfId="11295" xr:uid="{00000000-0005-0000-0000-00001C2C0000}"/>
    <cellStyle name="Input 2 3 26 7 2" xfId="11296" xr:uid="{00000000-0005-0000-0000-00001D2C0000}"/>
    <cellStyle name="Input 2 3 26 8" xfId="11297" xr:uid="{00000000-0005-0000-0000-00001E2C0000}"/>
    <cellStyle name="Input 2 3 26 8 2" xfId="11298" xr:uid="{00000000-0005-0000-0000-00001F2C0000}"/>
    <cellStyle name="Input 2 3 26 9" xfId="11299" xr:uid="{00000000-0005-0000-0000-0000202C0000}"/>
    <cellStyle name="Input 2 3 26 9 2" xfId="11300" xr:uid="{00000000-0005-0000-0000-0000212C0000}"/>
    <cellStyle name="Input 2 3 27" xfId="11301" xr:uid="{00000000-0005-0000-0000-0000222C0000}"/>
    <cellStyle name="Input 2 3 27 10" xfId="11302" xr:uid="{00000000-0005-0000-0000-0000232C0000}"/>
    <cellStyle name="Input 2 3 27 10 2" xfId="11303" xr:uid="{00000000-0005-0000-0000-0000242C0000}"/>
    <cellStyle name="Input 2 3 27 11" xfId="11304" xr:uid="{00000000-0005-0000-0000-0000252C0000}"/>
    <cellStyle name="Input 2 3 27 11 2" xfId="11305" xr:uid="{00000000-0005-0000-0000-0000262C0000}"/>
    <cellStyle name="Input 2 3 27 12" xfId="11306" xr:uid="{00000000-0005-0000-0000-0000272C0000}"/>
    <cellStyle name="Input 2 3 27 12 2" xfId="11307" xr:uid="{00000000-0005-0000-0000-0000282C0000}"/>
    <cellStyle name="Input 2 3 27 13" xfId="11308" xr:uid="{00000000-0005-0000-0000-0000292C0000}"/>
    <cellStyle name="Input 2 3 27 2" xfId="11309" xr:uid="{00000000-0005-0000-0000-00002A2C0000}"/>
    <cellStyle name="Input 2 3 27 2 2" xfId="11310" xr:uid="{00000000-0005-0000-0000-00002B2C0000}"/>
    <cellStyle name="Input 2 3 27 3" xfId="11311" xr:uid="{00000000-0005-0000-0000-00002C2C0000}"/>
    <cellStyle name="Input 2 3 27 3 2" xfId="11312" xr:uid="{00000000-0005-0000-0000-00002D2C0000}"/>
    <cellStyle name="Input 2 3 27 4" xfId="11313" xr:uid="{00000000-0005-0000-0000-00002E2C0000}"/>
    <cellStyle name="Input 2 3 27 4 2" xfId="11314" xr:uid="{00000000-0005-0000-0000-00002F2C0000}"/>
    <cellStyle name="Input 2 3 27 5" xfId="11315" xr:uid="{00000000-0005-0000-0000-0000302C0000}"/>
    <cellStyle name="Input 2 3 27 5 2" xfId="11316" xr:uid="{00000000-0005-0000-0000-0000312C0000}"/>
    <cellStyle name="Input 2 3 27 6" xfId="11317" xr:uid="{00000000-0005-0000-0000-0000322C0000}"/>
    <cellStyle name="Input 2 3 27 6 2" xfId="11318" xr:uid="{00000000-0005-0000-0000-0000332C0000}"/>
    <cellStyle name="Input 2 3 27 7" xfId="11319" xr:uid="{00000000-0005-0000-0000-0000342C0000}"/>
    <cellStyle name="Input 2 3 27 7 2" xfId="11320" xr:uid="{00000000-0005-0000-0000-0000352C0000}"/>
    <cellStyle name="Input 2 3 27 8" xfId="11321" xr:uid="{00000000-0005-0000-0000-0000362C0000}"/>
    <cellStyle name="Input 2 3 27 8 2" xfId="11322" xr:uid="{00000000-0005-0000-0000-0000372C0000}"/>
    <cellStyle name="Input 2 3 27 9" xfId="11323" xr:uid="{00000000-0005-0000-0000-0000382C0000}"/>
    <cellStyle name="Input 2 3 27 9 2" xfId="11324" xr:uid="{00000000-0005-0000-0000-0000392C0000}"/>
    <cellStyle name="Input 2 3 28" xfId="11325" xr:uid="{00000000-0005-0000-0000-00003A2C0000}"/>
    <cellStyle name="Input 2 3 28 10" xfId="11326" xr:uid="{00000000-0005-0000-0000-00003B2C0000}"/>
    <cellStyle name="Input 2 3 28 10 2" xfId="11327" xr:uid="{00000000-0005-0000-0000-00003C2C0000}"/>
    <cellStyle name="Input 2 3 28 11" xfId="11328" xr:uid="{00000000-0005-0000-0000-00003D2C0000}"/>
    <cellStyle name="Input 2 3 28 11 2" xfId="11329" xr:uid="{00000000-0005-0000-0000-00003E2C0000}"/>
    <cellStyle name="Input 2 3 28 12" xfId="11330" xr:uid="{00000000-0005-0000-0000-00003F2C0000}"/>
    <cellStyle name="Input 2 3 28 12 2" xfId="11331" xr:uid="{00000000-0005-0000-0000-0000402C0000}"/>
    <cellStyle name="Input 2 3 28 13" xfId="11332" xr:uid="{00000000-0005-0000-0000-0000412C0000}"/>
    <cellStyle name="Input 2 3 28 2" xfId="11333" xr:uid="{00000000-0005-0000-0000-0000422C0000}"/>
    <cellStyle name="Input 2 3 28 2 2" xfId="11334" xr:uid="{00000000-0005-0000-0000-0000432C0000}"/>
    <cellStyle name="Input 2 3 28 3" xfId="11335" xr:uid="{00000000-0005-0000-0000-0000442C0000}"/>
    <cellStyle name="Input 2 3 28 3 2" xfId="11336" xr:uid="{00000000-0005-0000-0000-0000452C0000}"/>
    <cellStyle name="Input 2 3 28 4" xfId="11337" xr:uid="{00000000-0005-0000-0000-0000462C0000}"/>
    <cellStyle name="Input 2 3 28 4 2" xfId="11338" xr:uid="{00000000-0005-0000-0000-0000472C0000}"/>
    <cellStyle name="Input 2 3 28 5" xfId="11339" xr:uid="{00000000-0005-0000-0000-0000482C0000}"/>
    <cellStyle name="Input 2 3 28 5 2" xfId="11340" xr:uid="{00000000-0005-0000-0000-0000492C0000}"/>
    <cellStyle name="Input 2 3 28 6" xfId="11341" xr:uid="{00000000-0005-0000-0000-00004A2C0000}"/>
    <cellStyle name="Input 2 3 28 6 2" xfId="11342" xr:uid="{00000000-0005-0000-0000-00004B2C0000}"/>
    <cellStyle name="Input 2 3 28 7" xfId="11343" xr:uid="{00000000-0005-0000-0000-00004C2C0000}"/>
    <cellStyle name="Input 2 3 28 7 2" xfId="11344" xr:uid="{00000000-0005-0000-0000-00004D2C0000}"/>
    <cellStyle name="Input 2 3 28 8" xfId="11345" xr:uid="{00000000-0005-0000-0000-00004E2C0000}"/>
    <cellStyle name="Input 2 3 28 8 2" xfId="11346" xr:uid="{00000000-0005-0000-0000-00004F2C0000}"/>
    <cellStyle name="Input 2 3 28 9" xfId="11347" xr:uid="{00000000-0005-0000-0000-0000502C0000}"/>
    <cellStyle name="Input 2 3 28 9 2" xfId="11348" xr:uid="{00000000-0005-0000-0000-0000512C0000}"/>
    <cellStyle name="Input 2 3 29" xfId="11349" xr:uid="{00000000-0005-0000-0000-0000522C0000}"/>
    <cellStyle name="Input 2 3 29 2" xfId="11350" xr:uid="{00000000-0005-0000-0000-0000532C0000}"/>
    <cellStyle name="Input 2 3 3" xfId="11351" xr:uid="{00000000-0005-0000-0000-0000542C0000}"/>
    <cellStyle name="Input 2 3 3 10" xfId="11352" xr:uid="{00000000-0005-0000-0000-0000552C0000}"/>
    <cellStyle name="Input 2 3 3 10 2" xfId="11353" xr:uid="{00000000-0005-0000-0000-0000562C0000}"/>
    <cellStyle name="Input 2 3 3 11" xfId="11354" xr:uid="{00000000-0005-0000-0000-0000572C0000}"/>
    <cellStyle name="Input 2 3 3 11 2" xfId="11355" xr:uid="{00000000-0005-0000-0000-0000582C0000}"/>
    <cellStyle name="Input 2 3 3 12" xfId="11356" xr:uid="{00000000-0005-0000-0000-0000592C0000}"/>
    <cellStyle name="Input 2 3 3 12 2" xfId="11357" xr:uid="{00000000-0005-0000-0000-00005A2C0000}"/>
    <cellStyle name="Input 2 3 3 13" xfId="11358" xr:uid="{00000000-0005-0000-0000-00005B2C0000}"/>
    <cellStyle name="Input 2 3 3 2" xfId="11359" xr:uid="{00000000-0005-0000-0000-00005C2C0000}"/>
    <cellStyle name="Input 2 3 3 2 2" xfId="11360" xr:uid="{00000000-0005-0000-0000-00005D2C0000}"/>
    <cellStyle name="Input 2 3 3 3" xfId="11361" xr:uid="{00000000-0005-0000-0000-00005E2C0000}"/>
    <cellStyle name="Input 2 3 3 3 2" xfId="11362" xr:uid="{00000000-0005-0000-0000-00005F2C0000}"/>
    <cellStyle name="Input 2 3 3 4" xfId="11363" xr:uid="{00000000-0005-0000-0000-0000602C0000}"/>
    <cellStyle name="Input 2 3 3 4 2" xfId="11364" xr:uid="{00000000-0005-0000-0000-0000612C0000}"/>
    <cellStyle name="Input 2 3 3 5" xfId="11365" xr:uid="{00000000-0005-0000-0000-0000622C0000}"/>
    <cellStyle name="Input 2 3 3 5 2" xfId="11366" xr:uid="{00000000-0005-0000-0000-0000632C0000}"/>
    <cellStyle name="Input 2 3 3 6" xfId="11367" xr:uid="{00000000-0005-0000-0000-0000642C0000}"/>
    <cellStyle name="Input 2 3 3 6 2" xfId="11368" xr:uid="{00000000-0005-0000-0000-0000652C0000}"/>
    <cellStyle name="Input 2 3 3 7" xfId="11369" xr:uid="{00000000-0005-0000-0000-0000662C0000}"/>
    <cellStyle name="Input 2 3 3 7 2" xfId="11370" xr:uid="{00000000-0005-0000-0000-0000672C0000}"/>
    <cellStyle name="Input 2 3 3 8" xfId="11371" xr:uid="{00000000-0005-0000-0000-0000682C0000}"/>
    <cellStyle name="Input 2 3 3 8 2" xfId="11372" xr:uid="{00000000-0005-0000-0000-0000692C0000}"/>
    <cellStyle name="Input 2 3 3 9" xfId="11373" xr:uid="{00000000-0005-0000-0000-00006A2C0000}"/>
    <cellStyle name="Input 2 3 3 9 2" xfId="11374" xr:uid="{00000000-0005-0000-0000-00006B2C0000}"/>
    <cellStyle name="Input 2 3 30" xfId="11375" xr:uid="{00000000-0005-0000-0000-00006C2C0000}"/>
    <cellStyle name="Input 2 3 30 2" xfId="11376" xr:uid="{00000000-0005-0000-0000-00006D2C0000}"/>
    <cellStyle name="Input 2 3 31" xfId="11377" xr:uid="{00000000-0005-0000-0000-00006E2C0000}"/>
    <cellStyle name="Input 2 3 31 2" xfId="11378" xr:uid="{00000000-0005-0000-0000-00006F2C0000}"/>
    <cellStyle name="Input 2 3 32" xfId="11379" xr:uid="{00000000-0005-0000-0000-0000702C0000}"/>
    <cellStyle name="Input 2 3 32 2" xfId="11380" xr:uid="{00000000-0005-0000-0000-0000712C0000}"/>
    <cellStyle name="Input 2 3 33" xfId="11381" xr:uid="{00000000-0005-0000-0000-0000722C0000}"/>
    <cellStyle name="Input 2 3 33 2" xfId="11382" xr:uid="{00000000-0005-0000-0000-0000732C0000}"/>
    <cellStyle name="Input 2 3 34" xfId="11383" xr:uid="{00000000-0005-0000-0000-0000742C0000}"/>
    <cellStyle name="Input 2 3 34 2" xfId="11384" xr:uid="{00000000-0005-0000-0000-0000752C0000}"/>
    <cellStyle name="Input 2 3 35" xfId="11385" xr:uid="{00000000-0005-0000-0000-0000762C0000}"/>
    <cellStyle name="Input 2 3 35 2" xfId="11386" xr:uid="{00000000-0005-0000-0000-0000772C0000}"/>
    <cellStyle name="Input 2 3 36" xfId="11387" xr:uid="{00000000-0005-0000-0000-0000782C0000}"/>
    <cellStyle name="Input 2 3 36 2" xfId="11388" xr:uid="{00000000-0005-0000-0000-0000792C0000}"/>
    <cellStyle name="Input 2 3 37" xfId="11389" xr:uid="{00000000-0005-0000-0000-00007A2C0000}"/>
    <cellStyle name="Input 2 3 37 2" xfId="11390" xr:uid="{00000000-0005-0000-0000-00007B2C0000}"/>
    <cellStyle name="Input 2 3 38" xfId="11391" xr:uid="{00000000-0005-0000-0000-00007C2C0000}"/>
    <cellStyle name="Input 2 3 38 2" xfId="11392" xr:uid="{00000000-0005-0000-0000-00007D2C0000}"/>
    <cellStyle name="Input 2 3 39" xfId="11393" xr:uid="{00000000-0005-0000-0000-00007E2C0000}"/>
    <cellStyle name="Input 2 3 39 2" xfId="11394" xr:uid="{00000000-0005-0000-0000-00007F2C0000}"/>
    <cellStyle name="Input 2 3 4" xfId="11395" xr:uid="{00000000-0005-0000-0000-0000802C0000}"/>
    <cellStyle name="Input 2 3 4 10" xfId="11396" xr:uid="{00000000-0005-0000-0000-0000812C0000}"/>
    <cellStyle name="Input 2 3 4 10 2" xfId="11397" xr:uid="{00000000-0005-0000-0000-0000822C0000}"/>
    <cellStyle name="Input 2 3 4 11" xfId="11398" xr:uid="{00000000-0005-0000-0000-0000832C0000}"/>
    <cellStyle name="Input 2 3 4 11 2" xfId="11399" xr:uid="{00000000-0005-0000-0000-0000842C0000}"/>
    <cellStyle name="Input 2 3 4 12" xfId="11400" xr:uid="{00000000-0005-0000-0000-0000852C0000}"/>
    <cellStyle name="Input 2 3 4 12 2" xfId="11401" xr:uid="{00000000-0005-0000-0000-0000862C0000}"/>
    <cellStyle name="Input 2 3 4 13" xfId="11402" xr:uid="{00000000-0005-0000-0000-0000872C0000}"/>
    <cellStyle name="Input 2 3 4 2" xfId="11403" xr:uid="{00000000-0005-0000-0000-0000882C0000}"/>
    <cellStyle name="Input 2 3 4 2 2" xfId="11404" xr:uid="{00000000-0005-0000-0000-0000892C0000}"/>
    <cellStyle name="Input 2 3 4 3" xfId="11405" xr:uid="{00000000-0005-0000-0000-00008A2C0000}"/>
    <cellStyle name="Input 2 3 4 3 2" xfId="11406" xr:uid="{00000000-0005-0000-0000-00008B2C0000}"/>
    <cellStyle name="Input 2 3 4 4" xfId="11407" xr:uid="{00000000-0005-0000-0000-00008C2C0000}"/>
    <cellStyle name="Input 2 3 4 4 2" xfId="11408" xr:uid="{00000000-0005-0000-0000-00008D2C0000}"/>
    <cellStyle name="Input 2 3 4 5" xfId="11409" xr:uid="{00000000-0005-0000-0000-00008E2C0000}"/>
    <cellStyle name="Input 2 3 4 5 2" xfId="11410" xr:uid="{00000000-0005-0000-0000-00008F2C0000}"/>
    <cellStyle name="Input 2 3 4 6" xfId="11411" xr:uid="{00000000-0005-0000-0000-0000902C0000}"/>
    <cellStyle name="Input 2 3 4 6 2" xfId="11412" xr:uid="{00000000-0005-0000-0000-0000912C0000}"/>
    <cellStyle name="Input 2 3 4 7" xfId="11413" xr:uid="{00000000-0005-0000-0000-0000922C0000}"/>
    <cellStyle name="Input 2 3 4 7 2" xfId="11414" xr:uid="{00000000-0005-0000-0000-0000932C0000}"/>
    <cellStyle name="Input 2 3 4 8" xfId="11415" xr:uid="{00000000-0005-0000-0000-0000942C0000}"/>
    <cellStyle name="Input 2 3 4 8 2" xfId="11416" xr:uid="{00000000-0005-0000-0000-0000952C0000}"/>
    <cellStyle name="Input 2 3 4 9" xfId="11417" xr:uid="{00000000-0005-0000-0000-0000962C0000}"/>
    <cellStyle name="Input 2 3 4 9 2" xfId="11418" xr:uid="{00000000-0005-0000-0000-0000972C0000}"/>
    <cellStyle name="Input 2 3 40" xfId="11419" xr:uid="{00000000-0005-0000-0000-0000982C0000}"/>
    <cellStyle name="Input 2 3 5" xfId="11420" xr:uid="{00000000-0005-0000-0000-0000992C0000}"/>
    <cellStyle name="Input 2 3 5 10" xfId="11421" xr:uid="{00000000-0005-0000-0000-00009A2C0000}"/>
    <cellStyle name="Input 2 3 5 10 2" xfId="11422" xr:uid="{00000000-0005-0000-0000-00009B2C0000}"/>
    <cellStyle name="Input 2 3 5 11" xfId="11423" xr:uid="{00000000-0005-0000-0000-00009C2C0000}"/>
    <cellStyle name="Input 2 3 5 11 2" xfId="11424" xr:uid="{00000000-0005-0000-0000-00009D2C0000}"/>
    <cellStyle name="Input 2 3 5 12" xfId="11425" xr:uid="{00000000-0005-0000-0000-00009E2C0000}"/>
    <cellStyle name="Input 2 3 5 12 2" xfId="11426" xr:uid="{00000000-0005-0000-0000-00009F2C0000}"/>
    <cellStyle name="Input 2 3 5 13" xfId="11427" xr:uid="{00000000-0005-0000-0000-0000A02C0000}"/>
    <cellStyle name="Input 2 3 5 2" xfId="11428" xr:uid="{00000000-0005-0000-0000-0000A12C0000}"/>
    <cellStyle name="Input 2 3 5 2 2" xfId="11429" xr:uid="{00000000-0005-0000-0000-0000A22C0000}"/>
    <cellStyle name="Input 2 3 5 3" xfId="11430" xr:uid="{00000000-0005-0000-0000-0000A32C0000}"/>
    <cellStyle name="Input 2 3 5 3 2" xfId="11431" xr:uid="{00000000-0005-0000-0000-0000A42C0000}"/>
    <cellStyle name="Input 2 3 5 4" xfId="11432" xr:uid="{00000000-0005-0000-0000-0000A52C0000}"/>
    <cellStyle name="Input 2 3 5 4 2" xfId="11433" xr:uid="{00000000-0005-0000-0000-0000A62C0000}"/>
    <cellStyle name="Input 2 3 5 5" xfId="11434" xr:uid="{00000000-0005-0000-0000-0000A72C0000}"/>
    <cellStyle name="Input 2 3 5 5 2" xfId="11435" xr:uid="{00000000-0005-0000-0000-0000A82C0000}"/>
    <cellStyle name="Input 2 3 5 6" xfId="11436" xr:uid="{00000000-0005-0000-0000-0000A92C0000}"/>
    <cellStyle name="Input 2 3 5 6 2" xfId="11437" xr:uid="{00000000-0005-0000-0000-0000AA2C0000}"/>
    <cellStyle name="Input 2 3 5 7" xfId="11438" xr:uid="{00000000-0005-0000-0000-0000AB2C0000}"/>
    <cellStyle name="Input 2 3 5 7 2" xfId="11439" xr:uid="{00000000-0005-0000-0000-0000AC2C0000}"/>
    <cellStyle name="Input 2 3 5 8" xfId="11440" xr:uid="{00000000-0005-0000-0000-0000AD2C0000}"/>
    <cellStyle name="Input 2 3 5 8 2" xfId="11441" xr:uid="{00000000-0005-0000-0000-0000AE2C0000}"/>
    <cellStyle name="Input 2 3 5 9" xfId="11442" xr:uid="{00000000-0005-0000-0000-0000AF2C0000}"/>
    <cellStyle name="Input 2 3 5 9 2" xfId="11443" xr:uid="{00000000-0005-0000-0000-0000B02C0000}"/>
    <cellStyle name="Input 2 3 6" xfId="11444" xr:uid="{00000000-0005-0000-0000-0000B12C0000}"/>
    <cellStyle name="Input 2 3 6 10" xfId="11445" xr:uid="{00000000-0005-0000-0000-0000B22C0000}"/>
    <cellStyle name="Input 2 3 6 10 2" xfId="11446" xr:uid="{00000000-0005-0000-0000-0000B32C0000}"/>
    <cellStyle name="Input 2 3 6 11" xfId="11447" xr:uid="{00000000-0005-0000-0000-0000B42C0000}"/>
    <cellStyle name="Input 2 3 6 11 2" xfId="11448" xr:uid="{00000000-0005-0000-0000-0000B52C0000}"/>
    <cellStyle name="Input 2 3 6 12" xfId="11449" xr:uid="{00000000-0005-0000-0000-0000B62C0000}"/>
    <cellStyle name="Input 2 3 6 12 2" xfId="11450" xr:uid="{00000000-0005-0000-0000-0000B72C0000}"/>
    <cellStyle name="Input 2 3 6 13" xfId="11451" xr:uid="{00000000-0005-0000-0000-0000B82C0000}"/>
    <cellStyle name="Input 2 3 6 2" xfId="11452" xr:uid="{00000000-0005-0000-0000-0000B92C0000}"/>
    <cellStyle name="Input 2 3 6 2 2" xfId="11453" xr:uid="{00000000-0005-0000-0000-0000BA2C0000}"/>
    <cellStyle name="Input 2 3 6 3" xfId="11454" xr:uid="{00000000-0005-0000-0000-0000BB2C0000}"/>
    <cellStyle name="Input 2 3 6 3 2" xfId="11455" xr:uid="{00000000-0005-0000-0000-0000BC2C0000}"/>
    <cellStyle name="Input 2 3 6 4" xfId="11456" xr:uid="{00000000-0005-0000-0000-0000BD2C0000}"/>
    <cellStyle name="Input 2 3 6 4 2" xfId="11457" xr:uid="{00000000-0005-0000-0000-0000BE2C0000}"/>
    <cellStyle name="Input 2 3 6 5" xfId="11458" xr:uid="{00000000-0005-0000-0000-0000BF2C0000}"/>
    <cellStyle name="Input 2 3 6 5 2" xfId="11459" xr:uid="{00000000-0005-0000-0000-0000C02C0000}"/>
    <cellStyle name="Input 2 3 6 6" xfId="11460" xr:uid="{00000000-0005-0000-0000-0000C12C0000}"/>
    <cellStyle name="Input 2 3 6 6 2" xfId="11461" xr:uid="{00000000-0005-0000-0000-0000C22C0000}"/>
    <cellStyle name="Input 2 3 6 7" xfId="11462" xr:uid="{00000000-0005-0000-0000-0000C32C0000}"/>
    <cellStyle name="Input 2 3 6 7 2" xfId="11463" xr:uid="{00000000-0005-0000-0000-0000C42C0000}"/>
    <cellStyle name="Input 2 3 6 8" xfId="11464" xr:uid="{00000000-0005-0000-0000-0000C52C0000}"/>
    <cellStyle name="Input 2 3 6 8 2" xfId="11465" xr:uid="{00000000-0005-0000-0000-0000C62C0000}"/>
    <cellStyle name="Input 2 3 6 9" xfId="11466" xr:uid="{00000000-0005-0000-0000-0000C72C0000}"/>
    <cellStyle name="Input 2 3 6 9 2" xfId="11467" xr:uid="{00000000-0005-0000-0000-0000C82C0000}"/>
    <cellStyle name="Input 2 3 7" xfId="11468" xr:uid="{00000000-0005-0000-0000-0000C92C0000}"/>
    <cellStyle name="Input 2 3 7 10" xfId="11469" xr:uid="{00000000-0005-0000-0000-0000CA2C0000}"/>
    <cellStyle name="Input 2 3 7 10 2" xfId="11470" xr:uid="{00000000-0005-0000-0000-0000CB2C0000}"/>
    <cellStyle name="Input 2 3 7 11" xfId="11471" xr:uid="{00000000-0005-0000-0000-0000CC2C0000}"/>
    <cellStyle name="Input 2 3 7 11 2" xfId="11472" xr:uid="{00000000-0005-0000-0000-0000CD2C0000}"/>
    <cellStyle name="Input 2 3 7 12" xfId="11473" xr:uid="{00000000-0005-0000-0000-0000CE2C0000}"/>
    <cellStyle name="Input 2 3 7 12 2" xfId="11474" xr:uid="{00000000-0005-0000-0000-0000CF2C0000}"/>
    <cellStyle name="Input 2 3 7 13" xfId="11475" xr:uid="{00000000-0005-0000-0000-0000D02C0000}"/>
    <cellStyle name="Input 2 3 7 2" xfId="11476" xr:uid="{00000000-0005-0000-0000-0000D12C0000}"/>
    <cellStyle name="Input 2 3 7 2 2" xfId="11477" xr:uid="{00000000-0005-0000-0000-0000D22C0000}"/>
    <cellStyle name="Input 2 3 7 3" xfId="11478" xr:uid="{00000000-0005-0000-0000-0000D32C0000}"/>
    <cellStyle name="Input 2 3 7 3 2" xfId="11479" xr:uid="{00000000-0005-0000-0000-0000D42C0000}"/>
    <cellStyle name="Input 2 3 7 4" xfId="11480" xr:uid="{00000000-0005-0000-0000-0000D52C0000}"/>
    <cellStyle name="Input 2 3 7 4 2" xfId="11481" xr:uid="{00000000-0005-0000-0000-0000D62C0000}"/>
    <cellStyle name="Input 2 3 7 5" xfId="11482" xr:uid="{00000000-0005-0000-0000-0000D72C0000}"/>
    <cellStyle name="Input 2 3 7 5 2" xfId="11483" xr:uid="{00000000-0005-0000-0000-0000D82C0000}"/>
    <cellStyle name="Input 2 3 7 6" xfId="11484" xr:uid="{00000000-0005-0000-0000-0000D92C0000}"/>
    <cellStyle name="Input 2 3 7 6 2" xfId="11485" xr:uid="{00000000-0005-0000-0000-0000DA2C0000}"/>
    <cellStyle name="Input 2 3 7 7" xfId="11486" xr:uid="{00000000-0005-0000-0000-0000DB2C0000}"/>
    <cellStyle name="Input 2 3 7 7 2" xfId="11487" xr:uid="{00000000-0005-0000-0000-0000DC2C0000}"/>
    <cellStyle name="Input 2 3 7 8" xfId="11488" xr:uid="{00000000-0005-0000-0000-0000DD2C0000}"/>
    <cellStyle name="Input 2 3 7 8 2" xfId="11489" xr:uid="{00000000-0005-0000-0000-0000DE2C0000}"/>
    <cellStyle name="Input 2 3 7 9" xfId="11490" xr:uid="{00000000-0005-0000-0000-0000DF2C0000}"/>
    <cellStyle name="Input 2 3 7 9 2" xfId="11491" xr:uid="{00000000-0005-0000-0000-0000E02C0000}"/>
    <cellStyle name="Input 2 3 8" xfId="11492" xr:uid="{00000000-0005-0000-0000-0000E12C0000}"/>
    <cellStyle name="Input 2 3 8 10" xfId="11493" xr:uid="{00000000-0005-0000-0000-0000E22C0000}"/>
    <cellStyle name="Input 2 3 8 10 2" xfId="11494" xr:uid="{00000000-0005-0000-0000-0000E32C0000}"/>
    <cellStyle name="Input 2 3 8 11" xfId="11495" xr:uid="{00000000-0005-0000-0000-0000E42C0000}"/>
    <cellStyle name="Input 2 3 8 11 2" xfId="11496" xr:uid="{00000000-0005-0000-0000-0000E52C0000}"/>
    <cellStyle name="Input 2 3 8 12" xfId="11497" xr:uid="{00000000-0005-0000-0000-0000E62C0000}"/>
    <cellStyle name="Input 2 3 8 12 2" xfId="11498" xr:uid="{00000000-0005-0000-0000-0000E72C0000}"/>
    <cellStyle name="Input 2 3 8 13" xfId="11499" xr:uid="{00000000-0005-0000-0000-0000E82C0000}"/>
    <cellStyle name="Input 2 3 8 2" xfId="11500" xr:uid="{00000000-0005-0000-0000-0000E92C0000}"/>
    <cellStyle name="Input 2 3 8 2 2" xfId="11501" xr:uid="{00000000-0005-0000-0000-0000EA2C0000}"/>
    <cellStyle name="Input 2 3 8 3" xfId="11502" xr:uid="{00000000-0005-0000-0000-0000EB2C0000}"/>
    <cellStyle name="Input 2 3 8 3 2" xfId="11503" xr:uid="{00000000-0005-0000-0000-0000EC2C0000}"/>
    <cellStyle name="Input 2 3 8 4" xfId="11504" xr:uid="{00000000-0005-0000-0000-0000ED2C0000}"/>
    <cellStyle name="Input 2 3 8 4 2" xfId="11505" xr:uid="{00000000-0005-0000-0000-0000EE2C0000}"/>
    <cellStyle name="Input 2 3 8 5" xfId="11506" xr:uid="{00000000-0005-0000-0000-0000EF2C0000}"/>
    <cellStyle name="Input 2 3 8 5 2" xfId="11507" xr:uid="{00000000-0005-0000-0000-0000F02C0000}"/>
    <cellStyle name="Input 2 3 8 6" xfId="11508" xr:uid="{00000000-0005-0000-0000-0000F12C0000}"/>
    <cellStyle name="Input 2 3 8 6 2" xfId="11509" xr:uid="{00000000-0005-0000-0000-0000F22C0000}"/>
    <cellStyle name="Input 2 3 8 7" xfId="11510" xr:uid="{00000000-0005-0000-0000-0000F32C0000}"/>
    <cellStyle name="Input 2 3 8 7 2" xfId="11511" xr:uid="{00000000-0005-0000-0000-0000F42C0000}"/>
    <cellStyle name="Input 2 3 8 8" xfId="11512" xr:uid="{00000000-0005-0000-0000-0000F52C0000}"/>
    <cellStyle name="Input 2 3 8 8 2" xfId="11513" xr:uid="{00000000-0005-0000-0000-0000F62C0000}"/>
    <cellStyle name="Input 2 3 8 9" xfId="11514" xr:uid="{00000000-0005-0000-0000-0000F72C0000}"/>
    <cellStyle name="Input 2 3 8 9 2" xfId="11515" xr:uid="{00000000-0005-0000-0000-0000F82C0000}"/>
    <cellStyle name="Input 2 3 9" xfId="11516" xr:uid="{00000000-0005-0000-0000-0000F92C0000}"/>
    <cellStyle name="Input 2 3 9 10" xfId="11517" xr:uid="{00000000-0005-0000-0000-0000FA2C0000}"/>
    <cellStyle name="Input 2 3 9 10 2" xfId="11518" xr:uid="{00000000-0005-0000-0000-0000FB2C0000}"/>
    <cellStyle name="Input 2 3 9 11" xfId="11519" xr:uid="{00000000-0005-0000-0000-0000FC2C0000}"/>
    <cellStyle name="Input 2 3 9 11 2" xfId="11520" xr:uid="{00000000-0005-0000-0000-0000FD2C0000}"/>
    <cellStyle name="Input 2 3 9 12" xfId="11521" xr:uid="{00000000-0005-0000-0000-0000FE2C0000}"/>
    <cellStyle name="Input 2 3 9 12 2" xfId="11522" xr:uid="{00000000-0005-0000-0000-0000FF2C0000}"/>
    <cellStyle name="Input 2 3 9 13" xfId="11523" xr:uid="{00000000-0005-0000-0000-0000002D0000}"/>
    <cellStyle name="Input 2 3 9 2" xfId="11524" xr:uid="{00000000-0005-0000-0000-0000012D0000}"/>
    <cellStyle name="Input 2 3 9 2 2" xfId="11525" xr:uid="{00000000-0005-0000-0000-0000022D0000}"/>
    <cellStyle name="Input 2 3 9 3" xfId="11526" xr:uid="{00000000-0005-0000-0000-0000032D0000}"/>
    <cellStyle name="Input 2 3 9 3 2" xfId="11527" xr:uid="{00000000-0005-0000-0000-0000042D0000}"/>
    <cellStyle name="Input 2 3 9 4" xfId="11528" xr:uid="{00000000-0005-0000-0000-0000052D0000}"/>
    <cellStyle name="Input 2 3 9 4 2" xfId="11529" xr:uid="{00000000-0005-0000-0000-0000062D0000}"/>
    <cellStyle name="Input 2 3 9 5" xfId="11530" xr:uid="{00000000-0005-0000-0000-0000072D0000}"/>
    <cellStyle name="Input 2 3 9 5 2" xfId="11531" xr:uid="{00000000-0005-0000-0000-0000082D0000}"/>
    <cellStyle name="Input 2 3 9 6" xfId="11532" xr:uid="{00000000-0005-0000-0000-0000092D0000}"/>
    <cellStyle name="Input 2 3 9 6 2" xfId="11533" xr:uid="{00000000-0005-0000-0000-00000A2D0000}"/>
    <cellStyle name="Input 2 3 9 7" xfId="11534" xr:uid="{00000000-0005-0000-0000-00000B2D0000}"/>
    <cellStyle name="Input 2 3 9 7 2" xfId="11535" xr:uid="{00000000-0005-0000-0000-00000C2D0000}"/>
    <cellStyle name="Input 2 3 9 8" xfId="11536" xr:uid="{00000000-0005-0000-0000-00000D2D0000}"/>
    <cellStyle name="Input 2 3 9 8 2" xfId="11537" xr:uid="{00000000-0005-0000-0000-00000E2D0000}"/>
    <cellStyle name="Input 2 3 9 9" xfId="11538" xr:uid="{00000000-0005-0000-0000-00000F2D0000}"/>
    <cellStyle name="Input 2 3 9 9 2" xfId="11539" xr:uid="{00000000-0005-0000-0000-0000102D0000}"/>
    <cellStyle name="Input 2 30" xfId="11540" xr:uid="{00000000-0005-0000-0000-0000112D0000}"/>
    <cellStyle name="Input 2 30 10" xfId="11541" xr:uid="{00000000-0005-0000-0000-0000122D0000}"/>
    <cellStyle name="Input 2 30 10 2" xfId="11542" xr:uid="{00000000-0005-0000-0000-0000132D0000}"/>
    <cellStyle name="Input 2 30 11" xfId="11543" xr:uid="{00000000-0005-0000-0000-0000142D0000}"/>
    <cellStyle name="Input 2 30 11 2" xfId="11544" xr:uid="{00000000-0005-0000-0000-0000152D0000}"/>
    <cellStyle name="Input 2 30 12" xfId="11545" xr:uid="{00000000-0005-0000-0000-0000162D0000}"/>
    <cellStyle name="Input 2 30 12 2" xfId="11546" xr:uid="{00000000-0005-0000-0000-0000172D0000}"/>
    <cellStyle name="Input 2 30 13" xfId="11547" xr:uid="{00000000-0005-0000-0000-0000182D0000}"/>
    <cellStyle name="Input 2 30 2" xfId="11548" xr:uid="{00000000-0005-0000-0000-0000192D0000}"/>
    <cellStyle name="Input 2 30 2 2" xfId="11549" xr:uid="{00000000-0005-0000-0000-00001A2D0000}"/>
    <cellStyle name="Input 2 30 3" xfId="11550" xr:uid="{00000000-0005-0000-0000-00001B2D0000}"/>
    <cellStyle name="Input 2 30 3 2" xfId="11551" xr:uid="{00000000-0005-0000-0000-00001C2D0000}"/>
    <cellStyle name="Input 2 30 4" xfId="11552" xr:uid="{00000000-0005-0000-0000-00001D2D0000}"/>
    <cellStyle name="Input 2 30 4 2" xfId="11553" xr:uid="{00000000-0005-0000-0000-00001E2D0000}"/>
    <cellStyle name="Input 2 30 5" xfId="11554" xr:uid="{00000000-0005-0000-0000-00001F2D0000}"/>
    <cellStyle name="Input 2 30 5 2" xfId="11555" xr:uid="{00000000-0005-0000-0000-0000202D0000}"/>
    <cellStyle name="Input 2 30 6" xfId="11556" xr:uid="{00000000-0005-0000-0000-0000212D0000}"/>
    <cellStyle name="Input 2 30 6 2" xfId="11557" xr:uid="{00000000-0005-0000-0000-0000222D0000}"/>
    <cellStyle name="Input 2 30 7" xfId="11558" xr:uid="{00000000-0005-0000-0000-0000232D0000}"/>
    <cellStyle name="Input 2 30 7 2" xfId="11559" xr:uid="{00000000-0005-0000-0000-0000242D0000}"/>
    <cellStyle name="Input 2 30 8" xfId="11560" xr:uid="{00000000-0005-0000-0000-0000252D0000}"/>
    <cellStyle name="Input 2 30 8 2" xfId="11561" xr:uid="{00000000-0005-0000-0000-0000262D0000}"/>
    <cellStyle name="Input 2 30 9" xfId="11562" xr:uid="{00000000-0005-0000-0000-0000272D0000}"/>
    <cellStyle name="Input 2 30 9 2" xfId="11563" xr:uid="{00000000-0005-0000-0000-0000282D0000}"/>
    <cellStyle name="Input 2 31" xfId="11564" xr:uid="{00000000-0005-0000-0000-0000292D0000}"/>
    <cellStyle name="Input 2 31 10" xfId="11565" xr:uid="{00000000-0005-0000-0000-00002A2D0000}"/>
    <cellStyle name="Input 2 31 10 2" xfId="11566" xr:uid="{00000000-0005-0000-0000-00002B2D0000}"/>
    <cellStyle name="Input 2 31 11" xfId="11567" xr:uid="{00000000-0005-0000-0000-00002C2D0000}"/>
    <cellStyle name="Input 2 31 11 2" xfId="11568" xr:uid="{00000000-0005-0000-0000-00002D2D0000}"/>
    <cellStyle name="Input 2 31 12" xfId="11569" xr:uid="{00000000-0005-0000-0000-00002E2D0000}"/>
    <cellStyle name="Input 2 31 12 2" xfId="11570" xr:uid="{00000000-0005-0000-0000-00002F2D0000}"/>
    <cellStyle name="Input 2 31 13" xfId="11571" xr:uid="{00000000-0005-0000-0000-0000302D0000}"/>
    <cellStyle name="Input 2 31 2" xfId="11572" xr:uid="{00000000-0005-0000-0000-0000312D0000}"/>
    <cellStyle name="Input 2 31 2 2" xfId="11573" xr:uid="{00000000-0005-0000-0000-0000322D0000}"/>
    <cellStyle name="Input 2 31 3" xfId="11574" xr:uid="{00000000-0005-0000-0000-0000332D0000}"/>
    <cellStyle name="Input 2 31 3 2" xfId="11575" xr:uid="{00000000-0005-0000-0000-0000342D0000}"/>
    <cellStyle name="Input 2 31 4" xfId="11576" xr:uid="{00000000-0005-0000-0000-0000352D0000}"/>
    <cellStyle name="Input 2 31 4 2" xfId="11577" xr:uid="{00000000-0005-0000-0000-0000362D0000}"/>
    <cellStyle name="Input 2 31 5" xfId="11578" xr:uid="{00000000-0005-0000-0000-0000372D0000}"/>
    <cellStyle name="Input 2 31 5 2" xfId="11579" xr:uid="{00000000-0005-0000-0000-0000382D0000}"/>
    <cellStyle name="Input 2 31 6" xfId="11580" xr:uid="{00000000-0005-0000-0000-0000392D0000}"/>
    <cellStyle name="Input 2 31 6 2" xfId="11581" xr:uid="{00000000-0005-0000-0000-00003A2D0000}"/>
    <cellStyle name="Input 2 31 7" xfId="11582" xr:uid="{00000000-0005-0000-0000-00003B2D0000}"/>
    <cellStyle name="Input 2 31 7 2" xfId="11583" xr:uid="{00000000-0005-0000-0000-00003C2D0000}"/>
    <cellStyle name="Input 2 31 8" xfId="11584" xr:uid="{00000000-0005-0000-0000-00003D2D0000}"/>
    <cellStyle name="Input 2 31 8 2" xfId="11585" xr:uid="{00000000-0005-0000-0000-00003E2D0000}"/>
    <cellStyle name="Input 2 31 9" xfId="11586" xr:uid="{00000000-0005-0000-0000-00003F2D0000}"/>
    <cellStyle name="Input 2 31 9 2" xfId="11587" xr:uid="{00000000-0005-0000-0000-0000402D0000}"/>
    <cellStyle name="Input 2 32" xfId="11588" xr:uid="{00000000-0005-0000-0000-0000412D0000}"/>
    <cellStyle name="Input 2 32 2" xfId="11589" xr:uid="{00000000-0005-0000-0000-0000422D0000}"/>
    <cellStyle name="Input 2 33" xfId="11590" xr:uid="{00000000-0005-0000-0000-0000432D0000}"/>
    <cellStyle name="Input 2 33 2" xfId="11591" xr:uid="{00000000-0005-0000-0000-0000442D0000}"/>
    <cellStyle name="Input 2 34" xfId="11592" xr:uid="{00000000-0005-0000-0000-0000452D0000}"/>
    <cellStyle name="Input 2 34 2" xfId="11593" xr:uid="{00000000-0005-0000-0000-0000462D0000}"/>
    <cellStyle name="Input 2 35" xfId="11594" xr:uid="{00000000-0005-0000-0000-0000472D0000}"/>
    <cellStyle name="Input 2 35 2" xfId="11595" xr:uid="{00000000-0005-0000-0000-0000482D0000}"/>
    <cellStyle name="Input 2 36" xfId="11596" xr:uid="{00000000-0005-0000-0000-0000492D0000}"/>
    <cellStyle name="Input 2 36 2" xfId="11597" xr:uid="{00000000-0005-0000-0000-00004A2D0000}"/>
    <cellStyle name="Input 2 37" xfId="11598" xr:uid="{00000000-0005-0000-0000-00004B2D0000}"/>
    <cellStyle name="Input 2 37 2" xfId="11599" xr:uid="{00000000-0005-0000-0000-00004C2D0000}"/>
    <cellStyle name="Input 2 38" xfId="11600" xr:uid="{00000000-0005-0000-0000-00004D2D0000}"/>
    <cellStyle name="Input 2 38 2" xfId="11601" xr:uid="{00000000-0005-0000-0000-00004E2D0000}"/>
    <cellStyle name="Input 2 39" xfId="11602" xr:uid="{00000000-0005-0000-0000-00004F2D0000}"/>
    <cellStyle name="Input 2 39 2" xfId="11603" xr:uid="{00000000-0005-0000-0000-0000502D0000}"/>
    <cellStyle name="Input 2 4" xfId="11604" xr:uid="{00000000-0005-0000-0000-0000512D0000}"/>
    <cellStyle name="Input 2 40" xfId="11605" xr:uid="{00000000-0005-0000-0000-0000522D0000}"/>
    <cellStyle name="Input 2 40 2" xfId="11606" xr:uid="{00000000-0005-0000-0000-0000532D0000}"/>
    <cellStyle name="Input 2 41" xfId="11607" xr:uid="{00000000-0005-0000-0000-0000542D0000}"/>
    <cellStyle name="Input 2 41 2" xfId="11608" xr:uid="{00000000-0005-0000-0000-0000552D0000}"/>
    <cellStyle name="Input 2 42" xfId="11609" xr:uid="{00000000-0005-0000-0000-0000562D0000}"/>
    <cellStyle name="Input 2 42 2" xfId="11610" xr:uid="{00000000-0005-0000-0000-0000572D0000}"/>
    <cellStyle name="Input 2 43" xfId="11611" xr:uid="{00000000-0005-0000-0000-0000582D0000}"/>
    <cellStyle name="Input 2 5" xfId="11612" xr:uid="{00000000-0005-0000-0000-0000592D0000}"/>
    <cellStyle name="Input 2 5 10" xfId="11613" xr:uid="{00000000-0005-0000-0000-00005A2D0000}"/>
    <cellStyle name="Input 2 5 10 2" xfId="11614" xr:uid="{00000000-0005-0000-0000-00005B2D0000}"/>
    <cellStyle name="Input 2 5 11" xfId="11615" xr:uid="{00000000-0005-0000-0000-00005C2D0000}"/>
    <cellStyle name="Input 2 5 11 2" xfId="11616" xr:uid="{00000000-0005-0000-0000-00005D2D0000}"/>
    <cellStyle name="Input 2 5 12" xfId="11617" xr:uid="{00000000-0005-0000-0000-00005E2D0000}"/>
    <cellStyle name="Input 2 5 12 2" xfId="11618" xr:uid="{00000000-0005-0000-0000-00005F2D0000}"/>
    <cellStyle name="Input 2 5 13" xfId="11619" xr:uid="{00000000-0005-0000-0000-0000602D0000}"/>
    <cellStyle name="Input 2 5 2" xfId="11620" xr:uid="{00000000-0005-0000-0000-0000612D0000}"/>
    <cellStyle name="Input 2 5 2 2" xfId="11621" xr:uid="{00000000-0005-0000-0000-0000622D0000}"/>
    <cellStyle name="Input 2 5 3" xfId="11622" xr:uid="{00000000-0005-0000-0000-0000632D0000}"/>
    <cellStyle name="Input 2 5 3 2" xfId="11623" xr:uid="{00000000-0005-0000-0000-0000642D0000}"/>
    <cellStyle name="Input 2 5 4" xfId="11624" xr:uid="{00000000-0005-0000-0000-0000652D0000}"/>
    <cellStyle name="Input 2 5 4 2" xfId="11625" xr:uid="{00000000-0005-0000-0000-0000662D0000}"/>
    <cellStyle name="Input 2 5 5" xfId="11626" xr:uid="{00000000-0005-0000-0000-0000672D0000}"/>
    <cellStyle name="Input 2 5 5 2" xfId="11627" xr:uid="{00000000-0005-0000-0000-0000682D0000}"/>
    <cellStyle name="Input 2 5 6" xfId="11628" xr:uid="{00000000-0005-0000-0000-0000692D0000}"/>
    <cellStyle name="Input 2 5 6 2" xfId="11629" xr:uid="{00000000-0005-0000-0000-00006A2D0000}"/>
    <cellStyle name="Input 2 5 7" xfId="11630" xr:uid="{00000000-0005-0000-0000-00006B2D0000}"/>
    <cellStyle name="Input 2 5 7 2" xfId="11631" xr:uid="{00000000-0005-0000-0000-00006C2D0000}"/>
    <cellStyle name="Input 2 5 8" xfId="11632" xr:uid="{00000000-0005-0000-0000-00006D2D0000}"/>
    <cellStyle name="Input 2 5 8 2" xfId="11633" xr:uid="{00000000-0005-0000-0000-00006E2D0000}"/>
    <cellStyle name="Input 2 5 9" xfId="11634" xr:uid="{00000000-0005-0000-0000-00006F2D0000}"/>
    <cellStyle name="Input 2 5 9 2" xfId="11635" xr:uid="{00000000-0005-0000-0000-0000702D0000}"/>
    <cellStyle name="Input 2 6" xfId="11636" xr:uid="{00000000-0005-0000-0000-0000712D0000}"/>
    <cellStyle name="Input 2 6 10" xfId="11637" xr:uid="{00000000-0005-0000-0000-0000722D0000}"/>
    <cellStyle name="Input 2 6 10 2" xfId="11638" xr:uid="{00000000-0005-0000-0000-0000732D0000}"/>
    <cellStyle name="Input 2 6 11" xfId="11639" xr:uid="{00000000-0005-0000-0000-0000742D0000}"/>
    <cellStyle name="Input 2 6 11 2" xfId="11640" xr:uid="{00000000-0005-0000-0000-0000752D0000}"/>
    <cellStyle name="Input 2 6 12" xfId="11641" xr:uid="{00000000-0005-0000-0000-0000762D0000}"/>
    <cellStyle name="Input 2 6 12 2" xfId="11642" xr:uid="{00000000-0005-0000-0000-0000772D0000}"/>
    <cellStyle name="Input 2 6 13" xfId="11643" xr:uid="{00000000-0005-0000-0000-0000782D0000}"/>
    <cellStyle name="Input 2 6 2" xfId="11644" xr:uid="{00000000-0005-0000-0000-0000792D0000}"/>
    <cellStyle name="Input 2 6 2 2" xfId="11645" xr:uid="{00000000-0005-0000-0000-00007A2D0000}"/>
    <cellStyle name="Input 2 6 3" xfId="11646" xr:uid="{00000000-0005-0000-0000-00007B2D0000}"/>
    <cellStyle name="Input 2 6 3 2" xfId="11647" xr:uid="{00000000-0005-0000-0000-00007C2D0000}"/>
    <cellStyle name="Input 2 6 4" xfId="11648" xr:uid="{00000000-0005-0000-0000-00007D2D0000}"/>
    <cellStyle name="Input 2 6 4 2" xfId="11649" xr:uid="{00000000-0005-0000-0000-00007E2D0000}"/>
    <cellStyle name="Input 2 6 5" xfId="11650" xr:uid="{00000000-0005-0000-0000-00007F2D0000}"/>
    <cellStyle name="Input 2 6 5 2" xfId="11651" xr:uid="{00000000-0005-0000-0000-0000802D0000}"/>
    <cellStyle name="Input 2 6 6" xfId="11652" xr:uid="{00000000-0005-0000-0000-0000812D0000}"/>
    <cellStyle name="Input 2 6 6 2" xfId="11653" xr:uid="{00000000-0005-0000-0000-0000822D0000}"/>
    <cellStyle name="Input 2 6 7" xfId="11654" xr:uid="{00000000-0005-0000-0000-0000832D0000}"/>
    <cellStyle name="Input 2 6 7 2" xfId="11655" xr:uid="{00000000-0005-0000-0000-0000842D0000}"/>
    <cellStyle name="Input 2 6 8" xfId="11656" xr:uid="{00000000-0005-0000-0000-0000852D0000}"/>
    <cellStyle name="Input 2 6 8 2" xfId="11657" xr:uid="{00000000-0005-0000-0000-0000862D0000}"/>
    <cellStyle name="Input 2 6 9" xfId="11658" xr:uid="{00000000-0005-0000-0000-0000872D0000}"/>
    <cellStyle name="Input 2 6 9 2" xfId="11659" xr:uid="{00000000-0005-0000-0000-0000882D0000}"/>
    <cellStyle name="Input 2 7" xfId="11660" xr:uid="{00000000-0005-0000-0000-0000892D0000}"/>
    <cellStyle name="Input 2 7 10" xfId="11661" xr:uid="{00000000-0005-0000-0000-00008A2D0000}"/>
    <cellStyle name="Input 2 7 10 2" xfId="11662" xr:uid="{00000000-0005-0000-0000-00008B2D0000}"/>
    <cellStyle name="Input 2 7 11" xfId="11663" xr:uid="{00000000-0005-0000-0000-00008C2D0000}"/>
    <cellStyle name="Input 2 7 11 2" xfId="11664" xr:uid="{00000000-0005-0000-0000-00008D2D0000}"/>
    <cellStyle name="Input 2 7 12" xfId="11665" xr:uid="{00000000-0005-0000-0000-00008E2D0000}"/>
    <cellStyle name="Input 2 7 12 2" xfId="11666" xr:uid="{00000000-0005-0000-0000-00008F2D0000}"/>
    <cellStyle name="Input 2 7 13" xfId="11667" xr:uid="{00000000-0005-0000-0000-0000902D0000}"/>
    <cellStyle name="Input 2 7 2" xfId="11668" xr:uid="{00000000-0005-0000-0000-0000912D0000}"/>
    <cellStyle name="Input 2 7 2 2" xfId="11669" xr:uid="{00000000-0005-0000-0000-0000922D0000}"/>
    <cellStyle name="Input 2 7 3" xfId="11670" xr:uid="{00000000-0005-0000-0000-0000932D0000}"/>
    <cellStyle name="Input 2 7 3 2" xfId="11671" xr:uid="{00000000-0005-0000-0000-0000942D0000}"/>
    <cellStyle name="Input 2 7 4" xfId="11672" xr:uid="{00000000-0005-0000-0000-0000952D0000}"/>
    <cellStyle name="Input 2 7 4 2" xfId="11673" xr:uid="{00000000-0005-0000-0000-0000962D0000}"/>
    <cellStyle name="Input 2 7 5" xfId="11674" xr:uid="{00000000-0005-0000-0000-0000972D0000}"/>
    <cellStyle name="Input 2 7 5 2" xfId="11675" xr:uid="{00000000-0005-0000-0000-0000982D0000}"/>
    <cellStyle name="Input 2 7 6" xfId="11676" xr:uid="{00000000-0005-0000-0000-0000992D0000}"/>
    <cellStyle name="Input 2 7 6 2" xfId="11677" xr:uid="{00000000-0005-0000-0000-00009A2D0000}"/>
    <cellStyle name="Input 2 7 7" xfId="11678" xr:uid="{00000000-0005-0000-0000-00009B2D0000}"/>
    <cellStyle name="Input 2 7 7 2" xfId="11679" xr:uid="{00000000-0005-0000-0000-00009C2D0000}"/>
    <cellStyle name="Input 2 7 8" xfId="11680" xr:uid="{00000000-0005-0000-0000-00009D2D0000}"/>
    <cellStyle name="Input 2 7 8 2" xfId="11681" xr:uid="{00000000-0005-0000-0000-00009E2D0000}"/>
    <cellStyle name="Input 2 7 9" xfId="11682" xr:uid="{00000000-0005-0000-0000-00009F2D0000}"/>
    <cellStyle name="Input 2 7 9 2" xfId="11683" xr:uid="{00000000-0005-0000-0000-0000A02D0000}"/>
    <cellStyle name="Input 2 8" xfId="11684" xr:uid="{00000000-0005-0000-0000-0000A12D0000}"/>
    <cellStyle name="Input 2 8 10" xfId="11685" xr:uid="{00000000-0005-0000-0000-0000A22D0000}"/>
    <cellStyle name="Input 2 8 10 2" xfId="11686" xr:uid="{00000000-0005-0000-0000-0000A32D0000}"/>
    <cellStyle name="Input 2 8 11" xfId="11687" xr:uid="{00000000-0005-0000-0000-0000A42D0000}"/>
    <cellStyle name="Input 2 8 11 2" xfId="11688" xr:uid="{00000000-0005-0000-0000-0000A52D0000}"/>
    <cellStyle name="Input 2 8 12" xfId="11689" xr:uid="{00000000-0005-0000-0000-0000A62D0000}"/>
    <cellStyle name="Input 2 8 12 2" xfId="11690" xr:uid="{00000000-0005-0000-0000-0000A72D0000}"/>
    <cellStyle name="Input 2 8 13" xfId="11691" xr:uid="{00000000-0005-0000-0000-0000A82D0000}"/>
    <cellStyle name="Input 2 8 2" xfId="11692" xr:uid="{00000000-0005-0000-0000-0000A92D0000}"/>
    <cellStyle name="Input 2 8 2 2" xfId="11693" xr:uid="{00000000-0005-0000-0000-0000AA2D0000}"/>
    <cellStyle name="Input 2 8 3" xfId="11694" xr:uid="{00000000-0005-0000-0000-0000AB2D0000}"/>
    <cellStyle name="Input 2 8 3 2" xfId="11695" xr:uid="{00000000-0005-0000-0000-0000AC2D0000}"/>
    <cellStyle name="Input 2 8 4" xfId="11696" xr:uid="{00000000-0005-0000-0000-0000AD2D0000}"/>
    <cellStyle name="Input 2 8 4 2" xfId="11697" xr:uid="{00000000-0005-0000-0000-0000AE2D0000}"/>
    <cellStyle name="Input 2 8 5" xfId="11698" xr:uid="{00000000-0005-0000-0000-0000AF2D0000}"/>
    <cellStyle name="Input 2 8 5 2" xfId="11699" xr:uid="{00000000-0005-0000-0000-0000B02D0000}"/>
    <cellStyle name="Input 2 8 6" xfId="11700" xr:uid="{00000000-0005-0000-0000-0000B12D0000}"/>
    <cellStyle name="Input 2 8 6 2" xfId="11701" xr:uid="{00000000-0005-0000-0000-0000B22D0000}"/>
    <cellStyle name="Input 2 8 7" xfId="11702" xr:uid="{00000000-0005-0000-0000-0000B32D0000}"/>
    <cellStyle name="Input 2 8 7 2" xfId="11703" xr:uid="{00000000-0005-0000-0000-0000B42D0000}"/>
    <cellStyle name="Input 2 8 8" xfId="11704" xr:uid="{00000000-0005-0000-0000-0000B52D0000}"/>
    <cellStyle name="Input 2 8 8 2" xfId="11705" xr:uid="{00000000-0005-0000-0000-0000B62D0000}"/>
    <cellStyle name="Input 2 8 9" xfId="11706" xr:uid="{00000000-0005-0000-0000-0000B72D0000}"/>
    <cellStyle name="Input 2 8 9 2" xfId="11707" xr:uid="{00000000-0005-0000-0000-0000B82D0000}"/>
    <cellStyle name="Input 2 9" xfId="11708" xr:uid="{00000000-0005-0000-0000-0000B92D0000}"/>
    <cellStyle name="Input 2 9 10" xfId="11709" xr:uid="{00000000-0005-0000-0000-0000BA2D0000}"/>
    <cellStyle name="Input 2 9 10 2" xfId="11710" xr:uid="{00000000-0005-0000-0000-0000BB2D0000}"/>
    <cellStyle name="Input 2 9 11" xfId="11711" xr:uid="{00000000-0005-0000-0000-0000BC2D0000}"/>
    <cellStyle name="Input 2 9 11 2" xfId="11712" xr:uid="{00000000-0005-0000-0000-0000BD2D0000}"/>
    <cellStyle name="Input 2 9 12" xfId="11713" xr:uid="{00000000-0005-0000-0000-0000BE2D0000}"/>
    <cellStyle name="Input 2 9 12 2" xfId="11714" xr:uid="{00000000-0005-0000-0000-0000BF2D0000}"/>
    <cellStyle name="Input 2 9 13" xfId="11715" xr:uid="{00000000-0005-0000-0000-0000C02D0000}"/>
    <cellStyle name="Input 2 9 2" xfId="11716" xr:uid="{00000000-0005-0000-0000-0000C12D0000}"/>
    <cellStyle name="Input 2 9 2 2" xfId="11717" xr:uid="{00000000-0005-0000-0000-0000C22D0000}"/>
    <cellStyle name="Input 2 9 3" xfId="11718" xr:uid="{00000000-0005-0000-0000-0000C32D0000}"/>
    <cellStyle name="Input 2 9 3 2" xfId="11719" xr:uid="{00000000-0005-0000-0000-0000C42D0000}"/>
    <cellStyle name="Input 2 9 4" xfId="11720" xr:uid="{00000000-0005-0000-0000-0000C52D0000}"/>
    <cellStyle name="Input 2 9 4 2" xfId="11721" xr:uid="{00000000-0005-0000-0000-0000C62D0000}"/>
    <cellStyle name="Input 2 9 5" xfId="11722" xr:uid="{00000000-0005-0000-0000-0000C72D0000}"/>
    <cellStyle name="Input 2 9 5 2" xfId="11723" xr:uid="{00000000-0005-0000-0000-0000C82D0000}"/>
    <cellStyle name="Input 2 9 6" xfId="11724" xr:uid="{00000000-0005-0000-0000-0000C92D0000}"/>
    <cellStyle name="Input 2 9 6 2" xfId="11725" xr:uid="{00000000-0005-0000-0000-0000CA2D0000}"/>
    <cellStyle name="Input 2 9 7" xfId="11726" xr:uid="{00000000-0005-0000-0000-0000CB2D0000}"/>
    <cellStyle name="Input 2 9 7 2" xfId="11727" xr:uid="{00000000-0005-0000-0000-0000CC2D0000}"/>
    <cellStyle name="Input 2 9 8" xfId="11728" xr:uid="{00000000-0005-0000-0000-0000CD2D0000}"/>
    <cellStyle name="Input 2 9 8 2" xfId="11729" xr:uid="{00000000-0005-0000-0000-0000CE2D0000}"/>
    <cellStyle name="Input 2 9 9" xfId="11730" xr:uid="{00000000-0005-0000-0000-0000CF2D0000}"/>
    <cellStyle name="Input 2 9 9 2" xfId="11731" xr:uid="{00000000-0005-0000-0000-0000D02D0000}"/>
    <cellStyle name="Input Box" xfId="11732" xr:uid="{00000000-0005-0000-0000-0000D12D0000}"/>
    <cellStyle name="Insatisfaisant 1" xfId="11733" xr:uid="{00000000-0005-0000-0000-0000D22D0000}"/>
    <cellStyle name="Insatisfaisant 1 1" xfId="11734" xr:uid="{00000000-0005-0000-0000-0000D32D0000}"/>
    <cellStyle name="Insatisfaisant 2" xfId="11735" xr:uid="{00000000-0005-0000-0000-0000D42D0000}"/>
    <cellStyle name="Insatisfaisant 2 1" xfId="11736" xr:uid="{00000000-0005-0000-0000-0000D52D0000}"/>
    <cellStyle name="Insatisfaisant 3" xfId="11737" xr:uid="{00000000-0005-0000-0000-0000D62D0000}"/>
    <cellStyle name="Invoer" xfId="11738" xr:uid="{00000000-0005-0000-0000-0000D72D0000}"/>
    <cellStyle name="Invoer 10" xfId="11739" xr:uid="{00000000-0005-0000-0000-0000D82D0000}"/>
    <cellStyle name="Invoer 10 2" xfId="11740" xr:uid="{00000000-0005-0000-0000-0000D92D0000}"/>
    <cellStyle name="Invoer 11" xfId="11741" xr:uid="{00000000-0005-0000-0000-0000DA2D0000}"/>
    <cellStyle name="Invoer 11 2" xfId="11742" xr:uid="{00000000-0005-0000-0000-0000DB2D0000}"/>
    <cellStyle name="Invoer 12" xfId="11743" xr:uid="{00000000-0005-0000-0000-0000DC2D0000}"/>
    <cellStyle name="Invoer 12 2" xfId="11744" xr:uid="{00000000-0005-0000-0000-0000DD2D0000}"/>
    <cellStyle name="Invoer 13" xfId="11745" xr:uid="{00000000-0005-0000-0000-0000DE2D0000}"/>
    <cellStyle name="Invoer 2" xfId="11746" xr:uid="{00000000-0005-0000-0000-0000DF2D0000}"/>
    <cellStyle name="Invoer 2 2" xfId="11747" xr:uid="{00000000-0005-0000-0000-0000E02D0000}"/>
    <cellStyle name="Invoer 3" xfId="11748" xr:uid="{00000000-0005-0000-0000-0000E12D0000}"/>
    <cellStyle name="Invoer 3 2" xfId="11749" xr:uid="{00000000-0005-0000-0000-0000E22D0000}"/>
    <cellStyle name="Invoer 4" xfId="11750" xr:uid="{00000000-0005-0000-0000-0000E32D0000}"/>
    <cellStyle name="Invoer 4 2" xfId="11751" xr:uid="{00000000-0005-0000-0000-0000E42D0000}"/>
    <cellStyle name="Invoer 5" xfId="11752" xr:uid="{00000000-0005-0000-0000-0000E52D0000}"/>
    <cellStyle name="Invoer 5 2" xfId="11753" xr:uid="{00000000-0005-0000-0000-0000E62D0000}"/>
    <cellStyle name="Invoer 6" xfId="11754" xr:uid="{00000000-0005-0000-0000-0000E72D0000}"/>
    <cellStyle name="Invoer 6 2" xfId="11755" xr:uid="{00000000-0005-0000-0000-0000E82D0000}"/>
    <cellStyle name="Invoer 7" xfId="11756" xr:uid="{00000000-0005-0000-0000-0000E92D0000}"/>
    <cellStyle name="Invoer 7 2" xfId="11757" xr:uid="{00000000-0005-0000-0000-0000EA2D0000}"/>
    <cellStyle name="Invoer 8" xfId="11758" xr:uid="{00000000-0005-0000-0000-0000EB2D0000}"/>
    <cellStyle name="Invoer 8 2" xfId="11759" xr:uid="{00000000-0005-0000-0000-0000EC2D0000}"/>
    <cellStyle name="Invoer 9" xfId="11760" xr:uid="{00000000-0005-0000-0000-0000ED2D0000}"/>
    <cellStyle name="Invoer 9 2" xfId="11761" xr:uid="{00000000-0005-0000-0000-0000EE2D0000}"/>
    <cellStyle name="Jegyzet 2 10" xfId="11762" xr:uid="{00000000-0005-0000-0000-0000EF2D0000}"/>
    <cellStyle name="Jegyzet 2 11" xfId="11763" xr:uid="{00000000-0005-0000-0000-0000F02D0000}"/>
    <cellStyle name="Jegyzet 2 12" xfId="11764" xr:uid="{00000000-0005-0000-0000-0000F12D0000}"/>
    <cellStyle name="Jegyzet 2 13" xfId="11765" xr:uid="{00000000-0005-0000-0000-0000F22D0000}"/>
    <cellStyle name="Jegyzet 2 14" xfId="11766" xr:uid="{00000000-0005-0000-0000-0000F32D0000}"/>
    <cellStyle name="Jegyzet 2 15" xfId="11767" xr:uid="{00000000-0005-0000-0000-0000F42D0000}"/>
    <cellStyle name="Jegyzet 2 16" xfId="11768" xr:uid="{00000000-0005-0000-0000-0000F52D0000}"/>
    <cellStyle name="Jegyzet 2 17" xfId="11769" xr:uid="{00000000-0005-0000-0000-0000F62D0000}"/>
    <cellStyle name="Jegyzet 2 18" xfId="11770" xr:uid="{00000000-0005-0000-0000-0000F72D0000}"/>
    <cellStyle name="Jegyzet 2 19" xfId="11771" xr:uid="{00000000-0005-0000-0000-0000F82D0000}"/>
    <cellStyle name="Jegyzet 2 2" xfId="11772" xr:uid="{00000000-0005-0000-0000-0000F92D0000}"/>
    <cellStyle name="Jegyzet 2 20" xfId="11773" xr:uid="{00000000-0005-0000-0000-0000FA2D0000}"/>
    <cellStyle name="Jegyzet 2 3" xfId="11774" xr:uid="{00000000-0005-0000-0000-0000FB2D0000}"/>
    <cellStyle name="Jegyzet 2 4" xfId="11775" xr:uid="{00000000-0005-0000-0000-0000FC2D0000}"/>
    <cellStyle name="Jegyzet 2 5" xfId="11776" xr:uid="{00000000-0005-0000-0000-0000FD2D0000}"/>
    <cellStyle name="Jegyzet 2 6" xfId="11777" xr:uid="{00000000-0005-0000-0000-0000FE2D0000}"/>
    <cellStyle name="Jegyzet 2 7" xfId="11778" xr:uid="{00000000-0005-0000-0000-0000FF2D0000}"/>
    <cellStyle name="Jegyzet 2 8" xfId="11779" xr:uid="{00000000-0005-0000-0000-0000002E0000}"/>
    <cellStyle name="Jegyzet 2 9" xfId="11780" xr:uid="{00000000-0005-0000-0000-0000012E0000}"/>
    <cellStyle name="Koefic." xfId="11781" xr:uid="{00000000-0005-0000-0000-0000022E0000}"/>
    <cellStyle name="Komma 2" xfId="11782" xr:uid="{00000000-0005-0000-0000-0000032E0000}"/>
    <cellStyle name="Komma_Additional SS new" xfId="11783" xr:uid="{00000000-0005-0000-0000-0000042E0000}"/>
    <cellStyle name="Komma0 - Opmaakprofiel2" xfId="11784" xr:uid="{00000000-0005-0000-0000-0000052E0000}"/>
    <cellStyle name="Komma0 - Opmaakprofiel3" xfId="11785" xr:uid="{00000000-0005-0000-0000-0000062E0000}"/>
    <cellStyle name="Komma1 - Opmaakprofiel1" xfId="11786" xr:uid="{00000000-0005-0000-0000-0000072E0000}"/>
    <cellStyle name="Kop 1" xfId="11787" xr:uid="{00000000-0005-0000-0000-0000082E0000}"/>
    <cellStyle name="Kop 2" xfId="11788" xr:uid="{00000000-0005-0000-0000-0000092E0000}"/>
    <cellStyle name="Kop 3" xfId="11789" xr:uid="{00000000-0005-0000-0000-00000A2E0000}"/>
    <cellStyle name="Kop 4" xfId="11790" xr:uid="{00000000-0005-0000-0000-00000B2E0000}"/>
    <cellStyle name="LineShade" xfId="11791" xr:uid="{00000000-0005-0000-0000-00000C2E0000}"/>
    <cellStyle name="Linked Cell 2" xfId="11792" xr:uid="{00000000-0005-0000-0000-00000D2E0000}"/>
    <cellStyle name="Linked Cell 2 2" xfId="11793" xr:uid="{00000000-0005-0000-0000-00000E2E0000}"/>
    <cellStyle name="MacroCode" xfId="11794" xr:uid="{00000000-0005-0000-0000-00000F2E0000}"/>
    <cellStyle name="MacroCode 2" xfId="11795" xr:uid="{00000000-0005-0000-0000-0000102E0000}"/>
    <cellStyle name="Már látott hiperhivatkozás" xfId="11796" xr:uid="{00000000-0005-0000-0000-0000112E0000}"/>
    <cellStyle name="Mill(neg)" xfId="11797" xr:uid="{00000000-0005-0000-0000-0000122E0000}"/>
    <cellStyle name="Millares [0] 2" xfId="11798" xr:uid="{00000000-0005-0000-0000-0000132E0000}"/>
    <cellStyle name="Millares [0]_BALPROGRAMA2001R" xfId="11799" xr:uid="{00000000-0005-0000-0000-0000142E0000}"/>
    <cellStyle name="Millares_BALPROGRAMA2001R" xfId="11800" xr:uid="{00000000-0005-0000-0000-0000152E0000}"/>
    <cellStyle name="Milliers [0]_Encours - Apr rééch" xfId="11801" xr:uid="{00000000-0005-0000-0000-0000162E0000}"/>
    <cellStyle name="Milliers 10" xfId="11802" xr:uid="{00000000-0005-0000-0000-0000172E0000}"/>
    <cellStyle name="Milliers 11" xfId="11803" xr:uid="{00000000-0005-0000-0000-0000182E0000}"/>
    <cellStyle name="Milliers 12" xfId="11804" xr:uid="{00000000-0005-0000-0000-0000192E0000}"/>
    <cellStyle name="Milliers 12 2" xfId="11805" xr:uid="{00000000-0005-0000-0000-00001A2E0000}"/>
    <cellStyle name="Milliers 2" xfId="11806" xr:uid="{00000000-0005-0000-0000-00001B2E0000}"/>
    <cellStyle name="Milliers 2 1" xfId="11807" xr:uid="{00000000-0005-0000-0000-00001C2E0000}"/>
    <cellStyle name="Milliers 2 1 1" xfId="11808" xr:uid="{00000000-0005-0000-0000-00001D2E0000}"/>
    <cellStyle name="Milliers 2 2" xfId="11809" xr:uid="{00000000-0005-0000-0000-00001E2E0000}"/>
    <cellStyle name="Milliers 2 2 1" xfId="11810" xr:uid="{00000000-0005-0000-0000-00001F2E0000}"/>
    <cellStyle name="Milliers 2 2_BDP_Dpee 2010" xfId="11811" xr:uid="{00000000-0005-0000-0000-0000202E0000}"/>
    <cellStyle name="Milliers 2 3" xfId="11812" xr:uid="{00000000-0005-0000-0000-0000212E0000}"/>
    <cellStyle name="Milliers 2 4" xfId="11813" xr:uid="{00000000-0005-0000-0000-0000222E0000}"/>
    <cellStyle name="Milliers 2_BDP_Dpee 2010" xfId="11814" xr:uid="{00000000-0005-0000-0000-0000232E0000}"/>
    <cellStyle name="Milliers 3" xfId="11815" xr:uid="{00000000-0005-0000-0000-0000242E0000}"/>
    <cellStyle name="Milliers 3 2" xfId="11816" xr:uid="{00000000-0005-0000-0000-0000252E0000}"/>
    <cellStyle name="Milliers 3_BDP_Dpee 2010" xfId="11817" xr:uid="{00000000-0005-0000-0000-0000262E0000}"/>
    <cellStyle name="Milliers 4" xfId="11818" xr:uid="{00000000-0005-0000-0000-0000272E0000}"/>
    <cellStyle name="Milliers 4 2" xfId="11819" xr:uid="{00000000-0005-0000-0000-0000282E0000}"/>
    <cellStyle name="Milliers 5" xfId="11820" xr:uid="{00000000-0005-0000-0000-0000292E0000}"/>
    <cellStyle name="Milliers 6" xfId="11821" xr:uid="{00000000-0005-0000-0000-00002A2E0000}"/>
    <cellStyle name="Milliers 6 2" xfId="11822" xr:uid="{00000000-0005-0000-0000-00002B2E0000}"/>
    <cellStyle name="Milliers 7" xfId="11823" xr:uid="{00000000-0005-0000-0000-00002C2E0000}"/>
    <cellStyle name="Milliers 7 2" xfId="11824" xr:uid="{00000000-0005-0000-0000-00002D2E0000}"/>
    <cellStyle name="Milliers 8" xfId="11825" xr:uid="{00000000-0005-0000-0000-00002E2E0000}"/>
    <cellStyle name="Milliers 9" xfId="11826" xr:uid="{00000000-0005-0000-0000-00002F2E0000}"/>
    <cellStyle name="Milliers_CALYON_Moody's - questionnaire sur les prêts aux entreprises" xfId="11827" xr:uid="{00000000-0005-0000-0000-0000302E0000}"/>
    <cellStyle name="mitP" xfId="11828" xr:uid="{00000000-0005-0000-0000-0000312E0000}"/>
    <cellStyle name="Moeda [0]_Index" xfId="11829" xr:uid="{00000000-0005-0000-0000-0000322E0000}"/>
    <cellStyle name="Moeda_Index" xfId="11830" xr:uid="{00000000-0005-0000-0000-0000332E0000}"/>
    <cellStyle name="Moneda [0]_60mill(según FMI)" xfId="11831" xr:uid="{00000000-0005-0000-0000-0000342E0000}"/>
    <cellStyle name="Moneda_60mill(según FMI)" xfId="11832" xr:uid="{00000000-0005-0000-0000-0000352E0000}"/>
    <cellStyle name="Monétaire [0]_Encours - Apr rééch" xfId="11833" xr:uid="{00000000-0005-0000-0000-0000362E0000}"/>
    <cellStyle name="Monétaire 2" xfId="11834" xr:uid="{00000000-0005-0000-0000-0000372E0000}"/>
    <cellStyle name="Monétaire 2 2" xfId="11835" xr:uid="{00000000-0005-0000-0000-0000382E0000}"/>
    <cellStyle name="Monétaire_Encours - Apr rééch" xfId="11836" xr:uid="{00000000-0005-0000-0000-0000392E0000}"/>
    <cellStyle name="MS_Arabic" xfId="11837" xr:uid="{00000000-0005-0000-0000-00003A2E0000}"/>
    <cellStyle name="Name" xfId="11838" xr:uid="{00000000-0005-0000-0000-00003B2E0000}"/>
    <cellStyle name="Neutraal" xfId="11839" xr:uid="{00000000-0005-0000-0000-00003C2E0000}"/>
    <cellStyle name="Neutral 2" xfId="11840" xr:uid="{00000000-0005-0000-0000-00003D2E0000}"/>
    <cellStyle name="Neutral 2 2" xfId="11841" xr:uid="{00000000-0005-0000-0000-00003E2E0000}"/>
    <cellStyle name="Neutre 1" xfId="11842" xr:uid="{00000000-0005-0000-0000-00003F2E0000}"/>
    <cellStyle name="Neutre 1 1" xfId="11843" xr:uid="{00000000-0005-0000-0000-0000402E0000}"/>
    <cellStyle name="Neutre 2" xfId="11844" xr:uid="{00000000-0005-0000-0000-0000412E0000}"/>
    <cellStyle name="Neutre 2 1" xfId="11845" xr:uid="{00000000-0005-0000-0000-0000422E0000}"/>
    <cellStyle name="Neutre 3" xfId="11846" xr:uid="{00000000-0005-0000-0000-0000432E0000}"/>
    <cellStyle name="Non défini" xfId="11847" xr:uid="{00000000-0005-0000-0000-0000442E0000}"/>
    <cellStyle name="Non défini 2" xfId="11848" xr:uid="{00000000-0005-0000-0000-0000452E0000}"/>
    <cellStyle name="Normaali_CENTRAL" xfId="11849" xr:uid="{00000000-0005-0000-0000-0000462E0000}"/>
    <cellStyle name="Normal" xfId="0" builtinId="0"/>
    <cellStyle name="Normal - Style1" xfId="11850" xr:uid="{00000000-0005-0000-0000-0000482E0000}"/>
    <cellStyle name="Normal - Style1 2" xfId="11851" xr:uid="{00000000-0005-0000-0000-0000492E0000}"/>
    <cellStyle name="Normal - Style1 3" xfId="11852" xr:uid="{00000000-0005-0000-0000-00004A2E0000}"/>
    <cellStyle name="Normal - Style1 4" xfId="11853" xr:uid="{00000000-0005-0000-0000-00004B2E0000}"/>
    <cellStyle name="Normal - Style1 5" xfId="11854" xr:uid="{00000000-0005-0000-0000-00004C2E0000}"/>
    <cellStyle name="Normal - Style2" xfId="11855" xr:uid="{00000000-0005-0000-0000-00004D2E0000}"/>
    <cellStyle name="Normal - Style2 2" xfId="11856" xr:uid="{00000000-0005-0000-0000-00004E2E0000}"/>
    <cellStyle name="Normal - Style3" xfId="11857" xr:uid="{00000000-0005-0000-0000-00004F2E0000}"/>
    <cellStyle name="Normal - Style3 2" xfId="11858" xr:uid="{00000000-0005-0000-0000-0000502E0000}"/>
    <cellStyle name="Normal - Style4" xfId="11859" xr:uid="{00000000-0005-0000-0000-0000512E0000}"/>
    <cellStyle name="Normal - Style4 2" xfId="11860" xr:uid="{00000000-0005-0000-0000-0000522E0000}"/>
    <cellStyle name="Normal - Style5" xfId="11861" xr:uid="{00000000-0005-0000-0000-0000532E0000}"/>
    <cellStyle name="Normal - Style5 2" xfId="11862" xr:uid="{00000000-0005-0000-0000-0000542E0000}"/>
    <cellStyle name="Normal - Style6" xfId="11863" xr:uid="{00000000-0005-0000-0000-0000552E0000}"/>
    <cellStyle name="Normal - Style6 2" xfId="11864" xr:uid="{00000000-0005-0000-0000-0000562E0000}"/>
    <cellStyle name="Normal - Style7" xfId="11865" xr:uid="{00000000-0005-0000-0000-0000572E0000}"/>
    <cellStyle name="Normal - Style7 2" xfId="11866" xr:uid="{00000000-0005-0000-0000-0000582E0000}"/>
    <cellStyle name="Normal - Style8" xfId="11867" xr:uid="{00000000-0005-0000-0000-0000592E0000}"/>
    <cellStyle name="Normal 10" xfId="11868" xr:uid="{00000000-0005-0000-0000-00005A2E0000}"/>
    <cellStyle name="Normál 10" xfId="11869" xr:uid="{00000000-0005-0000-0000-00005B2E0000}"/>
    <cellStyle name="Normal 10 10" xfId="11870" xr:uid="{00000000-0005-0000-0000-00005C2E0000}"/>
    <cellStyle name="Normal 10 10 2" xfId="11871" xr:uid="{00000000-0005-0000-0000-00005D2E0000}"/>
    <cellStyle name="Normal 10 10 2 2" xfId="11872" xr:uid="{00000000-0005-0000-0000-00005E2E0000}"/>
    <cellStyle name="Normal 10 10 3" xfId="11873" xr:uid="{00000000-0005-0000-0000-00005F2E0000}"/>
    <cellStyle name="Normal 10 11" xfId="11874" xr:uid="{00000000-0005-0000-0000-0000602E0000}"/>
    <cellStyle name="Normal 10 11 2" xfId="11875" xr:uid="{00000000-0005-0000-0000-0000612E0000}"/>
    <cellStyle name="Normal 10 12" xfId="11876" xr:uid="{00000000-0005-0000-0000-0000622E0000}"/>
    <cellStyle name="Normal 10 12 2" xfId="11877" xr:uid="{00000000-0005-0000-0000-0000632E0000}"/>
    <cellStyle name="Normal 10 13" xfId="11878" xr:uid="{00000000-0005-0000-0000-0000642E0000}"/>
    <cellStyle name="Normal 10 13 2" xfId="11879" xr:uid="{00000000-0005-0000-0000-0000652E0000}"/>
    <cellStyle name="Normal 10 14" xfId="11880" xr:uid="{00000000-0005-0000-0000-0000662E0000}"/>
    <cellStyle name="Normal 10 14 2" xfId="11881" xr:uid="{00000000-0005-0000-0000-0000672E0000}"/>
    <cellStyle name="Normal 10 15" xfId="11882" xr:uid="{00000000-0005-0000-0000-0000682E0000}"/>
    <cellStyle name="Normal 10 15 2" xfId="11883" xr:uid="{00000000-0005-0000-0000-0000692E0000}"/>
    <cellStyle name="Normal 10 16" xfId="11884" xr:uid="{00000000-0005-0000-0000-00006A2E0000}"/>
    <cellStyle name="Normal 10 16 2" xfId="11885" xr:uid="{00000000-0005-0000-0000-00006B2E0000}"/>
    <cellStyle name="Normal 10 17" xfId="11886" xr:uid="{00000000-0005-0000-0000-00006C2E0000}"/>
    <cellStyle name="Normal 10 2" xfId="11887" xr:uid="{00000000-0005-0000-0000-00006D2E0000}"/>
    <cellStyle name="Normal 10 2 2" xfId="11888" xr:uid="{00000000-0005-0000-0000-00006E2E0000}"/>
    <cellStyle name="Normal 10 2 2 2" xfId="11889" xr:uid="{00000000-0005-0000-0000-00006F2E0000}"/>
    <cellStyle name="Normal 10 2 2 2 2" xfId="11890" xr:uid="{00000000-0005-0000-0000-0000702E0000}"/>
    <cellStyle name="Normal 10 2 2 2 2 2" xfId="11891" xr:uid="{00000000-0005-0000-0000-0000712E0000}"/>
    <cellStyle name="Normal 10 2 2 2 2 2 2" xfId="11892" xr:uid="{00000000-0005-0000-0000-0000722E0000}"/>
    <cellStyle name="Normal 10 2 2 2 2 3" xfId="11893" xr:uid="{00000000-0005-0000-0000-0000732E0000}"/>
    <cellStyle name="Normal 10 2 2 2 3" xfId="11894" xr:uid="{00000000-0005-0000-0000-0000742E0000}"/>
    <cellStyle name="Normal 10 2 2 2 3 2" xfId="11895" xr:uid="{00000000-0005-0000-0000-0000752E0000}"/>
    <cellStyle name="Normal 10 2 2 2 4" xfId="11896" xr:uid="{00000000-0005-0000-0000-0000762E0000}"/>
    <cellStyle name="Normal 10 2 2 3" xfId="11897" xr:uid="{00000000-0005-0000-0000-0000772E0000}"/>
    <cellStyle name="Normal 10 2 2 3 2" xfId="11898" xr:uid="{00000000-0005-0000-0000-0000782E0000}"/>
    <cellStyle name="Normal 10 2 2 3 2 2" xfId="11899" xr:uid="{00000000-0005-0000-0000-0000792E0000}"/>
    <cellStyle name="Normal 10 2 2 3 3" xfId="11900" xr:uid="{00000000-0005-0000-0000-00007A2E0000}"/>
    <cellStyle name="Normal 10 2 2 4" xfId="11901" xr:uid="{00000000-0005-0000-0000-00007B2E0000}"/>
    <cellStyle name="Normal 10 2 2 4 2" xfId="11902" xr:uid="{00000000-0005-0000-0000-00007C2E0000}"/>
    <cellStyle name="Normal 10 2 2 4 2 2" xfId="11903" xr:uid="{00000000-0005-0000-0000-00007D2E0000}"/>
    <cellStyle name="Normal 10 2 2 4 3" xfId="11904" xr:uid="{00000000-0005-0000-0000-00007E2E0000}"/>
    <cellStyle name="Normal 10 2 3" xfId="11905" xr:uid="{00000000-0005-0000-0000-00007F2E0000}"/>
    <cellStyle name="Normal 10 2 3 2" xfId="11906" xr:uid="{00000000-0005-0000-0000-0000802E0000}"/>
    <cellStyle name="Normal 10 2 3 2 2" xfId="11907" xr:uid="{00000000-0005-0000-0000-0000812E0000}"/>
    <cellStyle name="Normal 10 2 3 2 2 2" xfId="11908" xr:uid="{00000000-0005-0000-0000-0000822E0000}"/>
    <cellStyle name="Normal 10 2 3 2 2 2 2" xfId="11909" xr:uid="{00000000-0005-0000-0000-0000832E0000}"/>
    <cellStyle name="Normal 10 2 3 2 2 3" xfId="11910" xr:uid="{00000000-0005-0000-0000-0000842E0000}"/>
    <cellStyle name="Normal 10 2 3 2 3" xfId="11911" xr:uid="{00000000-0005-0000-0000-0000852E0000}"/>
    <cellStyle name="Normal 10 2 3 2 3 2" xfId="11912" xr:uid="{00000000-0005-0000-0000-0000862E0000}"/>
    <cellStyle name="Normal 10 2 3 2 4" xfId="11913" xr:uid="{00000000-0005-0000-0000-0000872E0000}"/>
    <cellStyle name="Normal 10 2 3 3" xfId="11914" xr:uid="{00000000-0005-0000-0000-0000882E0000}"/>
    <cellStyle name="Normal 10 2 3 3 2" xfId="11915" xr:uid="{00000000-0005-0000-0000-0000892E0000}"/>
    <cellStyle name="Normal 10 2 3 3 2 2" xfId="11916" xr:uid="{00000000-0005-0000-0000-00008A2E0000}"/>
    <cellStyle name="Normal 10 2 3 3 3" xfId="11917" xr:uid="{00000000-0005-0000-0000-00008B2E0000}"/>
    <cellStyle name="Normal 10 2 3 4" xfId="11918" xr:uid="{00000000-0005-0000-0000-00008C2E0000}"/>
    <cellStyle name="Normal 10 2 3 4 2" xfId="11919" xr:uid="{00000000-0005-0000-0000-00008D2E0000}"/>
    <cellStyle name="Normal 10 2 3 5" xfId="11920" xr:uid="{00000000-0005-0000-0000-00008E2E0000}"/>
    <cellStyle name="Normal 10 2 4" xfId="11921" xr:uid="{00000000-0005-0000-0000-00008F2E0000}"/>
    <cellStyle name="Normal 10 2 4 2" xfId="11922" xr:uid="{00000000-0005-0000-0000-0000902E0000}"/>
    <cellStyle name="Normal 10 2 4 2 2" xfId="11923" xr:uid="{00000000-0005-0000-0000-0000912E0000}"/>
    <cellStyle name="Normal 10 2 4 2 2 2" xfId="11924" xr:uid="{00000000-0005-0000-0000-0000922E0000}"/>
    <cellStyle name="Normal 10 2 4 2 3" xfId="11925" xr:uid="{00000000-0005-0000-0000-0000932E0000}"/>
    <cellStyle name="Normal 10 2 4 3" xfId="11926" xr:uid="{00000000-0005-0000-0000-0000942E0000}"/>
    <cellStyle name="Normal 10 2 4 3 2" xfId="11927" xr:uid="{00000000-0005-0000-0000-0000952E0000}"/>
    <cellStyle name="Normal 10 2 4 4" xfId="11928" xr:uid="{00000000-0005-0000-0000-0000962E0000}"/>
    <cellStyle name="Normal 10 2 5" xfId="11929" xr:uid="{00000000-0005-0000-0000-0000972E0000}"/>
    <cellStyle name="Normal 10 2 5 2" xfId="11930" xr:uid="{00000000-0005-0000-0000-0000982E0000}"/>
    <cellStyle name="Normal 10 2 5 2 2" xfId="11931" xr:uid="{00000000-0005-0000-0000-0000992E0000}"/>
    <cellStyle name="Normal 10 2 5 3" xfId="11932" xr:uid="{00000000-0005-0000-0000-00009A2E0000}"/>
    <cellStyle name="Normal 10 2 6" xfId="11933" xr:uid="{00000000-0005-0000-0000-00009B2E0000}"/>
    <cellStyle name="Normal 10 2 6 2" xfId="11934" xr:uid="{00000000-0005-0000-0000-00009C2E0000}"/>
    <cellStyle name="Normal 10 2 6 2 2" xfId="11935" xr:uid="{00000000-0005-0000-0000-00009D2E0000}"/>
    <cellStyle name="Normal 10 2 6 3" xfId="11936" xr:uid="{00000000-0005-0000-0000-00009E2E0000}"/>
    <cellStyle name="Normal 10 2 7" xfId="11937" xr:uid="{00000000-0005-0000-0000-00009F2E0000}"/>
    <cellStyle name="Normal 10 2 7 2" xfId="11938" xr:uid="{00000000-0005-0000-0000-0000A02E0000}"/>
    <cellStyle name="Normal 10 2 8" xfId="11939" xr:uid="{00000000-0005-0000-0000-0000A12E0000}"/>
    <cellStyle name="Normal 10 2 8 2" xfId="11940" xr:uid="{00000000-0005-0000-0000-0000A22E0000}"/>
    <cellStyle name="Normal 10 2 9" xfId="11941" xr:uid="{00000000-0005-0000-0000-0000A32E0000}"/>
    <cellStyle name="Normal 10 3" xfId="11942" xr:uid="{00000000-0005-0000-0000-0000A42E0000}"/>
    <cellStyle name="Normal 10 3 2" xfId="11943" xr:uid="{00000000-0005-0000-0000-0000A52E0000}"/>
    <cellStyle name="Normal 10 3 3" xfId="11944" xr:uid="{00000000-0005-0000-0000-0000A62E0000}"/>
    <cellStyle name="Normal 10 3 3 2" xfId="11945" xr:uid="{00000000-0005-0000-0000-0000A72E0000}"/>
    <cellStyle name="Normal 10 3 3 2 2" xfId="11946" xr:uid="{00000000-0005-0000-0000-0000A82E0000}"/>
    <cellStyle name="Normal 10 3 3 2 2 2" xfId="11947" xr:uid="{00000000-0005-0000-0000-0000A92E0000}"/>
    <cellStyle name="Normal 10 3 3 2 3" xfId="11948" xr:uid="{00000000-0005-0000-0000-0000AA2E0000}"/>
    <cellStyle name="Normal 10 3 3 3" xfId="11949" xr:uid="{00000000-0005-0000-0000-0000AB2E0000}"/>
    <cellStyle name="Normal 10 3 3 3 2" xfId="11950" xr:uid="{00000000-0005-0000-0000-0000AC2E0000}"/>
    <cellStyle name="Normal 10 3 3 4" xfId="11951" xr:uid="{00000000-0005-0000-0000-0000AD2E0000}"/>
    <cellStyle name="Normal 10 3 4" xfId="11952" xr:uid="{00000000-0005-0000-0000-0000AE2E0000}"/>
    <cellStyle name="Normal 10 3 4 2" xfId="11953" xr:uid="{00000000-0005-0000-0000-0000AF2E0000}"/>
    <cellStyle name="Normal 10 3 4 2 2" xfId="11954" xr:uid="{00000000-0005-0000-0000-0000B02E0000}"/>
    <cellStyle name="Normal 10 3 4 3" xfId="11955" xr:uid="{00000000-0005-0000-0000-0000B12E0000}"/>
    <cellStyle name="Normal 10 3 5" xfId="11956" xr:uid="{00000000-0005-0000-0000-0000B22E0000}"/>
    <cellStyle name="Normal 10 3 5 2" xfId="11957" xr:uid="{00000000-0005-0000-0000-0000B32E0000}"/>
    <cellStyle name="Normal 10 3 5 2 2" xfId="11958" xr:uid="{00000000-0005-0000-0000-0000B42E0000}"/>
    <cellStyle name="Normal 10 3 5 3" xfId="11959" xr:uid="{00000000-0005-0000-0000-0000B52E0000}"/>
    <cellStyle name="Normal 10 3 6" xfId="11960" xr:uid="{00000000-0005-0000-0000-0000B62E0000}"/>
    <cellStyle name="Normal 10 3 6 2" xfId="11961" xr:uid="{00000000-0005-0000-0000-0000B72E0000}"/>
    <cellStyle name="Normal 10 3 6 2 2" xfId="11962" xr:uid="{00000000-0005-0000-0000-0000B82E0000}"/>
    <cellStyle name="Normal 10 3 6 3" xfId="11963" xr:uid="{00000000-0005-0000-0000-0000B92E0000}"/>
    <cellStyle name="Normal 10 3 7" xfId="11964" xr:uid="{00000000-0005-0000-0000-0000BA2E0000}"/>
    <cellStyle name="Normal 10 3 7 2" xfId="11965" xr:uid="{00000000-0005-0000-0000-0000BB2E0000}"/>
    <cellStyle name="Normal 10 3 8" xfId="11966" xr:uid="{00000000-0005-0000-0000-0000BC2E0000}"/>
    <cellStyle name="Normal 10 4" xfId="11967" xr:uid="{00000000-0005-0000-0000-0000BD2E0000}"/>
    <cellStyle name="Normal 10 5" xfId="11968" xr:uid="{00000000-0005-0000-0000-0000BE2E0000}"/>
    <cellStyle name="Normal 10 5 2" xfId="11969" xr:uid="{00000000-0005-0000-0000-0000BF2E0000}"/>
    <cellStyle name="Normal 10 5 2 2" xfId="11970" xr:uid="{00000000-0005-0000-0000-0000C02E0000}"/>
    <cellStyle name="Normal 10 5 2 2 2" xfId="11971" xr:uid="{00000000-0005-0000-0000-0000C12E0000}"/>
    <cellStyle name="Normal 10 5 2 2 2 2" xfId="11972" xr:uid="{00000000-0005-0000-0000-0000C22E0000}"/>
    <cellStyle name="Normal 10 5 2 2 3" xfId="11973" xr:uid="{00000000-0005-0000-0000-0000C32E0000}"/>
    <cellStyle name="Normal 10 5 2 3" xfId="11974" xr:uid="{00000000-0005-0000-0000-0000C42E0000}"/>
    <cellStyle name="Normal 10 5 2 3 2" xfId="11975" xr:uid="{00000000-0005-0000-0000-0000C52E0000}"/>
    <cellStyle name="Normal 10 5 2 4" xfId="11976" xr:uid="{00000000-0005-0000-0000-0000C62E0000}"/>
    <cellStyle name="Normal 10 5 3" xfId="11977" xr:uid="{00000000-0005-0000-0000-0000C72E0000}"/>
    <cellStyle name="Normal 10 5 3 2" xfId="11978" xr:uid="{00000000-0005-0000-0000-0000C82E0000}"/>
    <cellStyle name="Normal 10 5 3 2 2" xfId="11979" xr:uid="{00000000-0005-0000-0000-0000C92E0000}"/>
    <cellStyle name="Normal 10 5 3 3" xfId="11980" xr:uid="{00000000-0005-0000-0000-0000CA2E0000}"/>
    <cellStyle name="Normal 10 5 4" xfId="11981" xr:uid="{00000000-0005-0000-0000-0000CB2E0000}"/>
    <cellStyle name="Normal 10 5 5" xfId="11982" xr:uid="{00000000-0005-0000-0000-0000CC2E0000}"/>
    <cellStyle name="Normal 10 5 5 2" xfId="11983" xr:uid="{00000000-0005-0000-0000-0000CD2E0000}"/>
    <cellStyle name="Normal 10 5 6" xfId="11984" xr:uid="{00000000-0005-0000-0000-0000CE2E0000}"/>
    <cellStyle name="Normal 10 6" xfId="11985" xr:uid="{00000000-0005-0000-0000-0000CF2E0000}"/>
    <cellStyle name="Normal 10 6 2" xfId="11986" xr:uid="{00000000-0005-0000-0000-0000D02E0000}"/>
    <cellStyle name="Normal 10 6 2 2" xfId="11987" xr:uid="{00000000-0005-0000-0000-0000D12E0000}"/>
    <cellStyle name="Normal 10 6 2 2 2" xfId="11988" xr:uid="{00000000-0005-0000-0000-0000D22E0000}"/>
    <cellStyle name="Normal 10 6 2 3" xfId="11989" xr:uid="{00000000-0005-0000-0000-0000D32E0000}"/>
    <cellStyle name="Normal 10 6 3" xfId="11990" xr:uid="{00000000-0005-0000-0000-0000D42E0000}"/>
    <cellStyle name="Normal 10 6 3 2" xfId="11991" xr:uid="{00000000-0005-0000-0000-0000D52E0000}"/>
    <cellStyle name="Normal 10 6 4" xfId="11992" xr:uid="{00000000-0005-0000-0000-0000D62E0000}"/>
    <cellStyle name="Normal 10 7" xfId="11993" xr:uid="{00000000-0005-0000-0000-0000D72E0000}"/>
    <cellStyle name="Normal 10 7 2" xfId="11994" xr:uid="{00000000-0005-0000-0000-0000D82E0000}"/>
    <cellStyle name="Normal 10 7 2 2" xfId="11995" xr:uid="{00000000-0005-0000-0000-0000D92E0000}"/>
    <cellStyle name="Normal 10 7 3" xfId="11996" xr:uid="{00000000-0005-0000-0000-0000DA2E0000}"/>
    <cellStyle name="Normal 10 8" xfId="11997" xr:uid="{00000000-0005-0000-0000-0000DB2E0000}"/>
    <cellStyle name="Normal 10 9" xfId="11998" xr:uid="{00000000-0005-0000-0000-0000DC2E0000}"/>
    <cellStyle name="Normal 10 9 2" xfId="11999" xr:uid="{00000000-0005-0000-0000-0000DD2E0000}"/>
    <cellStyle name="Normal 10 9 2 2" xfId="12000" xr:uid="{00000000-0005-0000-0000-0000DE2E0000}"/>
    <cellStyle name="Normal 10 9 3" xfId="12001" xr:uid="{00000000-0005-0000-0000-0000DF2E0000}"/>
    <cellStyle name="Normal 100" xfId="12002" xr:uid="{00000000-0005-0000-0000-0000E02E0000}"/>
    <cellStyle name="Normal 101" xfId="12003" xr:uid="{00000000-0005-0000-0000-0000E12E0000}"/>
    <cellStyle name="Normal 102" xfId="12004" xr:uid="{00000000-0005-0000-0000-0000E22E0000}"/>
    <cellStyle name="Normal 103" xfId="12005" xr:uid="{00000000-0005-0000-0000-0000E32E0000}"/>
    <cellStyle name="Normal 104" xfId="12006" xr:uid="{00000000-0005-0000-0000-0000E42E0000}"/>
    <cellStyle name="Normal 105" xfId="12007" xr:uid="{00000000-0005-0000-0000-0000E52E0000}"/>
    <cellStyle name="Normal 106" xfId="12008" xr:uid="{00000000-0005-0000-0000-0000E62E0000}"/>
    <cellStyle name="Normal 107" xfId="12009" xr:uid="{00000000-0005-0000-0000-0000E72E0000}"/>
    <cellStyle name="Normal 108" xfId="12010" xr:uid="{00000000-0005-0000-0000-0000E82E0000}"/>
    <cellStyle name="Normal 109" xfId="12011" xr:uid="{00000000-0005-0000-0000-0000E92E0000}"/>
    <cellStyle name="Normal 11" xfId="12012" xr:uid="{00000000-0005-0000-0000-0000EA2E0000}"/>
    <cellStyle name="Normal 11 10" xfId="12013" xr:uid="{00000000-0005-0000-0000-0000EB2E0000}"/>
    <cellStyle name="Normal 11 10 2" xfId="12014" xr:uid="{00000000-0005-0000-0000-0000EC2E0000}"/>
    <cellStyle name="Normal 11 10 2 2" xfId="12015" xr:uid="{00000000-0005-0000-0000-0000ED2E0000}"/>
    <cellStyle name="Normal 11 10 3" xfId="12016" xr:uid="{00000000-0005-0000-0000-0000EE2E0000}"/>
    <cellStyle name="Normal 11 2" xfId="12017" xr:uid="{00000000-0005-0000-0000-0000EF2E0000}"/>
    <cellStyle name="Normal 11 3" xfId="12018" xr:uid="{00000000-0005-0000-0000-0000F02E0000}"/>
    <cellStyle name="Normal 11 3 2" xfId="12019" xr:uid="{00000000-0005-0000-0000-0000F12E0000}"/>
    <cellStyle name="Normal 11 3 2 2" xfId="12020" xr:uid="{00000000-0005-0000-0000-0000F22E0000}"/>
    <cellStyle name="Normal 11 3 2 2 2" xfId="12021" xr:uid="{00000000-0005-0000-0000-0000F32E0000}"/>
    <cellStyle name="Normal 11 3 2 2 2 2" xfId="12022" xr:uid="{00000000-0005-0000-0000-0000F42E0000}"/>
    <cellStyle name="Normal 11 3 2 2 2 2 2" xfId="12023" xr:uid="{00000000-0005-0000-0000-0000F52E0000}"/>
    <cellStyle name="Normal 11 3 2 2 2 3" xfId="12024" xr:uid="{00000000-0005-0000-0000-0000F62E0000}"/>
    <cellStyle name="Normal 11 3 2 2 3" xfId="12025" xr:uid="{00000000-0005-0000-0000-0000F72E0000}"/>
    <cellStyle name="Normal 11 3 2 2 3 2" xfId="12026" xr:uid="{00000000-0005-0000-0000-0000F82E0000}"/>
    <cellStyle name="Normal 11 3 2 2 3 2 2" xfId="12027" xr:uid="{00000000-0005-0000-0000-0000F92E0000}"/>
    <cellStyle name="Normal 11 3 2 2 3 3" xfId="12028" xr:uid="{00000000-0005-0000-0000-0000FA2E0000}"/>
    <cellStyle name="Normal 11 3 2 2 4" xfId="12029" xr:uid="{00000000-0005-0000-0000-0000FB2E0000}"/>
    <cellStyle name="Normal 11 3 2 2 4 2" xfId="12030" xr:uid="{00000000-0005-0000-0000-0000FC2E0000}"/>
    <cellStyle name="Normal 11 3 2 2 5" xfId="12031" xr:uid="{00000000-0005-0000-0000-0000FD2E0000}"/>
    <cellStyle name="Normal 11 3 2 3" xfId="12032" xr:uid="{00000000-0005-0000-0000-0000FE2E0000}"/>
    <cellStyle name="Normal 11 3 2 3 2" xfId="12033" xr:uid="{00000000-0005-0000-0000-0000FF2E0000}"/>
    <cellStyle name="Normal 11 3 2 3 2 2" xfId="12034" xr:uid="{00000000-0005-0000-0000-0000002F0000}"/>
    <cellStyle name="Normal 11 3 2 3 3" xfId="12035" xr:uid="{00000000-0005-0000-0000-0000012F0000}"/>
    <cellStyle name="Normal 11 3 2 4" xfId="12036" xr:uid="{00000000-0005-0000-0000-0000022F0000}"/>
    <cellStyle name="Normal 11 3 2 4 2" xfId="12037" xr:uid="{00000000-0005-0000-0000-0000032F0000}"/>
    <cellStyle name="Normal 11 3 2 4 2 2" xfId="12038" xr:uid="{00000000-0005-0000-0000-0000042F0000}"/>
    <cellStyle name="Normal 11 3 2 4 3" xfId="12039" xr:uid="{00000000-0005-0000-0000-0000052F0000}"/>
    <cellStyle name="Normal 11 3 2 5" xfId="12040" xr:uid="{00000000-0005-0000-0000-0000062F0000}"/>
    <cellStyle name="Normal 11 3 2 5 2" xfId="12041" xr:uid="{00000000-0005-0000-0000-0000072F0000}"/>
    <cellStyle name="Normal 11 3 2 6" xfId="12042" xr:uid="{00000000-0005-0000-0000-0000082F0000}"/>
    <cellStyle name="Normal 11 3 3" xfId="12043" xr:uid="{00000000-0005-0000-0000-0000092F0000}"/>
    <cellStyle name="Normal 11 3 3 2" xfId="12044" xr:uid="{00000000-0005-0000-0000-00000A2F0000}"/>
    <cellStyle name="Normal 11 3 3 2 2" xfId="12045" xr:uid="{00000000-0005-0000-0000-00000B2F0000}"/>
    <cellStyle name="Normal 11 3 3 2 2 2" xfId="12046" xr:uid="{00000000-0005-0000-0000-00000C2F0000}"/>
    <cellStyle name="Normal 11 3 3 2 3" xfId="12047" xr:uid="{00000000-0005-0000-0000-00000D2F0000}"/>
    <cellStyle name="Normal 11 3 3 3" xfId="12048" xr:uid="{00000000-0005-0000-0000-00000E2F0000}"/>
    <cellStyle name="Normal 11 3 3 3 2" xfId="12049" xr:uid="{00000000-0005-0000-0000-00000F2F0000}"/>
    <cellStyle name="Normal 11 3 3 3 2 2" xfId="12050" xr:uid="{00000000-0005-0000-0000-0000102F0000}"/>
    <cellStyle name="Normal 11 3 3 3 3" xfId="12051" xr:uid="{00000000-0005-0000-0000-0000112F0000}"/>
    <cellStyle name="Normal 11 3 3 4" xfId="12052" xr:uid="{00000000-0005-0000-0000-0000122F0000}"/>
    <cellStyle name="Normal 11 3 3 4 2" xfId="12053" xr:uid="{00000000-0005-0000-0000-0000132F0000}"/>
    <cellStyle name="Normal 11 3 3 5" xfId="12054" xr:uid="{00000000-0005-0000-0000-0000142F0000}"/>
    <cellStyle name="Normal 11 3 4" xfId="12055" xr:uid="{00000000-0005-0000-0000-0000152F0000}"/>
    <cellStyle name="Normal 11 3 4 2" xfId="12056" xr:uid="{00000000-0005-0000-0000-0000162F0000}"/>
    <cellStyle name="Normal 11 3 4 2 2" xfId="12057" xr:uid="{00000000-0005-0000-0000-0000172F0000}"/>
    <cellStyle name="Normal 11 3 4 2 2 2" xfId="12058" xr:uid="{00000000-0005-0000-0000-0000182F0000}"/>
    <cellStyle name="Normal 11 3 4 2 3" xfId="12059" xr:uid="{00000000-0005-0000-0000-0000192F0000}"/>
    <cellStyle name="Normal 11 3 4 3" xfId="12060" xr:uid="{00000000-0005-0000-0000-00001A2F0000}"/>
    <cellStyle name="Normal 11 3 4 3 2" xfId="12061" xr:uid="{00000000-0005-0000-0000-00001B2F0000}"/>
    <cellStyle name="Normal 11 3 4 4" xfId="12062" xr:uid="{00000000-0005-0000-0000-00001C2F0000}"/>
    <cellStyle name="Normal 11 3 5" xfId="12063" xr:uid="{00000000-0005-0000-0000-00001D2F0000}"/>
    <cellStyle name="Normal 11 3 5 2" xfId="12064" xr:uid="{00000000-0005-0000-0000-00001E2F0000}"/>
    <cellStyle name="Normal 11 3 5 2 2" xfId="12065" xr:uid="{00000000-0005-0000-0000-00001F2F0000}"/>
    <cellStyle name="Normal 11 3 5 3" xfId="12066" xr:uid="{00000000-0005-0000-0000-0000202F0000}"/>
    <cellStyle name="Normal 11 3 6" xfId="12067" xr:uid="{00000000-0005-0000-0000-0000212F0000}"/>
    <cellStyle name="Normal 11 3 6 2" xfId="12068" xr:uid="{00000000-0005-0000-0000-0000222F0000}"/>
    <cellStyle name="Normal 11 3 7" xfId="12069" xr:uid="{00000000-0005-0000-0000-0000232F0000}"/>
    <cellStyle name="Normal 11 3 7 2" xfId="12070" xr:uid="{00000000-0005-0000-0000-0000242F0000}"/>
    <cellStyle name="Normal 11 3 8" xfId="12071" xr:uid="{00000000-0005-0000-0000-0000252F0000}"/>
    <cellStyle name="Normal 11 4" xfId="12072" xr:uid="{00000000-0005-0000-0000-0000262F0000}"/>
    <cellStyle name="Normal 11 5" xfId="12073" xr:uid="{00000000-0005-0000-0000-0000272F0000}"/>
    <cellStyle name="Normal 11 6" xfId="12074" xr:uid="{00000000-0005-0000-0000-0000282F0000}"/>
    <cellStyle name="Normal 11 7" xfId="12075" xr:uid="{00000000-0005-0000-0000-0000292F0000}"/>
    <cellStyle name="Normal 11 8" xfId="12076" xr:uid="{00000000-0005-0000-0000-00002A2F0000}"/>
    <cellStyle name="Normal 11 9" xfId="12077" xr:uid="{00000000-0005-0000-0000-00002B2F0000}"/>
    <cellStyle name="Normal 11 9 2" xfId="12078" xr:uid="{00000000-0005-0000-0000-00002C2F0000}"/>
    <cellStyle name="Normal 11 9 2 2" xfId="12079" xr:uid="{00000000-0005-0000-0000-00002D2F0000}"/>
    <cellStyle name="Normal 11 9 2 2 2" xfId="12080" xr:uid="{00000000-0005-0000-0000-00002E2F0000}"/>
    <cellStyle name="Normal 11 9 2 3" xfId="12081" xr:uid="{00000000-0005-0000-0000-00002F2F0000}"/>
    <cellStyle name="Normal 11 9 3" xfId="12082" xr:uid="{00000000-0005-0000-0000-0000302F0000}"/>
    <cellStyle name="Normal 11 9 3 2" xfId="12083" xr:uid="{00000000-0005-0000-0000-0000312F0000}"/>
    <cellStyle name="Normal 11 9 3 2 2" xfId="12084" xr:uid="{00000000-0005-0000-0000-0000322F0000}"/>
    <cellStyle name="Normal 11 9 3 3" xfId="12085" xr:uid="{00000000-0005-0000-0000-0000332F0000}"/>
    <cellStyle name="Normal 110" xfId="12086" xr:uid="{00000000-0005-0000-0000-0000342F0000}"/>
    <cellStyle name="Normal 111" xfId="12087" xr:uid="{00000000-0005-0000-0000-0000352F0000}"/>
    <cellStyle name="Normal 112" xfId="12088" xr:uid="{00000000-0005-0000-0000-0000362F0000}"/>
    <cellStyle name="Normal 113" xfId="12089" xr:uid="{00000000-0005-0000-0000-0000372F0000}"/>
    <cellStyle name="Normal 114" xfId="12090" xr:uid="{00000000-0005-0000-0000-0000382F0000}"/>
    <cellStyle name="Normal 115" xfId="12091" xr:uid="{00000000-0005-0000-0000-0000392F0000}"/>
    <cellStyle name="Normal 116" xfId="12092" xr:uid="{00000000-0005-0000-0000-00003A2F0000}"/>
    <cellStyle name="Normal 117" xfId="12093" xr:uid="{00000000-0005-0000-0000-00003B2F0000}"/>
    <cellStyle name="Normal 118" xfId="12094" xr:uid="{00000000-0005-0000-0000-00003C2F0000}"/>
    <cellStyle name="Normal 119" xfId="12095" xr:uid="{00000000-0005-0000-0000-00003D2F0000}"/>
    <cellStyle name="Normal 12" xfId="12096" xr:uid="{00000000-0005-0000-0000-00003E2F0000}"/>
    <cellStyle name="Normal 12 2" xfId="12097" xr:uid="{00000000-0005-0000-0000-00003F2F0000}"/>
    <cellStyle name="Normal 12 3" xfId="12098" xr:uid="{00000000-0005-0000-0000-0000402F0000}"/>
    <cellStyle name="Normal 12 3 2" xfId="12099" xr:uid="{00000000-0005-0000-0000-0000412F0000}"/>
    <cellStyle name="Normal 12 4" xfId="12100" xr:uid="{00000000-0005-0000-0000-0000422F0000}"/>
    <cellStyle name="Normal 12 5" xfId="12101" xr:uid="{00000000-0005-0000-0000-0000432F0000}"/>
    <cellStyle name="Normal 12 6" xfId="12102" xr:uid="{00000000-0005-0000-0000-0000442F0000}"/>
    <cellStyle name="Normal 120" xfId="12103" xr:uid="{00000000-0005-0000-0000-0000452F0000}"/>
    <cellStyle name="Normal 121" xfId="12104" xr:uid="{00000000-0005-0000-0000-0000462F0000}"/>
    <cellStyle name="Normal 122" xfId="12105" xr:uid="{00000000-0005-0000-0000-0000472F0000}"/>
    <cellStyle name="Normal 123" xfId="12106" xr:uid="{00000000-0005-0000-0000-0000482F0000}"/>
    <cellStyle name="Normal 124" xfId="12107" xr:uid="{00000000-0005-0000-0000-0000492F0000}"/>
    <cellStyle name="Normal 125" xfId="12108" xr:uid="{00000000-0005-0000-0000-00004A2F0000}"/>
    <cellStyle name="Normal 126" xfId="12109" xr:uid="{00000000-0005-0000-0000-00004B2F0000}"/>
    <cellStyle name="Normal 127" xfId="12110" xr:uid="{00000000-0005-0000-0000-00004C2F0000}"/>
    <cellStyle name="Normal 128" xfId="12111" xr:uid="{00000000-0005-0000-0000-00004D2F0000}"/>
    <cellStyle name="Normal 129" xfId="12112" xr:uid="{00000000-0005-0000-0000-00004E2F0000}"/>
    <cellStyle name="Normal 13" xfId="12113" xr:uid="{00000000-0005-0000-0000-00004F2F0000}"/>
    <cellStyle name="Normal 13 2" xfId="12114" xr:uid="{00000000-0005-0000-0000-0000502F0000}"/>
    <cellStyle name="Normal 13 2 2" xfId="12115" xr:uid="{00000000-0005-0000-0000-0000512F0000}"/>
    <cellStyle name="Normal 13 3" xfId="12116" xr:uid="{00000000-0005-0000-0000-0000522F0000}"/>
    <cellStyle name="Normal 13 3 2" xfId="12117" xr:uid="{00000000-0005-0000-0000-0000532F0000}"/>
    <cellStyle name="Normal 13 3 2 2" xfId="12118" xr:uid="{00000000-0005-0000-0000-0000542F0000}"/>
    <cellStyle name="Normal 13 3 2 2 2" xfId="12119" xr:uid="{00000000-0005-0000-0000-0000552F0000}"/>
    <cellStyle name="Normal 13 3 2 2 2 2" xfId="12120" xr:uid="{00000000-0005-0000-0000-0000562F0000}"/>
    <cellStyle name="Normal 13 3 2 2 3" xfId="12121" xr:uid="{00000000-0005-0000-0000-0000572F0000}"/>
    <cellStyle name="Normal 13 3 2 3" xfId="12122" xr:uid="{00000000-0005-0000-0000-0000582F0000}"/>
    <cellStyle name="Normal 13 3 2 3 2" xfId="12123" xr:uid="{00000000-0005-0000-0000-0000592F0000}"/>
    <cellStyle name="Normal 13 3 2 4" xfId="12124" xr:uid="{00000000-0005-0000-0000-00005A2F0000}"/>
    <cellStyle name="Normal 13 3 3" xfId="12125" xr:uid="{00000000-0005-0000-0000-00005B2F0000}"/>
    <cellStyle name="Normal 13 3 3 2" xfId="12126" xr:uid="{00000000-0005-0000-0000-00005C2F0000}"/>
    <cellStyle name="Normal 13 3 3 2 2" xfId="12127" xr:uid="{00000000-0005-0000-0000-00005D2F0000}"/>
    <cellStyle name="Normal 13 3 3 3" xfId="12128" xr:uid="{00000000-0005-0000-0000-00005E2F0000}"/>
    <cellStyle name="Normal 13 3 4" xfId="12129" xr:uid="{00000000-0005-0000-0000-00005F2F0000}"/>
    <cellStyle name="Normal 13 3 4 2" xfId="12130" xr:uid="{00000000-0005-0000-0000-0000602F0000}"/>
    <cellStyle name="Normal 13 3 4 2 2" xfId="12131" xr:uid="{00000000-0005-0000-0000-0000612F0000}"/>
    <cellStyle name="Normal 13 3 4 3" xfId="12132" xr:uid="{00000000-0005-0000-0000-0000622F0000}"/>
    <cellStyle name="Normal 13 4" xfId="12133" xr:uid="{00000000-0005-0000-0000-0000632F0000}"/>
    <cellStyle name="Normal 13 4 2" xfId="12134" xr:uid="{00000000-0005-0000-0000-0000642F0000}"/>
    <cellStyle name="Normal 13 4 2 2" xfId="12135" xr:uid="{00000000-0005-0000-0000-0000652F0000}"/>
    <cellStyle name="Normal 13 4 2 2 2" xfId="12136" xr:uid="{00000000-0005-0000-0000-0000662F0000}"/>
    <cellStyle name="Normal 13 4 2 3" xfId="12137" xr:uid="{00000000-0005-0000-0000-0000672F0000}"/>
    <cellStyle name="Normal 13 4 3" xfId="12138" xr:uid="{00000000-0005-0000-0000-0000682F0000}"/>
    <cellStyle name="Normal 13 4 3 2" xfId="12139" xr:uid="{00000000-0005-0000-0000-0000692F0000}"/>
    <cellStyle name="Normal 13 4 3 2 2" xfId="12140" xr:uid="{00000000-0005-0000-0000-00006A2F0000}"/>
    <cellStyle name="Normal 13 4 3 3" xfId="12141" xr:uid="{00000000-0005-0000-0000-00006B2F0000}"/>
    <cellStyle name="Normal 13 5" xfId="12142" xr:uid="{00000000-0005-0000-0000-00006C2F0000}"/>
    <cellStyle name="Normal 13 5 2" xfId="12143" xr:uid="{00000000-0005-0000-0000-00006D2F0000}"/>
    <cellStyle name="Normal 13 5 2 2" xfId="12144" xr:uid="{00000000-0005-0000-0000-00006E2F0000}"/>
    <cellStyle name="Normal 13 5 2 2 2" xfId="12145" xr:uid="{00000000-0005-0000-0000-00006F2F0000}"/>
    <cellStyle name="Normal 13 5 2 3" xfId="12146" xr:uid="{00000000-0005-0000-0000-0000702F0000}"/>
    <cellStyle name="Normal 13 5 3" xfId="12147" xr:uid="{00000000-0005-0000-0000-0000712F0000}"/>
    <cellStyle name="Normal 13 5 3 2" xfId="12148" xr:uid="{00000000-0005-0000-0000-0000722F0000}"/>
    <cellStyle name="Normal 13 5 3 2 2" xfId="12149" xr:uid="{00000000-0005-0000-0000-0000732F0000}"/>
    <cellStyle name="Normal 13 5 3 3" xfId="12150" xr:uid="{00000000-0005-0000-0000-0000742F0000}"/>
    <cellStyle name="Normal 13 6" xfId="12151" xr:uid="{00000000-0005-0000-0000-0000752F0000}"/>
    <cellStyle name="Normal 13 6 2" xfId="12152" xr:uid="{00000000-0005-0000-0000-0000762F0000}"/>
    <cellStyle name="Normal 13 6 2 2" xfId="12153" xr:uid="{00000000-0005-0000-0000-0000772F0000}"/>
    <cellStyle name="Normal 13 6 3" xfId="12154" xr:uid="{00000000-0005-0000-0000-0000782F0000}"/>
    <cellStyle name="Normal 130" xfId="12155" xr:uid="{00000000-0005-0000-0000-0000792F0000}"/>
    <cellStyle name="Normal 131" xfId="12156" xr:uid="{00000000-0005-0000-0000-00007A2F0000}"/>
    <cellStyle name="Normal 132" xfId="12157" xr:uid="{00000000-0005-0000-0000-00007B2F0000}"/>
    <cellStyle name="Normal 133" xfId="12158" xr:uid="{00000000-0005-0000-0000-00007C2F0000}"/>
    <cellStyle name="Normal 134" xfId="12159" xr:uid="{00000000-0005-0000-0000-00007D2F0000}"/>
    <cellStyle name="Normal 135" xfId="12160" xr:uid="{00000000-0005-0000-0000-00007E2F0000}"/>
    <cellStyle name="Normal 136" xfId="12161" xr:uid="{00000000-0005-0000-0000-00007F2F0000}"/>
    <cellStyle name="Normal 137" xfId="12162" xr:uid="{00000000-0005-0000-0000-0000802F0000}"/>
    <cellStyle name="Normal 138" xfId="12163" xr:uid="{00000000-0005-0000-0000-0000812F0000}"/>
    <cellStyle name="Normal 139" xfId="12164" xr:uid="{00000000-0005-0000-0000-0000822F0000}"/>
    <cellStyle name="Normal 14" xfId="12165" xr:uid="{00000000-0005-0000-0000-0000832F0000}"/>
    <cellStyle name="Normal 14 2" xfId="12166" xr:uid="{00000000-0005-0000-0000-0000842F0000}"/>
    <cellStyle name="Normal 14 2 2" xfId="12167" xr:uid="{00000000-0005-0000-0000-0000852F0000}"/>
    <cellStyle name="Normal 14 2 3" xfId="12168" xr:uid="{00000000-0005-0000-0000-0000862F0000}"/>
    <cellStyle name="Normal 14 3" xfId="12169" xr:uid="{00000000-0005-0000-0000-0000872F0000}"/>
    <cellStyle name="Normal 14 3 2" xfId="12170" xr:uid="{00000000-0005-0000-0000-0000882F0000}"/>
    <cellStyle name="Normal 14 3 3" xfId="12171" xr:uid="{00000000-0005-0000-0000-0000892F0000}"/>
    <cellStyle name="Normal 14 4" xfId="12172" xr:uid="{00000000-0005-0000-0000-00008A2F0000}"/>
    <cellStyle name="Normal 14 4 2" xfId="12173" xr:uid="{00000000-0005-0000-0000-00008B2F0000}"/>
    <cellStyle name="Normal 14 4 2 2" xfId="12174" xr:uid="{00000000-0005-0000-0000-00008C2F0000}"/>
    <cellStyle name="Normal 14 4 2 2 2" xfId="12175" xr:uid="{00000000-0005-0000-0000-00008D2F0000}"/>
    <cellStyle name="Normal 14 4 2 2 2 2" xfId="12176" xr:uid="{00000000-0005-0000-0000-00008E2F0000}"/>
    <cellStyle name="Normal 14 4 2 2 3" xfId="12177" xr:uid="{00000000-0005-0000-0000-00008F2F0000}"/>
    <cellStyle name="Normal 14 4 2 3" xfId="12178" xr:uid="{00000000-0005-0000-0000-0000902F0000}"/>
    <cellStyle name="Normal 14 4 2 3 2" xfId="12179" xr:uid="{00000000-0005-0000-0000-0000912F0000}"/>
    <cellStyle name="Normal 14 4 2 4" xfId="12180" xr:uid="{00000000-0005-0000-0000-0000922F0000}"/>
    <cellStyle name="Normal 14 4 3" xfId="12181" xr:uid="{00000000-0005-0000-0000-0000932F0000}"/>
    <cellStyle name="Normal 14 4 3 2" xfId="12182" xr:uid="{00000000-0005-0000-0000-0000942F0000}"/>
    <cellStyle name="Normal 14 4 3 2 2" xfId="12183" xr:uid="{00000000-0005-0000-0000-0000952F0000}"/>
    <cellStyle name="Normal 14 4 3 3" xfId="12184" xr:uid="{00000000-0005-0000-0000-0000962F0000}"/>
    <cellStyle name="Normal 14 4 4" xfId="12185" xr:uid="{00000000-0005-0000-0000-0000972F0000}"/>
    <cellStyle name="Normal 14 4 4 2" xfId="12186" xr:uid="{00000000-0005-0000-0000-0000982F0000}"/>
    <cellStyle name="Normal 14 4 4 2 2" xfId="12187" xr:uid="{00000000-0005-0000-0000-0000992F0000}"/>
    <cellStyle name="Normal 14 4 4 3" xfId="12188" xr:uid="{00000000-0005-0000-0000-00009A2F0000}"/>
    <cellStyle name="Normal 14 4 5" xfId="12189" xr:uid="{00000000-0005-0000-0000-00009B2F0000}"/>
    <cellStyle name="Normal 14 4 5 2" xfId="12190" xr:uid="{00000000-0005-0000-0000-00009C2F0000}"/>
    <cellStyle name="Normal 14 4 5 2 2" xfId="12191" xr:uid="{00000000-0005-0000-0000-00009D2F0000}"/>
    <cellStyle name="Normal 14 4 5 3" xfId="12192" xr:uid="{00000000-0005-0000-0000-00009E2F0000}"/>
    <cellStyle name="Normal 14 4 6" xfId="12193" xr:uid="{00000000-0005-0000-0000-00009F2F0000}"/>
    <cellStyle name="Normal 14 4 6 2" xfId="12194" xr:uid="{00000000-0005-0000-0000-0000A02F0000}"/>
    <cellStyle name="Normal 14 4 7" xfId="12195" xr:uid="{00000000-0005-0000-0000-0000A12F0000}"/>
    <cellStyle name="Normal 14 5" xfId="12196" xr:uid="{00000000-0005-0000-0000-0000A22F0000}"/>
    <cellStyle name="Normal 140" xfId="12197" xr:uid="{00000000-0005-0000-0000-0000A32F0000}"/>
    <cellStyle name="Normal 141" xfId="12198" xr:uid="{00000000-0005-0000-0000-0000A42F0000}"/>
    <cellStyle name="Normal 142" xfId="12199" xr:uid="{00000000-0005-0000-0000-0000A52F0000}"/>
    <cellStyle name="Normal 143" xfId="12200" xr:uid="{00000000-0005-0000-0000-0000A62F0000}"/>
    <cellStyle name="Normal 143 2" xfId="12201" xr:uid="{00000000-0005-0000-0000-0000A72F0000}"/>
    <cellStyle name="Normal 143 2 2" xfId="12202" xr:uid="{00000000-0005-0000-0000-0000A82F0000}"/>
    <cellStyle name="Normal 143 2 3" xfId="12203" xr:uid="{00000000-0005-0000-0000-0000A92F0000}"/>
    <cellStyle name="Normal 143 3" xfId="12204" xr:uid="{00000000-0005-0000-0000-0000AA2F0000}"/>
    <cellStyle name="Normal 143 3 2" xfId="12205" xr:uid="{00000000-0005-0000-0000-0000AB2F0000}"/>
    <cellStyle name="Normal 143 4" xfId="12206" xr:uid="{00000000-0005-0000-0000-0000AC2F0000}"/>
    <cellStyle name="Normal 143 5" xfId="12207" xr:uid="{00000000-0005-0000-0000-0000AD2F0000}"/>
    <cellStyle name="Normal 143 6" xfId="12208" xr:uid="{00000000-0005-0000-0000-0000AE2F0000}"/>
    <cellStyle name="Normal 143 7" xfId="12209" xr:uid="{00000000-0005-0000-0000-0000AF2F0000}"/>
    <cellStyle name="Normal 144" xfId="12210" xr:uid="{00000000-0005-0000-0000-0000B02F0000}"/>
    <cellStyle name="Normal 144 2" xfId="12211" xr:uid="{00000000-0005-0000-0000-0000B12F0000}"/>
    <cellStyle name="Normal 144 2 2" xfId="12212" xr:uid="{00000000-0005-0000-0000-0000B22F0000}"/>
    <cellStyle name="Normal 144 3" xfId="12213" xr:uid="{00000000-0005-0000-0000-0000B32F0000}"/>
    <cellStyle name="Normal 144 3 2" xfId="12214" xr:uid="{00000000-0005-0000-0000-0000B42F0000}"/>
    <cellStyle name="Normal 144 4" xfId="12215" xr:uid="{00000000-0005-0000-0000-0000B52F0000}"/>
    <cellStyle name="Normal 144 5" xfId="12216" xr:uid="{00000000-0005-0000-0000-0000B62F0000}"/>
    <cellStyle name="Normal 144 6" xfId="12217" xr:uid="{00000000-0005-0000-0000-0000B72F0000}"/>
    <cellStyle name="Normal 145" xfId="12218" xr:uid="{00000000-0005-0000-0000-0000B82F0000}"/>
    <cellStyle name="Normal 145 2" xfId="12219" xr:uid="{00000000-0005-0000-0000-0000B92F0000}"/>
    <cellStyle name="Normal 145 2 2" xfId="12220" xr:uid="{00000000-0005-0000-0000-0000BA2F0000}"/>
    <cellStyle name="Normal 145 2 2 2" xfId="12221" xr:uid="{00000000-0005-0000-0000-0000BB2F0000}"/>
    <cellStyle name="Normal 145 2 2 2 2" xfId="12222" xr:uid="{00000000-0005-0000-0000-0000BC2F0000}"/>
    <cellStyle name="Normal 145 2 2 2 2 2" xfId="12223" xr:uid="{00000000-0005-0000-0000-0000BD2F0000}"/>
    <cellStyle name="Normal 145 2 2 2 3" xfId="12224" xr:uid="{00000000-0005-0000-0000-0000BE2F0000}"/>
    <cellStyle name="Normal 145 2 2 3" xfId="12225" xr:uid="{00000000-0005-0000-0000-0000BF2F0000}"/>
    <cellStyle name="Normal 145 2 2 3 2" xfId="12226" xr:uid="{00000000-0005-0000-0000-0000C02F0000}"/>
    <cellStyle name="Normal 145 2 2 4" xfId="12227" xr:uid="{00000000-0005-0000-0000-0000C12F0000}"/>
    <cellStyle name="Normal 145 2 3" xfId="12228" xr:uid="{00000000-0005-0000-0000-0000C22F0000}"/>
    <cellStyle name="Normal 145 2 3 2" xfId="12229" xr:uid="{00000000-0005-0000-0000-0000C32F0000}"/>
    <cellStyle name="Normal 145 2 3 2 2" xfId="12230" xr:uid="{00000000-0005-0000-0000-0000C42F0000}"/>
    <cellStyle name="Normal 145 2 3 3" xfId="12231" xr:uid="{00000000-0005-0000-0000-0000C52F0000}"/>
    <cellStyle name="Normal 145 2 4" xfId="12232" xr:uid="{00000000-0005-0000-0000-0000C62F0000}"/>
    <cellStyle name="Normal 145 2 4 2" xfId="12233" xr:uid="{00000000-0005-0000-0000-0000C72F0000}"/>
    <cellStyle name="Normal 145 2 4 2 2" xfId="12234" xr:uid="{00000000-0005-0000-0000-0000C82F0000}"/>
    <cellStyle name="Normal 145 2 4 3" xfId="12235" xr:uid="{00000000-0005-0000-0000-0000C92F0000}"/>
    <cellStyle name="Normal 145 3" xfId="12236" xr:uid="{00000000-0005-0000-0000-0000CA2F0000}"/>
    <cellStyle name="Normal 145 3 2" xfId="12237" xr:uid="{00000000-0005-0000-0000-0000CB2F0000}"/>
    <cellStyle name="Normal 145 3 2 2" xfId="12238" xr:uid="{00000000-0005-0000-0000-0000CC2F0000}"/>
    <cellStyle name="Normal 145 3 2 2 2" xfId="12239" xr:uid="{00000000-0005-0000-0000-0000CD2F0000}"/>
    <cellStyle name="Normal 145 3 2 2 2 2" xfId="12240" xr:uid="{00000000-0005-0000-0000-0000CE2F0000}"/>
    <cellStyle name="Normal 145 3 2 2 3" xfId="12241" xr:uid="{00000000-0005-0000-0000-0000CF2F0000}"/>
    <cellStyle name="Normal 145 3 3" xfId="12242" xr:uid="{00000000-0005-0000-0000-0000D02F0000}"/>
    <cellStyle name="Normal 145 3 3 2" xfId="12243" xr:uid="{00000000-0005-0000-0000-0000D12F0000}"/>
    <cellStyle name="Normal 145 3 3 2 2" xfId="12244" xr:uid="{00000000-0005-0000-0000-0000D22F0000}"/>
    <cellStyle name="Normal 145 3 3 3" xfId="12245" xr:uid="{00000000-0005-0000-0000-0000D32F0000}"/>
    <cellStyle name="Normal 145 4" xfId="12246" xr:uid="{00000000-0005-0000-0000-0000D42F0000}"/>
    <cellStyle name="Normal 145 4 2" xfId="12247" xr:uid="{00000000-0005-0000-0000-0000D52F0000}"/>
    <cellStyle name="Normal 145 4 2 2" xfId="12248" xr:uid="{00000000-0005-0000-0000-0000D62F0000}"/>
    <cellStyle name="Normal 145 4 2 2 2" xfId="12249" xr:uid="{00000000-0005-0000-0000-0000D72F0000}"/>
    <cellStyle name="Normal 145 4 2 3" xfId="12250" xr:uid="{00000000-0005-0000-0000-0000D82F0000}"/>
    <cellStyle name="Normal 145 5" xfId="12251" xr:uid="{00000000-0005-0000-0000-0000D92F0000}"/>
    <cellStyle name="Normal 145 6" xfId="12252" xr:uid="{00000000-0005-0000-0000-0000DA2F0000}"/>
    <cellStyle name="Normal 145 6 2" xfId="12253" xr:uid="{00000000-0005-0000-0000-0000DB2F0000}"/>
    <cellStyle name="Normal 145 6 2 2" xfId="12254" xr:uid="{00000000-0005-0000-0000-0000DC2F0000}"/>
    <cellStyle name="Normal 145 6 3" xfId="12255" xr:uid="{00000000-0005-0000-0000-0000DD2F0000}"/>
    <cellStyle name="Normal 146" xfId="12256" xr:uid="{00000000-0005-0000-0000-0000DE2F0000}"/>
    <cellStyle name="Normal 146 2" xfId="12257" xr:uid="{00000000-0005-0000-0000-0000DF2F0000}"/>
    <cellStyle name="Normal 146 3" xfId="12258" xr:uid="{00000000-0005-0000-0000-0000E02F0000}"/>
    <cellStyle name="Normal 146 4" xfId="12259" xr:uid="{00000000-0005-0000-0000-0000E12F0000}"/>
    <cellStyle name="Normal 147" xfId="12260" xr:uid="{00000000-0005-0000-0000-0000E22F0000}"/>
    <cellStyle name="Normal 147 2" xfId="12261" xr:uid="{00000000-0005-0000-0000-0000E32F0000}"/>
    <cellStyle name="Normal 147 2 2" xfId="12262" xr:uid="{00000000-0005-0000-0000-0000E42F0000}"/>
    <cellStyle name="Normal 147 2 2 2" xfId="12263" xr:uid="{00000000-0005-0000-0000-0000E52F0000}"/>
    <cellStyle name="Normal 147 2 2 2 2" xfId="12264" xr:uid="{00000000-0005-0000-0000-0000E62F0000}"/>
    <cellStyle name="Normal 147 2 2 3" xfId="12265" xr:uid="{00000000-0005-0000-0000-0000E72F0000}"/>
    <cellStyle name="Normal 147 2 3" xfId="12266" xr:uid="{00000000-0005-0000-0000-0000E82F0000}"/>
    <cellStyle name="Normal 147 2 3 2" xfId="12267" xr:uid="{00000000-0005-0000-0000-0000E92F0000}"/>
    <cellStyle name="Normal 147 2 3 2 2" xfId="12268" xr:uid="{00000000-0005-0000-0000-0000EA2F0000}"/>
    <cellStyle name="Normal 147 2 3 3" xfId="12269" xr:uid="{00000000-0005-0000-0000-0000EB2F0000}"/>
    <cellStyle name="Normal 147 3" xfId="12270" xr:uid="{00000000-0005-0000-0000-0000EC2F0000}"/>
    <cellStyle name="Normal 147 3 2" xfId="12271" xr:uid="{00000000-0005-0000-0000-0000ED2F0000}"/>
    <cellStyle name="Normal 147 3 2 2" xfId="12272" xr:uid="{00000000-0005-0000-0000-0000EE2F0000}"/>
    <cellStyle name="Normal 147 3 2 2 2" xfId="12273" xr:uid="{00000000-0005-0000-0000-0000EF2F0000}"/>
    <cellStyle name="Normal 147 3 2 3" xfId="12274" xr:uid="{00000000-0005-0000-0000-0000F02F0000}"/>
    <cellStyle name="Normal 147 4" xfId="12275" xr:uid="{00000000-0005-0000-0000-0000F12F0000}"/>
    <cellStyle name="Normal 147 4 2" xfId="12276" xr:uid="{00000000-0005-0000-0000-0000F22F0000}"/>
    <cellStyle name="Normal 147 4 2 2" xfId="12277" xr:uid="{00000000-0005-0000-0000-0000F32F0000}"/>
    <cellStyle name="Normal 147 4 3" xfId="12278" xr:uid="{00000000-0005-0000-0000-0000F42F0000}"/>
    <cellStyle name="Normal 148" xfId="12279" xr:uid="{00000000-0005-0000-0000-0000F52F0000}"/>
    <cellStyle name="Normal 148 2" xfId="12280" xr:uid="{00000000-0005-0000-0000-0000F62F0000}"/>
    <cellStyle name="Normal 148 3" xfId="12281" xr:uid="{00000000-0005-0000-0000-0000F72F0000}"/>
    <cellStyle name="Normal 148 3 2" xfId="12282" xr:uid="{00000000-0005-0000-0000-0000F82F0000}"/>
    <cellStyle name="Normal 148 3 2 2" xfId="12283" xr:uid="{00000000-0005-0000-0000-0000F92F0000}"/>
    <cellStyle name="Normal 148 3 2 2 2" xfId="12284" xr:uid="{00000000-0005-0000-0000-0000FA2F0000}"/>
    <cellStyle name="Normal 148 3 2 3" xfId="12285" xr:uid="{00000000-0005-0000-0000-0000FB2F0000}"/>
    <cellStyle name="Normal 148 3 3" xfId="12286" xr:uid="{00000000-0005-0000-0000-0000FC2F0000}"/>
    <cellStyle name="Normal 148 3 4" xfId="12287" xr:uid="{00000000-0005-0000-0000-0000FD2F0000}"/>
    <cellStyle name="Normal 148 3 4 2" xfId="12288" xr:uid="{00000000-0005-0000-0000-0000FE2F0000}"/>
    <cellStyle name="Normal 148 3 5" xfId="12289" xr:uid="{00000000-0005-0000-0000-0000FF2F0000}"/>
    <cellStyle name="Normal 148 4" xfId="12290" xr:uid="{00000000-0005-0000-0000-000000300000}"/>
    <cellStyle name="Normal 148 4 2" xfId="12291" xr:uid="{00000000-0005-0000-0000-000001300000}"/>
    <cellStyle name="Normal 148 4 2 2" xfId="12292" xr:uid="{00000000-0005-0000-0000-000002300000}"/>
    <cellStyle name="Normal 148 4 3" xfId="12293" xr:uid="{00000000-0005-0000-0000-000003300000}"/>
    <cellStyle name="Normal 148 5" xfId="12294" xr:uid="{00000000-0005-0000-0000-000004300000}"/>
    <cellStyle name="Normal 148 5 2" xfId="12295" xr:uid="{00000000-0005-0000-0000-000005300000}"/>
    <cellStyle name="Normal 148 5 2 2" xfId="12296" xr:uid="{00000000-0005-0000-0000-000006300000}"/>
    <cellStyle name="Normal 148 5 3" xfId="12297" xr:uid="{00000000-0005-0000-0000-000007300000}"/>
    <cellStyle name="Normal 148 6" xfId="12298" xr:uid="{00000000-0005-0000-0000-000008300000}"/>
    <cellStyle name="Normal 148 6 2" xfId="12299" xr:uid="{00000000-0005-0000-0000-000009300000}"/>
    <cellStyle name="Normal 148 6 2 2" xfId="12300" xr:uid="{00000000-0005-0000-0000-00000A300000}"/>
    <cellStyle name="Normal 148 6 3" xfId="12301" xr:uid="{00000000-0005-0000-0000-00000B300000}"/>
    <cellStyle name="Normal 148 7" xfId="12302" xr:uid="{00000000-0005-0000-0000-00000C300000}"/>
    <cellStyle name="Normal 148 7 2" xfId="12303" xr:uid="{00000000-0005-0000-0000-00000D300000}"/>
    <cellStyle name="Normal 148 8" xfId="12304" xr:uid="{00000000-0005-0000-0000-00000E300000}"/>
    <cellStyle name="Normal 148 9" xfId="12305" xr:uid="{00000000-0005-0000-0000-00000F300000}"/>
    <cellStyle name="Normal 149" xfId="12306" xr:uid="{00000000-0005-0000-0000-000010300000}"/>
    <cellStyle name="Normal 149 2" xfId="12307" xr:uid="{00000000-0005-0000-0000-000011300000}"/>
    <cellStyle name="Normal 149 2 2" xfId="12308" xr:uid="{00000000-0005-0000-0000-000012300000}"/>
    <cellStyle name="Normal 149 3" xfId="12309" xr:uid="{00000000-0005-0000-0000-000013300000}"/>
    <cellStyle name="Normal 149 4" xfId="12310" xr:uid="{00000000-0005-0000-0000-000014300000}"/>
    <cellStyle name="Normal 15" xfId="12311" xr:uid="{00000000-0005-0000-0000-000015300000}"/>
    <cellStyle name="Normal 15 2" xfId="12312" xr:uid="{00000000-0005-0000-0000-000016300000}"/>
    <cellStyle name="Normal 15 2 2" xfId="12313" xr:uid="{00000000-0005-0000-0000-000017300000}"/>
    <cellStyle name="Normal 15 3" xfId="12314" xr:uid="{00000000-0005-0000-0000-000018300000}"/>
    <cellStyle name="Normal 15 4" xfId="12315" xr:uid="{00000000-0005-0000-0000-000019300000}"/>
    <cellStyle name="Normal 15 4 2" xfId="12316" xr:uid="{00000000-0005-0000-0000-00001A300000}"/>
    <cellStyle name="Normal 15 4 2 2" xfId="12317" xr:uid="{00000000-0005-0000-0000-00001B300000}"/>
    <cellStyle name="Normal 15 4 3" xfId="12318" xr:uid="{00000000-0005-0000-0000-00001C300000}"/>
    <cellStyle name="Normal 15 5" xfId="12319" xr:uid="{00000000-0005-0000-0000-00001D300000}"/>
    <cellStyle name="Normal 150" xfId="12320" xr:uid="{00000000-0005-0000-0000-00001E300000}"/>
    <cellStyle name="Normal 150 2" xfId="12321" xr:uid="{00000000-0005-0000-0000-00001F300000}"/>
    <cellStyle name="Normal 150 2 2" xfId="12322" xr:uid="{00000000-0005-0000-0000-000020300000}"/>
    <cellStyle name="Normal 150 3" xfId="12323" xr:uid="{00000000-0005-0000-0000-000021300000}"/>
    <cellStyle name="Normal 150 4" xfId="12324" xr:uid="{00000000-0005-0000-0000-000022300000}"/>
    <cellStyle name="Normal 151" xfId="12325" xr:uid="{00000000-0005-0000-0000-000023300000}"/>
    <cellStyle name="Normal 151 2" xfId="12326" xr:uid="{00000000-0005-0000-0000-000024300000}"/>
    <cellStyle name="Normal 151 2 2" xfId="12327" xr:uid="{00000000-0005-0000-0000-000025300000}"/>
    <cellStyle name="Normal 151 3" xfId="12328" xr:uid="{00000000-0005-0000-0000-000026300000}"/>
    <cellStyle name="Normal 151 4" xfId="12329" xr:uid="{00000000-0005-0000-0000-000027300000}"/>
    <cellStyle name="Normal 152" xfId="12330" xr:uid="{00000000-0005-0000-0000-000028300000}"/>
    <cellStyle name="Normal 152 2" xfId="12331" xr:uid="{00000000-0005-0000-0000-000029300000}"/>
    <cellStyle name="Normal 152 2 2" xfId="12332" xr:uid="{00000000-0005-0000-0000-00002A300000}"/>
    <cellStyle name="Normal 152 2 2 2" xfId="12333" xr:uid="{00000000-0005-0000-0000-00002B300000}"/>
    <cellStyle name="Normal 152 2 2 2 2" xfId="12334" xr:uid="{00000000-0005-0000-0000-00002C300000}"/>
    <cellStyle name="Normal 152 2 2 3" xfId="12335" xr:uid="{00000000-0005-0000-0000-00002D300000}"/>
    <cellStyle name="Normal 152 2 3" xfId="12336" xr:uid="{00000000-0005-0000-0000-00002E300000}"/>
    <cellStyle name="Normal 152 2 3 2" xfId="12337" xr:uid="{00000000-0005-0000-0000-00002F300000}"/>
    <cellStyle name="Normal 152 2 3 2 2" xfId="12338" xr:uid="{00000000-0005-0000-0000-000030300000}"/>
    <cellStyle name="Normal 152 2 3 3" xfId="12339" xr:uid="{00000000-0005-0000-0000-000031300000}"/>
    <cellStyle name="Normal 152 3" xfId="12340" xr:uid="{00000000-0005-0000-0000-000032300000}"/>
    <cellStyle name="Normal 152 3 2" xfId="12341" xr:uid="{00000000-0005-0000-0000-000033300000}"/>
    <cellStyle name="Normal 152 3 2 2" xfId="12342" xr:uid="{00000000-0005-0000-0000-000034300000}"/>
    <cellStyle name="Normal 152 3 3" xfId="12343" xr:uid="{00000000-0005-0000-0000-000035300000}"/>
    <cellStyle name="Normal 152 4" xfId="12344" xr:uid="{00000000-0005-0000-0000-000036300000}"/>
    <cellStyle name="Normal 152 4 2" xfId="12345" xr:uid="{00000000-0005-0000-0000-000037300000}"/>
    <cellStyle name="Normal 152 4 2 2" xfId="12346" xr:uid="{00000000-0005-0000-0000-000038300000}"/>
    <cellStyle name="Normal 152 4 3" xfId="12347" xr:uid="{00000000-0005-0000-0000-000039300000}"/>
    <cellStyle name="Normal 152 5" xfId="12348" xr:uid="{00000000-0005-0000-0000-00003A300000}"/>
    <cellStyle name="Normal 153" xfId="12349" xr:uid="{00000000-0005-0000-0000-00003B300000}"/>
    <cellStyle name="Normal 153 2" xfId="12350" xr:uid="{00000000-0005-0000-0000-00003C300000}"/>
    <cellStyle name="Normal 153 2 2" xfId="12351" xr:uid="{00000000-0005-0000-0000-00003D300000}"/>
    <cellStyle name="Normal 153 2 2 2" xfId="12352" xr:uid="{00000000-0005-0000-0000-00003E300000}"/>
    <cellStyle name="Normal 153 2 2 2 2" xfId="12353" xr:uid="{00000000-0005-0000-0000-00003F300000}"/>
    <cellStyle name="Normal 153 2 2 3" xfId="12354" xr:uid="{00000000-0005-0000-0000-000040300000}"/>
    <cellStyle name="Normal 153 2 3" xfId="12355" xr:uid="{00000000-0005-0000-0000-000041300000}"/>
    <cellStyle name="Normal 153 2 3 2" xfId="12356" xr:uid="{00000000-0005-0000-0000-000042300000}"/>
    <cellStyle name="Normal 153 2 3 2 2" xfId="12357" xr:uid="{00000000-0005-0000-0000-000043300000}"/>
    <cellStyle name="Normal 153 2 3 3" xfId="12358" xr:uid="{00000000-0005-0000-0000-000044300000}"/>
    <cellStyle name="Normal 153 3" xfId="12359" xr:uid="{00000000-0005-0000-0000-000045300000}"/>
    <cellStyle name="Normal 153 3 2" xfId="12360" xr:uid="{00000000-0005-0000-0000-000046300000}"/>
    <cellStyle name="Normal 153 3 2 2" xfId="12361" xr:uid="{00000000-0005-0000-0000-000047300000}"/>
    <cellStyle name="Normal 153 3 3" xfId="12362" xr:uid="{00000000-0005-0000-0000-000048300000}"/>
    <cellStyle name="Normal 153 4" xfId="12363" xr:uid="{00000000-0005-0000-0000-000049300000}"/>
    <cellStyle name="Normal 153 4 2" xfId="12364" xr:uid="{00000000-0005-0000-0000-00004A300000}"/>
    <cellStyle name="Normal 153 4 2 2" xfId="12365" xr:uid="{00000000-0005-0000-0000-00004B300000}"/>
    <cellStyle name="Normal 153 4 3" xfId="12366" xr:uid="{00000000-0005-0000-0000-00004C300000}"/>
    <cellStyle name="Normal 153 5" xfId="12367" xr:uid="{00000000-0005-0000-0000-00004D300000}"/>
    <cellStyle name="Normal 154" xfId="12368" xr:uid="{00000000-0005-0000-0000-00004E300000}"/>
    <cellStyle name="Normal 154 2" xfId="12369" xr:uid="{00000000-0005-0000-0000-00004F300000}"/>
    <cellStyle name="Normal 154 2 2" xfId="12370" xr:uid="{00000000-0005-0000-0000-000050300000}"/>
    <cellStyle name="Normal 154 2 2 2" xfId="12371" xr:uid="{00000000-0005-0000-0000-000051300000}"/>
    <cellStyle name="Normal 154 2 2 2 2" xfId="12372" xr:uid="{00000000-0005-0000-0000-000052300000}"/>
    <cellStyle name="Normal 154 2 2 3" xfId="12373" xr:uid="{00000000-0005-0000-0000-000053300000}"/>
    <cellStyle name="Normal 154 2 3" xfId="12374" xr:uid="{00000000-0005-0000-0000-000054300000}"/>
    <cellStyle name="Normal 154 2 3 2" xfId="12375" xr:uid="{00000000-0005-0000-0000-000055300000}"/>
    <cellStyle name="Normal 154 2 3 2 2" xfId="12376" xr:uid="{00000000-0005-0000-0000-000056300000}"/>
    <cellStyle name="Normal 154 2 3 3" xfId="12377" xr:uid="{00000000-0005-0000-0000-000057300000}"/>
    <cellStyle name="Normal 154 3" xfId="12378" xr:uid="{00000000-0005-0000-0000-000058300000}"/>
    <cellStyle name="Normal 154 3 2" xfId="12379" xr:uid="{00000000-0005-0000-0000-000059300000}"/>
    <cellStyle name="Normal 154 3 2 2" xfId="12380" xr:uid="{00000000-0005-0000-0000-00005A300000}"/>
    <cellStyle name="Normal 154 3 2 2 2" xfId="12381" xr:uid="{00000000-0005-0000-0000-00005B300000}"/>
    <cellStyle name="Normal 154 3 2 3" xfId="12382" xr:uid="{00000000-0005-0000-0000-00005C300000}"/>
    <cellStyle name="Normal 154 4" xfId="12383" xr:uid="{00000000-0005-0000-0000-00005D300000}"/>
    <cellStyle name="Normal 154 5" xfId="12384" xr:uid="{00000000-0005-0000-0000-00005E300000}"/>
    <cellStyle name="Normal 154 5 2" xfId="12385" xr:uid="{00000000-0005-0000-0000-00005F300000}"/>
    <cellStyle name="Normal 154 5 2 2" xfId="12386" xr:uid="{00000000-0005-0000-0000-000060300000}"/>
    <cellStyle name="Normal 154 5 3" xfId="12387" xr:uid="{00000000-0005-0000-0000-000061300000}"/>
    <cellStyle name="Normal 155" xfId="12388" xr:uid="{00000000-0005-0000-0000-000062300000}"/>
    <cellStyle name="Normal 155 2" xfId="12389" xr:uid="{00000000-0005-0000-0000-000063300000}"/>
    <cellStyle name="Normal 155 2 2" xfId="12390" xr:uid="{00000000-0005-0000-0000-000064300000}"/>
    <cellStyle name="Normal 155 2 2 2" xfId="12391" xr:uid="{00000000-0005-0000-0000-000065300000}"/>
    <cellStyle name="Normal 155 2 2 2 2" xfId="12392" xr:uid="{00000000-0005-0000-0000-000066300000}"/>
    <cellStyle name="Normal 155 2 2 3" xfId="12393" xr:uid="{00000000-0005-0000-0000-000067300000}"/>
    <cellStyle name="Normal 155 2 3" xfId="12394" xr:uid="{00000000-0005-0000-0000-000068300000}"/>
    <cellStyle name="Normal 155 2 3 2" xfId="12395" xr:uid="{00000000-0005-0000-0000-000069300000}"/>
    <cellStyle name="Normal 155 2 3 2 2" xfId="12396" xr:uid="{00000000-0005-0000-0000-00006A300000}"/>
    <cellStyle name="Normal 155 2 3 3" xfId="12397" xr:uid="{00000000-0005-0000-0000-00006B300000}"/>
    <cellStyle name="Normal 155 3" xfId="12398" xr:uid="{00000000-0005-0000-0000-00006C300000}"/>
    <cellStyle name="Normal 155 3 2" xfId="12399" xr:uid="{00000000-0005-0000-0000-00006D300000}"/>
    <cellStyle name="Normal 155 3 2 2" xfId="12400" xr:uid="{00000000-0005-0000-0000-00006E300000}"/>
    <cellStyle name="Normal 155 3 2 2 2" xfId="12401" xr:uid="{00000000-0005-0000-0000-00006F300000}"/>
    <cellStyle name="Normal 155 3 2 3" xfId="12402" xr:uid="{00000000-0005-0000-0000-000070300000}"/>
    <cellStyle name="Normal 155 4" xfId="12403" xr:uid="{00000000-0005-0000-0000-000071300000}"/>
    <cellStyle name="Normal 155 4 2" xfId="12404" xr:uid="{00000000-0005-0000-0000-000072300000}"/>
    <cellStyle name="Normal 155 4 2 2" xfId="12405" xr:uid="{00000000-0005-0000-0000-000073300000}"/>
    <cellStyle name="Normal 155 4 3" xfId="12406" xr:uid="{00000000-0005-0000-0000-000074300000}"/>
    <cellStyle name="Normal 156" xfId="12407" xr:uid="{00000000-0005-0000-0000-000075300000}"/>
    <cellStyle name="Normal 156 2" xfId="12408" xr:uid="{00000000-0005-0000-0000-000076300000}"/>
    <cellStyle name="Normal 156 2 2" xfId="12409" xr:uid="{00000000-0005-0000-0000-000077300000}"/>
    <cellStyle name="Normal 156 3" xfId="12410" xr:uid="{00000000-0005-0000-0000-000078300000}"/>
    <cellStyle name="Normal 157" xfId="12411" xr:uid="{00000000-0005-0000-0000-000079300000}"/>
    <cellStyle name="Normal 157 2" xfId="12412" xr:uid="{00000000-0005-0000-0000-00007A300000}"/>
    <cellStyle name="Normal 157 3" xfId="12413" xr:uid="{00000000-0005-0000-0000-00007B300000}"/>
    <cellStyle name="Normal 158" xfId="12414" xr:uid="{00000000-0005-0000-0000-00007C300000}"/>
    <cellStyle name="Normal 158 2" xfId="12415" xr:uid="{00000000-0005-0000-0000-00007D300000}"/>
    <cellStyle name="Normal 158 2 2" xfId="12416" xr:uid="{00000000-0005-0000-0000-00007E300000}"/>
    <cellStyle name="Normal 158 2 2 2" xfId="12417" xr:uid="{00000000-0005-0000-0000-00007F300000}"/>
    <cellStyle name="Normal 158 2 3" xfId="12418" xr:uid="{00000000-0005-0000-0000-000080300000}"/>
    <cellStyle name="Normal 158 3" xfId="12419" xr:uid="{00000000-0005-0000-0000-000081300000}"/>
    <cellStyle name="Normal 158 3 2" xfId="12420" xr:uid="{00000000-0005-0000-0000-000082300000}"/>
    <cellStyle name="Normal 158 3 2 2" xfId="12421" xr:uid="{00000000-0005-0000-0000-000083300000}"/>
    <cellStyle name="Normal 158 3 3" xfId="12422" xr:uid="{00000000-0005-0000-0000-000084300000}"/>
    <cellStyle name="Normal 159" xfId="12423" xr:uid="{00000000-0005-0000-0000-000085300000}"/>
    <cellStyle name="Normal 159 2" xfId="12424" xr:uid="{00000000-0005-0000-0000-000086300000}"/>
    <cellStyle name="Normal 16" xfId="12425" xr:uid="{00000000-0005-0000-0000-000087300000}"/>
    <cellStyle name="Normal 16 2" xfId="12426" xr:uid="{00000000-0005-0000-0000-000088300000}"/>
    <cellStyle name="Normal 16 2 2" xfId="12427" xr:uid="{00000000-0005-0000-0000-000089300000}"/>
    <cellStyle name="Normal 16 2 2 2" xfId="12428" xr:uid="{00000000-0005-0000-0000-00008A300000}"/>
    <cellStyle name="Normal 16 2 2 2 2" xfId="12429" xr:uid="{00000000-0005-0000-0000-00008B300000}"/>
    <cellStyle name="Normal 16 2 2 2 2 2" xfId="12430" xr:uid="{00000000-0005-0000-0000-00008C300000}"/>
    <cellStyle name="Normal 16 2 2 2 2 2 2" xfId="12431" xr:uid="{00000000-0005-0000-0000-00008D300000}"/>
    <cellStyle name="Normal 16 2 2 2 2 2 2 2" xfId="12432" xr:uid="{00000000-0005-0000-0000-00008E300000}"/>
    <cellStyle name="Normal 16 2 2 2 2 2 3" xfId="12433" xr:uid="{00000000-0005-0000-0000-00008F300000}"/>
    <cellStyle name="Normal 16 2 2 2 2 3" xfId="12434" xr:uid="{00000000-0005-0000-0000-000090300000}"/>
    <cellStyle name="Normal 16 2 2 2 2 3 2" xfId="12435" xr:uid="{00000000-0005-0000-0000-000091300000}"/>
    <cellStyle name="Normal 16 2 2 2 2 4" xfId="12436" xr:uid="{00000000-0005-0000-0000-000092300000}"/>
    <cellStyle name="Normal 16 2 2 2 3" xfId="12437" xr:uid="{00000000-0005-0000-0000-000093300000}"/>
    <cellStyle name="Normal 16 2 2 2 3 2" xfId="12438" xr:uid="{00000000-0005-0000-0000-000094300000}"/>
    <cellStyle name="Normal 16 2 2 2 3 2 2" xfId="12439" xr:uid="{00000000-0005-0000-0000-000095300000}"/>
    <cellStyle name="Normal 16 2 2 2 3 3" xfId="12440" xr:uid="{00000000-0005-0000-0000-000096300000}"/>
    <cellStyle name="Normal 16 2 2 2 4" xfId="12441" xr:uid="{00000000-0005-0000-0000-000097300000}"/>
    <cellStyle name="Normal 16 2 2 2 4 2" xfId="12442" xr:uid="{00000000-0005-0000-0000-000098300000}"/>
    <cellStyle name="Normal 16 2 2 2 5" xfId="12443" xr:uid="{00000000-0005-0000-0000-000099300000}"/>
    <cellStyle name="Normal 16 2 2 3" xfId="12444" xr:uid="{00000000-0005-0000-0000-00009A300000}"/>
    <cellStyle name="Normal 16 2 2 3 2" xfId="12445" xr:uid="{00000000-0005-0000-0000-00009B300000}"/>
    <cellStyle name="Normal 16 2 2 3 2 2" xfId="12446" xr:uid="{00000000-0005-0000-0000-00009C300000}"/>
    <cellStyle name="Normal 16 2 2 3 2 2 2" xfId="12447" xr:uid="{00000000-0005-0000-0000-00009D300000}"/>
    <cellStyle name="Normal 16 2 2 3 2 3" xfId="12448" xr:uid="{00000000-0005-0000-0000-00009E300000}"/>
    <cellStyle name="Normal 16 2 2 3 3" xfId="12449" xr:uid="{00000000-0005-0000-0000-00009F300000}"/>
    <cellStyle name="Normal 16 2 2 3 3 2" xfId="12450" xr:uid="{00000000-0005-0000-0000-0000A0300000}"/>
    <cellStyle name="Normal 16 2 2 3 4" xfId="12451" xr:uid="{00000000-0005-0000-0000-0000A1300000}"/>
    <cellStyle name="Normal 16 2 2 4" xfId="12452" xr:uid="{00000000-0005-0000-0000-0000A2300000}"/>
    <cellStyle name="Normal 16 2 2 4 2" xfId="12453" xr:uid="{00000000-0005-0000-0000-0000A3300000}"/>
    <cellStyle name="Normal 16 2 2 4 2 2" xfId="12454" xr:uid="{00000000-0005-0000-0000-0000A4300000}"/>
    <cellStyle name="Normal 16 2 2 4 3" xfId="12455" xr:uid="{00000000-0005-0000-0000-0000A5300000}"/>
    <cellStyle name="Normal 16 2 2 5" xfId="12456" xr:uid="{00000000-0005-0000-0000-0000A6300000}"/>
    <cellStyle name="Normal 16 2 2 5 2" xfId="12457" xr:uid="{00000000-0005-0000-0000-0000A7300000}"/>
    <cellStyle name="Normal 16 2 2 6" xfId="12458" xr:uid="{00000000-0005-0000-0000-0000A8300000}"/>
    <cellStyle name="Normal 16 2 3" xfId="12459" xr:uid="{00000000-0005-0000-0000-0000A9300000}"/>
    <cellStyle name="Normal 16 2 3 2" xfId="12460" xr:uid="{00000000-0005-0000-0000-0000AA300000}"/>
    <cellStyle name="Normal 16 2 3 2 2" xfId="12461" xr:uid="{00000000-0005-0000-0000-0000AB300000}"/>
    <cellStyle name="Normal 16 2 3 2 2 2" xfId="12462" xr:uid="{00000000-0005-0000-0000-0000AC300000}"/>
    <cellStyle name="Normal 16 2 3 2 2 2 2" xfId="12463" xr:uid="{00000000-0005-0000-0000-0000AD300000}"/>
    <cellStyle name="Normal 16 2 3 2 2 3" xfId="12464" xr:uid="{00000000-0005-0000-0000-0000AE300000}"/>
    <cellStyle name="Normal 16 2 3 2 3" xfId="12465" xr:uid="{00000000-0005-0000-0000-0000AF300000}"/>
    <cellStyle name="Normal 16 2 3 2 3 2" xfId="12466" xr:uid="{00000000-0005-0000-0000-0000B0300000}"/>
    <cellStyle name="Normal 16 2 3 2 4" xfId="12467" xr:uid="{00000000-0005-0000-0000-0000B1300000}"/>
    <cellStyle name="Normal 16 2 3 3" xfId="12468" xr:uid="{00000000-0005-0000-0000-0000B2300000}"/>
    <cellStyle name="Normal 16 2 3 3 2" xfId="12469" xr:uid="{00000000-0005-0000-0000-0000B3300000}"/>
    <cellStyle name="Normal 16 2 3 3 2 2" xfId="12470" xr:uid="{00000000-0005-0000-0000-0000B4300000}"/>
    <cellStyle name="Normal 16 2 3 3 3" xfId="12471" xr:uid="{00000000-0005-0000-0000-0000B5300000}"/>
    <cellStyle name="Normal 16 2 3 4" xfId="12472" xr:uid="{00000000-0005-0000-0000-0000B6300000}"/>
    <cellStyle name="Normal 16 2 3 4 2" xfId="12473" xr:uid="{00000000-0005-0000-0000-0000B7300000}"/>
    <cellStyle name="Normal 16 2 3 5" xfId="12474" xr:uid="{00000000-0005-0000-0000-0000B8300000}"/>
    <cellStyle name="Normal 16 2 4" xfId="12475" xr:uid="{00000000-0005-0000-0000-0000B9300000}"/>
    <cellStyle name="Normal 16 2 4 2" xfId="12476" xr:uid="{00000000-0005-0000-0000-0000BA300000}"/>
    <cellStyle name="Normal 16 2 4 2 2" xfId="12477" xr:uid="{00000000-0005-0000-0000-0000BB300000}"/>
    <cellStyle name="Normal 16 2 4 2 2 2" xfId="12478" xr:uid="{00000000-0005-0000-0000-0000BC300000}"/>
    <cellStyle name="Normal 16 2 4 2 3" xfId="12479" xr:uid="{00000000-0005-0000-0000-0000BD300000}"/>
    <cellStyle name="Normal 16 2 4 3" xfId="12480" xr:uid="{00000000-0005-0000-0000-0000BE300000}"/>
    <cellStyle name="Normal 16 2 4 3 2" xfId="12481" xr:uid="{00000000-0005-0000-0000-0000BF300000}"/>
    <cellStyle name="Normal 16 2 4 4" xfId="12482" xr:uid="{00000000-0005-0000-0000-0000C0300000}"/>
    <cellStyle name="Normal 16 2 5" xfId="12483" xr:uid="{00000000-0005-0000-0000-0000C1300000}"/>
    <cellStyle name="Normal 16 2 5 2" xfId="12484" xr:uid="{00000000-0005-0000-0000-0000C2300000}"/>
    <cellStyle name="Normal 16 2 5 2 2" xfId="12485" xr:uid="{00000000-0005-0000-0000-0000C3300000}"/>
    <cellStyle name="Normal 16 2 5 3" xfId="12486" xr:uid="{00000000-0005-0000-0000-0000C4300000}"/>
    <cellStyle name="Normal 16 3" xfId="12487" xr:uid="{00000000-0005-0000-0000-0000C5300000}"/>
    <cellStyle name="Normal 16 3 2" xfId="12488" xr:uid="{00000000-0005-0000-0000-0000C6300000}"/>
    <cellStyle name="Normal 16 3 2 2" xfId="12489" xr:uid="{00000000-0005-0000-0000-0000C7300000}"/>
    <cellStyle name="Normal 16 3 2 2 2" xfId="12490" xr:uid="{00000000-0005-0000-0000-0000C8300000}"/>
    <cellStyle name="Normal 16 3 2 2 2 2" xfId="12491" xr:uid="{00000000-0005-0000-0000-0000C9300000}"/>
    <cellStyle name="Normal 16 3 2 2 2 2 2" xfId="12492" xr:uid="{00000000-0005-0000-0000-0000CA300000}"/>
    <cellStyle name="Normal 16 3 2 2 2 3" xfId="12493" xr:uid="{00000000-0005-0000-0000-0000CB300000}"/>
    <cellStyle name="Normal 16 3 2 2 3" xfId="12494" xr:uid="{00000000-0005-0000-0000-0000CC300000}"/>
    <cellStyle name="Normal 16 3 2 2 3 2" xfId="12495" xr:uid="{00000000-0005-0000-0000-0000CD300000}"/>
    <cellStyle name="Normal 16 3 2 2 4" xfId="12496" xr:uid="{00000000-0005-0000-0000-0000CE300000}"/>
    <cellStyle name="Normal 16 3 2 3" xfId="12497" xr:uid="{00000000-0005-0000-0000-0000CF300000}"/>
    <cellStyle name="Normal 16 3 2 3 2" xfId="12498" xr:uid="{00000000-0005-0000-0000-0000D0300000}"/>
    <cellStyle name="Normal 16 3 2 3 2 2" xfId="12499" xr:uid="{00000000-0005-0000-0000-0000D1300000}"/>
    <cellStyle name="Normal 16 3 2 3 3" xfId="12500" xr:uid="{00000000-0005-0000-0000-0000D2300000}"/>
    <cellStyle name="Normal 16 3 2 4" xfId="12501" xr:uid="{00000000-0005-0000-0000-0000D3300000}"/>
    <cellStyle name="Normal 16 3 2 4 2" xfId="12502" xr:uid="{00000000-0005-0000-0000-0000D4300000}"/>
    <cellStyle name="Normal 16 3 2 5" xfId="12503" xr:uid="{00000000-0005-0000-0000-0000D5300000}"/>
    <cellStyle name="Normal 16 3 3" xfId="12504" xr:uid="{00000000-0005-0000-0000-0000D6300000}"/>
    <cellStyle name="Normal 16 3 3 2" xfId="12505" xr:uid="{00000000-0005-0000-0000-0000D7300000}"/>
    <cellStyle name="Normal 16 3 3 2 2" xfId="12506" xr:uid="{00000000-0005-0000-0000-0000D8300000}"/>
    <cellStyle name="Normal 16 3 3 2 2 2" xfId="12507" xr:uid="{00000000-0005-0000-0000-0000D9300000}"/>
    <cellStyle name="Normal 16 3 3 2 3" xfId="12508" xr:uid="{00000000-0005-0000-0000-0000DA300000}"/>
    <cellStyle name="Normal 16 3 3 3" xfId="12509" xr:uid="{00000000-0005-0000-0000-0000DB300000}"/>
    <cellStyle name="Normal 16 3 3 3 2" xfId="12510" xr:uid="{00000000-0005-0000-0000-0000DC300000}"/>
    <cellStyle name="Normal 16 3 3 4" xfId="12511" xr:uid="{00000000-0005-0000-0000-0000DD300000}"/>
    <cellStyle name="Normal 16 3 4" xfId="12512" xr:uid="{00000000-0005-0000-0000-0000DE300000}"/>
    <cellStyle name="Normal 16 3 4 2" xfId="12513" xr:uid="{00000000-0005-0000-0000-0000DF300000}"/>
    <cellStyle name="Normal 16 3 4 2 2" xfId="12514" xr:uid="{00000000-0005-0000-0000-0000E0300000}"/>
    <cellStyle name="Normal 16 3 4 3" xfId="12515" xr:uid="{00000000-0005-0000-0000-0000E1300000}"/>
    <cellStyle name="Normal 16 3 5" xfId="12516" xr:uid="{00000000-0005-0000-0000-0000E2300000}"/>
    <cellStyle name="Normal 16 3 5 2" xfId="12517" xr:uid="{00000000-0005-0000-0000-0000E3300000}"/>
    <cellStyle name="Normal 16 3 5 2 2" xfId="12518" xr:uid="{00000000-0005-0000-0000-0000E4300000}"/>
    <cellStyle name="Normal 16 3 5 3" xfId="12519" xr:uid="{00000000-0005-0000-0000-0000E5300000}"/>
    <cellStyle name="Normal 16 4" xfId="12520" xr:uid="{00000000-0005-0000-0000-0000E6300000}"/>
    <cellStyle name="Normal 16 4 2" xfId="12521" xr:uid="{00000000-0005-0000-0000-0000E7300000}"/>
    <cellStyle name="Normal 16 4 2 2" xfId="12522" xr:uid="{00000000-0005-0000-0000-0000E8300000}"/>
    <cellStyle name="Normal 16 4 2 2 2" xfId="12523" xr:uid="{00000000-0005-0000-0000-0000E9300000}"/>
    <cellStyle name="Normal 16 4 2 2 2 2" xfId="12524" xr:uid="{00000000-0005-0000-0000-0000EA300000}"/>
    <cellStyle name="Normal 16 4 2 2 3" xfId="12525" xr:uid="{00000000-0005-0000-0000-0000EB300000}"/>
    <cellStyle name="Normal 16 4 2 3" xfId="12526" xr:uid="{00000000-0005-0000-0000-0000EC300000}"/>
    <cellStyle name="Normal 16 4 2 3 2" xfId="12527" xr:uid="{00000000-0005-0000-0000-0000ED300000}"/>
    <cellStyle name="Normal 16 4 2 4" xfId="12528" xr:uid="{00000000-0005-0000-0000-0000EE300000}"/>
    <cellStyle name="Normal 16 4 3" xfId="12529" xr:uid="{00000000-0005-0000-0000-0000EF300000}"/>
    <cellStyle name="Normal 16 4 3 2" xfId="12530" xr:uid="{00000000-0005-0000-0000-0000F0300000}"/>
    <cellStyle name="Normal 16 4 3 2 2" xfId="12531" xr:uid="{00000000-0005-0000-0000-0000F1300000}"/>
    <cellStyle name="Normal 16 4 3 3" xfId="12532" xr:uid="{00000000-0005-0000-0000-0000F2300000}"/>
    <cellStyle name="Normal 16 4 4" xfId="12533" xr:uid="{00000000-0005-0000-0000-0000F3300000}"/>
    <cellStyle name="Normal 16 4 4 2" xfId="12534" xr:uid="{00000000-0005-0000-0000-0000F4300000}"/>
    <cellStyle name="Normal 16 4 5" xfId="12535" xr:uid="{00000000-0005-0000-0000-0000F5300000}"/>
    <cellStyle name="Normal 16 5" xfId="12536" xr:uid="{00000000-0005-0000-0000-0000F6300000}"/>
    <cellStyle name="Normal 16 5 2" xfId="12537" xr:uid="{00000000-0005-0000-0000-0000F7300000}"/>
    <cellStyle name="Normal 16 5 2 2" xfId="12538" xr:uid="{00000000-0005-0000-0000-0000F8300000}"/>
    <cellStyle name="Normal 16 5 2 2 2" xfId="12539" xr:uid="{00000000-0005-0000-0000-0000F9300000}"/>
    <cellStyle name="Normal 16 5 2 3" xfId="12540" xr:uid="{00000000-0005-0000-0000-0000FA300000}"/>
    <cellStyle name="Normal 16 5 3" xfId="12541" xr:uid="{00000000-0005-0000-0000-0000FB300000}"/>
    <cellStyle name="Normal 16 5 3 2" xfId="12542" xr:uid="{00000000-0005-0000-0000-0000FC300000}"/>
    <cellStyle name="Normal 16 5 4" xfId="12543" xr:uid="{00000000-0005-0000-0000-0000FD300000}"/>
    <cellStyle name="Normal 16 6" xfId="12544" xr:uid="{00000000-0005-0000-0000-0000FE300000}"/>
    <cellStyle name="Normal 16 6 2" xfId="12545" xr:uid="{00000000-0005-0000-0000-0000FF300000}"/>
    <cellStyle name="Normal 16 6 2 2" xfId="12546" xr:uid="{00000000-0005-0000-0000-000000310000}"/>
    <cellStyle name="Normal 16 6 3" xfId="12547" xr:uid="{00000000-0005-0000-0000-000001310000}"/>
    <cellStyle name="Normal 160" xfId="12548" xr:uid="{00000000-0005-0000-0000-000002310000}"/>
    <cellStyle name="Normal 160 2" xfId="12549" xr:uid="{00000000-0005-0000-0000-000003310000}"/>
    <cellStyle name="Normal 160 2 2" xfId="12550" xr:uid="{00000000-0005-0000-0000-000004310000}"/>
    <cellStyle name="Normal 160 2 2 2" xfId="12551" xr:uid="{00000000-0005-0000-0000-000005310000}"/>
    <cellStyle name="Normal 160 2 3" xfId="12552" xr:uid="{00000000-0005-0000-0000-000006310000}"/>
    <cellStyle name="Normal 160 3" xfId="12553" xr:uid="{00000000-0005-0000-0000-000007310000}"/>
    <cellStyle name="Normal 160 3 2" xfId="12554" xr:uid="{00000000-0005-0000-0000-000008310000}"/>
    <cellStyle name="Normal 160 3 2 2" xfId="12555" xr:uid="{00000000-0005-0000-0000-000009310000}"/>
    <cellStyle name="Normal 160 3 3" xfId="12556" xr:uid="{00000000-0005-0000-0000-00000A310000}"/>
    <cellStyle name="Normal 161" xfId="12557" xr:uid="{00000000-0005-0000-0000-00000B310000}"/>
    <cellStyle name="Normal 161 2" xfId="12558" xr:uid="{00000000-0005-0000-0000-00000C310000}"/>
    <cellStyle name="Normal 161 2 2" xfId="12559" xr:uid="{00000000-0005-0000-0000-00000D310000}"/>
    <cellStyle name="Normal 161 2 2 2" xfId="12560" xr:uid="{00000000-0005-0000-0000-00000E310000}"/>
    <cellStyle name="Normal 161 2 3" xfId="12561" xr:uid="{00000000-0005-0000-0000-00000F310000}"/>
    <cellStyle name="Normal 161 3" xfId="12562" xr:uid="{00000000-0005-0000-0000-000010310000}"/>
    <cellStyle name="Normal 161 3 2" xfId="12563" xr:uid="{00000000-0005-0000-0000-000011310000}"/>
    <cellStyle name="Normal 161 3 2 2" xfId="12564" xr:uid="{00000000-0005-0000-0000-000012310000}"/>
    <cellStyle name="Normal 161 3 3" xfId="12565" xr:uid="{00000000-0005-0000-0000-000013310000}"/>
    <cellStyle name="Normal 162" xfId="12566" xr:uid="{00000000-0005-0000-0000-000014310000}"/>
    <cellStyle name="Normal 162 2" xfId="12567" xr:uid="{00000000-0005-0000-0000-000015310000}"/>
    <cellStyle name="Normal 162 2 2" xfId="12568" xr:uid="{00000000-0005-0000-0000-000016310000}"/>
    <cellStyle name="Normal 162 2 2 2" xfId="12569" xr:uid="{00000000-0005-0000-0000-000017310000}"/>
    <cellStyle name="Normal 162 2 3" xfId="12570" xr:uid="{00000000-0005-0000-0000-000018310000}"/>
    <cellStyle name="Normal 162 3" xfId="12571" xr:uid="{00000000-0005-0000-0000-000019310000}"/>
    <cellStyle name="Normal 162 3 2" xfId="12572" xr:uid="{00000000-0005-0000-0000-00001A310000}"/>
    <cellStyle name="Normal 162 3 2 2" xfId="12573" xr:uid="{00000000-0005-0000-0000-00001B310000}"/>
    <cellStyle name="Normal 162 3 3" xfId="12574" xr:uid="{00000000-0005-0000-0000-00001C310000}"/>
    <cellStyle name="Normal 163" xfId="12575" xr:uid="{00000000-0005-0000-0000-00001D310000}"/>
    <cellStyle name="Normal 163 2" xfId="12576" xr:uid="{00000000-0005-0000-0000-00001E310000}"/>
    <cellStyle name="Normal 163 2 2" xfId="12577" xr:uid="{00000000-0005-0000-0000-00001F310000}"/>
    <cellStyle name="Normal 163 2 2 2" xfId="12578" xr:uid="{00000000-0005-0000-0000-000020310000}"/>
    <cellStyle name="Normal 163 2 3" xfId="12579" xr:uid="{00000000-0005-0000-0000-000021310000}"/>
    <cellStyle name="Normal 163 3" xfId="12580" xr:uid="{00000000-0005-0000-0000-000022310000}"/>
    <cellStyle name="Normal 163 3 2" xfId="12581" xr:uid="{00000000-0005-0000-0000-000023310000}"/>
    <cellStyle name="Normal 163 3 2 2" xfId="12582" xr:uid="{00000000-0005-0000-0000-000024310000}"/>
    <cellStyle name="Normal 163 3 3" xfId="12583" xr:uid="{00000000-0005-0000-0000-000025310000}"/>
    <cellStyle name="Normal 164" xfId="12584" xr:uid="{00000000-0005-0000-0000-000026310000}"/>
    <cellStyle name="Normal 164 2" xfId="12585" xr:uid="{00000000-0005-0000-0000-000027310000}"/>
    <cellStyle name="Normal 164 2 2" xfId="12586" xr:uid="{00000000-0005-0000-0000-000028310000}"/>
    <cellStyle name="Normal 164 2 2 2" xfId="12587" xr:uid="{00000000-0005-0000-0000-000029310000}"/>
    <cellStyle name="Normal 164 2 3" xfId="12588" xr:uid="{00000000-0005-0000-0000-00002A310000}"/>
    <cellStyle name="Normal 164 3" xfId="12589" xr:uid="{00000000-0005-0000-0000-00002B310000}"/>
    <cellStyle name="Normal 164 3 2" xfId="12590" xr:uid="{00000000-0005-0000-0000-00002C310000}"/>
    <cellStyle name="Normal 164 3 2 2" xfId="12591" xr:uid="{00000000-0005-0000-0000-00002D310000}"/>
    <cellStyle name="Normal 164 3 3" xfId="12592" xr:uid="{00000000-0005-0000-0000-00002E310000}"/>
    <cellStyle name="Normal 165" xfId="12593" xr:uid="{00000000-0005-0000-0000-00002F310000}"/>
    <cellStyle name="Normal 165 2" xfId="12594" xr:uid="{00000000-0005-0000-0000-000030310000}"/>
    <cellStyle name="Normal 165 2 2" xfId="12595" xr:uid="{00000000-0005-0000-0000-000031310000}"/>
    <cellStyle name="Normal 165 2 2 2" xfId="12596" xr:uid="{00000000-0005-0000-0000-000032310000}"/>
    <cellStyle name="Normal 165 2 3" xfId="12597" xr:uid="{00000000-0005-0000-0000-000033310000}"/>
    <cellStyle name="Normal 165 3" xfId="12598" xr:uid="{00000000-0005-0000-0000-000034310000}"/>
    <cellStyle name="Normal 165 3 2" xfId="12599" xr:uid="{00000000-0005-0000-0000-000035310000}"/>
    <cellStyle name="Normal 165 3 2 2" xfId="12600" xr:uid="{00000000-0005-0000-0000-000036310000}"/>
    <cellStyle name="Normal 165 3 3" xfId="12601" xr:uid="{00000000-0005-0000-0000-000037310000}"/>
    <cellStyle name="Normal 166" xfId="12602" xr:uid="{00000000-0005-0000-0000-000038310000}"/>
    <cellStyle name="Normal 166 2" xfId="12603" xr:uid="{00000000-0005-0000-0000-000039310000}"/>
    <cellStyle name="Normal 167" xfId="12604" xr:uid="{00000000-0005-0000-0000-00003A310000}"/>
    <cellStyle name="Normal 167 2" xfId="12605" xr:uid="{00000000-0005-0000-0000-00003B310000}"/>
    <cellStyle name="Normal 167 2 2" xfId="12606" xr:uid="{00000000-0005-0000-0000-00003C310000}"/>
    <cellStyle name="Normal 167 2 2 2" xfId="12607" xr:uid="{00000000-0005-0000-0000-00003D310000}"/>
    <cellStyle name="Normal 167 2 3" xfId="12608" xr:uid="{00000000-0005-0000-0000-00003E310000}"/>
    <cellStyle name="Normal 168" xfId="12609" xr:uid="{00000000-0005-0000-0000-00003F310000}"/>
    <cellStyle name="Normal 168 2" xfId="12610" xr:uid="{00000000-0005-0000-0000-000040310000}"/>
    <cellStyle name="Normal 169" xfId="12611" xr:uid="{00000000-0005-0000-0000-000041310000}"/>
    <cellStyle name="Normal 169 2" xfId="12612" xr:uid="{00000000-0005-0000-0000-000042310000}"/>
    <cellStyle name="Normal 169 3" xfId="12613" xr:uid="{00000000-0005-0000-0000-000043310000}"/>
    <cellStyle name="Normal 17" xfId="12614" xr:uid="{00000000-0005-0000-0000-000044310000}"/>
    <cellStyle name="Normal 17 2" xfId="12615" xr:uid="{00000000-0005-0000-0000-000045310000}"/>
    <cellStyle name="Normal 17 2 2" xfId="12616" xr:uid="{00000000-0005-0000-0000-000046310000}"/>
    <cellStyle name="Normal 17 3" xfId="12617" xr:uid="{00000000-0005-0000-0000-000047310000}"/>
    <cellStyle name="Normal 17 3 2" xfId="12618" xr:uid="{00000000-0005-0000-0000-000048310000}"/>
    <cellStyle name="Normal 17 4" xfId="12619" xr:uid="{00000000-0005-0000-0000-000049310000}"/>
    <cellStyle name="Normal 17 5" xfId="12620" xr:uid="{00000000-0005-0000-0000-00004A310000}"/>
    <cellStyle name="Normal 17 5 2" xfId="12621" xr:uid="{00000000-0005-0000-0000-00004B310000}"/>
    <cellStyle name="Normal 170" xfId="12622" xr:uid="{00000000-0005-0000-0000-00004C310000}"/>
    <cellStyle name="Normal 170 2" xfId="12623" xr:uid="{00000000-0005-0000-0000-00004D310000}"/>
    <cellStyle name="Normal 171" xfId="12624" xr:uid="{00000000-0005-0000-0000-00004E310000}"/>
    <cellStyle name="Normal 171 2" xfId="12625" xr:uid="{00000000-0005-0000-0000-00004F310000}"/>
    <cellStyle name="Normal 172" xfId="12626" xr:uid="{00000000-0005-0000-0000-000050310000}"/>
    <cellStyle name="Normal 172 2" xfId="12627" xr:uid="{00000000-0005-0000-0000-000051310000}"/>
    <cellStyle name="Normal 173" xfId="12628" xr:uid="{00000000-0005-0000-0000-000052310000}"/>
    <cellStyle name="Normal 173 2" xfId="12629" xr:uid="{00000000-0005-0000-0000-000053310000}"/>
    <cellStyle name="Normal 174" xfId="12630" xr:uid="{00000000-0005-0000-0000-000054310000}"/>
    <cellStyle name="Normal 174 2" xfId="12631" xr:uid="{00000000-0005-0000-0000-000055310000}"/>
    <cellStyle name="Normal 175" xfId="12632" xr:uid="{00000000-0005-0000-0000-000056310000}"/>
    <cellStyle name="Normal 175 2" xfId="12633" xr:uid="{00000000-0005-0000-0000-000057310000}"/>
    <cellStyle name="Normal 176" xfId="12634" xr:uid="{00000000-0005-0000-0000-000058310000}"/>
    <cellStyle name="Normal 177" xfId="12635" xr:uid="{00000000-0005-0000-0000-000059310000}"/>
    <cellStyle name="Normal 178" xfId="12636" xr:uid="{00000000-0005-0000-0000-00005A310000}"/>
    <cellStyle name="Normal 179" xfId="12637" xr:uid="{00000000-0005-0000-0000-00005B310000}"/>
    <cellStyle name="Normal 18" xfId="12638" xr:uid="{00000000-0005-0000-0000-00005C310000}"/>
    <cellStyle name="Normal 18 2" xfId="12639" xr:uid="{00000000-0005-0000-0000-00005D310000}"/>
    <cellStyle name="Normal 180" xfId="12640" xr:uid="{00000000-0005-0000-0000-00005E310000}"/>
    <cellStyle name="Normal 181" xfId="12641" xr:uid="{00000000-0005-0000-0000-00005F310000}"/>
    <cellStyle name="Normal 182" xfId="12642" xr:uid="{00000000-0005-0000-0000-000060310000}"/>
    <cellStyle name="Normal 183" xfId="12643" xr:uid="{00000000-0005-0000-0000-000061310000}"/>
    <cellStyle name="Normal 184" xfId="12644" xr:uid="{00000000-0005-0000-0000-000062310000}"/>
    <cellStyle name="Normal 185" xfId="12645" xr:uid="{00000000-0005-0000-0000-000063310000}"/>
    <cellStyle name="Normal 186" xfId="12646" xr:uid="{00000000-0005-0000-0000-000064310000}"/>
    <cellStyle name="Normal 187" xfId="12647" xr:uid="{00000000-0005-0000-0000-000065310000}"/>
    <cellStyle name="Normal 188" xfId="12648" xr:uid="{00000000-0005-0000-0000-000066310000}"/>
    <cellStyle name="Normal 189" xfId="12649" xr:uid="{00000000-0005-0000-0000-000067310000}"/>
    <cellStyle name="Normal 19" xfId="12650" xr:uid="{00000000-0005-0000-0000-000068310000}"/>
    <cellStyle name="Normal 19 2" xfId="12651" xr:uid="{00000000-0005-0000-0000-000069310000}"/>
    <cellStyle name="Normal 19 2 2" xfId="12652" xr:uid="{00000000-0005-0000-0000-00006A310000}"/>
    <cellStyle name="Normal 19 2 3" xfId="12653" xr:uid="{00000000-0005-0000-0000-00006B310000}"/>
    <cellStyle name="Normal 19 3" xfId="12654" xr:uid="{00000000-0005-0000-0000-00006C310000}"/>
    <cellStyle name="Normal 19 3 2" xfId="12655" xr:uid="{00000000-0005-0000-0000-00006D310000}"/>
    <cellStyle name="Normal 19 3 3" xfId="12656" xr:uid="{00000000-0005-0000-0000-00006E310000}"/>
    <cellStyle name="Normal 19 3 4" xfId="12657" xr:uid="{00000000-0005-0000-0000-00006F310000}"/>
    <cellStyle name="Normal 19 3 4 2" xfId="12658" xr:uid="{00000000-0005-0000-0000-000070310000}"/>
    <cellStyle name="Normal 19 3 5" xfId="12659" xr:uid="{00000000-0005-0000-0000-000071310000}"/>
    <cellStyle name="Normal 19 4" xfId="12660" xr:uid="{00000000-0005-0000-0000-000072310000}"/>
    <cellStyle name="Normal 190" xfId="12661" xr:uid="{00000000-0005-0000-0000-000073310000}"/>
    <cellStyle name="Normal 191" xfId="12662" xr:uid="{00000000-0005-0000-0000-000074310000}"/>
    <cellStyle name="Normal 192" xfId="12663" xr:uid="{00000000-0005-0000-0000-000075310000}"/>
    <cellStyle name="Normal 192 2" xfId="12664" xr:uid="{00000000-0005-0000-0000-000076310000}"/>
    <cellStyle name="Normal 192 3" xfId="12665" xr:uid="{00000000-0005-0000-0000-000077310000}"/>
    <cellStyle name="Normal 192 4" xfId="12666" xr:uid="{00000000-0005-0000-0000-000078310000}"/>
    <cellStyle name="Normal 193" xfId="12667" xr:uid="{00000000-0005-0000-0000-000079310000}"/>
    <cellStyle name="Normal 193 2" xfId="12668" xr:uid="{00000000-0005-0000-0000-00007A310000}"/>
    <cellStyle name="Normal 193 3" xfId="12669" xr:uid="{00000000-0005-0000-0000-00007B310000}"/>
    <cellStyle name="Normal 193 4" xfId="12670" xr:uid="{00000000-0005-0000-0000-00007C310000}"/>
    <cellStyle name="Normal 194" xfId="12671" xr:uid="{00000000-0005-0000-0000-00007D310000}"/>
    <cellStyle name="Normal 194 2" xfId="12672" xr:uid="{00000000-0005-0000-0000-00007E310000}"/>
    <cellStyle name="Normal 194 3" xfId="12673" xr:uid="{00000000-0005-0000-0000-00007F310000}"/>
    <cellStyle name="Normal 194 4" xfId="12674" xr:uid="{00000000-0005-0000-0000-000080310000}"/>
    <cellStyle name="Normal 195" xfId="12675" xr:uid="{00000000-0005-0000-0000-000081310000}"/>
    <cellStyle name="Normal 195 2" xfId="12676" xr:uid="{00000000-0005-0000-0000-000082310000}"/>
    <cellStyle name="Normal 195 3" xfId="12677" xr:uid="{00000000-0005-0000-0000-000083310000}"/>
    <cellStyle name="Normal 195 4" xfId="12678" xr:uid="{00000000-0005-0000-0000-000084310000}"/>
    <cellStyle name="Normal 196" xfId="12679" xr:uid="{00000000-0005-0000-0000-000085310000}"/>
    <cellStyle name="Normal 197" xfId="12680" xr:uid="{00000000-0005-0000-0000-000086310000}"/>
    <cellStyle name="Normal 198" xfId="12681" xr:uid="{00000000-0005-0000-0000-000087310000}"/>
    <cellStyle name="Normal 199" xfId="12682" xr:uid="{00000000-0005-0000-0000-000088310000}"/>
    <cellStyle name="Normal 2" xfId="1" xr:uid="{00000000-0005-0000-0000-000089310000}"/>
    <cellStyle name="Normal 2 1" xfId="12683" xr:uid="{00000000-0005-0000-0000-00008A310000}"/>
    <cellStyle name="Normal 2 1 1" xfId="12684" xr:uid="{00000000-0005-0000-0000-00008B310000}"/>
    <cellStyle name="Normal 2 10" xfId="12685" xr:uid="{00000000-0005-0000-0000-00008C310000}"/>
    <cellStyle name="Normal 2 11" xfId="12686" xr:uid="{00000000-0005-0000-0000-00008D310000}"/>
    <cellStyle name="Normal 2 12" xfId="12687" xr:uid="{00000000-0005-0000-0000-00008E310000}"/>
    <cellStyle name="Normal 2 13" xfId="12688" xr:uid="{00000000-0005-0000-0000-00008F310000}"/>
    <cellStyle name="Normal 2 14" xfId="12689" xr:uid="{00000000-0005-0000-0000-000090310000}"/>
    <cellStyle name="Normal 2 14 2" xfId="12690" xr:uid="{00000000-0005-0000-0000-000091310000}"/>
    <cellStyle name="Normal 2 15" xfId="12691" xr:uid="{00000000-0005-0000-0000-000092310000}"/>
    <cellStyle name="Normal 2 2" xfId="12692" xr:uid="{00000000-0005-0000-0000-000093310000}"/>
    <cellStyle name="Normál 2 2" xfId="12693" xr:uid="{00000000-0005-0000-0000-000094310000}"/>
    <cellStyle name="Normal 2 2 1" xfId="12694" xr:uid="{00000000-0005-0000-0000-000095310000}"/>
    <cellStyle name="Normal 2 2 10" xfId="12695" xr:uid="{00000000-0005-0000-0000-000096310000}"/>
    <cellStyle name="Normal 2 2 11" xfId="12696" xr:uid="{00000000-0005-0000-0000-000097310000}"/>
    <cellStyle name="Normal 2 2 2" xfId="12697" xr:uid="{00000000-0005-0000-0000-000098310000}"/>
    <cellStyle name="Normal 2 2 2 2" xfId="12698" xr:uid="{00000000-0005-0000-0000-000099310000}"/>
    <cellStyle name="Normal 2 2 2 3" xfId="12699" xr:uid="{00000000-0005-0000-0000-00009A310000}"/>
    <cellStyle name="Normal 2 2 2 4" xfId="12700" xr:uid="{00000000-0005-0000-0000-00009B310000}"/>
    <cellStyle name="Normal 2 2 3" xfId="12701" xr:uid="{00000000-0005-0000-0000-00009C310000}"/>
    <cellStyle name="Normal 2 2 3 2" xfId="12702" xr:uid="{00000000-0005-0000-0000-00009D310000}"/>
    <cellStyle name="Normal 2 2 4" xfId="12703" xr:uid="{00000000-0005-0000-0000-00009E310000}"/>
    <cellStyle name="Normal 2 2 4 2" xfId="12704" xr:uid="{00000000-0005-0000-0000-00009F310000}"/>
    <cellStyle name="Normal 2 2 4 2 2" xfId="12705" xr:uid="{00000000-0005-0000-0000-0000A0310000}"/>
    <cellStyle name="Normal 2 2 4 2 2 2" xfId="12706" xr:uid="{00000000-0005-0000-0000-0000A1310000}"/>
    <cellStyle name="Normal 2 2 4 2 2 2 2" xfId="12707" xr:uid="{00000000-0005-0000-0000-0000A2310000}"/>
    <cellStyle name="Normal 2 2 4 2 2 2 2 2" xfId="12708" xr:uid="{00000000-0005-0000-0000-0000A3310000}"/>
    <cellStyle name="Normal 2 2 4 2 2 2 3" xfId="12709" xr:uid="{00000000-0005-0000-0000-0000A4310000}"/>
    <cellStyle name="Normal 2 2 4 2 2 3" xfId="12710" xr:uid="{00000000-0005-0000-0000-0000A5310000}"/>
    <cellStyle name="Normal 2 2 4 2 2 3 2" xfId="12711" xr:uid="{00000000-0005-0000-0000-0000A6310000}"/>
    <cellStyle name="Normal 2 2 4 2 2 3 2 2" xfId="12712" xr:uid="{00000000-0005-0000-0000-0000A7310000}"/>
    <cellStyle name="Normal 2 2 4 2 2 3 3" xfId="12713" xr:uid="{00000000-0005-0000-0000-0000A8310000}"/>
    <cellStyle name="Normal 2 2 4 2 2 4" xfId="12714" xr:uid="{00000000-0005-0000-0000-0000A9310000}"/>
    <cellStyle name="Normal 2 2 4 2 2 4 2" xfId="12715" xr:uid="{00000000-0005-0000-0000-0000AA310000}"/>
    <cellStyle name="Normal 2 2 4 2 2 5" xfId="12716" xr:uid="{00000000-0005-0000-0000-0000AB310000}"/>
    <cellStyle name="Normal 2 2 4 2 3" xfId="12717" xr:uid="{00000000-0005-0000-0000-0000AC310000}"/>
    <cellStyle name="Normal 2 2 4 2 3 2" xfId="12718" xr:uid="{00000000-0005-0000-0000-0000AD310000}"/>
    <cellStyle name="Normal 2 2 4 2 3 2 2" xfId="12719" xr:uid="{00000000-0005-0000-0000-0000AE310000}"/>
    <cellStyle name="Normal 2 2 4 2 3 3" xfId="12720" xr:uid="{00000000-0005-0000-0000-0000AF310000}"/>
    <cellStyle name="Normal 2 2 4 2 4" xfId="12721" xr:uid="{00000000-0005-0000-0000-0000B0310000}"/>
    <cellStyle name="Normal 2 2 4 2 4 2" xfId="12722" xr:uid="{00000000-0005-0000-0000-0000B1310000}"/>
    <cellStyle name="Normal 2 2 4 2 4 2 2" xfId="12723" xr:uid="{00000000-0005-0000-0000-0000B2310000}"/>
    <cellStyle name="Normal 2 2 4 2 4 3" xfId="12724" xr:uid="{00000000-0005-0000-0000-0000B3310000}"/>
    <cellStyle name="Normal 2 2 4 2 5" xfId="12725" xr:uid="{00000000-0005-0000-0000-0000B4310000}"/>
    <cellStyle name="Normal 2 2 4 2 5 2" xfId="12726" xr:uid="{00000000-0005-0000-0000-0000B5310000}"/>
    <cellStyle name="Normal 2 2 4 2 6" xfId="12727" xr:uid="{00000000-0005-0000-0000-0000B6310000}"/>
    <cellStyle name="Normal 2 2 4 3" xfId="12728" xr:uid="{00000000-0005-0000-0000-0000B7310000}"/>
    <cellStyle name="Normal 2 2 4 3 2" xfId="12729" xr:uid="{00000000-0005-0000-0000-0000B8310000}"/>
    <cellStyle name="Normal 2 2 4 3 2 2" xfId="12730" xr:uid="{00000000-0005-0000-0000-0000B9310000}"/>
    <cellStyle name="Normal 2 2 4 3 2 2 2" xfId="12731" xr:uid="{00000000-0005-0000-0000-0000BA310000}"/>
    <cellStyle name="Normal 2 2 4 3 2 3" xfId="12732" xr:uid="{00000000-0005-0000-0000-0000BB310000}"/>
    <cellStyle name="Normal 2 2 4 3 3" xfId="12733" xr:uid="{00000000-0005-0000-0000-0000BC310000}"/>
    <cellStyle name="Normal 2 2 4 3 3 2" xfId="12734" xr:uid="{00000000-0005-0000-0000-0000BD310000}"/>
    <cellStyle name="Normal 2 2 4 3 3 2 2" xfId="12735" xr:uid="{00000000-0005-0000-0000-0000BE310000}"/>
    <cellStyle name="Normal 2 2 4 3 3 3" xfId="12736" xr:uid="{00000000-0005-0000-0000-0000BF310000}"/>
    <cellStyle name="Normal 2 2 4 3 4" xfId="12737" xr:uid="{00000000-0005-0000-0000-0000C0310000}"/>
    <cellStyle name="Normal 2 2 4 3 4 2" xfId="12738" xr:uid="{00000000-0005-0000-0000-0000C1310000}"/>
    <cellStyle name="Normal 2 2 4 3 5" xfId="12739" xr:uid="{00000000-0005-0000-0000-0000C2310000}"/>
    <cellStyle name="Normal 2 2 4 4" xfId="12740" xr:uid="{00000000-0005-0000-0000-0000C3310000}"/>
    <cellStyle name="Normal 2 2 4 4 2" xfId="12741" xr:uid="{00000000-0005-0000-0000-0000C4310000}"/>
    <cellStyle name="Normal 2 2 4 4 2 2" xfId="12742" xr:uid="{00000000-0005-0000-0000-0000C5310000}"/>
    <cellStyle name="Normal 2 2 4 4 2 2 2" xfId="12743" xr:uid="{00000000-0005-0000-0000-0000C6310000}"/>
    <cellStyle name="Normal 2 2 4 4 2 3" xfId="12744" xr:uid="{00000000-0005-0000-0000-0000C7310000}"/>
    <cellStyle name="Normal 2 2 4 4 3" xfId="12745" xr:uid="{00000000-0005-0000-0000-0000C8310000}"/>
    <cellStyle name="Normal 2 2 4 4 3 2" xfId="12746" xr:uid="{00000000-0005-0000-0000-0000C9310000}"/>
    <cellStyle name="Normal 2 2 4 4 4" xfId="12747" xr:uid="{00000000-0005-0000-0000-0000CA310000}"/>
    <cellStyle name="Normal 2 2 4 5" xfId="12748" xr:uid="{00000000-0005-0000-0000-0000CB310000}"/>
    <cellStyle name="Normal 2 2 4 5 2" xfId="12749" xr:uid="{00000000-0005-0000-0000-0000CC310000}"/>
    <cellStyle name="Normal 2 2 4 5 2 2" xfId="12750" xr:uid="{00000000-0005-0000-0000-0000CD310000}"/>
    <cellStyle name="Normal 2 2 4 5 3" xfId="12751" xr:uid="{00000000-0005-0000-0000-0000CE310000}"/>
    <cellStyle name="Normal 2 2 4 6" xfId="12752" xr:uid="{00000000-0005-0000-0000-0000CF310000}"/>
    <cellStyle name="Normal 2 2 4 6 2" xfId="12753" xr:uid="{00000000-0005-0000-0000-0000D0310000}"/>
    <cellStyle name="Normal 2 2 4 7" xfId="12754" xr:uid="{00000000-0005-0000-0000-0000D1310000}"/>
    <cellStyle name="Normal 2 2 4 7 2" xfId="12755" xr:uid="{00000000-0005-0000-0000-0000D2310000}"/>
    <cellStyle name="Normal 2 2 4 8" xfId="12756" xr:uid="{00000000-0005-0000-0000-0000D3310000}"/>
    <cellStyle name="Normal 2 2 5" xfId="12757" xr:uid="{00000000-0005-0000-0000-0000D4310000}"/>
    <cellStyle name="Normal 2 2 6" xfId="12758" xr:uid="{00000000-0005-0000-0000-0000D5310000}"/>
    <cellStyle name="Normal 2 2 6 2" xfId="12759" xr:uid="{00000000-0005-0000-0000-0000D6310000}"/>
    <cellStyle name="Normal 2 2 7" xfId="12760" xr:uid="{00000000-0005-0000-0000-0000D7310000}"/>
    <cellStyle name="Normal 2 2 7 2" xfId="12761" xr:uid="{00000000-0005-0000-0000-0000D8310000}"/>
    <cellStyle name="Normal 2 2 8" xfId="12762" xr:uid="{00000000-0005-0000-0000-0000D9310000}"/>
    <cellStyle name="Normal 2 2 9" xfId="12763" xr:uid="{00000000-0005-0000-0000-0000DA310000}"/>
    <cellStyle name="Normal 2 3" xfId="12764" xr:uid="{00000000-0005-0000-0000-0000DB310000}"/>
    <cellStyle name="Normál 2 3" xfId="12765" xr:uid="{00000000-0005-0000-0000-0000DC310000}"/>
    <cellStyle name="Normal 2 3 1" xfId="12766" xr:uid="{00000000-0005-0000-0000-0000DD310000}"/>
    <cellStyle name="Normal 2 3 2" xfId="12767" xr:uid="{00000000-0005-0000-0000-0000DE310000}"/>
    <cellStyle name="Normál 2 3 2" xfId="12768" xr:uid="{00000000-0005-0000-0000-0000DF310000}"/>
    <cellStyle name="Normal 2 3 2 2" xfId="12769" xr:uid="{00000000-0005-0000-0000-0000E0310000}"/>
    <cellStyle name="Normal 2 3 2 3" xfId="12770" xr:uid="{00000000-0005-0000-0000-0000E1310000}"/>
    <cellStyle name="Normal 2 3 2 4" xfId="12771" xr:uid="{00000000-0005-0000-0000-0000E2310000}"/>
    <cellStyle name="Normal 2 3 3" xfId="12772" xr:uid="{00000000-0005-0000-0000-0000E3310000}"/>
    <cellStyle name="Normal 2 4" xfId="12773" xr:uid="{00000000-0005-0000-0000-0000E4310000}"/>
    <cellStyle name="Normal 2 4 2" xfId="12774" xr:uid="{00000000-0005-0000-0000-0000E5310000}"/>
    <cellStyle name="Normal 2 4 3" xfId="12775" xr:uid="{00000000-0005-0000-0000-0000E6310000}"/>
    <cellStyle name="Normal 2 4 4" xfId="12776" xr:uid="{00000000-0005-0000-0000-0000E7310000}"/>
    <cellStyle name="Normal 2 4 4 2" xfId="12777" xr:uid="{00000000-0005-0000-0000-0000E8310000}"/>
    <cellStyle name="Normal 2 5" xfId="12778" xr:uid="{00000000-0005-0000-0000-0000E9310000}"/>
    <cellStyle name="Normal 2 5 2" xfId="12779" xr:uid="{00000000-0005-0000-0000-0000EA310000}"/>
    <cellStyle name="Normal 2 5 3" xfId="12780" xr:uid="{00000000-0005-0000-0000-0000EB310000}"/>
    <cellStyle name="Normal 2 5 3 2" xfId="12781" xr:uid="{00000000-0005-0000-0000-0000EC310000}"/>
    <cellStyle name="Normal 2 5 3 2 2" xfId="12782" xr:uid="{00000000-0005-0000-0000-0000ED310000}"/>
    <cellStyle name="Normal 2 5 3 2 2 2" xfId="12783" xr:uid="{00000000-0005-0000-0000-0000EE310000}"/>
    <cellStyle name="Normal 2 5 3 2 3" xfId="12784" xr:uid="{00000000-0005-0000-0000-0000EF310000}"/>
    <cellStyle name="Normal 2 5 3 3" xfId="12785" xr:uid="{00000000-0005-0000-0000-0000F0310000}"/>
    <cellStyle name="Normal 2 5 3 4" xfId="12786" xr:uid="{00000000-0005-0000-0000-0000F1310000}"/>
    <cellStyle name="Normal 2 5 3 4 2" xfId="12787" xr:uid="{00000000-0005-0000-0000-0000F2310000}"/>
    <cellStyle name="Normal 2 5 3 5" xfId="12788" xr:uid="{00000000-0005-0000-0000-0000F3310000}"/>
    <cellStyle name="Normal 2 5 4" xfId="12789" xr:uid="{00000000-0005-0000-0000-0000F4310000}"/>
    <cellStyle name="Normal 2 5 4 2" xfId="12790" xr:uid="{00000000-0005-0000-0000-0000F5310000}"/>
    <cellStyle name="Normal 2 5 4 3" xfId="12791" xr:uid="{00000000-0005-0000-0000-0000F6310000}"/>
    <cellStyle name="Normal 2 5 4 3 2" xfId="12792" xr:uid="{00000000-0005-0000-0000-0000F7310000}"/>
    <cellStyle name="Normal 2 5 4 4" xfId="12793" xr:uid="{00000000-0005-0000-0000-0000F8310000}"/>
    <cellStyle name="Normal 2 5 5" xfId="12794" xr:uid="{00000000-0005-0000-0000-0000F9310000}"/>
    <cellStyle name="Normal 2 5 5 2" xfId="12795" xr:uid="{00000000-0005-0000-0000-0000FA310000}"/>
    <cellStyle name="Normal 2 5 5 3" xfId="12796" xr:uid="{00000000-0005-0000-0000-0000FB310000}"/>
    <cellStyle name="Normal 2 5 5 3 2" xfId="12797" xr:uid="{00000000-0005-0000-0000-0000FC310000}"/>
    <cellStyle name="Normal 2 5 5 4" xfId="12798" xr:uid="{00000000-0005-0000-0000-0000FD310000}"/>
    <cellStyle name="Normal 2 5 6" xfId="12799" xr:uid="{00000000-0005-0000-0000-0000FE310000}"/>
    <cellStyle name="Normal 2 5 6 2" xfId="12800" xr:uid="{00000000-0005-0000-0000-0000FF310000}"/>
    <cellStyle name="Normal 2 5 6 2 2" xfId="12801" xr:uid="{00000000-0005-0000-0000-000000320000}"/>
    <cellStyle name="Normal 2 5 6 3" xfId="12802" xr:uid="{00000000-0005-0000-0000-000001320000}"/>
    <cellStyle name="Normal 2 5 7" xfId="12803" xr:uid="{00000000-0005-0000-0000-000002320000}"/>
    <cellStyle name="Normal 2 5 7 2" xfId="12804" xr:uid="{00000000-0005-0000-0000-000003320000}"/>
    <cellStyle name="Normal 2 5 8" xfId="12805" xr:uid="{00000000-0005-0000-0000-000004320000}"/>
    <cellStyle name="Normal 2 5 8 2" xfId="12806" xr:uid="{00000000-0005-0000-0000-000005320000}"/>
    <cellStyle name="Normal 2 5 9" xfId="12807" xr:uid="{00000000-0005-0000-0000-000006320000}"/>
    <cellStyle name="Normal 2 6" xfId="12808" xr:uid="{00000000-0005-0000-0000-000007320000}"/>
    <cellStyle name="Normal 2 6 2" xfId="12809" xr:uid="{00000000-0005-0000-0000-000008320000}"/>
    <cellStyle name="Normal 2 6 3" xfId="12810" xr:uid="{00000000-0005-0000-0000-000009320000}"/>
    <cellStyle name="Normal 2 6 4" xfId="12811" xr:uid="{00000000-0005-0000-0000-00000A320000}"/>
    <cellStyle name="Normal 2 7" xfId="12812" xr:uid="{00000000-0005-0000-0000-00000B320000}"/>
    <cellStyle name="Normal 2 7 2" xfId="12813" xr:uid="{00000000-0005-0000-0000-00000C320000}"/>
    <cellStyle name="Normal 2 7 3" xfId="12814" xr:uid="{00000000-0005-0000-0000-00000D320000}"/>
    <cellStyle name="Normal 2 7 4" xfId="12815" xr:uid="{00000000-0005-0000-0000-00000E320000}"/>
    <cellStyle name="Normal 2 8" xfId="12816" xr:uid="{00000000-0005-0000-0000-00000F320000}"/>
    <cellStyle name="Normal 2 8 2" xfId="12817" xr:uid="{00000000-0005-0000-0000-000010320000}"/>
    <cellStyle name="Normal 2 8 3" xfId="12818" xr:uid="{00000000-0005-0000-0000-000011320000}"/>
    <cellStyle name="Normal 2 9" xfId="12819" xr:uid="{00000000-0005-0000-0000-000012320000}"/>
    <cellStyle name="Normal 2 9 2" xfId="12820" xr:uid="{00000000-0005-0000-0000-000013320000}"/>
    <cellStyle name="Normal 2_BDP_Dpee 2010" xfId="12821" xr:uid="{00000000-0005-0000-0000-000014320000}"/>
    <cellStyle name="Normál 2_idosor bankok kodok_munka" xfId="12822" xr:uid="{00000000-0005-0000-0000-000015320000}"/>
    <cellStyle name="Normal 20" xfId="12823" xr:uid="{00000000-0005-0000-0000-000016320000}"/>
    <cellStyle name="Normal 20 2" xfId="12824" xr:uid="{00000000-0005-0000-0000-000017320000}"/>
    <cellStyle name="Normal 20 2 2" xfId="12825" xr:uid="{00000000-0005-0000-0000-000018320000}"/>
    <cellStyle name="Normal 20 2 2 2" xfId="12826" xr:uid="{00000000-0005-0000-0000-000019320000}"/>
    <cellStyle name="Normal 20 2 2 2 2" xfId="12827" xr:uid="{00000000-0005-0000-0000-00001A320000}"/>
    <cellStyle name="Normal 20 2 2 2 2 2" xfId="12828" xr:uid="{00000000-0005-0000-0000-00001B320000}"/>
    <cellStyle name="Normal 20 2 2 2 3" xfId="12829" xr:uid="{00000000-0005-0000-0000-00001C320000}"/>
    <cellStyle name="Normal 20 2 2 3" xfId="12830" xr:uid="{00000000-0005-0000-0000-00001D320000}"/>
    <cellStyle name="Normal 20 2 2 3 2" xfId="12831" xr:uid="{00000000-0005-0000-0000-00001E320000}"/>
    <cellStyle name="Normal 20 2 2 4" xfId="12832" xr:uid="{00000000-0005-0000-0000-00001F320000}"/>
    <cellStyle name="Normal 20 2 3" xfId="12833" xr:uid="{00000000-0005-0000-0000-000020320000}"/>
    <cellStyle name="Normal 20 2 3 2" xfId="12834" xr:uid="{00000000-0005-0000-0000-000021320000}"/>
    <cellStyle name="Normal 20 2 3 2 2" xfId="12835" xr:uid="{00000000-0005-0000-0000-000022320000}"/>
    <cellStyle name="Normal 20 2 3 3" xfId="12836" xr:uid="{00000000-0005-0000-0000-000023320000}"/>
    <cellStyle name="Normal 20 2 4" xfId="12837" xr:uid="{00000000-0005-0000-0000-000024320000}"/>
    <cellStyle name="Normal 20 2 4 2" xfId="12838" xr:uid="{00000000-0005-0000-0000-000025320000}"/>
    <cellStyle name="Normal 20 2 4 2 2" xfId="12839" xr:uid="{00000000-0005-0000-0000-000026320000}"/>
    <cellStyle name="Normal 20 2 4 3" xfId="12840" xr:uid="{00000000-0005-0000-0000-000027320000}"/>
    <cellStyle name="Normal 20 3" xfId="12841" xr:uid="{00000000-0005-0000-0000-000028320000}"/>
    <cellStyle name="Normal 20 3 2" xfId="12842" xr:uid="{00000000-0005-0000-0000-000029320000}"/>
    <cellStyle name="Normal 20 3 2 2" xfId="12843" xr:uid="{00000000-0005-0000-0000-00002A320000}"/>
    <cellStyle name="Normal 20 3 2 2 2" xfId="12844" xr:uid="{00000000-0005-0000-0000-00002B320000}"/>
    <cellStyle name="Normal 20 3 2 3" xfId="12845" xr:uid="{00000000-0005-0000-0000-00002C320000}"/>
    <cellStyle name="Normal 20 3 3" xfId="12846" xr:uid="{00000000-0005-0000-0000-00002D320000}"/>
    <cellStyle name="Normal 20 3 3 2" xfId="12847" xr:uid="{00000000-0005-0000-0000-00002E320000}"/>
    <cellStyle name="Normal 20 3 3 2 2" xfId="12848" xr:uid="{00000000-0005-0000-0000-00002F320000}"/>
    <cellStyle name="Normal 20 3 3 3" xfId="12849" xr:uid="{00000000-0005-0000-0000-000030320000}"/>
    <cellStyle name="Normal 20 4" xfId="12850" xr:uid="{00000000-0005-0000-0000-000031320000}"/>
    <cellStyle name="Normal 20 4 2" xfId="12851" xr:uid="{00000000-0005-0000-0000-000032320000}"/>
    <cellStyle name="Normal 20 4 2 2" xfId="12852" xr:uid="{00000000-0005-0000-0000-000033320000}"/>
    <cellStyle name="Normal 20 4 3" xfId="12853" xr:uid="{00000000-0005-0000-0000-000034320000}"/>
    <cellStyle name="Normal 20 5" xfId="12854" xr:uid="{00000000-0005-0000-0000-000035320000}"/>
    <cellStyle name="Normal 20 5 2" xfId="12855" xr:uid="{00000000-0005-0000-0000-000036320000}"/>
    <cellStyle name="Normal 20 5 2 2" xfId="12856" xr:uid="{00000000-0005-0000-0000-000037320000}"/>
    <cellStyle name="Normal 20 5 3" xfId="12857" xr:uid="{00000000-0005-0000-0000-000038320000}"/>
    <cellStyle name="Normal 200" xfId="12858" xr:uid="{00000000-0005-0000-0000-000039320000}"/>
    <cellStyle name="Normal 201" xfId="12859" xr:uid="{00000000-0005-0000-0000-00003A320000}"/>
    <cellStyle name="Normal 202" xfId="12860" xr:uid="{00000000-0005-0000-0000-00003B320000}"/>
    <cellStyle name="Normal 203" xfId="12861" xr:uid="{00000000-0005-0000-0000-00003C320000}"/>
    <cellStyle name="Normal 204" xfId="12862" xr:uid="{00000000-0005-0000-0000-00003D320000}"/>
    <cellStyle name="Normal 205" xfId="12863" xr:uid="{00000000-0005-0000-0000-00003E320000}"/>
    <cellStyle name="Normal 205 2" xfId="12864" xr:uid="{00000000-0005-0000-0000-00003F320000}"/>
    <cellStyle name="Normal 205 2 2" xfId="12865" xr:uid="{00000000-0005-0000-0000-000040320000}"/>
    <cellStyle name="Normal 205 2 2 2" xfId="12866" xr:uid="{00000000-0005-0000-0000-000041320000}"/>
    <cellStyle name="Normal 205 2 2 2 2" xfId="12867" xr:uid="{00000000-0005-0000-0000-000042320000}"/>
    <cellStyle name="Normal 205 2 2 3" xfId="12868" xr:uid="{00000000-0005-0000-0000-000043320000}"/>
    <cellStyle name="Normal 205 2 3" xfId="12869" xr:uid="{00000000-0005-0000-0000-000044320000}"/>
    <cellStyle name="Normal 205 2 3 2" xfId="12870" xr:uid="{00000000-0005-0000-0000-000045320000}"/>
    <cellStyle name="Normal 205 2 4" xfId="12871" xr:uid="{00000000-0005-0000-0000-000046320000}"/>
    <cellStyle name="Normal 205 3" xfId="12872" xr:uid="{00000000-0005-0000-0000-000047320000}"/>
    <cellStyle name="Normal 205 3 2" xfId="12873" xr:uid="{00000000-0005-0000-0000-000048320000}"/>
    <cellStyle name="Normal 205 3 2 2" xfId="12874" xr:uid="{00000000-0005-0000-0000-000049320000}"/>
    <cellStyle name="Normal 205 3 3" xfId="12875" xr:uid="{00000000-0005-0000-0000-00004A320000}"/>
    <cellStyle name="Normal 205 4" xfId="12876" xr:uid="{00000000-0005-0000-0000-00004B320000}"/>
    <cellStyle name="Normal 205 4 2" xfId="12877" xr:uid="{00000000-0005-0000-0000-00004C320000}"/>
    <cellStyle name="Normal 205 5" xfId="12878" xr:uid="{00000000-0005-0000-0000-00004D320000}"/>
    <cellStyle name="Normal 206" xfId="12879" xr:uid="{00000000-0005-0000-0000-00004E320000}"/>
    <cellStyle name="Normal 206 2" xfId="12880" xr:uid="{00000000-0005-0000-0000-00004F320000}"/>
    <cellStyle name="Normal 206 2 2" xfId="12881" xr:uid="{00000000-0005-0000-0000-000050320000}"/>
    <cellStyle name="Normal 206 2 2 2" xfId="12882" xr:uid="{00000000-0005-0000-0000-000051320000}"/>
    <cellStyle name="Normal 206 2 2 2 2" xfId="12883" xr:uid="{00000000-0005-0000-0000-000052320000}"/>
    <cellStyle name="Normal 206 2 2 3" xfId="12884" xr:uid="{00000000-0005-0000-0000-000053320000}"/>
    <cellStyle name="Normal 206 2 3" xfId="12885" xr:uid="{00000000-0005-0000-0000-000054320000}"/>
    <cellStyle name="Normal 206 2 3 2" xfId="12886" xr:uid="{00000000-0005-0000-0000-000055320000}"/>
    <cellStyle name="Normal 206 2 4" xfId="12887" xr:uid="{00000000-0005-0000-0000-000056320000}"/>
    <cellStyle name="Normal 206 3" xfId="12888" xr:uid="{00000000-0005-0000-0000-000057320000}"/>
    <cellStyle name="Normal 206 3 2" xfId="12889" xr:uid="{00000000-0005-0000-0000-000058320000}"/>
    <cellStyle name="Normal 206 3 2 2" xfId="12890" xr:uid="{00000000-0005-0000-0000-000059320000}"/>
    <cellStyle name="Normal 206 3 3" xfId="12891" xr:uid="{00000000-0005-0000-0000-00005A320000}"/>
    <cellStyle name="Normal 206 4" xfId="12892" xr:uid="{00000000-0005-0000-0000-00005B320000}"/>
    <cellStyle name="Normal 206 4 2" xfId="12893" xr:uid="{00000000-0005-0000-0000-00005C320000}"/>
    <cellStyle name="Normal 206 5" xfId="12894" xr:uid="{00000000-0005-0000-0000-00005D320000}"/>
    <cellStyle name="Normal 207" xfId="12895" xr:uid="{00000000-0005-0000-0000-00005E320000}"/>
    <cellStyle name="Normal 208" xfId="12896" xr:uid="{00000000-0005-0000-0000-00005F320000}"/>
    <cellStyle name="Normal 208 2" xfId="12897" xr:uid="{00000000-0005-0000-0000-000060320000}"/>
    <cellStyle name="Normal 208 2 2" xfId="12898" xr:uid="{00000000-0005-0000-0000-000061320000}"/>
    <cellStyle name="Normal 208 3" xfId="12899" xr:uid="{00000000-0005-0000-0000-000062320000}"/>
    <cellStyle name="Normal 209" xfId="12900" xr:uid="{00000000-0005-0000-0000-000063320000}"/>
    <cellStyle name="Normal 209 2" xfId="12901" xr:uid="{00000000-0005-0000-0000-000064320000}"/>
    <cellStyle name="Normal 209 2 2" xfId="12902" xr:uid="{00000000-0005-0000-0000-000065320000}"/>
    <cellStyle name="Normal 209 3" xfId="12903" xr:uid="{00000000-0005-0000-0000-000066320000}"/>
    <cellStyle name="Normal 21" xfId="12904" xr:uid="{00000000-0005-0000-0000-000067320000}"/>
    <cellStyle name="Normal 21 2" xfId="12905" xr:uid="{00000000-0005-0000-0000-000068320000}"/>
    <cellStyle name="Normal 21 2 2" xfId="12906" xr:uid="{00000000-0005-0000-0000-000069320000}"/>
    <cellStyle name="Normal 21 2 2 2" xfId="12907" xr:uid="{00000000-0005-0000-0000-00006A320000}"/>
    <cellStyle name="Normal 21 2 2 2 2" xfId="12908" xr:uid="{00000000-0005-0000-0000-00006B320000}"/>
    <cellStyle name="Normal 21 2 2 2 2 2" xfId="12909" xr:uid="{00000000-0005-0000-0000-00006C320000}"/>
    <cellStyle name="Normal 21 2 2 2 3" xfId="12910" xr:uid="{00000000-0005-0000-0000-00006D320000}"/>
    <cellStyle name="Normal 21 2 2 3" xfId="12911" xr:uid="{00000000-0005-0000-0000-00006E320000}"/>
    <cellStyle name="Normal 21 2 2 3 2" xfId="12912" xr:uid="{00000000-0005-0000-0000-00006F320000}"/>
    <cellStyle name="Normal 21 2 2 4" xfId="12913" xr:uid="{00000000-0005-0000-0000-000070320000}"/>
    <cellStyle name="Normal 21 2 3" xfId="12914" xr:uid="{00000000-0005-0000-0000-000071320000}"/>
    <cellStyle name="Normal 21 2 3 2" xfId="12915" xr:uid="{00000000-0005-0000-0000-000072320000}"/>
    <cellStyle name="Normal 21 2 3 2 2" xfId="12916" xr:uid="{00000000-0005-0000-0000-000073320000}"/>
    <cellStyle name="Normal 21 2 3 3" xfId="12917" xr:uid="{00000000-0005-0000-0000-000074320000}"/>
    <cellStyle name="Normal 21 2 4" xfId="12918" xr:uid="{00000000-0005-0000-0000-000075320000}"/>
    <cellStyle name="Normal 21 2 4 2" xfId="12919" xr:uid="{00000000-0005-0000-0000-000076320000}"/>
    <cellStyle name="Normal 21 2 4 2 2" xfId="12920" xr:uid="{00000000-0005-0000-0000-000077320000}"/>
    <cellStyle name="Normal 21 2 4 3" xfId="12921" xr:uid="{00000000-0005-0000-0000-000078320000}"/>
    <cellStyle name="Normal 21 3" xfId="12922" xr:uid="{00000000-0005-0000-0000-000079320000}"/>
    <cellStyle name="Normal 21 3 2" xfId="12923" xr:uid="{00000000-0005-0000-0000-00007A320000}"/>
    <cellStyle name="Normal 21 3 2 2" xfId="12924" xr:uid="{00000000-0005-0000-0000-00007B320000}"/>
    <cellStyle name="Normal 21 3 2 2 2" xfId="12925" xr:uid="{00000000-0005-0000-0000-00007C320000}"/>
    <cellStyle name="Normal 21 3 2 2 2 2" xfId="12926" xr:uid="{00000000-0005-0000-0000-00007D320000}"/>
    <cellStyle name="Normal 21 3 2 2 3" xfId="12927" xr:uid="{00000000-0005-0000-0000-00007E320000}"/>
    <cellStyle name="Normal 21 3 2 3" xfId="12928" xr:uid="{00000000-0005-0000-0000-00007F320000}"/>
    <cellStyle name="Normal 21 3 2 3 2" xfId="12929" xr:uid="{00000000-0005-0000-0000-000080320000}"/>
    <cellStyle name="Normal 21 3 2 4" xfId="12930" xr:uid="{00000000-0005-0000-0000-000081320000}"/>
    <cellStyle name="Normal 21 3 3" xfId="12931" xr:uid="{00000000-0005-0000-0000-000082320000}"/>
    <cellStyle name="Normal 21 3 3 2" xfId="12932" xr:uid="{00000000-0005-0000-0000-000083320000}"/>
    <cellStyle name="Normal 21 3 3 2 2" xfId="12933" xr:uid="{00000000-0005-0000-0000-000084320000}"/>
    <cellStyle name="Normal 21 3 3 3" xfId="12934" xr:uid="{00000000-0005-0000-0000-000085320000}"/>
    <cellStyle name="Normal 21 3 4" xfId="12935" xr:uid="{00000000-0005-0000-0000-000086320000}"/>
    <cellStyle name="Normal 21 3 4 2" xfId="12936" xr:uid="{00000000-0005-0000-0000-000087320000}"/>
    <cellStyle name="Normal 21 3 5" xfId="12937" xr:uid="{00000000-0005-0000-0000-000088320000}"/>
    <cellStyle name="Normal 21 3 6" xfId="12938" xr:uid="{00000000-0005-0000-0000-000089320000}"/>
    <cellStyle name="Normal 21 4" xfId="12939" xr:uid="{00000000-0005-0000-0000-00008A320000}"/>
    <cellStyle name="Normal 21 4 2" xfId="12940" xr:uid="{00000000-0005-0000-0000-00008B320000}"/>
    <cellStyle name="Normal 21 4 2 2" xfId="12941" xr:uid="{00000000-0005-0000-0000-00008C320000}"/>
    <cellStyle name="Normal 21 4 3" xfId="12942" xr:uid="{00000000-0005-0000-0000-00008D320000}"/>
    <cellStyle name="Normal 21 5" xfId="12943" xr:uid="{00000000-0005-0000-0000-00008E320000}"/>
    <cellStyle name="Normal 21 5 2" xfId="12944" xr:uid="{00000000-0005-0000-0000-00008F320000}"/>
    <cellStyle name="Normal 21 5 2 2" xfId="12945" xr:uid="{00000000-0005-0000-0000-000090320000}"/>
    <cellStyle name="Normal 21 5 3" xfId="12946" xr:uid="{00000000-0005-0000-0000-000091320000}"/>
    <cellStyle name="Normal 210" xfId="12947" xr:uid="{00000000-0005-0000-0000-000092320000}"/>
    <cellStyle name="Normal 211" xfId="12948" xr:uid="{00000000-0005-0000-0000-000093320000}"/>
    <cellStyle name="Normal 211 2" xfId="12949" xr:uid="{00000000-0005-0000-0000-000094320000}"/>
    <cellStyle name="Normal 211 2 2" xfId="12950" xr:uid="{00000000-0005-0000-0000-000095320000}"/>
    <cellStyle name="Normal 211 3" xfId="12951" xr:uid="{00000000-0005-0000-0000-000096320000}"/>
    <cellStyle name="Normal 212" xfId="12952" xr:uid="{00000000-0005-0000-0000-000097320000}"/>
    <cellStyle name="Normal 212 2" xfId="12953" xr:uid="{00000000-0005-0000-0000-000098320000}"/>
    <cellStyle name="Normal 212 2 2" xfId="12954" xr:uid="{00000000-0005-0000-0000-000099320000}"/>
    <cellStyle name="Normal 212 3" xfId="12955" xr:uid="{00000000-0005-0000-0000-00009A320000}"/>
    <cellStyle name="Normal 213" xfId="12956" xr:uid="{00000000-0005-0000-0000-00009B320000}"/>
    <cellStyle name="Normal 214" xfId="12957" xr:uid="{00000000-0005-0000-0000-00009C320000}"/>
    <cellStyle name="Normal 215" xfId="12958" xr:uid="{00000000-0005-0000-0000-00009D320000}"/>
    <cellStyle name="Normal 216" xfId="12959" xr:uid="{00000000-0005-0000-0000-00009E320000}"/>
    <cellStyle name="Normal 217" xfId="12960" xr:uid="{00000000-0005-0000-0000-00009F320000}"/>
    <cellStyle name="Normal 218" xfId="12961" xr:uid="{00000000-0005-0000-0000-0000A0320000}"/>
    <cellStyle name="Normal 219" xfId="12962" xr:uid="{00000000-0005-0000-0000-0000A1320000}"/>
    <cellStyle name="Normal 22" xfId="12963" xr:uid="{00000000-0005-0000-0000-0000A2320000}"/>
    <cellStyle name="Normal 22 2" xfId="12964" xr:uid="{00000000-0005-0000-0000-0000A3320000}"/>
    <cellStyle name="Normal 22 3" xfId="12965" xr:uid="{00000000-0005-0000-0000-0000A4320000}"/>
    <cellStyle name="Normal 22 3 2" xfId="12966" xr:uid="{00000000-0005-0000-0000-0000A5320000}"/>
    <cellStyle name="Normal 22 3 2 2" xfId="12967" xr:uid="{00000000-0005-0000-0000-0000A6320000}"/>
    <cellStyle name="Normal 22 3 2 2 2" xfId="12968" xr:uid="{00000000-0005-0000-0000-0000A7320000}"/>
    <cellStyle name="Normal 22 3 2 3" xfId="12969" xr:uid="{00000000-0005-0000-0000-0000A8320000}"/>
    <cellStyle name="Normal 22 3 3" xfId="12970" xr:uid="{00000000-0005-0000-0000-0000A9320000}"/>
    <cellStyle name="Normal 22 3 3 2" xfId="12971" xr:uid="{00000000-0005-0000-0000-0000AA320000}"/>
    <cellStyle name="Normal 22 3 4" xfId="12972" xr:uid="{00000000-0005-0000-0000-0000AB320000}"/>
    <cellStyle name="Normal 220" xfId="12973" xr:uid="{00000000-0005-0000-0000-0000AC320000}"/>
    <cellStyle name="Normal 221" xfId="12974" xr:uid="{00000000-0005-0000-0000-0000AD320000}"/>
    <cellStyle name="Normal 222" xfId="12975" xr:uid="{00000000-0005-0000-0000-0000AE320000}"/>
    <cellStyle name="Normal 223" xfId="12976" xr:uid="{00000000-0005-0000-0000-0000AF320000}"/>
    <cellStyle name="Normal 224" xfId="12977" xr:uid="{00000000-0005-0000-0000-0000B0320000}"/>
    <cellStyle name="Normal 225" xfId="12978" xr:uid="{00000000-0005-0000-0000-0000B1320000}"/>
    <cellStyle name="Normal 226" xfId="12979" xr:uid="{00000000-0005-0000-0000-0000B2320000}"/>
    <cellStyle name="Normal 227" xfId="12980" xr:uid="{00000000-0005-0000-0000-0000B3320000}"/>
    <cellStyle name="Normal 228" xfId="12981" xr:uid="{00000000-0005-0000-0000-0000B4320000}"/>
    <cellStyle name="Normal 229" xfId="12982" xr:uid="{00000000-0005-0000-0000-0000B5320000}"/>
    <cellStyle name="Normal 23" xfId="12983" xr:uid="{00000000-0005-0000-0000-0000B6320000}"/>
    <cellStyle name="Normal 23 2" xfId="12984" xr:uid="{00000000-0005-0000-0000-0000B7320000}"/>
    <cellStyle name="Normal 23 3" xfId="12985" xr:uid="{00000000-0005-0000-0000-0000B8320000}"/>
    <cellStyle name="Normal 23 3 2" xfId="12986" xr:uid="{00000000-0005-0000-0000-0000B9320000}"/>
    <cellStyle name="Normal 23 3 2 2" xfId="12987" xr:uid="{00000000-0005-0000-0000-0000BA320000}"/>
    <cellStyle name="Normal 23 3 2 2 2" xfId="12988" xr:uid="{00000000-0005-0000-0000-0000BB320000}"/>
    <cellStyle name="Normal 23 3 2 3" xfId="12989" xr:uid="{00000000-0005-0000-0000-0000BC320000}"/>
    <cellStyle name="Normal 23 3 3" xfId="12990" xr:uid="{00000000-0005-0000-0000-0000BD320000}"/>
    <cellStyle name="Normal 23 3 3 2" xfId="12991" xr:uid="{00000000-0005-0000-0000-0000BE320000}"/>
    <cellStyle name="Normal 23 3 4" xfId="12992" xr:uid="{00000000-0005-0000-0000-0000BF320000}"/>
    <cellStyle name="Normal 23 3 5" xfId="12993" xr:uid="{00000000-0005-0000-0000-0000C0320000}"/>
    <cellStyle name="Normal 230" xfId="12994" xr:uid="{00000000-0005-0000-0000-0000C1320000}"/>
    <cellStyle name="Normal 231" xfId="12995" xr:uid="{00000000-0005-0000-0000-0000C2320000}"/>
    <cellStyle name="Normal 232" xfId="12996" xr:uid="{00000000-0005-0000-0000-0000C3320000}"/>
    <cellStyle name="Normal 233" xfId="12997" xr:uid="{00000000-0005-0000-0000-0000C4320000}"/>
    <cellStyle name="Normal 234" xfId="12998" xr:uid="{00000000-0005-0000-0000-0000C5320000}"/>
    <cellStyle name="Normal 235" xfId="12999" xr:uid="{00000000-0005-0000-0000-0000C6320000}"/>
    <cellStyle name="Normal 236" xfId="13000" xr:uid="{00000000-0005-0000-0000-0000C7320000}"/>
    <cellStyle name="Normal 237" xfId="13001" xr:uid="{00000000-0005-0000-0000-0000C8320000}"/>
    <cellStyle name="Normal 238" xfId="13002" xr:uid="{00000000-0005-0000-0000-0000C9320000}"/>
    <cellStyle name="Normal 238 2" xfId="13003" xr:uid="{00000000-0005-0000-0000-0000CA320000}"/>
    <cellStyle name="Normal 238 2 2" xfId="13004" xr:uid="{00000000-0005-0000-0000-0000CB320000}"/>
    <cellStyle name="Normal 238 3" xfId="13005" xr:uid="{00000000-0005-0000-0000-0000CC320000}"/>
    <cellStyle name="Normal 239" xfId="13006" xr:uid="{00000000-0005-0000-0000-0000CD320000}"/>
    <cellStyle name="Normal 239 2" xfId="13007" xr:uid="{00000000-0005-0000-0000-0000CE320000}"/>
    <cellStyle name="Normal 239 2 2" xfId="13008" xr:uid="{00000000-0005-0000-0000-0000CF320000}"/>
    <cellStyle name="Normal 239 3" xfId="13009" xr:uid="{00000000-0005-0000-0000-0000D0320000}"/>
    <cellStyle name="Normal 24" xfId="13010" xr:uid="{00000000-0005-0000-0000-0000D1320000}"/>
    <cellStyle name="Normal 24 2" xfId="13011" xr:uid="{00000000-0005-0000-0000-0000D2320000}"/>
    <cellStyle name="Normal 24 3" xfId="13012" xr:uid="{00000000-0005-0000-0000-0000D3320000}"/>
    <cellStyle name="Normal 24 3 2" xfId="13013" xr:uid="{00000000-0005-0000-0000-0000D4320000}"/>
    <cellStyle name="Normal 24 3 2 2" xfId="13014" xr:uid="{00000000-0005-0000-0000-0000D5320000}"/>
    <cellStyle name="Normal 24 3 3" xfId="13015" xr:uid="{00000000-0005-0000-0000-0000D6320000}"/>
    <cellStyle name="Normal 240" xfId="13016" xr:uid="{00000000-0005-0000-0000-0000D7320000}"/>
    <cellStyle name="Normal 241" xfId="13017" xr:uid="{00000000-0005-0000-0000-0000D8320000}"/>
    <cellStyle name="Normal 242" xfId="13018" xr:uid="{00000000-0005-0000-0000-0000D9320000}"/>
    <cellStyle name="Normal 243" xfId="13019" xr:uid="{00000000-0005-0000-0000-0000DA320000}"/>
    <cellStyle name="Normal 244" xfId="13020" xr:uid="{00000000-0005-0000-0000-0000DB320000}"/>
    <cellStyle name="Normal 245" xfId="13021" xr:uid="{00000000-0005-0000-0000-0000DC320000}"/>
    <cellStyle name="Normal 246" xfId="13022" xr:uid="{00000000-0005-0000-0000-0000DD320000}"/>
    <cellStyle name="Normal 247" xfId="13023" xr:uid="{00000000-0005-0000-0000-0000DE320000}"/>
    <cellStyle name="Normal 248" xfId="13024" xr:uid="{00000000-0005-0000-0000-0000DF320000}"/>
    <cellStyle name="Normal 249" xfId="13025" xr:uid="{00000000-0005-0000-0000-0000E0320000}"/>
    <cellStyle name="Normal 25" xfId="13026" xr:uid="{00000000-0005-0000-0000-0000E1320000}"/>
    <cellStyle name="Normal 25 2" xfId="13027" xr:uid="{00000000-0005-0000-0000-0000E2320000}"/>
    <cellStyle name="Normal 25 2 2" xfId="13028" xr:uid="{00000000-0005-0000-0000-0000E3320000}"/>
    <cellStyle name="Normal 25 2 2 2" xfId="13029" xr:uid="{00000000-0005-0000-0000-0000E4320000}"/>
    <cellStyle name="Normal 25 2 2 2 2" xfId="13030" xr:uid="{00000000-0005-0000-0000-0000E5320000}"/>
    <cellStyle name="Normal 25 2 2 2 2 2" xfId="13031" xr:uid="{00000000-0005-0000-0000-0000E6320000}"/>
    <cellStyle name="Normal 25 2 2 2 3" xfId="13032" xr:uid="{00000000-0005-0000-0000-0000E7320000}"/>
    <cellStyle name="Normal 25 2 2 3" xfId="13033" xr:uid="{00000000-0005-0000-0000-0000E8320000}"/>
    <cellStyle name="Normal 25 2 2 3 2" xfId="13034" xr:uid="{00000000-0005-0000-0000-0000E9320000}"/>
    <cellStyle name="Normal 25 2 2 4" xfId="13035" xr:uid="{00000000-0005-0000-0000-0000EA320000}"/>
    <cellStyle name="Normal 25 2 3" xfId="13036" xr:uid="{00000000-0005-0000-0000-0000EB320000}"/>
    <cellStyle name="Normal 25 2 3 2" xfId="13037" xr:uid="{00000000-0005-0000-0000-0000EC320000}"/>
    <cellStyle name="Normal 25 2 3 2 2" xfId="13038" xr:uid="{00000000-0005-0000-0000-0000ED320000}"/>
    <cellStyle name="Normal 25 2 3 3" xfId="13039" xr:uid="{00000000-0005-0000-0000-0000EE320000}"/>
    <cellStyle name="Normal 25 2 4" xfId="13040" xr:uid="{00000000-0005-0000-0000-0000EF320000}"/>
    <cellStyle name="Normal 25 2 4 2" xfId="13041" xr:uid="{00000000-0005-0000-0000-0000F0320000}"/>
    <cellStyle name="Normal 25 2 4 2 2" xfId="13042" xr:uid="{00000000-0005-0000-0000-0000F1320000}"/>
    <cellStyle name="Normal 25 2 4 3" xfId="13043" xr:uid="{00000000-0005-0000-0000-0000F2320000}"/>
    <cellStyle name="Normal 250" xfId="13044" xr:uid="{00000000-0005-0000-0000-0000F3320000}"/>
    <cellStyle name="Normal 251" xfId="13045" xr:uid="{00000000-0005-0000-0000-0000F4320000}"/>
    <cellStyle name="Normal 252" xfId="13046" xr:uid="{00000000-0005-0000-0000-0000F5320000}"/>
    <cellStyle name="Normal 252 2" xfId="13047" xr:uid="{00000000-0005-0000-0000-0000F6320000}"/>
    <cellStyle name="Normal 253" xfId="13048" xr:uid="{00000000-0005-0000-0000-0000F7320000}"/>
    <cellStyle name="Normal 253 2" xfId="13049" xr:uid="{00000000-0005-0000-0000-0000F8320000}"/>
    <cellStyle name="Normal 254" xfId="13050" xr:uid="{00000000-0005-0000-0000-0000F9320000}"/>
    <cellStyle name="Normal 254 2" xfId="13051" xr:uid="{00000000-0005-0000-0000-0000FA320000}"/>
    <cellStyle name="Normal 255" xfId="13052" xr:uid="{00000000-0005-0000-0000-0000FB320000}"/>
    <cellStyle name="Normal 255 2" xfId="13053" xr:uid="{00000000-0005-0000-0000-0000FC320000}"/>
    <cellStyle name="Normal 256" xfId="13054" xr:uid="{00000000-0005-0000-0000-0000FD320000}"/>
    <cellStyle name="Normal 256 2" xfId="13055" xr:uid="{00000000-0005-0000-0000-0000FE320000}"/>
    <cellStyle name="Normal 257" xfId="13056" xr:uid="{00000000-0005-0000-0000-0000FF320000}"/>
    <cellStyle name="Normal 257 2" xfId="13057" xr:uid="{00000000-0005-0000-0000-000000330000}"/>
    <cellStyle name="Normal 258" xfId="13058" xr:uid="{00000000-0005-0000-0000-000001330000}"/>
    <cellStyle name="Normal 258 2" xfId="13059" xr:uid="{00000000-0005-0000-0000-000002330000}"/>
    <cellStyle name="Normal 259" xfId="13060" xr:uid="{00000000-0005-0000-0000-000003330000}"/>
    <cellStyle name="Normal 259 2" xfId="13061" xr:uid="{00000000-0005-0000-0000-000004330000}"/>
    <cellStyle name="Normal 26" xfId="13062" xr:uid="{00000000-0005-0000-0000-000005330000}"/>
    <cellStyle name="Normal 26 2" xfId="13063" xr:uid="{00000000-0005-0000-0000-000006330000}"/>
    <cellStyle name="Normal 260" xfId="13064" xr:uid="{00000000-0005-0000-0000-000007330000}"/>
    <cellStyle name="Normal 260 2" xfId="13065" xr:uid="{00000000-0005-0000-0000-000008330000}"/>
    <cellStyle name="Normal 261" xfId="13066" xr:uid="{00000000-0005-0000-0000-000009330000}"/>
    <cellStyle name="Normal 261 2" xfId="13067" xr:uid="{00000000-0005-0000-0000-00000A330000}"/>
    <cellStyle name="Normal 262" xfId="13068" xr:uid="{00000000-0005-0000-0000-00000B330000}"/>
    <cellStyle name="Normal 262 2" xfId="13069" xr:uid="{00000000-0005-0000-0000-00000C330000}"/>
    <cellStyle name="Normal 263" xfId="13070" xr:uid="{00000000-0005-0000-0000-00000D330000}"/>
    <cellStyle name="Normal 264" xfId="13071" xr:uid="{00000000-0005-0000-0000-00000E330000}"/>
    <cellStyle name="Normal 265" xfId="13072" xr:uid="{00000000-0005-0000-0000-00000F330000}"/>
    <cellStyle name="Normal 266" xfId="13073" xr:uid="{00000000-0005-0000-0000-000010330000}"/>
    <cellStyle name="Normal 267" xfId="36376" xr:uid="{00000000-0005-0000-0000-000011330000}"/>
    <cellStyle name="Normal 268" xfId="36378" xr:uid="{00000000-0005-0000-0000-000012330000}"/>
    <cellStyle name="Normal 27" xfId="13074" xr:uid="{00000000-0005-0000-0000-000013330000}"/>
    <cellStyle name="Normal 28" xfId="13075" xr:uid="{00000000-0005-0000-0000-000014330000}"/>
    <cellStyle name="Normal 29" xfId="13076" xr:uid="{00000000-0005-0000-0000-000015330000}"/>
    <cellStyle name="Normal 3" xfId="3" xr:uid="{00000000-0005-0000-0000-000016330000}"/>
    <cellStyle name="Normal 3 10" xfId="13077" xr:uid="{00000000-0005-0000-0000-000017330000}"/>
    <cellStyle name="Normal 3 10 2" xfId="13078" xr:uid="{00000000-0005-0000-0000-000018330000}"/>
    <cellStyle name="Normal 3 10 2 2" xfId="13079" xr:uid="{00000000-0005-0000-0000-000019330000}"/>
    <cellStyle name="Normal 3 10 2 2 2" xfId="13080" xr:uid="{00000000-0005-0000-0000-00001A330000}"/>
    <cellStyle name="Normal 3 10 2 2 2 2" xfId="13081" xr:uid="{00000000-0005-0000-0000-00001B330000}"/>
    <cellStyle name="Normal 3 10 2 2 2 2 2" xfId="13082" xr:uid="{00000000-0005-0000-0000-00001C330000}"/>
    <cellStyle name="Normal 3 10 2 2 2 2 2 2" xfId="13083" xr:uid="{00000000-0005-0000-0000-00001D330000}"/>
    <cellStyle name="Normal 3 10 2 2 2 2 3" xfId="13084" xr:uid="{00000000-0005-0000-0000-00001E330000}"/>
    <cellStyle name="Normal 3 10 2 2 2 3" xfId="13085" xr:uid="{00000000-0005-0000-0000-00001F330000}"/>
    <cellStyle name="Normal 3 10 2 2 2 3 2" xfId="13086" xr:uid="{00000000-0005-0000-0000-000020330000}"/>
    <cellStyle name="Normal 3 10 2 2 2 4" xfId="13087" xr:uid="{00000000-0005-0000-0000-000021330000}"/>
    <cellStyle name="Normal 3 10 2 2 3" xfId="13088" xr:uid="{00000000-0005-0000-0000-000022330000}"/>
    <cellStyle name="Normal 3 10 2 2 3 2" xfId="13089" xr:uid="{00000000-0005-0000-0000-000023330000}"/>
    <cellStyle name="Normal 3 10 2 2 3 2 2" xfId="13090" xr:uid="{00000000-0005-0000-0000-000024330000}"/>
    <cellStyle name="Normal 3 10 2 2 3 3" xfId="13091" xr:uid="{00000000-0005-0000-0000-000025330000}"/>
    <cellStyle name="Normal 3 10 2 2 4" xfId="13092" xr:uid="{00000000-0005-0000-0000-000026330000}"/>
    <cellStyle name="Normal 3 10 2 2 4 2" xfId="13093" xr:uid="{00000000-0005-0000-0000-000027330000}"/>
    <cellStyle name="Normal 3 10 2 2 4 2 2" xfId="13094" xr:uid="{00000000-0005-0000-0000-000028330000}"/>
    <cellStyle name="Normal 3 10 2 2 4 3" xfId="13095" xr:uid="{00000000-0005-0000-0000-000029330000}"/>
    <cellStyle name="Normal 3 10 2 2 5" xfId="13096" xr:uid="{00000000-0005-0000-0000-00002A330000}"/>
    <cellStyle name="Normal 3 10 2 2 5 2" xfId="13097" xr:uid="{00000000-0005-0000-0000-00002B330000}"/>
    <cellStyle name="Normal 3 10 2 2 6" xfId="13098" xr:uid="{00000000-0005-0000-0000-00002C330000}"/>
    <cellStyle name="Normal 3 10 2 3" xfId="13099" xr:uid="{00000000-0005-0000-0000-00002D330000}"/>
    <cellStyle name="Normal 3 10 2 3 2" xfId="13100" xr:uid="{00000000-0005-0000-0000-00002E330000}"/>
    <cellStyle name="Normal 3 10 2 3 2 2" xfId="13101" xr:uid="{00000000-0005-0000-0000-00002F330000}"/>
    <cellStyle name="Normal 3 10 2 3 2 2 2" xfId="13102" xr:uid="{00000000-0005-0000-0000-000030330000}"/>
    <cellStyle name="Normal 3 10 2 3 2 3" xfId="13103" xr:uid="{00000000-0005-0000-0000-000031330000}"/>
    <cellStyle name="Normal 3 10 2 3 3" xfId="13104" xr:uid="{00000000-0005-0000-0000-000032330000}"/>
    <cellStyle name="Normal 3 10 2 3 3 2" xfId="13105" xr:uid="{00000000-0005-0000-0000-000033330000}"/>
    <cellStyle name="Normal 3 10 2 3 4" xfId="13106" xr:uid="{00000000-0005-0000-0000-000034330000}"/>
    <cellStyle name="Normal 3 10 2 4" xfId="13107" xr:uid="{00000000-0005-0000-0000-000035330000}"/>
    <cellStyle name="Normal 3 10 2 4 2" xfId="13108" xr:uid="{00000000-0005-0000-0000-000036330000}"/>
    <cellStyle name="Normal 3 10 2 4 2 2" xfId="13109" xr:uid="{00000000-0005-0000-0000-000037330000}"/>
    <cellStyle name="Normal 3 10 2 4 3" xfId="13110" xr:uid="{00000000-0005-0000-0000-000038330000}"/>
    <cellStyle name="Normal 3 10 2 5" xfId="13111" xr:uid="{00000000-0005-0000-0000-000039330000}"/>
    <cellStyle name="Normal 3 10 2 5 2" xfId="13112" xr:uid="{00000000-0005-0000-0000-00003A330000}"/>
    <cellStyle name="Normal 3 10 2 5 2 2" xfId="13113" xr:uid="{00000000-0005-0000-0000-00003B330000}"/>
    <cellStyle name="Normal 3 10 2 5 3" xfId="13114" xr:uid="{00000000-0005-0000-0000-00003C330000}"/>
    <cellStyle name="Normal 3 10 2 6" xfId="13115" xr:uid="{00000000-0005-0000-0000-00003D330000}"/>
    <cellStyle name="Normal 3 10 2 6 2" xfId="13116" xr:uid="{00000000-0005-0000-0000-00003E330000}"/>
    <cellStyle name="Normal 3 10 2 7" xfId="13117" xr:uid="{00000000-0005-0000-0000-00003F330000}"/>
    <cellStyle name="Normal 3 10 3" xfId="13118" xr:uid="{00000000-0005-0000-0000-000040330000}"/>
    <cellStyle name="Normal 3 10 3 2" xfId="13119" xr:uid="{00000000-0005-0000-0000-000041330000}"/>
    <cellStyle name="Normal 3 10 3 2 2" xfId="13120" xr:uid="{00000000-0005-0000-0000-000042330000}"/>
    <cellStyle name="Normal 3 10 3 2 2 2" xfId="13121" xr:uid="{00000000-0005-0000-0000-000043330000}"/>
    <cellStyle name="Normal 3 10 3 2 2 2 2" xfId="13122" xr:uid="{00000000-0005-0000-0000-000044330000}"/>
    <cellStyle name="Normal 3 10 3 2 2 3" xfId="13123" xr:uid="{00000000-0005-0000-0000-000045330000}"/>
    <cellStyle name="Normal 3 10 3 2 3" xfId="13124" xr:uid="{00000000-0005-0000-0000-000046330000}"/>
    <cellStyle name="Normal 3 10 3 2 3 2" xfId="13125" xr:uid="{00000000-0005-0000-0000-000047330000}"/>
    <cellStyle name="Normal 3 10 3 2 4" xfId="13126" xr:uid="{00000000-0005-0000-0000-000048330000}"/>
    <cellStyle name="Normal 3 10 3 3" xfId="13127" xr:uid="{00000000-0005-0000-0000-000049330000}"/>
    <cellStyle name="Normal 3 10 3 3 2" xfId="13128" xr:uid="{00000000-0005-0000-0000-00004A330000}"/>
    <cellStyle name="Normal 3 10 3 3 2 2" xfId="13129" xr:uid="{00000000-0005-0000-0000-00004B330000}"/>
    <cellStyle name="Normal 3 10 3 3 3" xfId="13130" xr:uid="{00000000-0005-0000-0000-00004C330000}"/>
    <cellStyle name="Normal 3 10 3 4" xfId="13131" xr:uid="{00000000-0005-0000-0000-00004D330000}"/>
    <cellStyle name="Normal 3 10 3 4 2" xfId="13132" xr:uid="{00000000-0005-0000-0000-00004E330000}"/>
    <cellStyle name="Normal 3 10 3 4 2 2" xfId="13133" xr:uid="{00000000-0005-0000-0000-00004F330000}"/>
    <cellStyle name="Normal 3 10 3 4 3" xfId="13134" xr:uid="{00000000-0005-0000-0000-000050330000}"/>
    <cellStyle name="Normal 3 10 3 5" xfId="13135" xr:uid="{00000000-0005-0000-0000-000051330000}"/>
    <cellStyle name="Normal 3 10 3 5 2" xfId="13136" xr:uid="{00000000-0005-0000-0000-000052330000}"/>
    <cellStyle name="Normal 3 10 3 6" xfId="13137" xr:uid="{00000000-0005-0000-0000-000053330000}"/>
    <cellStyle name="Normal 3 10 4" xfId="13138" xr:uid="{00000000-0005-0000-0000-000054330000}"/>
    <cellStyle name="Normal 3 10 4 2" xfId="13139" xr:uid="{00000000-0005-0000-0000-000055330000}"/>
    <cellStyle name="Normal 3 10 4 2 2" xfId="13140" xr:uid="{00000000-0005-0000-0000-000056330000}"/>
    <cellStyle name="Normal 3 10 4 2 2 2" xfId="13141" xr:uid="{00000000-0005-0000-0000-000057330000}"/>
    <cellStyle name="Normal 3 10 4 2 3" xfId="13142" xr:uid="{00000000-0005-0000-0000-000058330000}"/>
    <cellStyle name="Normal 3 10 4 3" xfId="13143" xr:uid="{00000000-0005-0000-0000-000059330000}"/>
    <cellStyle name="Normal 3 10 4 3 2" xfId="13144" xr:uid="{00000000-0005-0000-0000-00005A330000}"/>
    <cellStyle name="Normal 3 10 4 3 2 2" xfId="13145" xr:uid="{00000000-0005-0000-0000-00005B330000}"/>
    <cellStyle name="Normal 3 10 4 3 3" xfId="13146" xr:uid="{00000000-0005-0000-0000-00005C330000}"/>
    <cellStyle name="Normal 3 10 4 4" xfId="13147" xr:uid="{00000000-0005-0000-0000-00005D330000}"/>
    <cellStyle name="Normal 3 10 4 4 2" xfId="13148" xr:uid="{00000000-0005-0000-0000-00005E330000}"/>
    <cellStyle name="Normal 3 10 4 5" xfId="13149" xr:uid="{00000000-0005-0000-0000-00005F330000}"/>
    <cellStyle name="Normal 3 10 5" xfId="13150" xr:uid="{00000000-0005-0000-0000-000060330000}"/>
    <cellStyle name="Normal 3 10 5 2" xfId="13151" xr:uid="{00000000-0005-0000-0000-000061330000}"/>
    <cellStyle name="Normal 3 10 5 2 2" xfId="13152" xr:uid="{00000000-0005-0000-0000-000062330000}"/>
    <cellStyle name="Normal 3 10 5 3" xfId="13153" xr:uid="{00000000-0005-0000-0000-000063330000}"/>
    <cellStyle name="Normal 3 10 6" xfId="13154" xr:uid="{00000000-0005-0000-0000-000064330000}"/>
    <cellStyle name="Normal 3 10 6 2" xfId="13155" xr:uid="{00000000-0005-0000-0000-000065330000}"/>
    <cellStyle name="Normal 3 10 6 2 2" xfId="13156" xr:uid="{00000000-0005-0000-0000-000066330000}"/>
    <cellStyle name="Normal 3 10 6 3" xfId="13157" xr:uid="{00000000-0005-0000-0000-000067330000}"/>
    <cellStyle name="Normal 3 10 7" xfId="13158" xr:uid="{00000000-0005-0000-0000-000068330000}"/>
    <cellStyle name="Normal 3 10 7 2" xfId="13159" xr:uid="{00000000-0005-0000-0000-000069330000}"/>
    <cellStyle name="Normal 3 10 8" xfId="13160" xr:uid="{00000000-0005-0000-0000-00006A330000}"/>
    <cellStyle name="Normal 3 10 8 2" xfId="13161" xr:uid="{00000000-0005-0000-0000-00006B330000}"/>
    <cellStyle name="Normal 3 10 9" xfId="13162" xr:uid="{00000000-0005-0000-0000-00006C330000}"/>
    <cellStyle name="Normal 3 11" xfId="13163" xr:uid="{00000000-0005-0000-0000-00006D330000}"/>
    <cellStyle name="Normal 3 11 2" xfId="13164" xr:uid="{00000000-0005-0000-0000-00006E330000}"/>
    <cellStyle name="Normal 3 11 2 2" xfId="13165" xr:uid="{00000000-0005-0000-0000-00006F330000}"/>
    <cellStyle name="Normal 3 11 2 2 2" xfId="13166" xr:uid="{00000000-0005-0000-0000-000070330000}"/>
    <cellStyle name="Normal 3 11 2 2 2 2" xfId="13167" xr:uid="{00000000-0005-0000-0000-000071330000}"/>
    <cellStyle name="Normal 3 11 2 2 2 2 2" xfId="13168" xr:uid="{00000000-0005-0000-0000-000072330000}"/>
    <cellStyle name="Normal 3 11 2 2 2 2 2 2" xfId="13169" xr:uid="{00000000-0005-0000-0000-000073330000}"/>
    <cellStyle name="Normal 3 11 2 2 2 2 3" xfId="13170" xr:uid="{00000000-0005-0000-0000-000074330000}"/>
    <cellStyle name="Normal 3 11 2 2 2 3" xfId="13171" xr:uid="{00000000-0005-0000-0000-000075330000}"/>
    <cellStyle name="Normal 3 11 2 2 2 3 2" xfId="13172" xr:uid="{00000000-0005-0000-0000-000076330000}"/>
    <cellStyle name="Normal 3 11 2 2 2 4" xfId="13173" xr:uid="{00000000-0005-0000-0000-000077330000}"/>
    <cellStyle name="Normal 3 11 2 2 3" xfId="13174" xr:uid="{00000000-0005-0000-0000-000078330000}"/>
    <cellStyle name="Normal 3 11 2 2 3 2" xfId="13175" xr:uid="{00000000-0005-0000-0000-000079330000}"/>
    <cellStyle name="Normal 3 11 2 2 3 2 2" xfId="13176" xr:uid="{00000000-0005-0000-0000-00007A330000}"/>
    <cellStyle name="Normal 3 11 2 2 3 3" xfId="13177" xr:uid="{00000000-0005-0000-0000-00007B330000}"/>
    <cellStyle name="Normal 3 11 2 2 4" xfId="13178" xr:uid="{00000000-0005-0000-0000-00007C330000}"/>
    <cellStyle name="Normal 3 11 2 2 4 2" xfId="13179" xr:uid="{00000000-0005-0000-0000-00007D330000}"/>
    <cellStyle name="Normal 3 11 2 2 4 2 2" xfId="13180" xr:uid="{00000000-0005-0000-0000-00007E330000}"/>
    <cellStyle name="Normal 3 11 2 2 4 3" xfId="13181" xr:uid="{00000000-0005-0000-0000-00007F330000}"/>
    <cellStyle name="Normal 3 11 2 2 5" xfId="13182" xr:uid="{00000000-0005-0000-0000-000080330000}"/>
    <cellStyle name="Normal 3 11 2 2 5 2" xfId="13183" xr:uid="{00000000-0005-0000-0000-000081330000}"/>
    <cellStyle name="Normal 3 11 2 2 6" xfId="13184" xr:uid="{00000000-0005-0000-0000-000082330000}"/>
    <cellStyle name="Normal 3 11 2 3" xfId="13185" xr:uid="{00000000-0005-0000-0000-000083330000}"/>
    <cellStyle name="Normal 3 11 2 3 2" xfId="13186" xr:uid="{00000000-0005-0000-0000-000084330000}"/>
    <cellStyle name="Normal 3 11 2 3 2 2" xfId="13187" xr:uid="{00000000-0005-0000-0000-000085330000}"/>
    <cellStyle name="Normal 3 11 2 3 2 2 2" xfId="13188" xr:uid="{00000000-0005-0000-0000-000086330000}"/>
    <cellStyle name="Normal 3 11 2 3 2 3" xfId="13189" xr:uid="{00000000-0005-0000-0000-000087330000}"/>
    <cellStyle name="Normal 3 11 2 3 3" xfId="13190" xr:uid="{00000000-0005-0000-0000-000088330000}"/>
    <cellStyle name="Normal 3 11 2 3 3 2" xfId="13191" xr:uid="{00000000-0005-0000-0000-000089330000}"/>
    <cellStyle name="Normal 3 11 2 3 4" xfId="13192" xr:uid="{00000000-0005-0000-0000-00008A330000}"/>
    <cellStyle name="Normal 3 11 2 4" xfId="13193" xr:uid="{00000000-0005-0000-0000-00008B330000}"/>
    <cellStyle name="Normal 3 11 2 4 2" xfId="13194" xr:uid="{00000000-0005-0000-0000-00008C330000}"/>
    <cellStyle name="Normal 3 11 2 4 2 2" xfId="13195" xr:uid="{00000000-0005-0000-0000-00008D330000}"/>
    <cellStyle name="Normal 3 11 2 4 3" xfId="13196" xr:uid="{00000000-0005-0000-0000-00008E330000}"/>
    <cellStyle name="Normal 3 11 2 5" xfId="13197" xr:uid="{00000000-0005-0000-0000-00008F330000}"/>
    <cellStyle name="Normal 3 11 2 5 2" xfId="13198" xr:uid="{00000000-0005-0000-0000-000090330000}"/>
    <cellStyle name="Normal 3 11 2 5 2 2" xfId="13199" xr:uid="{00000000-0005-0000-0000-000091330000}"/>
    <cellStyle name="Normal 3 11 2 5 3" xfId="13200" xr:uid="{00000000-0005-0000-0000-000092330000}"/>
    <cellStyle name="Normal 3 11 2 6" xfId="13201" xr:uid="{00000000-0005-0000-0000-000093330000}"/>
    <cellStyle name="Normal 3 11 2 6 2" xfId="13202" xr:uid="{00000000-0005-0000-0000-000094330000}"/>
    <cellStyle name="Normal 3 11 2 7" xfId="13203" xr:uid="{00000000-0005-0000-0000-000095330000}"/>
    <cellStyle name="Normal 3 11 3" xfId="13204" xr:uid="{00000000-0005-0000-0000-000096330000}"/>
    <cellStyle name="Normal 3 11 3 2" xfId="13205" xr:uid="{00000000-0005-0000-0000-000097330000}"/>
    <cellStyle name="Normal 3 11 3 2 2" xfId="13206" xr:uid="{00000000-0005-0000-0000-000098330000}"/>
    <cellStyle name="Normal 3 11 3 2 2 2" xfId="13207" xr:uid="{00000000-0005-0000-0000-000099330000}"/>
    <cellStyle name="Normal 3 11 3 2 2 2 2" xfId="13208" xr:uid="{00000000-0005-0000-0000-00009A330000}"/>
    <cellStyle name="Normal 3 11 3 2 2 3" xfId="13209" xr:uid="{00000000-0005-0000-0000-00009B330000}"/>
    <cellStyle name="Normal 3 11 3 2 3" xfId="13210" xr:uid="{00000000-0005-0000-0000-00009C330000}"/>
    <cellStyle name="Normal 3 11 3 2 3 2" xfId="13211" xr:uid="{00000000-0005-0000-0000-00009D330000}"/>
    <cellStyle name="Normal 3 11 3 2 4" xfId="13212" xr:uid="{00000000-0005-0000-0000-00009E330000}"/>
    <cellStyle name="Normal 3 11 3 3" xfId="13213" xr:uid="{00000000-0005-0000-0000-00009F330000}"/>
    <cellStyle name="Normal 3 11 3 3 2" xfId="13214" xr:uid="{00000000-0005-0000-0000-0000A0330000}"/>
    <cellStyle name="Normal 3 11 3 3 2 2" xfId="13215" xr:uid="{00000000-0005-0000-0000-0000A1330000}"/>
    <cellStyle name="Normal 3 11 3 3 3" xfId="13216" xr:uid="{00000000-0005-0000-0000-0000A2330000}"/>
    <cellStyle name="Normal 3 11 3 4" xfId="13217" xr:uid="{00000000-0005-0000-0000-0000A3330000}"/>
    <cellStyle name="Normal 3 11 3 4 2" xfId="13218" xr:uid="{00000000-0005-0000-0000-0000A4330000}"/>
    <cellStyle name="Normal 3 11 3 4 2 2" xfId="13219" xr:uid="{00000000-0005-0000-0000-0000A5330000}"/>
    <cellStyle name="Normal 3 11 3 4 3" xfId="13220" xr:uid="{00000000-0005-0000-0000-0000A6330000}"/>
    <cellStyle name="Normal 3 11 3 5" xfId="13221" xr:uid="{00000000-0005-0000-0000-0000A7330000}"/>
    <cellStyle name="Normal 3 11 3 5 2" xfId="13222" xr:uid="{00000000-0005-0000-0000-0000A8330000}"/>
    <cellStyle name="Normal 3 11 3 6" xfId="13223" xr:uid="{00000000-0005-0000-0000-0000A9330000}"/>
    <cellStyle name="Normal 3 11 4" xfId="13224" xr:uid="{00000000-0005-0000-0000-0000AA330000}"/>
    <cellStyle name="Normal 3 11 4 2" xfId="13225" xr:uid="{00000000-0005-0000-0000-0000AB330000}"/>
    <cellStyle name="Normal 3 11 4 2 2" xfId="13226" xr:uid="{00000000-0005-0000-0000-0000AC330000}"/>
    <cellStyle name="Normal 3 11 4 2 2 2" xfId="13227" xr:uid="{00000000-0005-0000-0000-0000AD330000}"/>
    <cellStyle name="Normal 3 11 4 2 3" xfId="13228" xr:uid="{00000000-0005-0000-0000-0000AE330000}"/>
    <cellStyle name="Normal 3 11 4 3" xfId="13229" xr:uid="{00000000-0005-0000-0000-0000AF330000}"/>
    <cellStyle name="Normal 3 11 4 3 2" xfId="13230" xr:uid="{00000000-0005-0000-0000-0000B0330000}"/>
    <cellStyle name="Normal 3 11 4 3 2 2" xfId="13231" xr:uid="{00000000-0005-0000-0000-0000B1330000}"/>
    <cellStyle name="Normal 3 11 4 3 3" xfId="13232" xr:uid="{00000000-0005-0000-0000-0000B2330000}"/>
    <cellStyle name="Normal 3 11 4 4" xfId="13233" xr:uid="{00000000-0005-0000-0000-0000B3330000}"/>
    <cellStyle name="Normal 3 11 4 4 2" xfId="13234" xr:uid="{00000000-0005-0000-0000-0000B4330000}"/>
    <cellStyle name="Normal 3 11 4 5" xfId="13235" xr:uid="{00000000-0005-0000-0000-0000B5330000}"/>
    <cellStyle name="Normal 3 11 5" xfId="13236" xr:uid="{00000000-0005-0000-0000-0000B6330000}"/>
    <cellStyle name="Normal 3 11 5 2" xfId="13237" xr:uid="{00000000-0005-0000-0000-0000B7330000}"/>
    <cellStyle name="Normal 3 11 5 2 2" xfId="13238" xr:uid="{00000000-0005-0000-0000-0000B8330000}"/>
    <cellStyle name="Normal 3 11 5 3" xfId="13239" xr:uid="{00000000-0005-0000-0000-0000B9330000}"/>
    <cellStyle name="Normal 3 11 6" xfId="13240" xr:uid="{00000000-0005-0000-0000-0000BA330000}"/>
    <cellStyle name="Normal 3 11 6 2" xfId="13241" xr:uid="{00000000-0005-0000-0000-0000BB330000}"/>
    <cellStyle name="Normal 3 11 6 2 2" xfId="13242" xr:uid="{00000000-0005-0000-0000-0000BC330000}"/>
    <cellStyle name="Normal 3 11 6 3" xfId="13243" xr:uid="{00000000-0005-0000-0000-0000BD330000}"/>
    <cellStyle name="Normal 3 11 7" xfId="13244" xr:uid="{00000000-0005-0000-0000-0000BE330000}"/>
    <cellStyle name="Normal 3 11 7 2" xfId="13245" xr:uid="{00000000-0005-0000-0000-0000BF330000}"/>
    <cellStyle name="Normal 3 11 8" xfId="13246" xr:uid="{00000000-0005-0000-0000-0000C0330000}"/>
    <cellStyle name="Normal 3 11 8 2" xfId="13247" xr:uid="{00000000-0005-0000-0000-0000C1330000}"/>
    <cellStyle name="Normal 3 11 9" xfId="13248" xr:uid="{00000000-0005-0000-0000-0000C2330000}"/>
    <cellStyle name="Normal 3 12" xfId="13249" xr:uid="{00000000-0005-0000-0000-0000C3330000}"/>
    <cellStyle name="Normal 3 13" xfId="13250" xr:uid="{00000000-0005-0000-0000-0000C4330000}"/>
    <cellStyle name="Normal 3 13 2" xfId="13251" xr:uid="{00000000-0005-0000-0000-0000C5330000}"/>
    <cellStyle name="Normal 3 14" xfId="13252" xr:uid="{00000000-0005-0000-0000-0000C6330000}"/>
    <cellStyle name="Normal 3 14 2" xfId="13253" xr:uid="{00000000-0005-0000-0000-0000C7330000}"/>
    <cellStyle name="Normal 3 15" xfId="13254" xr:uid="{00000000-0005-0000-0000-0000C8330000}"/>
    <cellStyle name="Normal 3 16" xfId="13255" xr:uid="{00000000-0005-0000-0000-0000C9330000}"/>
    <cellStyle name="Normal 3 17" xfId="13256" xr:uid="{00000000-0005-0000-0000-0000CA330000}"/>
    <cellStyle name="Normal 3 17 2" xfId="13257" xr:uid="{00000000-0005-0000-0000-0000CB330000}"/>
    <cellStyle name="Normal 3 2" xfId="13258" xr:uid="{00000000-0005-0000-0000-0000CC330000}"/>
    <cellStyle name="Normál 3 2" xfId="13259" xr:uid="{00000000-0005-0000-0000-0000CD330000}"/>
    <cellStyle name="Normal 3 2 10" xfId="13260" xr:uid="{00000000-0005-0000-0000-0000CE330000}"/>
    <cellStyle name="Normal 3 2 11" xfId="13261" xr:uid="{00000000-0005-0000-0000-0000CF330000}"/>
    <cellStyle name="Normal 3 2 2" xfId="13262" xr:uid="{00000000-0005-0000-0000-0000D0330000}"/>
    <cellStyle name="Normal 3 2 2 2" xfId="13263" xr:uid="{00000000-0005-0000-0000-0000D1330000}"/>
    <cellStyle name="Normal 3 2 2 2 2" xfId="13264" xr:uid="{00000000-0005-0000-0000-0000D2330000}"/>
    <cellStyle name="Normal 3 2 2 2 2 2" xfId="13265" xr:uid="{00000000-0005-0000-0000-0000D3330000}"/>
    <cellStyle name="Normal 3 2 2 2 3" xfId="13266" xr:uid="{00000000-0005-0000-0000-0000D4330000}"/>
    <cellStyle name="Normal 3 2 3" xfId="13267" xr:uid="{00000000-0005-0000-0000-0000D5330000}"/>
    <cellStyle name="Normal 3 2 4" xfId="13268" xr:uid="{00000000-0005-0000-0000-0000D6330000}"/>
    <cellStyle name="Normal 3 2 5" xfId="13269" xr:uid="{00000000-0005-0000-0000-0000D7330000}"/>
    <cellStyle name="Normal 3 2 6" xfId="13270" xr:uid="{00000000-0005-0000-0000-0000D8330000}"/>
    <cellStyle name="Normal 3 2 6 2" xfId="13271" xr:uid="{00000000-0005-0000-0000-0000D9330000}"/>
    <cellStyle name="Normal 3 2 6 2 2" xfId="13272" xr:uid="{00000000-0005-0000-0000-0000DA330000}"/>
    <cellStyle name="Normal 3 2 6 3" xfId="13273" xr:uid="{00000000-0005-0000-0000-0000DB330000}"/>
    <cellStyle name="Normal 3 2 7" xfId="13274" xr:uid="{00000000-0005-0000-0000-0000DC330000}"/>
    <cellStyle name="Normal 3 2 8" xfId="13275" xr:uid="{00000000-0005-0000-0000-0000DD330000}"/>
    <cellStyle name="Normal 3 2 9" xfId="13276" xr:uid="{00000000-0005-0000-0000-0000DE330000}"/>
    <cellStyle name="Normal 3 3" xfId="13277" xr:uid="{00000000-0005-0000-0000-0000DF330000}"/>
    <cellStyle name="Normál 3 3" xfId="13278" xr:uid="{00000000-0005-0000-0000-0000E0330000}"/>
    <cellStyle name="Normal 3 3 2" xfId="13279" xr:uid="{00000000-0005-0000-0000-0000E1330000}"/>
    <cellStyle name="Normal 3 3 3" xfId="13280" xr:uid="{00000000-0005-0000-0000-0000E2330000}"/>
    <cellStyle name="Normal 3 3 3 2" xfId="13281" xr:uid="{00000000-0005-0000-0000-0000E3330000}"/>
    <cellStyle name="Normal 3 3 3 2 2" xfId="13282" xr:uid="{00000000-0005-0000-0000-0000E4330000}"/>
    <cellStyle name="Normal 3 3 3 3" xfId="13283" xr:uid="{00000000-0005-0000-0000-0000E5330000}"/>
    <cellStyle name="Normal 3 4" xfId="13284" xr:uid="{00000000-0005-0000-0000-0000E6330000}"/>
    <cellStyle name="Normál 3 4" xfId="13285" xr:uid="{00000000-0005-0000-0000-0000E7330000}"/>
    <cellStyle name="Normal 3 4 10" xfId="13286" xr:uid="{00000000-0005-0000-0000-0000E8330000}"/>
    <cellStyle name="Normal 3 4 10 2" xfId="13287" xr:uid="{00000000-0005-0000-0000-0000E9330000}"/>
    <cellStyle name="Normal 3 4 2" xfId="13288" xr:uid="{00000000-0005-0000-0000-0000EA330000}"/>
    <cellStyle name="Normal 3 4 2 2" xfId="13289" xr:uid="{00000000-0005-0000-0000-0000EB330000}"/>
    <cellStyle name="Normal 3 4 2 2 2" xfId="13290" xr:uid="{00000000-0005-0000-0000-0000EC330000}"/>
    <cellStyle name="Normal 3 4 2 2 2 2" xfId="13291" xr:uid="{00000000-0005-0000-0000-0000ED330000}"/>
    <cellStyle name="Normal 3 4 2 2 2 2 2" xfId="13292" xr:uid="{00000000-0005-0000-0000-0000EE330000}"/>
    <cellStyle name="Normal 3 4 2 2 2 2 2 2" xfId="13293" xr:uid="{00000000-0005-0000-0000-0000EF330000}"/>
    <cellStyle name="Normal 3 4 2 2 2 2 3" xfId="13294" xr:uid="{00000000-0005-0000-0000-0000F0330000}"/>
    <cellStyle name="Normal 3 4 2 2 2 3" xfId="13295" xr:uid="{00000000-0005-0000-0000-0000F1330000}"/>
    <cellStyle name="Normal 3 4 2 2 2 3 2" xfId="13296" xr:uid="{00000000-0005-0000-0000-0000F2330000}"/>
    <cellStyle name="Normal 3 4 2 2 2 3 2 2" xfId="13297" xr:uid="{00000000-0005-0000-0000-0000F3330000}"/>
    <cellStyle name="Normal 3 4 2 2 2 3 3" xfId="13298" xr:uid="{00000000-0005-0000-0000-0000F4330000}"/>
    <cellStyle name="Normal 3 4 2 2 2 4" xfId="13299" xr:uid="{00000000-0005-0000-0000-0000F5330000}"/>
    <cellStyle name="Normal 3 4 2 2 2 4 2" xfId="13300" xr:uid="{00000000-0005-0000-0000-0000F6330000}"/>
    <cellStyle name="Normal 3 4 2 2 2 5" xfId="13301" xr:uid="{00000000-0005-0000-0000-0000F7330000}"/>
    <cellStyle name="Normal 3 4 2 2 3" xfId="13302" xr:uid="{00000000-0005-0000-0000-0000F8330000}"/>
    <cellStyle name="Normal 3 4 2 2 3 2" xfId="13303" xr:uid="{00000000-0005-0000-0000-0000F9330000}"/>
    <cellStyle name="Normal 3 4 2 2 3 2 2" xfId="13304" xr:uid="{00000000-0005-0000-0000-0000FA330000}"/>
    <cellStyle name="Normal 3 4 2 2 3 3" xfId="13305" xr:uid="{00000000-0005-0000-0000-0000FB330000}"/>
    <cellStyle name="Normal 3 4 2 2 4" xfId="13306" xr:uid="{00000000-0005-0000-0000-0000FC330000}"/>
    <cellStyle name="Normal 3 4 2 2 4 2" xfId="13307" xr:uid="{00000000-0005-0000-0000-0000FD330000}"/>
    <cellStyle name="Normal 3 4 2 2 4 2 2" xfId="13308" xr:uid="{00000000-0005-0000-0000-0000FE330000}"/>
    <cellStyle name="Normal 3 4 2 2 4 3" xfId="13309" xr:uid="{00000000-0005-0000-0000-0000FF330000}"/>
    <cellStyle name="Normal 3 4 2 2 5" xfId="13310" xr:uid="{00000000-0005-0000-0000-000000340000}"/>
    <cellStyle name="Normal 3 4 2 2 5 2" xfId="13311" xr:uid="{00000000-0005-0000-0000-000001340000}"/>
    <cellStyle name="Normal 3 4 2 2 6" xfId="13312" xr:uid="{00000000-0005-0000-0000-000002340000}"/>
    <cellStyle name="Normal 3 4 2 3" xfId="13313" xr:uid="{00000000-0005-0000-0000-000003340000}"/>
    <cellStyle name="Normal 3 4 2 3 2" xfId="13314" xr:uid="{00000000-0005-0000-0000-000004340000}"/>
    <cellStyle name="Normal 3 4 2 3 2 2" xfId="13315" xr:uid="{00000000-0005-0000-0000-000005340000}"/>
    <cellStyle name="Normal 3 4 2 3 2 2 2" xfId="13316" xr:uid="{00000000-0005-0000-0000-000006340000}"/>
    <cellStyle name="Normal 3 4 2 3 2 3" xfId="13317" xr:uid="{00000000-0005-0000-0000-000007340000}"/>
    <cellStyle name="Normal 3 4 2 3 3" xfId="13318" xr:uid="{00000000-0005-0000-0000-000008340000}"/>
    <cellStyle name="Normal 3 4 2 3 3 2" xfId="13319" xr:uid="{00000000-0005-0000-0000-000009340000}"/>
    <cellStyle name="Normal 3 4 2 3 3 2 2" xfId="13320" xr:uid="{00000000-0005-0000-0000-00000A340000}"/>
    <cellStyle name="Normal 3 4 2 3 3 3" xfId="13321" xr:uid="{00000000-0005-0000-0000-00000B340000}"/>
    <cellStyle name="Normal 3 4 2 3 4" xfId="13322" xr:uid="{00000000-0005-0000-0000-00000C340000}"/>
    <cellStyle name="Normal 3 4 2 3 4 2" xfId="13323" xr:uid="{00000000-0005-0000-0000-00000D340000}"/>
    <cellStyle name="Normal 3 4 2 3 5" xfId="13324" xr:uid="{00000000-0005-0000-0000-00000E340000}"/>
    <cellStyle name="Normal 3 4 2 4" xfId="13325" xr:uid="{00000000-0005-0000-0000-00000F340000}"/>
    <cellStyle name="Normal 3 4 2 4 2" xfId="13326" xr:uid="{00000000-0005-0000-0000-000010340000}"/>
    <cellStyle name="Normal 3 4 2 4 2 2" xfId="13327" xr:uid="{00000000-0005-0000-0000-000011340000}"/>
    <cellStyle name="Normal 3 4 2 4 2 2 2" xfId="13328" xr:uid="{00000000-0005-0000-0000-000012340000}"/>
    <cellStyle name="Normal 3 4 2 4 2 3" xfId="13329" xr:uid="{00000000-0005-0000-0000-000013340000}"/>
    <cellStyle name="Normal 3 4 2 4 3" xfId="13330" xr:uid="{00000000-0005-0000-0000-000014340000}"/>
    <cellStyle name="Normal 3 4 2 4 3 2" xfId="13331" xr:uid="{00000000-0005-0000-0000-000015340000}"/>
    <cellStyle name="Normal 3 4 2 4 4" xfId="13332" xr:uid="{00000000-0005-0000-0000-000016340000}"/>
    <cellStyle name="Normal 3 4 2 5" xfId="13333" xr:uid="{00000000-0005-0000-0000-000017340000}"/>
    <cellStyle name="Normal 3 4 2 5 2" xfId="13334" xr:uid="{00000000-0005-0000-0000-000018340000}"/>
    <cellStyle name="Normal 3 4 2 5 2 2" xfId="13335" xr:uid="{00000000-0005-0000-0000-000019340000}"/>
    <cellStyle name="Normal 3 4 2 5 3" xfId="13336" xr:uid="{00000000-0005-0000-0000-00001A340000}"/>
    <cellStyle name="Normal 3 4 2 6" xfId="13337" xr:uid="{00000000-0005-0000-0000-00001B340000}"/>
    <cellStyle name="Normal 3 4 2 6 2" xfId="13338" xr:uid="{00000000-0005-0000-0000-00001C340000}"/>
    <cellStyle name="Normal 3 4 2 7" xfId="13339" xr:uid="{00000000-0005-0000-0000-00001D340000}"/>
    <cellStyle name="Normal 3 4 3" xfId="13340" xr:uid="{00000000-0005-0000-0000-00001E340000}"/>
    <cellStyle name="Normal 3 4 3 2" xfId="13341" xr:uid="{00000000-0005-0000-0000-00001F340000}"/>
    <cellStyle name="Normal 3 4 3 2 2" xfId="13342" xr:uid="{00000000-0005-0000-0000-000020340000}"/>
    <cellStyle name="Normal 3 4 3 2 2 2" xfId="13343" xr:uid="{00000000-0005-0000-0000-000021340000}"/>
    <cellStyle name="Normal 3 4 3 2 2 2 2" xfId="13344" xr:uid="{00000000-0005-0000-0000-000022340000}"/>
    <cellStyle name="Normal 3 4 3 2 2 3" xfId="13345" xr:uid="{00000000-0005-0000-0000-000023340000}"/>
    <cellStyle name="Normal 3 4 3 2 3" xfId="13346" xr:uid="{00000000-0005-0000-0000-000024340000}"/>
    <cellStyle name="Normal 3 4 3 2 3 2" xfId="13347" xr:uid="{00000000-0005-0000-0000-000025340000}"/>
    <cellStyle name="Normal 3 4 3 2 4" xfId="13348" xr:uid="{00000000-0005-0000-0000-000026340000}"/>
    <cellStyle name="Normal 3 4 3 3" xfId="13349" xr:uid="{00000000-0005-0000-0000-000027340000}"/>
    <cellStyle name="Normal 3 4 3 3 2" xfId="13350" xr:uid="{00000000-0005-0000-0000-000028340000}"/>
    <cellStyle name="Normal 3 4 3 3 2 2" xfId="13351" xr:uid="{00000000-0005-0000-0000-000029340000}"/>
    <cellStyle name="Normal 3 4 3 3 3" xfId="13352" xr:uid="{00000000-0005-0000-0000-00002A340000}"/>
    <cellStyle name="Normal 3 4 3 4" xfId="13353" xr:uid="{00000000-0005-0000-0000-00002B340000}"/>
    <cellStyle name="Normal 3 4 3 4 2" xfId="13354" xr:uid="{00000000-0005-0000-0000-00002C340000}"/>
    <cellStyle name="Normal 3 4 3 5" xfId="13355" xr:uid="{00000000-0005-0000-0000-00002D340000}"/>
    <cellStyle name="Normal 3 4 4" xfId="13356" xr:uid="{00000000-0005-0000-0000-00002E340000}"/>
    <cellStyle name="Normal 3 4 4 2" xfId="13357" xr:uid="{00000000-0005-0000-0000-00002F340000}"/>
    <cellStyle name="Normal 3 4 4 2 2" xfId="13358" xr:uid="{00000000-0005-0000-0000-000030340000}"/>
    <cellStyle name="Normal 3 4 4 2 2 2" xfId="13359" xr:uid="{00000000-0005-0000-0000-000031340000}"/>
    <cellStyle name="Normal 3 4 4 2 3" xfId="13360" xr:uid="{00000000-0005-0000-0000-000032340000}"/>
    <cellStyle name="Normal 3 4 4 3" xfId="13361" xr:uid="{00000000-0005-0000-0000-000033340000}"/>
    <cellStyle name="Normal 3 4 4 3 2" xfId="13362" xr:uid="{00000000-0005-0000-0000-000034340000}"/>
    <cellStyle name="Normal 3 4 4 4" xfId="13363" xr:uid="{00000000-0005-0000-0000-000035340000}"/>
    <cellStyle name="Normal 3 4 5" xfId="13364" xr:uid="{00000000-0005-0000-0000-000036340000}"/>
    <cellStyle name="Normal 3 4 5 2" xfId="13365" xr:uid="{00000000-0005-0000-0000-000037340000}"/>
    <cellStyle name="Normal 3 4 5 2 2" xfId="13366" xr:uid="{00000000-0005-0000-0000-000038340000}"/>
    <cellStyle name="Normal 3 4 5 3" xfId="13367" xr:uid="{00000000-0005-0000-0000-000039340000}"/>
    <cellStyle name="Normal 3 4 6" xfId="13368" xr:uid="{00000000-0005-0000-0000-00003A340000}"/>
    <cellStyle name="Normal 3 4 6 2" xfId="13369" xr:uid="{00000000-0005-0000-0000-00003B340000}"/>
    <cellStyle name="Normal 3 4 6 2 2" xfId="13370" xr:uid="{00000000-0005-0000-0000-00003C340000}"/>
    <cellStyle name="Normal 3 4 6 3" xfId="13371" xr:uid="{00000000-0005-0000-0000-00003D340000}"/>
    <cellStyle name="Normal 3 4 7" xfId="13372" xr:uid="{00000000-0005-0000-0000-00003E340000}"/>
    <cellStyle name="Normal 3 4 7 2" xfId="13373" xr:uid="{00000000-0005-0000-0000-00003F340000}"/>
    <cellStyle name="Normal 3 4 8" xfId="13374" xr:uid="{00000000-0005-0000-0000-000040340000}"/>
    <cellStyle name="Normal 3 4 8 2" xfId="13375" xr:uid="{00000000-0005-0000-0000-000041340000}"/>
    <cellStyle name="Normal 3 4 9" xfId="13376" xr:uid="{00000000-0005-0000-0000-000042340000}"/>
    <cellStyle name="Normal 3 4 9 2" xfId="13377" xr:uid="{00000000-0005-0000-0000-000043340000}"/>
    <cellStyle name="Normal 3 5" xfId="13378" xr:uid="{00000000-0005-0000-0000-000044340000}"/>
    <cellStyle name="Normal 3 5 2" xfId="13379" xr:uid="{00000000-0005-0000-0000-000045340000}"/>
    <cellStyle name="Normal 3 5 2 2" xfId="13380" xr:uid="{00000000-0005-0000-0000-000046340000}"/>
    <cellStyle name="Normal 3 5 2 2 2" xfId="13381" xr:uid="{00000000-0005-0000-0000-000047340000}"/>
    <cellStyle name="Normal 3 5 2 2 2 2" xfId="13382" xr:uid="{00000000-0005-0000-0000-000048340000}"/>
    <cellStyle name="Normal 3 5 2 2 2 2 2" xfId="13383" xr:uid="{00000000-0005-0000-0000-000049340000}"/>
    <cellStyle name="Normal 3 5 2 2 2 2 2 2" xfId="13384" xr:uid="{00000000-0005-0000-0000-00004A340000}"/>
    <cellStyle name="Normal 3 5 2 2 2 2 3" xfId="13385" xr:uid="{00000000-0005-0000-0000-00004B340000}"/>
    <cellStyle name="Normal 3 5 2 2 2 3" xfId="13386" xr:uid="{00000000-0005-0000-0000-00004C340000}"/>
    <cellStyle name="Normal 3 5 2 2 2 3 2" xfId="13387" xr:uid="{00000000-0005-0000-0000-00004D340000}"/>
    <cellStyle name="Normal 3 5 2 2 2 4" xfId="13388" xr:uid="{00000000-0005-0000-0000-00004E340000}"/>
    <cellStyle name="Normal 3 5 2 2 3" xfId="13389" xr:uid="{00000000-0005-0000-0000-00004F340000}"/>
    <cellStyle name="Normal 3 5 2 2 3 2" xfId="13390" xr:uid="{00000000-0005-0000-0000-000050340000}"/>
    <cellStyle name="Normal 3 5 2 2 3 2 2" xfId="13391" xr:uid="{00000000-0005-0000-0000-000051340000}"/>
    <cellStyle name="Normal 3 5 2 2 3 3" xfId="13392" xr:uid="{00000000-0005-0000-0000-000052340000}"/>
    <cellStyle name="Normal 3 5 2 2 4" xfId="13393" xr:uid="{00000000-0005-0000-0000-000053340000}"/>
    <cellStyle name="Normal 3 5 2 2 4 2" xfId="13394" xr:uid="{00000000-0005-0000-0000-000054340000}"/>
    <cellStyle name="Normal 3 5 2 2 4 2 2" xfId="13395" xr:uid="{00000000-0005-0000-0000-000055340000}"/>
    <cellStyle name="Normal 3 5 2 2 4 3" xfId="13396" xr:uid="{00000000-0005-0000-0000-000056340000}"/>
    <cellStyle name="Normal 3 5 2 2 5" xfId="13397" xr:uid="{00000000-0005-0000-0000-000057340000}"/>
    <cellStyle name="Normal 3 5 2 2 5 2" xfId="13398" xr:uid="{00000000-0005-0000-0000-000058340000}"/>
    <cellStyle name="Normal 3 5 2 2 6" xfId="13399" xr:uid="{00000000-0005-0000-0000-000059340000}"/>
    <cellStyle name="Normal 3 5 2 3" xfId="13400" xr:uid="{00000000-0005-0000-0000-00005A340000}"/>
    <cellStyle name="Normal 3 5 2 3 2" xfId="13401" xr:uid="{00000000-0005-0000-0000-00005B340000}"/>
    <cellStyle name="Normal 3 5 2 3 2 2" xfId="13402" xr:uid="{00000000-0005-0000-0000-00005C340000}"/>
    <cellStyle name="Normal 3 5 2 3 2 2 2" xfId="13403" xr:uid="{00000000-0005-0000-0000-00005D340000}"/>
    <cellStyle name="Normal 3 5 2 3 2 3" xfId="13404" xr:uid="{00000000-0005-0000-0000-00005E340000}"/>
    <cellStyle name="Normal 3 5 2 3 3" xfId="13405" xr:uid="{00000000-0005-0000-0000-00005F340000}"/>
    <cellStyle name="Normal 3 5 2 3 3 2" xfId="13406" xr:uid="{00000000-0005-0000-0000-000060340000}"/>
    <cellStyle name="Normal 3 5 2 3 4" xfId="13407" xr:uid="{00000000-0005-0000-0000-000061340000}"/>
    <cellStyle name="Normal 3 5 2 4" xfId="13408" xr:uid="{00000000-0005-0000-0000-000062340000}"/>
    <cellStyle name="Normal 3 5 2 4 2" xfId="13409" xr:uid="{00000000-0005-0000-0000-000063340000}"/>
    <cellStyle name="Normal 3 5 2 4 2 2" xfId="13410" xr:uid="{00000000-0005-0000-0000-000064340000}"/>
    <cellStyle name="Normal 3 5 2 4 3" xfId="13411" xr:uid="{00000000-0005-0000-0000-000065340000}"/>
    <cellStyle name="Normal 3 5 2 5" xfId="13412" xr:uid="{00000000-0005-0000-0000-000066340000}"/>
    <cellStyle name="Normal 3 5 2 5 2" xfId="13413" xr:uid="{00000000-0005-0000-0000-000067340000}"/>
    <cellStyle name="Normal 3 5 2 5 2 2" xfId="13414" xr:uid="{00000000-0005-0000-0000-000068340000}"/>
    <cellStyle name="Normal 3 5 2 5 3" xfId="13415" xr:uid="{00000000-0005-0000-0000-000069340000}"/>
    <cellStyle name="Normal 3 5 2 6" xfId="13416" xr:uid="{00000000-0005-0000-0000-00006A340000}"/>
    <cellStyle name="Normal 3 5 2 6 2" xfId="13417" xr:uid="{00000000-0005-0000-0000-00006B340000}"/>
    <cellStyle name="Normal 3 5 2 7" xfId="13418" xr:uid="{00000000-0005-0000-0000-00006C340000}"/>
    <cellStyle name="Normal 3 5 3" xfId="13419" xr:uid="{00000000-0005-0000-0000-00006D340000}"/>
    <cellStyle name="Normal 3 5 3 2" xfId="13420" xr:uid="{00000000-0005-0000-0000-00006E340000}"/>
    <cellStyle name="Normal 3 5 3 2 2" xfId="13421" xr:uid="{00000000-0005-0000-0000-00006F340000}"/>
    <cellStyle name="Normal 3 5 3 2 2 2" xfId="13422" xr:uid="{00000000-0005-0000-0000-000070340000}"/>
    <cellStyle name="Normal 3 5 3 2 2 2 2" xfId="13423" xr:uid="{00000000-0005-0000-0000-000071340000}"/>
    <cellStyle name="Normal 3 5 3 2 2 3" xfId="13424" xr:uid="{00000000-0005-0000-0000-000072340000}"/>
    <cellStyle name="Normal 3 5 3 2 3" xfId="13425" xr:uid="{00000000-0005-0000-0000-000073340000}"/>
    <cellStyle name="Normal 3 5 3 2 3 2" xfId="13426" xr:uid="{00000000-0005-0000-0000-000074340000}"/>
    <cellStyle name="Normal 3 5 3 2 4" xfId="13427" xr:uid="{00000000-0005-0000-0000-000075340000}"/>
    <cellStyle name="Normal 3 5 3 3" xfId="13428" xr:uid="{00000000-0005-0000-0000-000076340000}"/>
    <cellStyle name="Normal 3 5 3 3 2" xfId="13429" xr:uid="{00000000-0005-0000-0000-000077340000}"/>
    <cellStyle name="Normal 3 5 3 3 2 2" xfId="13430" xr:uid="{00000000-0005-0000-0000-000078340000}"/>
    <cellStyle name="Normal 3 5 3 3 3" xfId="13431" xr:uid="{00000000-0005-0000-0000-000079340000}"/>
    <cellStyle name="Normal 3 5 3 4" xfId="13432" xr:uid="{00000000-0005-0000-0000-00007A340000}"/>
    <cellStyle name="Normal 3 5 3 4 2" xfId="13433" xr:uid="{00000000-0005-0000-0000-00007B340000}"/>
    <cellStyle name="Normal 3 5 3 4 2 2" xfId="13434" xr:uid="{00000000-0005-0000-0000-00007C340000}"/>
    <cellStyle name="Normal 3 5 3 4 3" xfId="13435" xr:uid="{00000000-0005-0000-0000-00007D340000}"/>
    <cellStyle name="Normal 3 5 3 5" xfId="13436" xr:uid="{00000000-0005-0000-0000-00007E340000}"/>
    <cellStyle name="Normal 3 5 3 5 2" xfId="13437" xr:uid="{00000000-0005-0000-0000-00007F340000}"/>
    <cellStyle name="Normal 3 5 3 6" xfId="13438" xr:uid="{00000000-0005-0000-0000-000080340000}"/>
    <cellStyle name="Normal 3 5 4" xfId="13439" xr:uid="{00000000-0005-0000-0000-000081340000}"/>
    <cellStyle name="Normal 3 5 4 2" xfId="13440" xr:uid="{00000000-0005-0000-0000-000082340000}"/>
    <cellStyle name="Normal 3 5 4 2 2" xfId="13441" xr:uid="{00000000-0005-0000-0000-000083340000}"/>
    <cellStyle name="Normal 3 5 4 2 2 2" xfId="13442" xr:uid="{00000000-0005-0000-0000-000084340000}"/>
    <cellStyle name="Normal 3 5 4 2 3" xfId="13443" xr:uid="{00000000-0005-0000-0000-000085340000}"/>
    <cellStyle name="Normal 3 5 4 3" xfId="13444" xr:uid="{00000000-0005-0000-0000-000086340000}"/>
    <cellStyle name="Normal 3 5 4 3 2" xfId="13445" xr:uid="{00000000-0005-0000-0000-000087340000}"/>
    <cellStyle name="Normal 3 5 4 3 2 2" xfId="13446" xr:uid="{00000000-0005-0000-0000-000088340000}"/>
    <cellStyle name="Normal 3 5 4 3 3" xfId="13447" xr:uid="{00000000-0005-0000-0000-000089340000}"/>
    <cellStyle name="Normal 3 5 4 4" xfId="13448" xr:uid="{00000000-0005-0000-0000-00008A340000}"/>
    <cellStyle name="Normal 3 5 4 4 2" xfId="13449" xr:uid="{00000000-0005-0000-0000-00008B340000}"/>
    <cellStyle name="Normal 3 5 4 5" xfId="13450" xr:uid="{00000000-0005-0000-0000-00008C340000}"/>
    <cellStyle name="Normal 3 5 5" xfId="13451" xr:uid="{00000000-0005-0000-0000-00008D340000}"/>
    <cellStyle name="Normal 3 5 5 2" xfId="13452" xr:uid="{00000000-0005-0000-0000-00008E340000}"/>
    <cellStyle name="Normal 3 5 5 2 2" xfId="13453" xr:uid="{00000000-0005-0000-0000-00008F340000}"/>
    <cellStyle name="Normal 3 5 5 3" xfId="13454" xr:uid="{00000000-0005-0000-0000-000090340000}"/>
    <cellStyle name="Normal 3 5 6" xfId="13455" xr:uid="{00000000-0005-0000-0000-000091340000}"/>
    <cellStyle name="Normal 3 5 6 2" xfId="13456" xr:uid="{00000000-0005-0000-0000-000092340000}"/>
    <cellStyle name="Normal 3 5 6 2 2" xfId="13457" xr:uid="{00000000-0005-0000-0000-000093340000}"/>
    <cellStyle name="Normal 3 5 6 3" xfId="13458" xr:uid="{00000000-0005-0000-0000-000094340000}"/>
    <cellStyle name="Normal 3 5 7" xfId="13459" xr:uid="{00000000-0005-0000-0000-000095340000}"/>
    <cellStyle name="Normal 3 5 7 2" xfId="13460" xr:uid="{00000000-0005-0000-0000-000096340000}"/>
    <cellStyle name="Normal 3 5 8" xfId="13461" xr:uid="{00000000-0005-0000-0000-000097340000}"/>
    <cellStyle name="Normal 3 5 8 2" xfId="13462" xr:uid="{00000000-0005-0000-0000-000098340000}"/>
    <cellStyle name="Normal 3 5 9" xfId="13463" xr:uid="{00000000-0005-0000-0000-000099340000}"/>
    <cellStyle name="Normal 3 6" xfId="13464" xr:uid="{00000000-0005-0000-0000-00009A340000}"/>
    <cellStyle name="Normal 3 6 2" xfId="13465" xr:uid="{00000000-0005-0000-0000-00009B340000}"/>
    <cellStyle name="Normal 3 6 2 2" xfId="13466" xr:uid="{00000000-0005-0000-0000-00009C340000}"/>
    <cellStyle name="Normal 3 6 2 2 2" xfId="13467" xr:uid="{00000000-0005-0000-0000-00009D340000}"/>
    <cellStyle name="Normal 3 6 2 2 2 2" xfId="13468" xr:uid="{00000000-0005-0000-0000-00009E340000}"/>
    <cellStyle name="Normal 3 6 2 2 2 2 2" xfId="13469" xr:uid="{00000000-0005-0000-0000-00009F340000}"/>
    <cellStyle name="Normal 3 6 2 2 2 2 2 2" xfId="13470" xr:uid="{00000000-0005-0000-0000-0000A0340000}"/>
    <cellStyle name="Normal 3 6 2 2 2 2 3" xfId="13471" xr:uid="{00000000-0005-0000-0000-0000A1340000}"/>
    <cellStyle name="Normal 3 6 2 2 2 3" xfId="13472" xr:uid="{00000000-0005-0000-0000-0000A2340000}"/>
    <cellStyle name="Normal 3 6 2 2 2 3 2" xfId="13473" xr:uid="{00000000-0005-0000-0000-0000A3340000}"/>
    <cellStyle name="Normal 3 6 2 2 2 4" xfId="13474" xr:uid="{00000000-0005-0000-0000-0000A4340000}"/>
    <cellStyle name="Normal 3 6 2 2 3" xfId="13475" xr:uid="{00000000-0005-0000-0000-0000A5340000}"/>
    <cellStyle name="Normal 3 6 2 2 3 2" xfId="13476" xr:uid="{00000000-0005-0000-0000-0000A6340000}"/>
    <cellStyle name="Normal 3 6 2 2 3 2 2" xfId="13477" xr:uid="{00000000-0005-0000-0000-0000A7340000}"/>
    <cellStyle name="Normal 3 6 2 2 3 3" xfId="13478" xr:uid="{00000000-0005-0000-0000-0000A8340000}"/>
    <cellStyle name="Normal 3 6 2 2 4" xfId="13479" xr:uid="{00000000-0005-0000-0000-0000A9340000}"/>
    <cellStyle name="Normal 3 6 2 2 4 2" xfId="13480" xr:uid="{00000000-0005-0000-0000-0000AA340000}"/>
    <cellStyle name="Normal 3 6 2 2 4 2 2" xfId="13481" xr:uid="{00000000-0005-0000-0000-0000AB340000}"/>
    <cellStyle name="Normal 3 6 2 2 4 3" xfId="13482" xr:uid="{00000000-0005-0000-0000-0000AC340000}"/>
    <cellStyle name="Normal 3 6 2 2 5" xfId="13483" xr:uid="{00000000-0005-0000-0000-0000AD340000}"/>
    <cellStyle name="Normal 3 6 2 2 5 2" xfId="13484" xr:uid="{00000000-0005-0000-0000-0000AE340000}"/>
    <cellStyle name="Normal 3 6 2 2 6" xfId="13485" xr:uid="{00000000-0005-0000-0000-0000AF340000}"/>
    <cellStyle name="Normal 3 6 2 3" xfId="13486" xr:uid="{00000000-0005-0000-0000-0000B0340000}"/>
    <cellStyle name="Normal 3 6 2 3 2" xfId="13487" xr:uid="{00000000-0005-0000-0000-0000B1340000}"/>
    <cellStyle name="Normal 3 6 2 3 2 2" xfId="13488" xr:uid="{00000000-0005-0000-0000-0000B2340000}"/>
    <cellStyle name="Normal 3 6 2 3 2 2 2" xfId="13489" xr:uid="{00000000-0005-0000-0000-0000B3340000}"/>
    <cellStyle name="Normal 3 6 2 3 2 3" xfId="13490" xr:uid="{00000000-0005-0000-0000-0000B4340000}"/>
    <cellStyle name="Normal 3 6 2 3 3" xfId="13491" xr:uid="{00000000-0005-0000-0000-0000B5340000}"/>
    <cellStyle name="Normal 3 6 2 3 3 2" xfId="13492" xr:uid="{00000000-0005-0000-0000-0000B6340000}"/>
    <cellStyle name="Normal 3 6 2 3 4" xfId="13493" xr:uid="{00000000-0005-0000-0000-0000B7340000}"/>
    <cellStyle name="Normal 3 6 2 4" xfId="13494" xr:uid="{00000000-0005-0000-0000-0000B8340000}"/>
    <cellStyle name="Normal 3 6 2 4 2" xfId="13495" xr:uid="{00000000-0005-0000-0000-0000B9340000}"/>
    <cellStyle name="Normal 3 6 2 4 2 2" xfId="13496" xr:uid="{00000000-0005-0000-0000-0000BA340000}"/>
    <cellStyle name="Normal 3 6 2 4 3" xfId="13497" xr:uid="{00000000-0005-0000-0000-0000BB340000}"/>
    <cellStyle name="Normal 3 6 2 5" xfId="13498" xr:uid="{00000000-0005-0000-0000-0000BC340000}"/>
    <cellStyle name="Normal 3 6 2 5 2" xfId="13499" xr:uid="{00000000-0005-0000-0000-0000BD340000}"/>
    <cellStyle name="Normal 3 6 2 5 2 2" xfId="13500" xr:uid="{00000000-0005-0000-0000-0000BE340000}"/>
    <cellStyle name="Normal 3 6 2 5 3" xfId="13501" xr:uid="{00000000-0005-0000-0000-0000BF340000}"/>
    <cellStyle name="Normal 3 6 2 6" xfId="13502" xr:uid="{00000000-0005-0000-0000-0000C0340000}"/>
    <cellStyle name="Normal 3 6 2 6 2" xfId="13503" xr:uid="{00000000-0005-0000-0000-0000C1340000}"/>
    <cellStyle name="Normal 3 6 2 7" xfId="13504" xr:uid="{00000000-0005-0000-0000-0000C2340000}"/>
    <cellStyle name="Normal 3 6 3" xfId="13505" xr:uid="{00000000-0005-0000-0000-0000C3340000}"/>
    <cellStyle name="Normal 3 6 3 2" xfId="13506" xr:uid="{00000000-0005-0000-0000-0000C4340000}"/>
    <cellStyle name="Normal 3 6 3 2 2" xfId="13507" xr:uid="{00000000-0005-0000-0000-0000C5340000}"/>
    <cellStyle name="Normal 3 6 3 2 2 2" xfId="13508" xr:uid="{00000000-0005-0000-0000-0000C6340000}"/>
    <cellStyle name="Normal 3 6 3 2 2 2 2" xfId="13509" xr:uid="{00000000-0005-0000-0000-0000C7340000}"/>
    <cellStyle name="Normal 3 6 3 2 2 3" xfId="13510" xr:uid="{00000000-0005-0000-0000-0000C8340000}"/>
    <cellStyle name="Normal 3 6 3 2 3" xfId="13511" xr:uid="{00000000-0005-0000-0000-0000C9340000}"/>
    <cellStyle name="Normal 3 6 3 2 3 2" xfId="13512" xr:uid="{00000000-0005-0000-0000-0000CA340000}"/>
    <cellStyle name="Normal 3 6 3 2 4" xfId="13513" xr:uid="{00000000-0005-0000-0000-0000CB340000}"/>
    <cellStyle name="Normal 3 6 3 3" xfId="13514" xr:uid="{00000000-0005-0000-0000-0000CC340000}"/>
    <cellStyle name="Normal 3 6 3 3 2" xfId="13515" xr:uid="{00000000-0005-0000-0000-0000CD340000}"/>
    <cellStyle name="Normal 3 6 3 3 2 2" xfId="13516" xr:uid="{00000000-0005-0000-0000-0000CE340000}"/>
    <cellStyle name="Normal 3 6 3 3 3" xfId="13517" xr:uid="{00000000-0005-0000-0000-0000CF340000}"/>
    <cellStyle name="Normal 3 6 3 4" xfId="13518" xr:uid="{00000000-0005-0000-0000-0000D0340000}"/>
    <cellStyle name="Normal 3 6 3 4 2" xfId="13519" xr:uid="{00000000-0005-0000-0000-0000D1340000}"/>
    <cellStyle name="Normal 3 6 3 4 2 2" xfId="13520" xr:uid="{00000000-0005-0000-0000-0000D2340000}"/>
    <cellStyle name="Normal 3 6 3 4 3" xfId="13521" xr:uid="{00000000-0005-0000-0000-0000D3340000}"/>
    <cellStyle name="Normal 3 6 3 5" xfId="13522" xr:uid="{00000000-0005-0000-0000-0000D4340000}"/>
    <cellStyle name="Normal 3 6 3 5 2" xfId="13523" xr:uid="{00000000-0005-0000-0000-0000D5340000}"/>
    <cellStyle name="Normal 3 6 3 6" xfId="13524" xr:uid="{00000000-0005-0000-0000-0000D6340000}"/>
    <cellStyle name="Normal 3 6 4" xfId="13525" xr:uid="{00000000-0005-0000-0000-0000D7340000}"/>
    <cellStyle name="Normal 3 6 4 2" xfId="13526" xr:uid="{00000000-0005-0000-0000-0000D8340000}"/>
    <cellStyle name="Normal 3 6 4 2 2" xfId="13527" xr:uid="{00000000-0005-0000-0000-0000D9340000}"/>
    <cellStyle name="Normal 3 6 4 2 2 2" xfId="13528" xr:uid="{00000000-0005-0000-0000-0000DA340000}"/>
    <cellStyle name="Normal 3 6 4 2 3" xfId="13529" xr:uid="{00000000-0005-0000-0000-0000DB340000}"/>
    <cellStyle name="Normal 3 6 4 3" xfId="13530" xr:uid="{00000000-0005-0000-0000-0000DC340000}"/>
    <cellStyle name="Normal 3 6 4 3 2" xfId="13531" xr:uid="{00000000-0005-0000-0000-0000DD340000}"/>
    <cellStyle name="Normal 3 6 4 3 2 2" xfId="13532" xr:uid="{00000000-0005-0000-0000-0000DE340000}"/>
    <cellStyle name="Normal 3 6 4 3 3" xfId="13533" xr:uid="{00000000-0005-0000-0000-0000DF340000}"/>
    <cellStyle name="Normal 3 6 4 4" xfId="13534" xr:uid="{00000000-0005-0000-0000-0000E0340000}"/>
    <cellStyle name="Normal 3 6 4 4 2" xfId="13535" xr:uid="{00000000-0005-0000-0000-0000E1340000}"/>
    <cellStyle name="Normal 3 6 4 5" xfId="13536" xr:uid="{00000000-0005-0000-0000-0000E2340000}"/>
    <cellStyle name="Normal 3 6 5" xfId="13537" xr:uid="{00000000-0005-0000-0000-0000E3340000}"/>
    <cellStyle name="Normal 3 6 5 2" xfId="13538" xr:uid="{00000000-0005-0000-0000-0000E4340000}"/>
    <cellStyle name="Normal 3 6 5 2 2" xfId="13539" xr:uid="{00000000-0005-0000-0000-0000E5340000}"/>
    <cellStyle name="Normal 3 6 5 3" xfId="13540" xr:uid="{00000000-0005-0000-0000-0000E6340000}"/>
    <cellStyle name="Normal 3 6 6" xfId="13541" xr:uid="{00000000-0005-0000-0000-0000E7340000}"/>
    <cellStyle name="Normal 3 6 6 2" xfId="13542" xr:uid="{00000000-0005-0000-0000-0000E8340000}"/>
    <cellStyle name="Normal 3 6 6 2 2" xfId="13543" xr:uid="{00000000-0005-0000-0000-0000E9340000}"/>
    <cellStyle name="Normal 3 6 6 3" xfId="13544" xr:uid="{00000000-0005-0000-0000-0000EA340000}"/>
    <cellStyle name="Normal 3 6 7" xfId="13545" xr:uid="{00000000-0005-0000-0000-0000EB340000}"/>
    <cellStyle name="Normal 3 6 7 2" xfId="13546" xr:uid="{00000000-0005-0000-0000-0000EC340000}"/>
    <cellStyle name="Normal 3 6 8" xfId="13547" xr:uid="{00000000-0005-0000-0000-0000ED340000}"/>
    <cellStyle name="Normal 3 6 8 2" xfId="13548" xr:uid="{00000000-0005-0000-0000-0000EE340000}"/>
    <cellStyle name="Normal 3 6 9" xfId="13549" xr:uid="{00000000-0005-0000-0000-0000EF340000}"/>
    <cellStyle name="Normal 3 7" xfId="13550" xr:uid="{00000000-0005-0000-0000-0000F0340000}"/>
    <cellStyle name="Normal 3 7 2" xfId="13551" xr:uid="{00000000-0005-0000-0000-0000F1340000}"/>
    <cellStyle name="Normal 3 7 2 2" xfId="13552" xr:uid="{00000000-0005-0000-0000-0000F2340000}"/>
    <cellStyle name="Normal 3 7 2 2 2" xfId="13553" xr:uid="{00000000-0005-0000-0000-0000F3340000}"/>
    <cellStyle name="Normal 3 7 2 2 2 2" xfId="13554" xr:uid="{00000000-0005-0000-0000-0000F4340000}"/>
    <cellStyle name="Normal 3 7 2 2 2 2 2" xfId="13555" xr:uid="{00000000-0005-0000-0000-0000F5340000}"/>
    <cellStyle name="Normal 3 7 2 2 2 2 2 2" xfId="13556" xr:uid="{00000000-0005-0000-0000-0000F6340000}"/>
    <cellStyle name="Normal 3 7 2 2 2 2 3" xfId="13557" xr:uid="{00000000-0005-0000-0000-0000F7340000}"/>
    <cellStyle name="Normal 3 7 2 2 2 3" xfId="13558" xr:uid="{00000000-0005-0000-0000-0000F8340000}"/>
    <cellStyle name="Normal 3 7 2 2 2 3 2" xfId="13559" xr:uid="{00000000-0005-0000-0000-0000F9340000}"/>
    <cellStyle name="Normal 3 7 2 2 2 4" xfId="13560" xr:uid="{00000000-0005-0000-0000-0000FA340000}"/>
    <cellStyle name="Normal 3 7 2 2 3" xfId="13561" xr:uid="{00000000-0005-0000-0000-0000FB340000}"/>
    <cellStyle name="Normal 3 7 2 2 3 2" xfId="13562" xr:uid="{00000000-0005-0000-0000-0000FC340000}"/>
    <cellStyle name="Normal 3 7 2 2 3 2 2" xfId="13563" xr:uid="{00000000-0005-0000-0000-0000FD340000}"/>
    <cellStyle name="Normal 3 7 2 2 3 3" xfId="13564" xr:uid="{00000000-0005-0000-0000-0000FE340000}"/>
    <cellStyle name="Normal 3 7 2 2 4" xfId="13565" xr:uid="{00000000-0005-0000-0000-0000FF340000}"/>
    <cellStyle name="Normal 3 7 2 2 4 2" xfId="13566" xr:uid="{00000000-0005-0000-0000-000000350000}"/>
    <cellStyle name="Normal 3 7 2 2 4 2 2" xfId="13567" xr:uid="{00000000-0005-0000-0000-000001350000}"/>
    <cellStyle name="Normal 3 7 2 2 4 3" xfId="13568" xr:uid="{00000000-0005-0000-0000-000002350000}"/>
    <cellStyle name="Normal 3 7 2 2 5" xfId="13569" xr:uid="{00000000-0005-0000-0000-000003350000}"/>
    <cellStyle name="Normal 3 7 2 2 5 2" xfId="13570" xr:uid="{00000000-0005-0000-0000-000004350000}"/>
    <cellStyle name="Normal 3 7 2 2 6" xfId="13571" xr:uid="{00000000-0005-0000-0000-000005350000}"/>
    <cellStyle name="Normal 3 7 2 3" xfId="13572" xr:uid="{00000000-0005-0000-0000-000006350000}"/>
    <cellStyle name="Normal 3 7 2 3 2" xfId="13573" xr:uid="{00000000-0005-0000-0000-000007350000}"/>
    <cellStyle name="Normal 3 7 2 3 2 2" xfId="13574" xr:uid="{00000000-0005-0000-0000-000008350000}"/>
    <cellStyle name="Normal 3 7 2 3 2 2 2" xfId="13575" xr:uid="{00000000-0005-0000-0000-000009350000}"/>
    <cellStyle name="Normal 3 7 2 3 2 3" xfId="13576" xr:uid="{00000000-0005-0000-0000-00000A350000}"/>
    <cellStyle name="Normal 3 7 2 3 3" xfId="13577" xr:uid="{00000000-0005-0000-0000-00000B350000}"/>
    <cellStyle name="Normal 3 7 2 3 3 2" xfId="13578" xr:uid="{00000000-0005-0000-0000-00000C350000}"/>
    <cellStyle name="Normal 3 7 2 3 4" xfId="13579" xr:uid="{00000000-0005-0000-0000-00000D350000}"/>
    <cellStyle name="Normal 3 7 2 4" xfId="13580" xr:uid="{00000000-0005-0000-0000-00000E350000}"/>
    <cellStyle name="Normal 3 7 2 4 2" xfId="13581" xr:uid="{00000000-0005-0000-0000-00000F350000}"/>
    <cellStyle name="Normal 3 7 2 4 2 2" xfId="13582" xr:uid="{00000000-0005-0000-0000-000010350000}"/>
    <cellStyle name="Normal 3 7 2 4 3" xfId="13583" xr:uid="{00000000-0005-0000-0000-000011350000}"/>
    <cellStyle name="Normal 3 7 2 5" xfId="13584" xr:uid="{00000000-0005-0000-0000-000012350000}"/>
    <cellStyle name="Normal 3 7 2 5 2" xfId="13585" xr:uid="{00000000-0005-0000-0000-000013350000}"/>
    <cellStyle name="Normal 3 7 2 5 2 2" xfId="13586" xr:uid="{00000000-0005-0000-0000-000014350000}"/>
    <cellStyle name="Normal 3 7 2 5 3" xfId="13587" xr:uid="{00000000-0005-0000-0000-000015350000}"/>
    <cellStyle name="Normal 3 7 2 6" xfId="13588" xr:uid="{00000000-0005-0000-0000-000016350000}"/>
    <cellStyle name="Normal 3 7 2 6 2" xfId="13589" xr:uid="{00000000-0005-0000-0000-000017350000}"/>
    <cellStyle name="Normal 3 7 2 7" xfId="13590" xr:uid="{00000000-0005-0000-0000-000018350000}"/>
    <cellStyle name="Normal 3 7 3" xfId="13591" xr:uid="{00000000-0005-0000-0000-000019350000}"/>
    <cellStyle name="Normal 3 7 3 2" xfId="13592" xr:uid="{00000000-0005-0000-0000-00001A350000}"/>
    <cellStyle name="Normal 3 7 3 2 2" xfId="13593" xr:uid="{00000000-0005-0000-0000-00001B350000}"/>
    <cellStyle name="Normal 3 7 3 2 2 2" xfId="13594" xr:uid="{00000000-0005-0000-0000-00001C350000}"/>
    <cellStyle name="Normal 3 7 3 2 2 2 2" xfId="13595" xr:uid="{00000000-0005-0000-0000-00001D350000}"/>
    <cellStyle name="Normal 3 7 3 2 2 3" xfId="13596" xr:uid="{00000000-0005-0000-0000-00001E350000}"/>
    <cellStyle name="Normal 3 7 3 2 3" xfId="13597" xr:uid="{00000000-0005-0000-0000-00001F350000}"/>
    <cellStyle name="Normal 3 7 3 2 3 2" xfId="13598" xr:uid="{00000000-0005-0000-0000-000020350000}"/>
    <cellStyle name="Normal 3 7 3 2 4" xfId="13599" xr:uid="{00000000-0005-0000-0000-000021350000}"/>
    <cellStyle name="Normal 3 7 3 3" xfId="13600" xr:uid="{00000000-0005-0000-0000-000022350000}"/>
    <cellStyle name="Normal 3 7 3 3 2" xfId="13601" xr:uid="{00000000-0005-0000-0000-000023350000}"/>
    <cellStyle name="Normal 3 7 3 3 2 2" xfId="13602" xr:uid="{00000000-0005-0000-0000-000024350000}"/>
    <cellStyle name="Normal 3 7 3 3 3" xfId="13603" xr:uid="{00000000-0005-0000-0000-000025350000}"/>
    <cellStyle name="Normal 3 7 3 4" xfId="13604" xr:uid="{00000000-0005-0000-0000-000026350000}"/>
    <cellStyle name="Normal 3 7 3 4 2" xfId="13605" xr:uid="{00000000-0005-0000-0000-000027350000}"/>
    <cellStyle name="Normal 3 7 3 4 2 2" xfId="13606" xr:uid="{00000000-0005-0000-0000-000028350000}"/>
    <cellStyle name="Normal 3 7 3 4 3" xfId="13607" xr:uid="{00000000-0005-0000-0000-000029350000}"/>
    <cellStyle name="Normal 3 7 3 5" xfId="13608" xr:uid="{00000000-0005-0000-0000-00002A350000}"/>
    <cellStyle name="Normal 3 7 3 5 2" xfId="13609" xr:uid="{00000000-0005-0000-0000-00002B350000}"/>
    <cellStyle name="Normal 3 7 3 6" xfId="13610" xr:uid="{00000000-0005-0000-0000-00002C350000}"/>
    <cellStyle name="Normal 3 7 4" xfId="13611" xr:uid="{00000000-0005-0000-0000-00002D350000}"/>
    <cellStyle name="Normal 3 7 4 2" xfId="13612" xr:uid="{00000000-0005-0000-0000-00002E350000}"/>
    <cellStyle name="Normal 3 7 4 2 2" xfId="13613" xr:uid="{00000000-0005-0000-0000-00002F350000}"/>
    <cellStyle name="Normal 3 7 4 2 2 2" xfId="13614" xr:uid="{00000000-0005-0000-0000-000030350000}"/>
    <cellStyle name="Normal 3 7 4 2 3" xfId="13615" xr:uid="{00000000-0005-0000-0000-000031350000}"/>
    <cellStyle name="Normal 3 7 4 3" xfId="13616" xr:uid="{00000000-0005-0000-0000-000032350000}"/>
    <cellStyle name="Normal 3 7 4 3 2" xfId="13617" xr:uid="{00000000-0005-0000-0000-000033350000}"/>
    <cellStyle name="Normal 3 7 4 3 2 2" xfId="13618" xr:uid="{00000000-0005-0000-0000-000034350000}"/>
    <cellStyle name="Normal 3 7 4 3 3" xfId="13619" xr:uid="{00000000-0005-0000-0000-000035350000}"/>
    <cellStyle name="Normal 3 7 4 4" xfId="13620" xr:uid="{00000000-0005-0000-0000-000036350000}"/>
    <cellStyle name="Normal 3 7 4 4 2" xfId="13621" xr:uid="{00000000-0005-0000-0000-000037350000}"/>
    <cellStyle name="Normal 3 7 4 5" xfId="13622" xr:uid="{00000000-0005-0000-0000-000038350000}"/>
    <cellStyle name="Normal 3 7 5" xfId="13623" xr:uid="{00000000-0005-0000-0000-000039350000}"/>
    <cellStyle name="Normal 3 7 5 2" xfId="13624" xr:uid="{00000000-0005-0000-0000-00003A350000}"/>
    <cellStyle name="Normal 3 7 5 2 2" xfId="13625" xr:uid="{00000000-0005-0000-0000-00003B350000}"/>
    <cellStyle name="Normal 3 7 5 3" xfId="13626" xr:uid="{00000000-0005-0000-0000-00003C350000}"/>
    <cellStyle name="Normal 3 7 6" xfId="13627" xr:uid="{00000000-0005-0000-0000-00003D350000}"/>
    <cellStyle name="Normal 3 7 6 2" xfId="13628" xr:uid="{00000000-0005-0000-0000-00003E350000}"/>
    <cellStyle name="Normal 3 7 6 2 2" xfId="13629" xr:uid="{00000000-0005-0000-0000-00003F350000}"/>
    <cellStyle name="Normal 3 7 6 3" xfId="13630" xr:uid="{00000000-0005-0000-0000-000040350000}"/>
    <cellStyle name="Normal 3 7 7" xfId="13631" xr:uid="{00000000-0005-0000-0000-000041350000}"/>
    <cellStyle name="Normal 3 7 7 2" xfId="13632" xr:uid="{00000000-0005-0000-0000-000042350000}"/>
    <cellStyle name="Normal 3 7 8" xfId="13633" xr:uid="{00000000-0005-0000-0000-000043350000}"/>
    <cellStyle name="Normal 3 7 8 2" xfId="13634" xr:uid="{00000000-0005-0000-0000-000044350000}"/>
    <cellStyle name="Normal 3 7 9" xfId="13635" xr:uid="{00000000-0005-0000-0000-000045350000}"/>
    <cellStyle name="Normal 3 8" xfId="13636" xr:uid="{00000000-0005-0000-0000-000046350000}"/>
    <cellStyle name="Normal 3 8 2" xfId="13637" xr:uid="{00000000-0005-0000-0000-000047350000}"/>
    <cellStyle name="Normal 3 8 2 2" xfId="13638" xr:uid="{00000000-0005-0000-0000-000048350000}"/>
    <cellStyle name="Normal 3 8 2 2 2" xfId="13639" xr:uid="{00000000-0005-0000-0000-000049350000}"/>
    <cellStyle name="Normal 3 8 2 2 2 2" xfId="13640" xr:uid="{00000000-0005-0000-0000-00004A350000}"/>
    <cellStyle name="Normal 3 8 2 2 2 2 2" xfId="13641" xr:uid="{00000000-0005-0000-0000-00004B350000}"/>
    <cellStyle name="Normal 3 8 2 2 2 2 2 2" xfId="13642" xr:uid="{00000000-0005-0000-0000-00004C350000}"/>
    <cellStyle name="Normal 3 8 2 2 2 2 3" xfId="13643" xr:uid="{00000000-0005-0000-0000-00004D350000}"/>
    <cellStyle name="Normal 3 8 2 2 2 3" xfId="13644" xr:uid="{00000000-0005-0000-0000-00004E350000}"/>
    <cellStyle name="Normal 3 8 2 2 2 3 2" xfId="13645" xr:uid="{00000000-0005-0000-0000-00004F350000}"/>
    <cellStyle name="Normal 3 8 2 2 2 4" xfId="13646" xr:uid="{00000000-0005-0000-0000-000050350000}"/>
    <cellStyle name="Normal 3 8 2 2 3" xfId="13647" xr:uid="{00000000-0005-0000-0000-000051350000}"/>
    <cellStyle name="Normal 3 8 2 2 3 2" xfId="13648" xr:uid="{00000000-0005-0000-0000-000052350000}"/>
    <cellStyle name="Normal 3 8 2 2 3 2 2" xfId="13649" xr:uid="{00000000-0005-0000-0000-000053350000}"/>
    <cellStyle name="Normal 3 8 2 2 3 3" xfId="13650" xr:uid="{00000000-0005-0000-0000-000054350000}"/>
    <cellStyle name="Normal 3 8 2 2 4" xfId="13651" xr:uid="{00000000-0005-0000-0000-000055350000}"/>
    <cellStyle name="Normal 3 8 2 2 4 2" xfId="13652" xr:uid="{00000000-0005-0000-0000-000056350000}"/>
    <cellStyle name="Normal 3 8 2 2 4 2 2" xfId="13653" xr:uid="{00000000-0005-0000-0000-000057350000}"/>
    <cellStyle name="Normal 3 8 2 2 4 3" xfId="13654" xr:uid="{00000000-0005-0000-0000-000058350000}"/>
    <cellStyle name="Normal 3 8 2 2 5" xfId="13655" xr:uid="{00000000-0005-0000-0000-000059350000}"/>
    <cellStyle name="Normal 3 8 2 2 5 2" xfId="13656" xr:uid="{00000000-0005-0000-0000-00005A350000}"/>
    <cellStyle name="Normal 3 8 2 2 6" xfId="13657" xr:uid="{00000000-0005-0000-0000-00005B350000}"/>
    <cellStyle name="Normal 3 8 2 3" xfId="13658" xr:uid="{00000000-0005-0000-0000-00005C350000}"/>
    <cellStyle name="Normal 3 8 2 3 2" xfId="13659" xr:uid="{00000000-0005-0000-0000-00005D350000}"/>
    <cellStyle name="Normal 3 8 2 3 2 2" xfId="13660" xr:uid="{00000000-0005-0000-0000-00005E350000}"/>
    <cellStyle name="Normal 3 8 2 3 2 2 2" xfId="13661" xr:uid="{00000000-0005-0000-0000-00005F350000}"/>
    <cellStyle name="Normal 3 8 2 3 2 3" xfId="13662" xr:uid="{00000000-0005-0000-0000-000060350000}"/>
    <cellStyle name="Normal 3 8 2 3 3" xfId="13663" xr:uid="{00000000-0005-0000-0000-000061350000}"/>
    <cellStyle name="Normal 3 8 2 3 3 2" xfId="13664" xr:uid="{00000000-0005-0000-0000-000062350000}"/>
    <cellStyle name="Normal 3 8 2 3 4" xfId="13665" xr:uid="{00000000-0005-0000-0000-000063350000}"/>
    <cellStyle name="Normal 3 8 2 4" xfId="13666" xr:uid="{00000000-0005-0000-0000-000064350000}"/>
    <cellStyle name="Normal 3 8 2 4 2" xfId="13667" xr:uid="{00000000-0005-0000-0000-000065350000}"/>
    <cellStyle name="Normal 3 8 2 4 2 2" xfId="13668" xr:uid="{00000000-0005-0000-0000-000066350000}"/>
    <cellStyle name="Normal 3 8 2 4 3" xfId="13669" xr:uid="{00000000-0005-0000-0000-000067350000}"/>
    <cellStyle name="Normal 3 8 2 5" xfId="13670" xr:uid="{00000000-0005-0000-0000-000068350000}"/>
    <cellStyle name="Normal 3 8 2 5 2" xfId="13671" xr:uid="{00000000-0005-0000-0000-000069350000}"/>
    <cellStyle name="Normal 3 8 2 5 2 2" xfId="13672" xr:uid="{00000000-0005-0000-0000-00006A350000}"/>
    <cellStyle name="Normal 3 8 2 5 3" xfId="13673" xr:uid="{00000000-0005-0000-0000-00006B350000}"/>
    <cellStyle name="Normal 3 8 2 6" xfId="13674" xr:uid="{00000000-0005-0000-0000-00006C350000}"/>
    <cellStyle name="Normal 3 8 2 6 2" xfId="13675" xr:uid="{00000000-0005-0000-0000-00006D350000}"/>
    <cellStyle name="Normal 3 8 2 7" xfId="13676" xr:uid="{00000000-0005-0000-0000-00006E350000}"/>
    <cellStyle name="Normal 3 8 3" xfId="13677" xr:uid="{00000000-0005-0000-0000-00006F350000}"/>
    <cellStyle name="Normal 3 8 3 2" xfId="13678" xr:uid="{00000000-0005-0000-0000-000070350000}"/>
    <cellStyle name="Normal 3 8 3 2 2" xfId="13679" xr:uid="{00000000-0005-0000-0000-000071350000}"/>
    <cellStyle name="Normal 3 8 3 2 2 2" xfId="13680" xr:uid="{00000000-0005-0000-0000-000072350000}"/>
    <cellStyle name="Normal 3 8 3 2 2 2 2" xfId="13681" xr:uid="{00000000-0005-0000-0000-000073350000}"/>
    <cellStyle name="Normal 3 8 3 2 2 3" xfId="13682" xr:uid="{00000000-0005-0000-0000-000074350000}"/>
    <cellStyle name="Normal 3 8 3 2 3" xfId="13683" xr:uid="{00000000-0005-0000-0000-000075350000}"/>
    <cellStyle name="Normal 3 8 3 2 3 2" xfId="13684" xr:uid="{00000000-0005-0000-0000-000076350000}"/>
    <cellStyle name="Normal 3 8 3 2 4" xfId="13685" xr:uid="{00000000-0005-0000-0000-000077350000}"/>
    <cellStyle name="Normal 3 8 3 3" xfId="13686" xr:uid="{00000000-0005-0000-0000-000078350000}"/>
    <cellStyle name="Normal 3 8 3 3 2" xfId="13687" xr:uid="{00000000-0005-0000-0000-000079350000}"/>
    <cellStyle name="Normal 3 8 3 3 2 2" xfId="13688" xr:uid="{00000000-0005-0000-0000-00007A350000}"/>
    <cellStyle name="Normal 3 8 3 3 3" xfId="13689" xr:uid="{00000000-0005-0000-0000-00007B350000}"/>
    <cellStyle name="Normal 3 8 3 4" xfId="13690" xr:uid="{00000000-0005-0000-0000-00007C350000}"/>
    <cellStyle name="Normal 3 8 3 4 2" xfId="13691" xr:uid="{00000000-0005-0000-0000-00007D350000}"/>
    <cellStyle name="Normal 3 8 3 4 2 2" xfId="13692" xr:uid="{00000000-0005-0000-0000-00007E350000}"/>
    <cellStyle name="Normal 3 8 3 4 3" xfId="13693" xr:uid="{00000000-0005-0000-0000-00007F350000}"/>
    <cellStyle name="Normal 3 8 3 5" xfId="13694" xr:uid="{00000000-0005-0000-0000-000080350000}"/>
    <cellStyle name="Normal 3 8 3 5 2" xfId="13695" xr:uid="{00000000-0005-0000-0000-000081350000}"/>
    <cellStyle name="Normal 3 8 3 6" xfId="13696" xr:uid="{00000000-0005-0000-0000-000082350000}"/>
    <cellStyle name="Normal 3 8 4" xfId="13697" xr:uid="{00000000-0005-0000-0000-000083350000}"/>
    <cellStyle name="Normal 3 8 4 2" xfId="13698" xr:uid="{00000000-0005-0000-0000-000084350000}"/>
    <cellStyle name="Normal 3 8 4 2 2" xfId="13699" xr:uid="{00000000-0005-0000-0000-000085350000}"/>
    <cellStyle name="Normal 3 8 4 2 2 2" xfId="13700" xr:uid="{00000000-0005-0000-0000-000086350000}"/>
    <cellStyle name="Normal 3 8 4 2 3" xfId="13701" xr:uid="{00000000-0005-0000-0000-000087350000}"/>
    <cellStyle name="Normal 3 8 4 3" xfId="13702" xr:uid="{00000000-0005-0000-0000-000088350000}"/>
    <cellStyle name="Normal 3 8 4 3 2" xfId="13703" xr:uid="{00000000-0005-0000-0000-000089350000}"/>
    <cellStyle name="Normal 3 8 4 3 2 2" xfId="13704" xr:uid="{00000000-0005-0000-0000-00008A350000}"/>
    <cellStyle name="Normal 3 8 4 3 3" xfId="13705" xr:uid="{00000000-0005-0000-0000-00008B350000}"/>
    <cellStyle name="Normal 3 8 4 4" xfId="13706" xr:uid="{00000000-0005-0000-0000-00008C350000}"/>
    <cellStyle name="Normal 3 8 4 4 2" xfId="13707" xr:uid="{00000000-0005-0000-0000-00008D350000}"/>
    <cellStyle name="Normal 3 8 4 5" xfId="13708" xr:uid="{00000000-0005-0000-0000-00008E350000}"/>
    <cellStyle name="Normal 3 8 5" xfId="13709" xr:uid="{00000000-0005-0000-0000-00008F350000}"/>
    <cellStyle name="Normal 3 8 5 2" xfId="13710" xr:uid="{00000000-0005-0000-0000-000090350000}"/>
    <cellStyle name="Normal 3 8 5 2 2" xfId="13711" xr:uid="{00000000-0005-0000-0000-000091350000}"/>
    <cellStyle name="Normal 3 8 5 3" xfId="13712" xr:uid="{00000000-0005-0000-0000-000092350000}"/>
    <cellStyle name="Normal 3 8 6" xfId="13713" xr:uid="{00000000-0005-0000-0000-000093350000}"/>
    <cellStyle name="Normal 3 8 6 2" xfId="13714" xr:uid="{00000000-0005-0000-0000-000094350000}"/>
    <cellStyle name="Normal 3 8 6 2 2" xfId="13715" xr:uid="{00000000-0005-0000-0000-000095350000}"/>
    <cellStyle name="Normal 3 8 6 3" xfId="13716" xr:uid="{00000000-0005-0000-0000-000096350000}"/>
    <cellStyle name="Normal 3 8 7" xfId="13717" xr:uid="{00000000-0005-0000-0000-000097350000}"/>
    <cellStyle name="Normal 3 8 7 2" xfId="13718" xr:uid="{00000000-0005-0000-0000-000098350000}"/>
    <cellStyle name="Normal 3 8 8" xfId="13719" xr:uid="{00000000-0005-0000-0000-000099350000}"/>
    <cellStyle name="Normal 3 8 8 2" xfId="13720" xr:uid="{00000000-0005-0000-0000-00009A350000}"/>
    <cellStyle name="Normal 3 8 9" xfId="13721" xr:uid="{00000000-0005-0000-0000-00009B350000}"/>
    <cellStyle name="Normal 3 9" xfId="13722" xr:uid="{00000000-0005-0000-0000-00009C350000}"/>
    <cellStyle name="Normal 3 9 2" xfId="13723" xr:uid="{00000000-0005-0000-0000-00009D350000}"/>
    <cellStyle name="Normal 3 9 2 2" xfId="13724" xr:uid="{00000000-0005-0000-0000-00009E350000}"/>
    <cellStyle name="Normal 3 9 2 2 2" xfId="13725" xr:uid="{00000000-0005-0000-0000-00009F350000}"/>
    <cellStyle name="Normal 3 9 2 2 2 2" xfId="13726" xr:uid="{00000000-0005-0000-0000-0000A0350000}"/>
    <cellStyle name="Normal 3 9 2 2 2 2 2" xfId="13727" xr:uid="{00000000-0005-0000-0000-0000A1350000}"/>
    <cellStyle name="Normal 3 9 2 2 2 2 2 2" xfId="13728" xr:uid="{00000000-0005-0000-0000-0000A2350000}"/>
    <cellStyle name="Normal 3 9 2 2 2 2 3" xfId="13729" xr:uid="{00000000-0005-0000-0000-0000A3350000}"/>
    <cellStyle name="Normal 3 9 2 2 2 3" xfId="13730" xr:uid="{00000000-0005-0000-0000-0000A4350000}"/>
    <cellStyle name="Normal 3 9 2 2 2 3 2" xfId="13731" xr:uid="{00000000-0005-0000-0000-0000A5350000}"/>
    <cellStyle name="Normal 3 9 2 2 2 4" xfId="13732" xr:uid="{00000000-0005-0000-0000-0000A6350000}"/>
    <cellStyle name="Normal 3 9 2 2 3" xfId="13733" xr:uid="{00000000-0005-0000-0000-0000A7350000}"/>
    <cellStyle name="Normal 3 9 2 2 3 2" xfId="13734" xr:uid="{00000000-0005-0000-0000-0000A8350000}"/>
    <cellStyle name="Normal 3 9 2 2 3 2 2" xfId="13735" xr:uid="{00000000-0005-0000-0000-0000A9350000}"/>
    <cellStyle name="Normal 3 9 2 2 3 3" xfId="13736" xr:uid="{00000000-0005-0000-0000-0000AA350000}"/>
    <cellStyle name="Normal 3 9 2 2 4" xfId="13737" xr:uid="{00000000-0005-0000-0000-0000AB350000}"/>
    <cellStyle name="Normal 3 9 2 2 4 2" xfId="13738" xr:uid="{00000000-0005-0000-0000-0000AC350000}"/>
    <cellStyle name="Normal 3 9 2 2 4 2 2" xfId="13739" xr:uid="{00000000-0005-0000-0000-0000AD350000}"/>
    <cellStyle name="Normal 3 9 2 2 4 3" xfId="13740" xr:uid="{00000000-0005-0000-0000-0000AE350000}"/>
    <cellStyle name="Normal 3 9 2 2 5" xfId="13741" xr:uid="{00000000-0005-0000-0000-0000AF350000}"/>
    <cellStyle name="Normal 3 9 2 2 5 2" xfId="13742" xr:uid="{00000000-0005-0000-0000-0000B0350000}"/>
    <cellStyle name="Normal 3 9 2 2 6" xfId="13743" xr:uid="{00000000-0005-0000-0000-0000B1350000}"/>
    <cellStyle name="Normal 3 9 2 3" xfId="13744" xr:uid="{00000000-0005-0000-0000-0000B2350000}"/>
    <cellStyle name="Normal 3 9 2 3 2" xfId="13745" xr:uid="{00000000-0005-0000-0000-0000B3350000}"/>
    <cellStyle name="Normal 3 9 2 3 2 2" xfId="13746" xr:uid="{00000000-0005-0000-0000-0000B4350000}"/>
    <cellStyle name="Normal 3 9 2 3 2 2 2" xfId="13747" xr:uid="{00000000-0005-0000-0000-0000B5350000}"/>
    <cellStyle name="Normal 3 9 2 3 2 3" xfId="13748" xr:uid="{00000000-0005-0000-0000-0000B6350000}"/>
    <cellStyle name="Normal 3 9 2 3 3" xfId="13749" xr:uid="{00000000-0005-0000-0000-0000B7350000}"/>
    <cellStyle name="Normal 3 9 2 3 3 2" xfId="13750" xr:uid="{00000000-0005-0000-0000-0000B8350000}"/>
    <cellStyle name="Normal 3 9 2 3 4" xfId="13751" xr:uid="{00000000-0005-0000-0000-0000B9350000}"/>
    <cellStyle name="Normal 3 9 2 4" xfId="13752" xr:uid="{00000000-0005-0000-0000-0000BA350000}"/>
    <cellStyle name="Normal 3 9 2 4 2" xfId="13753" xr:uid="{00000000-0005-0000-0000-0000BB350000}"/>
    <cellStyle name="Normal 3 9 2 4 2 2" xfId="13754" xr:uid="{00000000-0005-0000-0000-0000BC350000}"/>
    <cellStyle name="Normal 3 9 2 4 3" xfId="13755" xr:uid="{00000000-0005-0000-0000-0000BD350000}"/>
    <cellStyle name="Normal 3 9 2 5" xfId="13756" xr:uid="{00000000-0005-0000-0000-0000BE350000}"/>
    <cellStyle name="Normal 3 9 2 5 2" xfId="13757" xr:uid="{00000000-0005-0000-0000-0000BF350000}"/>
    <cellStyle name="Normal 3 9 2 5 2 2" xfId="13758" xr:uid="{00000000-0005-0000-0000-0000C0350000}"/>
    <cellStyle name="Normal 3 9 2 5 3" xfId="13759" xr:uid="{00000000-0005-0000-0000-0000C1350000}"/>
    <cellStyle name="Normal 3 9 2 6" xfId="13760" xr:uid="{00000000-0005-0000-0000-0000C2350000}"/>
    <cellStyle name="Normal 3 9 2 6 2" xfId="13761" xr:uid="{00000000-0005-0000-0000-0000C3350000}"/>
    <cellStyle name="Normal 3 9 2 7" xfId="13762" xr:uid="{00000000-0005-0000-0000-0000C4350000}"/>
    <cellStyle name="Normal 3 9 3" xfId="13763" xr:uid="{00000000-0005-0000-0000-0000C5350000}"/>
    <cellStyle name="Normal 3 9 3 2" xfId="13764" xr:uid="{00000000-0005-0000-0000-0000C6350000}"/>
    <cellStyle name="Normal 3 9 3 2 2" xfId="13765" xr:uid="{00000000-0005-0000-0000-0000C7350000}"/>
    <cellStyle name="Normal 3 9 3 2 2 2" xfId="13766" xr:uid="{00000000-0005-0000-0000-0000C8350000}"/>
    <cellStyle name="Normal 3 9 3 2 2 2 2" xfId="13767" xr:uid="{00000000-0005-0000-0000-0000C9350000}"/>
    <cellStyle name="Normal 3 9 3 2 2 3" xfId="13768" xr:uid="{00000000-0005-0000-0000-0000CA350000}"/>
    <cellStyle name="Normal 3 9 3 2 3" xfId="13769" xr:uid="{00000000-0005-0000-0000-0000CB350000}"/>
    <cellStyle name="Normal 3 9 3 2 3 2" xfId="13770" xr:uid="{00000000-0005-0000-0000-0000CC350000}"/>
    <cellStyle name="Normal 3 9 3 2 4" xfId="13771" xr:uid="{00000000-0005-0000-0000-0000CD350000}"/>
    <cellStyle name="Normal 3 9 3 3" xfId="13772" xr:uid="{00000000-0005-0000-0000-0000CE350000}"/>
    <cellStyle name="Normal 3 9 3 3 2" xfId="13773" xr:uid="{00000000-0005-0000-0000-0000CF350000}"/>
    <cellStyle name="Normal 3 9 3 3 2 2" xfId="13774" xr:uid="{00000000-0005-0000-0000-0000D0350000}"/>
    <cellStyle name="Normal 3 9 3 3 3" xfId="13775" xr:uid="{00000000-0005-0000-0000-0000D1350000}"/>
    <cellStyle name="Normal 3 9 3 4" xfId="13776" xr:uid="{00000000-0005-0000-0000-0000D2350000}"/>
    <cellStyle name="Normal 3 9 3 4 2" xfId="13777" xr:uid="{00000000-0005-0000-0000-0000D3350000}"/>
    <cellStyle name="Normal 3 9 3 4 2 2" xfId="13778" xr:uid="{00000000-0005-0000-0000-0000D4350000}"/>
    <cellStyle name="Normal 3 9 3 4 3" xfId="13779" xr:uid="{00000000-0005-0000-0000-0000D5350000}"/>
    <cellStyle name="Normal 3 9 3 5" xfId="13780" xr:uid="{00000000-0005-0000-0000-0000D6350000}"/>
    <cellStyle name="Normal 3 9 3 5 2" xfId="13781" xr:uid="{00000000-0005-0000-0000-0000D7350000}"/>
    <cellStyle name="Normal 3 9 3 6" xfId="13782" xr:uid="{00000000-0005-0000-0000-0000D8350000}"/>
    <cellStyle name="Normal 3 9 4" xfId="13783" xr:uid="{00000000-0005-0000-0000-0000D9350000}"/>
    <cellStyle name="Normal 3 9 4 2" xfId="13784" xr:uid="{00000000-0005-0000-0000-0000DA350000}"/>
    <cellStyle name="Normal 3 9 4 2 2" xfId="13785" xr:uid="{00000000-0005-0000-0000-0000DB350000}"/>
    <cellStyle name="Normal 3 9 4 2 2 2" xfId="13786" xr:uid="{00000000-0005-0000-0000-0000DC350000}"/>
    <cellStyle name="Normal 3 9 4 2 3" xfId="13787" xr:uid="{00000000-0005-0000-0000-0000DD350000}"/>
    <cellStyle name="Normal 3 9 4 3" xfId="13788" xr:uid="{00000000-0005-0000-0000-0000DE350000}"/>
    <cellStyle name="Normal 3 9 4 3 2" xfId="13789" xr:uid="{00000000-0005-0000-0000-0000DF350000}"/>
    <cellStyle name="Normal 3 9 4 3 2 2" xfId="13790" xr:uid="{00000000-0005-0000-0000-0000E0350000}"/>
    <cellStyle name="Normal 3 9 4 3 3" xfId="13791" xr:uid="{00000000-0005-0000-0000-0000E1350000}"/>
    <cellStyle name="Normal 3 9 4 4" xfId="13792" xr:uid="{00000000-0005-0000-0000-0000E2350000}"/>
    <cellStyle name="Normal 3 9 4 4 2" xfId="13793" xr:uid="{00000000-0005-0000-0000-0000E3350000}"/>
    <cellStyle name="Normal 3 9 4 5" xfId="13794" xr:uid="{00000000-0005-0000-0000-0000E4350000}"/>
    <cellStyle name="Normal 3 9 5" xfId="13795" xr:uid="{00000000-0005-0000-0000-0000E5350000}"/>
    <cellStyle name="Normal 3 9 5 2" xfId="13796" xr:uid="{00000000-0005-0000-0000-0000E6350000}"/>
    <cellStyle name="Normal 3 9 5 2 2" xfId="13797" xr:uid="{00000000-0005-0000-0000-0000E7350000}"/>
    <cellStyle name="Normal 3 9 5 3" xfId="13798" xr:uid="{00000000-0005-0000-0000-0000E8350000}"/>
    <cellStyle name="Normal 3 9 6" xfId="13799" xr:uid="{00000000-0005-0000-0000-0000E9350000}"/>
    <cellStyle name="Normal 3 9 6 2" xfId="13800" xr:uid="{00000000-0005-0000-0000-0000EA350000}"/>
    <cellStyle name="Normal 3 9 6 2 2" xfId="13801" xr:uid="{00000000-0005-0000-0000-0000EB350000}"/>
    <cellStyle name="Normal 3 9 6 3" xfId="13802" xr:uid="{00000000-0005-0000-0000-0000EC350000}"/>
    <cellStyle name="Normal 3 9 7" xfId="13803" xr:uid="{00000000-0005-0000-0000-0000ED350000}"/>
    <cellStyle name="Normal 3 9 7 2" xfId="13804" xr:uid="{00000000-0005-0000-0000-0000EE350000}"/>
    <cellStyle name="Normal 3 9 8" xfId="13805" xr:uid="{00000000-0005-0000-0000-0000EF350000}"/>
    <cellStyle name="Normal 3 9 8 2" xfId="13806" xr:uid="{00000000-0005-0000-0000-0000F0350000}"/>
    <cellStyle name="Normal 3 9 9" xfId="13807" xr:uid="{00000000-0005-0000-0000-0000F1350000}"/>
    <cellStyle name="Normal 3_BDP_Dpee 2010" xfId="13808" xr:uid="{00000000-0005-0000-0000-0000F2350000}"/>
    <cellStyle name="Normál 3_idosor bankok kodok_munka" xfId="13809" xr:uid="{00000000-0005-0000-0000-0000F3350000}"/>
    <cellStyle name="Normal 30" xfId="13810" xr:uid="{00000000-0005-0000-0000-0000F4350000}"/>
    <cellStyle name="Normal 31" xfId="13811" xr:uid="{00000000-0005-0000-0000-0000F5350000}"/>
    <cellStyle name="Normal 32" xfId="13812" xr:uid="{00000000-0005-0000-0000-0000F6350000}"/>
    <cellStyle name="Normal 33" xfId="13813" xr:uid="{00000000-0005-0000-0000-0000F7350000}"/>
    <cellStyle name="Normal 34" xfId="13814" xr:uid="{00000000-0005-0000-0000-0000F8350000}"/>
    <cellStyle name="Normal 35" xfId="13815" xr:uid="{00000000-0005-0000-0000-0000F9350000}"/>
    <cellStyle name="Normal 36" xfId="13816" xr:uid="{00000000-0005-0000-0000-0000FA350000}"/>
    <cellStyle name="Normal 37" xfId="13817" xr:uid="{00000000-0005-0000-0000-0000FB350000}"/>
    <cellStyle name="Normal 38" xfId="13818" xr:uid="{00000000-0005-0000-0000-0000FC350000}"/>
    <cellStyle name="Normal 39" xfId="13819" xr:uid="{00000000-0005-0000-0000-0000FD350000}"/>
    <cellStyle name="Normal 4" xfId="13820" xr:uid="{00000000-0005-0000-0000-0000FE350000}"/>
    <cellStyle name="Normál 4" xfId="13821" xr:uid="{00000000-0005-0000-0000-0000FF350000}"/>
    <cellStyle name="Normal 4 10" xfId="13822" xr:uid="{00000000-0005-0000-0000-000000360000}"/>
    <cellStyle name="Normal 4 10 2" xfId="13823" xr:uid="{00000000-0005-0000-0000-000001360000}"/>
    <cellStyle name="Normal 4 10 2 2" xfId="13824" xr:uid="{00000000-0005-0000-0000-000002360000}"/>
    <cellStyle name="Normal 4 10 3" xfId="13825" xr:uid="{00000000-0005-0000-0000-000003360000}"/>
    <cellStyle name="Normal 4 11" xfId="13826" xr:uid="{00000000-0005-0000-0000-000004360000}"/>
    <cellStyle name="Normal 4 11 2" xfId="13827" xr:uid="{00000000-0005-0000-0000-000005360000}"/>
    <cellStyle name="Normal 4 12" xfId="13828" xr:uid="{00000000-0005-0000-0000-000006360000}"/>
    <cellStyle name="Normal 4 12 2" xfId="13829" xr:uid="{00000000-0005-0000-0000-000007360000}"/>
    <cellStyle name="Normal 4 13" xfId="13830" xr:uid="{00000000-0005-0000-0000-000008360000}"/>
    <cellStyle name="Normal 4 13 2" xfId="13831" xr:uid="{00000000-0005-0000-0000-000009360000}"/>
    <cellStyle name="Normal 4 14" xfId="13832" xr:uid="{00000000-0005-0000-0000-00000A360000}"/>
    <cellStyle name="Normal 4 14 2" xfId="13833" xr:uid="{00000000-0005-0000-0000-00000B360000}"/>
    <cellStyle name="Normal 4 2" xfId="13834" xr:uid="{00000000-0005-0000-0000-00000C360000}"/>
    <cellStyle name="Normal 4 2 2" xfId="13835" xr:uid="{00000000-0005-0000-0000-00000D360000}"/>
    <cellStyle name="Normal 4 2 2 2" xfId="13836" xr:uid="{00000000-0005-0000-0000-00000E360000}"/>
    <cellStyle name="Normal 4 2 2 2 2" xfId="13837" xr:uid="{00000000-0005-0000-0000-00000F360000}"/>
    <cellStyle name="Normal 4 2 2 2 2 2" xfId="13838" xr:uid="{00000000-0005-0000-0000-000010360000}"/>
    <cellStyle name="Normal 4 2 2 2 3" xfId="13839" xr:uid="{00000000-0005-0000-0000-000011360000}"/>
    <cellStyle name="Normal 4 2 3" xfId="13840" xr:uid="{00000000-0005-0000-0000-000012360000}"/>
    <cellStyle name="Normal 4 2 3 2" xfId="13841" xr:uid="{00000000-0005-0000-0000-000013360000}"/>
    <cellStyle name="Normal 4 2 3 2 2" xfId="13842" xr:uid="{00000000-0005-0000-0000-000014360000}"/>
    <cellStyle name="Normal 4 2 3 2 2 2" xfId="13843" xr:uid="{00000000-0005-0000-0000-000015360000}"/>
    <cellStyle name="Normal 4 2 3 2 3" xfId="13844" xr:uid="{00000000-0005-0000-0000-000016360000}"/>
    <cellStyle name="Normal 4 2 4" xfId="13845" xr:uid="{00000000-0005-0000-0000-000017360000}"/>
    <cellStyle name="Normal 4 2 4 2" xfId="13846" xr:uid="{00000000-0005-0000-0000-000018360000}"/>
    <cellStyle name="Normal 4 2 4 2 2" xfId="13847" xr:uid="{00000000-0005-0000-0000-000019360000}"/>
    <cellStyle name="Normal 4 2 4 2 2 2" xfId="13848" xr:uid="{00000000-0005-0000-0000-00001A360000}"/>
    <cellStyle name="Normal 4 2 4 2 3" xfId="13849" xr:uid="{00000000-0005-0000-0000-00001B360000}"/>
    <cellStyle name="Normal 4 2 4 3" xfId="13850" xr:uid="{00000000-0005-0000-0000-00001C360000}"/>
    <cellStyle name="Normal 4 2 4 4" xfId="13851" xr:uid="{00000000-0005-0000-0000-00001D360000}"/>
    <cellStyle name="Normal 4 2 4 4 2" xfId="13852" xr:uid="{00000000-0005-0000-0000-00001E360000}"/>
    <cellStyle name="Normal 4 2 4 5" xfId="13853" xr:uid="{00000000-0005-0000-0000-00001F360000}"/>
    <cellStyle name="Normal 4 2 5" xfId="13854" xr:uid="{00000000-0005-0000-0000-000020360000}"/>
    <cellStyle name="Normal 4 2 5 2" xfId="13855" xr:uid="{00000000-0005-0000-0000-000021360000}"/>
    <cellStyle name="Normal 4 2 5 2 2" xfId="13856" xr:uid="{00000000-0005-0000-0000-000022360000}"/>
    <cellStyle name="Normal 4 2 5 3" xfId="13857" xr:uid="{00000000-0005-0000-0000-000023360000}"/>
    <cellStyle name="Normal 4 2 6" xfId="13858" xr:uid="{00000000-0005-0000-0000-000024360000}"/>
    <cellStyle name="Normal 4 2 6 2" xfId="13859" xr:uid="{00000000-0005-0000-0000-000025360000}"/>
    <cellStyle name="Normal 4 2 6 2 2" xfId="13860" xr:uid="{00000000-0005-0000-0000-000026360000}"/>
    <cellStyle name="Normal 4 2 6 3" xfId="13861" xr:uid="{00000000-0005-0000-0000-000027360000}"/>
    <cellStyle name="Normal 4 2 7" xfId="13862" xr:uid="{00000000-0005-0000-0000-000028360000}"/>
    <cellStyle name="Normal 4 2 7 2" xfId="13863" xr:uid="{00000000-0005-0000-0000-000029360000}"/>
    <cellStyle name="Normal 4 2 8" xfId="13864" xr:uid="{00000000-0005-0000-0000-00002A360000}"/>
    <cellStyle name="Normal 4 2 9" xfId="13865" xr:uid="{00000000-0005-0000-0000-00002B360000}"/>
    <cellStyle name="Normal 4 3" xfId="13866" xr:uid="{00000000-0005-0000-0000-00002C360000}"/>
    <cellStyle name="Normal 4 3 2" xfId="13867" xr:uid="{00000000-0005-0000-0000-00002D360000}"/>
    <cellStyle name="Normal 4 3 2 2" xfId="13868" xr:uid="{00000000-0005-0000-0000-00002E360000}"/>
    <cellStyle name="Normal 4 3 2 3" xfId="13869" xr:uid="{00000000-0005-0000-0000-00002F360000}"/>
    <cellStyle name="Normal 4 3 2 3 2" xfId="13870" xr:uid="{00000000-0005-0000-0000-000030360000}"/>
    <cellStyle name="Normal 4 3 2 4" xfId="13871" xr:uid="{00000000-0005-0000-0000-000031360000}"/>
    <cellStyle name="Normal 4 4" xfId="13872" xr:uid="{00000000-0005-0000-0000-000032360000}"/>
    <cellStyle name="Normal 4 4 2" xfId="13873" xr:uid="{00000000-0005-0000-0000-000033360000}"/>
    <cellStyle name="Normal 4 4 2 2" xfId="13874" xr:uid="{00000000-0005-0000-0000-000034360000}"/>
    <cellStyle name="Normal 4 4 2 2 2" xfId="13875" xr:uid="{00000000-0005-0000-0000-000035360000}"/>
    <cellStyle name="Normal 4 4 2 2 2 2" xfId="13876" xr:uid="{00000000-0005-0000-0000-000036360000}"/>
    <cellStyle name="Normal 4 4 2 2 2 2 2" xfId="13877" xr:uid="{00000000-0005-0000-0000-000037360000}"/>
    <cellStyle name="Normal 4 4 2 2 2 3" xfId="13878" xr:uid="{00000000-0005-0000-0000-000038360000}"/>
    <cellStyle name="Normal 4 4 2 2 3" xfId="13879" xr:uid="{00000000-0005-0000-0000-000039360000}"/>
    <cellStyle name="Normal 4 4 2 2 3 2" xfId="13880" xr:uid="{00000000-0005-0000-0000-00003A360000}"/>
    <cellStyle name="Normal 4 4 2 2 3 2 2" xfId="13881" xr:uid="{00000000-0005-0000-0000-00003B360000}"/>
    <cellStyle name="Normal 4 4 2 2 3 3" xfId="13882" xr:uid="{00000000-0005-0000-0000-00003C360000}"/>
    <cellStyle name="Normal 4 4 2 2 4" xfId="13883" xr:uid="{00000000-0005-0000-0000-00003D360000}"/>
    <cellStyle name="Normal 4 4 2 2 4 2" xfId="13884" xr:uid="{00000000-0005-0000-0000-00003E360000}"/>
    <cellStyle name="Normal 4 4 2 2 5" xfId="13885" xr:uid="{00000000-0005-0000-0000-00003F360000}"/>
    <cellStyle name="Normal 4 4 2 3" xfId="13886" xr:uid="{00000000-0005-0000-0000-000040360000}"/>
    <cellStyle name="Normal 4 4 2 3 2" xfId="13887" xr:uid="{00000000-0005-0000-0000-000041360000}"/>
    <cellStyle name="Normal 4 4 2 3 2 2" xfId="13888" xr:uid="{00000000-0005-0000-0000-000042360000}"/>
    <cellStyle name="Normal 4 4 2 3 3" xfId="13889" xr:uid="{00000000-0005-0000-0000-000043360000}"/>
    <cellStyle name="Normal 4 4 2 4" xfId="13890" xr:uid="{00000000-0005-0000-0000-000044360000}"/>
    <cellStyle name="Normal 4 4 2 4 2" xfId="13891" xr:uid="{00000000-0005-0000-0000-000045360000}"/>
    <cellStyle name="Normal 4 4 2 4 2 2" xfId="13892" xr:uid="{00000000-0005-0000-0000-000046360000}"/>
    <cellStyle name="Normal 4 4 2 4 3" xfId="13893" xr:uid="{00000000-0005-0000-0000-000047360000}"/>
    <cellStyle name="Normal 4 4 2 5" xfId="13894" xr:uid="{00000000-0005-0000-0000-000048360000}"/>
    <cellStyle name="Normal 4 4 2 6" xfId="13895" xr:uid="{00000000-0005-0000-0000-000049360000}"/>
    <cellStyle name="Normal 4 4 2 6 2" xfId="13896" xr:uid="{00000000-0005-0000-0000-00004A360000}"/>
    <cellStyle name="Normal 4 4 2 7" xfId="13897" xr:uid="{00000000-0005-0000-0000-00004B360000}"/>
    <cellStyle name="Normal 4 4 3" xfId="13898" xr:uid="{00000000-0005-0000-0000-00004C360000}"/>
    <cellStyle name="Normal 4 4 3 2" xfId="13899" xr:uid="{00000000-0005-0000-0000-00004D360000}"/>
    <cellStyle name="Normal 4 4 3 2 2" xfId="13900" xr:uid="{00000000-0005-0000-0000-00004E360000}"/>
    <cellStyle name="Normal 4 4 3 2 2 2" xfId="13901" xr:uid="{00000000-0005-0000-0000-00004F360000}"/>
    <cellStyle name="Normal 4 4 3 2 3" xfId="13902" xr:uid="{00000000-0005-0000-0000-000050360000}"/>
    <cellStyle name="Normal 4 4 3 3" xfId="13903" xr:uid="{00000000-0005-0000-0000-000051360000}"/>
    <cellStyle name="Normal 4 4 3 3 2" xfId="13904" xr:uid="{00000000-0005-0000-0000-000052360000}"/>
    <cellStyle name="Normal 4 4 3 3 2 2" xfId="13905" xr:uid="{00000000-0005-0000-0000-000053360000}"/>
    <cellStyle name="Normal 4 4 3 3 3" xfId="13906" xr:uid="{00000000-0005-0000-0000-000054360000}"/>
    <cellStyle name="Normal 4 4 3 4" xfId="13907" xr:uid="{00000000-0005-0000-0000-000055360000}"/>
    <cellStyle name="Normal 4 4 3 4 2" xfId="13908" xr:uid="{00000000-0005-0000-0000-000056360000}"/>
    <cellStyle name="Normal 4 4 3 5" xfId="13909" xr:uid="{00000000-0005-0000-0000-000057360000}"/>
    <cellStyle name="Normal 4 4 4" xfId="13910" xr:uid="{00000000-0005-0000-0000-000058360000}"/>
    <cellStyle name="Normal 4 4 4 2" xfId="13911" xr:uid="{00000000-0005-0000-0000-000059360000}"/>
    <cellStyle name="Normal 4 4 4 2 2" xfId="13912" xr:uid="{00000000-0005-0000-0000-00005A360000}"/>
    <cellStyle name="Normal 4 4 4 2 2 2" xfId="13913" xr:uid="{00000000-0005-0000-0000-00005B360000}"/>
    <cellStyle name="Normal 4 4 4 2 3" xfId="13914" xr:uid="{00000000-0005-0000-0000-00005C360000}"/>
    <cellStyle name="Normal 4 4 4 3" xfId="13915" xr:uid="{00000000-0005-0000-0000-00005D360000}"/>
    <cellStyle name="Normal 4 4 4 3 2" xfId="13916" xr:uid="{00000000-0005-0000-0000-00005E360000}"/>
    <cellStyle name="Normal 4 4 4 4" xfId="13917" xr:uid="{00000000-0005-0000-0000-00005F360000}"/>
    <cellStyle name="Normal 4 4 5" xfId="13918" xr:uid="{00000000-0005-0000-0000-000060360000}"/>
    <cellStyle name="Normal 4 4 5 2" xfId="13919" xr:uid="{00000000-0005-0000-0000-000061360000}"/>
    <cellStyle name="Normal 4 4 5 2 2" xfId="13920" xr:uid="{00000000-0005-0000-0000-000062360000}"/>
    <cellStyle name="Normal 4 4 5 3" xfId="13921" xr:uid="{00000000-0005-0000-0000-000063360000}"/>
    <cellStyle name="Normal 4 4 6" xfId="13922" xr:uid="{00000000-0005-0000-0000-000064360000}"/>
    <cellStyle name="Normal 4 4 6 2" xfId="13923" xr:uid="{00000000-0005-0000-0000-000065360000}"/>
    <cellStyle name="Normal 4 4 7" xfId="13924" xr:uid="{00000000-0005-0000-0000-000066360000}"/>
    <cellStyle name="Normal 4 4 7 2" xfId="13925" xr:uid="{00000000-0005-0000-0000-000067360000}"/>
    <cellStyle name="Normal 4 4 8" xfId="13926" xr:uid="{00000000-0005-0000-0000-000068360000}"/>
    <cellStyle name="Normal 4 5" xfId="13927" xr:uid="{00000000-0005-0000-0000-000069360000}"/>
    <cellStyle name="Normal 4 5 2" xfId="13928" xr:uid="{00000000-0005-0000-0000-00006A360000}"/>
    <cellStyle name="Normal 4 5 2 2" xfId="13929" xr:uid="{00000000-0005-0000-0000-00006B360000}"/>
    <cellStyle name="Normal 4 5 2 2 2" xfId="13930" xr:uid="{00000000-0005-0000-0000-00006C360000}"/>
    <cellStyle name="Normal 4 5 2 2 2 2" xfId="13931" xr:uid="{00000000-0005-0000-0000-00006D360000}"/>
    <cellStyle name="Normal 4 5 2 2 3" xfId="13932" xr:uid="{00000000-0005-0000-0000-00006E360000}"/>
    <cellStyle name="Normal 4 5 2 3" xfId="13933" xr:uid="{00000000-0005-0000-0000-00006F360000}"/>
    <cellStyle name="Normal 4 5 2 4" xfId="13934" xr:uid="{00000000-0005-0000-0000-000070360000}"/>
    <cellStyle name="Normal 4 5 2 4 2" xfId="13935" xr:uid="{00000000-0005-0000-0000-000071360000}"/>
    <cellStyle name="Normal 4 5 2 5" xfId="13936" xr:uid="{00000000-0005-0000-0000-000072360000}"/>
    <cellStyle name="Normal 4 5 3" xfId="13937" xr:uid="{00000000-0005-0000-0000-000073360000}"/>
    <cellStyle name="Normal 4 5 3 2" xfId="13938" xr:uid="{00000000-0005-0000-0000-000074360000}"/>
    <cellStyle name="Normal 4 5 3 2 2" xfId="13939" xr:uid="{00000000-0005-0000-0000-000075360000}"/>
    <cellStyle name="Normal 4 5 3 3" xfId="13940" xr:uid="{00000000-0005-0000-0000-000076360000}"/>
    <cellStyle name="Normal 4 5 4" xfId="13941" xr:uid="{00000000-0005-0000-0000-000077360000}"/>
    <cellStyle name="Normal 4 5 4 2" xfId="13942" xr:uid="{00000000-0005-0000-0000-000078360000}"/>
    <cellStyle name="Normal 4 5 4 2 2" xfId="13943" xr:uid="{00000000-0005-0000-0000-000079360000}"/>
    <cellStyle name="Normal 4 5 4 3" xfId="13944" xr:uid="{00000000-0005-0000-0000-00007A360000}"/>
    <cellStyle name="Normal 4 5 5" xfId="13945" xr:uid="{00000000-0005-0000-0000-00007B360000}"/>
    <cellStyle name="Normal 4 5 5 2" xfId="13946" xr:uid="{00000000-0005-0000-0000-00007C360000}"/>
    <cellStyle name="Normal 4 5 5 2 2" xfId="13947" xr:uid="{00000000-0005-0000-0000-00007D360000}"/>
    <cellStyle name="Normal 4 5 5 3" xfId="13948" xr:uid="{00000000-0005-0000-0000-00007E360000}"/>
    <cellStyle name="Normal 4 5 6" xfId="13949" xr:uid="{00000000-0005-0000-0000-00007F360000}"/>
    <cellStyle name="Normal 4 5 6 2" xfId="13950" xr:uid="{00000000-0005-0000-0000-000080360000}"/>
    <cellStyle name="Normal 4 5 7" xfId="13951" xr:uid="{00000000-0005-0000-0000-000081360000}"/>
    <cellStyle name="Normal 4 6" xfId="13952" xr:uid="{00000000-0005-0000-0000-000082360000}"/>
    <cellStyle name="Normal 4 6 2" xfId="13953" xr:uid="{00000000-0005-0000-0000-000083360000}"/>
    <cellStyle name="Normal 4 6 2 2" xfId="13954" xr:uid="{00000000-0005-0000-0000-000084360000}"/>
    <cellStyle name="Normal 4 6 2 2 2" xfId="13955" xr:uid="{00000000-0005-0000-0000-000085360000}"/>
    <cellStyle name="Normal 4 6 2 2 2 2" xfId="13956" xr:uid="{00000000-0005-0000-0000-000086360000}"/>
    <cellStyle name="Normal 4 6 2 2 3" xfId="13957" xr:uid="{00000000-0005-0000-0000-000087360000}"/>
    <cellStyle name="Normal 4 6 2 3" xfId="13958" xr:uid="{00000000-0005-0000-0000-000088360000}"/>
    <cellStyle name="Normal 4 6 2 3 2" xfId="13959" xr:uid="{00000000-0005-0000-0000-000089360000}"/>
    <cellStyle name="Normal 4 6 2 4" xfId="13960" xr:uid="{00000000-0005-0000-0000-00008A360000}"/>
    <cellStyle name="Normal 4 6 3" xfId="13961" xr:uid="{00000000-0005-0000-0000-00008B360000}"/>
    <cellStyle name="Normal 4 6 3 2" xfId="13962" xr:uid="{00000000-0005-0000-0000-00008C360000}"/>
    <cellStyle name="Normal 4 6 3 2 2" xfId="13963" xr:uid="{00000000-0005-0000-0000-00008D360000}"/>
    <cellStyle name="Normal 4 6 3 3" xfId="13964" xr:uid="{00000000-0005-0000-0000-00008E360000}"/>
    <cellStyle name="Normal 4 6 4" xfId="13965" xr:uid="{00000000-0005-0000-0000-00008F360000}"/>
    <cellStyle name="Normal 4 6 5" xfId="13966" xr:uid="{00000000-0005-0000-0000-000090360000}"/>
    <cellStyle name="Normal 4 6 5 2" xfId="13967" xr:uid="{00000000-0005-0000-0000-000091360000}"/>
    <cellStyle name="Normal 4 6 6" xfId="13968" xr:uid="{00000000-0005-0000-0000-000092360000}"/>
    <cellStyle name="Normal 4 7" xfId="13969" xr:uid="{00000000-0005-0000-0000-000093360000}"/>
    <cellStyle name="Normal 4 7 2" xfId="13970" xr:uid="{00000000-0005-0000-0000-000094360000}"/>
    <cellStyle name="Normal 4 8" xfId="13971" xr:uid="{00000000-0005-0000-0000-000095360000}"/>
    <cellStyle name="Normal 4 8 2" xfId="13972" xr:uid="{00000000-0005-0000-0000-000096360000}"/>
    <cellStyle name="Normal 4 8 3" xfId="13973" xr:uid="{00000000-0005-0000-0000-000097360000}"/>
    <cellStyle name="Normal 4 8 3 2" xfId="13974" xr:uid="{00000000-0005-0000-0000-000098360000}"/>
    <cellStyle name="Normal 4 8 4" xfId="13975" xr:uid="{00000000-0005-0000-0000-000099360000}"/>
    <cellStyle name="Normal 4 9" xfId="13976" xr:uid="{00000000-0005-0000-0000-00009A360000}"/>
    <cellStyle name="Normal 40" xfId="13977" xr:uid="{00000000-0005-0000-0000-00009B360000}"/>
    <cellStyle name="Normal 41" xfId="13978" xr:uid="{00000000-0005-0000-0000-00009C360000}"/>
    <cellStyle name="Normal 42" xfId="13979" xr:uid="{00000000-0005-0000-0000-00009D360000}"/>
    <cellStyle name="Normal 43" xfId="13980" xr:uid="{00000000-0005-0000-0000-00009E360000}"/>
    <cellStyle name="Normal 44" xfId="13981" xr:uid="{00000000-0005-0000-0000-00009F360000}"/>
    <cellStyle name="Normal 45" xfId="13982" xr:uid="{00000000-0005-0000-0000-0000A0360000}"/>
    <cellStyle name="Normal 46" xfId="13983" xr:uid="{00000000-0005-0000-0000-0000A1360000}"/>
    <cellStyle name="Normal 47" xfId="13984" xr:uid="{00000000-0005-0000-0000-0000A2360000}"/>
    <cellStyle name="Normal 48" xfId="13985" xr:uid="{00000000-0005-0000-0000-0000A3360000}"/>
    <cellStyle name="Normal 49" xfId="13986" xr:uid="{00000000-0005-0000-0000-0000A4360000}"/>
    <cellStyle name="Normal 5" xfId="13987" xr:uid="{00000000-0005-0000-0000-0000A5360000}"/>
    <cellStyle name="Normál 5" xfId="13988" xr:uid="{00000000-0005-0000-0000-0000A6360000}"/>
    <cellStyle name="Normal 5 10" xfId="13989" xr:uid="{00000000-0005-0000-0000-0000A7360000}"/>
    <cellStyle name="Normal 5 10 2" xfId="13990" xr:uid="{00000000-0005-0000-0000-0000A8360000}"/>
    <cellStyle name="Normal 5 11" xfId="13991" xr:uid="{00000000-0005-0000-0000-0000A9360000}"/>
    <cellStyle name="Normal 5 11 2" xfId="13992" xr:uid="{00000000-0005-0000-0000-0000AA360000}"/>
    <cellStyle name="Normal 5 12" xfId="13993" xr:uid="{00000000-0005-0000-0000-0000AB360000}"/>
    <cellStyle name="Normal 5 13" xfId="13994" xr:uid="{00000000-0005-0000-0000-0000AC360000}"/>
    <cellStyle name="Normal 5 14" xfId="13995" xr:uid="{00000000-0005-0000-0000-0000AD360000}"/>
    <cellStyle name="Normal 5 15" xfId="13996" xr:uid="{00000000-0005-0000-0000-0000AE360000}"/>
    <cellStyle name="Normal 5 16" xfId="13997" xr:uid="{00000000-0005-0000-0000-0000AF360000}"/>
    <cellStyle name="Normal 5 2" xfId="13998" xr:uid="{00000000-0005-0000-0000-0000B0360000}"/>
    <cellStyle name="Normál 5 2" xfId="13999" xr:uid="{00000000-0005-0000-0000-0000B1360000}"/>
    <cellStyle name="Normal 5 2 2" xfId="14000" xr:uid="{00000000-0005-0000-0000-0000B2360000}"/>
    <cellStyle name="Normal 5 2 2 2" xfId="14001" xr:uid="{00000000-0005-0000-0000-0000B3360000}"/>
    <cellStyle name="Normal 5 2 2 3" xfId="14002" xr:uid="{00000000-0005-0000-0000-0000B4360000}"/>
    <cellStyle name="Normal 5 2 2 4" xfId="14003" xr:uid="{00000000-0005-0000-0000-0000B5360000}"/>
    <cellStyle name="Normal 5 2 2 4 2" xfId="14004" xr:uid="{00000000-0005-0000-0000-0000B6360000}"/>
    <cellStyle name="Normal 5 2 2 5" xfId="14005" xr:uid="{00000000-0005-0000-0000-0000B7360000}"/>
    <cellStyle name="Normal 5 2 3" xfId="14006" xr:uid="{00000000-0005-0000-0000-0000B8360000}"/>
    <cellStyle name="Normal 5 2 4" xfId="14007" xr:uid="{00000000-0005-0000-0000-0000B9360000}"/>
    <cellStyle name="Normal 5 3" xfId="14008" xr:uid="{00000000-0005-0000-0000-0000BA360000}"/>
    <cellStyle name="Normál 5 3" xfId="14009" xr:uid="{00000000-0005-0000-0000-0000BB360000}"/>
    <cellStyle name="Normal 5 3 2" xfId="14010" xr:uid="{00000000-0005-0000-0000-0000BC360000}"/>
    <cellStyle name="Normal 5 3 2 2" xfId="14011" xr:uid="{00000000-0005-0000-0000-0000BD360000}"/>
    <cellStyle name="Normal 5 3 2 2 2" xfId="14012" xr:uid="{00000000-0005-0000-0000-0000BE360000}"/>
    <cellStyle name="Normal 5 3 2 2 3" xfId="14013" xr:uid="{00000000-0005-0000-0000-0000BF360000}"/>
    <cellStyle name="Normal 5 3 2 2 3 2" xfId="14014" xr:uid="{00000000-0005-0000-0000-0000C0360000}"/>
    <cellStyle name="Normal 5 3 2 2 4" xfId="14015" xr:uid="{00000000-0005-0000-0000-0000C1360000}"/>
    <cellStyle name="Normal 5 3 2 3" xfId="14016" xr:uid="{00000000-0005-0000-0000-0000C2360000}"/>
    <cellStyle name="Normal 5 3 2 4" xfId="14017" xr:uid="{00000000-0005-0000-0000-0000C3360000}"/>
    <cellStyle name="Normal 5 3 2 4 2" xfId="14018" xr:uid="{00000000-0005-0000-0000-0000C4360000}"/>
    <cellStyle name="Normal 5 3 2 5" xfId="14019" xr:uid="{00000000-0005-0000-0000-0000C5360000}"/>
    <cellStyle name="Normal 5 3 3" xfId="14020" xr:uid="{00000000-0005-0000-0000-0000C6360000}"/>
    <cellStyle name="Normal 5 3 3 2" xfId="14021" xr:uid="{00000000-0005-0000-0000-0000C7360000}"/>
    <cellStyle name="Normal 5 3 3 3" xfId="14022" xr:uid="{00000000-0005-0000-0000-0000C8360000}"/>
    <cellStyle name="Normal 5 3 3 3 2" xfId="14023" xr:uid="{00000000-0005-0000-0000-0000C9360000}"/>
    <cellStyle name="Normal 5 3 3 4" xfId="14024" xr:uid="{00000000-0005-0000-0000-0000CA360000}"/>
    <cellStyle name="Normal 5 3 4" xfId="14025" xr:uid="{00000000-0005-0000-0000-0000CB360000}"/>
    <cellStyle name="Normal 5 3 4 2" xfId="14026" xr:uid="{00000000-0005-0000-0000-0000CC360000}"/>
    <cellStyle name="Normal 5 3 4 2 2" xfId="14027" xr:uid="{00000000-0005-0000-0000-0000CD360000}"/>
    <cellStyle name="Normal 5 3 4 3" xfId="14028" xr:uid="{00000000-0005-0000-0000-0000CE360000}"/>
    <cellStyle name="Normal 5 3 5" xfId="14029" xr:uid="{00000000-0005-0000-0000-0000CF360000}"/>
    <cellStyle name="Normal 5 3 5 2" xfId="14030" xr:uid="{00000000-0005-0000-0000-0000D0360000}"/>
    <cellStyle name="Normal 5 3 5 2 2" xfId="14031" xr:uid="{00000000-0005-0000-0000-0000D1360000}"/>
    <cellStyle name="Normal 5 3 5 3" xfId="14032" xr:uid="{00000000-0005-0000-0000-0000D2360000}"/>
    <cellStyle name="Normal 5 3 6" xfId="14033" xr:uid="{00000000-0005-0000-0000-0000D3360000}"/>
    <cellStyle name="Normal 5 3 6 2" xfId="14034" xr:uid="{00000000-0005-0000-0000-0000D4360000}"/>
    <cellStyle name="Normal 5 3 7" xfId="14035" xr:uid="{00000000-0005-0000-0000-0000D5360000}"/>
    <cellStyle name="Normal 5 3 7 2" xfId="14036" xr:uid="{00000000-0005-0000-0000-0000D6360000}"/>
    <cellStyle name="Normal 5 3 8" xfId="14037" xr:uid="{00000000-0005-0000-0000-0000D7360000}"/>
    <cellStyle name="Normal 5 3 8 2" xfId="14038" xr:uid="{00000000-0005-0000-0000-0000D8360000}"/>
    <cellStyle name="Normal 5 3 9" xfId="14039" xr:uid="{00000000-0005-0000-0000-0000D9360000}"/>
    <cellStyle name="Normal 5 4" xfId="14040" xr:uid="{00000000-0005-0000-0000-0000DA360000}"/>
    <cellStyle name="Normál 5 4" xfId="14041" xr:uid="{00000000-0005-0000-0000-0000DB360000}"/>
    <cellStyle name="Normal 5 4 2" xfId="14042" xr:uid="{00000000-0005-0000-0000-0000DC360000}"/>
    <cellStyle name="Normal 5 5" xfId="14043" xr:uid="{00000000-0005-0000-0000-0000DD360000}"/>
    <cellStyle name="Normal 5 5 2" xfId="14044" xr:uid="{00000000-0005-0000-0000-0000DE360000}"/>
    <cellStyle name="Normal 5 6" xfId="14045" xr:uid="{00000000-0005-0000-0000-0000DF360000}"/>
    <cellStyle name="Normal 5 6 2" xfId="14046" xr:uid="{00000000-0005-0000-0000-0000E0360000}"/>
    <cellStyle name="Normal 5 7" xfId="14047" xr:uid="{00000000-0005-0000-0000-0000E1360000}"/>
    <cellStyle name="Normal 5 7 2" xfId="14048" xr:uid="{00000000-0005-0000-0000-0000E2360000}"/>
    <cellStyle name="Normal 5 7 2 2" xfId="14049" xr:uid="{00000000-0005-0000-0000-0000E3360000}"/>
    <cellStyle name="Normal 5 7 2 2 2" xfId="14050" xr:uid="{00000000-0005-0000-0000-0000E4360000}"/>
    <cellStyle name="Normal 5 7 2 3" xfId="14051" xr:uid="{00000000-0005-0000-0000-0000E5360000}"/>
    <cellStyle name="Normal 5 7 3" xfId="14052" xr:uid="{00000000-0005-0000-0000-0000E6360000}"/>
    <cellStyle name="Normal 5 7 3 2" xfId="14053" xr:uid="{00000000-0005-0000-0000-0000E7360000}"/>
    <cellStyle name="Normal 5 7 4" xfId="14054" xr:uid="{00000000-0005-0000-0000-0000E8360000}"/>
    <cellStyle name="Normal 5 8" xfId="14055" xr:uid="{00000000-0005-0000-0000-0000E9360000}"/>
    <cellStyle name="Normal 5 8 2" xfId="14056" xr:uid="{00000000-0005-0000-0000-0000EA360000}"/>
    <cellStyle name="Normal 5 8 2 2" xfId="14057" xr:uid="{00000000-0005-0000-0000-0000EB360000}"/>
    <cellStyle name="Normal 5 8 3" xfId="14058" xr:uid="{00000000-0005-0000-0000-0000EC360000}"/>
    <cellStyle name="Normal 5 9" xfId="14059" xr:uid="{00000000-0005-0000-0000-0000ED360000}"/>
    <cellStyle name="Normal 5 9 2" xfId="14060" xr:uid="{00000000-0005-0000-0000-0000EE360000}"/>
    <cellStyle name="Normal 5 9 2 2" xfId="14061" xr:uid="{00000000-0005-0000-0000-0000EF360000}"/>
    <cellStyle name="Normal 5 9 3" xfId="14062" xr:uid="{00000000-0005-0000-0000-0000F0360000}"/>
    <cellStyle name="Normal 5_BDP_Dpee 2010" xfId="14063" xr:uid="{00000000-0005-0000-0000-0000F1360000}"/>
    <cellStyle name="Normal 50" xfId="14064" xr:uid="{00000000-0005-0000-0000-0000F2360000}"/>
    <cellStyle name="Normal 51" xfId="14065" xr:uid="{00000000-0005-0000-0000-0000F3360000}"/>
    <cellStyle name="Normal 52" xfId="14066" xr:uid="{00000000-0005-0000-0000-0000F4360000}"/>
    <cellStyle name="Normal 53" xfId="14067" xr:uid="{00000000-0005-0000-0000-0000F5360000}"/>
    <cellStyle name="Normal 54" xfId="14068" xr:uid="{00000000-0005-0000-0000-0000F6360000}"/>
    <cellStyle name="Normal 55" xfId="14069" xr:uid="{00000000-0005-0000-0000-0000F7360000}"/>
    <cellStyle name="Normal 56" xfId="14070" xr:uid="{00000000-0005-0000-0000-0000F8360000}"/>
    <cellStyle name="Normal 57" xfId="14071" xr:uid="{00000000-0005-0000-0000-0000F9360000}"/>
    <cellStyle name="Normal 58" xfId="14072" xr:uid="{00000000-0005-0000-0000-0000FA360000}"/>
    <cellStyle name="Normal 59" xfId="14073" xr:uid="{00000000-0005-0000-0000-0000FB360000}"/>
    <cellStyle name="Normal 6" xfId="14074" xr:uid="{00000000-0005-0000-0000-0000FC360000}"/>
    <cellStyle name="Normal 6 10" xfId="14075" xr:uid="{00000000-0005-0000-0000-0000FD360000}"/>
    <cellStyle name="Normal 6 11" xfId="14076" xr:uid="{00000000-0005-0000-0000-0000FE360000}"/>
    <cellStyle name="Normal 6 2" xfId="14077" xr:uid="{00000000-0005-0000-0000-0000FF360000}"/>
    <cellStyle name="Normál 6 2" xfId="14078" xr:uid="{00000000-0005-0000-0000-000000370000}"/>
    <cellStyle name="Normal 6 2 2" xfId="14079" xr:uid="{00000000-0005-0000-0000-000001370000}"/>
    <cellStyle name="Normal 6 2 2 2" xfId="14080" xr:uid="{00000000-0005-0000-0000-000002370000}"/>
    <cellStyle name="Normal 6 2 2 2 2" xfId="14081" xr:uid="{00000000-0005-0000-0000-000003370000}"/>
    <cellStyle name="Normal 6 2 2 2 3" xfId="14082" xr:uid="{00000000-0005-0000-0000-000004370000}"/>
    <cellStyle name="Normal 6 2 2 2 3 2" xfId="14083" xr:uid="{00000000-0005-0000-0000-000005370000}"/>
    <cellStyle name="Normal 6 2 2 2 4" xfId="14084" xr:uid="{00000000-0005-0000-0000-000006370000}"/>
    <cellStyle name="Normal 6 2 2 3" xfId="14085" xr:uid="{00000000-0005-0000-0000-000007370000}"/>
    <cellStyle name="Normal 6 2 2 4" xfId="14086" xr:uid="{00000000-0005-0000-0000-000008370000}"/>
    <cellStyle name="Normal 6 2 2 4 2" xfId="14087" xr:uid="{00000000-0005-0000-0000-000009370000}"/>
    <cellStyle name="Normal 6 2 2 5" xfId="14088" xr:uid="{00000000-0005-0000-0000-00000A370000}"/>
    <cellStyle name="Normal 6 2 3" xfId="14089" xr:uid="{00000000-0005-0000-0000-00000B370000}"/>
    <cellStyle name="Normal 6 2 3 2" xfId="14090" xr:uid="{00000000-0005-0000-0000-00000C370000}"/>
    <cellStyle name="Normal 6 2 3 3" xfId="14091" xr:uid="{00000000-0005-0000-0000-00000D370000}"/>
    <cellStyle name="Normal 6 2 3 3 2" xfId="14092" xr:uid="{00000000-0005-0000-0000-00000E370000}"/>
    <cellStyle name="Normal 6 2 3 4" xfId="14093" xr:uid="{00000000-0005-0000-0000-00000F370000}"/>
    <cellStyle name="Normal 6 2 4" xfId="14094" xr:uid="{00000000-0005-0000-0000-000010370000}"/>
    <cellStyle name="Normal 6 2 4 2" xfId="14095" xr:uid="{00000000-0005-0000-0000-000011370000}"/>
    <cellStyle name="Normal 6 2 4 2 2" xfId="14096" xr:uid="{00000000-0005-0000-0000-000012370000}"/>
    <cellStyle name="Normal 6 2 4 3" xfId="14097" xr:uid="{00000000-0005-0000-0000-000013370000}"/>
    <cellStyle name="Normal 6 2 5" xfId="14098" xr:uid="{00000000-0005-0000-0000-000014370000}"/>
    <cellStyle name="Normal 6 2 5 2" xfId="14099" xr:uid="{00000000-0005-0000-0000-000015370000}"/>
    <cellStyle name="Normal 6 2 5 2 2" xfId="14100" xr:uid="{00000000-0005-0000-0000-000016370000}"/>
    <cellStyle name="Normal 6 2 5 3" xfId="14101" xr:uid="{00000000-0005-0000-0000-000017370000}"/>
    <cellStyle name="Normal 6 2 6" xfId="14102" xr:uid="{00000000-0005-0000-0000-000018370000}"/>
    <cellStyle name="Normal 6 2 6 2" xfId="14103" xr:uid="{00000000-0005-0000-0000-000019370000}"/>
    <cellStyle name="Normal 6 2 7" xfId="14104" xr:uid="{00000000-0005-0000-0000-00001A370000}"/>
    <cellStyle name="Normal 6 2 7 2" xfId="14105" xr:uid="{00000000-0005-0000-0000-00001B370000}"/>
    <cellStyle name="Normal 6 2 8" xfId="14106" xr:uid="{00000000-0005-0000-0000-00001C370000}"/>
    <cellStyle name="Normal 6 2 8 2" xfId="14107" xr:uid="{00000000-0005-0000-0000-00001D370000}"/>
    <cellStyle name="Normal 6 2 9" xfId="14108" xr:uid="{00000000-0005-0000-0000-00001E370000}"/>
    <cellStyle name="Normal 6 3" xfId="14109" xr:uid="{00000000-0005-0000-0000-00001F370000}"/>
    <cellStyle name="Normál 6 3" xfId="14110" xr:uid="{00000000-0005-0000-0000-000020370000}"/>
    <cellStyle name="Normal 6 3 2" xfId="14111" xr:uid="{00000000-0005-0000-0000-000021370000}"/>
    <cellStyle name="Normal 6 3 3" xfId="14112" xr:uid="{00000000-0005-0000-0000-000022370000}"/>
    <cellStyle name="Normal 6 4" xfId="14113" xr:uid="{00000000-0005-0000-0000-000023370000}"/>
    <cellStyle name="Normál 6 4" xfId="14114" xr:uid="{00000000-0005-0000-0000-000024370000}"/>
    <cellStyle name="Normal 6 4 2" xfId="14115" xr:uid="{00000000-0005-0000-0000-000025370000}"/>
    <cellStyle name="Normal 6 4 2 2" xfId="14116" xr:uid="{00000000-0005-0000-0000-000026370000}"/>
    <cellStyle name="Normal 6 4 2 2 2" xfId="14117" xr:uid="{00000000-0005-0000-0000-000027370000}"/>
    <cellStyle name="Normal 6 4 2 3" xfId="14118" xr:uid="{00000000-0005-0000-0000-000028370000}"/>
    <cellStyle name="Normal 6 4 3" xfId="14119" xr:uid="{00000000-0005-0000-0000-000029370000}"/>
    <cellStyle name="Normal 6 4 4" xfId="14120" xr:uid="{00000000-0005-0000-0000-00002A370000}"/>
    <cellStyle name="Normal 6 4 4 2" xfId="14121" xr:uid="{00000000-0005-0000-0000-00002B370000}"/>
    <cellStyle name="Normal 6 4 5" xfId="14122" xr:uid="{00000000-0005-0000-0000-00002C370000}"/>
    <cellStyle name="Normal 6 4 5 2" xfId="14123" xr:uid="{00000000-0005-0000-0000-00002D370000}"/>
    <cellStyle name="Normal 6 4 6" xfId="14124" xr:uid="{00000000-0005-0000-0000-00002E370000}"/>
    <cellStyle name="Normal 6 5" xfId="14125" xr:uid="{00000000-0005-0000-0000-00002F370000}"/>
    <cellStyle name="Normal 6 5 2" xfId="14126" xr:uid="{00000000-0005-0000-0000-000030370000}"/>
    <cellStyle name="Normal 6 5 3" xfId="14127" xr:uid="{00000000-0005-0000-0000-000031370000}"/>
    <cellStyle name="Normal 6 5 3 2" xfId="14128" xr:uid="{00000000-0005-0000-0000-000032370000}"/>
    <cellStyle name="Normal 6 5 4" xfId="14129" xr:uid="{00000000-0005-0000-0000-000033370000}"/>
    <cellStyle name="Normal 6 6" xfId="14130" xr:uid="{00000000-0005-0000-0000-000034370000}"/>
    <cellStyle name="Normal 6 7" xfId="14131" xr:uid="{00000000-0005-0000-0000-000035370000}"/>
    <cellStyle name="Normal 6 7 2" xfId="14132" xr:uid="{00000000-0005-0000-0000-000036370000}"/>
    <cellStyle name="Normal 6 8" xfId="14133" xr:uid="{00000000-0005-0000-0000-000037370000}"/>
    <cellStyle name="Normal 6 8 2" xfId="14134" xr:uid="{00000000-0005-0000-0000-000038370000}"/>
    <cellStyle name="Normal 6 9" xfId="14135" xr:uid="{00000000-0005-0000-0000-000039370000}"/>
    <cellStyle name="Normal 60" xfId="14136" xr:uid="{00000000-0005-0000-0000-00003A370000}"/>
    <cellStyle name="Normal 61" xfId="14137" xr:uid="{00000000-0005-0000-0000-00003B370000}"/>
    <cellStyle name="Normal 62" xfId="14138" xr:uid="{00000000-0005-0000-0000-00003C370000}"/>
    <cellStyle name="Normal 63" xfId="14139" xr:uid="{00000000-0005-0000-0000-00003D370000}"/>
    <cellStyle name="Normal 64" xfId="14140" xr:uid="{00000000-0005-0000-0000-00003E370000}"/>
    <cellStyle name="Normal 65" xfId="14141" xr:uid="{00000000-0005-0000-0000-00003F370000}"/>
    <cellStyle name="Normal 66" xfId="14142" xr:uid="{00000000-0005-0000-0000-000040370000}"/>
    <cellStyle name="Normal 67" xfId="14143" xr:uid="{00000000-0005-0000-0000-000041370000}"/>
    <cellStyle name="Normal 68" xfId="14144" xr:uid="{00000000-0005-0000-0000-000042370000}"/>
    <cellStyle name="Normal 69" xfId="14145" xr:uid="{00000000-0005-0000-0000-000043370000}"/>
    <cellStyle name="Normal 7" xfId="14146" xr:uid="{00000000-0005-0000-0000-000044370000}"/>
    <cellStyle name="Normal 7 1" xfId="14147" xr:uid="{00000000-0005-0000-0000-000045370000}"/>
    <cellStyle name="Normal 7 10" xfId="14148" xr:uid="{00000000-0005-0000-0000-000046370000}"/>
    <cellStyle name="Normal 7 11" xfId="14149" xr:uid="{00000000-0005-0000-0000-000047370000}"/>
    <cellStyle name="Normal 7 2" xfId="14150" xr:uid="{00000000-0005-0000-0000-000048370000}"/>
    <cellStyle name="Normál 7 2" xfId="14151" xr:uid="{00000000-0005-0000-0000-000049370000}"/>
    <cellStyle name="Normal 7 2 10" xfId="14152" xr:uid="{00000000-0005-0000-0000-00004A370000}"/>
    <cellStyle name="Normal 7 2 10 2" xfId="14153" xr:uid="{00000000-0005-0000-0000-00004B370000}"/>
    <cellStyle name="Normal 7 2 11" xfId="14154" xr:uid="{00000000-0005-0000-0000-00004C370000}"/>
    <cellStyle name="Normal 7 2 11 2" xfId="14155" xr:uid="{00000000-0005-0000-0000-00004D370000}"/>
    <cellStyle name="Normal 7 2 12" xfId="14156" xr:uid="{00000000-0005-0000-0000-00004E370000}"/>
    <cellStyle name="Normal 7 2 2" xfId="14157" xr:uid="{00000000-0005-0000-0000-00004F370000}"/>
    <cellStyle name="Normal 7 2 2 2" xfId="14158" xr:uid="{00000000-0005-0000-0000-000050370000}"/>
    <cellStyle name="Normal 7 2 2 2 2" xfId="14159" xr:uid="{00000000-0005-0000-0000-000051370000}"/>
    <cellStyle name="Normal 7 2 2 2 3" xfId="14160" xr:uid="{00000000-0005-0000-0000-000052370000}"/>
    <cellStyle name="Normal 7 2 2 2 3 2" xfId="14161" xr:uid="{00000000-0005-0000-0000-000053370000}"/>
    <cellStyle name="Normal 7 2 2 2 4" xfId="14162" xr:uid="{00000000-0005-0000-0000-000054370000}"/>
    <cellStyle name="Normal 7 2 2 3" xfId="14163" xr:uid="{00000000-0005-0000-0000-000055370000}"/>
    <cellStyle name="Normal 7 2 2 4" xfId="14164" xr:uid="{00000000-0005-0000-0000-000056370000}"/>
    <cellStyle name="Normal 7 2 2 4 2" xfId="14165" xr:uid="{00000000-0005-0000-0000-000057370000}"/>
    <cellStyle name="Normal 7 2 2 5" xfId="14166" xr:uid="{00000000-0005-0000-0000-000058370000}"/>
    <cellStyle name="Normal 7 2 3" xfId="14167" xr:uid="{00000000-0005-0000-0000-000059370000}"/>
    <cellStyle name="Normal 7 2 3 2" xfId="14168" xr:uid="{00000000-0005-0000-0000-00005A370000}"/>
    <cellStyle name="Normal 7 2 3 3" xfId="14169" xr:uid="{00000000-0005-0000-0000-00005B370000}"/>
    <cellStyle name="Normal 7 2 3 3 2" xfId="14170" xr:uid="{00000000-0005-0000-0000-00005C370000}"/>
    <cellStyle name="Normal 7 2 3 4" xfId="14171" xr:uid="{00000000-0005-0000-0000-00005D370000}"/>
    <cellStyle name="Normal 7 2 4" xfId="14172" xr:uid="{00000000-0005-0000-0000-00005E370000}"/>
    <cellStyle name="Normal 7 2 4 2" xfId="14173" xr:uid="{00000000-0005-0000-0000-00005F370000}"/>
    <cellStyle name="Normal 7 2 4 3" xfId="14174" xr:uid="{00000000-0005-0000-0000-000060370000}"/>
    <cellStyle name="Normal 7 2 4 3 2" xfId="14175" xr:uid="{00000000-0005-0000-0000-000061370000}"/>
    <cellStyle name="Normal 7 2 4 4" xfId="14176" xr:uid="{00000000-0005-0000-0000-000062370000}"/>
    <cellStyle name="Normal 7 2 5" xfId="14177" xr:uid="{00000000-0005-0000-0000-000063370000}"/>
    <cellStyle name="Normal 7 2 5 2" xfId="14178" xr:uid="{00000000-0005-0000-0000-000064370000}"/>
    <cellStyle name="Normal 7 2 5 2 2" xfId="14179" xr:uid="{00000000-0005-0000-0000-000065370000}"/>
    <cellStyle name="Normal 7 2 5 3" xfId="14180" xr:uid="{00000000-0005-0000-0000-000066370000}"/>
    <cellStyle name="Normal 7 2 6" xfId="14181" xr:uid="{00000000-0005-0000-0000-000067370000}"/>
    <cellStyle name="Normal 7 2 6 2" xfId="14182" xr:uid="{00000000-0005-0000-0000-000068370000}"/>
    <cellStyle name="Normal 7 2 7" xfId="14183" xr:uid="{00000000-0005-0000-0000-000069370000}"/>
    <cellStyle name="Normal 7 2 7 2" xfId="14184" xr:uid="{00000000-0005-0000-0000-00006A370000}"/>
    <cellStyle name="Normal 7 2 8" xfId="14185" xr:uid="{00000000-0005-0000-0000-00006B370000}"/>
    <cellStyle name="Normal 7 2 8 2" xfId="14186" xr:uid="{00000000-0005-0000-0000-00006C370000}"/>
    <cellStyle name="Normal 7 2 9" xfId="14187" xr:uid="{00000000-0005-0000-0000-00006D370000}"/>
    <cellStyle name="Normal 7 2 9 2" xfId="14188" xr:uid="{00000000-0005-0000-0000-00006E370000}"/>
    <cellStyle name="Normal 7 3" xfId="14189" xr:uid="{00000000-0005-0000-0000-00006F370000}"/>
    <cellStyle name="Normál 7 3" xfId="14190" xr:uid="{00000000-0005-0000-0000-000070370000}"/>
    <cellStyle name="Normal 7 3 2" xfId="14191" xr:uid="{00000000-0005-0000-0000-000071370000}"/>
    <cellStyle name="Normal 7 3 3" xfId="14192" xr:uid="{00000000-0005-0000-0000-000072370000}"/>
    <cellStyle name="Normal 7 4" xfId="14193" xr:uid="{00000000-0005-0000-0000-000073370000}"/>
    <cellStyle name="Normál 7 4" xfId="14194" xr:uid="{00000000-0005-0000-0000-000074370000}"/>
    <cellStyle name="Normal 7 4 2" xfId="14195" xr:uid="{00000000-0005-0000-0000-000075370000}"/>
    <cellStyle name="Normal 7 4 2 2" xfId="14196" xr:uid="{00000000-0005-0000-0000-000076370000}"/>
    <cellStyle name="Normal 7 4 2 2 2" xfId="14197" xr:uid="{00000000-0005-0000-0000-000077370000}"/>
    <cellStyle name="Normal 7 4 2 3" xfId="14198" xr:uid="{00000000-0005-0000-0000-000078370000}"/>
    <cellStyle name="Normal 7 4 3" xfId="14199" xr:uid="{00000000-0005-0000-0000-000079370000}"/>
    <cellStyle name="Normal 7 4 4" xfId="14200" xr:uid="{00000000-0005-0000-0000-00007A370000}"/>
    <cellStyle name="Normal 7 4 4 2" xfId="14201" xr:uid="{00000000-0005-0000-0000-00007B370000}"/>
    <cellStyle name="Normal 7 4 5" xfId="14202" xr:uid="{00000000-0005-0000-0000-00007C370000}"/>
    <cellStyle name="Normal 7 4 5 2" xfId="14203" xr:uid="{00000000-0005-0000-0000-00007D370000}"/>
    <cellStyle name="Normal 7 4 6" xfId="14204" xr:uid="{00000000-0005-0000-0000-00007E370000}"/>
    <cellStyle name="Normal 7 5" xfId="14205" xr:uid="{00000000-0005-0000-0000-00007F370000}"/>
    <cellStyle name="Normal 7 5 2" xfId="14206" xr:uid="{00000000-0005-0000-0000-000080370000}"/>
    <cellStyle name="Normal 7 5 2 2" xfId="14207" xr:uid="{00000000-0005-0000-0000-000081370000}"/>
    <cellStyle name="Normal 7 5 3" xfId="14208" xr:uid="{00000000-0005-0000-0000-000082370000}"/>
    <cellStyle name="Normal 7 6" xfId="14209" xr:uid="{00000000-0005-0000-0000-000083370000}"/>
    <cellStyle name="Normal 7 6 2" xfId="14210" xr:uid="{00000000-0005-0000-0000-000084370000}"/>
    <cellStyle name="Normal 7 6 2 2" xfId="14211" xr:uid="{00000000-0005-0000-0000-000085370000}"/>
    <cellStyle name="Normal 7 6 3" xfId="14212" xr:uid="{00000000-0005-0000-0000-000086370000}"/>
    <cellStyle name="Normal 7 7" xfId="14213" xr:uid="{00000000-0005-0000-0000-000087370000}"/>
    <cellStyle name="Normal 7 7 2" xfId="14214" xr:uid="{00000000-0005-0000-0000-000088370000}"/>
    <cellStyle name="Normal 7 8" xfId="14215" xr:uid="{00000000-0005-0000-0000-000089370000}"/>
    <cellStyle name="Normal 7 8 2" xfId="14216" xr:uid="{00000000-0005-0000-0000-00008A370000}"/>
    <cellStyle name="Normal 7 9" xfId="14217" xr:uid="{00000000-0005-0000-0000-00008B370000}"/>
    <cellStyle name="Normal 7_TOF trim 2010_et__Plafonds dépenses_trim &amp; mens___version 15 mars_10" xfId="14218" xr:uid="{00000000-0005-0000-0000-00008C370000}"/>
    <cellStyle name="Normal 70" xfId="14219" xr:uid="{00000000-0005-0000-0000-00008D370000}"/>
    <cellStyle name="Normal 71" xfId="14220" xr:uid="{00000000-0005-0000-0000-00008E370000}"/>
    <cellStyle name="Normal 72" xfId="14221" xr:uid="{00000000-0005-0000-0000-00008F370000}"/>
    <cellStyle name="Normal 73" xfId="14222" xr:uid="{00000000-0005-0000-0000-000090370000}"/>
    <cellStyle name="Normal 74" xfId="14223" xr:uid="{00000000-0005-0000-0000-000091370000}"/>
    <cellStyle name="Normal 75" xfId="14224" xr:uid="{00000000-0005-0000-0000-000092370000}"/>
    <cellStyle name="Normal 76" xfId="14225" xr:uid="{00000000-0005-0000-0000-000093370000}"/>
    <cellStyle name="Normal 77" xfId="14226" xr:uid="{00000000-0005-0000-0000-000094370000}"/>
    <cellStyle name="Normal 78" xfId="14227" xr:uid="{00000000-0005-0000-0000-000095370000}"/>
    <cellStyle name="Normal 79" xfId="14228" xr:uid="{00000000-0005-0000-0000-000096370000}"/>
    <cellStyle name="Normal 8" xfId="14229" xr:uid="{00000000-0005-0000-0000-000097370000}"/>
    <cellStyle name="Normal 8 1" xfId="14230" xr:uid="{00000000-0005-0000-0000-000098370000}"/>
    <cellStyle name="Normal 8 10" xfId="14231" xr:uid="{00000000-0005-0000-0000-000099370000}"/>
    <cellStyle name="Normal 8 10 2" xfId="14232" xr:uid="{00000000-0005-0000-0000-00009A370000}"/>
    <cellStyle name="Normal 8 11" xfId="14233" xr:uid="{00000000-0005-0000-0000-00009B370000}"/>
    <cellStyle name="Normal 8 11 2" xfId="14234" xr:uid="{00000000-0005-0000-0000-00009C370000}"/>
    <cellStyle name="Normal 8 12" xfId="14235" xr:uid="{00000000-0005-0000-0000-00009D370000}"/>
    <cellStyle name="Normal 8 2" xfId="14236" xr:uid="{00000000-0005-0000-0000-00009E370000}"/>
    <cellStyle name="Normal 8 2 2" xfId="14237" xr:uid="{00000000-0005-0000-0000-00009F370000}"/>
    <cellStyle name="Normal 8 2 2 2" xfId="14238" xr:uid="{00000000-0005-0000-0000-0000A0370000}"/>
    <cellStyle name="Normal 8 2 2 2 2" xfId="14239" xr:uid="{00000000-0005-0000-0000-0000A1370000}"/>
    <cellStyle name="Normal 8 2 2 2 2 2" xfId="14240" xr:uid="{00000000-0005-0000-0000-0000A2370000}"/>
    <cellStyle name="Normal 8 2 2 2 2 2 2" xfId="14241" xr:uid="{00000000-0005-0000-0000-0000A3370000}"/>
    <cellStyle name="Normal 8 2 2 2 2 3" xfId="14242" xr:uid="{00000000-0005-0000-0000-0000A4370000}"/>
    <cellStyle name="Normal 8 2 2 2 3" xfId="14243" xr:uid="{00000000-0005-0000-0000-0000A5370000}"/>
    <cellStyle name="Normal 8 2 2 2 3 2" xfId="14244" xr:uid="{00000000-0005-0000-0000-0000A6370000}"/>
    <cellStyle name="Normal 8 2 2 2 4" xfId="14245" xr:uid="{00000000-0005-0000-0000-0000A7370000}"/>
    <cellStyle name="Normal 8 2 2 3" xfId="14246" xr:uid="{00000000-0005-0000-0000-0000A8370000}"/>
    <cellStyle name="Normal 8 2 2 3 2" xfId="14247" xr:uid="{00000000-0005-0000-0000-0000A9370000}"/>
    <cellStyle name="Normal 8 2 2 3 2 2" xfId="14248" xr:uid="{00000000-0005-0000-0000-0000AA370000}"/>
    <cellStyle name="Normal 8 2 2 3 3" xfId="14249" xr:uid="{00000000-0005-0000-0000-0000AB370000}"/>
    <cellStyle name="Normal 8 2 2 4" xfId="14250" xr:uid="{00000000-0005-0000-0000-0000AC370000}"/>
    <cellStyle name="Normal 8 2 2 5" xfId="14251" xr:uid="{00000000-0005-0000-0000-0000AD370000}"/>
    <cellStyle name="Normal 8 2 2 5 2" xfId="14252" xr:uid="{00000000-0005-0000-0000-0000AE370000}"/>
    <cellStyle name="Normal 8 2 2 6" xfId="14253" xr:uid="{00000000-0005-0000-0000-0000AF370000}"/>
    <cellStyle name="Normal 8 2 3" xfId="14254" xr:uid="{00000000-0005-0000-0000-0000B0370000}"/>
    <cellStyle name="Normal 8 2 3 2" xfId="14255" xr:uid="{00000000-0005-0000-0000-0000B1370000}"/>
    <cellStyle name="Normal 8 2 3 2 2" xfId="14256" xr:uid="{00000000-0005-0000-0000-0000B2370000}"/>
    <cellStyle name="Normal 8 2 3 2 2 2" xfId="14257" xr:uid="{00000000-0005-0000-0000-0000B3370000}"/>
    <cellStyle name="Normal 8 2 3 2 3" xfId="14258" xr:uid="{00000000-0005-0000-0000-0000B4370000}"/>
    <cellStyle name="Normal 8 2 3 3" xfId="14259" xr:uid="{00000000-0005-0000-0000-0000B5370000}"/>
    <cellStyle name="Normal 8 2 3 3 2" xfId="14260" xr:uid="{00000000-0005-0000-0000-0000B6370000}"/>
    <cellStyle name="Normal 8 2 3 4" xfId="14261" xr:uid="{00000000-0005-0000-0000-0000B7370000}"/>
    <cellStyle name="Normal 8 2 4" xfId="14262" xr:uid="{00000000-0005-0000-0000-0000B8370000}"/>
    <cellStyle name="Normal 8 2 4 2" xfId="14263" xr:uid="{00000000-0005-0000-0000-0000B9370000}"/>
    <cellStyle name="Normal 8 2 4 2 2" xfId="14264" xr:uid="{00000000-0005-0000-0000-0000BA370000}"/>
    <cellStyle name="Normal 8 2 4 3" xfId="14265" xr:uid="{00000000-0005-0000-0000-0000BB370000}"/>
    <cellStyle name="Normal 8 2 5" xfId="14266" xr:uid="{00000000-0005-0000-0000-0000BC370000}"/>
    <cellStyle name="Normal 8 2 5 2" xfId="14267" xr:uid="{00000000-0005-0000-0000-0000BD370000}"/>
    <cellStyle name="Normal 8 2 5 2 2" xfId="14268" xr:uid="{00000000-0005-0000-0000-0000BE370000}"/>
    <cellStyle name="Normal 8 2 5 3" xfId="14269" xr:uid="{00000000-0005-0000-0000-0000BF370000}"/>
    <cellStyle name="Normal 8 2 6" xfId="14270" xr:uid="{00000000-0005-0000-0000-0000C0370000}"/>
    <cellStyle name="Normal 8 2 6 2" xfId="14271" xr:uid="{00000000-0005-0000-0000-0000C1370000}"/>
    <cellStyle name="Normal 8 2 6 2 2" xfId="14272" xr:uid="{00000000-0005-0000-0000-0000C2370000}"/>
    <cellStyle name="Normal 8 2 6 3" xfId="14273" xr:uid="{00000000-0005-0000-0000-0000C3370000}"/>
    <cellStyle name="Normal 8 2 7" xfId="14274" xr:uid="{00000000-0005-0000-0000-0000C4370000}"/>
    <cellStyle name="Normal 8 2 7 2" xfId="14275" xr:uid="{00000000-0005-0000-0000-0000C5370000}"/>
    <cellStyle name="Normal 8 2 8" xfId="14276" xr:uid="{00000000-0005-0000-0000-0000C6370000}"/>
    <cellStyle name="Normal 8 2 8 2" xfId="14277" xr:uid="{00000000-0005-0000-0000-0000C7370000}"/>
    <cellStyle name="Normal 8 2 9" xfId="14278" xr:uid="{00000000-0005-0000-0000-0000C8370000}"/>
    <cellStyle name="Normal 8 3" xfId="14279" xr:uid="{00000000-0005-0000-0000-0000C9370000}"/>
    <cellStyle name="Normal 8 3 2" xfId="14280" xr:uid="{00000000-0005-0000-0000-0000CA370000}"/>
    <cellStyle name="Normal 8 3 2 2" xfId="14281" xr:uid="{00000000-0005-0000-0000-0000CB370000}"/>
    <cellStyle name="Normal 8 3 2 2 2" xfId="14282" xr:uid="{00000000-0005-0000-0000-0000CC370000}"/>
    <cellStyle name="Normal 8 3 2 2 2 2" xfId="14283" xr:uid="{00000000-0005-0000-0000-0000CD370000}"/>
    <cellStyle name="Normal 8 3 2 2 3" xfId="14284" xr:uid="{00000000-0005-0000-0000-0000CE370000}"/>
    <cellStyle name="Normal 8 3 2 3" xfId="14285" xr:uid="{00000000-0005-0000-0000-0000CF370000}"/>
    <cellStyle name="Normal 8 3 2 4" xfId="14286" xr:uid="{00000000-0005-0000-0000-0000D0370000}"/>
    <cellStyle name="Normal 8 3 2 4 2" xfId="14287" xr:uid="{00000000-0005-0000-0000-0000D1370000}"/>
    <cellStyle name="Normal 8 3 2 5" xfId="14288" xr:uid="{00000000-0005-0000-0000-0000D2370000}"/>
    <cellStyle name="Normal 8 3 3" xfId="14289" xr:uid="{00000000-0005-0000-0000-0000D3370000}"/>
    <cellStyle name="Normal 8 3 3 2" xfId="14290" xr:uid="{00000000-0005-0000-0000-0000D4370000}"/>
    <cellStyle name="Normal 8 3 3 2 2" xfId="14291" xr:uid="{00000000-0005-0000-0000-0000D5370000}"/>
    <cellStyle name="Normal 8 3 3 3" xfId="14292" xr:uid="{00000000-0005-0000-0000-0000D6370000}"/>
    <cellStyle name="Normal 8 3 4" xfId="14293" xr:uid="{00000000-0005-0000-0000-0000D7370000}"/>
    <cellStyle name="Normal 8 3 4 2" xfId="14294" xr:uid="{00000000-0005-0000-0000-0000D8370000}"/>
    <cellStyle name="Normal 8 3 4 2 2" xfId="14295" xr:uid="{00000000-0005-0000-0000-0000D9370000}"/>
    <cellStyle name="Normal 8 3 4 3" xfId="14296" xr:uid="{00000000-0005-0000-0000-0000DA370000}"/>
    <cellStyle name="Normal 8 3 5" xfId="14297" xr:uid="{00000000-0005-0000-0000-0000DB370000}"/>
    <cellStyle name="Normal 8 3 5 2" xfId="14298" xr:uid="{00000000-0005-0000-0000-0000DC370000}"/>
    <cellStyle name="Normal 8 3 5 2 2" xfId="14299" xr:uid="{00000000-0005-0000-0000-0000DD370000}"/>
    <cellStyle name="Normal 8 3 5 3" xfId="14300" xr:uid="{00000000-0005-0000-0000-0000DE370000}"/>
    <cellStyle name="Normal 8 3 6" xfId="14301" xr:uid="{00000000-0005-0000-0000-0000DF370000}"/>
    <cellStyle name="Normal 8 3 6 2" xfId="14302" xr:uid="{00000000-0005-0000-0000-0000E0370000}"/>
    <cellStyle name="Normal 8 3 7" xfId="14303" xr:uid="{00000000-0005-0000-0000-0000E1370000}"/>
    <cellStyle name="Normal 8 3 7 2" xfId="14304" xr:uid="{00000000-0005-0000-0000-0000E2370000}"/>
    <cellStyle name="Normal 8 3 8" xfId="14305" xr:uid="{00000000-0005-0000-0000-0000E3370000}"/>
    <cellStyle name="Normal 8 4" xfId="14306" xr:uid="{00000000-0005-0000-0000-0000E4370000}"/>
    <cellStyle name="Normal 8 4 2" xfId="14307" xr:uid="{00000000-0005-0000-0000-0000E5370000}"/>
    <cellStyle name="Normal 8 4 2 2" xfId="14308" xr:uid="{00000000-0005-0000-0000-0000E6370000}"/>
    <cellStyle name="Normal 8 4 2 2 2" xfId="14309" xr:uid="{00000000-0005-0000-0000-0000E7370000}"/>
    <cellStyle name="Normal 8 4 2 2 2 2" xfId="14310" xr:uid="{00000000-0005-0000-0000-0000E8370000}"/>
    <cellStyle name="Normal 8 4 2 2 3" xfId="14311" xr:uid="{00000000-0005-0000-0000-0000E9370000}"/>
    <cellStyle name="Normal 8 4 2 3" xfId="14312" xr:uid="{00000000-0005-0000-0000-0000EA370000}"/>
    <cellStyle name="Normal 8 4 2 3 2" xfId="14313" xr:uid="{00000000-0005-0000-0000-0000EB370000}"/>
    <cellStyle name="Normal 8 4 2 4" xfId="14314" xr:uid="{00000000-0005-0000-0000-0000EC370000}"/>
    <cellStyle name="Normal 8 4 3" xfId="14315" xr:uid="{00000000-0005-0000-0000-0000ED370000}"/>
    <cellStyle name="Normal 8 4 3 2" xfId="14316" xr:uid="{00000000-0005-0000-0000-0000EE370000}"/>
    <cellStyle name="Normal 8 4 3 2 2" xfId="14317" xr:uid="{00000000-0005-0000-0000-0000EF370000}"/>
    <cellStyle name="Normal 8 4 3 3" xfId="14318" xr:uid="{00000000-0005-0000-0000-0000F0370000}"/>
    <cellStyle name="Normal 8 4 4" xfId="14319" xr:uid="{00000000-0005-0000-0000-0000F1370000}"/>
    <cellStyle name="Normal 8 4 5" xfId="14320" xr:uid="{00000000-0005-0000-0000-0000F2370000}"/>
    <cellStyle name="Normal 8 4 5 2" xfId="14321" xr:uid="{00000000-0005-0000-0000-0000F3370000}"/>
    <cellStyle name="Normal 8 4 6" xfId="14322" xr:uid="{00000000-0005-0000-0000-0000F4370000}"/>
    <cellStyle name="Normal 8 5" xfId="14323" xr:uid="{00000000-0005-0000-0000-0000F5370000}"/>
    <cellStyle name="Normal 8 5 2" xfId="14324" xr:uid="{00000000-0005-0000-0000-0000F6370000}"/>
    <cellStyle name="Normal 8 5 2 2" xfId="14325" xr:uid="{00000000-0005-0000-0000-0000F7370000}"/>
    <cellStyle name="Normal 8 5 2 2 2" xfId="14326" xr:uid="{00000000-0005-0000-0000-0000F8370000}"/>
    <cellStyle name="Normal 8 5 2 3" xfId="14327" xr:uid="{00000000-0005-0000-0000-0000F9370000}"/>
    <cellStyle name="Normal 8 5 3" xfId="14328" xr:uid="{00000000-0005-0000-0000-0000FA370000}"/>
    <cellStyle name="Normal 8 5 4" xfId="14329" xr:uid="{00000000-0005-0000-0000-0000FB370000}"/>
    <cellStyle name="Normal 8 5 4 2" xfId="14330" xr:uid="{00000000-0005-0000-0000-0000FC370000}"/>
    <cellStyle name="Normal 8 5 5" xfId="14331" xr:uid="{00000000-0005-0000-0000-0000FD370000}"/>
    <cellStyle name="Normal 8 6" xfId="14332" xr:uid="{00000000-0005-0000-0000-0000FE370000}"/>
    <cellStyle name="Normal 8 6 2" xfId="14333" xr:uid="{00000000-0005-0000-0000-0000FF370000}"/>
    <cellStyle name="Normal 8 6 2 2" xfId="14334" xr:uid="{00000000-0005-0000-0000-000000380000}"/>
    <cellStyle name="Normal 8 6 3" xfId="14335" xr:uid="{00000000-0005-0000-0000-000001380000}"/>
    <cellStyle name="Normal 8 7" xfId="14336" xr:uid="{00000000-0005-0000-0000-000002380000}"/>
    <cellStyle name="Normal 8 8" xfId="14337" xr:uid="{00000000-0005-0000-0000-000003380000}"/>
    <cellStyle name="Normal 8 8 2" xfId="14338" xr:uid="{00000000-0005-0000-0000-000004380000}"/>
    <cellStyle name="Normal 8 8 2 2" xfId="14339" xr:uid="{00000000-0005-0000-0000-000005380000}"/>
    <cellStyle name="Normal 8 8 3" xfId="14340" xr:uid="{00000000-0005-0000-0000-000006380000}"/>
    <cellStyle name="Normal 8 9" xfId="14341" xr:uid="{00000000-0005-0000-0000-000007380000}"/>
    <cellStyle name="Normal 8 9 2" xfId="14342" xr:uid="{00000000-0005-0000-0000-000008380000}"/>
    <cellStyle name="Normal 8 9 2 2" xfId="14343" xr:uid="{00000000-0005-0000-0000-000009380000}"/>
    <cellStyle name="Normal 8 9 3" xfId="14344" xr:uid="{00000000-0005-0000-0000-00000A380000}"/>
    <cellStyle name="Normal 80" xfId="14345" xr:uid="{00000000-0005-0000-0000-00000B380000}"/>
    <cellStyle name="Normal 81" xfId="14346" xr:uid="{00000000-0005-0000-0000-00000C380000}"/>
    <cellStyle name="Normal 82" xfId="14347" xr:uid="{00000000-0005-0000-0000-00000D380000}"/>
    <cellStyle name="Normal 83" xfId="14348" xr:uid="{00000000-0005-0000-0000-00000E380000}"/>
    <cellStyle name="Normal 84" xfId="14349" xr:uid="{00000000-0005-0000-0000-00000F380000}"/>
    <cellStyle name="Normal 85" xfId="14350" xr:uid="{00000000-0005-0000-0000-000010380000}"/>
    <cellStyle name="Normal 86" xfId="14351" xr:uid="{00000000-0005-0000-0000-000011380000}"/>
    <cellStyle name="Normal 87" xfId="14352" xr:uid="{00000000-0005-0000-0000-000012380000}"/>
    <cellStyle name="Normal 88" xfId="14353" xr:uid="{00000000-0005-0000-0000-000013380000}"/>
    <cellStyle name="Normal 89" xfId="14354" xr:uid="{00000000-0005-0000-0000-000014380000}"/>
    <cellStyle name="Normal 9" xfId="14355" xr:uid="{00000000-0005-0000-0000-000015380000}"/>
    <cellStyle name="Normal 9 10" xfId="14356" xr:uid="{00000000-0005-0000-0000-000016380000}"/>
    <cellStyle name="Normal 9 10 2" xfId="14357" xr:uid="{00000000-0005-0000-0000-000017380000}"/>
    <cellStyle name="Normal 9 11" xfId="14358" xr:uid="{00000000-0005-0000-0000-000018380000}"/>
    <cellStyle name="Normal 9 2" xfId="14359" xr:uid="{00000000-0005-0000-0000-000019380000}"/>
    <cellStyle name="Normal 9 2 2" xfId="14360" xr:uid="{00000000-0005-0000-0000-00001A380000}"/>
    <cellStyle name="Normal 9 2 2 2" xfId="14361" xr:uid="{00000000-0005-0000-0000-00001B380000}"/>
    <cellStyle name="Normal 9 2 2 2 2" xfId="14362" xr:uid="{00000000-0005-0000-0000-00001C380000}"/>
    <cellStyle name="Normal 9 2 2 2 2 2" xfId="14363" xr:uid="{00000000-0005-0000-0000-00001D380000}"/>
    <cellStyle name="Normal 9 2 2 2 3" xfId="14364" xr:uid="{00000000-0005-0000-0000-00001E380000}"/>
    <cellStyle name="Normal 9 2 2 3" xfId="14365" xr:uid="{00000000-0005-0000-0000-00001F380000}"/>
    <cellStyle name="Normal 9 2 2 3 2" xfId="14366" xr:uid="{00000000-0005-0000-0000-000020380000}"/>
    <cellStyle name="Normal 9 2 2 3 2 2" xfId="14367" xr:uid="{00000000-0005-0000-0000-000021380000}"/>
    <cellStyle name="Normal 9 2 2 3 3" xfId="14368" xr:uid="{00000000-0005-0000-0000-000022380000}"/>
    <cellStyle name="Normal 9 2 3" xfId="14369" xr:uid="{00000000-0005-0000-0000-000023380000}"/>
    <cellStyle name="Normal 9 2 3 2" xfId="14370" xr:uid="{00000000-0005-0000-0000-000024380000}"/>
    <cellStyle name="Normal 9 2 3 2 2" xfId="14371" xr:uid="{00000000-0005-0000-0000-000025380000}"/>
    <cellStyle name="Normal 9 2 3 2 2 2" xfId="14372" xr:uid="{00000000-0005-0000-0000-000026380000}"/>
    <cellStyle name="Normal 9 2 3 2 3" xfId="14373" xr:uid="{00000000-0005-0000-0000-000027380000}"/>
    <cellStyle name="Normal 9 2 4" xfId="14374" xr:uid="{00000000-0005-0000-0000-000028380000}"/>
    <cellStyle name="Normal 9 2 4 2" xfId="14375" xr:uid="{00000000-0005-0000-0000-000029380000}"/>
    <cellStyle name="Normal 9 2 4 2 2" xfId="14376" xr:uid="{00000000-0005-0000-0000-00002A380000}"/>
    <cellStyle name="Normal 9 2 4 3" xfId="14377" xr:uid="{00000000-0005-0000-0000-00002B380000}"/>
    <cellStyle name="Normal 9 3" xfId="14378" xr:uid="{00000000-0005-0000-0000-00002C380000}"/>
    <cellStyle name="Normal 9 3 2" xfId="14379" xr:uid="{00000000-0005-0000-0000-00002D380000}"/>
    <cellStyle name="Normal 9 3 2 2" xfId="14380" xr:uid="{00000000-0005-0000-0000-00002E380000}"/>
    <cellStyle name="Normal 9 3 2 2 2" xfId="14381" xr:uid="{00000000-0005-0000-0000-00002F380000}"/>
    <cellStyle name="Normal 9 3 2 2 2 2" xfId="14382" xr:uid="{00000000-0005-0000-0000-000030380000}"/>
    <cellStyle name="Normal 9 3 2 2 3" xfId="14383" xr:uid="{00000000-0005-0000-0000-000031380000}"/>
    <cellStyle name="Normal 9 3 2 3" xfId="14384" xr:uid="{00000000-0005-0000-0000-000032380000}"/>
    <cellStyle name="Normal 9 3 2 3 2" xfId="14385" xr:uid="{00000000-0005-0000-0000-000033380000}"/>
    <cellStyle name="Normal 9 3 2 4" xfId="14386" xr:uid="{00000000-0005-0000-0000-000034380000}"/>
    <cellStyle name="Normal 9 3 3" xfId="14387" xr:uid="{00000000-0005-0000-0000-000035380000}"/>
    <cellStyle name="Normal 9 3 3 2" xfId="14388" xr:uid="{00000000-0005-0000-0000-000036380000}"/>
    <cellStyle name="Normal 9 3 3 2 2" xfId="14389" xr:uid="{00000000-0005-0000-0000-000037380000}"/>
    <cellStyle name="Normal 9 3 3 3" xfId="14390" xr:uid="{00000000-0005-0000-0000-000038380000}"/>
    <cellStyle name="Normal 9 3 4" xfId="14391" xr:uid="{00000000-0005-0000-0000-000039380000}"/>
    <cellStyle name="Normal 9 3 5" xfId="14392" xr:uid="{00000000-0005-0000-0000-00003A380000}"/>
    <cellStyle name="Normal 9 3 5 2" xfId="14393" xr:uid="{00000000-0005-0000-0000-00003B380000}"/>
    <cellStyle name="Normal 9 3 6" xfId="14394" xr:uid="{00000000-0005-0000-0000-00003C380000}"/>
    <cellStyle name="Normal 9 4" xfId="14395" xr:uid="{00000000-0005-0000-0000-00003D380000}"/>
    <cellStyle name="Normal 9 4 2" xfId="14396" xr:uid="{00000000-0005-0000-0000-00003E380000}"/>
    <cellStyle name="Normal 9 4 2 2" xfId="14397" xr:uid="{00000000-0005-0000-0000-00003F380000}"/>
    <cellStyle name="Normal 9 4 2 2 2" xfId="14398" xr:uid="{00000000-0005-0000-0000-000040380000}"/>
    <cellStyle name="Normal 9 4 2 3" xfId="14399" xr:uid="{00000000-0005-0000-0000-000041380000}"/>
    <cellStyle name="Normal 9 4 3" xfId="14400" xr:uid="{00000000-0005-0000-0000-000042380000}"/>
    <cellStyle name="Normal 9 4 3 2" xfId="14401" xr:uid="{00000000-0005-0000-0000-000043380000}"/>
    <cellStyle name="Normal 9 4 4" xfId="14402" xr:uid="{00000000-0005-0000-0000-000044380000}"/>
    <cellStyle name="Normal 9 5" xfId="14403" xr:uid="{00000000-0005-0000-0000-000045380000}"/>
    <cellStyle name="Normal 9 5 2" xfId="14404" xr:uid="{00000000-0005-0000-0000-000046380000}"/>
    <cellStyle name="Normal 9 5 2 2" xfId="14405" xr:uid="{00000000-0005-0000-0000-000047380000}"/>
    <cellStyle name="Normal 9 5 3" xfId="14406" xr:uid="{00000000-0005-0000-0000-000048380000}"/>
    <cellStyle name="Normal 9 6" xfId="14407" xr:uid="{00000000-0005-0000-0000-000049380000}"/>
    <cellStyle name="Normal 9 7" xfId="14408" xr:uid="{00000000-0005-0000-0000-00004A380000}"/>
    <cellStyle name="Normal 9 7 2" xfId="14409" xr:uid="{00000000-0005-0000-0000-00004B380000}"/>
    <cellStyle name="Normal 9 7 2 2" xfId="14410" xr:uid="{00000000-0005-0000-0000-00004C380000}"/>
    <cellStyle name="Normal 9 7 3" xfId="14411" xr:uid="{00000000-0005-0000-0000-00004D380000}"/>
    <cellStyle name="Normal 9 8" xfId="14412" xr:uid="{00000000-0005-0000-0000-00004E380000}"/>
    <cellStyle name="Normal 9 8 2" xfId="14413" xr:uid="{00000000-0005-0000-0000-00004F380000}"/>
    <cellStyle name="Normal 9 8 2 2" xfId="14414" xr:uid="{00000000-0005-0000-0000-000050380000}"/>
    <cellStyle name="Normal 9 8 3" xfId="14415" xr:uid="{00000000-0005-0000-0000-000051380000}"/>
    <cellStyle name="Normal 9 9" xfId="14416" xr:uid="{00000000-0005-0000-0000-000052380000}"/>
    <cellStyle name="Normal 9 9 2" xfId="14417" xr:uid="{00000000-0005-0000-0000-000053380000}"/>
    <cellStyle name="Normal 90" xfId="14418" xr:uid="{00000000-0005-0000-0000-000054380000}"/>
    <cellStyle name="Normal 91" xfId="14419" xr:uid="{00000000-0005-0000-0000-000055380000}"/>
    <cellStyle name="Normal 92" xfId="14420" xr:uid="{00000000-0005-0000-0000-000056380000}"/>
    <cellStyle name="Normal 93" xfId="14421" xr:uid="{00000000-0005-0000-0000-000057380000}"/>
    <cellStyle name="Normal 94" xfId="14422" xr:uid="{00000000-0005-0000-0000-000058380000}"/>
    <cellStyle name="Normal 95" xfId="14423" xr:uid="{00000000-0005-0000-0000-000059380000}"/>
    <cellStyle name="Normal 96" xfId="14424" xr:uid="{00000000-0005-0000-0000-00005A380000}"/>
    <cellStyle name="Normal 97" xfId="14425" xr:uid="{00000000-0005-0000-0000-00005B380000}"/>
    <cellStyle name="Normal 97 2" xfId="14426" xr:uid="{00000000-0005-0000-0000-00005C380000}"/>
    <cellStyle name="Normal 98" xfId="14427" xr:uid="{00000000-0005-0000-0000-00005D380000}"/>
    <cellStyle name="Normal 99" xfId="14428" xr:uid="{00000000-0005-0000-0000-00005E380000}"/>
    <cellStyle name="Normal Helv 8" xfId="14429" xr:uid="{00000000-0005-0000-0000-00005F380000}"/>
    <cellStyle name="Normal Indent 1" xfId="14430" xr:uid="{00000000-0005-0000-0000-000060380000}"/>
    <cellStyle name="Normal Indent 2" xfId="14431" xr:uid="{00000000-0005-0000-0000-000061380000}"/>
    <cellStyle name="Normal Table" xfId="14432" xr:uid="{00000000-0005-0000-0000-000062380000}"/>
    <cellStyle name="Normal Table 2" xfId="14433" xr:uid="{00000000-0005-0000-0000-000063380000}"/>
    <cellStyle name="Normál_212" xfId="14434" xr:uid="{00000000-0005-0000-0000-000064380000}"/>
    <cellStyle name="Normal_Sovereign Ratings Summary 11-7-06" xfId="2" xr:uid="{00000000-0005-0000-0000-000065380000}"/>
    <cellStyle name="Normale_DCI_CONFIRMATION start date 09 12 2009 - v3" xfId="14435" xr:uid="{00000000-0005-0000-0000-000066380000}"/>
    <cellStyle name="Normalny_RESULTS" xfId="14436" xr:uid="{00000000-0005-0000-0000-000067380000}"/>
    <cellStyle name="Note 2" xfId="14437" xr:uid="{00000000-0005-0000-0000-000068380000}"/>
    <cellStyle name="Note 2 10" xfId="14438" xr:uid="{00000000-0005-0000-0000-000069380000}"/>
    <cellStyle name="Note 2 10 2" xfId="14439" xr:uid="{00000000-0005-0000-0000-00006A380000}"/>
    <cellStyle name="Note 2 11" xfId="14440" xr:uid="{00000000-0005-0000-0000-00006B380000}"/>
    <cellStyle name="Note 2 2" xfId="14441" xr:uid="{00000000-0005-0000-0000-00006C380000}"/>
    <cellStyle name="Note 2 2 2" xfId="14442" xr:uid="{00000000-0005-0000-0000-00006D380000}"/>
    <cellStyle name="Note 2 2 2 2" xfId="14443" xr:uid="{00000000-0005-0000-0000-00006E380000}"/>
    <cellStyle name="Note 2 2 2 2 2" xfId="14444" xr:uid="{00000000-0005-0000-0000-00006F380000}"/>
    <cellStyle name="Note 2 2 2 2 2 2" xfId="14445" xr:uid="{00000000-0005-0000-0000-000070380000}"/>
    <cellStyle name="Note 2 2 2 2 2 2 2" xfId="14446" xr:uid="{00000000-0005-0000-0000-000071380000}"/>
    <cellStyle name="Note 2 2 2 2 2 2 2 2" xfId="14447" xr:uid="{00000000-0005-0000-0000-000072380000}"/>
    <cellStyle name="Note 2 2 2 2 2 2 3" xfId="14448" xr:uid="{00000000-0005-0000-0000-000073380000}"/>
    <cellStyle name="Note 2 2 2 2 2 3" xfId="14449" xr:uid="{00000000-0005-0000-0000-000074380000}"/>
    <cellStyle name="Note 2 2 2 2 2 3 2" xfId="14450" xr:uid="{00000000-0005-0000-0000-000075380000}"/>
    <cellStyle name="Note 2 2 2 2 2 4" xfId="14451" xr:uid="{00000000-0005-0000-0000-000076380000}"/>
    <cellStyle name="Note 2 2 2 2 3" xfId="14452" xr:uid="{00000000-0005-0000-0000-000077380000}"/>
    <cellStyle name="Note 2 2 2 2 3 2" xfId="14453" xr:uid="{00000000-0005-0000-0000-000078380000}"/>
    <cellStyle name="Note 2 2 2 2 3 2 2" xfId="14454" xr:uid="{00000000-0005-0000-0000-000079380000}"/>
    <cellStyle name="Note 2 2 2 2 3 3" xfId="14455" xr:uid="{00000000-0005-0000-0000-00007A380000}"/>
    <cellStyle name="Note 2 2 2 2 4" xfId="14456" xr:uid="{00000000-0005-0000-0000-00007B380000}"/>
    <cellStyle name="Note 2 2 2 2 4 2" xfId="14457" xr:uid="{00000000-0005-0000-0000-00007C380000}"/>
    <cellStyle name="Note 2 2 2 2 5" xfId="14458" xr:uid="{00000000-0005-0000-0000-00007D380000}"/>
    <cellStyle name="Note 2 2 2 3" xfId="14459" xr:uid="{00000000-0005-0000-0000-00007E380000}"/>
    <cellStyle name="Note 2 2 2 3 2" xfId="14460" xr:uid="{00000000-0005-0000-0000-00007F380000}"/>
    <cellStyle name="Note 2 2 2 3 2 2" xfId="14461" xr:uid="{00000000-0005-0000-0000-000080380000}"/>
    <cellStyle name="Note 2 2 2 3 2 2 2" xfId="14462" xr:uid="{00000000-0005-0000-0000-000081380000}"/>
    <cellStyle name="Note 2 2 2 3 2 3" xfId="14463" xr:uid="{00000000-0005-0000-0000-000082380000}"/>
    <cellStyle name="Note 2 2 2 3 3" xfId="14464" xr:uid="{00000000-0005-0000-0000-000083380000}"/>
    <cellStyle name="Note 2 2 2 3 3 2" xfId="14465" xr:uid="{00000000-0005-0000-0000-000084380000}"/>
    <cellStyle name="Note 2 2 2 3 4" xfId="14466" xr:uid="{00000000-0005-0000-0000-000085380000}"/>
    <cellStyle name="Note 2 2 2 4" xfId="14467" xr:uid="{00000000-0005-0000-0000-000086380000}"/>
    <cellStyle name="Note 2 2 2 4 2" xfId="14468" xr:uid="{00000000-0005-0000-0000-000087380000}"/>
    <cellStyle name="Note 2 2 2 4 2 2" xfId="14469" xr:uid="{00000000-0005-0000-0000-000088380000}"/>
    <cellStyle name="Note 2 2 2 4 3" xfId="14470" xr:uid="{00000000-0005-0000-0000-000089380000}"/>
    <cellStyle name="Note 2 2 2 5" xfId="14471" xr:uid="{00000000-0005-0000-0000-00008A380000}"/>
    <cellStyle name="Note 2 2 2 5 2" xfId="14472" xr:uid="{00000000-0005-0000-0000-00008B380000}"/>
    <cellStyle name="Note 2 2 2 5 2 2" xfId="14473" xr:uid="{00000000-0005-0000-0000-00008C380000}"/>
    <cellStyle name="Note 2 2 2 5 3" xfId="14474" xr:uid="{00000000-0005-0000-0000-00008D380000}"/>
    <cellStyle name="Note 2 2 2 6" xfId="14475" xr:uid="{00000000-0005-0000-0000-00008E380000}"/>
    <cellStyle name="Note 2 2 2 6 2" xfId="14476" xr:uid="{00000000-0005-0000-0000-00008F380000}"/>
    <cellStyle name="Note 2 2 2 7" xfId="14477" xr:uid="{00000000-0005-0000-0000-000090380000}"/>
    <cellStyle name="Note 2 2 3" xfId="14478" xr:uid="{00000000-0005-0000-0000-000091380000}"/>
    <cellStyle name="Note 2 2 3 2" xfId="14479" xr:uid="{00000000-0005-0000-0000-000092380000}"/>
    <cellStyle name="Note 2 2 3 2 2" xfId="14480" xr:uid="{00000000-0005-0000-0000-000093380000}"/>
    <cellStyle name="Note 2 2 3 2 2 2" xfId="14481" xr:uid="{00000000-0005-0000-0000-000094380000}"/>
    <cellStyle name="Note 2 2 3 2 2 2 2" xfId="14482" xr:uid="{00000000-0005-0000-0000-000095380000}"/>
    <cellStyle name="Note 2 2 3 2 2 3" xfId="14483" xr:uid="{00000000-0005-0000-0000-000096380000}"/>
    <cellStyle name="Note 2 2 3 2 3" xfId="14484" xr:uid="{00000000-0005-0000-0000-000097380000}"/>
    <cellStyle name="Note 2 2 3 2 3 2" xfId="14485" xr:uid="{00000000-0005-0000-0000-000098380000}"/>
    <cellStyle name="Note 2 2 3 2 4" xfId="14486" xr:uid="{00000000-0005-0000-0000-000099380000}"/>
    <cellStyle name="Note 2 2 3 3" xfId="14487" xr:uid="{00000000-0005-0000-0000-00009A380000}"/>
    <cellStyle name="Note 2 2 3 3 2" xfId="14488" xr:uid="{00000000-0005-0000-0000-00009B380000}"/>
    <cellStyle name="Note 2 2 3 3 2 2" xfId="14489" xr:uid="{00000000-0005-0000-0000-00009C380000}"/>
    <cellStyle name="Note 2 2 3 3 3" xfId="14490" xr:uid="{00000000-0005-0000-0000-00009D380000}"/>
    <cellStyle name="Note 2 2 3 4" xfId="14491" xr:uid="{00000000-0005-0000-0000-00009E380000}"/>
    <cellStyle name="Note 2 2 3 4 2" xfId="14492" xr:uid="{00000000-0005-0000-0000-00009F380000}"/>
    <cellStyle name="Note 2 2 3 5" xfId="14493" xr:uid="{00000000-0005-0000-0000-0000A0380000}"/>
    <cellStyle name="Note 2 2 4" xfId="14494" xr:uid="{00000000-0005-0000-0000-0000A1380000}"/>
    <cellStyle name="Note 2 2 4 2" xfId="14495" xr:uid="{00000000-0005-0000-0000-0000A2380000}"/>
    <cellStyle name="Note 2 2 4 2 2" xfId="14496" xr:uid="{00000000-0005-0000-0000-0000A3380000}"/>
    <cellStyle name="Note 2 2 4 2 2 2" xfId="14497" xr:uid="{00000000-0005-0000-0000-0000A4380000}"/>
    <cellStyle name="Note 2 2 4 2 3" xfId="14498" xr:uid="{00000000-0005-0000-0000-0000A5380000}"/>
    <cellStyle name="Note 2 2 4 3" xfId="14499" xr:uid="{00000000-0005-0000-0000-0000A6380000}"/>
    <cellStyle name="Note 2 2 4 3 2" xfId="14500" xr:uid="{00000000-0005-0000-0000-0000A7380000}"/>
    <cellStyle name="Note 2 2 4 4" xfId="14501" xr:uid="{00000000-0005-0000-0000-0000A8380000}"/>
    <cellStyle name="Note 2 2 5" xfId="14502" xr:uid="{00000000-0005-0000-0000-0000A9380000}"/>
    <cellStyle name="Note 2 2 5 2" xfId="14503" xr:uid="{00000000-0005-0000-0000-0000AA380000}"/>
    <cellStyle name="Note 2 2 5 2 2" xfId="14504" xr:uid="{00000000-0005-0000-0000-0000AB380000}"/>
    <cellStyle name="Note 2 2 5 3" xfId="14505" xr:uid="{00000000-0005-0000-0000-0000AC380000}"/>
    <cellStyle name="Note 2 2 6" xfId="14506" xr:uid="{00000000-0005-0000-0000-0000AD380000}"/>
    <cellStyle name="Note 2 2 6 2" xfId="14507" xr:uid="{00000000-0005-0000-0000-0000AE380000}"/>
    <cellStyle name="Note 2 2 6 2 2" xfId="14508" xr:uid="{00000000-0005-0000-0000-0000AF380000}"/>
    <cellStyle name="Note 2 2 6 3" xfId="14509" xr:uid="{00000000-0005-0000-0000-0000B0380000}"/>
    <cellStyle name="Note 2 2 7" xfId="14510" xr:uid="{00000000-0005-0000-0000-0000B1380000}"/>
    <cellStyle name="Note 2 2 7 2" xfId="14511" xr:uid="{00000000-0005-0000-0000-0000B2380000}"/>
    <cellStyle name="Note 2 2 8" xfId="14512" xr:uid="{00000000-0005-0000-0000-0000B3380000}"/>
    <cellStyle name="Note 2 3" xfId="14513" xr:uid="{00000000-0005-0000-0000-0000B4380000}"/>
    <cellStyle name="Note 2 3 2" xfId="14514" xr:uid="{00000000-0005-0000-0000-0000B5380000}"/>
    <cellStyle name="Note 2 3 2 2" xfId="14515" xr:uid="{00000000-0005-0000-0000-0000B6380000}"/>
    <cellStyle name="Note 2 3 2 2 2" xfId="14516" xr:uid="{00000000-0005-0000-0000-0000B7380000}"/>
    <cellStyle name="Note 2 3 2 2 2 2" xfId="14517" xr:uid="{00000000-0005-0000-0000-0000B8380000}"/>
    <cellStyle name="Note 2 3 2 2 2 2 2" xfId="14518" xr:uid="{00000000-0005-0000-0000-0000B9380000}"/>
    <cellStyle name="Note 2 3 2 2 2 3" xfId="14519" xr:uid="{00000000-0005-0000-0000-0000BA380000}"/>
    <cellStyle name="Note 2 3 2 2 3" xfId="14520" xr:uid="{00000000-0005-0000-0000-0000BB380000}"/>
    <cellStyle name="Note 2 3 2 2 3 2" xfId="14521" xr:uid="{00000000-0005-0000-0000-0000BC380000}"/>
    <cellStyle name="Note 2 3 2 2 3 2 2" xfId="14522" xr:uid="{00000000-0005-0000-0000-0000BD380000}"/>
    <cellStyle name="Note 2 3 2 2 3 3" xfId="14523" xr:uid="{00000000-0005-0000-0000-0000BE380000}"/>
    <cellStyle name="Note 2 3 2 2 4" xfId="14524" xr:uid="{00000000-0005-0000-0000-0000BF380000}"/>
    <cellStyle name="Note 2 3 2 2 4 2" xfId="14525" xr:uid="{00000000-0005-0000-0000-0000C0380000}"/>
    <cellStyle name="Note 2 3 2 2 5" xfId="14526" xr:uid="{00000000-0005-0000-0000-0000C1380000}"/>
    <cellStyle name="Note 2 3 2 3" xfId="14527" xr:uid="{00000000-0005-0000-0000-0000C2380000}"/>
    <cellStyle name="Note 2 3 2 3 2" xfId="14528" xr:uid="{00000000-0005-0000-0000-0000C3380000}"/>
    <cellStyle name="Note 2 3 2 3 2 2" xfId="14529" xr:uid="{00000000-0005-0000-0000-0000C4380000}"/>
    <cellStyle name="Note 2 3 2 3 3" xfId="14530" xr:uid="{00000000-0005-0000-0000-0000C5380000}"/>
    <cellStyle name="Note 2 3 2 4" xfId="14531" xr:uid="{00000000-0005-0000-0000-0000C6380000}"/>
    <cellStyle name="Note 2 3 2 4 2" xfId="14532" xr:uid="{00000000-0005-0000-0000-0000C7380000}"/>
    <cellStyle name="Note 2 3 2 4 2 2" xfId="14533" xr:uid="{00000000-0005-0000-0000-0000C8380000}"/>
    <cellStyle name="Note 2 3 2 4 3" xfId="14534" xr:uid="{00000000-0005-0000-0000-0000C9380000}"/>
    <cellStyle name="Note 2 3 2 5" xfId="14535" xr:uid="{00000000-0005-0000-0000-0000CA380000}"/>
    <cellStyle name="Note 2 3 2 5 2" xfId="14536" xr:uid="{00000000-0005-0000-0000-0000CB380000}"/>
    <cellStyle name="Note 2 3 2 5 2 2" xfId="14537" xr:uid="{00000000-0005-0000-0000-0000CC380000}"/>
    <cellStyle name="Note 2 3 2 5 3" xfId="14538" xr:uid="{00000000-0005-0000-0000-0000CD380000}"/>
    <cellStyle name="Note 2 3 2 6" xfId="14539" xr:uid="{00000000-0005-0000-0000-0000CE380000}"/>
    <cellStyle name="Note 2 3 2 6 2" xfId="14540" xr:uid="{00000000-0005-0000-0000-0000CF380000}"/>
    <cellStyle name="Note 2 3 2 7" xfId="14541" xr:uid="{00000000-0005-0000-0000-0000D0380000}"/>
    <cellStyle name="Note 2 3 3" xfId="14542" xr:uid="{00000000-0005-0000-0000-0000D1380000}"/>
    <cellStyle name="Note 2 3 3 2" xfId="14543" xr:uid="{00000000-0005-0000-0000-0000D2380000}"/>
    <cellStyle name="Note 2 3 3 2 2" xfId="14544" xr:uid="{00000000-0005-0000-0000-0000D3380000}"/>
    <cellStyle name="Note 2 3 3 3" xfId="14545" xr:uid="{00000000-0005-0000-0000-0000D4380000}"/>
    <cellStyle name="Note 2 4" xfId="14546" xr:uid="{00000000-0005-0000-0000-0000D5380000}"/>
    <cellStyle name="Note 2 4 2" xfId="14547" xr:uid="{00000000-0005-0000-0000-0000D6380000}"/>
    <cellStyle name="Note 2 4 2 2" xfId="14548" xr:uid="{00000000-0005-0000-0000-0000D7380000}"/>
    <cellStyle name="Note 2 4 2 2 2" xfId="14549" xr:uid="{00000000-0005-0000-0000-0000D8380000}"/>
    <cellStyle name="Note 2 4 2 2 2 2" xfId="14550" xr:uid="{00000000-0005-0000-0000-0000D9380000}"/>
    <cellStyle name="Note 2 4 2 2 3" xfId="14551" xr:uid="{00000000-0005-0000-0000-0000DA380000}"/>
    <cellStyle name="Note 2 4 2 3" xfId="14552" xr:uid="{00000000-0005-0000-0000-0000DB380000}"/>
    <cellStyle name="Note 2 4 2 3 2" xfId="14553" xr:uid="{00000000-0005-0000-0000-0000DC380000}"/>
    <cellStyle name="Note 2 4 2 3 2 2" xfId="14554" xr:uid="{00000000-0005-0000-0000-0000DD380000}"/>
    <cellStyle name="Note 2 4 2 3 3" xfId="14555" xr:uid="{00000000-0005-0000-0000-0000DE380000}"/>
    <cellStyle name="Note 2 4 2 4" xfId="14556" xr:uid="{00000000-0005-0000-0000-0000DF380000}"/>
    <cellStyle name="Note 2 4 2 4 2" xfId="14557" xr:uid="{00000000-0005-0000-0000-0000E0380000}"/>
    <cellStyle name="Note 2 4 2 5" xfId="14558" xr:uid="{00000000-0005-0000-0000-0000E1380000}"/>
    <cellStyle name="Note 2 4 3" xfId="14559" xr:uid="{00000000-0005-0000-0000-0000E2380000}"/>
    <cellStyle name="Note 2 4 3 2" xfId="14560" xr:uid="{00000000-0005-0000-0000-0000E3380000}"/>
    <cellStyle name="Note 2 4 3 2 2" xfId="14561" xr:uid="{00000000-0005-0000-0000-0000E4380000}"/>
    <cellStyle name="Note 2 4 3 3" xfId="14562" xr:uid="{00000000-0005-0000-0000-0000E5380000}"/>
    <cellStyle name="Note 2 4 4" xfId="14563" xr:uid="{00000000-0005-0000-0000-0000E6380000}"/>
    <cellStyle name="Note 2 4 4 2" xfId="14564" xr:uid="{00000000-0005-0000-0000-0000E7380000}"/>
    <cellStyle name="Note 2 4 4 2 2" xfId="14565" xr:uid="{00000000-0005-0000-0000-0000E8380000}"/>
    <cellStyle name="Note 2 4 4 3" xfId="14566" xr:uid="{00000000-0005-0000-0000-0000E9380000}"/>
    <cellStyle name="Note 2 4 5" xfId="14567" xr:uid="{00000000-0005-0000-0000-0000EA380000}"/>
    <cellStyle name="Note 2 4 5 2" xfId="14568" xr:uid="{00000000-0005-0000-0000-0000EB380000}"/>
    <cellStyle name="Note 2 4 6" xfId="14569" xr:uid="{00000000-0005-0000-0000-0000EC380000}"/>
    <cellStyle name="Note 2 5" xfId="14570" xr:uid="{00000000-0005-0000-0000-0000ED380000}"/>
    <cellStyle name="Note 2 5 2" xfId="14571" xr:uid="{00000000-0005-0000-0000-0000EE380000}"/>
    <cellStyle name="Note 2 5 2 2" xfId="14572" xr:uid="{00000000-0005-0000-0000-0000EF380000}"/>
    <cellStyle name="Note 2 5 2 2 2" xfId="14573" xr:uid="{00000000-0005-0000-0000-0000F0380000}"/>
    <cellStyle name="Note 2 5 2 3" xfId="14574" xr:uid="{00000000-0005-0000-0000-0000F1380000}"/>
    <cellStyle name="Note 2 5 3" xfId="14575" xr:uid="{00000000-0005-0000-0000-0000F2380000}"/>
    <cellStyle name="Note 2 5 3 2" xfId="14576" xr:uid="{00000000-0005-0000-0000-0000F3380000}"/>
    <cellStyle name="Note 2 5 3 2 2" xfId="14577" xr:uid="{00000000-0005-0000-0000-0000F4380000}"/>
    <cellStyle name="Note 2 5 3 3" xfId="14578" xr:uid="{00000000-0005-0000-0000-0000F5380000}"/>
    <cellStyle name="Note 2 5 4" xfId="14579" xr:uid="{00000000-0005-0000-0000-0000F6380000}"/>
    <cellStyle name="Note 2 5 4 2" xfId="14580" xr:uid="{00000000-0005-0000-0000-0000F7380000}"/>
    <cellStyle name="Note 2 5 5" xfId="14581" xr:uid="{00000000-0005-0000-0000-0000F8380000}"/>
    <cellStyle name="Note 2 6" xfId="14582" xr:uid="{00000000-0005-0000-0000-0000F9380000}"/>
    <cellStyle name="Note 2 6 2" xfId="14583" xr:uid="{00000000-0005-0000-0000-0000FA380000}"/>
    <cellStyle name="Note 2 6 2 2" xfId="14584" xr:uid="{00000000-0005-0000-0000-0000FB380000}"/>
    <cellStyle name="Note 2 6 3" xfId="14585" xr:uid="{00000000-0005-0000-0000-0000FC380000}"/>
    <cellStyle name="Note 2 7" xfId="14586" xr:uid="{00000000-0005-0000-0000-0000FD380000}"/>
    <cellStyle name="Note 2 7 2" xfId="14587" xr:uid="{00000000-0005-0000-0000-0000FE380000}"/>
    <cellStyle name="Note 2 7 2 2" xfId="14588" xr:uid="{00000000-0005-0000-0000-0000FF380000}"/>
    <cellStyle name="Note 2 7 3" xfId="14589" xr:uid="{00000000-0005-0000-0000-000000390000}"/>
    <cellStyle name="Note 2 8" xfId="14590" xr:uid="{00000000-0005-0000-0000-000001390000}"/>
    <cellStyle name="Note 2 8 2" xfId="14591" xr:uid="{00000000-0005-0000-0000-000002390000}"/>
    <cellStyle name="Note 2 8 2 2" xfId="14592" xr:uid="{00000000-0005-0000-0000-000003390000}"/>
    <cellStyle name="Note 2 8 3" xfId="14593" xr:uid="{00000000-0005-0000-0000-000004390000}"/>
    <cellStyle name="Note 2 9" xfId="14594" xr:uid="{00000000-0005-0000-0000-000005390000}"/>
    <cellStyle name="Note 2 9 2" xfId="14595" xr:uid="{00000000-0005-0000-0000-000006390000}"/>
    <cellStyle name="Note 3" xfId="14596" xr:uid="{00000000-0005-0000-0000-000007390000}"/>
    <cellStyle name="Note 3 10" xfId="14597" xr:uid="{00000000-0005-0000-0000-000008390000}"/>
    <cellStyle name="Note 3 10 10" xfId="14598" xr:uid="{00000000-0005-0000-0000-000009390000}"/>
    <cellStyle name="Note 3 10 10 2" xfId="14599" xr:uid="{00000000-0005-0000-0000-00000A390000}"/>
    <cellStyle name="Note 3 10 11" xfId="14600" xr:uid="{00000000-0005-0000-0000-00000B390000}"/>
    <cellStyle name="Note 3 10 11 2" xfId="14601" xr:uid="{00000000-0005-0000-0000-00000C390000}"/>
    <cellStyle name="Note 3 10 12" xfId="14602" xr:uid="{00000000-0005-0000-0000-00000D390000}"/>
    <cellStyle name="Note 3 10 12 2" xfId="14603" xr:uid="{00000000-0005-0000-0000-00000E390000}"/>
    <cellStyle name="Note 3 10 13" xfId="14604" xr:uid="{00000000-0005-0000-0000-00000F390000}"/>
    <cellStyle name="Note 3 10 2" xfId="14605" xr:uid="{00000000-0005-0000-0000-000010390000}"/>
    <cellStyle name="Note 3 10 2 2" xfId="14606" xr:uid="{00000000-0005-0000-0000-000011390000}"/>
    <cellStyle name="Note 3 10 3" xfId="14607" xr:uid="{00000000-0005-0000-0000-000012390000}"/>
    <cellStyle name="Note 3 10 3 2" xfId="14608" xr:uid="{00000000-0005-0000-0000-000013390000}"/>
    <cellStyle name="Note 3 10 4" xfId="14609" xr:uid="{00000000-0005-0000-0000-000014390000}"/>
    <cellStyle name="Note 3 10 4 2" xfId="14610" xr:uid="{00000000-0005-0000-0000-000015390000}"/>
    <cellStyle name="Note 3 10 5" xfId="14611" xr:uid="{00000000-0005-0000-0000-000016390000}"/>
    <cellStyle name="Note 3 10 5 2" xfId="14612" xr:uid="{00000000-0005-0000-0000-000017390000}"/>
    <cellStyle name="Note 3 10 6" xfId="14613" xr:uid="{00000000-0005-0000-0000-000018390000}"/>
    <cellStyle name="Note 3 10 6 2" xfId="14614" xr:uid="{00000000-0005-0000-0000-000019390000}"/>
    <cellStyle name="Note 3 10 7" xfId="14615" xr:uid="{00000000-0005-0000-0000-00001A390000}"/>
    <cellStyle name="Note 3 10 7 2" xfId="14616" xr:uid="{00000000-0005-0000-0000-00001B390000}"/>
    <cellStyle name="Note 3 10 8" xfId="14617" xr:uid="{00000000-0005-0000-0000-00001C390000}"/>
    <cellStyle name="Note 3 10 8 2" xfId="14618" xr:uid="{00000000-0005-0000-0000-00001D390000}"/>
    <cellStyle name="Note 3 10 9" xfId="14619" xr:uid="{00000000-0005-0000-0000-00001E390000}"/>
    <cellStyle name="Note 3 10 9 2" xfId="14620" xr:uid="{00000000-0005-0000-0000-00001F390000}"/>
    <cellStyle name="Note 3 11" xfId="14621" xr:uid="{00000000-0005-0000-0000-000020390000}"/>
    <cellStyle name="Note 3 11 10" xfId="14622" xr:uid="{00000000-0005-0000-0000-000021390000}"/>
    <cellStyle name="Note 3 11 10 2" xfId="14623" xr:uid="{00000000-0005-0000-0000-000022390000}"/>
    <cellStyle name="Note 3 11 11" xfId="14624" xr:uid="{00000000-0005-0000-0000-000023390000}"/>
    <cellStyle name="Note 3 11 11 2" xfId="14625" xr:uid="{00000000-0005-0000-0000-000024390000}"/>
    <cellStyle name="Note 3 11 12" xfId="14626" xr:uid="{00000000-0005-0000-0000-000025390000}"/>
    <cellStyle name="Note 3 11 12 2" xfId="14627" xr:uid="{00000000-0005-0000-0000-000026390000}"/>
    <cellStyle name="Note 3 11 13" xfId="14628" xr:uid="{00000000-0005-0000-0000-000027390000}"/>
    <cellStyle name="Note 3 11 2" xfId="14629" xr:uid="{00000000-0005-0000-0000-000028390000}"/>
    <cellStyle name="Note 3 11 2 2" xfId="14630" xr:uid="{00000000-0005-0000-0000-000029390000}"/>
    <cellStyle name="Note 3 11 3" xfId="14631" xr:uid="{00000000-0005-0000-0000-00002A390000}"/>
    <cellStyle name="Note 3 11 3 2" xfId="14632" xr:uid="{00000000-0005-0000-0000-00002B390000}"/>
    <cellStyle name="Note 3 11 4" xfId="14633" xr:uid="{00000000-0005-0000-0000-00002C390000}"/>
    <cellStyle name="Note 3 11 4 2" xfId="14634" xr:uid="{00000000-0005-0000-0000-00002D390000}"/>
    <cellStyle name="Note 3 11 5" xfId="14635" xr:uid="{00000000-0005-0000-0000-00002E390000}"/>
    <cellStyle name="Note 3 11 5 2" xfId="14636" xr:uid="{00000000-0005-0000-0000-00002F390000}"/>
    <cellStyle name="Note 3 11 6" xfId="14637" xr:uid="{00000000-0005-0000-0000-000030390000}"/>
    <cellStyle name="Note 3 11 6 2" xfId="14638" xr:uid="{00000000-0005-0000-0000-000031390000}"/>
    <cellStyle name="Note 3 11 7" xfId="14639" xr:uid="{00000000-0005-0000-0000-000032390000}"/>
    <cellStyle name="Note 3 11 7 2" xfId="14640" xr:uid="{00000000-0005-0000-0000-000033390000}"/>
    <cellStyle name="Note 3 11 8" xfId="14641" xr:uid="{00000000-0005-0000-0000-000034390000}"/>
    <cellStyle name="Note 3 11 8 2" xfId="14642" xr:uid="{00000000-0005-0000-0000-000035390000}"/>
    <cellStyle name="Note 3 11 9" xfId="14643" xr:uid="{00000000-0005-0000-0000-000036390000}"/>
    <cellStyle name="Note 3 11 9 2" xfId="14644" xr:uid="{00000000-0005-0000-0000-000037390000}"/>
    <cellStyle name="Note 3 12" xfId="14645" xr:uid="{00000000-0005-0000-0000-000038390000}"/>
    <cellStyle name="Note 3 12 10" xfId="14646" xr:uid="{00000000-0005-0000-0000-000039390000}"/>
    <cellStyle name="Note 3 12 10 2" xfId="14647" xr:uid="{00000000-0005-0000-0000-00003A390000}"/>
    <cellStyle name="Note 3 12 11" xfId="14648" xr:uid="{00000000-0005-0000-0000-00003B390000}"/>
    <cellStyle name="Note 3 12 11 2" xfId="14649" xr:uid="{00000000-0005-0000-0000-00003C390000}"/>
    <cellStyle name="Note 3 12 12" xfId="14650" xr:uid="{00000000-0005-0000-0000-00003D390000}"/>
    <cellStyle name="Note 3 12 12 2" xfId="14651" xr:uid="{00000000-0005-0000-0000-00003E390000}"/>
    <cellStyle name="Note 3 12 13" xfId="14652" xr:uid="{00000000-0005-0000-0000-00003F390000}"/>
    <cellStyle name="Note 3 12 2" xfId="14653" xr:uid="{00000000-0005-0000-0000-000040390000}"/>
    <cellStyle name="Note 3 12 2 2" xfId="14654" xr:uid="{00000000-0005-0000-0000-000041390000}"/>
    <cellStyle name="Note 3 12 3" xfId="14655" xr:uid="{00000000-0005-0000-0000-000042390000}"/>
    <cellStyle name="Note 3 12 3 2" xfId="14656" xr:uid="{00000000-0005-0000-0000-000043390000}"/>
    <cellStyle name="Note 3 12 4" xfId="14657" xr:uid="{00000000-0005-0000-0000-000044390000}"/>
    <cellStyle name="Note 3 12 4 2" xfId="14658" xr:uid="{00000000-0005-0000-0000-000045390000}"/>
    <cellStyle name="Note 3 12 5" xfId="14659" xr:uid="{00000000-0005-0000-0000-000046390000}"/>
    <cellStyle name="Note 3 12 5 2" xfId="14660" xr:uid="{00000000-0005-0000-0000-000047390000}"/>
    <cellStyle name="Note 3 12 6" xfId="14661" xr:uid="{00000000-0005-0000-0000-000048390000}"/>
    <cellStyle name="Note 3 12 6 2" xfId="14662" xr:uid="{00000000-0005-0000-0000-000049390000}"/>
    <cellStyle name="Note 3 12 7" xfId="14663" xr:uid="{00000000-0005-0000-0000-00004A390000}"/>
    <cellStyle name="Note 3 12 7 2" xfId="14664" xr:uid="{00000000-0005-0000-0000-00004B390000}"/>
    <cellStyle name="Note 3 12 8" xfId="14665" xr:uid="{00000000-0005-0000-0000-00004C390000}"/>
    <cellStyle name="Note 3 12 8 2" xfId="14666" xr:uid="{00000000-0005-0000-0000-00004D390000}"/>
    <cellStyle name="Note 3 12 9" xfId="14667" xr:uid="{00000000-0005-0000-0000-00004E390000}"/>
    <cellStyle name="Note 3 12 9 2" xfId="14668" xr:uid="{00000000-0005-0000-0000-00004F390000}"/>
    <cellStyle name="Note 3 13" xfId="14669" xr:uid="{00000000-0005-0000-0000-000050390000}"/>
    <cellStyle name="Note 3 13 10" xfId="14670" xr:uid="{00000000-0005-0000-0000-000051390000}"/>
    <cellStyle name="Note 3 13 10 2" xfId="14671" xr:uid="{00000000-0005-0000-0000-000052390000}"/>
    <cellStyle name="Note 3 13 11" xfId="14672" xr:uid="{00000000-0005-0000-0000-000053390000}"/>
    <cellStyle name="Note 3 13 11 2" xfId="14673" xr:uid="{00000000-0005-0000-0000-000054390000}"/>
    <cellStyle name="Note 3 13 12" xfId="14674" xr:uid="{00000000-0005-0000-0000-000055390000}"/>
    <cellStyle name="Note 3 13 12 2" xfId="14675" xr:uid="{00000000-0005-0000-0000-000056390000}"/>
    <cellStyle name="Note 3 13 13" xfId="14676" xr:uid="{00000000-0005-0000-0000-000057390000}"/>
    <cellStyle name="Note 3 13 2" xfId="14677" xr:uid="{00000000-0005-0000-0000-000058390000}"/>
    <cellStyle name="Note 3 13 2 2" xfId="14678" xr:uid="{00000000-0005-0000-0000-000059390000}"/>
    <cellStyle name="Note 3 13 3" xfId="14679" xr:uid="{00000000-0005-0000-0000-00005A390000}"/>
    <cellStyle name="Note 3 13 3 2" xfId="14680" xr:uid="{00000000-0005-0000-0000-00005B390000}"/>
    <cellStyle name="Note 3 13 4" xfId="14681" xr:uid="{00000000-0005-0000-0000-00005C390000}"/>
    <cellStyle name="Note 3 13 4 2" xfId="14682" xr:uid="{00000000-0005-0000-0000-00005D390000}"/>
    <cellStyle name="Note 3 13 5" xfId="14683" xr:uid="{00000000-0005-0000-0000-00005E390000}"/>
    <cellStyle name="Note 3 13 5 2" xfId="14684" xr:uid="{00000000-0005-0000-0000-00005F390000}"/>
    <cellStyle name="Note 3 13 6" xfId="14685" xr:uid="{00000000-0005-0000-0000-000060390000}"/>
    <cellStyle name="Note 3 13 6 2" xfId="14686" xr:uid="{00000000-0005-0000-0000-000061390000}"/>
    <cellStyle name="Note 3 13 7" xfId="14687" xr:uid="{00000000-0005-0000-0000-000062390000}"/>
    <cellStyle name="Note 3 13 7 2" xfId="14688" xr:uid="{00000000-0005-0000-0000-000063390000}"/>
    <cellStyle name="Note 3 13 8" xfId="14689" xr:uid="{00000000-0005-0000-0000-000064390000}"/>
    <cellStyle name="Note 3 13 8 2" xfId="14690" xr:uid="{00000000-0005-0000-0000-000065390000}"/>
    <cellStyle name="Note 3 13 9" xfId="14691" xr:uid="{00000000-0005-0000-0000-000066390000}"/>
    <cellStyle name="Note 3 13 9 2" xfId="14692" xr:uid="{00000000-0005-0000-0000-000067390000}"/>
    <cellStyle name="Note 3 14" xfId="14693" xr:uid="{00000000-0005-0000-0000-000068390000}"/>
    <cellStyle name="Note 3 14 10" xfId="14694" xr:uid="{00000000-0005-0000-0000-000069390000}"/>
    <cellStyle name="Note 3 14 10 2" xfId="14695" xr:uid="{00000000-0005-0000-0000-00006A390000}"/>
    <cellStyle name="Note 3 14 11" xfId="14696" xr:uid="{00000000-0005-0000-0000-00006B390000}"/>
    <cellStyle name="Note 3 14 11 2" xfId="14697" xr:uid="{00000000-0005-0000-0000-00006C390000}"/>
    <cellStyle name="Note 3 14 12" xfId="14698" xr:uid="{00000000-0005-0000-0000-00006D390000}"/>
    <cellStyle name="Note 3 14 12 2" xfId="14699" xr:uid="{00000000-0005-0000-0000-00006E390000}"/>
    <cellStyle name="Note 3 14 13" xfId="14700" xr:uid="{00000000-0005-0000-0000-00006F390000}"/>
    <cellStyle name="Note 3 14 2" xfId="14701" xr:uid="{00000000-0005-0000-0000-000070390000}"/>
    <cellStyle name="Note 3 14 2 2" xfId="14702" xr:uid="{00000000-0005-0000-0000-000071390000}"/>
    <cellStyle name="Note 3 14 3" xfId="14703" xr:uid="{00000000-0005-0000-0000-000072390000}"/>
    <cellStyle name="Note 3 14 3 2" xfId="14704" xr:uid="{00000000-0005-0000-0000-000073390000}"/>
    <cellStyle name="Note 3 14 4" xfId="14705" xr:uid="{00000000-0005-0000-0000-000074390000}"/>
    <cellStyle name="Note 3 14 4 2" xfId="14706" xr:uid="{00000000-0005-0000-0000-000075390000}"/>
    <cellStyle name="Note 3 14 5" xfId="14707" xr:uid="{00000000-0005-0000-0000-000076390000}"/>
    <cellStyle name="Note 3 14 5 2" xfId="14708" xr:uid="{00000000-0005-0000-0000-000077390000}"/>
    <cellStyle name="Note 3 14 6" xfId="14709" xr:uid="{00000000-0005-0000-0000-000078390000}"/>
    <cellStyle name="Note 3 14 6 2" xfId="14710" xr:uid="{00000000-0005-0000-0000-000079390000}"/>
    <cellStyle name="Note 3 14 7" xfId="14711" xr:uid="{00000000-0005-0000-0000-00007A390000}"/>
    <cellStyle name="Note 3 14 7 2" xfId="14712" xr:uid="{00000000-0005-0000-0000-00007B390000}"/>
    <cellStyle name="Note 3 14 8" xfId="14713" xr:uid="{00000000-0005-0000-0000-00007C390000}"/>
    <cellStyle name="Note 3 14 8 2" xfId="14714" xr:uid="{00000000-0005-0000-0000-00007D390000}"/>
    <cellStyle name="Note 3 14 9" xfId="14715" xr:uid="{00000000-0005-0000-0000-00007E390000}"/>
    <cellStyle name="Note 3 14 9 2" xfId="14716" xr:uid="{00000000-0005-0000-0000-00007F390000}"/>
    <cellStyle name="Note 3 15" xfId="14717" xr:uid="{00000000-0005-0000-0000-000080390000}"/>
    <cellStyle name="Note 3 15 10" xfId="14718" xr:uid="{00000000-0005-0000-0000-000081390000}"/>
    <cellStyle name="Note 3 15 10 2" xfId="14719" xr:uid="{00000000-0005-0000-0000-000082390000}"/>
    <cellStyle name="Note 3 15 11" xfId="14720" xr:uid="{00000000-0005-0000-0000-000083390000}"/>
    <cellStyle name="Note 3 15 11 2" xfId="14721" xr:uid="{00000000-0005-0000-0000-000084390000}"/>
    <cellStyle name="Note 3 15 12" xfId="14722" xr:uid="{00000000-0005-0000-0000-000085390000}"/>
    <cellStyle name="Note 3 15 12 2" xfId="14723" xr:uid="{00000000-0005-0000-0000-000086390000}"/>
    <cellStyle name="Note 3 15 13" xfId="14724" xr:uid="{00000000-0005-0000-0000-000087390000}"/>
    <cellStyle name="Note 3 15 2" xfId="14725" xr:uid="{00000000-0005-0000-0000-000088390000}"/>
    <cellStyle name="Note 3 15 2 2" xfId="14726" xr:uid="{00000000-0005-0000-0000-000089390000}"/>
    <cellStyle name="Note 3 15 3" xfId="14727" xr:uid="{00000000-0005-0000-0000-00008A390000}"/>
    <cellStyle name="Note 3 15 3 2" xfId="14728" xr:uid="{00000000-0005-0000-0000-00008B390000}"/>
    <cellStyle name="Note 3 15 4" xfId="14729" xr:uid="{00000000-0005-0000-0000-00008C390000}"/>
    <cellStyle name="Note 3 15 4 2" xfId="14730" xr:uid="{00000000-0005-0000-0000-00008D390000}"/>
    <cellStyle name="Note 3 15 5" xfId="14731" xr:uid="{00000000-0005-0000-0000-00008E390000}"/>
    <cellStyle name="Note 3 15 5 2" xfId="14732" xr:uid="{00000000-0005-0000-0000-00008F390000}"/>
    <cellStyle name="Note 3 15 6" xfId="14733" xr:uid="{00000000-0005-0000-0000-000090390000}"/>
    <cellStyle name="Note 3 15 6 2" xfId="14734" xr:uid="{00000000-0005-0000-0000-000091390000}"/>
    <cellStyle name="Note 3 15 7" xfId="14735" xr:uid="{00000000-0005-0000-0000-000092390000}"/>
    <cellStyle name="Note 3 15 7 2" xfId="14736" xr:uid="{00000000-0005-0000-0000-000093390000}"/>
    <cellStyle name="Note 3 15 8" xfId="14737" xr:uid="{00000000-0005-0000-0000-000094390000}"/>
    <cellStyle name="Note 3 15 8 2" xfId="14738" xr:uid="{00000000-0005-0000-0000-000095390000}"/>
    <cellStyle name="Note 3 15 9" xfId="14739" xr:uid="{00000000-0005-0000-0000-000096390000}"/>
    <cellStyle name="Note 3 15 9 2" xfId="14740" xr:uid="{00000000-0005-0000-0000-000097390000}"/>
    <cellStyle name="Note 3 16" xfId="14741" xr:uid="{00000000-0005-0000-0000-000098390000}"/>
    <cellStyle name="Note 3 16 10" xfId="14742" xr:uid="{00000000-0005-0000-0000-000099390000}"/>
    <cellStyle name="Note 3 16 10 2" xfId="14743" xr:uid="{00000000-0005-0000-0000-00009A390000}"/>
    <cellStyle name="Note 3 16 11" xfId="14744" xr:uid="{00000000-0005-0000-0000-00009B390000}"/>
    <cellStyle name="Note 3 16 11 2" xfId="14745" xr:uid="{00000000-0005-0000-0000-00009C390000}"/>
    <cellStyle name="Note 3 16 12" xfId="14746" xr:uid="{00000000-0005-0000-0000-00009D390000}"/>
    <cellStyle name="Note 3 16 12 2" xfId="14747" xr:uid="{00000000-0005-0000-0000-00009E390000}"/>
    <cellStyle name="Note 3 16 13" xfId="14748" xr:uid="{00000000-0005-0000-0000-00009F390000}"/>
    <cellStyle name="Note 3 16 2" xfId="14749" xr:uid="{00000000-0005-0000-0000-0000A0390000}"/>
    <cellStyle name="Note 3 16 2 2" xfId="14750" xr:uid="{00000000-0005-0000-0000-0000A1390000}"/>
    <cellStyle name="Note 3 16 3" xfId="14751" xr:uid="{00000000-0005-0000-0000-0000A2390000}"/>
    <cellStyle name="Note 3 16 3 2" xfId="14752" xr:uid="{00000000-0005-0000-0000-0000A3390000}"/>
    <cellStyle name="Note 3 16 4" xfId="14753" xr:uid="{00000000-0005-0000-0000-0000A4390000}"/>
    <cellStyle name="Note 3 16 4 2" xfId="14754" xr:uid="{00000000-0005-0000-0000-0000A5390000}"/>
    <cellStyle name="Note 3 16 5" xfId="14755" xr:uid="{00000000-0005-0000-0000-0000A6390000}"/>
    <cellStyle name="Note 3 16 5 2" xfId="14756" xr:uid="{00000000-0005-0000-0000-0000A7390000}"/>
    <cellStyle name="Note 3 16 6" xfId="14757" xr:uid="{00000000-0005-0000-0000-0000A8390000}"/>
    <cellStyle name="Note 3 16 6 2" xfId="14758" xr:uid="{00000000-0005-0000-0000-0000A9390000}"/>
    <cellStyle name="Note 3 16 7" xfId="14759" xr:uid="{00000000-0005-0000-0000-0000AA390000}"/>
    <cellStyle name="Note 3 16 7 2" xfId="14760" xr:uid="{00000000-0005-0000-0000-0000AB390000}"/>
    <cellStyle name="Note 3 16 8" xfId="14761" xr:uid="{00000000-0005-0000-0000-0000AC390000}"/>
    <cellStyle name="Note 3 16 8 2" xfId="14762" xr:uid="{00000000-0005-0000-0000-0000AD390000}"/>
    <cellStyle name="Note 3 16 9" xfId="14763" xr:uid="{00000000-0005-0000-0000-0000AE390000}"/>
    <cellStyle name="Note 3 16 9 2" xfId="14764" xr:uid="{00000000-0005-0000-0000-0000AF390000}"/>
    <cellStyle name="Note 3 17" xfId="14765" xr:uid="{00000000-0005-0000-0000-0000B0390000}"/>
    <cellStyle name="Note 3 17 10" xfId="14766" xr:uid="{00000000-0005-0000-0000-0000B1390000}"/>
    <cellStyle name="Note 3 17 10 2" xfId="14767" xr:uid="{00000000-0005-0000-0000-0000B2390000}"/>
    <cellStyle name="Note 3 17 11" xfId="14768" xr:uid="{00000000-0005-0000-0000-0000B3390000}"/>
    <cellStyle name="Note 3 17 11 2" xfId="14769" xr:uid="{00000000-0005-0000-0000-0000B4390000}"/>
    <cellStyle name="Note 3 17 12" xfId="14770" xr:uid="{00000000-0005-0000-0000-0000B5390000}"/>
    <cellStyle name="Note 3 17 12 2" xfId="14771" xr:uid="{00000000-0005-0000-0000-0000B6390000}"/>
    <cellStyle name="Note 3 17 13" xfId="14772" xr:uid="{00000000-0005-0000-0000-0000B7390000}"/>
    <cellStyle name="Note 3 17 2" xfId="14773" xr:uid="{00000000-0005-0000-0000-0000B8390000}"/>
    <cellStyle name="Note 3 17 2 2" xfId="14774" xr:uid="{00000000-0005-0000-0000-0000B9390000}"/>
    <cellStyle name="Note 3 17 3" xfId="14775" xr:uid="{00000000-0005-0000-0000-0000BA390000}"/>
    <cellStyle name="Note 3 17 3 2" xfId="14776" xr:uid="{00000000-0005-0000-0000-0000BB390000}"/>
    <cellStyle name="Note 3 17 4" xfId="14777" xr:uid="{00000000-0005-0000-0000-0000BC390000}"/>
    <cellStyle name="Note 3 17 4 2" xfId="14778" xr:uid="{00000000-0005-0000-0000-0000BD390000}"/>
    <cellStyle name="Note 3 17 5" xfId="14779" xr:uid="{00000000-0005-0000-0000-0000BE390000}"/>
    <cellStyle name="Note 3 17 5 2" xfId="14780" xr:uid="{00000000-0005-0000-0000-0000BF390000}"/>
    <cellStyle name="Note 3 17 6" xfId="14781" xr:uid="{00000000-0005-0000-0000-0000C0390000}"/>
    <cellStyle name="Note 3 17 6 2" xfId="14782" xr:uid="{00000000-0005-0000-0000-0000C1390000}"/>
    <cellStyle name="Note 3 17 7" xfId="14783" xr:uid="{00000000-0005-0000-0000-0000C2390000}"/>
    <cellStyle name="Note 3 17 7 2" xfId="14784" xr:uid="{00000000-0005-0000-0000-0000C3390000}"/>
    <cellStyle name="Note 3 17 8" xfId="14785" xr:uid="{00000000-0005-0000-0000-0000C4390000}"/>
    <cellStyle name="Note 3 17 8 2" xfId="14786" xr:uid="{00000000-0005-0000-0000-0000C5390000}"/>
    <cellStyle name="Note 3 17 9" xfId="14787" xr:uid="{00000000-0005-0000-0000-0000C6390000}"/>
    <cellStyle name="Note 3 17 9 2" xfId="14788" xr:uid="{00000000-0005-0000-0000-0000C7390000}"/>
    <cellStyle name="Note 3 18" xfId="14789" xr:uid="{00000000-0005-0000-0000-0000C8390000}"/>
    <cellStyle name="Note 3 18 10" xfId="14790" xr:uid="{00000000-0005-0000-0000-0000C9390000}"/>
    <cellStyle name="Note 3 18 10 2" xfId="14791" xr:uid="{00000000-0005-0000-0000-0000CA390000}"/>
    <cellStyle name="Note 3 18 11" xfId="14792" xr:uid="{00000000-0005-0000-0000-0000CB390000}"/>
    <cellStyle name="Note 3 18 11 2" xfId="14793" xr:uid="{00000000-0005-0000-0000-0000CC390000}"/>
    <cellStyle name="Note 3 18 12" xfId="14794" xr:uid="{00000000-0005-0000-0000-0000CD390000}"/>
    <cellStyle name="Note 3 18 12 2" xfId="14795" xr:uid="{00000000-0005-0000-0000-0000CE390000}"/>
    <cellStyle name="Note 3 18 13" xfId="14796" xr:uid="{00000000-0005-0000-0000-0000CF390000}"/>
    <cellStyle name="Note 3 18 2" xfId="14797" xr:uid="{00000000-0005-0000-0000-0000D0390000}"/>
    <cellStyle name="Note 3 18 2 2" xfId="14798" xr:uid="{00000000-0005-0000-0000-0000D1390000}"/>
    <cellStyle name="Note 3 18 3" xfId="14799" xr:uid="{00000000-0005-0000-0000-0000D2390000}"/>
    <cellStyle name="Note 3 18 3 2" xfId="14800" xr:uid="{00000000-0005-0000-0000-0000D3390000}"/>
    <cellStyle name="Note 3 18 4" xfId="14801" xr:uid="{00000000-0005-0000-0000-0000D4390000}"/>
    <cellStyle name="Note 3 18 4 2" xfId="14802" xr:uid="{00000000-0005-0000-0000-0000D5390000}"/>
    <cellStyle name="Note 3 18 5" xfId="14803" xr:uid="{00000000-0005-0000-0000-0000D6390000}"/>
    <cellStyle name="Note 3 18 5 2" xfId="14804" xr:uid="{00000000-0005-0000-0000-0000D7390000}"/>
    <cellStyle name="Note 3 18 6" xfId="14805" xr:uid="{00000000-0005-0000-0000-0000D8390000}"/>
    <cellStyle name="Note 3 18 6 2" xfId="14806" xr:uid="{00000000-0005-0000-0000-0000D9390000}"/>
    <cellStyle name="Note 3 18 7" xfId="14807" xr:uid="{00000000-0005-0000-0000-0000DA390000}"/>
    <cellStyle name="Note 3 18 7 2" xfId="14808" xr:uid="{00000000-0005-0000-0000-0000DB390000}"/>
    <cellStyle name="Note 3 18 8" xfId="14809" xr:uid="{00000000-0005-0000-0000-0000DC390000}"/>
    <cellStyle name="Note 3 18 8 2" xfId="14810" xr:uid="{00000000-0005-0000-0000-0000DD390000}"/>
    <cellStyle name="Note 3 18 9" xfId="14811" xr:uid="{00000000-0005-0000-0000-0000DE390000}"/>
    <cellStyle name="Note 3 18 9 2" xfId="14812" xr:uid="{00000000-0005-0000-0000-0000DF390000}"/>
    <cellStyle name="Note 3 19" xfId="14813" xr:uid="{00000000-0005-0000-0000-0000E0390000}"/>
    <cellStyle name="Note 3 19 10" xfId="14814" xr:uid="{00000000-0005-0000-0000-0000E1390000}"/>
    <cellStyle name="Note 3 19 10 2" xfId="14815" xr:uid="{00000000-0005-0000-0000-0000E2390000}"/>
    <cellStyle name="Note 3 19 11" xfId="14816" xr:uid="{00000000-0005-0000-0000-0000E3390000}"/>
    <cellStyle name="Note 3 19 11 2" xfId="14817" xr:uid="{00000000-0005-0000-0000-0000E4390000}"/>
    <cellStyle name="Note 3 19 12" xfId="14818" xr:uid="{00000000-0005-0000-0000-0000E5390000}"/>
    <cellStyle name="Note 3 19 12 2" xfId="14819" xr:uid="{00000000-0005-0000-0000-0000E6390000}"/>
    <cellStyle name="Note 3 19 13" xfId="14820" xr:uid="{00000000-0005-0000-0000-0000E7390000}"/>
    <cellStyle name="Note 3 19 2" xfId="14821" xr:uid="{00000000-0005-0000-0000-0000E8390000}"/>
    <cellStyle name="Note 3 19 2 2" xfId="14822" xr:uid="{00000000-0005-0000-0000-0000E9390000}"/>
    <cellStyle name="Note 3 19 3" xfId="14823" xr:uid="{00000000-0005-0000-0000-0000EA390000}"/>
    <cellStyle name="Note 3 19 3 2" xfId="14824" xr:uid="{00000000-0005-0000-0000-0000EB390000}"/>
    <cellStyle name="Note 3 19 4" xfId="14825" xr:uid="{00000000-0005-0000-0000-0000EC390000}"/>
    <cellStyle name="Note 3 19 4 2" xfId="14826" xr:uid="{00000000-0005-0000-0000-0000ED390000}"/>
    <cellStyle name="Note 3 19 5" xfId="14827" xr:uid="{00000000-0005-0000-0000-0000EE390000}"/>
    <cellStyle name="Note 3 19 5 2" xfId="14828" xr:uid="{00000000-0005-0000-0000-0000EF390000}"/>
    <cellStyle name="Note 3 19 6" xfId="14829" xr:uid="{00000000-0005-0000-0000-0000F0390000}"/>
    <cellStyle name="Note 3 19 6 2" xfId="14830" xr:uid="{00000000-0005-0000-0000-0000F1390000}"/>
    <cellStyle name="Note 3 19 7" xfId="14831" xr:uid="{00000000-0005-0000-0000-0000F2390000}"/>
    <cellStyle name="Note 3 19 7 2" xfId="14832" xr:uid="{00000000-0005-0000-0000-0000F3390000}"/>
    <cellStyle name="Note 3 19 8" xfId="14833" xr:uid="{00000000-0005-0000-0000-0000F4390000}"/>
    <cellStyle name="Note 3 19 8 2" xfId="14834" xr:uid="{00000000-0005-0000-0000-0000F5390000}"/>
    <cellStyle name="Note 3 19 9" xfId="14835" xr:uid="{00000000-0005-0000-0000-0000F6390000}"/>
    <cellStyle name="Note 3 19 9 2" xfId="14836" xr:uid="{00000000-0005-0000-0000-0000F7390000}"/>
    <cellStyle name="Note 3 2" xfId="14837" xr:uid="{00000000-0005-0000-0000-0000F8390000}"/>
    <cellStyle name="Note 3 2 2" xfId="14838" xr:uid="{00000000-0005-0000-0000-0000F9390000}"/>
    <cellStyle name="Note 3 2 2 2" xfId="14839" xr:uid="{00000000-0005-0000-0000-0000FA390000}"/>
    <cellStyle name="Note 3 2 2 2 2" xfId="14840" xr:uid="{00000000-0005-0000-0000-0000FB390000}"/>
    <cellStyle name="Note 3 2 2 2 2 2" xfId="14841" xr:uid="{00000000-0005-0000-0000-0000FC390000}"/>
    <cellStyle name="Note 3 2 2 2 3" xfId="14842" xr:uid="{00000000-0005-0000-0000-0000FD390000}"/>
    <cellStyle name="Note 3 2 2 3" xfId="14843" xr:uid="{00000000-0005-0000-0000-0000FE390000}"/>
    <cellStyle name="Note 3 2 2 3 2" xfId="14844" xr:uid="{00000000-0005-0000-0000-0000FF390000}"/>
    <cellStyle name="Note 3 2 2 4" xfId="14845" xr:uid="{00000000-0005-0000-0000-0000003A0000}"/>
    <cellStyle name="Note 3 2 3" xfId="14846" xr:uid="{00000000-0005-0000-0000-0000013A0000}"/>
    <cellStyle name="Note 3 2 3 2" xfId="14847" xr:uid="{00000000-0005-0000-0000-0000023A0000}"/>
    <cellStyle name="Note 3 2 3 2 2" xfId="14848" xr:uid="{00000000-0005-0000-0000-0000033A0000}"/>
    <cellStyle name="Note 3 2 3 3" xfId="14849" xr:uid="{00000000-0005-0000-0000-0000043A0000}"/>
    <cellStyle name="Note 3 2 4" xfId="14850" xr:uid="{00000000-0005-0000-0000-0000053A0000}"/>
    <cellStyle name="Note 3 2 4 2" xfId="14851" xr:uid="{00000000-0005-0000-0000-0000063A0000}"/>
    <cellStyle name="Note 3 2 4 2 2" xfId="14852" xr:uid="{00000000-0005-0000-0000-0000073A0000}"/>
    <cellStyle name="Note 3 2 4 3" xfId="14853" xr:uid="{00000000-0005-0000-0000-0000083A0000}"/>
    <cellStyle name="Note 3 2 5" xfId="14854" xr:uid="{00000000-0005-0000-0000-0000093A0000}"/>
    <cellStyle name="Note 3 2 5 2" xfId="14855" xr:uid="{00000000-0005-0000-0000-00000A3A0000}"/>
    <cellStyle name="Note 3 2 5 2 2" xfId="14856" xr:uid="{00000000-0005-0000-0000-00000B3A0000}"/>
    <cellStyle name="Note 3 2 5 3" xfId="14857" xr:uid="{00000000-0005-0000-0000-00000C3A0000}"/>
    <cellStyle name="Note 3 2 6" xfId="14858" xr:uid="{00000000-0005-0000-0000-00000D3A0000}"/>
    <cellStyle name="Note 3 2 6 2" xfId="14859" xr:uid="{00000000-0005-0000-0000-00000E3A0000}"/>
    <cellStyle name="Note 3 2 7" xfId="14860" xr:uid="{00000000-0005-0000-0000-00000F3A0000}"/>
    <cellStyle name="Note 3 20" xfId="14861" xr:uid="{00000000-0005-0000-0000-0000103A0000}"/>
    <cellStyle name="Note 3 20 10" xfId="14862" xr:uid="{00000000-0005-0000-0000-0000113A0000}"/>
    <cellStyle name="Note 3 20 10 2" xfId="14863" xr:uid="{00000000-0005-0000-0000-0000123A0000}"/>
    <cellStyle name="Note 3 20 11" xfId="14864" xr:uid="{00000000-0005-0000-0000-0000133A0000}"/>
    <cellStyle name="Note 3 20 11 2" xfId="14865" xr:uid="{00000000-0005-0000-0000-0000143A0000}"/>
    <cellStyle name="Note 3 20 12" xfId="14866" xr:uid="{00000000-0005-0000-0000-0000153A0000}"/>
    <cellStyle name="Note 3 20 12 2" xfId="14867" xr:uid="{00000000-0005-0000-0000-0000163A0000}"/>
    <cellStyle name="Note 3 20 13" xfId="14868" xr:uid="{00000000-0005-0000-0000-0000173A0000}"/>
    <cellStyle name="Note 3 20 2" xfId="14869" xr:uid="{00000000-0005-0000-0000-0000183A0000}"/>
    <cellStyle name="Note 3 20 2 2" xfId="14870" xr:uid="{00000000-0005-0000-0000-0000193A0000}"/>
    <cellStyle name="Note 3 20 3" xfId="14871" xr:uid="{00000000-0005-0000-0000-00001A3A0000}"/>
    <cellStyle name="Note 3 20 3 2" xfId="14872" xr:uid="{00000000-0005-0000-0000-00001B3A0000}"/>
    <cellStyle name="Note 3 20 4" xfId="14873" xr:uid="{00000000-0005-0000-0000-00001C3A0000}"/>
    <cellStyle name="Note 3 20 4 2" xfId="14874" xr:uid="{00000000-0005-0000-0000-00001D3A0000}"/>
    <cellStyle name="Note 3 20 5" xfId="14875" xr:uid="{00000000-0005-0000-0000-00001E3A0000}"/>
    <cellStyle name="Note 3 20 5 2" xfId="14876" xr:uid="{00000000-0005-0000-0000-00001F3A0000}"/>
    <cellStyle name="Note 3 20 6" xfId="14877" xr:uid="{00000000-0005-0000-0000-0000203A0000}"/>
    <cellStyle name="Note 3 20 6 2" xfId="14878" xr:uid="{00000000-0005-0000-0000-0000213A0000}"/>
    <cellStyle name="Note 3 20 7" xfId="14879" xr:uid="{00000000-0005-0000-0000-0000223A0000}"/>
    <cellStyle name="Note 3 20 7 2" xfId="14880" xr:uid="{00000000-0005-0000-0000-0000233A0000}"/>
    <cellStyle name="Note 3 20 8" xfId="14881" xr:uid="{00000000-0005-0000-0000-0000243A0000}"/>
    <cellStyle name="Note 3 20 8 2" xfId="14882" xr:uid="{00000000-0005-0000-0000-0000253A0000}"/>
    <cellStyle name="Note 3 20 9" xfId="14883" xr:uid="{00000000-0005-0000-0000-0000263A0000}"/>
    <cellStyle name="Note 3 20 9 2" xfId="14884" xr:uid="{00000000-0005-0000-0000-0000273A0000}"/>
    <cellStyle name="Note 3 21" xfId="14885" xr:uid="{00000000-0005-0000-0000-0000283A0000}"/>
    <cellStyle name="Note 3 21 10" xfId="14886" xr:uid="{00000000-0005-0000-0000-0000293A0000}"/>
    <cellStyle name="Note 3 21 10 2" xfId="14887" xr:uid="{00000000-0005-0000-0000-00002A3A0000}"/>
    <cellStyle name="Note 3 21 11" xfId="14888" xr:uid="{00000000-0005-0000-0000-00002B3A0000}"/>
    <cellStyle name="Note 3 21 11 2" xfId="14889" xr:uid="{00000000-0005-0000-0000-00002C3A0000}"/>
    <cellStyle name="Note 3 21 12" xfId="14890" xr:uid="{00000000-0005-0000-0000-00002D3A0000}"/>
    <cellStyle name="Note 3 21 12 2" xfId="14891" xr:uid="{00000000-0005-0000-0000-00002E3A0000}"/>
    <cellStyle name="Note 3 21 13" xfId="14892" xr:uid="{00000000-0005-0000-0000-00002F3A0000}"/>
    <cellStyle name="Note 3 21 2" xfId="14893" xr:uid="{00000000-0005-0000-0000-0000303A0000}"/>
    <cellStyle name="Note 3 21 2 2" xfId="14894" xr:uid="{00000000-0005-0000-0000-0000313A0000}"/>
    <cellStyle name="Note 3 21 3" xfId="14895" xr:uid="{00000000-0005-0000-0000-0000323A0000}"/>
    <cellStyle name="Note 3 21 3 2" xfId="14896" xr:uid="{00000000-0005-0000-0000-0000333A0000}"/>
    <cellStyle name="Note 3 21 4" xfId="14897" xr:uid="{00000000-0005-0000-0000-0000343A0000}"/>
    <cellStyle name="Note 3 21 4 2" xfId="14898" xr:uid="{00000000-0005-0000-0000-0000353A0000}"/>
    <cellStyle name="Note 3 21 5" xfId="14899" xr:uid="{00000000-0005-0000-0000-0000363A0000}"/>
    <cellStyle name="Note 3 21 5 2" xfId="14900" xr:uid="{00000000-0005-0000-0000-0000373A0000}"/>
    <cellStyle name="Note 3 21 6" xfId="14901" xr:uid="{00000000-0005-0000-0000-0000383A0000}"/>
    <cellStyle name="Note 3 21 6 2" xfId="14902" xr:uid="{00000000-0005-0000-0000-0000393A0000}"/>
    <cellStyle name="Note 3 21 7" xfId="14903" xr:uid="{00000000-0005-0000-0000-00003A3A0000}"/>
    <cellStyle name="Note 3 21 7 2" xfId="14904" xr:uid="{00000000-0005-0000-0000-00003B3A0000}"/>
    <cellStyle name="Note 3 21 8" xfId="14905" xr:uid="{00000000-0005-0000-0000-00003C3A0000}"/>
    <cellStyle name="Note 3 21 8 2" xfId="14906" xr:uid="{00000000-0005-0000-0000-00003D3A0000}"/>
    <cellStyle name="Note 3 21 9" xfId="14907" xr:uid="{00000000-0005-0000-0000-00003E3A0000}"/>
    <cellStyle name="Note 3 21 9 2" xfId="14908" xr:uid="{00000000-0005-0000-0000-00003F3A0000}"/>
    <cellStyle name="Note 3 22" xfId="14909" xr:uid="{00000000-0005-0000-0000-0000403A0000}"/>
    <cellStyle name="Note 3 22 10" xfId="14910" xr:uid="{00000000-0005-0000-0000-0000413A0000}"/>
    <cellStyle name="Note 3 22 10 2" xfId="14911" xr:uid="{00000000-0005-0000-0000-0000423A0000}"/>
    <cellStyle name="Note 3 22 11" xfId="14912" xr:uid="{00000000-0005-0000-0000-0000433A0000}"/>
    <cellStyle name="Note 3 22 11 2" xfId="14913" xr:uid="{00000000-0005-0000-0000-0000443A0000}"/>
    <cellStyle name="Note 3 22 12" xfId="14914" xr:uid="{00000000-0005-0000-0000-0000453A0000}"/>
    <cellStyle name="Note 3 22 12 2" xfId="14915" xr:uid="{00000000-0005-0000-0000-0000463A0000}"/>
    <cellStyle name="Note 3 22 13" xfId="14916" xr:uid="{00000000-0005-0000-0000-0000473A0000}"/>
    <cellStyle name="Note 3 22 2" xfId="14917" xr:uid="{00000000-0005-0000-0000-0000483A0000}"/>
    <cellStyle name="Note 3 22 2 2" xfId="14918" xr:uid="{00000000-0005-0000-0000-0000493A0000}"/>
    <cellStyle name="Note 3 22 3" xfId="14919" xr:uid="{00000000-0005-0000-0000-00004A3A0000}"/>
    <cellStyle name="Note 3 22 3 2" xfId="14920" xr:uid="{00000000-0005-0000-0000-00004B3A0000}"/>
    <cellStyle name="Note 3 22 4" xfId="14921" xr:uid="{00000000-0005-0000-0000-00004C3A0000}"/>
    <cellStyle name="Note 3 22 4 2" xfId="14922" xr:uid="{00000000-0005-0000-0000-00004D3A0000}"/>
    <cellStyle name="Note 3 22 5" xfId="14923" xr:uid="{00000000-0005-0000-0000-00004E3A0000}"/>
    <cellStyle name="Note 3 22 5 2" xfId="14924" xr:uid="{00000000-0005-0000-0000-00004F3A0000}"/>
    <cellStyle name="Note 3 22 6" xfId="14925" xr:uid="{00000000-0005-0000-0000-0000503A0000}"/>
    <cellStyle name="Note 3 22 6 2" xfId="14926" xr:uid="{00000000-0005-0000-0000-0000513A0000}"/>
    <cellStyle name="Note 3 22 7" xfId="14927" xr:uid="{00000000-0005-0000-0000-0000523A0000}"/>
    <cellStyle name="Note 3 22 7 2" xfId="14928" xr:uid="{00000000-0005-0000-0000-0000533A0000}"/>
    <cellStyle name="Note 3 22 8" xfId="14929" xr:uid="{00000000-0005-0000-0000-0000543A0000}"/>
    <cellStyle name="Note 3 22 8 2" xfId="14930" xr:uid="{00000000-0005-0000-0000-0000553A0000}"/>
    <cellStyle name="Note 3 22 9" xfId="14931" xr:uid="{00000000-0005-0000-0000-0000563A0000}"/>
    <cellStyle name="Note 3 22 9 2" xfId="14932" xr:uid="{00000000-0005-0000-0000-0000573A0000}"/>
    <cellStyle name="Note 3 23" xfId="14933" xr:uid="{00000000-0005-0000-0000-0000583A0000}"/>
    <cellStyle name="Note 3 23 10" xfId="14934" xr:uid="{00000000-0005-0000-0000-0000593A0000}"/>
    <cellStyle name="Note 3 23 10 2" xfId="14935" xr:uid="{00000000-0005-0000-0000-00005A3A0000}"/>
    <cellStyle name="Note 3 23 11" xfId="14936" xr:uid="{00000000-0005-0000-0000-00005B3A0000}"/>
    <cellStyle name="Note 3 23 11 2" xfId="14937" xr:uid="{00000000-0005-0000-0000-00005C3A0000}"/>
    <cellStyle name="Note 3 23 12" xfId="14938" xr:uid="{00000000-0005-0000-0000-00005D3A0000}"/>
    <cellStyle name="Note 3 23 12 2" xfId="14939" xr:uid="{00000000-0005-0000-0000-00005E3A0000}"/>
    <cellStyle name="Note 3 23 13" xfId="14940" xr:uid="{00000000-0005-0000-0000-00005F3A0000}"/>
    <cellStyle name="Note 3 23 2" xfId="14941" xr:uid="{00000000-0005-0000-0000-0000603A0000}"/>
    <cellStyle name="Note 3 23 2 2" xfId="14942" xr:uid="{00000000-0005-0000-0000-0000613A0000}"/>
    <cellStyle name="Note 3 23 3" xfId="14943" xr:uid="{00000000-0005-0000-0000-0000623A0000}"/>
    <cellStyle name="Note 3 23 3 2" xfId="14944" xr:uid="{00000000-0005-0000-0000-0000633A0000}"/>
    <cellStyle name="Note 3 23 4" xfId="14945" xr:uid="{00000000-0005-0000-0000-0000643A0000}"/>
    <cellStyle name="Note 3 23 4 2" xfId="14946" xr:uid="{00000000-0005-0000-0000-0000653A0000}"/>
    <cellStyle name="Note 3 23 5" xfId="14947" xr:uid="{00000000-0005-0000-0000-0000663A0000}"/>
    <cellStyle name="Note 3 23 5 2" xfId="14948" xr:uid="{00000000-0005-0000-0000-0000673A0000}"/>
    <cellStyle name="Note 3 23 6" xfId="14949" xr:uid="{00000000-0005-0000-0000-0000683A0000}"/>
    <cellStyle name="Note 3 23 6 2" xfId="14950" xr:uid="{00000000-0005-0000-0000-0000693A0000}"/>
    <cellStyle name="Note 3 23 7" xfId="14951" xr:uid="{00000000-0005-0000-0000-00006A3A0000}"/>
    <cellStyle name="Note 3 23 7 2" xfId="14952" xr:uid="{00000000-0005-0000-0000-00006B3A0000}"/>
    <cellStyle name="Note 3 23 8" xfId="14953" xr:uid="{00000000-0005-0000-0000-00006C3A0000}"/>
    <cellStyle name="Note 3 23 8 2" xfId="14954" xr:uid="{00000000-0005-0000-0000-00006D3A0000}"/>
    <cellStyle name="Note 3 23 9" xfId="14955" xr:uid="{00000000-0005-0000-0000-00006E3A0000}"/>
    <cellStyle name="Note 3 23 9 2" xfId="14956" xr:uid="{00000000-0005-0000-0000-00006F3A0000}"/>
    <cellStyle name="Note 3 24" xfId="14957" xr:uid="{00000000-0005-0000-0000-0000703A0000}"/>
    <cellStyle name="Note 3 24 10" xfId="14958" xr:uid="{00000000-0005-0000-0000-0000713A0000}"/>
    <cellStyle name="Note 3 24 10 2" xfId="14959" xr:uid="{00000000-0005-0000-0000-0000723A0000}"/>
    <cellStyle name="Note 3 24 11" xfId="14960" xr:uid="{00000000-0005-0000-0000-0000733A0000}"/>
    <cellStyle name="Note 3 24 11 2" xfId="14961" xr:uid="{00000000-0005-0000-0000-0000743A0000}"/>
    <cellStyle name="Note 3 24 12" xfId="14962" xr:uid="{00000000-0005-0000-0000-0000753A0000}"/>
    <cellStyle name="Note 3 24 12 2" xfId="14963" xr:uid="{00000000-0005-0000-0000-0000763A0000}"/>
    <cellStyle name="Note 3 24 13" xfId="14964" xr:uid="{00000000-0005-0000-0000-0000773A0000}"/>
    <cellStyle name="Note 3 24 2" xfId="14965" xr:uid="{00000000-0005-0000-0000-0000783A0000}"/>
    <cellStyle name="Note 3 24 2 2" xfId="14966" xr:uid="{00000000-0005-0000-0000-0000793A0000}"/>
    <cellStyle name="Note 3 24 3" xfId="14967" xr:uid="{00000000-0005-0000-0000-00007A3A0000}"/>
    <cellStyle name="Note 3 24 3 2" xfId="14968" xr:uid="{00000000-0005-0000-0000-00007B3A0000}"/>
    <cellStyle name="Note 3 24 4" xfId="14969" xr:uid="{00000000-0005-0000-0000-00007C3A0000}"/>
    <cellStyle name="Note 3 24 4 2" xfId="14970" xr:uid="{00000000-0005-0000-0000-00007D3A0000}"/>
    <cellStyle name="Note 3 24 5" xfId="14971" xr:uid="{00000000-0005-0000-0000-00007E3A0000}"/>
    <cellStyle name="Note 3 24 5 2" xfId="14972" xr:uid="{00000000-0005-0000-0000-00007F3A0000}"/>
    <cellStyle name="Note 3 24 6" xfId="14973" xr:uid="{00000000-0005-0000-0000-0000803A0000}"/>
    <cellStyle name="Note 3 24 6 2" xfId="14974" xr:uid="{00000000-0005-0000-0000-0000813A0000}"/>
    <cellStyle name="Note 3 24 7" xfId="14975" xr:uid="{00000000-0005-0000-0000-0000823A0000}"/>
    <cellStyle name="Note 3 24 7 2" xfId="14976" xr:uid="{00000000-0005-0000-0000-0000833A0000}"/>
    <cellStyle name="Note 3 24 8" xfId="14977" xr:uid="{00000000-0005-0000-0000-0000843A0000}"/>
    <cellStyle name="Note 3 24 8 2" xfId="14978" xr:uid="{00000000-0005-0000-0000-0000853A0000}"/>
    <cellStyle name="Note 3 24 9" xfId="14979" xr:uid="{00000000-0005-0000-0000-0000863A0000}"/>
    <cellStyle name="Note 3 24 9 2" xfId="14980" xr:uid="{00000000-0005-0000-0000-0000873A0000}"/>
    <cellStyle name="Note 3 25" xfId="14981" xr:uid="{00000000-0005-0000-0000-0000883A0000}"/>
    <cellStyle name="Note 3 25 10" xfId="14982" xr:uid="{00000000-0005-0000-0000-0000893A0000}"/>
    <cellStyle name="Note 3 25 10 2" xfId="14983" xr:uid="{00000000-0005-0000-0000-00008A3A0000}"/>
    <cellStyle name="Note 3 25 11" xfId="14984" xr:uid="{00000000-0005-0000-0000-00008B3A0000}"/>
    <cellStyle name="Note 3 25 11 2" xfId="14985" xr:uid="{00000000-0005-0000-0000-00008C3A0000}"/>
    <cellStyle name="Note 3 25 12" xfId="14986" xr:uid="{00000000-0005-0000-0000-00008D3A0000}"/>
    <cellStyle name="Note 3 25 12 2" xfId="14987" xr:uid="{00000000-0005-0000-0000-00008E3A0000}"/>
    <cellStyle name="Note 3 25 13" xfId="14988" xr:uid="{00000000-0005-0000-0000-00008F3A0000}"/>
    <cellStyle name="Note 3 25 2" xfId="14989" xr:uid="{00000000-0005-0000-0000-0000903A0000}"/>
    <cellStyle name="Note 3 25 2 2" xfId="14990" xr:uid="{00000000-0005-0000-0000-0000913A0000}"/>
    <cellStyle name="Note 3 25 3" xfId="14991" xr:uid="{00000000-0005-0000-0000-0000923A0000}"/>
    <cellStyle name="Note 3 25 3 2" xfId="14992" xr:uid="{00000000-0005-0000-0000-0000933A0000}"/>
    <cellStyle name="Note 3 25 4" xfId="14993" xr:uid="{00000000-0005-0000-0000-0000943A0000}"/>
    <cellStyle name="Note 3 25 4 2" xfId="14994" xr:uid="{00000000-0005-0000-0000-0000953A0000}"/>
    <cellStyle name="Note 3 25 5" xfId="14995" xr:uid="{00000000-0005-0000-0000-0000963A0000}"/>
    <cellStyle name="Note 3 25 5 2" xfId="14996" xr:uid="{00000000-0005-0000-0000-0000973A0000}"/>
    <cellStyle name="Note 3 25 6" xfId="14997" xr:uid="{00000000-0005-0000-0000-0000983A0000}"/>
    <cellStyle name="Note 3 25 6 2" xfId="14998" xr:uid="{00000000-0005-0000-0000-0000993A0000}"/>
    <cellStyle name="Note 3 25 7" xfId="14999" xr:uid="{00000000-0005-0000-0000-00009A3A0000}"/>
    <cellStyle name="Note 3 25 7 2" xfId="15000" xr:uid="{00000000-0005-0000-0000-00009B3A0000}"/>
    <cellStyle name="Note 3 25 8" xfId="15001" xr:uid="{00000000-0005-0000-0000-00009C3A0000}"/>
    <cellStyle name="Note 3 25 8 2" xfId="15002" xr:uid="{00000000-0005-0000-0000-00009D3A0000}"/>
    <cellStyle name="Note 3 25 9" xfId="15003" xr:uid="{00000000-0005-0000-0000-00009E3A0000}"/>
    <cellStyle name="Note 3 25 9 2" xfId="15004" xr:uid="{00000000-0005-0000-0000-00009F3A0000}"/>
    <cellStyle name="Note 3 26" xfId="15005" xr:uid="{00000000-0005-0000-0000-0000A03A0000}"/>
    <cellStyle name="Note 3 26 10" xfId="15006" xr:uid="{00000000-0005-0000-0000-0000A13A0000}"/>
    <cellStyle name="Note 3 26 10 2" xfId="15007" xr:uid="{00000000-0005-0000-0000-0000A23A0000}"/>
    <cellStyle name="Note 3 26 11" xfId="15008" xr:uid="{00000000-0005-0000-0000-0000A33A0000}"/>
    <cellStyle name="Note 3 26 11 2" xfId="15009" xr:uid="{00000000-0005-0000-0000-0000A43A0000}"/>
    <cellStyle name="Note 3 26 12" xfId="15010" xr:uid="{00000000-0005-0000-0000-0000A53A0000}"/>
    <cellStyle name="Note 3 26 12 2" xfId="15011" xr:uid="{00000000-0005-0000-0000-0000A63A0000}"/>
    <cellStyle name="Note 3 26 13" xfId="15012" xr:uid="{00000000-0005-0000-0000-0000A73A0000}"/>
    <cellStyle name="Note 3 26 2" xfId="15013" xr:uid="{00000000-0005-0000-0000-0000A83A0000}"/>
    <cellStyle name="Note 3 26 2 2" xfId="15014" xr:uid="{00000000-0005-0000-0000-0000A93A0000}"/>
    <cellStyle name="Note 3 26 3" xfId="15015" xr:uid="{00000000-0005-0000-0000-0000AA3A0000}"/>
    <cellStyle name="Note 3 26 3 2" xfId="15016" xr:uid="{00000000-0005-0000-0000-0000AB3A0000}"/>
    <cellStyle name="Note 3 26 4" xfId="15017" xr:uid="{00000000-0005-0000-0000-0000AC3A0000}"/>
    <cellStyle name="Note 3 26 4 2" xfId="15018" xr:uid="{00000000-0005-0000-0000-0000AD3A0000}"/>
    <cellStyle name="Note 3 26 5" xfId="15019" xr:uid="{00000000-0005-0000-0000-0000AE3A0000}"/>
    <cellStyle name="Note 3 26 5 2" xfId="15020" xr:uid="{00000000-0005-0000-0000-0000AF3A0000}"/>
    <cellStyle name="Note 3 26 6" xfId="15021" xr:uid="{00000000-0005-0000-0000-0000B03A0000}"/>
    <cellStyle name="Note 3 26 6 2" xfId="15022" xr:uid="{00000000-0005-0000-0000-0000B13A0000}"/>
    <cellStyle name="Note 3 26 7" xfId="15023" xr:uid="{00000000-0005-0000-0000-0000B23A0000}"/>
    <cellStyle name="Note 3 26 7 2" xfId="15024" xr:uid="{00000000-0005-0000-0000-0000B33A0000}"/>
    <cellStyle name="Note 3 26 8" xfId="15025" xr:uid="{00000000-0005-0000-0000-0000B43A0000}"/>
    <cellStyle name="Note 3 26 8 2" xfId="15026" xr:uid="{00000000-0005-0000-0000-0000B53A0000}"/>
    <cellStyle name="Note 3 26 9" xfId="15027" xr:uid="{00000000-0005-0000-0000-0000B63A0000}"/>
    <cellStyle name="Note 3 26 9 2" xfId="15028" xr:uid="{00000000-0005-0000-0000-0000B73A0000}"/>
    <cellStyle name="Note 3 27" xfId="15029" xr:uid="{00000000-0005-0000-0000-0000B83A0000}"/>
    <cellStyle name="Note 3 27 10" xfId="15030" xr:uid="{00000000-0005-0000-0000-0000B93A0000}"/>
    <cellStyle name="Note 3 27 10 2" xfId="15031" xr:uid="{00000000-0005-0000-0000-0000BA3A0000}"/>
    <cellStyle name="Note 3 27 11" xfId="15032" xr:uid="{00000000-0005-0000-0000-0000BB3A0000}"/>
    <cellStyle name="Note 3 27 11 2" xfId="15033" xr:uid="{00000000-0005-0000-0000-0000BC3A0000}"/>
    <cellStyle name="Note 3 27 12" xfId="15034" xr:uid="{00000000-0005-0000-0000-0000BD3A0000}"/>
    <cellStyle name="Note 3 27 12 2" xfId="15035" xr:uid="{00000000-0005-0000-0000-0000BE3A0000}"/>
    <cellStyle name="Note 3 27 13" xfId="15036" xr:uid="{00000000-0005-0000-0000-0000BF3A0000}"/>
    <cellStyle name="Note 3 27 2" xfId="15037" xr:uid="{00000000-0005-0000-0000-0000C03A0000}"/>
    <cellStyle name="Note 3 27 2 2" xfId="15038" xr:uid="{00000000-0005-0000-0000-0000C13A0000}"/>
    <cellStyle name="Note 3 27 3" xfId="15039" xr:uid="{00000000-0005-0000-0000-0000C23A0000}"/>
    <cellStyle name="Note 3 27 3 2" xfId="15040" xr:uid="{00000000-0005-0000-0000-0000C33A0000}"/>
    <cellStyle name="Note 3 27 4" xfId="15041" xr:uid="{00000000-0005-0000-0000-0000C43A0000}"/>
    <cellStyle name="Note 3 27 4 2" xfId="15042" xr:uid="{00000000-0005-0000-0000-0000C53A0000}"/>
    <cellStyle name="Note 3 27 5" xfId="15043" xr:uid="{00000000-0005-0000-0000-0000C63A0000}"/>
    <cellStyle name="Note 3 27 5 2" xfId="15044" xr:uid="{00000000-0005-0000-0000-0000C73A0000}"/>
    <cellStyle name="Note 3 27 6" xfId="15045" xr:uid="{00000000-0005-0000-0000-0000C83A0000}"/>
    <cellStyle name="Note 3 27 6 2" xfId="15046" xr:uid="{00000000-0005-0000-0000-0000C93A0000}"/>
    <cellStyle name="Note 3 27 7" xfId="15047" xr:uid="{00000000-0005-0000-0000-0000CA3A0000}"/>
    <cellStyle name="Note 3 27 7 2" xfId="15048" xr:uid="{00000000-0005-0000-0000-0000CB3A0000}"/>
    <cellStyle name="Note 3 27 8" xfId="15049" xr:uid="{00000000-0005-0000-0000-0000CC3A0000}"/>
    <cellStyle name="Note 3 27 8 2" xfId="15050" xr:uid="{00000000-0005-0000-0000-0000CD3A0000}"/>
    <cellStyle name="Note 3 27 9" xfId="15051" xr:uid="{00000000-0005-0000-0000-0000CE3A0000}"/>
    <cellStyle name="Note 3 27 9 2" xfId="15052" xr:uid="{00000000-0005-0000-0000-0000CF3A0000}"/>
    <cellStyle name="Note 3 28" xfId="15053" xr:uid="{00000000-0005-0000-0000-0000D03A0000}"/>
    <cellStyle name="Note 3 28 10" xfId="15054" xr:uid="{00000000-0005-0000-0000-0000D13A0000}"/>
    <cellStyle name="Note 3 28 10 2" xfId="15055" xr:uid="{00000000-0005-0000-0000-0000D23A0000}"/>
    <cellStyle name="Note 3 28 11" xfId="15056" xr:uid="{00000000-0005-0000-0000-0000D33A0000}"/>
    <cellStyle name="Note 3 28 11 2" xfId="15057" xr:uid="{00000000-0005-0000-0000-0000D43A0000}"/>
    <cellStyle name="Note 3 28 12" xfId="15058" xr:uid="{00000000-0005-0000-0000-0000D53A0000}"/>
    <cellStyle name="Note 3 28 12 2" xfId="15059" xr:uid="{00000000-0005-0000-0000-0000D63A0000}"/>
    <cellStyle name="Note 3 28 13" xfId="15060" xr:uid="{00000000-0005-0000-0000-0000D73A0000}"/>
    <cellStyle name="Note 3 28 2" xfId="15061" xr:uid="{00000000-0005-0000-0000-0000D83A0000}"/>
    <cellStyle name="Note 3 28 2 2" xfId="15062" xr:uid="{00000000-0005-0000-0000-0000D93A0000}"/>
    <cellStyle name="Note 3 28 3" xfId="15063" xr:uid="{00000000-0005-0000-0000-0000DA3A0000}"/>
    <cellStyle name="Note 3 28 3 2" xfId="15064" xr:uid="{00000000-0005-0000-0000-0000DB3A0000}"/>
    <cellStyle name="Note 3 28 4" xfId="15065" xr:uid="{00000000-0005-0000-0000-0000DC3A0000}"/>
    <cellStyle name="Note 3 28 4 2" xfId="15066" xr:uid="{00000000-0005-0000-0000-0000DD3A0000}"/>
    <cellStyle name="Note 3 28 5" xfId="15067" xr:uid="{00000000-0005-0000-0000-0000DE3A0000}"/>
    <cellStyle name="Note 3 28 5 2" xfId="15068" xr:uid="{00000000-0005-0000-0000-0000DF3A0000}"/>
    <cellStyle name="Note 3 28 6" xfId="15069" xr:uid="{00000000-0005-0000-0000-0000E03A0000}"/>
    <cellStyle name="Note 3 28 6 2" xfId="15070" xr:uid="{00000000-0005-0000-0000-0000E13A0000}"/>
    <cellStyle name="Note 3 28 7" xfId="15071" xr:uid="{00000000-0005-0000-0000-0000E23A0000}"/>
    <cellStyle name="Note 3 28 7 2" xfId="15072" xr:uid="{00000000-0005-0000-0000-0000E33A0000}"/>
    <cellStyle name="Note 3 28 8" xfId="15073" xr:uid="{00000000-0005-0000-0000-0000E43A0000}"/>
    <cellStyle name="Note 3 28 8 2" xfId="15074" xr:uid="{00000000-0005-0000-0000-0000E53A0000}"/>
    <cellStyle name="Note 3 28 9" xfId="15075" xr:uid="{00000000-0005-0000-0000-0000E63A0000}"/>
    <cellStyle name="Note 3 28 9 2" xfId="15076" xr:uid="{00000000-0005-0000-0000-0000E73A0000}"/>
    <cellStyle name="Note 3 29" xfId="15077" xr:uid="{00000000-0005-0000-0000-0000E83A0000}"/>
    <cellStyle name="Note 3 29 10" xfId="15078" xr:uid="{00000000-0005-0000-0000-0000E93A0000}"/>
    <cellStyle name="Note 3 29 10 2" xfId="15079" xr:uid="{00000000-0005-0000-0000-0000EA3A0000}"/>
    <cellStyle name="Note 3 29 11" xfId="15080" xr:uid="{00000000-0005-0000-0000-0000EB3A0000}"/>
    <cellStyle name="Note 3 29 11 2" xfId="15081" xr:uid="{00000000-0005-0000-0000-0000EC3A0000}"/>
    <cellStyle name="Note 3 29 12" xfId="15082" xr:uid="{00000000-0005-0000-0000-0000ED3A0000}"/>
    <cellStyle name="Note 3 29 12 2" xfId="15083" xr:uid="{00000000-0005-0000-0000-0000EE3A0000}"/>
    <cellStyle name="Note 3 29 13" xfId="15084" xr:uid="{00000000-0005-0000-0000-0000EF3A0000}"/>
    <cellStyle name="Note 3 29 2" xfId="15085" xr:uid="{00000000-0005-0000-0000-0000F03A0000}"/>
    <cellStyle name="Note 3 29 2 2" xfId="15086" xr:uid="{00000000-0005-0000-0000-0000F13A0000}"/>
    <cellStyle name="Note 3 29 3" xfId="15087" xr:uid="{00000000-0005-0000-0000-0000F23A0000}"/>
    <cellStyle name="Note 3 29 3 2" xfId="15088" xr:uid="{00000000-0005-0000-0000-0000F33A0000}"/>
    <cellStyle name="Note 3 29 4" xfId="15089" xr:uid="{00000000-0005-0000-0000-0000F43A0000}"/>
    <cellStyle name="Note 3 29 4 2" xfId="15090" xr:uid="{00000000-0005-0000-0000-0000F53A0000}"/>
    <cellStyle name="Note 3 29 5" xfId="15091" xr:uid="{00000000-0005-0000-0000-0000F63A0000}"/>
    <cellStyle name="Note 3 29 5 2" xfId="15092" xr:uid="{00000000-0005-0000-0000-0000F73A0000}"/>
    <cellStyle name="Note 3 29 6" xfId="15093" xr:uid="{00000000-0005-0000-0000-0000F83A0000}"/>
    <cellStyle name="Note 3 29 6 2" xfId="15094" xr:uid="{00000000-0005-0000-0000-0000F93A0000}"/>
    <cellStyle name="Note 3 29 7" xfId="15095" xr:uid="{00000000-0005-0000-0000-0000FA3A0000}"/>
    <cellStyle name="Note 3 29 7 2" xfId="15096" xr:uid="{00000000-0005-0000-0000-0000FB3A0000}"/>
    <cellStyle name="Note 3 29 8" xfId="15097" xr:uid="{00000000-0005-0000-0000-0000FC3A0000}"/>
    <cellStyle name="Note 3 29 8 2" xfId="15098" xr:uid="{00000000-0005-0000-0000-0000FD3A0000}"/>
    <cellStyle name="Note 3 29 9" xfId="15099" xr:uid="{00000000-0005-0000-0000-0000FE3A0000}"/>
    <cellStyle name="Note 3 29 9 2" xfId="15100" xr:uid="{00000000-0005-0000-0000-0000FF3A0000}"/>
    <cellStyle name="Note 3 3" xfId="15101" xr:uid="{00000000-0005-0000-0000-0000003B0000}"/>
    <cellStyle name="Note 3 3 2" xfId="15102" xr:uid="{00000000-0005-0000-0000-0000013B0000}"/>
    <cellStyle name="Note 3 3 2 2" xfId="15103" xr:uid="{00000000-0005-0000-0000-0000023B0000}"/>
    <cellStyle name="Note 3 3 2 2 2" xfId="15104" xr:uid="{00000000-0005-0000-0000-0000033B0000}"/>
    <cellStyle name="Note 3 3 2 2 2 2" xfId="15105" xr:uid="{00000000-0005-0000-0000-0000043B0000}"/>
    <cellStyle name="Note 3 3 2 2 3" xfId="15106" xr:uid="{00000000-0005-0000-0000-0000053B0000}"/>
    <cellStyle name="Note 3 3 2 3" xfId="15107" xr:uid="{00000000-0005-0000-0000-0000063B0000}"/>
    <cellStyle name="Note 3 3 2 3 2" xfId="15108" xr:uid="{00000000-0005-0000-0000-0000073B0000}"/>
    <cellStyle name="Note 3 3 2 4" xfId="15109" xr:uid="{00000000-0005-0000-0000-0000083B0000}"/>
    <cellStyle name="Note 3 3 3" xfId="15110" xr:uid="{00000000-0005-0000-0000-0000093B0000}"/>
    <cellStyle name="Note 3 3 3 2" xfId="15111" xr:uid="{00000000-0005-0000-0000-00000A3B0000}"/>
    <cellStyle name="Note 3 3 3 2 2" xfId="15112" xr:uid="{00000000-0005-0000-0000-00000B3B0000}"/>
    <cellStyle name="Note 3 3 3 3" xfId="15113" xr:uid="{00000000-0005-0000-0000-00000C3B0000}"/>
    <cellStyle name="Note 3 3 4" xfId="15114" xr:uid="{00000000-0005-0000-0000-00000D3B0000}"/>
    <cellStyle name="Note 3 3 4 2" xfId="15115" xr:uid="{00000000-0005-0000-0000-00000E3B0000}"/>
    <cellStyle name="Note 3 3 4 2 2" xfId="15116" xr:uid="{00000000-0005-0000-0000-00000F3B0000}"/>
    <cellStyle name="Note 3 3 4 3" xfId="15117" xr:uid="{00000000-0005-0000-0000-0000103B0000}"/>
    <cellStyle name="Note 3 3 5" xfId="15118" xr:uid="{00000000-0005-0000-0000-0000113B0000}"/>
    <cellStyle name="Note 3 3 5 2" xfId="15119" xr:uid="{00000000-0005-0000-0000-0000123B0000}"/>
    <cellStyle name="Note 3 3 5 2 2" xfId="15120" xr:uid="{00000000-0005-0000-0000-0000133B0000}"/>
    <cellStyle name="Note 3 3 5 3" xfId="15121" xr:uid="{00000000-0005-0000-0000-0000143B0000}"/>
    <cellStyle name="Note 3 3 6" xfId="15122" xr:uid="{00000000-0005-0000-0000-0000153B0000}"/>
    <cellStyle name="Note 3 3 6 2" xfId="15123" xr:uid="{00000000-0005-0000-0000-0000163B0000}"/>
    <cellStyle name="Note 3 3 7" xfId="15124" xr:uid="{00000000-0005-0000-0000-0000173B0000}"/>
    <cellStyle name="Note 3 30" xfId="15125" xr:uid="{00000000-0005-0000-0000-0000183B0000}"/>
    <cellStyle name="Note 3 30 10" xfId="15126" xr:uid="{00000000-0005-0000-0000-0000193B0000}"/>
    <cellStyle name="Note 3 30 10 2" xfId="15127" xr:uid="{00000000-0005-0000-0000-00001A3B0000}"/>
    <cellStyle name="Note 3 30 11" xfId="15128" xr:uid="{00000000-0005-0000-0000-00001B3B0000}"/>
    <cellStyle name="Note 3 30 11 2" xfId="15129" xr:uid="{00000000-0005-0000-0000-00001C3B0000}"/>
    <cellStyle name="Note 3 30 12" xfId="15130" xr:uid="{00000000-0005-0000-0000-00001D3B0000}"/>
    <cellStyle name="Note 3 30 12 2" xfId="15131" xr:uid="{00000000-0005-0000-0000-00001E3B0000}"/>
    <cellStyle name="Note 3 30 13" xfId="15132" xr:uid="{00000000-0005-0000-0000-00001F3B0000}"/>
    <cellStyle name="Note 3 30 2" xfId="15133" xr:uid="{00000000-0005-0000-0000-0000203B0000}"/>
    <cellStyle name="Note 3 30 2 2" xfId="15134" xr:uid="{00000000-0005-0000-0000-0000213B0000}"/>
    <cellStyle name="Note 3 30 3" xfId="15135" xr:uid="{00000000-0005-0000-0000-0000223B0000}"/>
    <cellStyle name="Note 3 30 3 2" xfId="15136" xr:uid="{00000000-0005-0000-0000-0000233B0000}"/>
    <cellStyle name="Note 3 30 4" xfId="15137" xr:uid="{00000000-0005-0000-0000-0000243B0000}"/>
    <cellStyle name="Note 3 30 4 2" xfId="15138" xr:uid="{00000000-0005-0000-0000-0000253B0000}"/>
    <cellStyle name="Note 3 30 5" xfId="15139" xr:uid="{00000000-0005-0000-0000-0000263B0000}"/>
    <cellStyle name="Note 3 30 5 2" xfId="15140" xr:uid="{00000000-0005-0000-0000-0000273B0000}"/>
    <cellStyle name="Note 3 30 6" xfId="15141" xr:uid="{00000000-0005-0000-0000-0000283B0000}"/>
    <cellStyle name="Note 3 30 6 2" xfId="15142" xr:uid="{00000000-0005-0000-0000-0000293B0000}"/>
    <cellStyle name="Note 3 30 7" xfId="15143" xr:uid="{00000000-0005-0000-0000-00002A3B0000}"/>
    <cellStyle name="Note 3 30 7 2" xfId="15144" xr:uid="{00000000-0005-0000-0000-00002B3B0000}"/>
    <cellStyle name="Note 3 30 8" xfId="15145" xr:uid="{00000000-0005-0000-0000-00002C3B0000}"/>
    <cellStyle name="Note 3 30 8 2" xfId="15146" xr:uid="{00000000-0005-0000-0000-00002D3B0000}"/>
    <cellStyle name="Note 3 30 9" xfId="15147" xr:uid="{00000000-0005-0000-0000-00002E3B0000}"/>
    <cellStyle name="Note 3 30 9 2" xfId="15148" xr:uid="{00000000-0005-0000-0000-00002F3B0000}"/>
    <cellStyle name="Note 3 31" xfId="15149" xr:uid="{00000000-0005-0000-0000-0000303B0000}"/>
    <cellStyle name="Note 3 31 10" xfId="15150" xr:uid="{00000000-0005-0000-0000-0000313B0000}"/>
    <cellStyle name="Note 3 31 10 2" xfId="15151" xr:uid="{00000000-0005-0000-0000-0000323B0000}"/>
    <cellStyle name="Note 3 31 11" xfId="15152" xr:uid="{00000000-0005-0000-0000-0000333B0000}"/>
    <cellStyle name="Note 3 31 11 2" xfId="15153" xr:uid="{00000000-0005-0000-0000-0000343B0000}"/>
    <cellStyle name="Note 3 31 12" xfId="15154" xr:uid="{00000000-0005-0000-0000-0000353B0000}"/>
    <cellStyle name="Note 3 31 12 2" xfId="15155" xr:uid="{00000000-0005-0000-0000-0000363B0000}"/>
    <cellStyle name="Note 3 31 13" xfId="15156" xr:uid="{00000000-0005-0000-0000-0000373B0000}"/>
    <cellStyle name="Note 3 31 2" xfId="15157" xr:uid="{00000000-0005-0000-0000-0000383B0000}"/>
    <cellStyle name="Note 3 31 2 2" xfId="15158" xr:uid="{00000000-0005-0000-0000-0000393B0000}"/>
    <cellStyle name="Note 3 31 3" xfId="15159" xr:uid="{00000000-0005-0000-0000-00003A3B0000}"/>
    <cellStyle name="Note 3 31 3 2" xfId="15160" xr:uid="{00000000-0005-0000-0000-00003B3B0000}"/>
    <cellStyle name="Note 3 31 4" xfId="15161" xr:uid="{00000000-0005-0000-0000-00003C3B0000}"/>
    <cellStyle name="Note 3 31 4 2" xfId="15162" xr:uid="{00000000-0005-0000-0000-00003D3B0000}"/>
    <cellStyle name="Note 3 31 5" xfId="15163" xr:uid="{00000000-0005-0000-0000-00003E3B0000}"/>
    <cellStyle name="Note 3 31 5 2" xfId="15164" xr:uid="{00000000-0005-0000-0000-00003F3B0000}"/>
    <cellStyle name="Note 3 31 6" xfId="15165" xr:uid="{00000000-0005-0000-0000-0000403B0000}"/>
    <cellStyle name="Note 3 31 6 2" xfId="15166" xr:uid="{00000000-0005-0000-0000-0000413B0000}"/>
    <cellStyle name="Note 3 31 7" xfId="15167" xr:uid="{00000000-0005-0000-0000-0000423B0000}"/>
    <cellStyle name="Note 3 31 7 2" xfId="15168" xr:uid="{00000000-0005-0000-0000-0000433B0000}"/>
    <cellStyle name="Note 3 31 8" xfId="15169" xr:uid="{00000000-0005-0000-0000-0000443B0000}"/>
    <cellStyle name="Note 3 31 8 2" xfId="15170" xr:uid="{00000000-0005-0000-0000-0000453B0000}"/>
    <cellStyle name="Note 3 31 9" xfId="15171" xr:uid="{00000000-0005-0000-0000-0000463B0000}"/>
    <cellStyle name="Note 3 31 9 2" xfId="15172" xr:uid="{00000000-0005-0000-0000-0000473B0000}"/>
    <cellStyle name="Note 3 32" xfId="15173" xr:uid="{00000000-0005-0000-0000-0000483B0000}"/>
    <cellStyle name="Note 3 32 10" xfId="15174" xr:uid="{00000000-0005-0000-0000-0000493B0000}"/>
    <cellStyle name="Note 3 32 10 2" xfId="15175" xr:uid="{00000000-0005-0000-0000-00004A3B0000}"/>
    <cellStyle name="Note 3 32 11" xfId="15176" xr:uid="{00000000-0005-0000-0000-00004B3B0000}"/>
    <cellStyle name="Note 3 32 11 2" xfId="15177" xr:uid="{00000000-0005-0000-0000-00004C3B0000}"/>
    <cellStyle name="Note 3 32 12" xfId="15178" xr:uid="{00000000-0005-0000-0000-00004D3B0000}"/>
    <cellStyle name="Note 3 32 12 2" xfId="15179" xr:uid="{00000000-0005-0000-0000-00004E3B0000}"/>
    <cellStyle name="Note 3 32 13" xfId="15180" xr:uid="{00000000-0005-0000-0000-00004F3B0000}"/>
    <cellStyle name="Note 3 32 2" xfId="15181" xr:uid="{00000000-0005-0000-0000-0000503B0000}"/>
    <cellStyle name="Note 3 32 2 2" xfId="15182" xr:uid="{00000000-0005-0000-0000-0000513B0000}"/>
    <cellStyle name="Note 3 32 3" xfId="15183" xr:uid="{00000000-0005-0000-0000-0000523B0000}"/>
    <cellStyle name="Note 3 32 3 2" xfId="15184" xr:uid="{00000000-0005-0000-0000-0000533B0000}"/>
    <cellStyle name="Note 3 32 4" xfId="15185" xr:uid="{00000000-0005-0000-0000-0000543B0000}"/>
    <cellStyle name="Note 3 32 4 2" xfId="15186" xr:uid="{00000000-0005-0000-0000-0000553B0000}"/>
    <cellStyle name="Note 3 32 5" xfId="15187" xr:uid="{00000000-0005-0000-0000-0000563B0000}"/>
    <cellStyle name="Note 3 32 5 2" xfId="15188" xr:uid="{00000000-0005-0000-0000-0000573B0000}"/>
    <cellStyle name="Note 3 32 6" xfId="15189" xr:uid="{00000000-0005-0000-0000-0000583B0000}"/>
    <cellStyle name="Note 3 32 6 2" xfId="15190" xr:uid="{00000000-0005-0000-0000-0000593B0000}"/>
    <cellStyle name="Note 3 32 7" xfId="15191" xr:uid="{00000000-0005-0000-0000-00005A3B0000}"/>
    <cellStyle name="Note 3 32 7 2" xfId="15192" xr:uid="{00000000-0005-0000-0000-00005B3B0000}"/>
    <cellStyle name="Note 3 32 8" xfId="15193" xr:uid="{00000000-0005-0000-0000-00005C3B0000}"/>
    <cellStyle name="Note 3 32 8 2" xfId="15194" xr:uid="{00000000-0005-0000-0000-00005D3B0000}"/>
    <cellStyle name="Note 3 32 9" xfId="15195" xr:uid="{00000000-0005-0000-0000-00005E3B0000}"/>
    <cellStyle name="Note 3 32 9 2" xfId="15196" xr:uid="{00000000-0005-0000-0000-00005F3B0000}"/>
    <cellStyle name="Note 3 33" xfId="15197" xr:uid="{00000000-0005-0000-0000-0000603B0000}"/>
    <cellStyle name="Note 3 33 2" xfId="15198" xr:uid="{00000000-0005-0000-0000-0000613B0000}"/>
    <cellStyle name="Note 3 34" xfId="15199" xr:uid="{00000000-0005-0000-0000-0000623B0000}"/>
    <cellStyle name="Note 3 34 2" xfId="15200" xr:uid="{00000000-0005-0000-0000-0000633B0000}"/>
    <cellStyle name="Note 3 35" xfId="15201" xr:uid="{00000000-0005-0000-0000-0000643B0000}"/>
    <cellStyle name="Note 3 35 2" xfId="15202" xr:uid="{00000000-0005-0000-0000-0000653B0000}"/>
    <cellStyle name="Note 3 36" xfId="15203" xr:uid="{00000000-0005-0000-0000-0000663B0000}"/>
    <cellStyle name="Note 3 36 2" xfId="15204" xr:uid="{00000000-0005-0000-0000-0000673B0000}"/>
    <cellStyle name="Note 3 37" xfId="15205" xr:uid="{00000000-0005-0000-0000-0000683B0000}"/>
    <cellStyle name="Note 3 37 2" xfId="15206" xr:uid="{00000000-0005-0000-0000-0000693B0000}"/>
    <cellStyle name="Note 3 38" xfId="15207" xr:uid="{00000000-0005-0000-0000-00006A3B0000}"/>
    <cellStyle name="Note 3 38 2" xfId="15208" xr:uid="{00000000-0005-0000-0000-00006B3B0000}"/>
    <cellStyle name="Note 3 39" xfId="15209" xr:uid="{00000000-0005-0000-0000-00006C3B0000}"/>
    <cellStyle name="Note 3 39 2" xfId="15210" xr:uid="{00000000-0005-0000-0000-00006D3B0000}"/>
    <cellStyle name="Note 3 4" xfId="15211" xr:uid="{00000000-0005-0000-0000-00006E3B0000}"/>
    <cellStyle name="Note 3 4 10" xfId="15212" xr:uid="{00000000-0005-0000-0000-00006F3B0000}"/>
    <cellStyle name="Note 3 4 10 10" xfId="15213" xr:uid="{00000000-0005-0000-0000-0000703B0000}"/>
    <cellStyle name="Note 3 4 10 10 2" xfId="15214" xr:uid="{00000000-0005-0000-0000-0000713B0000}"/>
    <cellStyle name="Note 3 4 10 11" xfId="15215" xr:uid="{00000000-0005-0000-0000-0000723B0000}"/>
    <cellStyle name="Note 3 4 10 11 2" xfId="15216" xr:uid="{00000000-0005-0000-0000-0000733B0000}"/>
    <cellStyle name="Note 3 4 10 12" xfId="15217" xr:uid="{00000000-0005-0000-0000-0000743B0000}"/>
    <cellStyle name="Note 3 4 10 12 2" xfId="15218" xr:uid="{00000000-0005-0000-0000-0000753B0000}"/>
    <cellStyle name="Note 3 4 10 13" xfId="15219" xr:uid="{00000000-0005-0000-0000-0000763B0000}"/>
    <cellStyle name="Note 3 4 10 2" xfId="15220" xr:uid="{00000000-0005-0000-0000-0000773B0000}"/>
    <cellStyle name="Note 3 4 10 2 2" xfId="15221" xr:uid="{00000000-0005-0000-0000-0000783B0000}"/>
    <cellStyle name="Note 3 4 10 3" xfId="15222" xr:uid="{00000000-0005-0000-0000-0000793B0000}"/>
    <cellStyle name="Note 3 4 10 3 2" xfId="15223" xr:uid="{00000000-0005-0000-0000-00007A3B0000}"/>
    <cellStyle name="Note 3 4 10 4" xfId="15224" xr:uid="{00000000-0005-0000-0000-00007B3B0000}"/>
    <cellStyle name="Note 3 4 10 4 2" xfId="15225" xr:uid="{00000000-0005-0000-0000-00007C3B0000}"/>
    <cellStyle name="Note 3 4 10 5" xfId="15226" xr:uid="{00000000-0005-0000-0000-00007D3B0000}"/>
    <cellStyle name="Note 3 4 10 5 2" xfId="15227" xr:uid="{00000000-0005-0000-0000-00007E3B0000}"/>
    <cellStyle name="Note 3 4 10 6" xfId="15228" xr:uid="{00000000-0005-0000-0000-00007F3B0000}"/>
    <cellStyle name="Note 3 4 10 6 2" xfId="15229" xr:uid="{00000000-0005-0000-0000-0000803B0000}"/>
    <cellStyle name="Note 3 4 10 7" xfId="15230" xr:uid="{00000000-0005-0000-0000-0000813B0000}"/>
    <cellStyle name="Note 3 4 10 7 2" xfId="15231" xr:uid="{00000000-0005-0000-0000-0000823B0000}"/>
    <cellStyle name="Note 3 4 10 8" xfId="15232" xr:uid="{00000000-0005-0000-0000-0000833B0000}"/>
    <cellStyle name="Note 3 4 10 8 2" xfId="15233" xr:uid="{00000000-0005-0000-0000-0000843B0000}"/>
    <cellStyle name="Note 3 4 10 9" xfId="15234" xr:uid="{00000000-0005-0000-0000-0000853B0000}"/>
    <cellStyle name="Note 3 4 10 9 2" xfId="15235" xr:uid="{00000000-0005-0000-0000-0000863B0000}"/>
    <cellStyle name="Note 3 4 11" xfId="15236" xr:uid="{00000000-0005-0000-0000-0000873B0000}"/>
    <cellStyle name="Note 3 4 11 10" xfId="15237" xr:uid="{00000000-0005-0000-0000-0000883B0000}"/>
    <cellStyle name="Note 3 4 11 10 2" xfId="15238" xr:uid="{00000000-0005-0000-0000-0000893B0000}"/>
    <cellStyle name="Note 3 4 11 11" xfId="15239" xr:uid="{00000000-0005-0000-0000-00008A3B0000}"/>
    <cellStyle name="Note 3 4 11 11 2" xfId="15240" xr:uid="{00000000-0005-0000-0000-00008B3B0000}"/>
    <cellStyle name="Note 3 4 11 12" xfId="15241" xr:uid="{00000000-0005-0000-0000-00008C3B0000}"/>
    <cellStyle name="Note 3 4 11 12 2" xfId="15242" xr:uid="{00000000-0005-0000-0000-00008D3B0000}"/>
    <cellStyle name="Note 3 4 11 13" xfId="15243" xr:uid="{00000000-0005-0000-0000-00008E3B0000}"/>
    <cellStyle name="Note 3 4 11 2" xfId="15244" xr:uid="{00000000-0005-0000-0000-00008F3B0000}"/>
    <cellStyle name="Note 3 4 11 2 2" xfId="15245" xr:uid="{00000000-0005-0000-0000-0000903B0000}"/>
    <cellStyle name="Note 3 4 11 3" xfId="15246" xr:uid="{00000000-0005-0000-0000-0000913B0000}"/>
    <cellStyle name="Note 3 4 11 3 2" xfId="15247" xr:uid="{00000000-0005-0000-0000-0000923B0000}"/>
    <cellStyle name="Note 3 4 11 4" xfId="15248" xr:uid="{00000000-0005-0000-0000-0000933B0000}"/>
    <cellStyle name="Note 3 4 11 4 2" xfId="15249" xr:uid="{00000000-0005-0000-0000-0000943B0000}"/>
    <cellStyle name="Note 3 4 11 5" xfId="15250" xr:uid="{00000000-0005-0000-0000-0000953B0000}"/>
    <cellStyle name="Note 3 4 11 5 2" xfId="15251" xr:uid="{00000000-0005-0000-0000-0000963B0000}"/>
    <cellStyle name="Note 3 4 11 6" xfId="15252" xr:uid="{00000000-0005-0000-0000-0000973B0000}"/>
    <cellStyle name="Note 3 4 11 6 2" xfId="15253" xr:uid="{00000000-0005-0000-0000-0000983B0000}"/>
    <cellStyle name="Note 3 4 11 7" xfId="15254" xr:uid="{00000000-0005-0000-0000-0000993B0000}"/>
    <cellStyle name="Note 3 4 11 7 2" xfId="15255" xr:uid="{00000000-0005-0000-0000-00009A3B0000}"/>
    <cellStyle name="Note 3 4 11 8" xfId="15256" xr:uid="{00000000-0005-0000-0000-00009B3B0000}"/>
    <cellStyle name="Note 3 4 11 8 2" xfId="15257" xr:uid="{00000000-0005-0000-0000-00009C3B0000}"/>
    <cellStyle name="Note 3 4 11 9" xfId="15258" xr:uid="{00000000-0005-0000-0000-00009D3B0000}"/>
    <cellStyle name="Note 3 4 11 9 2" xfId="15259" xr:uid="{00000000-0005-0000-0000-00009E3B0000}"/>
    <cellStyle name="Note 3 4 12" xfId="15260" xr:uid="{00000000-0005-0000-0000-00009F3B0000}"/>
    <cellStyle name="Note 3 4 12 10" xfId="15261" xr:uid="{00000000-0005-0000-0000-0000A03B0000}"/>
    <cellStyle name="Note 3 4 12 10 2" xfId="15262" xr:uid="{00000000-0005-0000-0000-0000A13B0000}"/>
    <cellStyle name="Note 3 4 12 11" xfId="15263" xr:uid="{00000000-0005-0000-0000-0000A23B0000}"/>
    <cellStyle name="Note 3 4 12 11 2" xfId="15264" xr:uid="{00000000-0005-0000-0000-0000A33B0000}"/>
    <cellStyle name="Note 3 4 12 12" xfId="15265" xr:uid="{00000000-0005-0000-0000-0000A43B0000}"/>
    <cellStyle name="Note 3 4 12 12 2" xfId="15266" xr:uid="{00000000-0005-0000-0000-0000A53B0000}"/>
    <cellStyle name="Note 3 4 12 13" xfId="15267" xr:uid="{00000000-0005-0000-0000-0000A63B0000}"/>
    <cellStyle name="Note 3 4 12 2" xfId="15268" xr:uid="{00000000-0005-0000-0000-0000A73B0000}"/>
    <cellStyle name="Note 3 4 12 2 2" xfId="15269" xr:uid="{00000000-0005-0000-0000-0000A83B0000}"/>
    <cellStyle name="Note 3 4 12 3" xfId="15270" xr:uid="{00000000-0005-0000-0000-0000A93B0000}"/>
    <cellStyle name="Note 3 4 12 3 2" xfId="15271" xr:uid="{00000000-0005-0000-0000-0000AA3B0000}"/>
    <cellStyle name="Note 3 4 12 4" xfId="15272" xr:uid="{00000000-0005-0000-0000-0000AB3B0000}"/>
    <cellStyle name="Note 3 4 12 4 2" xfId="15273" xr:uid="{00000000-0005-0000-0000-0000AC3B0000}"/>
    <cellStyle name="Note 3 4 12 5" xfId="15274" xr:uid="{00000000-0005-0000-0000-0000AD3B0000}"/>
    <cellStyle name="Note 3 4 12 5 2" xfId="15275" xr:uid="{00000000-0005-0000-0000-0000AE3B0000}"/>
    <cellStyle name="Note 3 4 12 6" xfId="15276" xr:uid="{00000000-0005-0000-0000-0000AF3B0000}"/>
    <cellStyle name="Note 3 4 12 6 2" xfId="15277" xr:uid="{00000000-0005-0000-0000-0000B03B0000}"/>
    <cellStyle name="Note 3 4 12 7" xfId="15278" xr:uid="{00000000-0005-0000-0000-0000B13B0000}"/>
    <cellStyle name="Note 3 4 12 7 2" xfId="15279" xr:uid="{00000000-0005-0000-0000-0000B23B0000}"/>
    <cellStyle name="Note 3 4 12 8" xfId="15280" xr:uid="{00000000-0005-0000-0000-0000B33B0000}"/>
    <cellStyle name="Note 3 4 12 8 2" xfId="15281" xr:uid="{00000000-0005-0000-0000-0000B43B0000}"/>
    <cellStyle name="Note 3 4 12 9" xfId="15282" xr:uid="{00000000-0005-0000-0000-0000B53B0000}"/>
    <cellStyle name="Note 3 4 12 9 2" xfId="15283" xr:uid="{00000000-0005-0000-0000-0000B63B0000}"/>
    <cellStyle name="Note 3 4 13" xfId="15284" xr:uid="{00000000-0005-0000-0000-0000B73B0000}"/>
    <cellStyle name="Note 3 4 13 10" xfId="15285" xr:uid="{00000000-0005-0000-0000-0000B83B0000}"/>
    <cellStyle name="Note 3 4 13 10 2" xfId="15286" xr:uid="{00000000-0005-0000-0000-0000B93B0000}"/>
    <cellStyle name="Note 3 4 13 11" xfId="15287" xr:uid="{00000000-0005-0000-0000-0000BA3B0000}"/>
    <cellStyle name="Note 3 4 13 11 2" xfId="15288" xr:uid="{00000000-0005-0000-0000-0000BB3B0000}"/>
    <cellStyle name="Note 3 4 13 12" xfId="15289" xr:uid="{00000000-0005-0000-0000-0000BC3B0000}"/>
    <cellStyle name="Note 3 4 13 12 2" xfId="15290" xr:uid="{00000000-0005-0000-0000-0000BD3B0000}"/>
    <cellStyle name="Note 3 4 13 13" xfId="15291" xr:uid="{00000000-0005-0000-0000-0000BE3B0000}"/>
    <cellStyle name="Note 3 4 13 2" xfId="15292" xr:uid="{00000000-0005-0000-0000-0000BF3B0000}"/>
    <cellStyle name="Note 3 4 13 2 2" xfId="15293" xr:uid="{00000000-0005-0000-0000-0000C03B0000}"/>
    <cellStyle name="Note 3 4 13 3" xfId="15294" xr:uid="{00000000-0005-0000-0000-0000C13B0000}"/>
    <cellStyle name="Note 3 4 13 3 2" xfId="15295" xr:uid="{00000000-0005-0000-0000-0000C23B0000}"/>
    <cellStyle name="Note 3 4 13 4" xfId="15296" xr:uid="{00000000-0005-0000-0000-0000C33B0000}"/>
    <cellStyle name="Note 3 4 13 4 2" xfId="15297" xr:uid="{00000000-0005-0000-0000-0000C43B0000}"/>
    <cellStyle name="Note 3 4 13 5" xfId="15298" xr:uid="{00000000-0005-0000-0000-0000C53B0000}"/>
    <cellStyle name="Note 3 4 13 5 2" xfId="15299" xr:uid="{00000000-0005-0000-0000-0000C63B0000}"/>
    <cellStyle name="Note 3 4 13 6" xfId="15300" xr:uid="{00000000-0005-0000-0000-0000C73B0000}"/>
    <cellStyle name="Note 3 4 13 6 2" xfId="15301" xr:uid="{00000000-0005-0000-0000-0000C83B0000}"/>
    <cellStyle name="Note 3 4 13 7" xfId="15302" xr:uid="{00000000-0005-0000-0000-0000C93B0000}"/>
    <cellStyle name="Note 3 4 13 7 2" xfId="15303" xr:uid="{00000000-0005-0000-0000-0000CA3B0000}"/>
    <cellStyle name="Note 3 4 13 8" xfId="15304" xr:uid="{00000000-0005-0000-0000-0000CB3B0000}"/>
    <cellStyle name="Note 3 4 13 8 2" xfId="15305" xr:uid="{00000000-0005-0000-0000-0000CC3B0000}"/>
    <cellStyle name="Note 3 4 13 9" xfId="15306" xr:uid="{00000000-0005-0000-0000-0000CD3B0000}"/>
    <cellStyle name="Note 3 4 13 9 2" xfId="15307" xr:uid="{00000000-0005-0000-0000-0000CE3B0000}"/>
    <cellStyle name="Note 3 4 14" xfId="15308" xr:uid="{00000000-0005-0000-0000-0000CF3B0000}"/>
    <cellStyle name="Note 3 4 14 10" xfId="15309" xr:uid="{00000000-0005-0000-0000-0000D03B0000}"/>
    <cellStyle name="Note 3 4 14 10 2" xfId="15310" xr:uid="{00000000-0005-0000-0000-0000D13B0000}"/>
    <cellStyle name="Note 3 4 14 11" xfId="15311" xr:uid="{00000000-0005-0000-0000-0000D23B0000}"/>
    <cellStyle name="Note 3 4 14 11 2" xfId="15312" xr:uid="{00000000-0005-0000-0000-0000D33B0000}"/>
    <cellStyle name="Note 3 4 14 12" xfId="15313" xr:uid="{00000000-0005-0000-0000-0000D43B0000}"/>
    <cellStyle name="Note 3 4 14 12 2" xfId="15314" xr:uid="{00000000-0005-0000-0000-0000D53B0000}"/>
    <cellStyle name="Note 3 4 14 13" xfId="15315" xr:uid="{00000000-0005-0000-0000-0000D63B0000}"/>
    <cellStyle name="Note 3 4 14 2" xfId="15316" xr:uid="{00000000-0005-0000-0000-0000D73B0000}"/>
    <cellStyle name="Note 3 4 14 2 2" xfId="15317" xr:uid="{00000000-0005-0000-0000-0000D83B0000}"/>
    <cellStyle name="Note 3 4 14 3" xfId="15318" xr:uid="{00000000-0005-0000-0000-0000D93B0000}"/>
    <cellStyle name="Note 3 4 14 3 2" xfId="15319" xr:uid="{00000000-0005-0000-0000-0000DA3B0000}"/>
    <cellStyle name="Note 3 4 14 4" xfId="15320" xr:uid="{00000000-0005-0000-0000-0000DB3B0000}"/>
    <cellStyle name="Note 3 4 14 4 2" xfId="15321" xr:uid="{00000000-0005-0000-0000-0000DC3B0000}"/>
    <cellStyle name="Note 3 4 14 5" xfId="15322" xr:uid="{00000000-0005-0000-0000-0000DD3B0000}"/>
    <cellStyle name="Note 3 4 14 5 2" xfId="15323" xr:uid="{00000000-0005-0000-0000-0000DE3B0000}"/>
    <cellStyle name="Note 3 4 14 6" xfId="15324" xr:uid="{00000000-0005-0000-0000-0000DF3B0000}"/>
    <cellStyle name="Note 3 4 14 6 2" xfId="15325" xr:uid="{00000000-0005-0000-0000-0000E03B0000}"/>
    <cellStyle name="Note 3 4 14 7" xfId="15326" xr:uid="{00000000-0005-0000-0000-0000E13B0000}"/>
    <cellStyle name="Note 3 4 14 7 2" xfId="15327" xr:uid="{00000000-0005-0000-0000-0000E23B0000}"/>
    <cellStyle name="Note 3 4 14 8" xfId="15328" xr:uid="{00000000-0005-0000-0000-0000E33B0000}"/>
    <cellStyle name="Note 3 4 14 8 2" xfId="15329" xr:uid="{00000000-0005-0000-0000-0000E43B0000}"/>
    <cellStyle name="Note 3 4 14 9" xfId="15330" xr:uid="{00000000-0005-0000-0000-0000E53B0000}"/>
    <cellStyle name="Note 3 4 14 9 2" xfId="15331" xr:uid="{00000000-0005-0000-0000-0000E63B0000}"/>
    <cellStyle name="Note 3 4 15" xfId="15332" xr:uid="{00000000-0005-0000-0000-0000E73B0000}"/>
    <cellStyle name="Note 3 4 15 10" xfId="15333" xr:uid="{00000000-0005-0000-0000-0000E83B0000}"/>
    <cellStyle name="Note 3 4 15 10 2" xfId="15334" xr:uid="{00000000-0005-0000-0000-0000E93B0000}"/>
    <cellStyle name="Note 3 4 15 11" xfId="15335" xr:uid="{00000000-0005-0000-0000-0000EA3B0000}"/>
    <cellStyle name="Note 3 4 15 11 2" xfId="15336" xr:uid="{00000000-0005-0000-0000-0000EB3B0000}"/>
    <cellStyle name="Note 3 4 15 12" xfId="15337" xr:uid="{00000000-0005-0000-0000-0000EC3B0000}"/>
    <cellStyle name="Note 3 4 15 12 2" xfId="15338" xr:uid="{00000000-0005-0000-0000-0000ED3B0000}"/>
    <cellStyle name="Note 3 4 15 13" xfId="15339" xr:uid="{00000000-0005-0000-0000-0000EE3B0000}"/>
    <cellStyle name="Note 3 4 15 2" xfId="15340" xr:uid="{00000000-0005-0000-0000-0000EF3B0000}"/>
    <cellStyle name="Note 3 4 15 2 2" xfId="15341" xr:uid="{00000000-0005-0000-0000-0000F03B0000}"/>
    <cellStyle name="Note 3 4 15 3" xfId="15342" xr:uid="{00000000-0005-0000-0000-0000F13B0000}"/>
    <cellStyle name="Note 3 4 15 3 2" xfId="15343" xr:uid="{00000000-0005-0000-0000-0000F23B0000}"/>
    <cellStyle name="Note 3 4 15 4" xfId="15344" xr:uid="{00000000-0005-0000-0000-0000F33B0000}"/>
    <cellStyle name="Note 3 4 15 4 2" xfId="15345" xr:uid="{00000000-0005-0000-0000-0000F43B0000}"/>
    <cellStyle name="Note 3 4 15 5" xfId="15346" xr:uid="{00000000-0005-0000-0000-0000F53B0000}"/>
    <cellStyle name="Note 3 4 15 5 2" xfId="15347" xr:uid="{00000000-0005-0000-0000-0000F63B0000}"/>
    <cellStyle name="Note 3 4 15 6" xfId="15348" xr:uid="{00000000-0005-0000-0000-0000F73B0000}"/>
    <cellStyle name="Note 3 4 15 6 2" xfId="15349" xr:uid="{00000000-0005-0000-0000-0000F83B0000}"/>
    <cellStyle name="Note 3 4 15 7" xfId="15350" xr:uid="{00000000-0005-0000-0000-0000F93B0000}"/>
    <cellStyle name="Note 3 4 15 7 2" xfId="15351" xr:uid="{00000000-0005-0000-0000-0000FA3B0000}"/>
    <cellStyle name="Note 3 4 15 8" xfId="15352" xr:uid="{00000000-0005-0000-0000-0000FB3B0000}"/>
    <cellStyle name="Note 3 4 15 8 2" xfId="15353" xr:uid="{00000000-0005-0000-0000-0000FC3B0000}"/>
    <cellStyle name="Note 3 4 15 9" xfId="15354" xr:uid="{00000000-0005-0000-0000-0000FD3B0000}"/>
    <cellStyle name="Note 3 4 15 9 2" xfId="15355" xr:uid="{00000000-0005-0000-0000-0000FE3B0000}"/>
    <cellStyle name="Note 3 4 16" xfId="15356" xr:uid="{00000000-0005-0000-0000-0000FF3B0000}"/>
    <cellStyle name="Note 3 4 16 10" xfId="15357" xr:uid="{00000000-0005-0000-0000-0000003C0000}"/>
    <cellStyle name="Note 3 4 16 10 2" xfId="15358" xr:uid="{00000000-0005-0000-0000-0000013C0000}"/>
    <cellStyle name="Note 3 4 16 11" xfId="15359" xr:uid="{00000000-0005-0000-0000-0000023C0000}"/>
    <cellStyle name="Note 3 4 16 11 2" xfId="15360" xr:uid="{00000000-0005-0000-0000-0000033C0000}"/>
    <cellStyle name="Note 3 4 16 12" xfId="15361" xr:uid="{00000000-0005-0000-0000-0000043C0000}"/>
    <cellStyle name="Note 3 4 16 12 2" xfId="15362" xr:uid="{00000000-0005-0000-0000-0000053C0000}"/>
    <cellStyle name="Note 3 4 16 13" xfId="15363" xr:uid="{00000000-0005-0000-0000-0000063C0000}"/>
    <cellStyle name="Note 3 4 16 2" xfId="15364" xr:uid="{00000000-0005-0000-0000-0000073C0000}"/>
    <cellStyle name="Note 3 4 16 2 2" xfId="15365" xr:uid="{00000000-0005-0000-0000-0000083C0000}"/>
    <cellStyle name="Note 3 4 16 3" xfId="15366" xr:uid="{00000000-0005-0000-0000-0000093C0000}"/>
    <cellStyle name="Note 3 4 16 3 2" xfId="15367" xr:uid="{00000000-0005-0000-0000-00000A3C0000}"/>
    <cellStyle name="Note 3 4 16 4" xfId="15368" xr:uid="{00000000-0005-0000-0000-00000B3C0000}"/>
    <cellStyle name="Note 3 4 16 4 2" xfId="15369" xr:uid="{00000000-0005-0000-0000-00000C3C0000}"/>
    <cellStyle name="Note 3 4 16 5" xfId="15370" xr:uid="{00000000-0005-0000-0000-00000D3C0000}"/>
    <cellStyle name="Note 3 4 16 5 2" xfId="15371" xr:uid="{00000000-0005-0000-0000-00000E3C0000}"/>
    <cellStyle name="Note 3 4 16 6" xfId="15372" xr:uid="{00000000-0005-0000-0000-00000F3C0000}"/>
    <cellStyle name="Note 3 4 16 6 2" xfId="15373" xr:uid="{00000000-0005-0000-0000-0000103C0000}"/>
    <cellStyle name="Note 3 4 16 7" xfId="15374" xr:uid="{00000000-0005-0000-0000-0000113C0000}"/>
    <cellStyle name="Note 3 4 16 7 2" xfId="15375" xr:uid="{00000000-0005-0000-0000-0000123C0000}"/>
    <cellStyle name="Note 3 4 16 8" xfId="15376" xr:uid="{00000000-0005-0000-0000-0000133C0000}"/>
    <cellStyle name="Note 3 4 16 8 2" xfId="15377" xr:uid="{00000000-0005-0000-0000-0000143C0000}"/>
    <cellStyle name="Note 3 4 16 9" xfId="15378" xr:uid="{00000000-0005-0000-0000-0000153C0000}"/>
    <cellStyle name="Note 3 4 16 9 2" xfId="15379" xr:uid="{00000000-0005-0000-0000-0000163C0000}"/>
    <cellStyle name="Note 3 4 17" xfId="15380" xr:uid="{00000000-0005-0000-0000-0000173C0000}"/>
    <cellStyle name="Note 3 4 17 10" xfId="15381" xr:uid="{00000000-0005-0000-0000-0000183C0000}"/>
    <cellStyle name="Note 3 4 17 10 2" xfId="15382" xr:uid="{00000000-0005-0000-0000-0000193C0000}"/>
    <cellStyle name="Note 3 4 17 11" xfId="15383" xr:uid="{00000000-0005-0000-0000-00001A3C0000}"/>
    <cellStyle name="Note 3 4 17 11 2" xfId="15384" xr:uid="{00000000-0005-0000-0000-00001B3C0000}"/>
    <cellStyle name="Note 3 4 17 12" xfId="15385" xr:uid="{00000000-0005-0000-0000-00001C3C0000}"/>
    <cellStyle name="Note 3 4 17 12 2" xfId="15386" xr:uid="{00000000-0005-0000-0000-00001D3C0000}"/>
    <cellStyle name="Note 3 4 17 13" xfId="15387" xr:uid="{00000000-0005-0000-0000-00001E3C0000}"/>
    <cellStyle name="Note 3 4 17 2" xfId="15388" xr:uid="{00000000-0005-0000-0000-00001F3C0000}"/>
    <cellStyle name="Note 3 4 17 2 2" xfId="15389" xr:uid="{00000000-0005-0000-0000-0000203C0000}"/>
    <cellStyle name="Note 3 4 17 3" xfId="15390" xr:uid="{00000000-0005-0000-0000-0000213C0000}"/>
    <cellStyle name="Note 3 4 17 3 2" xfId="15391" xr:uid="{00000000-0005-0000-0000-0000223C0000}"/>
    <cellStyle name="Note 3 4 17 4" xfId="15392" xr:uid="{00000000-0005-0000-0000-0000233C0000}"/>
    <cellStyle name="Note 3 4 17 4 2" xfId="15393" xr:uid="{00000000-0005-0000-0000-0000243C0000}"/>
    <cellStyle name="Note 3 4 17 5" xfId="15394" xr:uid="{00000000-0005-0000-0000-0000253C0000}"/>
    <cellStyle name="Note 3 4 17 5 2" xfId="15395" xr:uid="{00000000-0005-0000-0000-0000263C0000}"/>
    <cellStyle name="Note 3 4 17 6" xfId="15396" xr:uid="{00000000-0005-0000-0000-0000273C0000}"/>
    <cellStyle name="Note 3 4 17 6 2" xfId="15397" xr:uid="{00000000-0005-0000-0000-0000283C0000}"/>
    <cellStyle name="Note 3 4 17 7" xfId="15398" xr:uid="{00000000-0005-0000-0000-0000293C0000}"/>
    <cellStyle name="Note 3 4 17 7 2" xfId="15399" xr:uid="{00000000-0005-0000-0000-00002A3C0000}"/>
    <cellStyle name="Note 3 4 17 8" xfId="15400" xr:uid="{00000000-0005-0000-0000-00002B3C0000}"/>
    <cellStyle name="Note 3 4 17 8 2" xfId="15401" xr:uid="{00000000-0005-0000-0000-00002C3C0000}"/>
    <cellStyle name="Note 3 4 17 9" xfId="15402" xr:uid="{00000000-0005-0000-0000-00002D3C0000}"/>
    <cellStyle name="Note 3 4 17 9 2" xfId="15403" xr:uid="{00000000-0005-0000-0000-00002E3C0000}"/>
    <cellStyle name="Note 3 4 18" xfId="15404" xr:uid="{00000000-0005-0000-0000-00002F3C0000}"/>
    <cellStyle name="Note 3 4 18 10" xfId="15405" xr:uid="{00000000-0005-0000-0000-0000303C0000}"/>
    <cellStyle name="Note 3 4 18 10 2" xfId="15406" xr:uid="{00000000-0005-0000-0000-0000313C0000}"/>
    <cellStyle name="Note 3 4 18 11" xfId="15407" xr:uid="{00000000-0005-0000-0000-0000323C0000}"/>
    <cellStyle name="Note 3 4 18 11 2" xfId="15408" xr:uid="{00000000-0005-0000-0000-0000333C0000}"/>
    <cellStyle name="Note 3 4 18 12" xfId="15409" xr:uid="{00000000-0005-0000-0000-0000343C0000}"/>
    <cellStyle name="Note 3 4 18 12 2" xfId="15410" xr:uid="{00000000-0005-0000-0000-0000353C0000}"/>
    <cellStyle name="Note 3 4 18 13" xfId="15411" xr:uid="{00000000-0005-0000-0000-0000363C0000}"/>
    <cellStyle name="Note 3 4 18 2" xfId="15412" xr:uid="{00000000-0005-0000-0000-0000373C0000}"/>
    <cellStyle name="Note 3 4 18 2 2" xfId="15413" xr:uid="{00000000-0005-0000-0000-0000383C0000}"/>
    <cellStyle name="Note 3 4 18 3" xfId="15414" xr:uid="{00000000-0005-0000-0000-0000393C0000}"/>
    <cellStyle name="Note 3 4 18 3 2" xfId="15415" xr:uid="{00000000-0005-0000-0000-00003A3C0000}"/>
    <cellStyle name="Note 3 4 18 4" xfId="15416" xr:uid="{00000000-0005-0000-0000-00003B3C0000}"/>
    <cellStyle name="Note 3 4 18 4 2" xfId="15417" xr:uid="{00000000-0005-0000-0000-00003C3C0000}"/>
    <cellStyle name="Note 3 4 18 5" xfId="15418" xr:uid="{00000000-0005-0000-0000-00003D3C0000}"/>
    <cellStyle name="Note 3 4 18 5 2" xfId="15419" xr:uid="{00000000-0005-0000-0000-00003E3C0000}"/>
    <cellStyle name="Note 3 4 18 6" xfId="15420" xr:uid="{00000000-0005-0000-0000-00003F3C0000}"/>
    <cellStyle name="Note 3 4 18 6 2" xfId="15421" xr:uid="{00000000-0005-0000-0000-0000403C0000}"/>
    <cellStyle name="Note 3 4 18 7" xfId="15422" xr:uid="{00000000-0005-0000-0000-0000413C0000}"/>
    <cellStyle name="Note 3 4 18 7 2" xfId="15423" xr:uid="{00000000-0005-0000-0000-0000423C0000}"/>
    <cellStyle name="Note 3 4 18 8" xfId="15424" xr:uid="{00000000-0005-0000-0000-0000433C0000}"/>
    <cellStyle name="Note 3 4 18 8 2" xfId="15425" xr:uid="{00000000-0005-0000-0000-0000443C0000}"/>
    <cellStyle name="Note 3 4 18 9" xfId="15426" xr:uid="{00000000-0005-0000-0000-0000453C0000}"/>
    <cellStyle name="Note 3 4 18 9 2" xfId="15427" xr:uid="{00000000-0005-0000-0000-0000463C0000}"/>
    <cellStyle name="Note 3 4 19" xfId="15428" xr:uid="{00000000-0005-0000-0000-0000473C0000}"/>
    <cellStyle name="Note 3 4 19 10" xfId="15429" xr:uid="{00000000-0005-0000-0000-0000483C0000}"/>
    <cellStyle name="Note 3 4 19 10 2" xfId="15430" xr:uid="{00000000-0005-0000-0000-0000493C0000}"/>
    <cellStyle name="Note 3 4 19 11" xfId="15431" xr:uid="{00000000-0005-0000-0000-00004A3C0000}"/>
    <cellStyle name="Note 3 4 19 11 2" xfId="15432" xr:uid="{00000000-0005-0000-0000-00004B3C0000}"/>
    <cellStyle name="Note 3 4 19 12" xfId="15433" xr:uid="{00000000-0005-0000-0000-00004C3C0000}"/>
    <cellStyle name="Note 3 4 19 12 2" xfId="15434" xr:uid="{00000000-0005-0000-0000-00004D3C0000}"/>
    <cellStyle name="Note 3 4 19 13" xfId="15435" xr:uid="{00000000-0005-0000-0000-00004E3C0000}"/>
    <cellStyle name="Note 3 4 19 2" xfId="15436" xr:uid="{00000000-0005-0000-0000-00004F3C0000}"/>
    <cellStyle name="Note 3 4 19 2 2" xfId="15437" xr:uid="{00000000-0005-0000-0000-0000503C0000}"/>
    <cellStyle name="Note 3 4 19 3" xfId="15438" xr:uid="{00000000-0005-0000-0000-0000513C0000}"/>
    <cellStyle name="Note 3 4 19 3 2" xfId="15439" xr:uid="{00000000-0005-0000-0000-0000523C0000}"/>
    <cellStyle name="Note 3 4 19 4" xfId="15440" xr:uid="{00000000-0005-0000-0000-0000533C0000}"/>
    <cellStyle name="Note 3 4 19 4 2" xfId="15441" xr:uid="{00000000-0005-0000-0000-0000543C0000}"/>
    <cellStyle name="Note 3 4 19 5" xfId="15442" xr:uid="{00000000-0005-0000-0000-0000553C0000}"/>
    <cellStyle name="Note 3 4 19 5 2" xfId="15443" xr:uid="{00000000-0005-0000-0000-0000563C0000}"/>
    <cellStyle name="Note 3 4 19 6" xfId="15444" xr:uid="{00000000-0005-0000-0000-0000573C0000}"/>
    <cellStyle name="Note 3 4 19 6 2" xfId="15445" xr:uid="{00000000-0005-0000-0000-0000583C0000}"/>
    <cellStyle name="Note 3 4 19 7" xfId="15446" xr:uid="{00000000-0005-0000-0000-0000593C0000}"/>
    <cellStyle name="Note 3 4 19 7 2" xfId="15447" xr:uid="{00000000-0005-0000-0000-00005A3C0000}"/>
    <cellStyle name="Note 3 4 19 8" xfId="15448" xr:uid="{00000000-0005-0000-0000-00005B3C0000}"/>
    <cellStyle name="Note 3 4 19 8 2" xfId="15449" xr:uid="{00000000-0005-0000-0000-00005C3C0000}"/>
    <cellStyle name="Note 3 4 19 9" xfId="15450" xr:uid="{00000000-0005-0000-0000-00005D3C0000}"/>
    <cellStyle name="Note 3 4 19 9 2" xfId="15451" xr:uid="{00000000-0005-0000-0000-00005E3C0000}"/>
    <cellStyle name="Note 3 4 2" xfId="15452" xr:uid="{00000000-0005-0000-0000-00005F3C0000}"/>
    <cellStyle name="Note 3 4 2 10" xfId="15453" xr:uid="{00000000-0005-0000-0000-0000603C0000}"/>
    <cellStyle name="Note 3 4 2 10 10" xfId="15454" xr:uid="{00000000-0005-0000-0000-0000613C0000}"/>
    <cellStyle name="Note 3 4 2 10 10 2" xfId="15455" xr:uid="{00000000-0005-0000-0000-0000623C0000}"/>
    <cellStyle name="Note 3 4 2 10 11" xfId="15456" xr:uid="{00000000-0005-0000-0000-0000633C0000}"/>
    <cellStyle name="Note 3 4 2 10 11 2" xfId="15457" xr:uid="{00000000-0005-0000-0000-0000643C0000}"/>
    <cellStyle name="Note 3 4 2 10 12" xfId="15458" xr:uid="{00000000-0005-0000-0000-0000653C0000}"/>
    <cellStyle name="Note 3 4 2 10 12 2" xfId="15459" xr:uid="{00000000-0005-0000-0000-0000663C0000}"/>
    <cellStyle name="Note 3 4 2 10 13" xfId="15460" xr:uid="{00000000-0005-0000-0000-0000673C0000}"/>
    <cellStyle name="Note 3 4 2 10 2" xfId="15461" xr:uid="{00000000-0005-0000-0000-0000683C0000}"/>
    <cellStyle name="Note 3 4 2 10 2 2" xfId="15462" xr:uid="{00000000-0005-0000-0000-0000693C0000}"/>
    <cellStyle name="Note 3 4 2 10 3" xfId="15463" xr:uid="{00000000-0005-0000-0000-00006A3C0000}"/>
    <cellStyle name="Note 3 4 2 10 3 2" xfId="15464" xr:uid="{00000000-0005-0000-0000-00006B3C0000}"/>
    <cellStyle name="Note 3 4 2 10 4" xfId="15465" xr:uid="{00000000-0005-0000-0000-00006C3C0000}"/>
    <cellStyle name="Note 3 4 2 10 4 2" xfId="15466" xr:uid="{00000000-0005-0000-0000-00006D3C0000}"/>
    <cellStyle name="Note 3 4 2 10 5" xfId="15467" xr:uid="{00000000-0005-0000-0000-00006E3C0000}"/>
    <cellStyle name="Note 3 4 2 10 5 2" xfId="15468" xr:uid="{00000000-0005-0000-0000-00006F3C0000}"/>
    <cellStyle name="Note 3 4 2 10 6" xfId="15469" xr:uid="{00000000-0005-0000-0000-0000703C0000}"/>
    <cellStyle name="Note 3 4 2 10 6 2" xfId="15470" xr:uid="{00000000-0005-0000-0000-0000713C0000}"/>
    <cellStyle name="Note 3 4 2 10 7" xfId="15471" xr:uid="{00000000-0005-0000-0000-0000723C0000}"/>
    <cellStyle name="Note 3 4 2 10 7 2" xfId="15472" xr:uid="{00000000-0005-0000-0000-0000733C0000}"/>
    <cellStyle name="Note 3 4 2 10 8" xfId="15473" xr:uid="{00000000-0005-0000-0000-0000743C0000}"/>
    <cellStyle name="Note 3 4 2 10 8 2" xfId="15474" xr:uid="{00000000-0005-0000-0000-0000753C0000}"/>
    <cellStyle name="Note 3 4 2 10 9" xfId="15475" xr:uid="{00000000-0005-0000-0000-0000763C0000}"/>
    <cellStyle name="Note 3 4 2 10 9 2" xfId="15476" xr:uid="{00000000-0005-0000-0000-0000773C0000}"/>
    <cellStyle name="Note 3 4 2 11" xfId="15477" xr:uid="{00000000-0005-0000-0000-0000783C0000}"/>
    <cellStyle name="Note 3 4 2 11 10" xfId="15478" xr:uid="{00000000-0005-0000-0000-0000793C0000}"/>
    <cellStyle name="Note 3 4 2 11 10 2" xfId="15479" xr:uid="{00000000-0005-0000-0000-00007A3C0000}"/>
    <cellStyle name="Note 3 4 2 11 11" xfId="15480" xr:uid="{00000000-0005-0000-0000-00007B3C0000}"/>
    <cellStyle name="Note 3 4 2 11 11 2" xfId="15481" xr:uid="{00000000-0005-0000-0000-00007C3C0000}"/>
    <cellStyle name="Note 3 4 2 11 12" xfId="15482" xr:uid="{00000000-0005-0000-0000-00007D3C0000}"/>
    <cellStyle name="Note 3 4 2 11 12 2" xfId="15483" xr:uid="{00000000-0005-0000-0000-00007E3C0000}"/>
    <cellStyle name="Note 3 4 2 11 13" xfId="15484" xr:uid="{00000000-0005-0000-0000-00007F3C0000}"/>
    <cellStyle name="Note 3 4 2 11 2" xfId="15485" xr:uid="{00000000-0005-0000-0000-0000803C0000}"/>
    <cellStyle name="Note 3 4 2 11 2 2" xfId="15486" xr:uid="{00000000-0005-0000-0000-0000813C0000}"/>
    <cellStyle name="Note 3 4 2 11 3" xfId="15487" xr:uid="{00000000-0005-0000-0000-0000823C0000}"/>
    <cellStyle name="Note 3 4 2 11 3 2" xfId="15488" xr:uid="{00000000-0005-0000-0000-0000833C0000}"/>
    <cellStyle name="Note 3 4 2 11 4" xfId="15489" xr:uid="{00000000-0005-0000-0000-0000843C0000}"/>
    <cellStyle name="Note 3 4 2 11 4 2" xfId="15490" xr:uid="{00000000-0005-0000-0000-0000853C0000}"/>
    <cellStyle name="Note 3 4 2 11 5" xfId="15491" xr:uid="{00000000-0005-0000-0000-0000863C0000}"/>
    <cellStyle name="Note 3 4 2 11 5 2" xfId="15492" xr:uid="{00000000-0005-0000-0000-0000873C0000}"/>
    <cellStyle name="Note 3 4 2 11 6" xfId="15493" xr:uid="{00000000-0005-0000-0000-0000883C0000}"/>
    <cellStyle name="Note 3 4 2 11 6 2" xfId="15494" xr:uid="{00000000-0005-0000-0000-0000893C0000}"/>
    <cellStyle name="Note 3 4 2 11 7" xfId="15495" xr:uid="{00000000-0005-0000-0000-00008A3C0000}"/>
    <cellStyle name="Note 3 4 2 11 7 2" xfId="15496" xr:uid="{00000000-0005-0000-0000-00008B3C0000}"/>
    <cellStyle name="Note 3 4 2 11 8" xfId="15497" xr:uid="{00000000-0005-0000-0000-00008C3C0000}"/>
    <cellStyle name="Note 3 4 2 11 8 2" xfId="15498" xr:uid="{00000000-0005-0000-0000-00008D3C0000}"/>
    <cellStyle name="Note 3 4 2 11 9" xfId="15499" xr:uid="{00000000-0005-0000-0000-00008E3C0000}"/>
    <cellStyle name="Note 3 4 2 11 9 2" xfId="15500" xr:uid="{00000000-0005-0000-0000-00008F3C0000}"/>
    <cellStyle name="Note 3 4 2 12" xfId="15501" xr:uid="{00000000-0005-0000-0000-0000903C0000}"/>
    <cellStyle name="Note 3 4 2 12 10" xfId="15502" xr:uid="{00000000-0005-0000-0000-0000913C0000}"/>
    <cellStyle name="Note 3 4 2 12 10 2" xfId="15503" xr:uid="{00000000-0005-0000-0000-0000923C0000}"/>
    <cellStyle name="Note 3 4 2 12 11" xfId="15504" xr:uid="{00000000-0005-0000-0000-0000933C0000}"/>
    <cellStyle name="Note 3 4 2 12 11 2" xfId="15505" xr:uid="{00000000-0005-0000-0000-0000943C0000}"/>
    <cellStyle name="Note 3 4 2 12 12" xfId="15506" xr:uid="{00000000-0005-0000-0000-0000953C0000}"/>
    <cellStyle name="Note 3 4 2 12 12 2" xfId="15507" xr:uid="{00000000-0005-0000-0000-0000963C0000}"/>
    <cellStyle name="Note 3 4 2 12 13" xfId="15508" xr:uid="{00000000-0005-0000-0000-0000973C0000}"/>
    <cellStyle name="Note 3 4 2 12 2" xfId="15509" xr:uid="{00000000-0005-0000-0000-0000983C0000}"/>
    <cellStyle name="Note 3 4 2 12 2 2" xfId="15510" xr:uid="{00000000-0005-0000-0000-0000993C0000}"/>
    <cellStyle name="Note 3 4 2 12 3" xfId="15511" xr:uid="{00000000-0005-0000-0000-00009A3C0000}"/>
    <cellStyle name="Note 3 4 2 12 3 2" xfId="15512" xr:uid="{00000000-0005-0000-0000-00009B3C0000}"/>
    <cellStyle name="Note 3 4 2 12 4" xfId="15513" xr:uid="{00000000-0005-0000-0000-00009C3C0000}"/>
    <cellStyle name="Note 3 4 2 12 4 2" xfId="15514" xr:uid="{00000000-0005-0000-0000-00009D3C0000}"/>
    <cellStyle name="Note 3 4 2 12 5" xfId="15515" xr:uid="{00000000-0005-0000-0000-00009E3C0000}"/>
    <cellStyle name="Note 3 4 2 12 5 2" xfId="15516" xr:uid="{00000000-0005-0000-0000-00009F3C0000}"/>
    <cellStyle name="Note 3 4 2 12 6" xfId="15517" xr:uid="{00000000-0005-0000-0000-0000A03C0000}"/>
    <cellStyle name="Note 3 4 2 12 6 2" xfId="15518" xr:uid="{00000000-0005-0000-0000-0000A13C0000}"/>
    <cellStyle name="Note 3 4 2 12 7" xfId="15519" xr:uid="{00000000-0005-0000-0000-0000A23C0000}"/>
    <cellStyle name="Note 3 4 2 12 7 2" xfId="15520" xr:uid="{00000000-0005-0000-0000-0000A33C0000}"/>
    <cellStyle name="Note 3 4 2 12 8" xfId="15521" xr:uid="{00000000-0005-0000-0000-0000A43C0000}"/>
    <cellStyle name="Note 3 4 2 12 8 2" xfId="15522" xr:uid="{00000000-0005-0000-0000-0000A53C0000}"/>
    <cellStyle name="Note 3 4 2 12 9" xfId="15523" xr:uid="{00000000-0005-0000-0000-0000A63C0000}"/>
    <cellStyle name="Note 3 4 2 12 9 2" xfId="15524" xr:uid="{00000000-0005-0000-0000-0000A73C0000}"/>
    <cellStyle name="Note 3 4 2 13" xfId="15525" xr:uid="{00000000-0005-0000-0000-0000A83C0000}"/>
    <cellStyle name="Note 3 4 2 13 10" xfId="15526" xr:uid="{00000000-0005-0000-0000-0000A93C0000}"/>
    <cellStyle name="Note 3 4 2 13 10 2" xfId="15527" xr:uid="{00000000-0005-0000-0000-0000AA3C0000}"/>
    <cellStyle name="Note 3 4 2 13 11" xfId="15528" xr:uid="{00000000-0005-0000-0000-0000AB3C0000}"/>
    <cellStyle name="Note 3 4 2 13 11 2" xfId="15529" xr:uid="{00000000-0005-0000-0000-0000AC3C0000}"/>
    <cellStyle name="Note 3 4 2 13 12" xfId="15530" xr:uid="{00000000-0005-0000-0000-0000AD3C0000}"/>
    <cellStyle name="Note 3 4 2 13 12 2" xfId="15531" xr:uid="{00000000-0005-0000-0000-0000AE3C0000}"/>
    <cellStyle name="Note 3 4 2 13 13" xfId="15532" xr:uid="{00000000-0005-0000-0000-0000AF3C0000}"/>
    <cellStyle name="Note 3 4 2 13 2" xfId="15533" xr:uid="{00000000-0005-0000-0000-0000B03C0000}"/>
    <cellStyle name="Note 3 4 2 13 2 2" xfId="15534" xr:uid="{00000000-0005-0000-0000-0000B13C0000}"/>
    <cellStyle name="Note 3 4 2 13 3" xfId="15535" xr:uid="{00000000-0005-0000-0000-0000B23C0000}"/>
    <cellStyle name="Note 3 4 2 13 3 2" xfId="15536" xr:uid="{00000000-0005-0000-0000-0000B33C0000}"/>
    <cellStyle name="Note 3 4 2 13 4" xfId="15537" xr:uid="{00000000-0005-0000-0000-0000B43C0000}"/>
    <cellStyle name="Note 3 4 2 13 4 2" xfId="15538" xr:uid="{00000000-0005-0000-0000-0000B53C0000}"/>
    <cellStyle name="Note 3 4 2 13 5" xfId="15539" xr:uid="{00000000-0005-0000-0000-0000B63C0000}"/>
    <cellStyle name="Note 3 4 2 13 5 2" xfId="15540" xr:uid="{00000000-0005-0000-0000-0000B73C0000}"/>
    <cellStyle name="Note 3 4 2 13 6" xfId="15541" xr:uid="{00000000-0005-0000-0000-0000B83C0000}"/>
    <cellStyle name="Note 3 4 2 13 6 2" xfId="15542" xr:uid="{00000000-0005-0000-0000-0000B93C0000}"/>
    <cellStyle name="Note 3 4 2 13 7" xfId="15543" xr:uid="{00000000-0005-0000-0000-0000BA3C0000}"/>
    <cellStyle name="Note 3 4 2 13 7 2" xfId="15544" xr:uid="{00000000-0005-0000-0000-0000BB3C0000}"/>
    <cellStyle name="Note 3 4 2 13 8" xfId="15545" xr:uid="{00000000-0005-0000-0000-0000BC3C0000}"/>
    <cellStyle name="Note 3 4 2 13 8 2" xfId="15546" xr:uid="{00000000-0005-0000-0000-0000BD3C0000}"/>
    <cellStyle name="Note 3 4 2 13 9" xfId="15547" xr:uid="{00000000-0005-0000-0000-0000BE3C0000}"/>
    <cellStyle name="Note 3 4 2 13 9 2" xfId="15548" xr:uid="{00000000-0005-0000-0000-0000BF3C0000}"/>
    <cellStyle name="Note 3 4 2 14" xfId="15549" xr:uid="{00000000-0005-0000-0000-0000C03C0000}"/>
    <cellStyle name="Note 3 4 2 14 10" xfId="15550" xr:uid="{00000000-0005-0000-0000-0000C13C0000}"/>
    <cellStyle name="Note 3 4 2 14 10 2" xfId="15551" xr:uid="{00000000-0005-0000-0000-0000C23C0000}"/>
    <cellStyle name="Note 3 4 2 14 11" xfId="15552" xr:uid="{00000000-0005-0000-0000-0000C33C0000}"/>
    <cellStyle name="Note 3 4 2 14 11 2" xfId="15553" xr:uid="{00000000-0005-0000-0000-0000C43C0000}"/>
    <cellStyle name="Note 3 4 2 14 12" xfId="15554" xr:uid="{00000000-0005-0000-0000-0000C53C0000}"/>
    <cellStyle name="Note 3 4 2 14 12 2" xfId="15555" xr:uid="{00000000-0005-0000-0000-0000C63C0000}"/>
    <cellStyle name="Note 3 4 2 14 13" xfId="15556" xr:uid="{00000000-0005-0000-0000-0000C73C0000}"/>
    <cellStyle name="Note 3 4 2 14 2" xfId="15557" xr:uid="{00000000-0005-0000-0000-0000C83C0000}"/>
    <cellStyle name="Note 3 4 2 14 2 2" xfId="15558" xr:uid="{00000000-0005-0000-0000-0000C93C0000}"/>
    <cellStyle name="Note 3 4 2 14 3" xfId="15559" xr:uid="{00000000-0005-0000-0000-0000CA3C0000}"/>
    <cellStyle name="Note 3 4 2 14 3 2" xfId="15560" xr:uid="{00000000-0005-0000-0000-0000CB3C0000}"/>
    <cellStyle name="Note 3 4 2 14 4" xfId="15561" xr:uid="{00000000-0005-0000-0000-0000CC3C0000}"/>
    <cellStyle name="Note 3 4 2 14 4 2" xfId="15562" xr:uid="{00000000-0005-0000-0000-0000CD3C0000}"/>
    <cellStyle name="Note 3 4 2 14 5" xfId="15563" xr:uid="{00000000-0005-0000-0000-0000CE3C0000}"/>
    <cellStyle name="Note 3 4 2 14 5 2" xfId="15564" xr:uid="{00000000-0005-0000-0000-0000CF3C0000}"/>
    <cellStyle name="Note 3 4 2 14 6" xfId="15565" xr:uid="{00000000-0005-0000-0000-0000D03C0000}"/>
    <cellStyle name="Note 3 4 2 14 6 2" xfId="15566" xr:uid="{00000000-0005-0000-0000-0000D13C0000}"/>
    <cellStyle name="Note 3 4 2 14 7" xfId="15567" xr:uid="{00000000-0005-0000-0000-0000D23C0000}"/>
    <cellStyle name="Note 3 4 2 14 7 2" xfId="15568" xr:uid="{00000000-0005-0000-0000-0000D33C0000}"/>
    <cellStyle name="Note 3 4 2 14 8" xfId="15569" xr:uid="{00000000-0005-0000-0000-0000D43C0000}"/>
    <cellStyle name="Note 3 4 2 14 8 2" xfId="15570" xr:uid="{00000000-0005-0000-0000-0000D53C0000}"/>
    <cellStyle name="Note 3 4 2 14 9" xfId="15571" xr:uid="{00000000-0005-0000-0000-0000D63C0000}"/>
    <cellStyle name="Note 3 4 2 14 9 2" xfId="15572" xr:uid="{00000000-0005-0000-0000-0000D73C0000}"/>
    <cellStyle name="Note 3 4 2 15" xfId="15573" xr:uid="{00000000-0005-0000-0000-0000D83C0000}"/>
    <cellStyle name="Note 3 4 2 15 10" xfId="15574" xr:uid="{00000000-0005-0000-0000-0000D93C0000}"/>
    <cellStyle name="Note 3 4 2 15 10 2" xfId="15575" xr:uid="{00000000-0005-0000-0000-0000DA3C0000}"/>
    <cellStyle name="Note 3 4 2 15 11" xfId="15576" xr:uid="{00000000-0005-0000-0000-0000DB3C0000}"/>
    <cellStyle name="Note 3 4 2 15 11 2" xfId="15577" xr:uid="{00000000-0005-0000-0000-0000DC3C0000}"/>
    <cellStyle name="Note 3 4 2 15 12" xfId="15578" xr:uid="{00000000-0005-0000-0000-0000DD3C0000}"/>
    <cellStyle name="Note 3 4 2 15 12 2" xfId="15579" xr:uid="{00000000-0005-0000-0000-0000DE3C0000}"/>
    <cellStyle name="Note 3 4 2 15 13" xfId="15580" xr:uid="{00000000-0005-0000-0000-0000DF3C0000}"/>
    <cellStyle name="Note 3 4 2 15 2" xfId="15581" xr:uid="{00000000-0005-0000-0000-0000E03C0000}"/>
    <cellStyle name="Note 3 4 2 15 2 2" xfId="15582" xr:uid="{00000000-0005-0000-0000-0000E13C0000}"/>
    <cellStyle name="Note 3 4 2 15 3" xfId="15583" xr:uid="{00000000-0005-0000-0000-0000E23C0000}"/>
    <cellStyle name="Note 3 4 2 15 3 2" xfId="15584" xr:uid="{00000000-0005-0000-0000-0000E33C0000}"/>
    <cellStyle name="Note 3 4 2 15 4" xfId="15585" xr:uid="{00000000-0005-0000-0000-0000E43C0000}"/>
    <cellStyle name="Note 3 4 2 15 4 2" xfId="15586" xr:uid="{00000000-0005-0000-0000-0000E53C0000}"/>
    <cellStyle name="Note 3 4 2 15 5" xfId="15587" xr:uid="{00000000-0005-0000-0000-0000E63C0000}"/>
    <cellStyle name="Note 3 4 2 15 5 2" xfId="15588" xr:uid="{00000000-0005-0000-0000-0000E73C0000}"/>
    <cellStyle name="Note 3 4 2 15 6" xfId="15589" xr:uid="{00000000-0005-0000-0000-0000E83C0000}"/>
    <cellStyle name="Note 3 4 2 15 6 2" xfId="15590" xr:uid="{00000000-0005-0000-0000-0000E93C0000}"/>
    <cellStyle name="Note 3 4 2 15 7" xfId="15591" xr:uid="{00000000-0005-0000-0000-0000EA3C0000}"/>
    <cellStyle name="Note 3 4 2 15 7 2" xfId="15592" xr:uid="{00000000-0005-0000-0000-0000EB3C0000}"/>
    <cellStyle name="Note 3 4 2 15 8" xfId="15593" xr:uid="{00000000-0005-0000-0000-0000EC3C0000}"/>
    <cellStyle name="Note 3 4 2 15 8 2" xfId="15594" xr:uid="{00000000-0005-0000-0000-0000ED3C0000}"/>
    <cellStyle name="Note 3 4 2 15 9" xfId="15595" xr:uid="{00000000-0005-0000-0000-0000EE3C0000}"/>
    <cellStyle name="Note 3 4 2 15 9 2" xfId="15596" xr:uid="{00000000-0005-0000-0000-0000EF3C0000}"/>
    <cellStyle name="Note 3 4 2 16" xfId="15597" xr:uid="{00000000-0005-0000-0000-0000F03C0000}"/>
    <cellStyle name="Note 3 4 2 16 10" xfId="15598" xr:uid="{00000000-0005-0000-0000-0000F13C0000}"/>
    <cellStyle name="Note 3 4 2 16 10 2" xfId="15599" xr:uid="{00000000-0005-0000-0000-0000F23C0000}"/>
    <cellStyle name="Note 3 4 2 16 11" xfId="15600" xr:uid="{00000000-0005-0000-0000-0000F33C0000}"/>
    <cellStyle name="Note 3 4 2 16 11 2" xfId="15601" xr:uid="{00000000-0005-0000-0000-0000F43C0000}"/>
    <cellStyle name="Note 3 4 2 16 12" xfId="15602" xr:uid="{00000000-0005-0000-0000-0000F53C0000}"/>
    <cellStyle name="Note 3 4 2 16 12 2" xfId="15603" xr:uid="{00000000-0005-0000-0000-0000F63C0000}"/>
    <cellStyle name="Note 3 4 2 16 13" xfId="15604" xr:uid="{00000000-0005-0000-0000-0000F73C0000}"/>
    <cellStyle name="Note 3 4 2 16 2" xfId="15605" xr:uid="{00000000-0005-0000-0000-0000F83C0000}"/>
    <cellStyle name="Note 3 4 2 16 2 2" xfId="15606" xr:uid="{00000000-0005-0000-0000-0000F93C0000}"/>
    <cellStyle name="Note 3 4 2 16 3" xfId="15607" xr:uid="{00000000-0005-0000-0000-0000FA3C0000}"/>
    <cellStyle name="Note 3 4 2 16 3 2" xfId="15608" xr:uid="{00000000-0005-0000-0000-0000FB3C0000}"/>
    <cellStyle name="Note 3 4 2 16 4" xfId="15609" xr:uid="{00000000-0005-0000-0000-0000FC3C0000}"/>
    <cellStyle name="Note 3 4 2 16 4 2" xfId="15610" xr:uid="{00000000-0005-0000-0000-0000FD3C0000}"/>
    <cellStyle name="Note 3 4 2 16 5" xfId="15611" xr:uid="{00000000-0005-0000-0000-0000FE3C0000}"/>
    <cellStyle name="Note 3 4 2 16 5 2" xfId="15612" xr:uid="{00000000-0005-0000-0000-0000FF3C0000}"/>
    <cellStyle name="Note 3 4 2 16 6" xfId="15613" xr:uid="{00000000-0005-0000-0000-0000003D0000}"/>
    <cellStyle name="Note 3 4 2 16 6 2" xfId="15614" xr:uid="{00000000-0005-0000-0000-0000013D0000}"/>
    <cellStyle name="Note 3 4 2 16 7" xfId="15615" xr:uid="{00000000-0005-0000-0000-0000023D0000}"/>
    <cellStyle name="Note 3 4 2 16 7 2" xfId="15616" xr:uid="{00000000-0005-0000-0000-0000033D0000}"/>
    <cellStyle name="Note 3 4 2 16 8" xfId="15617" xr:uid="{00000000-0005-0000-0000-0000043D0000}"/>
    <cellStyle name="Note 3 4 2 16 8 2" xfId="15618" xr:uid="{00000000-0005-0000-0000-0000053D0000}"/>
    <cellStyle name="Note 3 4 2 16 9" xfId="15619" xr:uid="{00000000-0005-0000-0000-0000063D0000}"/>
    <cellStyle name="Note 3 4 2 16 9 2" xfId="15620" xr:uid="{00000000-0005-0000-0000-0000073D0000}"/>
    <cellStyle name="Note 3 4 2 17" xfId="15621" xr:uid="{00000000-0005-0000-0000-0000083D0000}"/>
    <cellStyle name="Note 3 4 2 17 10" xfId="15622" xr:uid="{00000000-0005-0000-0000-0000093D0000}"/>
    <cellStyle name="Note 3 4 2 17 10 2" xfId="15623" xr:uid="{00000000-0005-0000-0000-00000A3D0000}"/>
    <cellStyle name="Note 3 4 2 17 11" xfId="15624" xr:uid="{00000000-0005-0000-0000-00000B3D0000}"/>
    <cellStyle name="Note 3 4 2 17 11 2" xfId="15625" xr:uid="{00000000-0005-0000-0000-00000C3D0000}"/>
    <cellStyle name="Note 3 4 2 17 12" xfId="15626" xr:uid="{00000000-0005-0000-0000-00000D3D0000}"/>
    <cellStyle name="Note 3 4 2 17 12 2" xfId="15627" xr:uid="{00000000-0005-0000-0000-00000E3D0000}"/>
    <cellStyle name="Note 3 4 2 17 13" xfId="15628" xr:uid="{00000000-0005-0000-0000-00000F3D0000}"/>
    <cellStyle name="Note 3 4 2 17 2" xfId="15629" xr:uid="{00000000-0005-0000-0000-0000103D0000}"/>
    <cellStyle name="Note 3 4 2 17 2 2" xfId="15630" xr:uid="{00000000-0005-0000-0000-0000113D0000}"/>
    <cellStyle name="Note 3 4 2 17 3" xfId="15631" xr:uid="{00000000-0005-0000-0000-0000123D0000}"/>
    <cellStyle name="Note 3 4 2 17 3 2" xfId="15632" xr:uid="{00000000-0005-0000-0000-0000133D0000}"/>
    <cellStyle name="Note 3 4 2 17 4" xfId="15633" xr:uid="{00000000-0005-0000-0000-0000143D0000}"/>
    <cellStyle name="Note 3 4 2 17 4 2" xfId="15634" xr:uid="{00000000-0005-0000-0000-0000153D0000}"/>
    <cellStyle name="Note 3 4 2 17 5" xfId="15635" xr:uid="{00000000-0005-0000-0000-0000163D0000}"/>
    <cellStyle name="Note 3 4 2 17 5 2" xfId="15636" xr:uid="{00000000-0005-0000-0000-0000173D0000}"/>
    <cellStyle name="Note 3 4 2 17 6" xfId="15637" xr:uid="{00000000-0005-0000-0000-0000183D0000}"/>
    <cellStyle name="Note 3 4 2 17 6 2" xfId="15638" xr:uid="{00000000-0005-0000-0000-0000193D0000}"/>
    <cellStyle name="Note 3 4 2 17 7" xfId="15639" xr:uid="{00000000-0005-0000-0000-00001A3D0000}"/>
    <cellStyle name="Note 3 4 2 17 7 2" xfId="15640" xr:uid="{00000000-0005-0000-0000-00001B3D0000}"/>
    <cellStyle name="Note 3 4 2 17 8" xfId="15641" xr:uid="{00000000-0005-0000-0000-00001C3D0000}"/>
    <cellStyle name="Note 3 4 2 17 8 2" xfId="15642" xr:uid="{00000000-0005-0000-0000-00001D3D0000}"/>
    <cellStyle name="Note 3 4 2 17 9" xfId="15643" xr:uid="{00000000-0005-0000-0000-00001E3D0000}"/>
    <cellStyle name="Note 3 4 2 17 9 2" xfId="15644" xr:uid="{00000000-0005-0000-0000-00001F3D0000}"/>
    <cellStyle name="Note 3 4 2 18" xfId="15645" xr:uid="{00000000-0005-0000-0000-0000203D0000}"/>
    <cellStyle name="Note 3 4 2 18 10" xfId="15646" xr:uid="{00000000-0005-0000-0000-0000213D0000}"/>
    <cellStyle name="Note 3 4 2 18 10 2" xfId="15647" xr:uid="{00000000-0005-0000-0000-0000223D0000}"/>
    <cellStyle name="Note 3 4 2 18 11" xfId="15648" xr:uid="{00000000-0005-0000-0000-0000233D0000}"/>
    <cellStyle name="Note 3 4 2 18 11 2" xfId="15649" xr:uid="{00000000-0005-0000-0000-0000243D0000}"/>
    <cellStyle name="Note 3 4 2 18 12" xfId="15650" xr:uid="{00000000-0005-0000-0000-0000253D0000}"/>
    <cellStyle name="Note 3 4 2 18 12 2" xfId="15651" xr:uid="{00000000-0005-0000-0000-0000263D0000}"/>
    <cellStyle name="Note 3 4 2 18 13" xfId="15652" xr:uid="{00000000-0005-0000-0000-0000273D0000}"/>
    <cellStyle name="Note 3 4 2 18 2" xfId="15653" xr:uid="{00000000-0005-0000-0000-0000283D0000}"/>
    <cellStyle name="Note 3 4 2 18 2 2" xfId="15654" xr:uid="{00000000-0005-0000-0000-0000293D0000}"/>
    <cellStyle name="Note 3 4 2 18 3" xfId="15655" xr:uid="{00000000-0005-0000-0000-00002A3D0000}"/>
    <cellStyle name="Note 3 4 2 18 3 2" xfId="15656" xr:uid="{00000000-0005-0000-0000-00002B3D0000}"/>
    <cellStyle name="Note 3 4 2 18 4" xfId="15657" xr:uid="{00000000-0005-0000-0000-00002C3D0000}"/>
    <cellStyle name="Note 3 4 2 18 4 2" xfId="15658" xr:uid="{00000000-0005-0000-0000-00002D3D0000}"/>
    <cellStyle name="Note 3 4 2 18 5" xfId="15659" xr:uid="{00000000-0005-0000-0000-00002E3D0000}"/>
    <cellStyle name="Note 3 4 2 18 5 2" xfId="15660" xr:uid="{00000000-0005-0000-0000-00002F3D0000}"/>
    <cellStyle name="Note 3 4 2 18 6" xfId="15661" xr:uid="{00000000-0005-0000-0000-0000303D0000}"/>
    <cellStyle name="Note 3 4 2 18 6 2" xfId="15662" xr:uid="{00000000-0005-0000-0000-0000313D0000}"/>
    <cellStyle name="Note 3 4 2 18 7" xfId="15663" xr:uid="{00000000-0005-0000-0000-0000323D0000}"/>
    <cellStyle name="Note 3 4 2 18 7 2" xfId="15664" xr:uid="{00000000-0005-0000-0000-0000333D0000}"/>
    <cellStyle name="Note 3 4 2 18 8" xfId="15665" xr:uid="{00000000-0005-0000-0000-0000343D0000}"/>
    <cellStyle name="Note 3 4 2 18 8 2" xfId="15666" xr:uid="{00000000-0005-0000-0000-0000353D0000}"/>
    <cellStyle name="Note 3 4 2 18 9" xfId="15667" xr:uid="{00000000-0005-0000-0000-0000363D0000}"/>
    <cellStyle name="Note 3 4 2 18 9 2" xfId="15668" xr:uid="{00000000-0005-0000-0000-0000373D0000}"/>
    <cellStyle name="Note 3 4 2 19" xfId="15669" xr:uid="{00000000-0005-0000-0000-0000383D0000}"/>
    <cellStyle name="Note 3 4 2 19 10" xfId="15670" xr:uid="{00000000-0005-0000-0000-0000393D0000}"/>
    <cellStyle name="Note 3 4 2 19 10 2" xfId="15671" xr:uid="{00000000-0005-0000-0000-00003A3D0000}"/>
    <cellStyle name="Note 3 4 2 19 11" xfId="15672" xr:uid="{00000000-0005-0000-0000-00003B3D0000}"/>
    <cellStyle name="Note 3 4 2 19 11 2" xfId="15673" xr:uid="{00000000-0005-0000-0000-00003C3D0000}"/>
    <cellStyle name="Note 3 4 2 19 12" xfId="15674" xr:uid="{00000000-0005-0000-0000-00003D3D0000}"/>
    <cellStyle name="Note 3 4 2 19 12 2" xfId="15675" xr:uid="{00000000-0005-0000-0000-00003E3D0000}"/>
    <cellStyle name="Note 3 4 2 19 13" xfId="15676" xr:uid="{00000000-0005-0000-0000-00003F3D0000}"/>
    <cellStyle name="Note 3 4 2 19 2" xfId="15677" xr:uid="{00000000-0005-0000-0000-0000403D0000}"/>
    <cellStyle name="Note 3 4 2 19 2 2" xfId="15678" xr:uid="{00000000-0005-0000-0000-0000413D0000}"/>
    <cellStyle name="Note 3 4 2 19 3" xfId="15679" xr:uid="{00000000-0005-0000-0000-0000423D0000}"/>
    <cellStyle name="Note 3 4 2 19 3 2" xfId="15680" xr:uid="{00000000-0005-0000-0000-0000433D0000}"/>
    <cellStyle name="Note 3 4 2 19 4" xfId="15681" xr:uid="{00000000-0005-0000-0000-0000443D0000}"/>
    <cellStyle name="Note 3 4 2 19 4 2" xfId="15682" xr:uid="{00000000-0005-0000-0000-0000453D0000}"/>
    <cellStyle name="Note 3 4 2 19 5" xfId="15683" xr:uid="{00000000-0005-0000-0000-0000463D0000}"/>
    <cellStyle name="Note 3 4 2 19 5 2" xfId="15684" xr:uid="{00000000-0005-0000-0000-0000473D0000}"/>
    <cellStyle name="Note 3 4 2 19 6" xfId="15685" xr:uid="{00000000-0005-0000-0000-0000483D0000}"/>
    <cellStyle name="Note 3 4 2 19 6 2" xfId="15686" xr:uid="{00000000-0005-0000-0000-0000493D0000}"/>
    <cellStyle name="Note 3 4 2 19 7" xfId="15687" xr:uid="{00000000-0005-0000-0000-00004A3D0000}"/>
    <cellStyle name="Note 3 4 2 19 7 2" xfId="15688" xr:uid="{00000000-0005-0000-0000-00004B3D0000}"/>
    <cellStyle name="Note 3 4 2 19 8" xfId="15689" xr:uid="{00000000-0005-0000-0000-00004C3D0000}"/>
    <cellStyle name="Note 3 4 2 19 8 2" xfId="15690" xr:uid="{00000000-0005-0000-0000-00004D3D0000}"/>
    <cellStyle name="Note 3 4 2 19 9" xfId="15691" xr:uid="{00000000-0005-0000-0000-00004E3D0000}"/>
    <cellStyle name="Note 3 4 2 19 9 2" xfId="15692" xr:uid="{00000000-0005-0000-0000-00004F3D0000}"/>
    <cellStyle name="Note 3 4 2 2" xfId="15693" xr:uid="{00000000-0005-0000-0000-0000503D0000}"/>
    <cellStyle name="Note 3 4 2 2 10" xfId="15694" xr:uid="{00000000-0005-0000-0000-0000513D0000}"/>
    <cellStyle name="Note 3 4 2 2 10 2" xfId="15695" xr:uid="{00000000-0005-0000-0000-0000523D0000}"/>
    <cellStyle name="Note 3 4 2 2 11" xfId="15696" xr:uid="{00000000-0005-0000-0000-0000533D0000}"/>
    <cellStyle name="Note 3 4 2 2 11 2" xfId="15697" xr:uid="{00000000-0005-0000-0000-0000543D0000}"/>
    <cellStyle name="Note 3 4 2 2 12" xfId="15698" xr:uid="{00000000-0005-0000-0000-0000553D0000}"/>
    <cellStyle name="Note 3 4 2 2 12 2" xfId="15699" xr:uid="{00000000-0005-0000-0000-0000563D0000}"/>
    <cellStyle name="Note 3 4 2 2 13" xfId="15700" xr:uid="{00000000-0005-0000-0000-0000573D0000}"/>
    <cellStyle name="Note 3 4 2 2 2" xfId="15701" xr:uid="{00000000-0005-0000-0000-0000583D0000}"/>
    <cellStyle name="Note 3 4 2 2 2 2" xfId="15702" xr:uid="{00000000-0005-0000-0000-0000593D0000}"/>
    <cellStyle name="Note 3 4 2 2 3" xfId="15703" xr:uid="{00000000-0005-0000-0000-00005A3D0000}"/>
    <cellStyle name="Note 3 4 2 2 3 2" xfId="15704" xr:uid="{00000000-0005-0000-0000-00005B3D0000}"/>
    <cellStyle name="Note 3 4 2 2 4" xfId="15705" xr:uid="{00000000-0005-0000-0000-00005C3D0000}"/>
    <cellStyle name="Note 3 4 2 2 4 2" xfId="15706" xr:uid="{00000000-0005-0000-0000-00005D3D0000}"/>
    <cellStyle name="Note 3 4 2 2 5" xfId="15707" xr:uid="{00000000-0005-0000-0000-00005E3D0000}"/>
    <cellStyle name="Note 3 4 2 2 5 2" xfId="15708" xr:uid="{00000000-0005-0000-0000-00005F3D0000}"/>
    <cellStyle name="Note 3 4 2 2 6" xfId="15709" xr:uid="{00000000-0005-0000-0000-0000603D0000}"/>
    <cellStyle name="Note 3 4 2 2 6 2" xfId="15710" xr:uid="{00000000-0005-0000-0000-0000613D0000}"/>
    <cellStyle name="Note 3 4 2 2 7" xfId="15711" xr:uid="{00000000-0005-0000-0000-0000623D0000}"/>
    <cellStyle name="Note 3 4 2 2 7 2" xfId="15712" xr:uid="{00000000-0005-0000-0000-0000633D0000}"/>
    <cellStyle name="Note 3 4 2 2 8" xfId="15713" xr:uid="{00000000-0005-0000-0000-0000643D0000}"/>
    <cellStyle name="Note 3 4 2 2 8 2" xfId="15714" xr:uid="{00000000-0005-0000-0000-0000653D0000}"/>
    <cellStyle name="Note 3 4 2 2 9" xfId="15715" xr:uid="{00000000-0005-0000-0000-0000663D0000}"/>
    <cellStyle name="Note 3 4 2 2 9 2" xfId="15716" xr:uid="{00000000-0005-0000-0000-0000673D0000}"/>
    <cellStyle name="Note 3 4 2 20" xfId="15717" xr:uid="{00000000-0005-0000-0000-0000683D0000}"/>
    <cellStyle name="Note 3 4 2 20 10" xfId="15718" xr:uid="{00000000-0005-0000-0000-0000693D0000}"/>
    <cellStyle name="Note 3 4 2 20 10 2" xfId="15719" xr:uid="{00000000-0005-0000-0000-00006A3D0000}"/>
    <cellStyle name="Note 3 4 2 20 11" xfId="15720" xr:uid="{00000000-0005-0000-0000-00006B3D0000}"/>
    <cellStyle name="Note 3 4 2 20 11 2" xfId="15721" xr:uid="{00000000-0005-0000-0000-00006C3D0000}"/>
    <cellStyle name="Note 3 4 2 20 12" xfId="15722" xr:uid="{00000000-0005-0000-0000-00006D3D0000}"/>
    <cellStyle name="Note 3 4 2 20 12 2" xfId="15723" xr:uid="{00000000-0005-0000-0000-00006E3D0000}"/>
    <cellStyle name="Note 3 4 2 20 13" xfId="15724" xr:uid="{00000000-0005-0000-0000-00006F3D0000}"/>
    <cellStyle name="Note 3 4 2 20 2" xfId="15725" xr:uid="{00000000-0005-0000-0000-0000703D0000}"/>
    <cellStyle name="Note 3 4 2 20 2 2" xfId="15726" xr:uid="{00000000-0005-0000-0000-0000713D0000}"/>
    <cellStyle name="Note 3 4 2 20 3" xfId="15727" xr:uid="{00000000-0005-0000-0000-0000723D0000}"/>
    <cellStyle name="Note 3 4 2 20 3 2" xfId="15728" xr:uid="{00000000-0005-0000-0000-0000733D0000}"/>
    <cellStyle name="Note 3 4 2 20 4" xfId="15729" xr:uid="{00000000-0005-0000-0000-0000743D0000}"/>
    <cellStyle name="Note 3 4 2 20 4 2" xfId="15730" xr:uid="{00000000-0005-0000-0000-0000753D0000}"/>
    <cellStyle name="Note 3 4 2 20 5" xfId="15731" xr:uid="{00000000-0005-0000-0000-0000763D0000}"/>
    <cellStyle name="Note 3 4 2 20 5 2" xfId="15732" xr:uid="{00000000-0005-0000-0000-0000773D0000}"/>
    <cellStyle name="Note 3 4 2 20 6" xfId="15733" xr:uid="{00000000-0005-0000-0000-0000783D0000}"/>
    <cellStyle name="Note 3 4 2 20 6 2" xfId="15734" xr:uid="{00000000-0005-0000-0000-0000793D0000}"/>
    <cellStyle name="Note 3 4 2 20 7" xfId="15735" xr:uid="{00000000-0005-0000-0000-00007A3D0000}"/>
    <cellStyle name="Note 3 4 2 20 7 2" xfId="15736" xr:uid="{00000000-0005-0000-0000-00007B3D0000}"/>
    <cellStyle name="Note 3 4 2 20 8" xfId="15737" xr:uid="{00000000-0005-0000-0000-00007C3D0000}"/>
    <cellStyle name="Note 3 4 2 20 8 2" xfId="15738" xr:uid="{00000000-0005-0000-0000-00007D3D0000}"/>
    <cellStyle name="Note 3 4 2 20 9" xfId="15739" xr:uid="{00000000-0005-0000-0000-00007E3D0000}"/>
    <cellStyle name="Note 3 4 2 20 9 2" xfId="15740" xr:uid="{00000000-0005-0000-0000-00007F3D0000}"/>
    <cellStyle name="Note 3 4 2 21" xfId="15741" xr:uid="{00000000-0005-0000-0000-0000803D0000}"/>
    <cellStyle name="Note 3 4 2 21 10" xfId="15742" xr:uid="{00000000-0005-0000-0000-0000813D0000}"/>
    <cellStyle name="Note 3 4 2 21 10 2" xfId="15743" xr:uid="{00000000-0005-0000-0000-0000823D0000}"/>
    <cellStyle name="Note 3 4 2 21 11" xfId="15744" xr:uid="{00000000-0005-0000-0000-0000833D0000}"/>
    <cellStyle name="Note 3 4 2 21 11 2" xfId="15745" xr:uid="{00000000-0005-0000-0000-0000843D0000}"/>
    <cellStyle name="Note 3 4 2 21 12" xfId="15746" xr:uid="{00000000-0005-0000-0000-0000853D0000}"/>
    <cellStyle name="Note 3 4 2 21 12 2" xfId="15747" xr:uid="{00000000-0005-0000-0000-0000863D0000}"/>
    <cellStyle name="Note 3 4 2 21 13" xfId="15748" xr:uid="{00000000-0005-0000-0000-0000873D0000}"/>
    <cellStyle name="Note 3 4 2 21 2" xfId="15749" xr:uid="{00000000-0005-0000-0000-0000883D0000}"/>
    <cellStyle name="Note 3 4 2 21 2 2" xfId="15750" xr:uid="{00000000-0005-0000-0000-0000893D0000}"/>
    <cellStyle name="Note 3 4 2 21 3" xfId="15751" xr:uid="{00000000-0005-0000-0000-00008A3D0000}"/>
    <cellStyle name="Note 3 4 2 21 3 2" xfId="15752" xr:uid="{00000000-0005-0000-0000-00008B3D0000}"/>
    <cellStyle name="Note 3 4 2 21 4" xfId="15753" xr:uid="{00000000-0005-0000-0000-00008C3D0000}"/>
    <cellStyle name="Note 3 4 2 21 4 2" xfId="15754" xr:uid="{00000000-0005-0000-0000-00008D3D0000}"/>
    <cellStyle name="Note 3 4 2 21 5" xfId="15755" xr:uid="{00000000-0005-0000-0000-00008E3D0000}"/>
    <cellStyle name="Note 3 4 2 21 5 2" xfId="15756" xr:uid="{00000000-0005-0000-0000-00008F3D0000}"/>
    <cellStyle name="Note 3 4 2 21 6" xfId="15757" xr:uid="{00000000-0005-0000-0000-0000903D0000}"/>
    <cellStyle name="Note 3 4 2 21 6 2" xfId="15758" xr:uid="{00000000-0005-0000-0000-0000913D0000}"/>
    <cellStyle name="Note 3 4 2 21 7" xfId="15759" xr:uid="{00000000-0005-0000-0000-0000923D0000}"/>
    <cellStyle name="Note 3 4 2 21 7 2" xfId="15760" xr:uid="{00000000-0005-0000-0000-0000933D0000}"/>
    <cellStyle name="Note 3 4 2 21 8" xfId="15761" xr:uid="{00000000-0005-0000-0000-0000943D0000}"/>
    <cellStyle name="Note 3 4 2 21 8 2" xfId="15762" xr:uid="{00000000-0005-0000-0000-0000953D0000}"/>
    <cellStyle name="Note 3 4 2 21 9" xfId="15763" xr:uid="{00000000-0005-0000-0000-0000963D0000}"/>
    <cellStyle name="Note 3 4 2 21 9 2" xfId="15764" xr:uid="{00000000-0005-0000-0000-0000973D0000}"/>
    <cellStyle name="Note 3 4 2 22" xfId="15765" xr:uid="{00000000-0005-0000-0000-0000983D0000}"/>
    <cellStyle name="Note 3 4 2 22 10" xfId="15766" xr:uid="{00000000-0005-0000-0000-0000993D0000}"/>
    <cellStyle name="Note 3 4 2 22 10 2" xfId="15767" xr:uid="{00000000-0005-0000-0000-00009A3D0000}"/>
    <cellStyle name="Note 3 4 2 22 11" xfId="15768" xr:uid="{00000000-0005-0000-0000-00009B3D0000}"/>
    <cellStyle name="Note 3 4 2 22 11 2" xfId="15769" xr:uid="{00000000-0005-0000-0000-00009C3D0000}"/>
    <cellStyle name="Note 3 4 2 22 12" xfId="15770" xr:uid="{00000000-0005-0000-0000-00009D3D0000}"/>
    <cellStyle name="Note 3 4 2 22 12 2" xfId="15771" xr:uid="{00000000-0005-0000-0000-00009E3D0000}"/>
    <cellStyle name="Note 3 4 2 22 13" xfId="15772" xr:uid="{00000000-0005-0000-0000-00009F3D0000}"/>
    <cellStyle name="Note 3 4 2 22 2" xfId="15773" xr:uid="{00000000-0005-0000-0000-0000A03D0000}"/>
    <cellStyle name="Note 3 4 2 22 2 2" xfId="15774" xr:uid="{00000000-0005-0000-0000-0000A13D0000}"/>
    <cellStyle name="Note 3 4 2 22 3" xfId="15775" xr:uid="{00000000-0005-0000-0000-0000A23D0000}"/>
    <cellStyle name="Note 3 4 2 22 3 2" xfId="15776" xr:uid="{00000000-0005-0000-0000-0000A33D0000}"/>
    <cellStyle name="Note 3 4 2 22 4" xfId="15777" xr:uid="{00000000-0005-0000-0000-0000A43D0000}"/>
    <cellStyle name="Note 3 4 2 22 4 2" xfId="15778" xr:uid="{00000000-0005-0000-0000-0000A53D0000}"/>
    <cellStyle name="Note 3 4 2 22 5" xfId="15779" xr:uid="{00000000-0005-0000-0000-0000A63D0000}"/>
    <cellStyle name="Note 3 4 2 22 5 2" xfId="15780" xr:uid="{00000000-0005-0000-0000-0000A73D0000}"/>
    <cellStyle name="Note 3 4 2 22 6" xfId="15781" xr:uid="{00000000-0005-0000-0000-0000A83D0000}"/>
    <cellStyle name="Note 3 4 2 22 6 2" xfId="15782" xr:uid="{00000000-0005-0000-0000-0000A93D0000}"/>
    <cellStyle name="Note 3 4 2 22 7" xfId="15783" xr:uid="{00000000-0005-0000-0000-0000AA3D0000}"/>
    <cellStyle name="Note 3 4 2 22 7 2" xfId="15784" xr:uid="{00000000-0005-0000-0000-0000AB3D0000}"/>
    <cellStyle name="Note 3 4 2 22 8" xfId="15785" xr:uid="{00000000-0005-0000-0000-0000AC3D0000}"/>
    <cellStyle name="Note 3 4 2 22 8 2" xfId="15786" xr:uid="{00000000-0005-0000-0000-0000AD3D0000}"/>
    <cellStyle name="Note 3 4 2 22 9" xfId="15787" xr:uid="{00000000-0005-0000-0000-0000AE3D0000}"/>
    <cellStyle name="Note 3 4 2 22 9 2" xfId="15788" xr:uid="{00000000-0005-0000-0000-0000AF3D0000}"/>
    <cellStyle name="Note 3 4 2 23" xfId="15789" xr:uid="{00000000-0005-0000-0000-0000B03D0000}"/>
    <cellStyle name="Note 3 4 2 23 10" xfId="15790" xr:uid="{00000000-0005-0000-0000-0000B13D0000}"/>
    <cellStyle name="Note 3 4 2 23 10 2" xfId="15791" xr:uid="{00000000-0005-0000-0000-0000B23D0000}"/>
    <cellStyle name="Note 3 4 2 23 11" xfId="15792" xr:uid="{00000000-0005-0000-0000-0000B33D0000}"/>
    <cellStyle name="Note 3 4 2 23 11 2" xfId="15793" xr:uid="{00000000-0005-0000-0000-0000B43D0000}"/>
    <cellStyle name="Note 3 4 2 23 12" xfId="15794" xr:uid="{00000000-0005-0000-0000-0000B53D0000}"/>
    <cellStyle name="Note 3 4 2 23 12 2" xfId="15795" xr:uid="{00000000-0005-0000-0000-0000B63D0000}"/>
    <cellStyle name="Note 3 4 2 23 13" xfId="15796" xr:uid="{00000000-0005-0000-0000-0000B73D0000}"/>
    <cellStyle name="Note 3 4 2 23 2" xfId="15797" xr:uid="{00000000-0005-0000-0000-0000B83D0000}"/>
    <cellStyle name="Note 3 4 2 23 2 2" xfId="15798" xr:uid="{00000000-0005-0000-0000-0000B93D0000}"/>
    <cellStyle name="Note 3 4 2 23 3" xfId="15799" xr:uid="{00000000-0005-0000-0000-0000BA3D0000}"/>
    <cellStyle name="Note 3 4 2 23 3 2" xfId="15800" xr:uid="{00000000-0005-0000-0000-0000BB3D0000}"/>
    <cellStyle name="Note 3 4 2 23 4" xfId="15801" xr:uid="{00000000-0005-0000-0000-0000BC3D0000}"/>
    <cellStyle name="Note 3 4 2 23 4 2" xfId="15802" xr:uid="{00000000-0005-0000-0000-0000BD3D0000}"/>
    <cellStyle name="Note 3 4 2 23 5" xfId="15803" xr:uid="{00000000-0005-0000-0000-0000BE3D0000}"/>
    <cellStyle name="Note 3 4 2 23 5 2" xfId="15804" xr:uid="{00000000-0005-0000-0000-0000BF3D0000}"/>
    <cellStyle name="Note 3 4 2 23 6" xfId="15805" xr:uid="{00000000-0005-0000-0000-0000C03D0000}"/>
    <cellStyle name="Note 3 4 2 23 6 2" xfId="15806" xr:uid="{00000000-0005-0000-0000-0000C13D0000}"/>
    <cellStyle name="Note 3 4 2 23 7" xfId="15807" xr:uid="{00000000-0005-0000-0000-0000C23D0000}"/>
    <cellStyle name="Note 3 4 2 23 7 2" xfId="15808" xr:uid="{00000000-0005-0000-0000-0000C33D0000}"/>
    <cellStyle name="Note 3 4 2 23 8" xfId="15809" xr:uid="{00000000-0005-0000-0000-0000C43D0000}"/>
    <cellStyle name="Note 3 4 2 23 8 2" xfId="15810" xr:uid="{00000000-0005-0000-0000-0000C53D0000}"/>
    <cellStyle name="Note 3 4 2 23 9" xfId="15811" xr:uid="{00000000-0005-0000-0000-0000C63D0000}"/>
    <cellStyle name="Note 3 4 2 23 9 2" xfId="15812" xr:uid="{00000000-0005-0000-0000-0000C73D0000}"/>
    <cellStyle name="Note 3 4 2 24" xfId="15813" xr:uid="{00000000-0005-0000-0000-0000C83D0000}"/>
    <cellStyle name="Note 3 4 2 24 10" xfId="15814" xr:uid="{00000000-0005-0000-0000-0000C93D0000}"/>
    <cellStyle name="Note 3 4 2 24 10 2" xfId="15815" xr:uid="{00000000-0005-0000-0000-0000CA3D0000}"/>
    <cellStyle name="Note 3 4 2 24 11" xfId="15816" xr:uid="{00000000-0005-0000-0000-0000CB3D0000}"/>
    <cellStyle name="Note 3 4 2 24 11 2" xfId="15817" xr:uid="{00000000-0005-0000-0000-0000CC3D0000}"/>
    <cellStyle name="Note 3 4 2 24 12" xfId="15818" xr:uid="{00000000-0005-0000-0000-0000CD3D0000}"/>
    <cellStyle name="Note 3 4 2 24 12 2" xfId="15819" xr:uid="{00000000-0005-0000-0000-0000CE3D0000}"/>
    <cellStyle name="Note 3 4 2 24 13" xfId="15820" xr:uid="{00000000-0005-0000-0000-0000CF3D0000}"/>
    <cellStyle name="Note 3 4 2 24 2" xfId="15821" xr:uid="{00000000-0005-0000-0000-0000D03D0000}"/>
    <cellStyle name="Note 3 4 2 24 2 2" xfId="15822" xr:uid="{00000000-0005-0000-0000-0000D13D0000}"/>
    <cellStyle name="Note 3 4 2 24 3" xfId="15823" xr:uid="{00000000-0005-0000-0000-0000D23D0000}"/>
    <cellStyle name="Note 3 4 2 24 3 2" xfId="15824" xr:uid="{00000000-0005-0000-0000-0000D33D0000}"/>
    <cellStyle name="Note 3 4 2 24 4" xfId="15825" xr:uid="{00000000-0005-0000-0000-0000D43D0000}"/>
    <cellStyle name="Note 3 4 2 24 4 2" xfId="15826" xr:uid="{00000000-0005-0000-0000-0000D53D0000}"/>
    <cellStyle name="Note 3 4 2 24 5" xfId="15827" xr:uid="{00000000-0005-0000-0000-0000D63D0000}"/>
    <cellStyle name="Note 3 4 2 24 5 2" xfId="15828" xr:uid="{00000000-0005-0000-0000-0000D73D0000}"/>
    <cellStyle name="Note 3 4 2 24 6" xfId="15829" xr:uid="{00000000-0005-0000-0000-0000D83D0000}"/>
    <cellStyle name="Note 3 4 2 24 6 2" xfId="15830" xr:uid="{00000000-0005-0000-0000-0000D93D0000}"/>
    <cellStyle name="Note 3 4 2 24 7" xfId="15831" xr:uid="{00000000-0005-0000-0000-0000DA3D0000}"/>
    <cellStyle name="Note 3 4 2 24 7 2" xfId="15832" xr:uid="{00000000-0005-0000-0000-0000DB3D0000}"/>
    <cellStyle name="Note 3 4 2 24 8" xfId="15833" xr:uid="{00000000-0005-0000-0000-0000DC3D0000}"/>
    <cellStyle name="Note 3 4 2 24 8 2" xfId="15834" xr:uid="{00000000-0005-0000-0000-0000DD3D0000}"/>
    <cellStyle name="Note 3 4 2 24 9" xfId="15835" xr:uid="{00000000-0005-0000-0000-0000DE3D0000}"/>
    <cellStyle name="Note 3 4 2 24 9 2" xfId="15836" xr:uid="{00000000-0005-0000-0000-0000DF3D0000}"/>
    <cellStyle name="Note 3 4 2 25" xfId="15837" xr:uid="{00000000-0005-0000-0000-0000E03D0000}"/>
    <cellStyle name="Note 3 4 2 25 10" xfId="15838" xr:uid="{00000000-0005-0000-0000-0000E13D0000}"/>
    <cellStyle name="Note 3 4 2 25 10 2" xfId="15839" xr:uid="{00000000-0005-0000-0000-0000E23D0000}"/>
    <cellStyle name="Note 3 4 2 25 11" xfId="15840" xr:uid="{00000000-0005-0000-0000-0000E33D0000}"/>
    <cellStyle name="Note 3 4 2 25 11 2" xfId="15841" xr:uid="{00000000-0005-0000-0000-0000E43D0000}"/>
    <cellStyle name="Note 3 4 2 25 12" xfId="15842" xr:uid="{00000000-0005-0000-0000-0000E53D0000}"/>
    <cellStyle name="Note 3 4 2 25 12 2" xfId="15843" xr:uid="{00000000-0005-0000-0000-0000E63D0000}"/>
    <cellStyle name="Note 3 4 2 25 13" xfId="15844" xr:uid="{00000000-0005-0000-0000-0000E73D0000}"/>
    <cellStyle name="Note 3 4 2 25 2" xfId="15845" xr:uid="{00000000-0005-0000-0000-0000E83D0000}"/>
    <cellStyle name="Note 3 4 2 25 2 2" xfId="15846" xr:uid="{00000000-0005-0000-0000-0000E93D0000}"/>
    <cellStyle name="Note 3 4 2 25 3" xfId="15847" xr:uid="{00000000-0005-0000-0000-0000EA3D0000}"/>
    <cellStyle name="Note 3 4 2 25 3 2" xfId="15848" xr:uid="{00000000-0005-0000-0000-0000EB3D0000}"/>
    <cellStyle name="Note 3 4 2 25 4" xfId="15849" xr:uid="{00000000-0005-0000-0000-0000EC3D0000}"/>
    <cellStyle name="Note 3 4 2 25 4 2" xfId="15850" xr:uid="{00000000-0005-0000-0000-0000ED3D0000}"/>
    <cellStyle name="Note 3 4 2 25 5" xfId="15851" xr:uid="{00000000-0005-0000-0000-0000EE3D0000}"/>
    <cellStyle name="Note 3 4 2 25 5 2" xfId="15852" xr:uid="{00000000-0005-0000-0000-0000EF3D0000}"/>
    <cellStyle name="Note 3 4 2 25 6" xfId="15853" xr:uid="{00000000-0005-0000-0000-0000F03D0000}"/>
    <cellStyle name="Note 3 4 2 25 6 2" xfId="15854" xr:uid="{00000000-0005-0000-0000-0000F13D0000}"/>
    <cellStyle name="Note 3 4 2 25 7" xfId="15855" xr:uid="{00000000-0005-0000-0000-0000F23D0000}"/>
    <cellStyle name="Note 3 4 2 25 7 2" xfId="15856" xr:uid="{00000000-0005-0000-0000-0000F33D0000}"/>
    <cellStyle name="Note 3 4 2 25 8" xfId="15857" xr:uid="{00000000-0005-0000-0000-0000F43D0000}"/>
    <cellStyle name="Note 3 4 2 25 8 2" xfId="15858" xr:uid="{00000000-0005-0000-0000-0000F53D0000}"/>
    <cellStyle name="Note 3 4 2 25 9" xfId="15859" xr:uid="{00000000-0005-0000-0000-0000F63D0000}"/>
    <cellStyle name="Note 3 4 2 25 9 2" xfId="15860" xr:uid="{00000000-0005-0000-0000-0000F73D0000}"/>
    <cellStyle name="Note 3 4 2 26" xfId="15861" xr:uid="{00000000-0005-0000-0000-0000F83D0000}"/>
    <cellStyle name="Note 3 4 2 26 10" xfId="15862" xr:uid="{00000000-0005-0000-0000-0000F93D0000}"/>
    <cellStyle name="Note 3 4 2 26 10 2" xfId="15863" xr:uid="{00000000-0005-0000-0000-0000FA3D0000}"/>
    <cellStyle name="Note 3 4 2 26 11" xfId="15864" xr:uid="{00000000-0005-0000-0000-0000FB3D0000}"/>
    <cellStyle name="Note 3 4 2 26 11 2" xfId="15865" xr:uid="{00000000-0005-0000-0000-0000FC3D0000}"/>
    <cellStyle name="Note 3 4 2 26 12" xfId="15866" xr:uid="{00000000-0005-0000-0000-0000FD3D0000}"/>
    <cellStyle name="Note 3 4 2 26 12 2" xfId="15867" xr:uid="{00000000-0005-0000-0000-0000FE3D0000}"/>
    <cellStyle name="Note 3 4 2 26 13" xfId="15868" xr:uid="{00000000-0005-0000-0000-0000FF3D0000}"/>
    <cellStyle name="Note 3 4 2 26 2" xfId="15869" xr:uid="{00000000-0005-0000-0000-0000003E0000}"/>
    <cellStyle name="Note 3 4 2 26 2 2" xfId="15870" xr:uid="{00000000-0005-0000-0000-0000013E0000}"/>
    <cellStyle name="Note 3 4 2 26 3" xfId="15871" xr:uid="{00000000-0005-0000-0000-0000023E0000}"/>
    <cellStyle name="Note 3 4 2 26 3 2" xfId="15872" xr:uid="{00000000-0005-0000-0000-0000033E0000}"/>
    <cellStyle name="Note 3 4 2 26 4" xfId="15873" xr:uid="{00000000-0005-0000-0000-0000043E0000}"/>
    <cellStyle name="Note 3 4 2 26 4 2" xfId="15874" xr:uid="{00000000-0005-0000-0000-0000053E0000}"/>
    <cellStyle name="Note 3 4 2 26 5" xfId="15875" xr:uid="{00000000-0005-0000-0000-0000063E0000}"/>
    <cellStyle name="Note 3 4 2 26 5 2" xfId="15876" xr:uid="{00000000-0005-0000-0000-0000073E0000}"/>
    <cellStyle name="Note 3 4 2 26 6" xfId="15877" xr:uid="{00000000-0005-0000-0000-0000083E0000}"/>
    <cellStyle name="Note 3 4 2 26 6 2" xfId="15878" xr:uid="{00000000-0005-0000-0000-0000093E0000}"/>
    <cellStyle name="Note 3 4 2 26 7" xfId="15879" xr:uid="{00000000-0005-0000-0000-00000A3E0000}"/>
    <cellStyle name="Note 3 4 2 26 7 2" xfId="15880" xr:uid="{00000000-0005-0000-0000-00000B3E0000}"/>
    <cellStyle name="Note 3 4 2 26 8" xfId="15881" xr:uid="{00000000-0005-0000-0000-00000C3E0000}"/>
    <cellStyle name="Note 3 4 2 26 8 2" xfId="15882" xr:uid="{00000000-0005-0000-0000-00000D3E0000}"/>
    <cellStyle name="Note 3 4 2 26 9" xfId="15883" xr:uid="{00000000-0005-0000-0000-00000E3E0000}"/>
    <cellStyle name="Note 3 4 2 26 9 2" xfId="15884" xr:uid="{00000000-0005-0000-0000-00000F3E0000}"/>
    <cellStyle name="Note 3 4 2 27" xfId="15885" xr:uid="{00000000-0005-0000-0000-0000103E0000}"/>
    <cellStyle name="Note 3 4 2 27 10" xfId="15886" xr:uid="{00000000-0005-0000-0000-0000113E0000}"/>
    <cellStyle name="Note 3 4 2 27 10 2" xfId="15887" xr:uid="{00000000-0005-0000-0000-0000123E0000}"/>
    <cellStyle name="Note 3 4 2 27 11" xfId="15888" xr:uid="{00000000-0005-0000-0000-0000133E0000}"/>
    <cellStyle name="Note 3 4 2 27 11 2" xfId="15889" xr:uid="{00000000-0005-0000-0000-0000143E0000}"/>
    <cellStyle name="Note 3 4 2 27 12" xfId="15890" xr:uid="{00000000-0005-0000-0000-0000153E0000}"/>
    <cellStyle name="Note 3 4 2 27 12 2" xfId="15891" xr:uid="{00000000-0005-0000-0000-0000163E0000}"/>
    <cellStyle name="Note 3 4 2 27 13" xfId="15892" xr:uid="{00000000-0005-0000-0000-0000173E0000}"/>
    <cellStyle name="Note 3 4 2 27 2" xfId="15893" xr:uid="{00000000-0005-0000-0000-0000183E0000}"/>
    <cellStyle name="Note 3 4 2 27 2 2" xfId="15894" xr:uid="{00000000-0005-0000-0000-0000193E0000}"/>
    <cellStyle name="Note 3 4 2 27 3" xfId="15895" xr:uid="{00000000-0005-0000-0000-00001A3E0000}"/>
    <cellStyle name="Note 3 4 2 27 3 2" xfId="15896" xr:uid="{00000000-0005-0000-0000-00001B3E0000}"/>
    <cellStyle name="Note 3 4 2 27 4" xfId="15897" xr:uid="{00000000-0005-0000-0000-00001C3E0000}"/>
    <cellStyle name="Note 3 4 2 27 4 2" xfId="15898" xr:uid="{00000000-0005-0000-0000-00001D3E0000}"/>
    <cellStyle name="Note 3 4 2 27 5" xfId="15899" xr:uid="{00000000-0005-0000-0000-00001E3E0000}"/>
    <cellStyle name="Note 3 4 2 27 5 2" xfId="15900" xr:uid="{00000000-0005-0000-0000-00001F3E0000}"/>
    <cellStyle name="Note 3 4 2 27 6" xfId="15901" xr:uid="{00000000-0005-0000-0000-0000203E0000}"/>
    <cellStyle name="Note 3 4 2 27 6 2" xfId="15902" xr:uid="{00000000-0005-0000-0000-0000213E0000}"/>
    <cellStyle name="Note 3 4 2 27 7" xfId="15903" xr:uid="{00000000-0005-0000-0000-0000223E0000}"/>
    <cellStyle name="Note 3 4 2 27 7 2" xfId="15904" xr:uid="{00000000-0005-0000-0000-0000233E0000}"/>
    <cellStyle name="Note 3 4 2 27 8" xfId="15905" xr:uid="{00000000-0005-0000-0000-0000243E0000}"/>
    <cellStyle name="Note 3 4 2 27 8 2" xfId="15906" xr:uid="{00000000-0005-0000-0000-0000253E0000}"/>
    <cellStyle name="Note 3 4 2 27 9" xfId="15907" xr:uid="{00000000-0005-0000-0000-0000263E0000}"/>
    <cellStyle name="Note 3 4 2 27 9 2" xfId="15908" xr:uid="{00000000-0005-0000-0000-0000273E0000}"/>
    <cellStyle name="Note 3 4 2 28" xfId="15909" xr:uid="{00000000-0005-0000-0000-0000283E0000}"/>
    <cellStyle name="Note 3 4 2 28 10" xfId="15910" xr:uid="{00000000-0005-0000-0000-0000293E0000}"/>
    <cellStyle name="Note 3 4 2 28 10 2" xfId="15911" xr:uid="{00000000-0005-0000-0000-00002A3E0000}"/>
    <cellStyle name="Note 3 4 2 28 11" xfId="15912" xr:uid="{00000000-0005-0000-0000-00002B3E0000}"/>
    <cellStyle name="Note 3 4 2 28 11 2" xfId="15913" xr:uid="{00000000-0005-0000-0000-00002C3E0000}"/>
    <cellStyle name="Note 3 4 2 28 12" xfId="15914" xr:uid="{00000000-0005-0000-0000-00002D3E0000}"/>
    <cellStyle name="Note 3 4 2 28 12 2" xfId="15915" xr:uid="{00000000-0005-0000-0000-00002E3E0000}"/>
    <cellStyle name="Note 3 4 2 28 13" xfId="15916" xr:uid="{00000000-0005-0000-0000-00002F3E0000}"/>
    <cellStyle name="Note 3 4 2 28 2" xfId="15917" xr:uid="{00000000-0005-0000-0000-0000303E0000}"/>
    <cellStyle name="Note 3 4 2 28 2 2" xfId="15918" xr:uid="{00000000-0005-0000-0000-0000313E0000}"/>
    <cellStyle name="Note 3 4 2 28 3" xfId="15919" xr:uid="{00000000-0005-0000-0000-0000323E0000}"/>
    <cellStyle name="Note 3 4 2 28 3 2" xfId="15920" xr:uid="{00000000-0005-0000-0000-0000333E0000}"/>
    <cellStyle name="Note 3 4 2 28 4" xfId="15921" xr:uid="{00000000-0005-0000-0000-0000343E0000}"/>
    <cellStyle name="Note 3 4 2 28 4 2" xfId="15922" xr:uid="{00000000-0005-0000-0000-0000353E0000}"/>
    <cellStyle name="Note 3 4 2 28 5" xfId="15923" xr:uid="{00000000-0005-0000-0000-0000363E0000}"/>
    <cellStyle name="Note 3 4 2 28 5 2" xfId="15924" xr:uid="{00000000-0005-0000-0000-0000373E0000}"/>
    <cellStyle name="Note 3 4 2 28 6" xfId="15925" xr:uid="{00000000-0005-0000-0000-0000383E0000}"/>
    <cellStyle name="Note 3 4 2 28 6 2" xfId="15926" xr:uid="{00000000-0005-0000-0000-0000393E0000}"/>
    <cellStyle name="Note 3 4 2 28 7" xfId="15927" xr:uid="{00000000-0005-0000-0000-00003A3E0000}"/>
    <cellStyle name="Note 3 4 2 28 7 2" xfId="15928" xr:uid="{00000000-0005-0000-0000-00003B3E0000}"/>
    <cellStyle name="Note 3 4 2 28 8" xfId="15929" xr:uid="{00000000-0005-0000-0000-00003C3E0000}"/>
    <cellStyle name="Note 3 4 2 28 8 2" xfId="15930" xr:uid="{00000000-0005-0000-0000-00003D3E0000}"/>
    <cellStyle name="Note 3 4 2 28 9" xfId="15931" xr:uid="{00000000-0005-0000-0000-00003E3E0000}"/>
    <cellStyle name="Note 3 4 2 28 9 2" xfId="15932" xr:uid="{00000000-0005-0000-0000-00003F3E0000}"/>
    <cellStyle name="Note 3 4 2 29" xfId="15933" xr:uid="{00000000-0005-0000-0000-0000403E0000}"/>
    <cellStyle name="Note 3 4 2 29 2" xfId="15934" xr:uid="{00000000-0005-0000-0000-0000413E0000}"/>
    <cellStyle name="Note 3 4 2 3" xfId="15935" xr:uid="{00000000-0005-0000-0000-0000423E0000}"/>
    <cellStyle name="Note 3 4 2 3 10" xfId="15936" xr:uid="{00000000-0005-0000-0000-0000433E0000}"/>
    <cellStyle name="Note 3 4 2 3 10 2" xfId="15937" xr:uid="{00000000-0005-0000-0000-0000443E0000}"/>
    <cellStyle name="Note 3 4 2 3 11" xfId="15938" xr:uid="{00000000-0005-0000-0000-0000453E0000}"/>
    <cellStyle name="Note 3 4 2 3 11 2" xfId="15939" xr:uid="{00000000-0005-0000-0000-0000463E0000}"/>
    <cellStyle name="Note 3 4 2 3 12" xfId="15940" xr:uid="{00000000-0005-0000-0000-0000473E0000}"/>
    <cellStyle name="Note 3 4 2 3 12 2" xfId="15941" xr:uid="{00000000-0005-0000-0000-0000483E0000}"/>
    <cellStyle name="Note 3 4 2 3 13" xfId="15942" xr:uid="{00000000-0005-0000-0000-0000493E0000}"/>
    <cellStyle name="Note 3 4 2 3 2" xfId="15943" xr:uid="{00000000-0005-0000-0000-00004A3E0000}"/>
    <cellStyle name="Note 3 4 2 3 2 2" xfId="15944" xr:uid="{00000000-0005-0000-0000-00004B3E0000}"/>
    <cellStyle name="Note 3 4 2 3 3" xfId="15945" xr:uid="{00000000-0005-0000-0000-00004C3E0000}"/>
    <cellStyle name="Note 3 4 2 3 3 2" xfId="15946" xr:uid="{00000000-0005-0000-0000-00004D3E0000}"/>
    <cellStyle name="Note 3 4 2 3 4" xfId="15947" xr:uid="{00000000-0005-0000-0000-00004E3E0000}"/>
    <cellStyle name="Note 3 4 2 3 4 2" xfId="15948" xr:uid="{00000000-0005-0000-0000-00004F3E0000}"/>
    <cellStyle name="Note 3 4 2 3 5" xfId="15949" xr:uid="{00000000-0005-0000-0000-0000503E0000}"/>
    <cellStyle name="Note 3 4 2 3 5 2" xfId="15950" xr:uid="{00000000-0005-0000-0000-0000513E0000}"/>
    <cellStyle name="Note 3 4 2 3 6" xfId="15951" xr:uid="{00000000-0005-0000-0000-0000523E0000}"/>
    <cellStyle name="Note 3 4 2 3 6 2" xfId="15952" xr:uid="{00000000-0005-0000-0000-0000533E0000}"/>
    <cellStyle name="Note 3 4 2 3 7" xfId="15953" xr:uid="{00000000-0005-0000-0000-0000543E0000}"/>
    <cellStyle name="Note 3 4 2 3 7 2" xfId="15954" xr:uid="{00000000-0005-0000-0000-0000553E0000}"/>
    <cellStyle name="Note 3 4 2 3 8" xfId="15955" xr:uid="{00000000-0005-0000-0000-0000563E0000}"/>
    <cellStyle name="Note 3 4 2 3 8 2" xfId="15956" xr:uid="{00000000-0005-0000-0000-0000573E0000}"/>
    <cellStyle name="Note 3 4 2 3 9" xfId="15957" xr:uid="{00000000-0005-0000-0000-0000583E0000}"/>
    <cellStyle name="Note 3 4 2 3 9 2" xfId="15958" xr:uid="{00000000-0005-0000-0000-0000593E0000}"/>
    <cellStyle name="Note 3 4 2 30" xfId="15959" xr:uid="{00000000-0005-0000-0000-00005A3E0000}"/>
    <cellStyle name="Note 3 4 2 30 2" xfId="15960" xr:uid="{00000000-0005-0000-0000-00005B3E0000}"/>
    <cellStyle name="Note 3 4 2 31" xfId="15961" xr:uid="{00000000-0005-0000-0000-00005C3E0000}"/>
    <cellStyle name="Note 3 4 2 31 2" xfId="15962" xr:uid="{00000000-0005-0000-0000-00005D3E0000}"/>
    <cellStyle name="Note 3 4 2 32" xfId="15963" xr:uid="{00000000-0005-0000-0000-00005E3E0000}"/>
    <cellStyle name="Note 3 4 2 32 2" xfId="15964" xr:uid="{00000000-0005-0000-0000-00005F3E0000}"/>
    <cellStyle name="Note 3 4 2 33" xfId="15965" xr:uid="{00000000-0005-0000-0000-0000603E0000}"/>
    <cellStyle name="Note 3 4 2 33 2" xfId="15966" xr:uid="{00000000-0005-0000-0000-0000613E0000}"/>
    <cellStyle name="Note 3 4 2 34" xfId="15967" xr:uid="{00000000-0005-0000-0000-0000623E0000}"/>
    <cellStyle name="Note 3 4 2 34 2" xfId="15968" xr:uid="{00000000-0005-0000-0000-0000633E0000}"/>
    <cellStyle name="Note 3 4 2 35" xfId="15969" xr:uid="{00000000-0005-0000-0000-0000643E0000}"/>
    <cellStyle name="Note 3 4 2 35 2" xfId="15970" xr:uid="{00000000-0005-0000-0000-0000653E0000}"/>
    <cellStyle name="Note 3 4 2 36" xfId="15971" xr:uid="{00000000-0005-0000-0000-0000663E0000}"/>
    <cellStyle name="Note 3 4 2 36 2" xfId="15972" xr:uid="{00000000-0005-0000-0000-0000673E0000}"/>
    <cellStyle name="Note 3 4 2 37" xfId="15973" xr:uid="{00000000-0005-0000-0000-0000683E0000}"/>
    <cellStyle name="Note 3 4 2 37 2" xfId="15974" xr:uid="{00000000-0005-0000-0000-0000693E0000}"/>
    <cellStyle name="Note 3 4 2 38" xfId="15975" xr:uid="{00000000-0005-0000-0000-00006A3E0000}"/>
    <cellStyle name="Note 3 4 2 38 2" xfId="15976" xr:uid="{00000000-0005-0000-0000-00006B3E0000}"/>
    <cellStyle name="Note 3 4 2 39" xfId="15977" xr:uid="{00000000-0005-0000-0000-00006C3E0000}"/>
    <cellStyle name="Note 3 4 2 39 2" xfId="15978" xr:uid="{00000000-0005-0000-0000-00006D3E0000}"/>
    <cellStyle name="Note 3 4 2 4" xfId="15979" xr:uid="{00000000-0005-0000-0000-00006E3E0000}"/>
    <cellStyle name="Note 3 4 2 4 10" xfId="15980" xr:uid="{00000000-0005-0000-0000-00006F3E0000}"/>
    <cellStyle name="Note 3 4 2 4 10 2" xfId="15981" xr:uid="{00000000-0005-0000-0000-0000703E0000}"/>
    <cellStyle name="Note 3 4 2 4 11" xfId="15982" xr:uid="{00000000-0005-0000-0000-0000713E0000}"/>
    <cellStyle name="Note 3 4 2 4 11 2" xfId="15983" xr:uid="{00000000-0005-0000-0000-0000723E0000}"/>
    <cellStyle name="Note 3 4 2 4 12" xfId="15984" xr:uid="{00000000-0005-0000-0000-0000733E0000}"/>
    <cellStyle name="Note 3 4 2 4 12 2" xfId="15985" xr:uid="{00000000-0005-0000-0000-0000743E0000}"/>
    <cellStyle name="Note 3 4 2 4 13" xfId="15986" xr:uid="{00000000-0005-0000-0000-0000753E0000}"/>
    <cellStyle name="Note 3 4 2 4 2" xfId="15987" xr:uid="{00000000-0005-0000-0000-0000763E0000}"/>
    <cellStyle name="Note 3 4 2 4 2 2" xfId="15988" xr:uid="{00000000-0005-0000-0000-0000773E0000}"/>
    <cellStyle name="Note 3 4 2 4 3" xfId="15989" xr:uid="{00000000-0005-0000-0000-0000783E0000}"/>
    <cellStyle name="Note 3 4 2 4 3 2" xfId="15990" xr:uid="{00000000-0005-0000-0000-0000793E0000}"/>
    <cellStyle name="Note 3 4 2 4 4" xfId="15991" xr:uid="{00000000-0005-0000-0000-00007A3E0000}"/>
    <cellStyle name="Note 3 4 2 4 4 2" xfId="15992" xr:uid="{00000000-0005-0000-0000-00007B3E0000}"/>
    <cellStyle name="Note 3 4 2 4 5" xfId="15993" xr:uid="{00000000-0005-0000-0000-00007C3E0000}"/>
    <cellStyle name="Note 3 4 2 4 5 2" xfId="15994" xr:uid="{00000000-0005-0000-0000-00007D3E0000}"/>
    <cellStyle name="Note 3 4 2 4 6" xfId="15995" xr:uid="{00000000-0005-0000-0000-00007E3E0000}"/>
    <cellStyle name="Note 3 4 2 4 6 2" xfId="15996" xr:uid="{00000000-0005-0000-0000-00007F3E0000}"/>
    <cellStyle name="Note 3 4 2 4 7" xfId="15997" xr:uid="{00000000-0005-0000-0000-0000803E0000}"/>
    <cellStyle name="Note 3 4 2 4 7 2" xfId="15998" xr:uid="{00000000-0005-0000-0000-0000813E0000}"/>
    <cellStyle name="Note 3 4 2 4 8" xfId="15999" xr:uid="{00000000-0005-0000-0000-0000823E0000}"/>
    <cellStyle name="Note 3 4 2 4 8 2" xfId="16000" xr:uid="{00000000-0005-0000-0000-0000833E0000}"/>
    <cellStyle name="Note 3 4 2 4 9" xfId="16001" xr:uid="{00000000-0005-0000-0000-0000843E0000}"/>
    <cellStyle name="Note 3 4 2 4 9 2" xfId="16002" xr:uid="{00000000-0005-0000-0000-0000853E0000}"/>
    <cellStyle name="Note 3 4 2 40" xfId="16003" xr:uid="{00000000-0005-0000-0000-0000863E0000}"/>
    <cellStyle name="Note 3 4 2 5" xfId="16004" xr:uid="{00000000-0005-0000-0000-0000873E0000}"/>
    <cellStyle name="Note 3 4 2 5 10" xfId="16005" xr:uid="{00000000-0005-0000-0000-0000883E0000}"/>
    <cellStyle name="Note 3 4 2 5 10 2" xfId="16006" xr:uid="{00000000-0005-0000-0000-0000893E0000}"/>
    <cellStyle name="Note 3 4 2 5 11" xfId="16007" xr:uid="{00000000-0005-0000-0000-00008A3E0000}"/>
    <cellStyle name="Note 3 4 2 5 11 2" xfId="16008" xr:uid="{00000000-0005-0000-0000-00008B3E0000}"/>
    <cellStyle name="Note 3 4 2 5 12" xfId="16009" xr:uid="{00000000-0005-0000-0000-00008C3E0000}"/>
    <cellStyle name="Note 3 4 2 5 12 2" xfId="16010" xr:uid="{00000000-0005-0000-0000-00008D3E0000}"/>
    <cellStyle name="Note 3 4 2 5 13" xfId="16011" xr:uid="{00000000-0005-0000-0000-00008E3E0000}"/>
    <cellStyle name="Note 3 4 2 5 2" xfId="16012" xr:uid="{00000000-0005-0000-0000-00008F3E0000}"/>
    <cellStyle name="Note 3 4 2 5 2 2" xfId="16013" xr:uid="{00000000-0005-0000-0000-0000903E0000}"/>
    <cellStyle name="Note 3 4 2 5 3" xfId="16014" xr:uid="{00000000-0005-0000-0000-0000913E0000}"/>
    <cellStyle name="Note 3 4 2 5 3 2" xfId="16015" xr:uid="{00000000-0005-0000-0000-0000923E0000}"/>
    <cellStyle name="Note 3 4 2 5 4" xfId="16016" xr:uid="{00000000-0005-0000-0000-0000933E0000}"/>
    <cellStyle name="Note 3 4 2 5 4 2" xfId="16017" xr:uid="{00000000-0005-0000-0000-0000943E0000}"/>
    <cellStyle name="Note 3 4 2 5 5" xfId="16018" xr:uid="{00000000-0005-0000-0000-0000953E0000}"/>
    <cellStyle name="Note 3 4 2 5 5 2" xfId="16019" xr:uid="{00000000-0005-0000-0000-0000963E0000}"/>
    <cellStyle name="Note 3 4 2 5 6" xfId="16020" xr:uid="{00000000-0005-0000-0000-0000973E0000}"/>
    <cellStyle name="Note 3 4 2 5 6 2" xfId="16021" xr:uid="{00000000-0005-0000-0000-0000983E0000}"/>
    <cellStyle name="Note 3 4 2 5 7" xfId="16022" xr:uid="{00000000-0005-0000-0000-0000993E0000}"/>
    <cellStyle name="Note 3 4 2 5 7 2" xfId="16023" xr:uid="{00000000-0005-0000-0000-00009A3E0000}"/>
    <cellStyle name="Note 3 4 2 5 8" xfId="16024" xr:uid="{00000000-0005-0000-0000-00009B3E0000}"/>
    <cellStyle name="Note 3 4 2 5 8 2" xfId="16025" xr:uid="{00000000-0005-0000-0000-00009C3E0000}"/>
    <cellStyle name="Note 3 4 2 5 9" xfId="16026" xr:uid="{00000000-0005-0000-0000-00009D3E0000}"/>
    <cellStyle name="Note 3 4 2 5 9 2" xfId="16027" xr:uid="{00000000-0005-0000-0000-00009E3E0000}"/>
    <cellStyle name="Note 3 4 2 6" xfId="16028" xr:uid="{00000000-0005-0000-0000-00009F3E0000}"/>
    <cellStyle name="Note 3 4 2 6 10" xfId="16029" xr:uid="{00000000-0005-0000-0000-0000A03E0000}"/>
    <cellStyle name="Note 3 4 2 6 10 2" xfId="16030" xr:uid="{00000000-0005-0000-0000-0000A13E0000}"/>
    <cellStyle name="Note 3 4 2 6 11" xfId="16031" xr:uid="{00000000-0005-0000-0000-0000A23E0000}"/>
    <cellStyle name="Note 3 4 2 6 11 2" xfId="16032" xr:uid="{00000000-0005-0000-0000-0000A33E0000}"/>
    <cellStyle name="Note 3 4 2 6 12" xfId="16033" xr:uid="{00000000-0005-0000-0000-0000A43E0000}"/>
    <cellStyle name="Note 3 4 2 6 12 2" xfId="16034" xr:uid="{00000000-0005-0000-0000-0000A53E0000}"/>
    <cellStyle name="Note 3 4 2 6 13" xfId="16035" xr:uid="{00000000-0005-0000-0000-0000A63E0000}"/>
    <cellStyle name="Note 3 4 2 6 2" xfId="16036" xr:uid="{00000000-0005-0000-0000-0000A73E0000}"/>
    <cellStyle name="Note 3 4 2 6 2 2" xfId="16037" xr:uid="{00000000-0005-0000-0000-0000A83E0000}"/>
    <cellStyle name="Note 3 4 2 6 3" xfId="16038" xr:uid="{00000000-0005-0000-0000-0000A93E0000}"/>
    <cellStyle name="Note 3 4 2 6 3 2" xfId="16039" xr:uid="{00000000-0005-0000-0000-0000AA3E0000}"/>
    <cellStyle name="Note 3 4 2 6 4" xfId="16040" xr:uid="{00000000-0005-0000-0000-0000AB3E0000}"/>
    <cellStyle name="Note 3 4 2 6 4 2" xfId="16041" xr:uid="{00000000-0005-0000-0000-0000AC3E0000}"/>
    <cellStyle name="Note 3 4 2 6 5" xfId="16042" xr:uid="{00000000-0005-0000-0000-0000AD3E0000}"/>
    <cellStyle name="Note 3 4 2 6 5 2" xfId="16043" xr:uid="{00000000-0005-0000-0000-0000AE3E0000}"/>
    <cellStyle name="Note 3 4 2 6 6" xfId="16044" xr:uid="{00000000-0005-0000-0000-0000AF3E0000}"/>
    <cellStyle name="Note 3 4 2 6 6 2" xfId="16045" xr:uid="{00000000-0005-0000-0000-0000B03E0000}"/>
    <cellStyle name="Note 3 4 2 6 7" xfId="16046" xr:uid="{00000000-0005-0000-0000-0000B13E0000}"/>
    <cellStyle name="Note 3 4 2 6 7 2" xfId="16047" xr:uid="{00000000-0005-0000-0000-0000B23E0000}"/>
    <cellStyle name="Note 3 4 2 6 8" xfId="16048" xr:uid="{00000000-0005-0000-0000-0000B33E0000}"/>
    <cellStyle name="Note 3 4 2 6 8 2" xfId="16049" xr:uid="{00000000-0005-0000-0000-0000B43E0000}"/>
    <cellStyle name="Note 3 4 2 6 9" xfId="16050" xr:uid="{00000000-0005-0000-0000-0000B53E0000}"/>
    <cellStyle name="Note 3 4 2 6 9 2" xfId="16051" xr:uid="{00000000-0005-0000-0000-0000B63E0000}"/>
    <cellStyle name="Note 3 4 2 7" xfId="16052" xr:uid="{00000000-0005-0000-0000-0000B73E0000}"/>
    <cellStyle name="Note 3 4 2 7 10" xfId="16053" xr:uid="{00000000-0005-0000-0000-0000B83E0000}"/>
    <cellStyle name="Note 3 4 2 7 10 2" xfId="16054" xr:uid="{00000000-0005-0000-0000-0000B93E0000}"/>
    <cellStyle name="Note 3 4 2 7 11" xfId="16055" xr:uid="{00000000-0005-0000-0000-0000BA3E0000}"/>
    <cellStyle name="Note 3 4 2 7 11 2" xfId="16056" xr:uid="{00000000-0005-0000-0000-0000BB3E0000}"/>
    <cellStyle name="Note 3 4 2 7 12" xfId="16057" xr:uid="{00000000-0005-0000-0000-0000BC3E0000}"/>
    <cellStyle name="Note 3 4 2 7 12 2" xfId="16058" xr:uid="{00000000-0005-0000-0000-0000BD3E0000}"/>
    <cellStyle name="Note 3 4 2 7 13" xfId="16059" xr:uid="{00000000-0005-0000-0000-0000BE3E0000}"/>
    <cellStyle name="Note 3 4 2 7 2" xfId="16060" xr:uid="{00000000-0005-0000-0000-0000BF3E0000}"/>
    <cellStyle name="Note 3 4 2 7 2 2" xfId="16061" xr:uid="{00000000-0005-0000-0000-0000C03E0000}"/>
    <cellStyle name="Note 3 4 2 7 3" xfId="16062" xr:uid="{00000000-0005-0000-0000-0000C13E0000}"/>
    <cellStyle name="Note 3 4 2 7 3 2" xfId="16063" xr:uid="{00000000-0005-0000-0000-0000C23E0000}"/>
    <cellStyle name="Note 3 4 2 7 4" xfId="16064" xr:uid="{00000000-0005-0000-0000-0000C33E0000}"/>
    <cellStyle name="Note 3 4 2 7 4 2" xfId="16065" xr:uid="{00000000-0005-0000-0000-0000C43E0000}"/>
    <cellStyle name="Note 3 4 2 7 5" xfId="16066" xr:uid="{00000000-0005-0000-0000-0000C53E0000}"/>
    <cellStyle name="Note 3 4 2 7 5 2" xfId="16067" xr:uid="{00000000-0005-0000-0000-0000C63E0000}"/>
    <cellStyle name="Note 3 4 2 7 6" xfId="16068" xr:uid="{00000000-0005-0000-0000-0000C73E0000}"/>
    <cellStyle name="Note 3 4 2 7 6 2" xfId="16069" xr:uid="{00000000-0005-0000-0000-0000C83E0000}"/>
    <cellStyle name="Note 3 4 2 7 7" xfId="16070" xr:uid="{00000000-0005-0000-0000-0000C93E0000}"/>
    <cellStyle name="Note 3 4 2 7 7 2" xfId="16071" xr:uid="{00000000-0005-0000-0000-0000CA3E0000}"/>
    <cellStyle name="Note 3 4 2 7 8" xfId="16072" xr:uid="{00000000-0005-0000-0000-0000CB3E0000}"/>
    <cellStyle name="Note 3 4 2 7 8 2" xfId="16073" xr:uid="{00000000-0005-0000-0000-0000CC3E0000}"/>
    <cellStyle name="Note 3 4 2 7 9" xfId="16074" xr:uid="{00000000-0005-0000-0000-0000CD3E0000}"/>
    <cellStyle name="Note 3 4 2 7 9 2" xfId="16075" xr:uid="{00000000-0005-0000-0000-0000CE3E0000}"/>
    <cellStyle name="Note 3 4 2 8" xfId="16076" xr:uid="{00000000-0005-0000-0000-0000CF3E0000}"/>
    <cellStyle name="Note 3 4 2 8 10" xfId="16077" xr:uid="{00000000-0005-0000-0000-0000D03E0000}"/>
    <cellStyle name="Note 3 4 2 8 10 2" xfId="16078" xr:uid="{00000000-0005-0000-0000-0000D13E0000}"/>
    <cellStyle name="Note 3 4 2 8 11" xfId="16079" xr:uid="{00000000-0005-0000-0000-0000D23E0000}"/>
    <cellStyle name="Note 3 4 2 8 11 2" xfId="16080" xr:uid="{00000000-0005-0000-0000-0000D33E0000}"/>
    <cellStyle name="Note 3 4 2 8 12" xfId="16081" xr:uid="{00000000-0005-0000-0000-0000D43E0000}"/>
    <cellStyle name="Note 3 4 2 8 12 2" xfId="16082" xr:uid="{00000000-0005-0000-0000-0000D53E0000}"/>
    <cellStyle name="Note 3 4 2 8 13" xfId="16083" xr:uid="{00000000-0005-0000-0000-0000D63E0000}"/>
    <cellStyle name="Note 3 4 2 8 2" xfId="16084" xr:uid="{00000000-0005-0000-0000-0000D73E0000}"/>
    <cellStyle name="Note 3 4 2 8 2 2" xfId="16085" xr:uid="{00000000-0005-0000-0000-0000D83E0000}"/>
    <cellStyle name="Note 3 4 2 8 3" xfId="16086" xr:uid="{00000000-0005-0000-0000-0000D93E0000}"/>
    <cellStyle name="Note 3 4 2 8 3 2" xfId="16087" xr:uid="{00000000-0005-0000-0000-0000DA3E0000}"/>
    <cellStyle name="Note 3 4 2 8 4" xfId="16088" xr:uid="{00000000-0005-0000-0000-0000DB3E0000}"/>
    <cellStyle name="Note 3 4 2 8 4 2" xfId="16089" xr:uid="{00000000-0005-0000-0000-0000DC3E0000}"/>
    <cellStyle name="Note 3 4 2 8 5" xfId="16090" xr:uid="{00000000-0005-0000-0000-0000DD3E0000}"/>
    <cellStyle name="Note 3 4 2 8 5 2" xfId="16091" xr:uid="{00000000-0005-0000-0000-0000DE3E0000}"/>
    <cellStyle name="Note 3 4 2 8 6" xfId="16092" xr:uid="{00000000-0005-0000-0000-0000DF3E0000}"/>
    <cellStyle name="Note 3 4 2 8 6 2" xfId="16093" xr:uid="{00000000-0005-0000-0000-0000E03E0000}"/>
    <cellStyle name="Note 3 4 2 8 7" xfId="16094" xr:uid="{00000000-0005-0000-0000-0000E13E0000}"/>
    <cellStyle name="Note 3 4 2 8 7 2" xfId="16095" xr:uid="{00000000-0005-0000-0000-0000E23E0000}"/>
    <cellStyle name="Note 3 4 2 8 8" xfId="16096" xr:uid="{00000000-0005-0000-0000-0000E33E0000}"/>
    <cellStyle name="Note 3 4 2 8 8 2" xfId="16097" xr:uid="{00000000-0005-0000-0000-0000E43E0000}"/>
    <cellStyle name="Note 3 4 2 8 9" xfId="16098" xr:uid="{00000000-0005-0000-0000-0000E53E0000}"/>
    <cellStyle name="Note 3 4 2 8 9 2" xfId="16099" xr:uid="{00000000-0005-0000-0000-0000E63E0000}"/>
    <cellStyle name="Note 3 4 2 9" xfId="16100" xr:uid="{00000000-0005-0000-0000-0000E73E0000}"/>
    <cellStyle name="Note 3 4 2 9 10" xfId="16101" xr:uid="{00000000-0005-0000-0000-0000E83E0000}"/>
    <cellStyle name="Note 3 4 2 9 10 2" xfId="16102" xr:uid="{00000000-0005-0000-0000-0000E93E0000}"/>
    <cellStyle name="Note 3 4 2 9 11" xfId="16103" xr:uid="{00000000-0005-0000-0000-0000EA3E0000}"/>
    <cellStyle name="Note 3 4 2 9 11 2" xfId="16104" xr:uid="{00000000-0005-0000-0000-0000EB3E0000}"/>
    <cellStyle name="Note 3 4 2 9 12" xfId="16105" xr:uid="{00000000-0005-0000-0000-0000EC3E0000}"/>
    <cellStyle name="Note 3 4 2 9 12 2" xfId="16106" xr:uid="{00000000-0005-0000-0000-0000ED3E0000}"/>
    <cellStyle name="Note 3 4 2 9 13" xfId="16107" xr:uid="{00000000-0005-0000-0000-0000EE3E0000}"/>
    <cellStyle name="Note 3 4 2 9 2" xfId="16108" xr:uid="{00000000-0005-0000-0000-0000EF3E0000}"/>
    <cellStyle name="Note 3 4 2 9 2 2" xfId="16109" xr:uid="{00000000-0005-0000-0000-0000F03E0000}"/>
    <cellStyle name="Note 3 4 2 9 3" xfId="16110" xr:uid="{00000000-0005-0000-0000-0000F13E0000}"/>
    <cellStyle name="Note 3 4 2 9 3 2" xfId="16111" xr:uid="{00000000-0005-0000-0000-0000F23E0000}"/>
    <cellStyle name="Note 3 4 2 9 4" xfId="16112" xr:uid="{00000000-0005-0000-0000-0000F33E0000}"/>
    <cellStyle name="Note 3 4 2 9 4 2" xfId="16113" xr:uid="{00000000-0005-0000-0000-0000F43E0000}"/>
    <cellStyle name="Note 3 4 2 9 5" xfId="16114" xr:uid="{00000000-0005-0000-0000-0000F53E0000}"/>
    <cellStyle name="Note 3 4 2 9 5 2" xfId="16115" xr:uid="{00000000-0005-0000-0000-0000F63E0000}"/>
    <cellStyle name="Note 3 4 2 9 6" xfId="16116" xr:uid="{00000000-0005-0000-0000-0000F73E0000}"/>
    <cellStyle name="Note 3 4 2 9 6 2" xfId="16117" xr:uid="{00000000-0005-0000-0000-0000F83E0000}"/>
    <cellStyle name="Note 3 4 2 9 7" xfId="16118" xr:uid="{00000000-0005-0000-0000-0000F93E0000}"/>
    <cellStyle name="Note 3 4 2 9 7 2" xfId="16119" xr:uid="{00000000-0005-0000-0000-0000FA3E0000}"/>
    <cellStyle name="Note 3 4 2 9 8" xfId="16120" xr:uid="{00000000-0005-0000-0000-0000FB3E0000}"/>
    <cellStyle name="Note 3 4 2 9 8 2" xfId="16121" xr:uid="{00000000-0005-0000-0000-0000FC3E0000}"/>
    <cellStyle name="Note 3 4 2 9 9" xfId="16122" xr:uid="{00000000-0005-0000-0000-0000FD3E0000}"/>
    <cellStyle name="Note 3 4 2 9 9 2" xfId="16123" xr:uid="{00000000-0005-0000-0000-0000FE3E0000}"/>
    <cellStyle name="Note 3 4 20" xfId="16124" xr:uid="{00000000-0005-0000-0000-0000FF3E0000}"/>
    <cellStyle name="Note 3 4 20 10" xfId="16125" xr:uid="{00000000-0005-0000-0000-0000003F0000}"/>
    <cellStyle name="Note 3 4 20 10 2" xfId="16126" xr:uid="{00000000-0005-0000-0000-0000013F0000}"/>
    <cellStyle name="Note 3 4 20 11" xfId="16127" xr:uid="{00000000-0005-0000-0000-0000023F0000}"/>
    <cellStyle name="Note 3 4 20 11 2" xfId="16128" xr:uid="{00000000-0005-0000-0000-0000033F0000}"/>
    <cellStyle name="Note 3 4 20 12" xfId="16129" xr:uid="{00000000-0005-0000-0000-0000043F0000}"/>
    <cellStyle name="Note 3 4 20 12 2" xfId="16130" xr:uid="{00000000-0005-0000-0000-0000053F0000}"/>
    <cellStyle name="Note 3 4 20 13" xfId="16131" xr:uid="{00000000-0005-0000-0000-0000063F0000}"/>
    <cellStyle name="Note 3 4 20 2" xfId="16132" xr:uid="{00000000-0005-0000-0000-0000073F0000}"/>
    <cellStyle name="Note 3 4 20 2 2" xfId="16133" xr:uid="{00000000-0005-0000-0000-0000083F0000}"/>
    <cellStyle name="Note 3 4 20 3" xfId="16134" xr:uid="{00000000-0005-0000-0000-0000093F0000}"/>
    <cellStyle name="Note 3 4 20 3 2" xfId="16135" xr:uid="{00000000-0005-0000-0000-00000A3F0000}"/>
    <cellStyle name="Note 3 4 20 4" xfId="16136" xr:uid="{00000000-0005-0000-0000-00000B3F0000}"/>
    <cellStyle name="Note 3 4 20 4 2" xfId="16137" xr:uid="{00000000-0005-0000-0000-00000C3F0000}"/>
    <cellStyle name="Note 3 4 20 5" xfId="16138" xr:uid="{00000000-0005-0000-0000-00000D3F0000}"/>
    <cellStyle name="Note 3 4 20 5 2" xfId="16139" xr:uid="{00000000-0005-0000-0000-00000E3F0000}"/>
    <cellStyle name="Note 3 4 20 6" xfId="16140" xr:uid="{00000000-0005-0000-0000-00000F3F0000}"/>
    <cellStyle name="Note 3 4 20 6 2" xfId="16141" xr:uid="{00000000-0005-0000-0000-0000103F0000}"/>
    <cellStyle name="Note 3 4 20 7" xfId="16142" xr:uid="{00000000-0005-0000-0000-0000113F0000}"/>
    <cellStyle name="Note 3 4 20 7 2" xfId="16143" xr:uid="{00000000-0005-0000-0000-0000123F0000}"/>
    <cellStyle name="Note 3 4 20 8" xfId="16144" xr:uid="{00000000-0005-0000-0000-0000133F0000}"/>
    <cellStyle name="Note 3 4 20 8 2" xfId="16145" xr:uid="{00000000-0005-0000-0000-0000143F0000}"/>
    <cellStyle name="Note 3 4 20 9" xfId="16146" xr:uid="{00000000-0005-0000-0000-0000153F0000}"/>
    <cellStyle name="Note 3 4 20 9 2" xfId="16147" xr:uid="{00000000-0005-0000-0000-0000163F0000}"/>
    <cellStyle name="Note 3 4 21" xfId="16148" xr:uid="{00000000-0005-0000-0000-0000173F0000}"/>
    <cellStyle name="Note 3 4 21 10" xfId="16149" xr:uid="{00000000-0005-0000-0000-0000183F0000}"/>
    <cellStyle name="Note 3 4 21 10 2" xfId="16150" xr:uid="{00000000-0005-0000-0000-0000193F0000}"/>
    <cellStyle name="Note 3 4 21 11" xfId="16151" xr:uid="{00000000-0005-0000-0000-00001A3F0000}"/>
    <cellStyle name="Note 3 4 21 11 2" xfId="16152" xr:uid="{00000000-0005-0000-0000-00001B3F0000}"/>
    <cellStyle name="Note 3 4 21 12" xfId="16153" xr:uid="{00000000-0005-0000-0000-00001C3F0000}"/>
    <cellStyle name="Note 3 4 21 12 2" xfId="16154" xr:uid="{00000000-0005-0000-0000-00001D3F0000}"/>
    <cellStyle name="Note 3 4 21 13" xfId="16155" xr:uid="{00000000-0005-0000-0000-00001E3F0000}"/>
    <cellStyle name="Note 3 4 21 2" xfId="16156" xr:uid="{00000000-0005-0000-0000-00001F3F0000}"/>
    <cellStyle name="Note 3 4 21 2 2" xfId="16157" xr:uid="{00000000-0005-0000-0000-0000203F0000}"/>
    <cellStyle name="Note 3 4 21 3" xfId="16158" xr:uid="{00000000-0005-0000-0000-0000213F0000}"/>
    <cellStyle name="Note 3 4 21 3 2" xfId="16159" xr:uid="{00000000-0005-0000-0000-0000223F0000}"/>
    <cellStyle name="Note 3 4 21 4" xfId="16160" xr:uid="{00000000-0005-0000-0000-0000233F0000}"/>
    <cellStyle name="Note 3 4 21 4 2" xfId="16161" xr:uid="{00000000-0005-0000-0000-0000243F0000}"/>
    <cellStyle name="Note 3 4 21 5" xfId="16162" xr:uid="{00000000-0005-0000-0000-0000253F0000}"/>
    <cellStyle name="Note 3 4 21 5 2" xfId="16163" xr:uid="{00000000-0005-0000-0000-0000263F0000}"/>
    <cellStyle name="Note 3 4 21 6" xfId="16164" xr:uid="{00000000-0005-0000-0000-0000273F0000}"/>
    <cellStyle name="Note 3 4 21 6 2" xfId="16165" xr:uid="{00000000-0005-0000-0000-0000283F0000}"/>
    <cellStyle name="Note 3 4 21 7" xfId="16166" xr:uid="{00000000-0005-0000-0000-0000293F0000}"/>
    <cellStyle name="Note 3 4 21 7 2" xfId="16167" xr:uid="{00000000-0005-0000-0000-00002A3F0000}"/>
    <cellStyle name="Note 3 4 21 8" xfId="16168" xr:uid="{00000000-0005-0000-0000-00002B3F0000}"/>
    <cellStyle name="Note 3 4 21 8 2" xfId="16169" xr:uid="{00000000-0005-0000-0000-00002C3F0000}"/>
    <cellStyle name="Note 3 4 21 9" xfId="16170" xr:uid="{00000000-0005-0000-0000-00002D3F0000}"/>
    <cellStyle name="Note 3 4 21 9 2" xfId="16171" xr:uid="{00000000-0005-0000-0000-00002E3F0000}"/>
    <cellStyle name="Note 3 4 22" xfId="16172" xr:uid="{00000000-0005-0000-0000-00002F3F0000}"/>
    <cellStyle name="Note 3 4 22 10" xfId="16173" xr:uid="{00000000-0005-0000-0000-0000303F0000}"/>
    <cellStyle name="Note 3 4 22 10 2" xfId="16174" xr:uid="{00000000-0005-0000-0000-0000313F0000}"/>
    <cellStyle name="Note 3 4 22 11" xfId="16175" xr:uid="{00000000-0005-0000-0000-0000323F0000}"/>
    <cellStyle name="Note 3 4 22 11 2" xfId="16176" xr:uid="{00000000-0005-0000-0000-0000333F0000}"/>
    <cellStyle name="Note 3 4 22 12" xfId="16177" xr:uid="{00000000-0005-0000-0000-0000343F0000}"/>
    <cellStyle name="Note 3 4 22 12 2" xfId="16178" xr:uid="{00000000-0005-0000-0000-0000353F0000}"/>
    <cellStyle name="Note 3 4 22 13" xfId="16179" xr:uid="{00000000-0005-0000-0000-0000363F0000}"/>
    <cellStyle name="Note 3 4 22 2" xfId="16180" xr:uid="{00000000-0005-0000-0000-0000373F0000}"/>
    <cellStyle name="Note 3 4 22 2 2" xfId="16181" xr:uid="{00000000-0005-0000-0000-0000383F0000}"/>
    <cellStyle name="Note 3 4 22 3" xfId="16182" xr:uid="{00000000-0005-0000-0000-0000393F0000}"/>
    <cellStyle name="Note 3 4 22 3 2" xfId="16183" xr:uid="{00000000-0005-0000-0000-00003A3F0000}"/>
    <cellStyle name="Note 3 4 22 4" xfId="16184" xr:uid="{00000000-0005-0000-0000-00003B3F0000}"/>
    <cellStyle name="Note 3 4 22 4 2" xfId="16185" xr:uid="{00000000-0005-0000-0000-00003C3F0000}"/>
    <cellStyle name="Note 3 4 22 5" xfId="16186" xr:uid="{00000000-0005-0000-0000-00003D3F0000}"/>
    <cellStyle name="Note 3 4 22 5 2" xfId="16187" xr:uid="{00000000-0005-0000-0000-00003E3F0000}"/>
    <cellStyle name="Note 3 4 22 6" xfId="16188" xr:uid="{00000000-0005-0000-0000-00003F3F0000}"/>
    <cellStyle name="Note 3 4 22 6 2" xfId="16189" xr:uid="{00000000-0005-0000-0000-0000403F0000}"/>
    <cellStyle name="Note 3 4 22 7" xfId="16190" xr:uid="{00000000-0005-0000-0000-0000413F0000}"/>
    <cellStyle name="Note 3 4 22 7 2" xfId="16191" xr:uid="{00000000-0005-0000-0000-0000423F0000}"/>
    <cellStyle name="Note 3 4 22 8" xfId="16192" xr:uid="{00000000-0005-0000-0000-0000433F0000}"/>
    <cellStyle name="Note 3 4 22 8 2" xfId="16193" xr:uid="{00000000-0005-0000-0000-0000443F0000}"/>
    <cellStyle name="Note 3 4 22 9" xfId="16194" xr:uid="{00000000-0005-0000-0000-0000453F0000}"/>
    <cellStyle name="Note 3 4 22 9 2" xfId="16195" xr:uid="{00000000-0005-0000-0000-0000463F0000}"/>
    <cellStyle name="Note 3 4 23" xfId="16196" xr:uid="{00000000-0005-0000-0000-0000473F0000}"/>
    <cellStyle name="Note 3 4 23 10" xfId="16197" xr:uid="{00000000-0005-0000-0000-0000483F0000}"/>
    <cellStyle name="Note 3 4 23 10 2" xfId="16198" xr:uid="{00000000-0005-0000-0000-0000493F0000}"/>
    <cellStyle name="Note 3 4 23 11" xfId="16199" xr:uid="{00000000-0005-0000-0000-00004A3F0000}"/>
    <cellStyle name="Note 3 4 23 11 2" xfId="16200" xr:uid="{00000000-0005-0000-0000-00004B3F0000}"/>
    <cellStyle name="Note 3 4 23 12" xfId="16201" xr:uid="{00000000-0005-0000-0000-00004C3F0000}"/>
    <cellStyle name="Note 3 4 23 12 2" xfId="16202" xr:uid="{00000000-0005-0000-0000-00004D3F0000}"/>
    <cellStyle name="Note 3 4 23 13" xfId="16203" xr:uid="{00000000-0005-0000-0000-00004E3F0000}"/>
    <cellStyle name="Note 3 4 23 2" xfId="16204" xr:uid="{00000000-0005-0000-0000-00004F3F0000}"/>
    <cellStyle name="Note 3 4 23 2 2" xfId="16205" xr:uid="{00000000-0005-0000-0000-0000503F0000}"/>
    <cellStyle name="Note 3 4 23 3" xfId="16206" xr:uid="{00000000-0005-0000-0000-0000513F0000}"/>
    <cellStyle name="Note 3 4 23 3 2" xfId="16207" xr:uid="{00000000-0005-0000-0000-0000523F0000}"/>
    <cellStyle name="Note 3 4 23 4" xfId="16208" xr:uid="{00000000-0005-0000-0000-0000533F0000}"/>
    <cellStyle name="Note 3 4 23 4 2" xfId="16209" xr:uid="{00000000-0005-0000-0000-0000543F0000}"/>
    <cellStyle name="Note 3 4 23 5" xfId="16210" xr:uid="{00000000-0005-0000-0000-0000553F0000}"/>
    <cellStyle name="Note 3 4 23 5 2" xfId="16211" xr:uid="{00000000-0005-0000-0000-0000563F0000}"/>
    <cellStyle name="Note 3 4 23 6" xfId="16212" xr:uid="{00000000-0005-0000-0000-0000573F0000}"/>
    <cellStyle name="Note 3 4 23 6 2" xfId="16213" xr:uid="{00000000-0005-0000-0000-0000583F0000}"/>
    <cellStyle name="Note 3 4 23 7" xfId="16214" xr:uid="{00000000-0005-0000-0000-0000593F0000}"/>
    <cellStyle name="Note 3 4 23 7 2" xfId="16215" xr:uid="{00000000-0005-0000-0000-00005A3F0000}"/>
    <cellStyle name="Note 3 4 23 8" xfId="16216" xr:uid="{00000000-0005-0000-0000-00005B3F0000}"/>
    <cellStyle name="Note 3 4 23 8 2" xfId="16217" xr:uid="{00000000-0005-0000-0000-00005C3F0000}"/>
    <cellStyle name="Note 3 4 23 9" xfId="16218" xr:uid="{00000000-0005-0000-0000-00005D3F0000}"/>
    <cellStyle name="Note 3 4 23 9 2" xfId="16219" xr:uid="{00000000-0005-0000-0000-00005E3F0000}"/>
    <cellStyle name="Note 3 4 24" xfId="16220" xr:uid="{00000000-0005-0000-0000-00005F3F0000}"/>
    <cellStyle name="Note 3 4 24 10" xfId="16221" xr:uid="{00000000-0005-0000-0000-0000603F0000}"/>
    <cellStyle name="Note 3 4 24 10 2" xfId="16222" xr:uid="{00000000-0005-0000-0000-0000613F0000}"/>
    <cellStyle name="Note 3 4 24 11" xfId="16223" xr:uid="{00000000-0005-0000-0000-0000623F0000}"/>
    <cellStyle name="Note 3 4 24 11 2" xfId="16224" xr:uid="{00000000-0005-0000-0000-0000633F0000}"/>
    <cellStyle name="Note 3 4 24 12" xfId="16225" xr:uid="{00000000-0005-0000-0000-0000643F0000}"/>
    <cellStyle name="Note 3 4 24 12 2" xfId="16226" xr:uid="{00000000-0005-0000-0000-0000653F0000}"/>
    <cellStyle name="Note 3 4 24 13" xfId="16227" xr:uid="{00000000-0005-0000-0000-0000663F0000}"/>
    <cellStyle name="Note 3 4 24 2" xfId="16228" xr:uid="{00000000-0005-0000-0000-0000673F0000}"/>
    <cellStyle name="Note 3 4 24 2 2" xfId="16229" xr:uid="{00000000-0005-0000-0000-0000683F0000}"/>
    <cellStyle name="Note 3 4 24 3" xfId="16230" xr:uid="{00000000-0005-0000-0000-0000693F0000}"/>
    <cellStyle name="Note 3 4 24 3 2" xfId="16231" xr:uid="{00000000-0005-0000-0000-00006A3F0000}"/>
    <cellStyle name="Note 3 4 24 4" xfId="16232" xr:uid="{00000000-0005-0000-0000-00006B3F0000}"/>
    <cellStyle name="Note 3 4 24 4 2" xfId="16233" xr:uid="{00000000-0005-0000-0000-00006C3F0000}"/>
    <cellStyle name="Note 3 4 24 5" xfId="16234" xr:uid="{00000000-0005-0000-0000-00006D3F0000}"/>
    <cellStyle name="Note 3 4 24 5 2" xfId="16235" xr:uid="{00000000-0005-0000-0000-00006E3F0000}"/>
    <cellStyle name="Note 3 4 24 6" xfId="16236" xr:uid="{00000000-0005-0000-0000-00006F3F0000}"/>
    <cellStyle name="Note 3 4 24 6 2" xfId="16237" xr:uid="{00000000-0005-0000-0000-0000703F0000}"/>
    <cellStyle name="Note 3 4 24 7" xfId="16238" xr:uid="{00000000-0005-0000-0000-0000713F0000}"/>
    <cellStyle name="Note 3 4 24 7 2" xfId="16239" xr:uid="{00000000-0005-0000-0000-0000723F0000}"/>
    <cellStyle name="Note 3 4 24 8" xfId="16240" xr:uid="{00000000-0005-0000-0000-0000733F0000}"/>
    <cellStyle name="Note 3 4 24 8 2" xfId="16241" xr:uid="{00000000-0005-0000-0000-0000743F0000}"/>
    <cellStyle name="Note 3 4 24 9" xfId="16242" xr:uid="{00000000-0005-0000-0000-0000753F0000}"/>
    <cellStyle name="Note 3 4 24 9 2" xfId="16243" xr:uid="{00000000-0005-0000-0000-0000763F0000}"/>
    <cellStyle name="Note 3 4 25" xfId="16244" xr:uid="{00000000-0005-0000-0000-0000773F0000}"/>
    <cellStyle name="Note 3 4 25 10" xfId="16245" xr:uid="{00000000-0005-0000-0000-0000783F0000}"/>
    <cellStyle name="Note 3 4 25 10 2" xfId="16246" xr:uid="{00000000-0005-0000-0000-0000793F0000}"/>
    <cellStyle name="Note 3 4 25 11" xfId="16247" xr:uid="{00000000-0005-0000-0000-00007A3F0000}"/>
    <cellStyle name="Note 3 4 25 11 2" xfId="16248" xr:uid="{00000000-0005-0000-0000-00007B3F0000}"/>
    <cellStyle name="Note 3 4 25 12" xfId="16249" xr:uid="{00000000-0005-0000-0000-00007C3F0000}"/>
    <cellStyle name="Note 3 4 25 12 2" xfId="16250" xr:uid="{00000000-0005-0000-0000-00007D3F0000}"/>
    <cellStyle name="Note 3 4 25 13" xfId="16251" xr:uid="{00000000-0005-0000-0000-00007E3F0000}"/>
    <cellStyle name="Note 3 4 25 2" xfId="16252" xr:uid="{00000000-0005-0000-0000-00007F3F0000}"/>
    <cellStyle name="Note 3 4 25 2 2" xfId="16253" xr:uid="{00000000-0005-0000-0000-0000803F0000}"/>
    <cellStyle name="Note 3 4 25 3" xfId="16254" xr:uid="{00000000-0005-0000-0000-0000813F0000}"/>
    <cellStyle name="Note 3 4 25 3 2" xfId="16255" xr:uid="{00000000-0005-0000-0000-0000823F0000}"/>
    <cellStyle name="Note 3 4 25 4" xfId="16256" xr:uid="{00000000-0005-0000-0000-0000833F0000}"/>
    <cellStyle name="Note 3 4 25 4 2" xfId="16257" xr:uid="{00000000-0005-0000-0000-0000843F0000}"/>
    <cellStyle name="Note 3 4 25 5" xfId="16258" xr:uid="{00000000-0005-0000-0000-0000853F0000}"/>
    <cellStyle name="Note 3 4 25 5 2" xfId="16259" xr:uid="{00000000-0005-0000-0000-0000863F0000}"/>
    <cellStyle name="Note 3 4 25 6" xfId="16260" xr:uid="{00000000-0005-0000-0000-0000873F0000}"/>
    <cellStyle name="Note 3 4 25 6 2" xfId="16261" xr:uid="{00000000-0005-0000-0000-0000883F0000}"/>
    <cellStyle name="Note 3 4 25 7" xfId="16262" xr:uid="{00000000-0005-0000-0000-0000893F0000}"/>
    <cellStyle name="Note 3 4 25 7 2" xfId="16263" xr:uid="{00000000-0005-0000-0000-00008A3F0000}"/>
    <cellStyle name="Note 3 4 25 8" xfId="16264" xr:uid="{00000000-0005-0000-0000-00008B3F0000}"/>
    <cellStyle name="Note 3 4 25 8 2" xfId="16265" xr:uid="{00000000-0005-0000-0000-00008C3F0000}"/>
    <cellStyle name="Note 3 4 25 9" xfId="16266" xr:uid="{00000000-0005-0000-0000-00008D3F0000}"/>
    <cellStyle name="Note 3 4 25 9 2" xfId="16267" xr:uid="{00000000-0005-0000-0000-00008E3F0000}"/>
    <cellStyle name="Note 3 4 26" xfId="16268" xr:uid="{00000000-0005-0000-0000-00008F3F0000}"/>
    <cellStyle name="Note 3 4 26 10" xfId="16269" xr:uid="{00000000-0005-0000-0000-0000903F0000}"/>
    <cellStyle name="Note 3 4 26 10 2" xfId="16270" xr:uid="{00000000-0005-0000-0000-0000913F0000}"/>
    <cellStyle name="Note 3 4 26 11" xfId="16271" xr:uid="{00000000-0005-0000-0000-0000923F0000}"/>
    <cellStyle name="Note 3 4 26 11 2" xfId="16272" xr:uid="{00000000-0005-0000-0000-0000933F0000}"/>
    <cellStyle name="Note 3 4 26 12" xfId="16273" xr:uid="{00000000-0005-0000-0000-0000943F0000}"/>
    <cellStyle name="Note 3 4 26 12 2" xfId="16274" xr:uid="{00000000-0005-0000-0000-0000953F0000}"/>
    <cellStyle name="Note 3 4 26 13" xfId="16275" xr:uid="{00000000-0005-0000-0000-0000963F0000}"/>
    <cellStyle name="Note 3 4 26 2" xfId="16276" xr:uid="{00000000-0005-0000-0000-0000973F0000}"/>
    <cellStyle name="Note 3 4 26 2 2" xfId="16277" xr:uid="{00000000-0005-0000-0000-0000983F0000}"/>
    <cellStyle name="Note 3 4 26 3" xfId="16278" xr:uid="{00000000-0005-0000-0000-0000993F0000}"/>
    <cellStyle name="Note 3 4 26 3 2" xfId="16279" xr:uid="{00000000-0005-0000-0000-00009A3F0000}"/>
    <cellStyle name="Note 3 4 26 4" xfId="16280" xr:uid="{00000000-0005-0000-0000-00009B3F0000}"/>
    <cellStyle name="Note 3 4 26 4 2" xfId="16281" xr:uid="{00000000-0005-0000-0000-00009C3F0000}"/>
    <cellStyle name="Note 3 4 26 5" xfId="16282" xr:uid="{00000000-0005-0000-0000-00009D3F0000}"/>
    <cellStyle name="Note 3 4 26 5 2" xfId="16283" xr:uid="{00000000-0005-0000-0000-00009E3F0000}"/>
    <cellStyle name="Note 3 4 26 6" xfId="16284" xr:uid="{00000000-0005-0000-0000-00009F3F0000}"/>
    <cellStyle name="Note 3 4 26 6 2" xfId="16285" xr:uid="{00000000-0005-0000-0000-0000A03F0000}"/>
    <cellStyle name="Note 3 4 26 7" xfId="16286" xr:uid="{00000000-0005-0000-0000-0000A13F0000}"/>
    <cellStyle name="Note 3 4 26 7 2" xfId="16287" xr:uid="{00000000-0005-0000-0000-0000A23F0000}"/>
    <cellStyle name="Note 3 4 26 8" xfId="16288" xr:uid="{00000000-0005-0000-0000-0000A33F0000}"/>
    <cellStyle name="Note 3 4 26 8 2" xfId="16289" xr:uid="{00000000-0005-0000-0000-0000A43F0000}"/>
    <cellStyle name="Note 3 4 26 9" xfId="16290" xr:uid="{00000000-0005-0000-0000-0000A53F0000}"/>
    <cellStyle name="Note 3 4 26 9 2" xfId="16291" xr:uid="{00000000-0005-0000-0000-0000A63F0000}"/>
    <cellStyle name="Note 3 4 27" xfId="16292" xr:uid="{00000000-0005-0000-0000-0000A73F0000}"/>
    <cellStyle name="Note 3 4 27 10" xfId="16293" xr:uid="{00000000-0005-0000-0000-0000A83F0000}"/>
    <cellStyle name="Note 3 4 27 10 2" xfId="16294" xr:uid="{00000000-0005-0000-0000-0000A93F0000}"/>
    <cellStyle name="Note 3 4 27 11" xfId="16295" xr:uid="{00000000-0005-0000-0000-0000AA3F0000}"/>
    <cellStyle name="Note 3 4 27 11 2" xfId="16296" xr:uid="{00000000-0005-0000-0000-0000AB3F0000}"/>
    <cellStyle name="Note 3 4 27 12" xfId="16297" xr:uid="{00000000-0005-0000-0000-0000AC3F0000}"/>
    <cellStyle name="Note 3 4 27 12 2" xfId="16298" xr:uid="{00000000-0005-0000-0000-0000AD3F0000}"/>
    <cellStyle name="Note 3 4 27 13" xfId="16299" xr:uid="{00000000-0005-0000-0000-0000AE3F0000}"/>
    <cellStyle name="Note 3 4 27 2" xfId="16300" xr:uid="{00000000-0005-0000-0000-0000AF3F0000}"/>
    <cellStyle name="Note 3 4 27 2 2" xfId="16301" xr:uid="{00000000-0005-0000-0000-0000B03F0000}"/>
    <cellStyle name="Note 3 4 27 3" xfId="16302" xr:uid="{00000000-0005-0000-0000-0000B13F0000}"/>
    <cellStyle name="Note 3 4 27 3 2" xfId="16303" xr:uid="{00000000-0005-0000-0000-0000B23F0000}"/>
    <cellStyle name="Note 3 4 27 4" xfId="16304" xr:uid="{00000000-0005-0000-0000-0000B33F0000}"/>
    <cellStyle name="Note 3 4 27 4 2" xfId="16305" xr:uid="{00000000-0005-0000-0000-0000B43F0000}"/>
    <cellStyle name="Note 3 4 27 5" xfId="16306" xr:uid="{00000000-0005-0000-0000-0000B53F0000}"/>
    <cellStyle name="Note 3 4 27 5 2" xfId="16307" xr:uid="{00000000-0005-0000-0000-0000B63F0000}"/>
    <cellStyle name="Note 3 4 27 6" xfId="16308" xr:uid="{00000000-0005-0000-0000-0000B73F0000}"/>
    <cellStyle name="Note 3 4 27 6 2" xfId="16309" xr:uid="{00000000-0005-0000-0000-0000B83F0000}"/>
    <cellStyle name="Note 3 4 27 7" xfId="16310" xr:uid="{00000000-0005-0000-0000-0000B93F0000}"/>
    <cellStyle name="Note 3 4 27 7 2" xfId="16311" xr:uid="{00000000-0005-0000-0000-0000BA3F0000}"/>
    <cellStyle name="Note 3 4 27 8" xfId="16312" xr:uid="{00000000-0005-0000-0000-0000BB3F0000}"/>
    <cellStyle name="Note 3 4 27 8 2" xfId="16313" xr:uid="{00000000-0005-0000-0000-0000BC3F0000}"/>
    <cellStyle name="Note 3 4 27 9" xfId="16314" xr:uid="{00000000-0005-0000-0000-0000BD3F0000}"/>
    <cellStyle name="Note 3 4 27 9 2" xfId="16315" xr:uid="{00000000-0005-0000-0000-0000BE3F0000}"/>
    <cellStyle name="Note 3 4 28" xfId="16316" xr:uid="{00000000-0005-0000-0000-0000BF3F0000}"/>
    <cellStyle name="Note 3 4 28 10" xfId="16317" xr:uid="{00000000-0005-0000-0000-0000C03F0000}"/>
    <cellStyle name="Note 3 4 28 10 2" xfId="16318" xr:uid="{00000000-0005-0000-0000-0000C13F0000}"/>
    <cellStyle name="Note 3 4 28 11" xfId="16319" xr:uid="{00000000-0005-0000-0000-0000C23F0000}"/>
    <cellStyle name="Note 3 4 28 11 2" xfId="16320" xr:uid="{00000000-0005-0000-0000-0000C33F0000}"/>
    <cellStyle name="Note 3 4 28 12" xfId="16321" xr:uid="{00000000-0005-0000-0000-0000C43F0000}"/>
    <cellStyle name="Note 3 4 28 12 2" xfId="16322" xr:uid="{00000000-0005-0000-0000-0000C53F0000}"/>
    <cellStyle name="Note 3 4 28 13" xfId="16323" xr:uid="{00000000-0005-0000-0000-0000C63F0000}"/>
    <cellStyle name="Note 3 4 28 2" xfId="16324" xr:uid="{00000000-0005-0000-0000-0000C73F0000}"/>
    <cellStyle name="Note 3 4 28 2 2" xfId="16325" xr:uid="{00000000-0005-0000-0000-0000C83F0000}"/>
    <cellStyle name="Note 3 4 28 3" xfId="16326" xr:uid="{00000000-0005-0000-0000-0000C93F0000}"/>
    <cellStyle name="Note 3 4 28 3 2" xfId="16327" xr:uid="{00000000-0005-0000-0000-0000CA3F0000}"/>
    <cellStyle name="Note 3 4 28 4" xfId="16328" xr:uid="{00000000-0005-0000-0000-0000CB3F0000}"/>
    <cellStyle name="Note 3 4 28 4 2" xfId="16329" xr:uid="{00000000-0005-0000-0000-0000CC3F0000}"/>
    <cellStyle name="Note 3 4 28 5" xfId="16330" xr:uid="{00000000-0005-0000-0000-0000CD3F0000}"/>
    <cellStyle name="Note 3 4 28 5 2" xfId="16331" xr:uid="{00000000-0005-0000-0000-0000CE3F0000}"/>
    <cellStyle name="Note 3 4 28 6" xfId="16332" xr:uid="{00000000-0005-0000-0000-0000CF3F0000}"/>
    <cellStyle name="Note 3 4 28 6 2" xfId="16333" xr:uid="{00000000-0005-0000-0000-0000D03F0000}"/>
    <cellStyle name="Note 3 4 28 7" xfId="16334" xr:uid="{00000000-0005-0000-0000-0000D13F0000}"/>
    <cellStyle name="Note 3 4 28 7 2" xfId="16335" xr:uid="{00000000-0005-0000-0000-0000D23F0000}"/>
    <cellStyle name="Note 3 4 28 8" xfId="16336" xr:uid="{00000000-0005-0000-0000-0000D33F0000}"/>
    <cellStyle name="Note 3 4 28 8 2" xfId="16337" xr:uid="{00000000-0005-0000-0000-0000D43F0000}"/>
    <cellStyle name="Note 3 4 28 9" xfId="16338" xr:uid="{00000000-0005-0000-0000-0000D53F0000}"/>
    <cellStyle name="Note 3 4 28 9 2" xfId="16339" xr:uid="{00000000-0005-0000-0000-0000D63F0000}"/>
    <cellStyle name="Note 3 4 29" xfId="16340" xr:uid="{00000000-0005-0000-0000-0000D73F0000}"/>
    <cellStyle name="Note 3 4 29 10" xfId="16341" xr:uid="{00000000-0005-0000-0000-0000D83F0000}"/>
    <cellStyle name="Note 3 4 29 10 2" xfId="16342" xr:uid="{00000000-0005-0000-0000-0000D93F0000}"/>
    <cellStyle name="Note 3 4 29 11" xfId="16343" xr:uid="{00000000-0005-0000-0000-0000DA3F0000}"/>
    <cellStyle name="Note 3 4 29 11 2" xfId="16344" xr:uid="{00000000-0005-0000-0000-0000DB3F0000}"/>
    <cellStyle name="Note 3 4 29 12" xfId="16345" xr:uid="{00000000-0005-0000-0000-0000DC3F0000}"/>
    <cellStyle name="Note 3 4 29 12 2" xfId="16346" xr:uid="{00000000-0005-0000-0000-0000DD3F0000}"/>
    <cellStyle name="Note 3 4 29 13" xfId="16347" xr:uid="{00000000-0005-0000-0000-0000DE3F0000}"/>
    <cellStyle name="Note 3 4 29 2" xfId="16348" xr:uid="{00000000-0005-0000-0000-0000DF3F0000}"/>
    <cellStyle name="Note 3 4 29 2 2" xfId="16349" xr:uid="{00000000-0005-0000-0000-0000E03F0000}"/>
    <cellStyle name="Note 3 4 29 3" xfId="16350" xr:uid="{00000000-0005-0000-0000-0000E13F0000}"/>
    <cellStyle name="Note 3 4 29 3 2" xfId="16351" xr:uid="{00000000-0005-0000-0000-0000E23F0000}"/>
    <cellStyle name="Note 3 4 29 4" xfId="16352" xr:uid="{00000000-0005-0000-0000-0000E33F0000}"/>
    <cellStyle name="Note 3 4 29 4 2" xfId="16353" xr:uid="{00000000-0005-0000-0000-0000E43F0000}"/>
    <cellStyle name="Note 3 4 29 5" xfId="16354" xr:uid="{00000000-0005-0000-0000-0000E53F0000}"/>
    <cellStyle name="Note 3 4 29 5 2" xfId="16355" xr:uid="{00000000-0005-0000-0000-0000E63F0000}"/>
    <cellStyle name="Note 3 4 29 6" xfId="16356" xr:uid="{00000000-0005-0000-0000-0000E73F0000}"/>
    <cellStyle name="Note 3 4 29 6 2" xfId="16357" xr:uid="{00000000-0005-0000-0000-0000E83F0000}"/>
    <cellStyle name="Note 3 4 29 7" xfId="16358" xr:uid="{00000000-0005-0000-0000-0000E93F0000}"/>
    <cellStyle name="Note 3 4 29 7 2" xfId="16359" xr:uid="{00000000-0005-0000-0000-0000EA3F0000}"/>
    <cellStyle name="Note 3 4 29 8" xfId="16360" xr:uid="{00000000-0005-0000-0000-0000EB3F0000}"/>
    <cellStyle name="Note 3 4 29 8 2" xfId="16361" xr:uid="{00000000-0005-0000-0000-0000EC3F0000}"/>
    <cellStyle name="Note 3 4 29 9" xfId="16362" xr:uid="{00000000-0005-0000-0000-0000ED3F0000}"/>
    <cellStyle name="Note 3 4 29 9 2" xfId="16363" xr:uid="{00000000-0005-0000-0000-0000EE3F0000}"/>
    <cellStyle name="Note 3 4 3" xfId="16364" xr:uid="{00000000-0005-0000-0000-0000EF3F0000}"/>
    <cellStyle name="Note 3 4 3 10" xfId="16365" xr:uid="{00000000-0005-0000-0000-0000F03F0000}"/>
    <cellStyle name="Note 3 4 3 10 2" xfId="16366" xr:uid="{00000000-0005-0000-0000-0000F13F0000}"/>
    <cellStyle name="Note 3 4 3 11" xfId="16367" xr:uid="{00000000-0005-0000-0000-0000F23F0000}"/>
    <cellStyle name="Note 3 4 3 11 2" xfId="16368" xr:uid="{00000000-0005-0000-0000-0000F33F0000}"/>
    <cellStyle name="Note 3 4 3 12" xfId="16369" xr:uid="{00000000-0005-0000-0000-0000F43F0000}"/>
    <cellStyle name="Note 3 4 3 12 2" xfId="16370" xr:uid="{00000000-0005-0000-0000-0000F53F0000}"/>
    <cellStyle name="Note 3 4 3 13" xfId="16371" xr:uid="{00000000-0005-0000-0000-0000F63F0000}"/>
    <cellStyle name="Note 3 4 3 2" xfId="16372" xr:uid="{00000000-0005-0000-0000-0000F73F0000}"/>
    <cellStyle name="Note 3 4 3 2 2" xfId="16373" xr:uid="{00000000-0005-0000-0000-0000F83F0000}"/>
    <cellStyle name="Note 3 4 3 3" xfId="16374" xr:uid="{00000000-0005-0000-0000-0000F93F0000}"/>
    <cellStyle name="Note 3 4 3 3 2" xfId="16375" xr:uid="{00000000-0005-0000-0000-0000FA3F0000}"/>
    <cellStyle name="Note 3 4 3 4" xfId="16376" xr:uid="{00000000-0005-0000-0000-0000FB3F0000}"/>
    <cellStyle name="Note 3 4 3 4 2" xfId="16377" xr:uid="{00000000-0005-0000-0000-0000FC3F0000}"/>
    <cellStyle name="Note 3 4 3 5" xfId="16378" xr:uid="{00000000-0005-0000-0000-0000FD3F0000}"/>
    <cellStyle name="Note 3 4 3 5 2" xfId="16379" xr:uid="{00000000-0005-0000-0000-0000FE3F0000}"/>
    <cellStyle name="Note 3 4 3 6" xfId="16380" xr:uid="{00000000-0005-0000-0000-0000FF3F0000}"/>
    <cellStyle name="Note 3 4 3 6 2" xfId="16381" xr:uid="{00000000-0005-0000-0000-000000400000}"/>
    <cellStyle name="Note 3 4 3 7" xfId="16382" xr:uid="{00000000-0005-0000-0000-000001400000}"/>
    <cellStyle name="Note 3 4 3 7 2" xfId="16383" xr:uid="{00000000-0005-0000-0000-000002400000}"/>
    <cellStyle name="Note 3 4 3 8" xfId="16384" xr:uid="{00000000-0005-0000-0000-000003400000}"/>
    <cellStyle name="Note 3 4 3 8 2" xfId="16385" xr:uid="{00000000-0005-0000-0000-000004400000}"/>
    <cellStyle name="Note 3 4 3 9" xfId="16386" xr:uid="{00000000-0005-0000-0000-000005400000}"/>
    <cellStyle name="Note 3 4 3 9 2" xfId="16387" xr:uid="{00000000-0005-0000-0000-000006400000}"/>
    <cellStyle name="Note 3 4 30" xfId="16388" xr:uid="{00000000-0005-0000-0000-000007400000}"/>
    <cellStyle name="Note 3 4 30 2" xfId="16389" xr:uid="{00000000-0005-0000-0000-000008400000}"/>
    <cellStyle name="Note 3 4 31" xfId="16390" xr:uid="{00000000-0005-0000-0000-000009400000}"/>
    <cellStyle name="Note 3 4 31 2" xfId="16391" xr:uid="{00000000-0005-0000-0000-00000A400000}"/>
    <cellStyle name="Note 3 4 32" xfId="16392" xr:uid="{00000000-0005-0000-0000-00000B400000}"/>
    <cellStyle name="Note 3 4 32 2" xfId="16393" xr:uid="{00000000-0005-0000-0000-00000C400000}"/>
    <cellStyle name="Note 3 4 33" xfId="16394" xr:uid="{00000000-0005-0000-0000-00000D400000}"/>
    <cellStyle name="Note 3 4 33 2" xfId="16395" xr:uid="{00000000-0005-0000-0000-00000E400000}"/>
    <cellStyle name="Note 3 4 34" xfId="16396" xr:uid="{00000000-0005-0000-0000-00000F400000}"/>
    <cellStyle name="Note 3 4 34 2" xfId="16397" xr:uid="{00000000-0005-0000-0000-000010400000}"/>
    <cellStyle name="Note 3 4 35" xfId="16398" xr:uid="{00000000-0005-0000-0000-000011400000}"/>
    <cellStyle name="Note 3 4 35 2" xfId="16399" xr:uid="{00000000-0005-0000-0000-000012400000}"/>
    <cellStyle name="Note 3 4 36" xfId="16400" xr:uid="{00000000-0005-0000-0000-000013400000}"/>
    <cellStyle name="Note 3 4 36 2" xfId="16401" xr:uid="{00000000-0005-0000-0000-000014400000}"/>
    <cellStyle name="Note 3 4 37" xfId="16402" xr:uid="{00000000-0005-0000-0000-000015400000}"/>
    <cellStyle name="Note 3 4 37 2" xfId="16403" xr:uid="{00000000-0005-0000-0000-000016400000}"/>
    <cellStyle name="Note 3 4 38" xfId="16404" xr:uid="{00000000-0005-0000-0000-000017400000}"/>
    <cellStyle name="Note 3 4 38 2" xfId="16405" xr:uid="{00000000-0005-0000-0000-000018400000}"/>
    <cellStyle name="Note 3 4 39" xfId="16406" xr:uid="{00000000-0005-0000-0000-000019400000}"/>
    <cellStyle name="Note 3 4 39 2" xfId="16407" xr:uid="{00000000-0005-0000-0000-00001A400000}"/>
    <cellStyle name="Note 3 4 4" xfId="16408" xr:uid="{00000000-0005-0000-0000-00001B400000}"/>
    <cellStyle name="Note 3 4 4 10" xfId="16409" xr:uid="{00000000-0005-0000-0000-00001C400000}"/>
    <cellStyle name="Note 3 4 4 10 2" xfId="16410" xr:uid="{00000000-0005-0000-0000-00001D400000}"/>
    <cellStyle name="Note 3 4 4 11" xfId="16411" xr:uid="{00000000-0005-0000-0000-00001E400000}"/>
    <cellStyle name="Note 3 4 4 11 2" xfId="16412" xr:uid="{00000000-0005-0000-0000-00001F400000}"/>
    <cellStyle name="Note 3 4 4 12" xfId="16413" xr:uid="{00000000-0005-0000-0000-000020400000}"/>
    <cellStyle name="Note 3 4 4 12 2" xfId="16414" xr:uid="{00000000-0005-0000-0000-000021400000}"/>
    <cellStyle name="Note 3 4 4 13" xfId="16415" xr:uid="{00000000-0005-0000-0000-000022400000}"/>
    <cellStyle name="Note 3 4 4 2" xfId="16416" xr:uid="{00000000-0005-0000-0000-000023400000}"/>
    <cellStyle name="Note 3 4 4 2 2" xfId="16417" xr:uid="{00000000-0005-0000-0000-000024400000}"/>
    <cellStyle name="Note 3 4 4 3" xfId="16418" xr:uid="{00000000-0005-0000-0000-000025400000}"/>
    <cellStyle name="Note 3 4 4 3 2" xfId="16419" xr:uid="{00000000-0005-0000-0000-000026400000}"/>
    <cellStyle name="Note 3 4 4 4" xfId="16420" xr:uid="{00000000-0005-0000-0000-000027400000}"/>
    <cellStyle name="Note 3 4 4 4 2" xfId="16421" xr:uid="{00000000-0005-0000-0000-000028400000}"/>
    <cellStyle name="Note 3 4 4 5" xfId="16422" xr:uid="{00000000-0005-0000-0000-000029400000}"/>
    <cellStyle name="Note 3 4 4 5 2" xfId="16423" xr:uid="{00000000-0005-0000-0000-00002A400000}"/>
    <cellStyle name="Note 3 4 4 6" xfId="16424" xr:uid="{00000000-0005-0000-0000-00002B400000}"/>
    <cellStyle name="Note 3 4 4 6 2" xfId="16425" xr:uid="{00000000-0005-0000-0000-00002C400000}"/>
    <cellStyle name="Note 3 4 4 7" xfId="16426" xr:uid="{00000000-0005-0000-0000-00002D400000}"/>
    <cellStyle name="Note 3 4 4 7 2" xfId="16427" xr:uid="{00000000-0005-0000-0000-00002E400000}"/>
    <cellStyle name="Note 3 4 4 8" xfId="16428" xr:uid="{00000000-0005-0000-0000-00002F400000}"/>
    <cellStyle name="Note 3 4 4 8 2" xfId="16429" xr:uid="{00000000-0005-0000-0000-000030400000}"/>
    <cellStyle name="Note 3 4 4 9" xfId="16430" xr:uid="{00000000-0005-0000-0000-000031400000}"/>
    <cellStyle name="Note 3 4 4 9 2" xfId="16431" xr:uid="{00000000-0005-0000-0000-000032400000}"/>
    <cellStyle name="Note 3 4 40" xfId="16432" xr:uid="{00000000-0005-0000-0000-000033400000}"/>
    <cellStyle name="Note 3 4 40 2" xfId="16433" xr:uid="{00000000-0005-0000-0000-000034400000}"/>
    <cellStyle name="Note 3 4 41" xfId="16434" xr:uid="{00000000-0005-0000-0000-000035400000}"/>
    <cellStyle name="Note 3 4 5" xfId="16435" xr:uid="{00000000-0005-0000-0000-000036400000}"/>
    <cellStyle name="Note 3 4 5 10" xfId="16436" xr:uid="{00000000-0005-0000-0000-000037400000}"/>
    <cellStyle name="Note 3 4 5 10 2" xfId="16437" xr:uid="{00000000-0005-0000-0000-000038400000}"/>
    <cellStyle name="Note 3 4 5 11" xfId="16438" xr:uid="{00000000-0005-0000-0000-000039400000}"/>
    <cellStyle name="Note 3 4 5 11 2" xfId="16439" xr:uid="{00000000-0005-0000-0000-00003A400000}"/>
    <cellStyle name="Note 3 4 5 12" xfId="16440" xr:uid="{00000000-0005-0000-0000-00003B400000}"/>
    <cellStyle name="Note 3 4 5 12 2" xfId="16441" xr:uid="{00000000-0005-0000-0000-00003C400000}"/>
    <cellStyle name="Note 3 4 5 13" xfId="16442" xr:uid="{00000000-0005-0000-0000-00003D400000}"/>
    <cellStyle name="Note 3 4 5 2" xfId="16443" xr:uid="{00000000-0005-0000-0000-00003E400000}"/>
    <cellStyle name="Note 3 4 5 2 2" xfId="16444" xr:uid="{00000000-0005-0000-0000-00003F400000}"/>
    <cellStyle name="Note 3 4 5 3" xfId="16445" xr:uid="{00000000-0005-0000-0000-000040400000}"/>
    <cellStyle name="Note 3 4 5 3 2" xfId="16446" xr:uid="{00000000-0005-0000-0000-000041400000}"/>
    <cellStyle name="Note 3 4 5 4" xfId="16447" xr:uid="{00000000-0005-0000-0000-000042400000}"/>
    <cellStyle name="Note 3 4 5 4 2" xfId="16448" xr:uid="{00000000-0005-0000-0000-000043400000}"/>
    <cellStyle name="Note 3 4 5 5" xfId="16449" xr:uid="{00000000-0005-0000-0000-000044400000}"/>
    <cellStyle name="Note 3 4 5 5 2" xfId="16450" xr:uid="{00000000-0005-0000-0000-000045400000}"/>
    <cellStyle name="Note 3 4 5 6" xfId="16451" xr:uid="{00000000-0005-0000-0000-000046400000}"/>
    <cellStyle name="Note 3 4 5 6 2" xfId="16452" xr:uid="{00000000-0005-0000-0000-000047400000}"/>
    <cellStyle name="Note 3 4 5 7" xfId="16453" xr:uid="{00000000-0005-0000-0000-000048400000}"/>
    <cellStyle name="Note 3 4 5 7 2" xfId="16454" xr:uid="{00000000-0005-0000-0000-000049400000}"/>
    <cellStyle name="Note 3 4 5 8" xfId="16455" xr:uid="{00000000-0005-0000-0000-00004A400000}"/>
    <cellStyle name="Note 3 4 5 8 2" xfId="16456" xr:uid="{00000000-0005-0000-0000-00004B400000}"/>
    <cellStyle name="Note 3 4 5 9" xfId="16457" xr:uid="{00000000-0005-0000-0000-00004C400000}"/>
    <cellStyle name="Note 3 4 5 9 2" xfId="16458" xr:uid="{00000000-0005-0000-0000-00004D400000}"/>
    <cellStyle name="Note 3 4 6" xfId="16459" xr:uid="{00000000-0005-0000-0000-00004E400000}"/>
    <cellStyle name="Note 3 4 6 10" xfId="16460" xr:uid="{00000000-0005-0000-0000-00004F400000}"/>
    <cellStyle name="Note 3 4 6 10 2" xfId="16461" xr:uid="{00000000-0005-0000-0000-000050400000}"/>
    <cellStyle name="Note 3 4 6 11" xfId="16462" xr:uid="{00000000-0005-0000-0000-000051400000}"/>
    <cellStyle name="Note 3 4 6 11 2" xfId="16463" xr:uid="{00000000-0005-0000-0000-000052400000}"/>
    <cellStyle name="Note 3 4 6 12" xfId="16464" xr:uid="{00000000-0005-0000-0000-000053400000}"/>
    <cellStyle name="Note 3 4 6 12 2" xfId="16465" xr:uid="{00000000-0005-0000-0000-000054400000}"/>
    <cellStyle name="Note 3 4 6 13" xfId="16466" xr:uid="{00000000-0005-0000-0000-000055400000}"/>
    <cellStyle name="Note 3 4 6 2" xfId="16467" xr:uid="{00000000-0005-0000-0000-000056400000}"/>
    <cellStyle name="Note 3 4 6 2 2" xfId="16468" xr:uid="{00000000-0005-0000-0000-000057400000}"/>
    <cellStyle name="Note 3 4 6 3" xfId="16469" xr:uid="{00000000-0005-0000-0000-000058400000}"/>
    <cellStyle name="Note 3 4 6 3 2" xfId="16470" xr:uid="{00000000-0005-0000-0000-000059400000}"/>
    <cellStyle name="Note 3 4 6 4" xfId="16471" xr:uid="{00000000-0005-0000-0000-00005A400000}"/>
    <cellStyle name="Note 3 4 6 4 2" xfId="16472" xr:uid="{00000000-0005-0000-0000-00005B400000}"/>
    <cellStyle name="Note 3 4 6 5" xfId="16473" xr:uid="{00000000-0005-0000-0000-00005C400000}"/>
    <cellStyle name="Note 3 4 6 5 2" xfId="16474" xr:uid="{00000000-0005-0000-0000-00005D400000}"/>
    <cellStyle name="Note 3 4 6 6" xfId="16475" xr:uid="{00000000-0005-0000-0000-00005E400000}"/>
    <cellStyle name="Note 3 4 6 6 2" xfId="16476" xr:uid="{00000000-0005-0000-0000-00005F400000}"/>
    <cellStyle name="Note 3 4 6 7" xfId="16477" xr:uid="{00000000-0005-0000-0000-000060400000}"/>
    <cellStyle name="Note 3 4 6 7 2" xfId="16478" xr:uid="{00000000-0005-0000-0000-000061400000}"/>
    <cellStyle name="Note 3 4 6 8" xfId="16479" xr:uid="{00000000-0005-0000-0000-000062400000}"/>
    <cellStyle name="Note 3 4 6 8 2" xfId="16480" xr:uid="{00000000-0005-0000-0000-000063400000}"/>
    <cellStyle name="Note 3 4 6 9" xfId="16481" xr:uid="{00000000-0005-0000-0000-000064400000}"/>
    <cellStyle name="Note 3 4 6 9 2" xfId="16482" xr:uid="{00000000-0005-0000-0000-000065400000}"/>
    <cellStyle name="Note 3 4 7" xfId="16483" xr:uid="{00000000-0005-0000-0000-000066400000}"/>
    <cellStyle name="Note 3 4 7 10" xfId="16484" xr:uid="{00000000-0005-0000-0000-000067400000}"/>
    <cellStyle name="Note 3 4 7 10 2" xfId="16485" xr:uid="{00000000-0005-0000-0000-000068400000}"/>
    <cellStyle name="Note 3 4 7 11" xfId="16486" xr:uid="{00000000-0005-0000-0000-000069400000}"/>
    <cellStyle name="Note 3 4 7 11 2" xfId="16487" xr:uid="{00000000-0005-0000-0000-00006A400000}"/>
    <cellStyle name="Note 3 4 7 12" xfId="16488" xr:uid="{00000000-0005-0000-0000-00006B400000}"/>
    <cellStyle name="Note 3 4 7 12 2" xfId="16489" xr:uid="{00000000-0005-0000-0000-00006C400000}"/>
    <cellStyle name="Note 3 4 7 13" xfId="16490" xr:uid="{00000000-0005-0000-0000-00006D400000}"/>
    <cellStyle name="Note 3 4 7 2" xfId="16491" xr:uid="{00000000-0005-0000-0000-00006E400000}"/>
    <cellStyle name="Note 3 4 7 2 2" xfId="16492" xr:uid="{00000000-0005-0000-0000-00006F400000}"/>
    <cellStyle name="Note 3 4 7 3" xfId="16493" xr:uid="{00000000-0005-0000-0000-000070400000}"/>
    <cellStyle name="Note 3 4 7 3 2" xfId="16494" xr:uid="{00000000-0005-0000-0000-000071400000}"/>
    <cellStyle name="Note 3 4 7 4" xfId="16495" xr:uid="{00000000-0005-0000-0000-000072400000}"/>
    <cellStyle name="Note 3 4 7 4 2" xfId="16496" xr:uid="{00000000-0005-0000-0000-000073400000}"/>
    <cellStyle name="Note 3 4 7 5" xfId="16497" xr:uid="{00000000-0005-0000-0000-000074400000}"/>
    <cellStyle name="Note 3 4 7 5 2" xfId="16498" xr:uid="{00000000-0005-0000-0000-000075400000}"/>
    <cellStyle name="Note 3 4 7 6" xfId="16499" xr:uid="{00000000-0005-0000-0000-000076400000}"/>
    <cellStyle name="Note 3 4 7 6 2" xfId="16500" xr:uid="{00000000-0005-0000-0000-000077400000}"/>
    <cellStyle name="Note 3 4 7 7" xfId="16501" xr:uid="{00000000-0005-0000-0000-000078400000}"/>
    <cellStyle name="Note 3 4 7 7 2" xfId="16502" xr:uid="{00000000-0005-0000-0000-000079400000}"/>
    <cellStyle name="Note 3 4 7 8" xfId="16503" xr:uid="{00000000-0005-0000-0000-00007A400000}"/>
    <cellStyle name="Note 3 4 7 8 2" xfId="16504" xr:uid="{00000000-0005-0000-0000-00007B400000}"/>
    <cellStyle name="Note 3 4 7 9" xfId="16505" xr:uid="{00000000-0005-0000-0000-00007C400000}"/>
    <cellStyle name="Note 3 4 7 9 2" xfId="16506" xr:uid="{00000000-0005-0000-0000-00007D400000}"/>
    <cellStyle name="Note 3 4 8" xfId="16507" xr:uid="{00000000-0005-0000-0000-00007E400000}"/>
    <cellStyle name="Note 3 4 8 10" xfId="16508" xr:uid="{00000000-0005-0000-0000-00007F400000}"/>
    <cellStyle name="Note 3 4 8 10 2" xfId="16509" xr:uid="{00000000-0005-0000-0000-000080400000}"/>
    <cellStyle name="Note 3 4 8 11" xfId="16510" xr:uid="{00000000-0005-0000-0000-000081400000}"/>
    <cellStyle name="Note 3 4 8 11 2" xfId="16511" xr:uid="{00000000-0005-0000-0000-000082400000}"/>
    <cellStyle name="Note 3 4 8 12" xfId="16512" xr:uid="{00000000-0005-0000-0000-000083400000}"/>
    <cellStyle name="Note 3 4 8 12 2" xfId="16513" xr:uid="{00000000-0005-0000-0000-000084400000}"/>
    <cellStyle name="Note 3 4 8 13" xfId="16514" xr:uid="{00000000-0005-0000-0000-000085400000}"/>
    <cellStyle name="Note 3 4 8 2" xfId="16515" xr:uid="{00000000-0005-0000-0000-000086400000}"/>
    <cellStyle name="Note 3 4 8 2 2" xfId="16516" xr:uid="{00000000-0005-0000-0000-000087400000}"/>
    <cellStyle name="Note 3 4 8 3" xfId="16517" xr:uid="{00000000-0005-0000-0000-000088400000}"/>
    <cellStyle name="Note 3 4 8 3 2" xfId="16518" xr:uid="{00000000-0005-0000-0000-000089400000}"/>
    <cellStyle name="Note 3 4 8 4" xfId="16519" xr:uid="{00000000-0005-0000-0000-00008A400000}"/>
    <cellStyle name="Note 3 4 8 4 2" xfId="16520" xr:uid="{00000000-0005-0000-0000-00008B400000}"/>
    <cellStyle name="Note 3 4 8 5" xfId="16521" xr:uid="{00000000-0005-0000-0000-00008C400000}"/>
    <cellStyle name="Note 3 4 8 5 2" xfId="16522" xr:uid="{00000000-0005-0000-0000-00008D400000}"/>
    <cellStyle name="Note 3 4 8 6" xfId="16523" xr:uid="{00000000-0005-0000-0000-00008E400000}"/>
    <cellStyle name="Note 3 4 8 6 2" xfId="16524" xr:uid="{00000000-0005-0000-0000-00008F400000}"/>
    <cellStyle name="Note 3 4 8 7" xfId="16525" xr:uid="{00000000-0005-0000-0000-000090400000}"/>
    <cellStyle name="Note 3 4 8 7 2" xfId="16526" xr:uid="{00000000-0005-0000-0000-000091400000}"/>
    <cellStyle name="Note 3 4 8 8" xfId="16527" xr:uid="{00000000-0005-0000-0000-000092400000}"/>
    <cellStyle name="Note 3 4 8 8 2" xfId="16528" xr:uid="{00000000-0005-0000-0000-000093400000}"/>
    <cellStyle name="Note 3 4 8 9" xfId="16529" xr:uid="{00000000-0005-0000-0000-000094400000}"/>
    <cellStyle name="Note 3 4 8 9 2" xfId="16530" xr:uid="{00000000-0005-0000-0000-000095400000}"/>
    <cellStyle name="Note 3 4 9" xfId="16531" xr:uid="{00000000-0005-0000-0000-000096400000}"/>
    <cellStyle name="Note 3 4 9 10" xfId="16532" xr:uid="{00000000-0005-0000-0000-000097400000}"/>
    <cellStyle name="Note 3 4 9 10 2" xfId="16533" xr:uid="{00000000-0005-0000-0000-000098400000}"/>
    <cellStyle name="Note 3 4 9 11" xfId="16534" xr:uid="{00000000-0005-0000-0000-000099400000}"/>
    <cellStyle name="Note 3 4 9 11 2" xfId="16535" xr:uid="{00000000-0005-0000-0000-00009A400000}"/>
    <cellStyle name="Note 3 4 9 12" xfId="16536" xr:uid="{00000000-0005-0000-0000-00009B400000}"/>
    <cellStyle name="Note 3 4 9 12 2" xfId="16537" xr:uid="{00000000-0005-0000-0000-00009C400000}"/>
    <cellStyle name="Note 3 4 9 13" xfId="16538" xr:uid="{00000000-0005-0000-0000-00009D400000}"/>
    <cellStyle name="Note 3 4 9 2" xfId="16539" xr:uid="{00000000-0005-0000-0000-00009E400000}"/>
    <cellStyle name="Note 3 4 9 2 2" xfId="16540" xr:uid="{00000000-0005-0000-0000-00009F400000}"/>
    <cellStyle name="Note 3 4 9 3" xfId="16541" xr:uid="{00000000-0005-0000-0000-0000A0400000}"/>
    <cellStyle name="Note 3 4 9 3 2" xfId="16542" xr:uid="{00000000-0005-0000-0000-0000A1400000}"/>
    <cellStyle name="Note 3 4 9 4" xfId="16543" xr:uid="{00000000-0005-0000-0000-0000A2400000}"/>
    <cellStyle name="Note 3 4 9 4 2" xfId="16544" xr:uid="{00000000-0005-0000-0000-0000A3400000}"/>
    <cellStyle name="Note 3 4 9 5" xfId="16545" xr:uid="{00000000-0005-0000-0000-0000A4400000}"/>
    <cellStyle name="Note 3 4 9 5 2" xfId="16546" xr:uid="{00000000-0005-0000-0000-0000A5400000}"/>
    <cellStyle name="Note 3 4 9 6" xfId="16547" xr:uid="{00000000-0005-0000-0000-0000A6400000}"/>
    <cellStyle name="Note 3 4 9 6 2" xfId="16548" xr:uid="{00000000-0005-0000-0000-0000A7400000}"/>
    <cellStyle name="Note 3 4 9 7" xfId="16549" xr:uid="{00000000-0005-0000-0000-0000A8400000}"/>
    <cellStyle name="Note 3 4 9 7 2" xfId="16550" xr:uid="{00000000-0005-0000-0000-0000A9400000}"/>
    <cellStyle name="Note 3 4 9 8" xfId="16551" xr:uid="{00000000-0005-0000-0000-0000AA400000}"/>
    <cellStyle name="Note 3 4 9 8 2" xfId="16552" xr:uid="{00000000-0005-0000-0000-0000AB400000}"/>
    <cellStyle name="Note 3 4 9 9" xfId="16553" xr:uid="{00000000-0005-0000-0000-0000AC400000}"/>
    <cellStyle name="Note 3 4 9 9 2" xfId="16554" xr:uid="{00000000-0005-0000-0000-0000AD400000}"/>
    <cellStyle name="Note 3 40" xfId="16555" xr:uid="{00000000-0005-0000-0000-0000AE400000}"/>
    <cellStyle name="Note 3 40 2" xfId="16556" xr:uid="{00000000-0005-0000-0000-0000AF400000}"/>
    <cellStyle name="Note 3 41" xfId="16557" xr:uid="{00000000-0005-0000-0000-0000B0400000}"/>
    <cellStyle name="Note 3 41 2" xfId="16558" xr:uid="{00000000-0005-0000-0000-0000B1400000}"/>
    <cellStyle name="Note 3 42" xfId="16559" xr:uid="{00000000-0005-0000-0000-0000B2400000}"/>
    <cellStyle name="Note 3 42 2" xfId="16560" xr:uid="{00000000-0005-0000-0000-0000B3400000}"/>
    <cellStyle name="Note 3 43" xfId="16561" xr:uid="{00000000-0005-0000-0000-0000B4400000}"/>
    <cellStyle name="Note 3 43 2" xfId="16562" xr:uid="{00000000-0005-0000-0000-0000B5400000}"/>
    <cellStyle name="Note 3 44" xfId="16563" xr:uid="{00000000-0005-0000-0000-0000B6400000}"/>
    <cellStyle name="Note 3 5" xfId="16564" xr:uid="{00000000-0005-0000-0000-0000B7400000}"/>
    <cellStyle name="Note 3 5 10" xfId="16565" xr:uid="{00000000-0005-0000-0000-0000B8400000}"/>
    <cellStyle name="Note 3 5 10 10" xfId="16566" xr:uid="{00000000-0005-0000-0000-0000B9400000}"/>
    <cellStyle name="Note 3 5 10 10 2" xfId="16567" xr:uid="{00000000-0005-0000-0000-0000BA400000}"/>
    <cellStyle name="Note 3 5 10 11" xfId="16568" xr:uid="{00000000-0005-0000-0000-0000BB400000}"/>
    <cellStyle name="Note 3 5 10 11 2" xfId="16569" xr:uid="{00000000-0005-0000-0000-0000BC400000}"/>
    <cellStyle name="Note 3 5 10 12" xfId="16570" xr:uid="{00000000-0005-0000-0000-0000BD400000}"/>
    <cellStyle name="Note 3 5 10 12 2" xfId="16571" xr:uid="{00000000-0005-0000-0000-0000BE400000}"/>
    <cellStyle name="Note 3 5 10 13" xfId="16572" xr:uid="{00000000-0005-0000-0000-0000BF400000}"/>
    <cellStyle name="Note 3 5 10 2" xfId="16573" xr:uid="{00000000-0005-0000-0000-0000C0400000}"/>
    <cellStyle name="Note 3 5 10 2 2" xfId="16574" xr:uid="{00000000-0005-0000-0000-0000C1400000}"/>
    <cellStyle name="Note 3 5 10 3" xfId="16575" xr:uid="{00000000-0005-0000-0000-0000C2400000}"/>
    <cellStyle name="Note 3 5 10 3 2" xfId="16576" xr:uid="{00000000-0005-0000-0000-0000C3400000}"/>
    <cellStyle name="Note 3 5 10 4" xfId="16577" xr:uid="{00000000-0005-0000-0000-0000C4400000}"/>
    <cellStyle name="Note 3 5 10 4 2" xfId="16578" xr:uid="{00000000-0005-0000-0000-0000C5400000}"/>
    <cellStyle name="Note 3 5 10 5" xfId="16579" xr:uid="{00000000-0005-0000-0000-0000C6400000}"/>
    <cellStyle name="Note 3 5 10 5 2" xfId="16580" xr:uid="{00000000-0005-0000-0000-0000C7400000}"/>
    <cellStyle name="Note 3 5 10 6" xfId="16581" xr:uid="{00000000-0005-0000-0000-0000C8400000}"/>
    <cellStyle name="Note 3 5 10 6 2" xfId="16582" xr:uid="{00000000-0005-0000-0000-0000C9400000}"/>
    <cellStyle name="Note 3 5 10 7" xfId="16583" xr:uid="{00000000-0005-0000-0000-0000CA400000}"/>
    <cellStyle name="Note 3 5 10 7 2" xfId="16584" xr:uid="{00000000-0005-0000-0000-0000CB400000}"/>
    <cellStyle name="Note 3 5 10 8" xfId="16585" xr:uid="{00000000-0005-0000-0000-0000CC400000}"/>
    <cellStyle name="Note 3 5 10 8 2" xfId="16586" xr:uid="{00000000-0005-0000-0000-0000CD400000}"/>
    <cellStyle name="Note 3 5 10 9" xfId="16587" xr:uid="{00000000-0005-0000-0000-0000CE400000}"/>
    <cellStyle name="Note 3 5 10 9 2" xfId="16588" xr:uid="{00000000-0005-0000-0000-0000CF400000}"/>
    <cellStyle name="Note 3 5 11" xfId="16589" xr:uid="{00000000-0005-0000-0000-0000D0400000}"/>
    <cellStyle name="Note 3 5 11 10" xfId="16590" xr:uid="{00000000-0005-0000-0000-0000D1400000}"/>
    <cellStyle name="Note 3 5 11 10 2" xfId="16591" xr:uid="{00000000-0005-0000-0000-0000D2400000}"/>
    <cellStyle name="Note 3 5 11 11" xfId="16592" xr:uid="{00000000-0005-0000-0000-0000D3400000}"/>
    <cellStyle name="Note 3 5 11 11 2" xfId="16593" xr:uid="{00000000-0005-0000-0000-0000D4400000}"/>
    <cellStyle name="Note 3 5 11 12" xfId="16594" xr:uid="{00000000-0005-0000-0000-0000D5400000}"/>
    <cellStyle name="Note 3 5 11 12 2" xfId="16595" xr:uid="{00000000-0005-0000-0000-0000D6400000}"/>
    <cellStyle name="Note 3 5 11 13" xfId="16596" xr:uid="{00000000-0005-0000-0000-0000D7400000}"/>
    <cellStyle name="Note 3 5 11 2" xfId="16597" xr:uid="{00000000-0005-0000-0000-0000D8400000}"/>
    <cellStyle name="Note 3 5 11 2 2" xfId="16598" xr:uid="{00000000-0005-0000-0000-0000D9400000}"/>
    <cellStyle name="Note 3 5 11 3" xfId="16599" xr:uid="{00000000-0005-0000-0000-0000DA400000}"/>
    <cellStyle name="Note 3 5 11 3 2" xfId="16600" xr:uid="{00000000-0005-0000-0000-0000DB400000}"/>
    <cellStyle name="Note 3 5 11 4" xfId="16601" xr:uid="{00000000-0005-0000-0000-0000DC400000}"/>
    <cellStyle name="Note 3 5 11 4 2" xfId="16602" xr:uid="{00000000-0005-0000-0000-0000DD400000}"/>
    <cellStyle name="Note 3 5 11 5" xfId="16603" xr:uid="{00000000-0005-0000-0000-0000DE400000}"/>
    <cellStyle name="Note 3 5 11 5 2" xfId="16604" xr:uid="{00000000-0005-0000-0000-0000DF400000}"/>
    <cellStyle name="Note 3 5 11 6" xfId="16605" xr:uid="{00000000-0005-0000-0000-0000E0400000}"/>
    <cellStyle name="Note 3 5 11 6 2" xfId="16606" xr:uid="{00000000-0005-0000-0000-0000E1400000}"/>
    <cellStyle name="Note 3 5 11 7" xfId="16607" xr:uid="{00000000-0005-0000-0000-0000E2400000}"/>
    <cellStyle name="Note 3 5 11 7 2" xfId="16608" xr:uid="{00000000-0005-0000-0000-0000E3400000}"/>
    <cellStyle name="Note 3 5 11 8" xfId="16609" xr:uid="{00000000-0005-0000-0000-0000E4400000}"/>
    <cellStyle name="Note 3 5 11 8 2" xfId="16610" xr:uid="{00000000-0005-0000-0000-0000E5400000}"/>
    <cellStyle name="Note 3 5 11 9" xfId="16611" xr:uid="{00000000-0005-0000-0000-0000E6400000}"/>
    <cellStyle name="Note 3 5 11 9 2" xfId="16612" xr:uid="{00000000-0005-0000-0000-0000E7400000}"/>
    <cellStyle name="Note 3 5 12" xfId="16613" xr:uid="{00000000-0005-0000-0000-0000E8400000}"/>
    <cellStyle name="Note 3 5 12 10" xfId="16614" xr:uid="{00000000-0005-0000-0000-0000E9400000}"/>
    <cellStyle name="Note 3 5 12 10 2" xfId="16615" xr:uid="{00000000-0005-0000-0000-0000EA400000}"/>
    <cellStyle name="Note 3 5 12 11" xfId="16616" xr:uid="{00000000-0005-0000-0000-0000EB400000}"/>
    <cellStyle name="Note 3 5 12 11 2" xfId="16617" xr:uid="{00000000-0005-0000-0000-0000EC400000}"/>
    <cellStyle name="Note 3 5 12 12" xfId="16618" xr:uid="{00000000-0005-0000-0000-0000ED400000}"/>
    <cellStyle name="Note 3 5 12 12 2" xfId="16619" xr:uid="{00000000-0005-0000-0000-0000EE400000}"/>
    <cellStyle name="Note 3 5 12 13" xfId="16620" xr:uid="{00000000-0005-0000-0000-0000EF400000}"/>
    <cellStyle name="Note 3 5 12 2" xfId="16621" xr:uid="{00000000-0005-0000-0000-0000F0400000}"/>
    <cellStyle name="Note 3 5 12 2 2" xfId="16622" xr:uid="{00000000-0005-0000-0000-0000F1400000}"/>
    <cellStyle name="Note 3 5 12 3" xfId="16623" xr:uid="{00000000-0005-0000-0000-0000F2400000}"/>
    <cellStyle name="Note 3 5 12 3 2" xfId="16624" xr:uid="{00000000-0005-0000-0000-0000F3400000}"/>
    <cellStyle name="Note 3 5 12 4" xfId="16625" xr:uid="{00000000-0005-0000-0000-0000F4400000}"/>
    <cellStyle name="Note 3 5 12 4 2" xfId="16626" xr:uid="{00000000-0005-0000-0000-0000F5400000}"/>
    <cellStyle name="Note 3 5 12 5" xfId="16627" xr:uid="{00000000-0005-0000-0000-0000F6400000}"/>
    <cellStyle name="Note 3 5 12 5 2" xfId="16628" xr:uid="{00000000-0005-0000-0000-0000F7400000}"/>
    <cellStyle name="Note 3 5 12 6" xfId="16629" xr:uid="{00000000-0005-0000-0000-0000F8400000}"/>
    <cellStyle name="Note 3 5 12 6 2" xfId="16630" xr:uid="{00000000-0005-0000-0000-0000F9400000}"/>
    <cellStyle name="Note 3 5 12 7" xfId="16631" xr:uid="{00000000-0005-0000-0000-0000FA400000}"/>
    <cellStyle name="Note 3 5 12 7 2" xfId="16632" xr:uid="{00000000-0005-0000-0000-0000FB400000}"/>
    <cellStyle name="Note 3 5 12 8" xfId="16633" xr:uid="{00000000-0005-0000-0000-0000FC400000}"/>
    <cellStyle name="Note 3 5 12 8 2" xfId="16634" xr:uid="{00000000-0005-0000-0000-0000FD400000}"/>
    <cellStyle name="Note 3 5 12 9" xfId="16635" xr:uid="{00000000-0005-0000-0000-0000FE400000}"/>
    <cellStyle name="Note 3 5 12 9 2" xfId="16636" xr:uid="{00000000-0005-0000-0000-0000FF400000}"/>
    <cellStyle name="Note 3 5 13" xfId="16637" xr:uid="{00000000-0005-0000-0000-000000410000}"/>
    <cellStyle name="Note 3 5 13 10" xfId="16638" xr:uid="{00000000-0005-0000-0000-000001410000}"/>
    <cellStyle name="Note 3 5 13 10 2" xfId="16639" xr:uid="{00000000-0005-0000-0000-000002410000}"/>
    <cellStyle name="Note 3 5 13 11" xfId="16640" xr:uid="{00000000-0005-0000-0000-000003410000}"/>
    <cellStyle name="Note 3 5 13 11 2" xfId="16641" xr:uid="{00000000-0005-0000-0000-000004410000}"/>
    <cellStyle name="Note 3 5 13 12" xfId="16642" xr:uid="{00000000-0005-0000-0000-000005410000}"/>
    <cellStyle name="Note 3 5 13 12 2" xfId="16643" xr:uid="{00000000-0005-0000-0000-000006410000}"/>
    <cellStyle name="Note 3 5 13 13" xfId="16644" xr:uid="{00000000-0005-0000-0000-000007410000}"/>
    <cellStyle name="Note 3 5 13 2" xfId="16645" xr:uid="{00000000-0005-0000-0000-000008410000}"/>
    <cellStyle name="Note 3 5 13 2 2" xfId="16646" xr:uid="{00000000-0005-0000-0000-000009410000}"/>
    <cellStyle name="Note 3 5 13 3" xfId="16647" xr:uid="{00000000-0005-0000-0000-00000A410000}"/>
    <cellStyle name="Note 3 5 13 3 2" xfId="16648" xr:uid="{00000000-0005-0000-0000-00000B410000}"/>
    <cellStyle name="Note 3 5 13 4" xfId="16649" xr:uid="{00000000-0005-0000-0000-00000C410000}"/>
    <cellStyle name="Note 3 5 13 4 2" xfId="16650" xr:uid="{00000000-0005-0000-0000-00000D410000}"/>
    <cellStyle name="Note 3 5 13 5" xfId="16651" xr:uid="{00000000-0005-0000-0000-00000E410000}"/>
    <cellStyle name="Note 3 5 13 5 2" xfId="16652" xr:uid="{00000000-0005-0000-0000-00000F410000}"/>
    <cellStyle name="Note 3 5 13 6" xfId="16653" xr:uid="{00000000-0005-0000-0000-000010410000}"/>
    <cellStyle name="Note 3 5 13 6 2" xfId="16654" xr:uid="{00000000-0005-0000-0000-000011410000}"/>
    <cellStyle name="Note 3 5 13 7" xfId="16655" xr:uid="{00000000-0005-0000-0000-000012410000}"/>
    <cellStyle name="Note 3 5 13 7 2" xfId="16656" xr:uid="{00000000-0005-0000-0000-000013410000}"/>
    <cellStyle name="Note 3 5 13 8" xfId="16657" xr:uid="{00000000-0005-0000-0000-000014410000}"/>
    <cellStyle name="Note 3 5 13 8 2" xfId="16658" xr:uid="{00000000-0005-0000-0000-000015410000}"/>
    <cellStyle name="Note 3 5 13 9" xfId="16659" xr:uid="{00000000-0005-0000-0000-000016410000}"/>
    <cellStyle name="Note 3 5 13 9 2" xfId="16660" xr:uid="{00000000-0005-0000-0000-000017410000}"/>
    <cellStyle name="Note 3 5 14" xfId="16661" xr:uid="{00000000-0005-0000-0000-000018410000}"/>
    <cellStyle name="Note 3 5 14 10" xfId="16662" xr:uid="{00000000-0005-0000-0000-000019410000}"/>
    <cellStyle name="Note 3 5 14 10 2" xfId="16663" xr:uid="{00000000-0005-0000-0000-00001A410000}"/>
    <cellStyle name="Note 3 5 14 11" xfId="16664" xr:uid="{00000000-0005-0000-0000-00001B410000}"/>
    <cellStyle name="Note 3 5 14 11 2" xfId="16665" xr:uid="{00000000-0005-0000-0000-00001C410000}"/>
    <cellStyle name="Note 3 5 14 12" xfId="16666" xr:uid="{00000000-0005-0000-0000-00001D410000}"/>
    <cellStyle name="Note 3 5 14 12 2" xfId="16667" xr:uid="{00000000-0005-0000-0000-00001E410000}"/>
    <cellStyle name="Note 3 5 14 13" xfId="16668" xr:uid="{00000000-0005-0000-0000-00001F410000}"/>
    <cellStyle name="Note 3 5 14 2" xfId="16669" xr:uid="{00000000-0005-0000-0000-000020410000}"/>
    <cellStyle name="Note 3 5 14 2 2" xfId="16670" xr:uid="{00000000-0005-0000-0000-000021410000}"/>
    <cellStyle name="Note 3 5 14 3" xfId="16671" xr:uid="{00000000-0005-0000-0000-000022410000}"/>
    <cellStyle name="Note 3 5 14 3 2" xfId="16672" xr:uid="{00000000-0005-0000-0000-000023410000}"/>
    <cellStyle name="Note 3 5 14 4" xfId="16673" xr:uid="{00000000-0005-0000-0000-000024410000}"/>
    <cellStyle name="Note 3 5 14 4 2" xfId="16674" xr:uid="{00000000-0005-0000-0000-000025410000}"/>
    <cellStyle name="Note 3 5 14 5" xfId="16675" xr:uid="{00000000-0005-0000-0000-000026410000}"/>
    <cellStyle name="Note 3 5 14 5 2" xfId="16676" xr:uid="{00000000-0005-0000-0000-000027410000}"/>
    <cellStyle name="Note 3 5 14 6" xfId="16677" xr:uid="{00000000-0005-0000-0000-000028410000}"/>
    <cellStyle name="Note 3 5 14 6 2" xfId="16678" xr:uid="{00000000-0005-0000-0000-000029410000}"/>
    <cellStyle name="Note 3 5 14 7" xfId="16679" xr:uid="{00000000-0005-0000-0000-00002A410000}"/>
    <cellStyle name="Note 3 5 14 7 2" xfId="16680" xr:uid="{00000000-0005-0000-0000-00002B410000}"/>
    <cellStyle name="Note 3 5 14 8" xfId="16681" xr:uid="{00000000-0005-0000-0000-00002C410000}"/>
    <cellStyle name="Note 3 5 14 8 2" xfId="16682" xr:uid="{00000000-0005-0000-0000-00002D410000}"/>
    <cellStyle name="Note 3 5 14 9" xfId="16683" xr:uid="{00000000-0005-0000-0000-00002E410000}"/>
    <cellStyle name="Note 3 5 14 9 2" xfId="16684" xr:uid="{00000000-0005-0000-0000-00002F410000}"/>
    <cellStyle name="Note 3 5 15" xfId="16685" xr:uid="{00000000-0005-0000-0000-000030410000}"/>
    <cellStyle name="Note 3 5 15 10" xfId="16686" xr:uid="{00000000-0005-0000-0000-000031410000}"/>
    <cellStyle name="Note 3 5 15 10 2" xfId="16687" xr:uid="{00000000-0005-0000-0000-000032410000}"/>
    <cellStyle name="Note 3 5 15 11" xfId="16688" xr:uid="{00000000-0005-0000-0000-000033410000}"/>
    <cellStyle name="Note 3 5 15 11 2" xfId="16689" xr:uid="{00000000-0005-0000-0000-000034410000}"/>
    <cellStyle name="Note 3 5 15 12" xfId="16690" xr:uid="{00000000-0005-0000-0000-000035410000}"/>
    <cellStyle name="Note 3 5 15 12 2" xfId="16691" xr:uid="{00000000-0005-0000-0000-000036410000}"/>
    <cellStyle name="Note 3 5 15 13" xfId="16692" xr:uid="{00000000-0005-0000-0000-000037410000}"/>
    <cellStyle name="Note 3 5 15 2" xfId="16693" xr:uid="{00000000-0005-0000-0000-000038410000}"/>
    <cellStyle name="Note 3 5 15 2 2" xfId="16694" xr:uid="{00000000-0005-0000-0000-000039410000}"/>
    <cellStyle name="Note 3 5 15 3" xfId="16695" xr:uid="{00000000-0005-0000-0000-00003A410000}"/>
    <cellStyle name="Note 3 5 15 3 2" xfId="16696" xr:uid="{00000000-0005-0000-0000-00003B410000}"/>
    <cellStyle name="Note 3 5 15 4" xfId="16697" xr:uid="{00000000-0005-0000-0000-00003C410000}"/>
    <cellStyle name="Note 3 5 15 4 2" xfId="16698" xr:uid="{00000000-0005-0000-0000-00003D410000}"/>
    <cellStyle name="Note 3 5 15 5" xfId="16699" xr:uid="{00000000-0005-0000-0000-00003E410000}"/>
    <cellStyle name="Note 3 5 15 5 2" xfId="16700" xr:uid="{00000000-0005-0000-0000-00003F410000}"/>
    <cellStyle name="Note 3 5 15 6" xfId="16701" xr:uid="{00000000-0005-0000-0000-000040410000}"/>
    <cellStyle name="Note 3 5 15 6 2" xfId="16702" xr:uid="{00000000-0005-0000-0000-000041410000}"/>
    <cellStyle name="Note 3 5 15 7" xfId="16703" xr:uid="{00000000-0005-0000-0000-000042410000}"/>
    <cellStyle name="Note 3 5 15 7 2" xfId="16704" xr:uid="{00000000-0005-0000-0000-000043410000}"/>
    <cellStyle name="Note 3 5 15 8" xfId="16705" xr:uid="{00000000-0005-0000-0000-000044410000}"/>
    <cellStyle name="Note 3 5 15 8 2" xfId="16706" xr:uid="{00000000-0005-0000-0000-000045410000}"/>
    <cellStyle name="Note 3 5 15 9" xfId="16707" xr:uid="{00000000-0005-0000-0000-000046410000}"/>
    <cellStyle name="Note 3 5 15 9 2" xfId="16708" xr:uid="{00000000-0005-0000-0000-000047410000}"/>
    <cellStyle name="Note 3 5 16" xfId="16709" xr:uid="{00000000-0005-0000-0000-000048410000}"/>
    <cellStyle name="Note 3 5 16 10" xfId="16710" xr:uid="{00000000-0005-0000-0000-000049410000}"/>
    <cellStyle name="Note 3 5 16 10 2" xfId="16711" xr:uid="{00000000-0005-0000-0000-00004A410000}"/>
    <cellStyle name="Note 3 5 16 11" xfId="16712" xr:uid="{00000000-0005-0000-0000-00004B410000}"/>
    <cellStyle name="Note 3 5 16 11 2" xfId="16713" xr:uid="{00000000-0005-0000-0000-00004C410000}"/>
    <cellStyle name="Note 3 5 16 12" xfId="16714" xr:uid="{00000000-0005-0000-0000-00004D410000}"/>
    <cellStyle name="Note 3 5 16 12 2" xfId="16715" xr:uid="{00000000-0005-0000-0000-00004E410000}"/>
    <cellStyle name="Note 3 5 16 13" xfId="16716" xr:uid="{00000000-0005-0000-0000-00004F410000}"/>
    <cellStyle name="Note 3 5 16 2" xfId="16717" xr:uid="{00000000-0005-0000-0000-000050410000}"/>
    <cellStyle name="Note 3 5 16 2 2" xfId="16718" xr:uid="{00000000-0005-0000-0000-000051410000}"/>
    <cellStyle name="Note 3 5 16 3" xfId="16719" xr:uid="{00000000-0005-0000-0000-000052410000}"/>
    <cellStyle name="Note 3 5 16 3 2" xfId="16720" xr:uid="{00000000-0005-0000-0000-000053410000}"/>
    <cellStyle name="Note 3 5 16 4" xfId="16721" xr:uid="{00000000-0005-0000-0000-000054410000}"/>
    <cellStyle name="Note 3 5 16 4 2" xfId="16722" xr:uid="{00000000-0005-0000-0000-000055410000}"/>
    <cellStyle name="Note 3 5 16 5" xfId="16723" xr:uid="{00000000-0005-0000-0000-000056410000}"/>
    <cellStyle name="Note 3 5 16 5 2" xfId="16724" xr:uid="{00000000-0005-0000-0000-000057410000}"/>
    <cellStyle name="Note 3 5 16 6" xfId="16725" xr:uid="{00000000-0005-0000-0000-000058410000}"/>
    <cellStyle name="Note 3 5 16 6 2" xfId="16726" xr:uid="{00000000-0005-0000-0000-000059410000}"/>
    <cellStyle name="Note 3 5 16 7" xfId="16727" xr:uid="{00000000-0005-0000-0000-00005A410000}"/>
    <cellStyle name="Note 3 5 16 7 2" xfId="16728" xr:uid="{00000000-0005-0000-0000-00005B410000}"/>
    <cellStyle name="Note 3 5 16 8" xfId="16729" xr:uid="{00000000-0005-0000-0000-00005C410000}"/>
    <cellStyle name="Note 3 5 16 8 2" xfId="16730" xr:uid="{00000000-0005-0000-0000-00005D410000}"/>
    <cellStyle name="Note 3 5 16 9" xfId="16731" xr:uid="{00000000-0005-0000-0000-00005E410000}"/>
    <cellStyle name="Note 3 5 16 9 2" xfId="16732" xr:uid="{00000000-0005-0000-0000-00005F410000}"/>
    <cellStyle name="Note 3 5 17" xfId="16733" xr:uid="{00000000-0005-0000-0000-000060410000}"/>
    <cellStyle name="Note 3 5 17 10" xfId="16734" xr:uid="{00000000-0005-0000-0000-000061410000}"/>
    <cellStyle name="Note 3 5 17 10 2" xfId="16735" xr:uid="{00000000-0005-0000-0000-000062410000}"/>
    <cellStyle name="Note 3 5 17 11" xfId="16736" xr:uid="{00000000-0005-0000-0000-000063410000}"/>
    <cellStyle name="Note 3 5 17 11 2" xfId="16737" xr:uid="{00000000-0005-0000-0000-000064410000}"/>
    <cellStyle name="Note 3 5 17 12" xfId="16738" xr:uid="{00000000-0005-0000-0000-000065410000}"/>
    <cellStyle name="Note 3 5 17 12 2" xfId="16739" xr:uid="{00000000-0005-0000-0000-000066410000}"/>
    <cellStyle name="Note 3 5 17 13" xfId="16740" xr:uid="{00000000-0005-0000-0000-000067410000}"/>
    <cellStyle name="Note 3 5 17 2" xfId="16741" xr:uid="{00000000-0005-0000-0000-000068410000}"/>
    <cellStyle name="Note 3 5 17 2 2" xfId="16742" xr:uid="{00000000-0005-0000-0000-000069410000}"/>
    <cellStyle name="Note 3 5 17 3" xfId="16743" xr:uid="{00000000-0005-0000-0000-00006A410000}"/>
    <cellStyle name="Note 3 5 17 3 2" xfId="16744" xr:uid="{00000000-0005-0000-0000-00006B410000}"/>
    <cellStyle name="Note 3 5 17 4" xfId="16745" xr:uid="{00000000-0005-0000-0000-00006C410000}"/>
    <cellStyle name="Note 3 5 17 4 2" xfId="16746" xr:uid="{00000000-0005-0000-0000-00006D410000}"/>
    <cellStyle name="Note 3 5 17 5" xfId="16747" xr:uid="{00000000-0005-0000-0000-00006E410000}"/>
    <cellStyle name="Note 3 5 17 5 2" xfId="16748" xr:uid="{00000000-0005-0000-0000-00006F410000}"/>
    <cellStyle name="Note 3 5 17 6" xfId="16749" xr:uid="{00000000-0005-0000-0000-000070410000}"/>
    <cellStyle name="Note 3 5 17 6 2" xfId="16750" xr:uid="{00000000-0005-0000-0000-000071410000}"/>
    <cellStyle name="Note 3 5 17 7" xfId="16751" xr:uid="{00000000-0005-0000-0000-000072410000}"/>
    <cellStyle name="Note 3 5 17 7 2" xfId="16752" xr:uid="{00000000-0005-0000-0000-000073410000}"/>
    <cellStyle name="Note 3 5 17 8" xfId="16753" xr:uid="{00000000-0005-0000-0000-000074410000}"/>
    <cellStyle name="Note 3 5 17 8 2" xfId="16754" xr:uid="{00000000-0005-0000-0000-000075410000}"/>
    <cellStyle name="Note 3 5 17 9" xfId="16755" xr:uid="{00000000-0005-0000-0000-000076410000}"/>
    <cellStyle name="Note 3 5 17 9 2" xfId="16756" xr:uid="{00000000-0005-0000-0000-000077410000}"/>
    <cellStyle name="Note 3 5 18" xfId="16757" xr:uid="{00000000-0005-0000-0000-000078410000}"/>
    <cellStyle name="Note 3 5 18 10" xfId="16758" xr:uid="{00000000-0005-0000-0000-000079410000}"/>
    <cellStyle name="Note 3 5 18 10 2" xfId="16759" xr:uid="{00000000-0005-0000-0000-00007A410000}"/>
    <cellStyle name="Note 3 5 18 11" xfId="16760" xr:uid="{00000000-0005-0000-0000-00007B410000}"/>
    <cellStyle name="Note 3 5 18 11 2" xfId="16761" xr:uid="{00000000-0005-0000-0000-00007C410000}"/>
    <cellStyle name="Note 3 5 18 12" xfId="16762" xr:uid="{00000000-0005-0000-0000-00007D410000}"/>
    <cellStyle name="Note 3 5 18 12 2" xfId="16763" xr:uid="{00000000-0005-0000-0000-00007E410000}"/>
    <cellStyle name="Note 3 5 18 13" xfId="16764" xr:uid="{00000000-0005-0000-0000-00007F410000}"/>
    <cellStyle name="Note 3 5 18 2" xfId="16765" xr:uid="{00000000-0005-0000-0000-000080410000}"/>
    <cellStyle name="Note 3 5 18 2 2" xfId="16766" xr:uid="{00000000-0005-0000-0000-000081410000}"/>
    <cellStyle name="Note 3 5 18 3" xfId="16767" xr:uid="{00000000-0005-0000-0000-000082410000}"/>
    <cellStyle name="Note 3 5 18 3 2" xfId="16768" xr:uid="{00000000-0005-0000-0000-000083410000}"/>
    <cellStyle name="Note 3 5 18 4" xfId="16769" xr:uid="{00000000-0005-0000-0000-000084410000}"/>
    <cellStyle name="Note 3 5 18 4 2" xfId="16770" xr:uid="{00000000-0005-0000-0000-000085410000}"/>
    <cellStyle name="Note 3 5 18 5" xfId="16771" xr:uid="{00000000-0005-0000-0000-000086410000}"/>
    <cellStyle name="Note 3 5 18 5 2" xfId="16772" xr:uid="{00000000-0005-0000-0000-000087410000}"/>
    <cellStyle name="Note 3 5 18 6" xfId="16773" xr:uid="{00000000-0005-0000-0000-000088410000}"/>
    <cellStyle name="Note 3 5 18 6 2" xfId="16774" xr:uid="{00000000-0005-0000-0000-000089410000}"/>
    <cellStyle name="Note 3 5 18 7" xfId="16775" xr:uid="{00000000-0005-0000-0000-00008A410000}"/>
    <cellStyle name="Note 3 5 18 7 2" xfId="16776" xr:uid="{00000000-0005-0000-0000-00008B410000}"/>
    <cellStyle name="Note 3 5 18 8" xfId="16777" xr:uid="{00000000-0005-0000-0000-00008C410000}"/>
    <cellStyle name="Note 3 5 18 8 2" xfId="16778" xr:uid="{00000000-0005-0000-0000-00008D410000}"/>
    <cellStyle name="Note 3 5 18 9" xfId="16779" xr:uid="{00000000-0005-0000-0000-00008E410000}"/>
    <cellStyle name="Note 3 5 18 9 2" xfId="16780" xr:uid="{00000000-0005-0000-0000-00008F410000}"/>
    <cellStyle name="Note 3 5 19" xfId="16781" xr:uid="{00000000-0005-0000-0000-000090410000}"/>
    <cellStyle name="Note 3 5 19 10" xfId="16782" xr:uid="{00000000-0005-0000-0000-000091410000}"/>
    <cellStyle name="Note 3 5 19 10 2" xfId="16783" xr:uid="{00000000-0005-0000-0000-000092410000}"/>
    <cellStyle name="Note 3 5 19 11" xfId="16784" xr:uid="{00000000-0005-0000-0000-000093410000}"/>
    <cellStyle name="Note 3 5 19 11 2" xfId="16785" xr:uid="{00000000-0005-0000-0000-000094410000}"/>
    <cellStyle name="Note 3 5 19 12" xfId="16786" xr:uid="{00000000-0005-0000-0000-000095410000}"/>
    <cellStyle name="Note 3 5 19 12 2" xfId="16787" xr:uid="{00000000-0005-0000-0000-000096410000}"/>
    <cellStyle name="Note 3 5 19 13" xfId="16788" xr:uid="{00000000-0005-0000-0000-000097410000}"/>
    <cellStyle name="Note 3 5 19 2" xfId="16789" xr:uid="{00000000-0005-0000-0000-000098410000}"/>
    <cellStyle name="Note 3 5 19 2 2" xfId="16790" xr:uid="{00000000-0005-0000-0000-000099410000}"/>
    <cellStyle name="Note 3 5 19 3" xfId="16791" xr:uid="{00000000-0005-0000-0000-00009A410000}"/>
    <cellStyle name="Note 3 5 19 3 2" xfId="16792" xr:uid="{00000000-0005-0000-0000-00009B410000}"/>
    <cellStyle name="Note 3 5 19 4" xfId="16793" xr:uid="{00000000-0005-0000-0000-00009C410000}"/>
    <cellStyle name="Note 3 5 19 4 2" xfId="16794" xr:uid="{00000000-0005-0000-0000-00009D410000}"/>
    <cellStyle name="Note 3 5 19 5" xfId="16795" xr:uid="{00000000-0005-0000-0000-00009E410000}"/>
    <cellStyle name="Note 3 5 19 5 2" xfId="16796" xr:uid="{00000000-0005-0000-0000-00009F410000}"/>
    <cellStyle name="Note 3 5 19 6" xfId="16797" xr:uid="{00000000-0005-0000-0000-0000A0410000}"/>
    <cellStyle name="Note 3 5 19 6 2" xfId="16798" xr:uid="{00000000-0005-0000-0000-0000A1410000}"/>
    <cellStyle name="Note 3 5 19 7" xfId="16799" xr:uid="{00000000-0005-0000-0000-0000A2410000}"/>
    <cellStyle name="Note 3 5 19 7 2" xfId="16800" xr:uid="{00000000-0005-0000-0000-0000A3410000}"/>
    <cellStyle name="Note 3 5 19 8" xfId="16801" xr:uid="{00000000-0005-0000-0000-0000A4410000}"/>
    <cellStyle name="Note 3 5 19 8 2" xfId="16802" xr:uid="{00000000-0005-0000-0000-0000A5410000}"/>
    <cellStyle name="Note 3 5 19 9" xfId="16803" xr:uid="{00000000-0005-0000-0000-0000A6410000}"/>
    <cellStyle name="Note 3 5 19 9 2" xfId="16804" xr:uid="{00000000-0005-0000-0000-0000A7410000}"/>
    <cellStyle name="Note 3 5 2" xfId="16805" xr:uid="{00000000-0005-0000-0000-0000A8410000}"/>
    <cellStyle name="Note 3 5 2 10" xfId="16806" xr:uid="{00000000-0005-0000-0000-0000A9410000}"/>
    <cellStyle name="Note 3 5 2 10 2" xfId="16807" xr:uid="{00000000-0005-0000-0000-0000AA410000}"/>
    <cellStyle name="Note 3 5 2 11" xfId="16808" xr:uid="{00000000-0005-0000-0000-0000AB410000}"/>
    <cellStyle name="Note 3 5 2 11 2" xfId="16809" xr:uid="{00000000-0005-0000-0000-0000AC410000}"/>
    <cellStyle name="Note 3 5 2 12" xfId="16810" xr:uid="{00000000-0005-0000-0000-0000AD410000}"/>
    <cellStyle name="Note 3 5 2 12 2" xfId="16811" xr:uid="{00000000-0005-0000-0000-0000AE410000}"/>
    <cellStyle name="Note 3 5 2 13" xfId="16812" xr:uid="{00000000-0005-0000-0000-0000AF410000}"/>
    <cellStyle name="Note 3 5 2 2" xfId="16813" xr:uid="{00000000-0005-0000-0000-0000B0410000}"/>
    <cellStyle name="Note 3 5 2 2 2" xfId="16814" xr:uid="{00000000-0005-0000-0000-0000B1410000}"/>
    <cellStyle name="Note 3 5 2 3" xfId="16815" xr:uid="{00000000-0005-0000-0000-0000B2410000}"/>
    <cellStyle name="Note 3 5 2 3 2" xfId="16816" xr:uid="{00000000-0005-0000-0000-0000B3410000}"/>
    <cellStyle name="Note 3 5 2 4" xfId="16817" xr:uid="{00000000-0005-0000-0000-0000B4410000}"/>
    <cellStyle name="Note 3 5 2 4 2" xfId="16818" xr:uid="{00000000-0005-0000-0000-0000B5410000}"/>
    <cellStyle name="Note 3 5 2 5" xfId="16819" xr:uid="{00000000-0005-0000-0000-0000B6410000}"/>
    <cellStyle name="Note 3 5 2 5 2" xfId="16820" xr:uid="{00000000-0005-0000-0000-0000B7410000}"/>
    <cellStyle name="Note 3 5 2 6" xfId="16821" xr:uid="{00000000-0005-0000-0000-0000B8410000}"/>
    <cellStyle name="Note 3 5 2 6 2" xfId="16822" xr:uid="{00000000-0005-0000-0000-0000B9410000}"/>
    <cellStyle name="Note 3 5 2 7" xfId="16823" xr:uid="{00000000-0005-0000-0000-0000BA410000}"/>
    <cellStyle name="Note 3 5 2 7 2" xfId="16824" xr:uid="{00000000-0005-0000-0000-0000BB410000}"/>
    <cellStyle name="Note 3 5 2 8" xfId="16825" xr:uid="{00000000-0005-0000-0000-0000BC410000}"/>
    <cellStyle name="Note 3 5 2 8 2" xfId="16826" xr:uid="{00000000-0005-0000-0000-0000BD410000}"/>
    <cellStyle name="Note 3 5 2 9" xfId="16827" xr:uid="{00000000-0005-0000-0000-0000BE410000}"/>
    <cellStyle name="Note 3 5 2 9 2" xfId="16828" xr:uid="{00000000-0005-0000-0000-0000BF410000}"/>
    <cellStyle name="Note 3 5 20" xfId="16829" xr:uid="{00000000-0005-0000-0000-0000C0410000}"/>
    <cellStyle name="Note 3 5 20 10" xfId="16830" xr:uid="{00000000-0005-0000-0000-0000C1410000}"/>
    <cellStyle name="Note 3 5 20 10 2" xfId="16831" xr:uid="{00000000-0005-0000-0000-0000C2410000}"/>
    <cellStyle name="Note 3 5 20 11" xfId="16832" xr:uid="{00000000-0005-0000-0000-0000C3410000}"/>
    <cellStyle name="Note 3 5 20 11 2" xfId="16833" xr:uid="{00000000-0005-0000-0000-0000C4410000}"/>
    <cellStyle name="Note 3 5 20 12" xfId="16834" xr:uid="{00000000-0005-0000-0000-0000C5410000}"/>
    <cellStyle name="Note 3 5 20 12 2" xfId="16835" xr:uid="{00000000-0005-0000-0000-0000C6410000}"/>
    <cellStyle name="Note 3 5 20 13" xfId="16836" xr:uid="{00000000-0005-0000-0000-0000C7410000}"/>
    <cellStyle name="Note 3 5 20 2" xfId="16837" xr:uid="{00000000-0005-0000-0000-0000C8410000}"/>
    <cellStyle name="Note 3 5 20 2 2" xfId="16838" xr:uid="{00000000-0005-0000-0000-0000C9410000}"/>
    <cellStyle name="Note 3 5 20 3" xfId="16839" xr:uid="{00000000-0005-0000-0000-0000CA410000}"/>
    <cellStyle name="Note 3 5 20 3 2" xfId="16840" xr:uid="{00000000-0005-0000-0000-0000CB410000}"/>
    <cellStyle name="Note 3 5 20 4" xfId="16841" xr:uid="{00000000-0005-0000-0000-0000CC410000}"/>
    <cellStyle name="Note 3 5 20 4 2" xfId="16842" xr:uid="{00000000-0005-0000-0000-0000CD410000}"/>
    <cellStyle name="Note 3 5 20 5" xfId="16843" xr:uid="{00000000-0005-0000-0000-0000CE410000}"/>
    <cellStyle name="Note 3 5 20 5 2" xfId="16844" xr:uid="{00000000-0005-0000-0000-0000CF410000}"/>
    <cellStyle name="Note 3 5 20 6" xfId="16845" xr:uid="{00000000-0005-0000-0000-0000D0410000}"/>
    <cellStyle name="Note 3 5 20 6 2" xfId="16846" xr:uid="{00000000-0005-0000-0000-0000D1410000}"/>
    <cellStyle name="Note 3 5 20 7" xfId="16847" xr:uid="{00000000-0005-0000-0000-0000D2410000}"/>
    <cellStyle name="Note 3 5 20 7 2" xfId="16848" xr:uid="{00000000-0005-0000-0000-0000D3410000}"/>
    <cellStyle name="Note 3 5 20 8" xfId="16849" xr:uid="{00000000-0005-0000-0000-0000D4410000}"/>
    <cellStyle name="Note 3 5 20 8 2" xfId="16850" xr:uid="{00000000-0005-0000-0000-0000D5410000}"/>
    <cellStyle name="Note 3 5 20 9" xfId="16851" xr:uid="{00000000-0005-0000-0000-0000D6410000}"/>
    <cellStyle name="Note 3 5 20 9 2" xfId="16852" xr:uid="{00000000-0005-0000-0000-0000D7410000}"/>
    <cellStyle name="Note 3 5 21" xfId="16853" xr:uid="{00000000-0005-0000-0000-0000D8410000}"/>
    <cellStyle name="Note 3 5 21 10" xfId="16854" xr:uid="{00000000-0005-0000-0000-0000D9410000}"/>
    <cellStyle name="Note 3 5 21 10 2" xfId="16855" xr:uid="{00000000-0005-0000-0000-0000DA410000}"/>
    <cellStyle name="Note 3 5 21 11" xfId="16856" xr:uid="{00000000-0005-0000-0000-0000DB410000}"/>
    <cellStyle name="Note 3 5 21 11 2" xfId="16857" xr:uid="{00000000-0005-0000-0000-0000DC410000}"/>
    <cellStyle name="Note 3 5 21 12" xfId="16858" xr:uid="{00000000-0005-0000-0000-0000DD410000}"/>
    <cellStyle name="Note 3 5 21 12 2" xfId="16859" xr:uid="{00000000-0005-0000-0000-0000DE410000}"/>
    <cellStyle name="Note 3 5 21 13" xfId="16860" xr:uid="{00000000-0005-0000-0000-0000DF410000}"/>
    <cellStyle name="Note 3 5 21 2" xfId="16861" xr:uid="{00000000-0005-0000-0000-0000E0410000}"/>
    <cellStyle name="Note 3 5 21 2 2" xfId="16862" xr:uid="{00000000-0005-0000-0000-0000E1410000}"/>
    <cellStyle name="Note 3 5 21 3" xfId="16863" xr:uid="{00000000-0005-0000-0000-0000E2410000}"/>
    <cellStyle name="Note 3 5 21 3 2" xfId="16864" xr:uid="{00000000-0005-0000-0000-0000E3410000}"/>
    <cellStyle name="Note 3 5 21 4" xfId="16865" xr:uid="{00000000-0005-0000-0000-0000E4410000}"/>
    <cellStyle name="Note 3 5 21 4 2" xfId="16866" xr:uid="{00000000-0005-0000-0000-0000E5410000}"/>
    <cellStyle name="Note 3 5 21 5" xfId="16867" xr:uid="{00000000-0005-0000-0000-0000E6410000}"/>
    <cellStyle name="Note 3 5 21 5 2" xfId="16868" xr:uid="{00000000-0005-0000-0000-0000E7410000}"/>
    <cellStyle name="Note 3 5 21 6" xfId="16869" xr:uid="{00000000-0005-0000-0000-0000E8410000}"/>
    <cellStyle name="Note 3 5 21 6 2" xfId="16870" xr:uid="{00000000-0005-0000-0000-0000E9410000}"/>
    <cellStyle name="Note 3 5 21 7" xfId="16871" xr:uid="{00000000-0005-0000-0000-0000EA410000}"/>
    <cellStyle name="Note 3 5 21 7 2" xfId="16872" xr:uid="{00000000-0005-0000-0000-0000EB410000}"/>
    <cellStyle name="Note 3 5 21 8" xfId="16873" xr:uid="{00000000-0005-0000-0000-0000EC410000}"/>
    <cellStyle name="Note 3 5 21 8 2" xfId="16874" xr:uid="{00000000-0005-0000-0000-0000ED410000}"/>
    <cellStyle name="Note 3 5 21 9" xfId="16875" xr:uid="{00000000-0005-0000-0000-0000EE410000}"/>
    <cellStyle name="Note 3 5 21 9 2" xfId="16876" xr:uid="{00000000-0005-0000-0000-0000EF410000}"/>
    <cellStyle name="Note 3 5 22" xfId="16877" xr:uid="{00000000-0005-0000-0000-0000F0410000}"/>
    <cellStyle name="Note 3 5 22 10" xfId="16878" xr:uid="{00000000-0005-0000-0000-0000F1410000}"/>
    <cellStyle name="Note 3 5 22 10 2" xfId="16879" xr:uid="{00000000-0005-0000-0000-0000F2410000}"/>
    <cellStyle name="Note 3 5 22 11" xfId="16880" xr:uid="{00000000-0005-0000-0000-0000F3410000}"/>
    <cellStyle name="Note 3 5 22 11 2" xfId="16881" xr:uid="{00000000-0005-0000-0000-0000F4410000}"/>
    <cellStyle name="Note 3 5 22 12" xfId="16882" xr:uid="{00000000-0005-0000-0000-0000F5410000}"/>
    <cellStyle name="Note 3 5 22 12 2" xfId="16883" xr:uid="{00000000-0005-0000-0000-0000F6410000}"/>
    <cellStyle name="Note 3 5 22 13" xfId="16884" xr:uid="{00000000-0005-0000-0000-0000F7410000}"/>
    <cellStyle name="Note 3 5 22 2" xfId="16885" xr:uid="{00000000-0005-0000-0000-0000F8410000}"/>
    <cellStyle name="Note 3 5 22 2 2" xfId="16886" xr:uid="{00000000-0005-0000-0000-0000F9410000}"/>
    <cellStyle name="Note 3 5 22 3" xfId="16887" xr:uid="{00000000-0005-0000-0000-0000FA410000}"/>
    <cellStyle name="Note 3 5 22 3 2" xfId="16888" xr:uid="{00000000-0005-0000-0000-0000FB410000}"/>
    <cellStyle name="Note 3 5 22 4" xfId="16889" xr:uid="{00000000-0005-0000-0000-0000FC410000}"/>
    <cellStyle name="Note 3 5 22 4 2" xfId="16890" xr:uid="{00000000-0005-0000-0000-0000FD410000}"/>
    <cellStyle name="Note 3 5 22 5" xfId="16891" xr:uid="{00000000-0005-0000-0000-0000FE410000}"/>
    <cellStyle name="Note 3 5 22 5 2" xfId="16892" xr:uid="{00000000-0005-0000-0000-0000FF410000}"/>
    <cellStyle name="Note 3 5 22 6" xfId="16893" xr:uid="{00000000-0005-0000-0000-000000420000}"/>
    <cellStyle name="Note 3 5 22 6 2" xfId="16894" xr:uid="{00000000-0005-0000-0000-000001420000}"/>
    <cellStyle name="Note 3 5 22 7" xfId="16895" xr:uid="{00000000-0005-0000-0000-000002420000}"/>
    <cellStyle name="Note 3 5 22 7 2" xfId="16896" xr:uid="{00000000-0005-0000-0000-000003420000}"/>
    <cellStyle name="Note 3 5 22 8" xfId="16897" xr:uid="{00000000-0005-0000-0000-000004420000}"/>
    <cellStyle name="Note 3 5 22 8 2" xfId="16898" xr:uid="{00000000-0005-0000-0000-000005420000}"/>
    <cellStyle name="Note 3 5 22 9" xfId="16899" xr:uid="{00000000-0005-0000-0000-000006420000}"/>
    <cellStyle name="Note 3 5 22 9 2" xfId="16900" xr:uid="{00000000-0005-0000-0000-000007420000}"/>
    <cellStyle name="Note 3 5 23" xfId="16901" xr:uid="{00000000-0005-0000-0000-000008420000}"/>
    <cellStyle name="Note 3 5 23 10" xfId="16902" xr:uid="{00000000-0005-0000-0000-000009420000}"/>
    <cellStyle name="Note 3 5 23 10 2" xfId="16903" xr:uid="{00000000-0005-0000-0000-00000A420000}"/>
    <cellStyle name="Note 3 5 23 11" xfId="16904" xr:uid="{00000000-0005-0000-0000-00000B420000}"/>
    <cellStyle name="Note 3 5 23 11 2" xfId="16905" xr:uid="{00000000-0005-0000-0000-00000C420000}"/>
    <cellStyle name="Note 3 5 23 12" xfId="16906" xr:uid="{00000000-0005-0000-0000-00000D420000}"/>
    <cellStyle name="Note 3 5 23 12 2" xfId="16907" xr:uid="{00000000-0005-0000-0000-00000E420000}"/>
    <cellStyle name="Note 3 5 23 13" xfId="16908" xr:uid="{00000000-0005-0000-0000-00000F420000}"/>
    <cellStyle name="Note 3 5 23 2" xfId="16909" xr:uid="{00000000-0005-0000-0000-000010420000}"/>
    <cellStyle name="Note 3 5 23 2 2" xfId="16910" xr:uid="{00000000-0005-0000-0000-000011420000}"/>
    <cellStyle name="Note 3 5 23 3" xfId="16911" xr:uid="{00000000-0005-0000-0000-000012420000}"/>
    <cellStyle name="Note 3 5 23 3 2" xfId="16912" xr:uid="{00000000-0005-0000-0000-000013420000}"/>
    <cellStyle name="Note 3 5 23 4" xfId="16913" xr:uid="{00000000-0005-0000-0000-000014420000}"/>
    <cellStyle name="Note 3 5 23 4 2" xfId="16914" xr:uid="{00000000-0005-0000-0000-000015420000}"/>
    <cellStyle name="Note 3 5 23 5" xfId="16915" xr:uid="{00000000-0005-0000-0000-000016420000}"/>
    <cellStyle name="Note 3 5 23 5 2" xfId="16916" xr:uid="{00000000-0005-0000-0000-000017420000}"/>
    <cellStyle name="Note 3 5 23 6" xfId="16917" xr:uid="{00000000-0005-0000-0000-000018420000}"/>
    <cellStyle name="Note 3 5 23 6 2" xfId="16918" xr:uid="{00000000-0005-0000-0000-000019420000}"/>
    <cellStyle name="Note 3 5 23 7" xfId="16919" xr:uid="{00000000-0005-0000-0000-00001A420000}"/>
    <cellStyle name="Note 3 5 23 7 2" xfId="16920" xr:uid="{00000000-0005-0000-0000-00001B420000}"/>
    <cellStyle name="Note 3 5 23 8" xfId="16921" xr:uid="{00000000-0005-0000-0000-00001C420000}"/>
    <cellStyle name="Note 3 5 23 8 2" xfId="16922" xr:uid="{00000000-0005-0000-0000-00001D420000}"/>
    <cellStyle name="Note 3 5 23 9" xfId="16923" xr:uid="{00000000-0005-0000-0000-00001E420000}"/>
    <cellStyle name="Note 3 5 23 9 2" xfId="16924" xr:uid="{00000000-0005-0000-0000-00001F420000}"/>
    <cellStyle name="Note 3 5 24" xfId="16925" xr:uid="{00000000-0005-0000-0000-000020420000}"/>
    <cellStyle name="Note 3 5 24 10" xfId="16926" xr:uid="{00000000-0005-0000-0000-000021420000}"/>
    <cellStyle name="Note 3 5 24 10 2" xfId="16927" xr:uid="{00000000-0005-0000-0000-000022420000}"/>
    <cellStyle name="Note 3 5 24 11" xfId="16928" xr:uid="{00000000-0005-0000-0000-000023420000}"/>
    <cellStyle name="Note 3 5 24 11 2" xfId="16929" xr:uid="{00000000-0005-0000-0000-000024420000}"/>
    <cellStyle name="Note 3 5 24 12" xfId="16930" xr:uid="{00000000-0005-0000-0000-000025420000}"/>
    <cellStyle name="Note 3 5 24 12 2" xfId="16931" xr:uid="{00000000-0005-0000-0000-000026420000}"/>
    <cellStyle name="Note 3 5 24 13" xfId="16932" xr:uid="{00000000-0005-0000-0000-000027420000}"/>
    <cellStyle name="Note 3 5 24 2" xfId="16933" xr:uid="{00000000-0005-0000-0000-000028420000}"/>
    <cellStyle name="Note 3 5 24 2 2" xfId="16934" xr:uid="{00000000-0005-0000-0000-000029420000}"/>
    <cellStyle name="Note 3 5 24 3" xfId="16935" xr:uid="{00000000-0005-0000-0000-00002A420000}"/>
    <cellStyle name="Note 3 5 24 3 2" xfId="16936" xr:uid="{00000000-0005-0000-0000-00002B420000}"/>
    <cellStyle name="Note 3 5 24 4" xfId="16937" xr:uid="{00000000-0005-0000-0000-00002C420000}"/>
    <cellStyle name="Note 3 5 24 4 2" xfId="16938" xr:uid="{00000000-0005-0000-0000-00002D420000}"/>
    <cellStyle name="Note 3 5 24 5" xfId="16939" xr:uid="{00000000-0005-0000-0000-00002E420000}"/>
    <cellStyle name="Note 3 5 24 5 2" xfId="16940" xr:uid="{00000000-0005-0000-0000-00002F420000}"/>
    <cellStyle name="Note 3 5 24 6" xfId="16941" xr:uid="{00000000-0005-0000-0000-000030420000}"/>
    <cellStyle name="Note 3 5 24 6 2" xfId="16942" xr:uid="{00000000-0005-0000-0000-000031420000}"/>
    <cellStyle name="Note 3 5 24 7" xfId="16943" xr:uid="{00000000-0005-0000-0000-000032420000}"/>
    <cellStyle name="Note 3 5 24 7 2" xfId="16944" xr:uid="{00000000-0005-0000-0000-000033420000}"/>
    <cellStyle name="Note 3 5 24 8" xfId="16945" xr:uid="{00000000-0005-0000-0000-000034420000}"/>
    <cellStyle name="Note 3 5 24 8 2" xfId="16946" xr:uid="{00000000-0005-0000-0000-000035420000}"/>
    <cellStyle name="Note 3 5 24 9" xfId="16947" xr:uid="{00000000-0005-0000-0000-000036420000}"/>
    <cellStyle name="Note 3 5 24 9 2" xfId="16948" xr:uid="{00000000-0005-0000-0000-000037420000}"/>
    <cellStyle name="Note 3 5 25" xfId="16949" xr:uid="{00000000-0005-0000-0000-000038420000}"/>
    <cellStyle name="Note 3 5 25 10" xfId="16950" xr:uid="{00000000-0005-0000-0000-000039420000}"/>
    <cellStyle name="Note 3 5 25 10 2" xfId="16951" xr:uid="{00000000-0005-0000-0000-00003A420000}"/>
    <cellStyle name="Note 3 5 25 11" xfId="16952" xr:uid="{00000000-0005-0000-0000-00003B420000}"/>
    <cellStyle name="Note 3 5 25 11 2" xfId="16953" xr:uid="{00000000-0005-0000-0000-00003C420000}"/>
    <cellStyle name="Note 3 5 25 12" xfId="16954" xr:uid="{00000000-0005-0000-0000-00003D420000}"/>
    <cellStyle name="Note 3 5 25 12 2" xfId="16955" xr:uid="{00000000-0005-0000-0000-00003E420000}"/>
    <cellStyle name="Note 3 5 25 13" xfId="16956" xr:uid="{00000000-0005-0000-0000-00003F420000}"/>
    <cellStyle name="Note 3 5 25 2" xfId="16957" xr:uid="{00000000-0005-0000-0000-000040420000}"/>
    <cellStyle name="Note 3 5 25 2 2" xfId="16958" xr:uid="{00000000-0005-0000-0000-000041420000}"/>
    <cellStyle name="Note 3 5 25 3" xfId="16959" xr:uid="{00000000-0005-0000-0000-000042420000}"/>
    <cellStyle name="Note 3 5 25 3 2" xfId="16960" xr:uid="{00000000-0005-0000-0000-000043420000}"/>
    <cellStyle name="Note 3 5 25 4" xfId="16961" xr:uid="{00000000-0005-0000-0000-000044420000}"/>
    <cellStyle name="Note 3 5 25 4 2" xfId="16962" xr:uid="{00000000-0005-0000-0000-000045420000}"/>
    <cellStyle name="Note 3 5 25 5" xfId="16963" xr:uid="{00000000-0005-0000-0000-000046420000}"/>
    <cellStyle name="Note 3 5 25 5 2" xfId="16964" xr:uid="{00000000-0005-0000-0000-000047420000}"/>
    <cellStyle name="Note 3 5 25 6" xfId="16965" xr:uid="{00000000-0005-0000-0000-000048420000}"/>
    <cellStyle name="Note 3 5 25 6 2" xfId="16966" xr:uid="{00000000-0005-0000-0000-000049420000}"/>
    <cellStyle name="Note 3 5 25 7" xfId="16967" xr:uid="{00000000-0005-0000-0000-00004A420000}"/>
    <cellStyle name="Note 3 5 25 7 2" xfId="16968" xr:uid="{00000000-0005-0000-0000-00004B420000}"/>
    <cellStyle name="Note 3 5 25 8" xfId="16969" xr:uid="{00000000-0005-0000-0000-00004C420000}"/>
    <cellStyle name="Note 3 5 25 8 2" xfId="16970" xr:uid="{00000000-0005-0000-0000-00004D420000}"/>
    <cellStyle name="Note 3 5 25 9" xfId="16971" xr:uid="{00000000-0005-0000-0000-00004E420000}"/>
    <cellStyle name="Note 3 5 25 9 2" xfId="16972" xr:uid="{00000000-0005-0000-0000-00004F420000}"/>
    <cellStyle name="Note 3 5 26" xfId="16973" xr:uid="{00000000-0005-0000-0000-000050420000}"/>
    <cellStyle name="Note 3 5 26 10" xfId="16974" xr:uid="{00000000-0005-0000-0000-000051420000}"/>
    <cellStyle name="Note 3 5 26 10 2" xfId="16975" xr:uid="{00000000-0005-0000-0000-000052420000}"/>
    <cellStyle name="Note 3 5 26 11" xfId="16976" xr:uid="{00000000-0005-0000-0000-000053420000}"/>
    <cellStyle name="Note 3 5 26 11 2" xfId="16977" xr:uid="{00000000-0005-0000-0000-000054420000}"/>
    <cellStyle name="Note 3 5 26 12" xfId="16978" xr:uid="{00000000-0005-0000-0000-000055420000}"/>
    <cellStyle name="Note 3 5 26 12 2" xfId="16979" xr:uid="{00000000-0005-0000-0000-000056420000}"/>
    <cellStyle name="Note 3 5 26 13" xfId="16980" xr:uid="{00000000-0005-0000-0000-000057420000}"/>
    <cellStyle name="Note 3 5 26 2" xfId="16981" xr:uid="{00000000-0005-0000-0000-000058420000}"/>
    <cellStyle name="Note 3 5 26 2 2" xfId="16982" xr:uid="{00000000-0005-0000-0000-000059420000}"/>
    <cellStyle name="Note 3 5 26 3" xfId="16983" xr:uid="{00000000-0005-0000-0000-00005A420000}"/>
    <cellStyle name="Note 3 5 26 3 2" xfId="16984" xr:uid="{00000000-0005-0000-0000-00005B420000}"/>
    <cellStyle name="Note 3 5 26 4" xfId="16985" xr:uid="{00000000-0005-0000-0000-00005C420000}"/>
    <cellStyle name="Note 3 5 26 4 2" xfId="16986" xr:uid="{00000000-0005-0000-0000-00005D420000}"/>
    <cellStyle name="Note 3 5 26 5" xfId="16987" xr:uid="{00000000-0005-0000-0000-00005E420000}"/>
    <cellStyle name="Note 3 5 26 5 2" xfId="16988" xr:uid="{00000000-0005-0000-0000-00005F420000}"/>
    <cellStyle name="Note 3 5 26 6" xfId="16989" xr:uid="{00000000-0005-0000-0000-000060420000}"/>
    <cellStyle name="Note 3 5 26 6 2" xfId="16990" xr:uid="{00000000-0005-0000-0000-000061420000}"/>
    <cellStyle name="Note 3 5 26 7" xfId="16991" xr:uid="{00000000-0005-0000-0000-000062420000}"/>
    <cellStyle name="Note 3 5 26 7 2" xfId="16992" xr:uid="{00000000-0005-0000-0000-000063420000}"/>
    <cellStyle name="Note 3 5 26 8" xfId="16993" xr:uid="{00000000-0005-0000-0000-000064420000}"/>
    <cellStyle name="Note 3 5 26 8 2" xfId="16994" xr:uid="{00000000-0005-0000-0000-000065420000}"/>
    <cellStyle name="Note 3 5 26 9" xfId="16995" xr:uid="{00000000-0005-0000-0000-000066420000}"/>
    <cellStyle name="Note 3 5 26 9 2" xfId="16996" xr:uid="{00000000-0005-0000-0000-000067420000}"/>
    <cellStyle name="Note 3 5 27" xfId="16997" xr:uid="{00000000-0005-0000-0000-000068420000}"/>
    <cellStyle name="Note 3 5 27 10" xfId="16998" xr:uid="{00000000-0005-0000-0000-000069420000}"/>
    <cellStyle name="Note 3 5 27 10 2" xfId="16999" xr:uid="{00000000-0005-0000-0000-00006A420000}"/>
    <cellStyle name="Note 3 5 27 11" xfId="17000" xr:uid="{00000000-0005-0000-0000-00006B420000}"/>
    <cellStyle name="Note 3 5 27 11 2" xfId="17001" xr:uid="{00000000-0005-0000-0000-00006C420000}"/>
    <cellStyle name="Note 3 5 27 12" xfId="17002" xr:uid="{00000000-0005-0000-0000-00006D420000}"/>
    <cellStyle name="Note 3 5 27 12 2" xfId="17003" xr:uid="{00000000-0005-0000-0000-00006E420000}"/>
    <cellStyle name="Note 3 5 27 13" xfId="17004" xr:uid="{00000000-0005-0000-0000-00006F420000}"/>
    <cellStyle name="Note 3 5 27 2" xfId="17005" xr:uid="{00000000-0005-0000-0000-000070420000}"/>
    <cellStyle name="Note 3 5 27 2 2" xfId="17006" xr:uid="{00000000-0005-0000-0000-000071420000}"/>
    <cellStyle name="Note 3 5 27 3" xfId="17007" xr:uid="{00000000-0005-0000-0000-000072420000}"/>
    <cellStyle name="Note 3 5 27 3 2" xfId="17008" xr:uid="{00000000-0005-0000-0000-000073420000}"/>
    <cellStyle name="Note 3 5 27 4" xfId="17009" xr:uid="{00000000-0005-0000-0000-000074420000}"/>
    <cellStyle name="Note 3 5 27 4 2" xfId="17010" xr:uid="{00000000-0005-0000-0000-000075420000}"/>
    <cellStyle name="Note 3 5 27 5" xfId="17011" xr:uid="{00000000-0005-0000-0000-000076420000}"/>
    <cellStyle name="Note 3 5 27 5 2" xfId="17012" xr:uid="{00000000-0005-0000-0000-000077420000}"/>
    <cellStyle name="Note 3 5 27 6" xfId="17013" xr:uid="{00000000-0005-0000-0000-000078420000}"/>
    <cellStyle name="Note 3 5 27 6 2" xfId="17014" xr:uid="{00000000-0005-0000-0000-000079420000}"/>
    <cellStyle name="Note 3 5 27 7" xfId="17015" xr:uid="{00000000-0005-0000-0000-00007A420000}"/>
    <cellStyle name="Note 3 5 27 7 2" xfId="17016" xr:uid="{00000000-0005-0000-0000-00007B420000}"/>
    <cellStyle name="Note 3 5 27 8" xfId="17017" xr:uid="{00000000-0005-0000-0000-00007C420000}"/>
    <cellStyle name="Note 3 5 27 8 2" xfId="17018" xr:uid="{00000000-0005-0000-0000-00007D420000}"/>
    <cellStyle name="Note 3 5 27 9" xfId="17019" xr:uid="{00000000-0005-0000-0000-00007E420000}"/>
    <cellStyle name="Note 3 5 27 9 2" xfId="17020" xr:uid="{00000000-0005-0000-0000-00007F420000}"/>
    <cellStyle name="Note 3 5 28" xfId="17021" xr:uid="{00000000-0005-0000-0000-000080420000}"/>
    <cellStyle name="Note 3 5 28 10" xfId="17022" xr:uid="{00000000-0005-0000-0000-000081420000}"/>
    <cellStyle name="Note 3 5 28 10 2" xfId="17023" xr:uid="{00000000-0005-0000-0000-000082420000}"/>
    <cellStyle name="Note 3 5 28 11" xfId="17024" xr:uid="{00000000-0005-0000-0000-000083420000}"/>
    <cellStyle name="Note 3 5 28 11 2" xfId="17025" xr:uid="{00000000-0005-0000-0000-000084420000}"/>
    <cellStyle name="Note 3 5 28 12" xfId="17026" xr:uid="{00000000-0005-0000-0000-000085420000}"/>
    <cellStyle name="Note 3 5 28 12 2" xfId="17027" xr:uid="{00000000-0005-0000-0000-000086420000}"/>
    <cellStyle name="Note 3 5 28 13" xfId="17028" xr:uid="{00000000-0005-0000-0000-000087420000}"/>
    <cellStyle name="Note 3 5 28 2" xfId="17029" xr:uid="{00000000-0005-0000-0000-000088420000}"/>
    <cellStyle name="Note 3 5 28 2 2" xfId="17030" xr:uid="{00000000-0005-0000-0000-000089420000}"/>
    <cellStyle name="Note 3 5 28 3" xfId="17031" xr:uid="{00000000-0005-0000-0000-00008A420000}"/>
    <cellStyle name="Note 3 5 28 3 2" xfId="17032" xr:uid="{00000000-0005-0000-0000-00008B420000}"/>
    <cellStyle name="Note 3 5 28 4" xfId="17033" xr:uid="{00000000-0005-0000-0000-00008C420000}"/>
    <cellStyle name="Note 3 5 28 4 2" xfId="17034" xr:uid="{00000000-0005-0000-0000-00008D420000}"/>
    <cellStyle name="Note 3 5 28 5" xfId="17035" xr:uid="{00000000-0005-0000-0000-00008E420000}"/>
    <cellStyle name="Note 3 5 28 5 2" xfId="17036" xr:uid="{00000000-0005-0000-0000-00008F420000}"/>
    <cellStyle name="Note 3 5 28 6" xfId="17037" xr:uid="{00000000-0005-0000-0000-000090420000}"/>
    <cellStyle name="Note 3 5 28 6 2" xfId="17038" xr:uid="{00000000-0005-0000-0000-000091420000}"/>
    <cellStyle name="Note 3 5 28 7" xfId="17039" xr:uid="{00000000-0005-0000-0000-000092420000}"/>
    <cellStyle name="Note 3 5 28 7 2" xfId="17040" xr:uid="{00000000-0005-0000-0000-000093420000}"/>
    <cellStyle name="Note 3 5 28 8" xfId="17041" xr:uid="{00000000-0005-0000-0000-000094420000}"/>
    <cellStyle name="Note 3 5 28 8 2" xfId="17042" xr:uid="{00000000-0005-0000-0000-000095420000}"/>
    <cellStyle name="Note 3 5 28 9" xfId="17043" xr:uid="{00000000-0005-0000-0000-000096420000}"/>
    <cellStyle name="Note 3 5 28 9 2" xfId="17044" xr:uid="{00000000-0005-0000-0000-000097420000}"/>
    <cellStyle name="Note 3 5 29" xfId="17045" xr:uid="{00000000-0005-0000-0000-000098420000}"/>
    <cellStyle name="Note 3 5 29 2" xfId="17046" xr:uid="{00000000-0005-0000-0000-000099420000}"/>
    <cellStyle name="Note 3 5 3" xfId="17047" xr:uid="{00000000-0005-0000-0000-00009A420000}"/>
    <cellStyle name="Note 3 5 3 10" xfId="17048" xr:uid="{00000000-0005-0000-0000-00009B420000}"/>
    <cellStyle name="Note 3 5 3 10 2" xfId="17049" xr:uid="{00000000-0005-0000-0000-00009C420000}"/>
    <cellStyle name="Note 3 5 3 11" xfId="17050" xr:uid="{00000000-0005-0000-0000-00009D420000}"/>
    <cellStyle name="Note 3 5 3 11 2" xfId="17051" xr:uid="{00000000-0005-0000-0000-00009E420000}"/>
    <cellStyle name="Note 3 5 3 12" xfId="17052" xr:uid="{00000000-0005-0000-0000-00009F420000}"/>
    <cellStyle name="Note 3 5 3 12 2" xfId="17053" xr:uid="{00000000-0005-0000-0000-0000A0420000}"/>
    <cellStyle name="Note 3 5 3 13" xfId="17054" xr:uid="{00000000-0005-0000-0000-0000A1420000}"/>
    <cellStyle name="Note 3 5 3 2" xfId="17055" xr:uid="{00000000-0005-0000-0000-0000A2420000}"/>
    <cellStyle name="Note 3 5 3 2 2" xfId="17056" xr:uid="{00000000-0005-0000-0000-0000A3420000}"/>
    <cellStyle name="Note 3 5 3 3" xfId="17057" xr:uid="{00000000-0005-0000-0000-0000A4420000}"/>
    <cellStyle name="Note 3 5 3 3 2" xfId="17058" xr:uid="{00000000-0005-0000-0000-0000A5420000}"/>
    <cellStyle name="Note 3 5 3 4" xfId="17059" xr:uid="{00000000-0005-0000-0000-0000A6420000}"/>
    <cellStyle name="Note 3 5 3 4 2" xfId="17060" xr:uid="{00000000-0005-0000-0000-0000A7420000}"/>
    <cellStyle name="Note 3 5 3 5" xfId="17061" xr:uid="{00000000-0005-0000-0000-0000A8420000}"/>
    <cellStyle name="Note 3 5 3 5 2" xfId="17062" xr:uid="{00000000-0005-0000-0000-0000A9420000}"/>
    <cellStyle name="Note 3 5 3 6" xfId="17063" xr:uid="{00000000-0005-0000-0000-0000AA420000}"/>
    <cellStyle name="Note 3 5 3 6 2" xfId="17064" xr:uid="{00000000-0005-0000-0000-0000AB420000}"/>
    <cellStyle name="Note 3 5 3 7" xfId="17065" xr:uid="{00000000-0005-0000-0000-0000AC420000}"/>
    <cellStyle name="Note 3 5 3 7 2" xfId="17066" xr:uid="{00000000-0005-0000-0000-0000AD420000}"/>
    <cellStyle name="Note 3 5 3 8" xfId="17067" xr:uid="{00000000-0005-0000-0000-0000AE420000}"/>
    <cellStyle name="Note 3 5 3 8 2" xfId="17068" xr:uid="{00000000-0005-0000-0000-0000AF420000}"/>
    <cellStyle name="Note 3 5 3 9" xfId="17069" xr:uid="{00000000-0005-0000-0000-0000B0420000}"/>
    <cellStyle name="Note 3 5 3 9 2" xfId="17070" xr:uid="{00000000-0005-0000-0000-0000B1420000}"/>
    <cellStyle name="Note 3 5 30" xfId="17071" xr:uid="{00000000-0005-0000-0000-0000B2420000}"/>
    <cellStyle name="Note 3 5 30 2" xfId="17072" xr:uid="{00000000-0005-0000-0000-0000B3420000}"/>
    <cellStyle name="Note 3 5 31" xfId="17073" xr:uid="{00000000-0005-0000-0000-0000B4420000}"/>
    <cellStyle name="Note 3 5 31 2" xfId="17074" xr:uid="{00000000-0005-0000-0000-0000B5420000}"/>
    <cellStyle name="Note 3 5 32" xfId="17075" xr:uid="{00000000-0005-0000-0000-0000B6420000}"/>
    <cellStyle name="Note 3 5 32 2" xfId="17076" xr:uid="{00000000-0005-0000-0000-0000B7420000}"/>
    <cellStyle name="Note 3 5 33" xfId="17077" xr:uid="{00000000-0005-0000-0000-0000B8420000}"/>
    <cellStyle name="Note 3 5 33 2" xfId="17078" xr:uid="{00000000-0005-0000-0000-0000B9420000}"/>
    <cellStyle name="Note 3 5 34" xfId="17079" xr:uid="{00000000-0005-0000-0000-0000BA420000}"/>
    <cellStyle name="Note 3 5 34 2" xfId="17080" xr:uid="{00000000-0005-0000-0000-0000BB420000}"/>
    <cellStyle name="Note 3 5 35" xfId="17081" xr:uid="{00000000-0005-0000-0000-0000BC420000}"/>
    <cellStyle name="Note 3 5 35 2" xfId="17082" xr:uid="{00000000-0005-0000-0000-0000BD420000}"/>
    <cellStyle name="Note 3 5 36" xfId="17083" xr:uid="{00000000-0005-0000-0000-0000BE420000}"/>
    <cellStyle name="Note 3 5 36 2" xfId="17084" xr:uid="{00000000-0005-0000-0000-0000BF420000}"/>
    <cellStyle name="Note 3 5 37" xfId="17085" xr:uid="{00000000-0005-0000-0000-0000C0420000}"/>
    <cellStyle name="Note 3 5 37 2" xfId="17086" xr:uid="{00000000-0005-0000-0000-0000C1420000}"/>
    <cellStyle name="Note 3 5 38" xfId="17087" xr:uid="{00000000-0005-0000-0000-0000C2420000}"/>
    <cellStyle name="Note 3 5 38 2" xfId="17088" xr:uid="{00000000-0005-0000-0000-0000C3420000}"/>
    <cellStyle name="Note 3 5 39" xfId="17089" xr:uid="{00000000-0005-0000-0000-0000C4420000}"/>
    <cellStyle name="Note 3 5 39 2" xfId="17090" xr:uid="{00000000-0005-0000-0000-0000C5420000}"/>
    <cellStyle name="Note 3 5 4" xfId="17091" xr:uid="{00000000-0005-0000-0000-0000C6420000}"/>
    <cellStyle name="Note 3 5 4 10" xfId="17092" xr:uid="{00000000-0005-0000-0000-0000C7420000}"/>
    <cellStyle name="Note 3 5 4 10 2" xfId="17093" xr:uid="{00000000-0005-0000-0000-0000C8420000}"/>
    <cellStyle name="Note 3 5 4 11" xfId="17094" xr:uid="{00000000-0005-0000-0000-0000C9420000}"/>
    <cellStyle name="Note 3 5 4 11 2" xfId="17095" xr:uid="{00000000-0005-0000-0000-0000CA420000}"/>
    <cellStyle name="Note 3 5 4 12" xfId="17096" xr:uid="{00000000-0005-0000-0000-0000CB420000}"/>
    <cellStyle name="Note 3 5 4 12 2" xfId="17097" xr:uid="{00000000-0005-0000-0000-0000CC420000}"/>
    <cellStyle name="Note 3 5 4 13" xfId="17098" xr:uid="{00000000-0005-0000-0000-0000CD420000}"/>
    <cellStyle name="Note 3 5 4 2" xfId="17099" xr:uid="{00000000-0005-0000-0000-0000CE420000}"/>
    <cellStyle name="Note 3 5 4 2 2" xfId="17100" xr:uid="{00000000-0005-0000-0000-0000CF420000}"/>
    <cellStyle name="Note 3 5 4 3" xfId="17101" xr:uid="{00000000-0005-0000-0000-0000D0420000}"/>
    <cellStyle name="Note 3 5 4 3 2" xfId="17102" xr:uid="{00000000-0005-0000-0000-0000D1420000}"/>
    <cellStyle name="Note 3 5 4 4" xfId="17103" xr:uid="{00000000-0005-0000-0000-0000D2420000}"/>
    <cellStyle name="Note 3 5 4 4 2" xfId="17104" xr:uid="{00000000-0005-0000-0000-0000D3420000}"/>
    <cellStyle name="Note 3 5 4 5" xfId="17105" xr:uid="{00000000-0005-0000-0000-0000D4420000}"/>
    <cellStyle name="Note 3 5 4 5 2" xfId="17106" xr:uid="{00000000-0005-0000-0000-0000D5420000}"/>
    <cellStyle name="Note 3 5 4 6" xfId="17107" xr:uid="{00000000-0005-0000-0000-0000D6420000}"/>
    <cellStyle name="Note 3 5 4 6 2" xfId="17108" xr:uid="{00000000-0005-0000-0000-0000D7420000}"/>
    <cellStyle name="Note 3 5 4 7" xfId="17109" xr:uid="{00000000-0005-0000-0000-0000D8420000}"/>
    <cellStyle name="Note 3 5 4 7 2" xfId="17110" xr:uid="{00000000-0005-0000-0000-0000D9420000}"/>
    <cellStyle name="Note 3 5 4 8" xfId="17111" xr:uid="{00000000-0005-0000-0000-0000DA420000}"/>
    <cellStyle name="Note 3 5 4 8 2" xfId="17112" xr:uid="{00000000-0005-0000-0000-0000DB420000}"/>
    <cellStyle name="Note 3 5 4 9" xfId="17113" xr:uid="{00000000-0005-0000-0000-0000DC420000}"/>
    <cellStyle name="Note 3 5 4 9 2" xfId="17114" xr:uid="{00000000-0005-0000-0000-0000DD420000}"/>
    <cellStyle name="Note 3 5 40" xfId="17115" xr:uid="{00000000-0005-0000-0000-0000DE420000}"/>
    <cellStyle name="Note 3 5 5" xfId="17116" xr:uid="{00000000-0005-0000-0000-0000DF420000}"/>
    <cellStyle name="Note 3 5 5 10" xfId="17117" xr:uid="{00000000-0005-0000-0000-0000E0420000}"/>
    <cellStyle name="Note 3 5 5 10 2" xfId="17118" xr:uid="{00000000-0005-0000-0000-0000E1420000}"/>
    <cellStyle name="Note 3 5 5 11" xfId="17119" xr:uid="{00000000-0005-0000-0000-0000E2420000}"/>
    <cellStyle name="Note 3 5 5 11 2" xfId="17120" xr:uid="{00000000-0005-0000-0000-0000E3420000}"/>
    <cellStyle name="Note 3 5 5 12" xfId="17121" xr:uid="{00000000-0005-0000-0000-0000E4420000}"/>
    <cellStyle name="Note 3 5 5 12 2" xfId="17122" xr:uid="{00000000-0005-0000-0000-0000E5420000}"/>
    <cellStyle name="Note 3 5 5 13" xfId="17123" xr:uid="{00000000-0005-0000-0000-0000E6420000}"/>
    <cellStyle name="Note 3 5 5 2" xfId="17124" xr:uid="{00000000-0005-0000-0000-0000E7420000}"/>
    <cellStyle name="Note 3 5 5 2 2" xfId="17125" xr:uid="{00000000-0005-0000-0000-0000E8420000}"/>
    <cellStyle name="Note 3 5 5 3" xfId="17126" xr:uid="{00000000-0005-0000-0000-0000E9420000}"/>
    <cellStyle name="Note 3 5 5 3 2" xfId="17127" xr:uid="{00000000-0005-0000-0000-0000EA420000}"/>
    <cellStyle name="Note 3 5 5 4" xfId="17128" xr:uid="{00000000-0005-0000-0000-0000EB420000}"/>
    <cellStyle name="Note 3 5 5 4 2" xfId="17129" xr:uid="{00000000-0005-0000-0000-0000EC420000}"/>
    <cellStyle name="Note 3 5 5 5" xfId="17130" xr:uid="{00000000-0005-0000-0000-0000ED420000}"/>
    <cellStyle name="Note 3 5 5 5 2" xfId="17131" xr:uid="{00000000-0005-0000-0000-0000EE420000}"/>
    <cellStyle name="Note 3 5 5 6" xfId="17132" xr:uid="{00000000-0005-0000-0000-0000EF420000}"/>
    <cellStyle name="Note 3 5 5 6 2" xfId="17133" xr:uid="{00000000-0005-0000-0000-0000F0420000}"/>
    <cellStyle name="Note 3 5 5 7" xfId="17134" xr:uid="{00000000-0005-0000-0000-0000F1420000}"/>
    <cellStyle name="Note 3 5 5 7 2" xfId="17135" xr:uid="{00000000-0005-0000-0000-0000F2420000}"/>
    <cellStyle name="Note 3 5 5 8" xfId="17136" xr:uid="{00000000-0005-0000-0000-0000F3420000}"/>
    <cellStyle name="Note 3 5 5 8 2" xfId="17137" xr:uid="{00000000-0005-0000-0000-0000F4420000}"/>
    <cellStyle name="Note 3 5 5 9" xfId="17138" xr:uid="{00000000-0005-0000-0000-0000F5420000}"/>
    <cellStyle name="Note 3 5 5 9 2" xfId="17139" xr:uid="{00000000-0005-0000-0000-0000F6420000}"/>
    <cellStyle name="Note 3 5 6" xfId="17140" xr:uid="{00000000-0005-0000-0000-0000F7420000}"/>
    <cellStyle name="Note 3 5 6 10" xfId="17141" xr:uid="{00000000-0005-0000-0000-0000F8420000}"/>
    <cellStyle name="Note 3 5 6 10 2" xfId="17142" xr:uid="{00000000-0005-0000-0000-0000F9420000}"/>
    <cellStyle name="Note 3 5 6 11" xfId="17143" xr:uid="{00000000-0005-0000-0000-0000FA420000}"/>
    <cellStyle name="Note 3 5 6 11 2" xfId="17144" xr:uid="{00000000-0005-0000-0000-0000FB420000}"/>
    <cellStyle name="Note 3 5 6 12" xfId="17145" xr:uid="{00000000-0005-0000-0000-0000FC420000}"/>
    <cellStyle name="Note 3 5 6 12 2" xfId="17146" xr:uid="{00000000-0005-0000-0000-0000FD420000}"/>
    <cellStyle name="Note 3 5 6 13" xfId="17147" xr:uid="{00000000-0005-0000-0000-0000FE420000}"/>
    <cellStyle name="Note 3 5 6 2" xfId="17148" xr:uid="{00000000-0005-0000-0000-0000FF420000}"/>
    <cellStyle name="Note 3 5 6 2 2" xfId="17149" xr:uid="{00000000-0005-0000-0000-000000430000}"/>
    <cellStyle name="Note 3 5 6 3" xfId="17150" xr:uid="{00000000-0005-0000-0000-000001430000}"/>
    <cellStyle name="Note 3 5 6 3 2" xfId="17151" xr:uid="{00000000-0005-0000-0000-000002430000}"/>
    <cellStyle name="Note 3 5 6 4" xfId="17152" xr:uid="{00000000-0005-0000-0000-000003430000}"/>
    <cellStyle name="Note 3 5 6 4 2" xfId="17153" xr:uid="{00000000-0005-0000-0000-000004430000}"/>
    <cellStyle name="Note 3 5 6 5" xfId="17154" xr:uid="{00000000-0005-0000-0000-000005430000}"/>
    <cellStyle name="Note 3 5 6 5 2" xfId="17155" xr:uid="{00000000-0005-0000-0000-000006430000}"/>
    <cellStyle name="Note 3 5 6 6" xfId="17156" xr:uid="{00000000-0005-0000-0000-000007430000}"/>
    <cellStyle name="Note 3 5 6 6 2" xfId="17157" xr:uid="{00000000-0005-0000-0000-000008430000}"/>
    <cellStyle name="Note 3 5 6 7" xfId="17158" xr:uid="{00000000-0005-0000-0000-000009430000}"/>
    <cellStyle name="Note 3 5 6 7 2" xfId="17159" xr:uid="{00000000-0005-0000-0000-00000A430000}"/>
    <cellStyle name="Note 3 5 6 8" xfId="17160" xr:uid="{00000000-0005-0000-0000-00000B430000}"/>
    <cellStyle name="Note 3 5 6 8 2" xfId="17161" xr:uid="{00000000-0005-0000-0000-00000C430000}"/>
    <cellStyle name="Note 3 5 6 9" xfId="17162" xr:uid="{00000000-0005-0000-0000-00000D430000}"/>
    <cellStyle name="Note 3 5 6 9 2" xfId="17163" xr:uid="{00000000-0005-0000-0000-00000E430000}"/>
    <cellStyle name="Note 3 5 7" xfId="17164" xr:uid="{00000000-0005-0000-0000-00000F430000}"/>
    <cellStyle name="Note 3 5 7 10" xfId="17165" xr:uid="{00000000-0005-0000-0000-000010430000}"/>
    <cellStyle name="Note 3 5 7 10 2" xfId="17166" xr:uid="{00000000-0005-0000-0000-000011430000}"/>
    <cellStyle name="Note 3 5 7 11" xfId="17167" xr:uid="{00000000-0005-0000-0000-000012430000}"/>
    <cellStyle name="Note 3 5 7 11 2" xfId="17168" xr:uid="{00000000-0005-0000-0000-000013430000}"/>
    <cellStyle name="Note 3 5 7 12" xfId="17169" xr:uid="{00000000-0005-0000-0000-000014430000}"/>
    <cellStyle name="Note 3 5 7 12 2" xfId="17170" xr:uid="{00000000-0005-0000-0000-000015430000}"/>
    <cellStyle name="Note 3 5 7 13" xfId="17171" xr:uid="{00000000-0005-0000-0000-000016430000}"/>
    <cellStyle name="Note 3 5 7 2" xfId="17172" xr:uid="{00000000-0005-0000-0000-000017430000}"/>
    <cellStyle name="Note 3 5 7 2 2" xfId="17173" xr:uid="{00000000-0005-0000-0000-000018430000}"/>
    <cellStyle name="Note 3 5 7 3" xfId="17174" xr:uid="{00000000-0005-0000-0000-000019430000}"/>
    <cellStyle name="Note 3 5 7 3 2" xfId="17175" xr:uid="{00000000-0005-0000-0000-00001A430000}"/>
    <cellStyle name="Note 3 5 7 4" xfId="17176" xr:uid="{00000000-0005-0000-0000-00001B430000}"/>
    <cellStyle name="Note 3 5 7 4 2" xfId="17177" xr:uid="{00000000-0005-0000-0000-00001C430000}"/>
    <cellStyle name="Note 3 5 7 5" xfId="17178" xr:uid="{00000000-0005-0000-0000-00001D430000}"/>
    <cellStyle name="Note 3 5 7 5 2" xfId="17179" xr:uid="{00000000-0005-0000-0000-00001E430000}"/>
    <cellStyle name="Note 3 5 7 6" xfId="17180" xr:uid="{00000000-0005-0000-0000-00001F430000}"/>
    <cellStyle name="Note 3 5 7 6 2" xfId="17181" xr:uid="{00000000-0005-0000-0000-000020430000}"/>
    <cellStyle name="Note 3 5 7 7" xfId="17182" xr:uid="{00000000-0005-0000-0000-000021430000}"/>
    <cellStyle name="Note 3 5 7 7 2" xfId="17183" xr:uid="{00000000-0005-0000-0000-000022430000}"/>
    <cellStyle name="Note 3 5 7 8" xfId="17184" xr:uid="{00000000-0005-0000-0000-000023430000}"/>
    <cellStyle name="Note 3 5 7 8 2" xfId="17185" xr:uid="{00000000-0005-0000-0000-000024430000}"/>
    <cellStyle name="Note 3 5 7 9" xfId="17186" xr:uid="{00000000-0005-0000-0000-000025430000}"/>
    <cellStyle name="Note 3 5 7 9 2" xfId="17187" xr:uid="{00000000-0005-0000-0000-000026430000}"/>
    <cellStyle name="Note 3 5 8" xfId="17188" xr:uid="{00000000-0005-0000-0000-000027430000}"/>
    <cellStyle name="Note 3 5 8 10" xfId="17189" xr:uid="{00000000-0005-0000-0000-000028430000}"/>
    <cellStyle name="Note 3 5 8 10 2" xfId="17190" xr:uid="{00000000-0005-0000-0000-000029430000}"/>
    <cellStyle name="Note 3 5 8 11" xfId="17191" xr:uid="{00000000-0005-0000-0000-00002A430000}"/>
    <cellStyle name="Note 3 5 8 11 2" xfId="17192" xr:uid="{00000000-0005-0000-0000-00002B430000}"/>
    <cellStyle name="Note 3 5 8 12" xfId="17193" xr:uid="{00000000-0005-0000-0000-00002C430000}"/>
    <cellStyle name="Note 3 5 8 12 2" xfId="17194" xr:uid="{00000000-0005-0000-0000-00002D430000}"/>
    <cellStyle name="Note 3 5 8 13" xfId="17195" xr:uid="{00000000-0005-0000-0000-00002E430000}"/>
    <cellStyle name="Note 3 5 8 2" xfId="17196" xr:uid="{00000000-0005-0000-0000-00002F430000}"/>
    <cellStyle name="Note 3 5 8 2 2" xfId="17197" xr:uid="{00000000-0005-0000-0000-000030430000}"/>
    <cellStyle name="Note 3 5 8 3" xfId="17198" xr:uid="{00000000-0005-0000-0000-000031430000}"/>
    <cellStyle name="Note 3 5 8 3 2" xfId="17199" xr:uid="{00000000-0005-0000-0000-000032430000}"/>
    <cellStyle name="Note 3 5 8 4" xfId="17200" xr:uid="{00000000-0005-0000-0000-000033430000}"/>
    <cellStyle name="Note 3 5 8 4 2" xfId="17201" xr:uid="{00000000-0005-0000-0000-000034430000}"/>
    <cellStyle name="Note 3 5 8 5" xfId="17202" xr:uid="{00000000-0005-0000-0000-000035430000}"/>
    <cellStyle name="Note 3 5 8 5 2" xfId="17203" xr:uid="{00000000-0005-0000-0000-000036430000}"/>
    <cellStyle name="Note 3 5 8 6" xfId="17204" xr:uid="{00000000-0005-0000-0000-000037430000}"/>
    <cellStyle name="Note 3 5 8 6 2" xfId="17205" xr:uid="{00000000-0005-0000-0000-000038430000}"/>
    <cellStyle name="Note 3 5 8 7" xfId="17206" xr:uid="{00000000-0005-0000-0000-000039430000}"/>
    <cellStyle name="Note 3 5 8 7 2" xfId="17207" xr:uid="{00000000-0005-0000-0000-00003A430000}"/>
    <cellStyle name="Note 3 5 8 8" xfId="17208" xr:uid="{00000000-0005-0000-0000-00003B430000}"/>
    <cellStyle name="Note 3 5 8 8 2" xfId="17209" xr:uid="{00000000-0005-0000-0000-00003C430000}"/>
    <cellStyle name="Note 3 5 8 9" xfId="17210" xr:uid="{00000000-0005-0000-0000-00003D430000}"/>
    <cellStyle name="Note 3 5 8 9 2" xfId="17211" xr:uid="{00000000-0005-0000-0000-00003E430000}"/>
    <cellStyle name="Note 3 5 9" xfId="17212" xr:uid="{00000000-0005-0000-0000-00003F430000}"/>
    <cellStyle name="Note 3 5 9 10" xfId="17213" xr:uid="{00000000-0005-0000-0000-000040430000}"/>
    <cellStyle name="Note 3 5 9 10 2" xfId="17214" xr:uid="{00000000-0005-0000-0000-000041430000}"/>
    <cellStyle name="Note 3 5 9 11" xfId="17215" xr:uid="{00000000-0005-0000-0000-000042430000}"/>
    <cellStyle name="Note 3 5 9 11 2" xfId="17216" xr:uid="{00000000-0005-0000-0000-000043430000}"/>
    <cellStyle name="Note 3 5 9 12" xfId="17217" xr:uid="{00000000-0005-0000-0000-000044430000}"/>
    <cellStyle name="Note 3 5 9 12 2" xfId="17218" xr:uid="{00000000-0005-0000-0000-000045430000}"/>
    <cellStyle name="Note 3 5 9 13" xfId="17219" xr:uid="{00000000-0005-0000-0000-000046430000}"/>
    <cellStyle name="Note 3 5 9 2" xfId="17220" xr:uid="{00000000-0005-0000-0000-000047430000}"/>
    <cellStyle name="Note 3 5 9 2 2" xfId="17221" xr:uid="{00000000-0005-0000-0000-000048430000}"/>
    <cellStyle name="Note 3 5 9 3" xfId="17222" xr:uid="{00000000-0005-0000-0000-000049430000}"/>
    <cellStyle name="Note 3 5 9 3 2" xfId="17223" xr:uid="{00000000-0005-0000-0000-00004A430000}"/>
    <cellStyle name="Note 3 5 9 4" xfId="17224" xr:uid="{00000000-0005-0000-0000-00004B430000}"/>
    <cellStyle name="Note 3 5 9 4 2" xfId="17225" xr:uid="{00000000-0005-0000-0000-00004C430000}"/>
    <cellStyle name="Note 3 5 9 5" xfId="17226" xr:uid="{00000000-0005-0000-0000-00004D430000}"/>
    <cellStyle name="Note 3 5 9 5 2" xfId="17227" xr:uid="{00000000-0005-0000-0000-00004E430000}"/>
    <cellStyle name="Note 3 5 9 6" xfId="17228" xr:uid="{00000000-0005-0000-0000-00004F430000}"/>
    <cellStyle name="Note 3 5 9 6 2" xfId="17229" xr:uid="{00000000-0005-0000-0000-000050430000}"/>
    <cellStyle name="Note 3 5 9 7" xfId="17230" xr:uid="{00000000-0005-0000-0000-000051430000}"/>
    <cellStyle name="Note 3 5 9 7 2" xfId="17231" xr:uid="{00000000-0005-0000-0000-000052430000}"/>
    <cellStyle name="Note 3 5 9 8" xfId="17232" xr:uid="{00000000-0005-0000-0000-000053430000}"/>
    <cellStyle name="Note 3 5 9 8 2" xfId="17233" xr:uid="{00000000-0005-0000-0000-000054430000}"/>
    <cellStyle name="Note 3 5 9 9" xfId="17234" xr:uid="{00000000-0005-0000-0000-000055430000}"/>
    <cellStyle name="Note 3 5 9 9 2" xfId="17235" xr:uid="{00000000-0005-0000-0000-000056430000}"/>
    <cellStyle name="Note 3 6" xfId="17236" xr:uid="{00000000-0005-0000-0000-000057430000}"/>
    <cellStyle name="Note 3 6 10" xfId="17237" xr:uid="{00000000-0005-0000-0000-000058430000}"/>
    <cellStyle name="Note 3 6 10 2" xfId="17238" xr:uid="{00000000-0005-0000-0000-000059430000}"/>
    <cellStyle name="Note 3 6 11" xfId="17239" xr:uid="{00000000-0005-0000-0000-00005A430000}"/>
    <cellStyle name="Note 3 6 11 2" xfId="17240" xr:uid="{00000000-0005-0000-0000-00005B430000}"/>
    <cellStyle name="Note 3 6 12" xfId="17241" xr:uid="{00000000-0005-0000-0000-00005C430000}"/>
    <cellStyle name="Note 3 6 12 2" xfId="17242" xr:uid="{00000000-0005-0000-0000-00005D430000}"/>
    <cellStyle name="Note 3 6 13" xfId="17243" xr:uid="{00000000-0005-0000-0000-00005E430000}"/>
    <cellStyle name="Note 3 6 2" xfId="17244" xr:uid="{00000000-0005-0000-0000-00005F430000}"/>
    <cellStyle name="Note 3 6 2 2" xfId="17245" xr:uid="{00000000-0005-0000-0000-000060430000}"/>
    <cellStyle name="Note 3 6 3" xfId="17246" xr:uid="{00000000-0005-0000-0000-000061430000}"/>
    <cellStyle name="Note 3 6 3 2" xfId="17247" xr:uid="{00000000-0005-0000-0000-000062430000}"/>
    <cellStyle name="Note 3 6 4" xfId="17248" xr:uid="{00000000-0005-0000-0000-000063430000}"/>
    <cellStyle name="Note 3 6 4 2" xfId="17249" xr:uid="{00000000-0005-0000-0000-000064430000}"/>
    <cellStyle name="Note 3 6 5" xfId="17250" xr:uid="{00000000-0005-0000-0000-000065430000}"/>
    <cellStyle name="Note 3 6 5 2" xfId="17251" xr:uid="{00000000-0005-0000-0000-000066430000}"/>
    <cellStyle name="Note 3 6 6" xfId="17252" xr:uid="{00000000-0005-0000-0000-000067430000}"/>
    <cellStyle name="Note 3 6 6 2" xfId="17253" xr:uid="{00000000-0005-0000-0000-000068430000}"/>
    <cellStyle name="Note 3 6 7" xfId="17254" xr:uid="{00000000-0005-0000-0000-000069430000}"/>
    <cellStyle name="Note 3 6 7 2" xfId="17255" xr:uid="{00000000-0005-0000-0000-00006A430000}"/>
    <cellStyle name="Note 3 6 8" xfId="17256" xr:uid="{00000000-0005-0000-0000-00006B430000}"/>
    <cellStyle name="Note 3 6 8 2" xfId="17257" xr:uid="{00000000-0005-0000-0000-00006C430000}"/>
    <cellStyle name="Note 3 6 9" xfId="17258" xr:uid="{00000000-0005-0000-0000-00006D430000}"/>
    <cellStyle name="Note 3 6 9 2" xfId="17259" xr:uid="{00000000-0005-0000-0000-00006E430000}"/>
    <cellStyle name="Note 3 7" xfId="17260" xr:uid="{00000000-0005-0000-0000-00006F430000}"/>
    <cellStyle name="Note 3 7 10" xfId="17261" xr:uid="{00000000-0005-0000-0000-000070430000}"/>
    <cellStyle name="Note 3 7 10 2" xfId="17262" xr:uid="{00000000-0005-0000-0000-000071430000}"/>
    <cellStyle name="Note 3 7 11" xfId="17263" xr:uid="{00000000-0005-0000-0000-000072430000}"/>
    <cellStyle name="Note 3 7 11 2" xfId="17264" xr:uid="{00000000-0005-0000-0000-000073430000}"/>
    <cellStyle name="Note 3 7 12" xfId="17265" xr:uid="{00000000-0005-0000-0000-000074430000}"/>
    <cellStyle name="Note 3 7 12 2" xfId="17266" xr:uid="{00000000-0005-0000-0000-000075430000}"/>
    <cellStyle name="Note 3 7 13" xfId="17267" xr:uid="{00000000-0005-0000-0000-000076430000}"/>
    <cellStyle name="Note 3 7 2" xfId="17268" xr:uid="{00000000-0005-0000-0000-000077430000}"/>
    <cellStyle name="Note 3 7 2 2" xfId="17269" xr:uid="{00000000-0005-0000-0000-000078430000}"/>
    <cellStyle name="Note 3 7 3" xfId="17270" xr:uid="{00000000-0005-0000-0000-000079430000}"/>
    <cellStyle name="Note 3 7 3 2" xfId="17271" xr:uid="{00000000-0005-0000-0000-00007A430000}"/>
    <cellStyle name="Note 3 7 4" xfId="17272" xr:uid="{00000000-0005-0000-0000-00007B430000}"/>
    <cellStyle name="Note 3 7 4 2" xfId="17273" xr:uid="{00000000-0005-0000-0000-00007C430000}"/>
    <cellStyle name="Note 3 7 5" xfId="17274" xr:uid="{00000000-0005-0000-0000-00007D430000}"/>
    <cellStyle name="Note 3 7 5 2" xfId="17275" xr:uid="{00000000-0005-0000-0000-00007E430000}"/>
    <cellStyle name="Note 3 7 6" xfId="17276" xr:uid="{00000000-0005-0000-0000-00007F430000}"/>
    <cellStyle name="Note 3 7 6 2" xfId="17277" xr:uid="{00000000-0005-0000-0000-000080430000}"/>
    <cellStyle name="Note 3 7 7" xfId="17278" xr:uid="{00000000-0005-0000-0000-000081430000}"/>
    <cellStyle name="Note 3 7 7 2" xfId="17279" xr:uid="{00000000-0005-0000-0000-000082430000}"/>
    <cellStyle name="Note 3 7 8" xfId="17280" xr:uid="{00000000-0005-0000-0000-000083430000}"/>
    <cellStyle name="Note 3 7 8 2" xfId="17281" xr:uid="{00000000-0005-0000-0000-000084430000}"/>
    <cellStyle name="Note 3 7 9" xfId="17282" xr:uid="{00000000-0005-0000-0000-000085430000}"/>
    <cellStyle name="Note 3 7 9 2" xfId="17283" xr:uid="{00000000-0005-0000-0000-000086430000}"/>
    <cellStyle name="Note 3 8" xfId="17284" xr:uid="{00000000-0005-0000-0000-000087430000}"/>
    <cellStyle name="Note 3 8 10" xfId="17285" xr:uid="{00000000-0005-0000-0000-000088430000}"/>
    <cellStyle name="Note 3 8 10 2" xfId="17286" xr:uid="{00000000-0005-0000-0000-000089430000}"/>
    <cellStyle name="Note 3 8 11" xfId="17287" xr:uid="{00000000-0005-0000-0000-00008A430000}"/>
    <cellStyle name="Note 3 8 11 2" xfId="17288" xr:uid="{00000000-0005-0000-0000-00008B430000}"/>
    <cellStyle name="Note 3 8 12" xfId="17289" xr:uid="{00000000-0005-0000-0000-00008C430000}"/>
    <cellStyle name="Note 3 8 12 2" xfId="17290" xr:uid="{00000000-0005-0000-0000-00008D430000}"/>
    <cellStyle name="Note 3 8 13" xfId="17291" xr:uid="{00000000-0005-0000-0000-00008E430000}"/>
    <cellStyle name="Note 3 8 2" xfId="17292" xr:uid="{00000000-0005-0000-0000-00008F430000}"/>
    <cellStyle name="Note 3 8 2 2" xfId="17293" xr:uid="{00000000-0005-0000-0000-000090430000}"/>
    <cellStyle name="Note 3 8 3" xfId="17294" xr:uid="{00000000-0005-0000-0000-000091430000}"/>
    <cellStyle name="Note 3 8 3 2" xfId="17295" xr:uid="{00000000-0005-0000-0000-000092430000}"/>
    <cellStyle name="Note 3 8 4" xfId="17296" xr:uid="{00000000-0005-0000-0000-000093430000}"/>
    <cellStyle name="Note 3 8 4 2" xfId="17297" xr:uid="{00000000-0005-0000-0000-000094430000}"/>
    <cellStyle name="Note 3 8 5" xfId="17298" xr:uid="{00000000-0005-0000-0000-000095430000}"/>
    <cellStyle name="Note 3 8 5 2" xfId="17299" xr:uid="{00000000-0005-0000-0000-000096430000}"/>
    <cellStyle name="Note 3 8 6" xfId="17300" xr:uid="{00000000-0005-0000-0000-000097430000}"/>
    <cellStyle name="Note 3 8 6 2" xfId="17301" xr:uid="{00000000-0005-0000-0000-000098430000}"/>
    <cellStyle name="Note 3 8 7" xfId="17302" xr:uid="{00000000-0005-0000-0000-000099430000}"/>
    <cellStyle name="Note 3 8 7 2" xfId="17303" xr:uid="{00000000-0005-0000-0000-00009A430000}"/>
    <cellStyle name="Note 3 8 8" xfId="17304" xr:uid="{00000000-0005-0000-0000-00009B430000}"/>
    <cellStyle name="Note 3 8 8 2" xfId="17305" xr:uid="{00000000-0005-0000-0000-00009C430000}"/>
    <cellStyle name="Note 3 8 9" xfId="17306" xr:uid="{00000000-0005-0000-0000-00009D430000}"/>
    <cellStyle name="Note 3 8 9 2" xfId="17307" xr:uid="{00000000-0005-0000-0000-00009E430000}"/>
    <cellStyle name="Note 3 9" xfId="17308" xr:uid="{00000000-0005-0000-0000-00009F430000}"/>
    <cellStyle name="Note 3 9 10" xfId="17309" xr:uid="{00000000-0005-0000-0000-0000A0430000}"/>
    <cellStyle name="Note 3 9 10 2" xfId="17310" xr:uid="{00000000-0005-0000-0000-0000A1430000}"/>
    <cellStyle name="Note 3 9 11" xfId="17311" xr:uid="{00000000-0005-0000-0000-0000A2430000}"/>
    <cellStyle name="Note 3 9 11 2" xfId="17312" xr:uid="{00000000-0005-0000-0000-0000A3430000}"/>
    <cellStyle name="Note 3 9 12" xfId="17313" xr:uid="{00000000-0005-0000-0000-0000A4430000}"/>
    <cellStyle name="Note 3 9 12 2" xfId="17314" xr:uid="{00000000-0005-0000-0000-0000A5430000}"/>
    <cellStyle name="Note 3 9 13" xfId="17315" xr:uid="{00000000-0005-0000-0000-0000A6430000}"/>
    <cellStyle name="Note 3 9 2" xfId="17316" xr:uid="{00000000-0005-0000-0000-0000A7430000}"/>
    <cellStyle name="Note 3 9 2 2" xfId="17317" xr:uid="{00000000-0005-0000-0000-0000A8430000}"/>
    <cellStyle name="Note 3 9 3" xfId="17318" xr:uid="{00000000-0005-0000-0000-0000A9430000}"/>
    <cellStyle name="Note 3 9 3 2" xfId="17319" xr:uid="{00000000-0005-0000-0000-0000AA430000}"/>
    <cellStyle name="Note 3 9 4" xfId="17320" xr:uid="{00000000-0005-0000-0000-0000AB430000}"/>
    <cellStyle name="Note 3 9 4 2" xfId="17321" xr:uid="{00000000-0005-0000-0000-0000AC430000}"/>
    <cellStyle name="Note 3 9 5" xfId="17322" xr:uid="{00000000-0005-0000-0000-0000AD430000}"/>
    <cellStyle name="Note 3 9 5 2" xfId="17323" xr:uid="{00000000-0005-0000-0000-0000AE430000}"/>
    <cellStyle name="Note 3 9 6" xfId="17324" xr:uid="{00000000-0005-0000-0000-0000AF430000}"/>
    <cellStyle name="Note 3 9 6 2" xfId="17325" xr:uid="{00000000-0005-0000-0000-0000B0430000}"/>
    <cellStyle name="Note 3 9 7" xfId="17326" xr:uid="{00000000-0005-0000-0000-0000B1430000}"/>
    <cellStyle name="Note 3 9 7 2" xfId="17327" xr:uid="{00000000-0005-0000-0000-0000B2430000}"/>
    <cellStyle name="Note 3 9 8" xfId="17328" xr:uid="{00000000-0005-0000-0000-0000B3430000}"/>
    <cellStyle name="Note 3 9 8 2" xfId="17329" xr:uid="{00000000-0005-0000-0000-0000B4430000}"/>
    <cellStyle name="Note 3 9 9" xfId="17330" xr:uid="{00000000-0005-0000-0000-0000B5430000}"/>
    <cellStyle name="Note 3 9 9 2" xfId="17331" xr:uid="{00000000-0005-0000-0000-0000B6430000}"/>
    <cellStyle name="Note 4" xfId="17332" xr:uid="{00000000-0005-0000-0000-0000B7430000}"/>
    <cellStyle name="Note 4 2" xfId="17333" xr:uid="{00000000-0005-0000-0000-0000B8430000}"/>
    <cellStyle name="Note 4 2 2" xfId="17334" xr:uid="{00000000-0005-0000-0000-0000B9430000}"/>
    <cellStyle name="Note 4 2 2 2" xfId="17335" xr:uid="{00000000-0005-0000-0000-0000BA430000}"/>
    <cellStyle name="Note 4 2 2 2 2" xfId="17336" xr:uid="{00000000-0005-0000-0000-0000BB430000}"/>
    <cellStyle name="Note 4 2 2 3" xfId="17337" xr:uid="{00000000-0005-0000-0000-0000BC430000}"/>
    <cellStyle name="Note 4 2 3" xfId="17338" xr:uid="{00000000-0005-0000-0000-0000BD430000}"/>
    <cellStyle name="Note 4 2 3 2" xfId="17339" xr:uid="{00000000-0005-0000-0000-0000BE430000}"/>
    <cellStyle name="Note 4 2 4" xfId="17340" xr:uid="{00000000-0005-0000-0000-0000BF430000}"/>
    <cellStyle name="Note 4 3" xfId="17341" xr:uid="{00000000-0005-0000-0000-0000C0430000}"/>
    <cellStyle name="Note 4 3 2" xfId="17342" xr:uid="{00000000-0005-0000-0000-0000C1430000}"/>
    <cellStyle name="Note 4 3 2 2" xfId="17343" xr:uid="{00000000-0005-0000-0000-0000C2430000}"/>
    <cellStyle name="Note 4 3 3" xfId="17344" xr:uid="{00000000-0005-0000-0000-0000C3430000}"/>
    <cellStyle name="Note 4 4" xfId="17345" xr:uid="{00000000-0005-0000-0000-0000C4430000}"/>
    <cellStyle name="Note 4 4 2" xfId="17346" xr:uid="{00000000-0005-0000-0000-0000C5430000}"/>
    <cellStyle name="Note 4 4 2 2" xfId="17347" xr:uid="{00000000-0005-0000-0000-0000C6430000}"/>
    <cellStyle name="Note 4 4 3" xfId="17348" xr:uid="{00000000-0005-0000-0000-0000C7430000}"/>
    <cellStyle name="Note 4 5" xfId="17349" xr:uid="{00000000-0005-0000-0000-0000C8430000}"/>
    <cellStyle name="Note 4 5 2" xfId="17350" xr:uid="{00000000-0005-0000-0000-0000C9430000}"/>
    <cellStyle name="Note 4 5 2 2" xfId="17351" xr:uid="{00000000-0005-0000-0000-0000CA430000}"/>
    <cellStyle name="Note 4 5 3" xfId="17352" xr:uid="{00000000-0005-0000-0000-0000CB430000}"/>
    <cellStyle name="Note 4 6" xfId="17353" xr:uid="{00000000-0005-0000-0000-0000CC430000}"/>
    <cellStyle name="Note 4 6 2" xfId="17354" xr:uid="{00000000-0005-0000-0000-0000CD430000}"/>
    <cellStyle name="Note 4 7" xfId="17355" xr:uid="{00000000-0005-0000-0000-0000CE430000}"/>
    <cellStyle name="Note 5" xfId="17356" xr:uid="{00000000-0005-0000-0000-0000CF430000}"/>
    <cellStyle name="Note 5 2" xfId="17357" xr:uid="{00000000-0005-0000-0000-0000D0430000}"/>
    <cellStyle name="Note 5 2 2" xfId="17358" xr:uid="{00000000-0005-0000-0000-0000D1430000}"/>
    <cellStyle name="Note 5 2 2 2" xfId="17359" xr:uid="{00000000-0005-0000-0000-0000D2430000}"/>
    <cellStyle name="Note 5 2 2 2 2" xfId="17360" xr:uid="{00000000-0005-0000-0000-0000D3430000}"/>
    <cellStyle name="Note 5 2 2 3" xfId="17361" xr:uid="{00000000-0005-0000-0000-0000D4430000}"/>
    <cellStyle name="Note 5 2 3" xfId="17362" xr:uid="{00000000-0005-0000-0000-0000D5430000}"/>
    <cellStyle name="Note 5 2 3 2" xfId="17363" xr:uid="{00000000-0005-0000-0000-0000D6430000}"/>
    <cellStyle name="Note 5 2 4" xfId="17364" xr:uid="{00000000-0005-0000-0000-0000D7430000}"/>
    <cellStyle name="Note 5 3" xfId="17365" xr:uid="{00000000-0005-0000-0000-0000D8430000}"/>
    <cellStyle name="Note 5 3 2" xfId="17366" xr:uid="{00000000-0005-0000-0000-0000D9430000}"/>
    <cellStyle name="Note 5 3 2 2" xfId="17367" xr:uid="{00000000-0005-0000-0000-0000DA430000}"/>
    <cellStyle name="Note 5 3 3" xfId="17368" xr:uid="{00000000-0005-0000-0000-0000DB430000}"/>
    <cellStyle name="Note 5 4" xfId="17369" xr:uid="{00000000-0005-0000-0000-0000DC430000}"/>
    <cellStyle name="Note 5 4 2" xfId="17370" xr:uid="{00000000-0005-0000-0000-0000DD430000}"/>
    <cellStyle name="Note 5 4 2 2" xfId="17371" xr:uid="{00000000-0005-0000-0000-0000DE430000}"/>
    <cellStyle name="Note 5 4 3" xfId="17372" xr:uid="{00000000-0005-0000-0000-0000DF430000}"/>
    <cellStyle name="Note 5 5" xfId="17373" xr:uid="{00000000-0005-0000-0000-0000E0430000}"/>
    <cellStyle name="Note 5 5 2" xfId="17374" xr:uid="{00000000-0005-0000-0000-0000E1430000}"/>
    <cellStyle name="Note 5 5 2 2" xfId="17375" xr:uid="{00000000-0005-0000-0000-0000E2430000}"/>
    <cellStyle name="Note 5 5 3" xfId="17376" xr:uid="{00000000-0005-0000-0000-0000E3430000}"/>
    <cellStyle name="Note 5 6" xfId="17377" xr:uid="{00000000-0005-0000-0000-0000E4430000}"/>
    <cellStyle name="Note 5 6 2" xfId="17378" xr:uid="{00000000-0005-0000-0000-0000E5430000}"/>
    <cellStyle name="Note 5 7" xfId="17379" xr:uid="{00000000-0005-0000-0000-0000E6430000}"/>
    <cellStyle name="Note 6" xfId="17380" xr:uid="{00000000-0005-0000-0000-0000E7430000}"/>
    <cellStyle name="Note 6 2" xfId="17381" xr:uid="{00000000-0005-0000-0000-0000E8430000}"/>
    <cellStyle name="Note 6 2 2" xfId="17382" xr:uid="{00000000-0005-0000-0000-0000E9430000}"/>
    <cellStyle name="Note 6 2 2 2" xfId="17383" xr:uid="{00000000-0005-0000-0000-0000EA430000}"/>
    <cellStyle name="Note 6 2 2 2 2" xfId="17384" xr:uid="{00000000-0005-0000-0000-0000EB430000}"/>
    <cellStyle name="Note 6 2 2 3" xfId="17385" xr:uid="{00000000-0005-0000-0000-0000EC430000}"/>
    <cellStyle name="Note 6 2 3" xfId="17386" xr:uid="{00000000-0005-0000-0000-0000ED430000}"/>
    <cellStyle name="Note 6 2 3 2" xfId="17387" xr:uid="{00000000-0005-0000-0000-0000EE430000}"/>
    <cellStyle name="Note 6 2 4" xfId="17388" xr:uid="{00000000-0005-0000-0000-0000EF430000}"/>
    <cellStyle name="Note 6 3" xfId="17389" xr:uid="{00000000-0005-0000-0000-0000F0430000}"/>
    <cellStyle name="Note 6 3 2" xfId="17390" xr:uid="{00000000-0005-0000-0000-0000F1430000}"/>
    <cellStyle name="Note 6 3 2 2" xfId="17391" xr:uid="{00000000-0005-0000-0000-0000F2430000}"/>
    <cellStyle name="Note 6 3 3" xfId="17392" xr:uid="{00000000-0005-0000-0000-0000F3430000}"/>
    <cellStyle name="Note 6 4" xfId="17393" xr:uid="{00000000-0005-0000-0000-0000F4430000}"/>
    <cellStyle name="Note 6 4 2" xfId="17394" xr:uid="{00000000-0005-0000-0000-0000F5430000}"/>
    <cellStyle name="Note 6 5" xfId="17395" xr:uid="{00000000-0005-0000-0000-0000F6430000}"/>
    <cellStyle name="Note 7" xfId="17396" xr:uid="{00000000-0005-0000-0000-0000F7430000}"/>
    <cellStyle name="Note 7 2" xfId="17397" xr:uid="{00000000-0005-0000-0000-0000F8430000}"/>
    <cellStyle name="Note 7 2 2" xfId="17398" xr:uid="{00000000-0005-0000-0000-0000F9430000}"/>
    <cellStyle name="Note 7 3" xfId="17399" xr:uid="{00000000-0005-0000-0000-0000FA430000}"/>
    <cellStyle name="Note 8" xfId="17400" xr:uid="{00000000-0005-0000-0000-0000FB430000}"/>
    <cellStyle name="Note 8 2" xfId="17401" xr:uid="{00000000-0005-0000-0000-0000FC430000}"/>
    <cellStyle name="Note 8 2 2" xfId="17402" xr:uid="{00000000-0005-0000-0000-0000FD430000}"/>
    <cellStyle name="Note 8 3" xfId="17403" xr:uid="{00000000-0005-0000-0000-0000FE430000}"/>
    <cellStyle name="Notes" xfId="17404" xr:uid="{00000000-0005-0000-0000-0000FF430000}"/>
    <cellStyle name="notes 10" xfId="17405" xr:uid="{00000000-0005-0000-0000-000000440000}"/>
    <cellStyle name="Notes 11" xfId="17406" xr:uid="{00000000-0005-0000-0000-000001440000}"/>
    <cellStyle name="Notes 11 2" xfId="17407" xr:uid="{00000000-0005-0000-0000-000002440000}"/>
    <cellStyle name="Notes 12" xfId="17408" xr:uid="{00000000-0005-0000-0000-000003440000}"/>
    <cellStyle name="Notes 12 2" xfId="17409" xr:uid="{00000000-0005-0000-0000-000004440000}"/>
    <cellStyle name="Notes 13" xfId="17410" xr:uid="{00000000-0005-0000-0000-000005440000}"/>
    <cellStyle name="Notes 13 2" xfId="17411" xr:uid="{00000000-0005-0000-0000-000006440000}"/>
    <cellStyle name="Notes 14" xfId="17412" xr:uid="{00000000-0005-0000-0000-000007440000}"/>
    <cellStyle name="Notes 14 2" xfId="17413" xr:uid="{00000000-0005-0000-0000-000008440000}"/>
    <cellStyle name="Notes 15" xfId="17414" xr:uid="{00000000-0005-0000-0000-000009440000}"/>
    <cellStyle name="Notes 15 2" xfId="17415" xr:uid="{00000000-0005-0000-0000-00000A440000}"/>
    <cellStyle name="Notes 16" xfId="17416" xr:uid="{00000000-0005-0000-0000-00000B440000}"/>
    <cellStyle name="Notes 16 2" xfId="17417" xr:uid="{00000000-0005-0000-0000-00000C440000}"/>
    <cellStyle name="Notes 17" xfId="17418" xr:uid="{00000000-0005-0000-0000-00000D440000}"/>
    <cellStyle name="Notes 17 2" xfId="17419" xr:uid="{00000000-0005-0000-0000-00000E440000}"/>
    <cellStyle name="Notes 18" xfId="17420" xr:uid="{00000000-0005-0000-0000-00000F440000}"/>
    <cellStyle name="Notes 18 2" xfId="17421" xr:uid="{00000000-0005-0000-0000-000010440000}"/>
    <cellStyle name="notes 19" xfId="17422" xr:uid="{00000000-0005-0000-0000-000011440000}"/>
    <cellStyle name="Notes 19 2" xfId="17423" xr:uid="{00000000-0005-0000-0000-000012440000}"/>
    <cellStyle name="Notes 2" xfId="17424" xr:uid="{00000000-0005-0000-0000-000013440000}"/>
    <cellStyle name="Notes 2 2" xfId="17425" xr:uid="{00000000-0005-0000-0000-000014440000}"/>
    <cellStyle name="notes 20" xfId="17426" xr:uid="{00000000-0005-0000-0000-000015440000}"/>
    <cellStyle name="Notes 21" xfId="17427" xr:uid="{00000000-0005-0000-0000-000016440000}"/>
    <cellStyle name="Notes 22" xfId="17428" xr:uid="{00000000-0005-0000-0000-000017440000}"/>
    <cellStyle name="Notes 23" xfId="17429" xr:uid="{00000000-0005-0000-0000-000018440000}"/>
    <cellStyle name="notes 24" xfId="17430" xr:uid="{00000000-0005-0000-0000-000019440000}"/>
    <cellStyle name="notes 25" xfId="17431" xr:uid="{00000000-0005-0000-0000-00001A440000}"/>
    <cellStyle name="Notes 26" xfId="17432" xr:uid="{00000000-0005-0000-0000-00001B440000}"/>
    <cellStyle name="Notes 27" xfId="17433" xr:uid="{00000000-0005-0000-0000-00001C440000}"/>
    <cellStyle name="Notes 28" xfId="17434" xr:uid="{00000000-0005-0000-0000-00001D440000}"/>
    <cellStyle name="Notes 29" xfId="17435" xr:uid="{00000000-0005-0000-0000-00001E440000}"/>
    <cellStyle name="notes 3" xfId="17436" xr:uid="{00000000-0005-0000-0000-00001F440000}"/>
    <cellStyle name="notes 4" xfId="17437" xr:uid="{00000000-0005-0000-0000-000020440000}"/>
    <cellStyle name="notes 5" xfId="17438" xr:uid="{00000000-0005-0000-0000-000021440000}"/>
    <cellStyle name="notes 6" xfId="17439" xr:uid="{00000000-0005-0000-0000-000022440000}"/>
    <cellStyle name="notes 7" xfId="17440" xr:uid="{00000000-0005-0000-0000-000023440000}"/>
    <cellStyle name="notes 8" xfId="17441" xr:uid="{00000000-0005-0000-0000-000024440000}"/>
    <cellStyle name="notes 9" xfId="17442" xr:uid="{00000000-0005-0000-0000-000025440000}"/>
    <cellStyle name="Notitie" xfId="17443" xr:uid="{00000000-0005-0000-0000-000026440000}"/>
    <cellStyle name="Notitie 10" xfId="17444" xr:uid="{00000000-0005-0000-0000-000027440000}"/>
    <cellStyle name="Notitie 10 2" xfId="17445" xr:uid="{00000000-0005-0000-0000-000028440000}"/>
    <cellStyle name="Notitie 11" xfId="17446" xr:uid="{00000000-0005-0000-0000-000029440000}"/>
    <cellStyle name="Notitie 11 2" xfId="17447" xr:uid="{00000000-0005-0000-0000-00002A440000}"/>
    <cellStyle name="Notitie 12" xfId="17448" xr:uid="{00000000-0005-0000-0000-00002B440000}"/>
    <cellStyle name="Notitie 12 2" xfId="17449" xr:uid="{00000000-0005-0000-0000-00002C440000}"/>
    <cellStyle name="Notitie 13" xfId="17450" xr:uid="{00000000-0005-0000-0000-00002D440000}"/>
    <cellStyle name="Notitie 2" xfId="17451" xr:uid="{00000000-0005-0000-0000-00002E440000}"/>
    <cellStyle name="Notitie 2 2" xfId="17452" xr:uid="{00000000-0005-0000-0000-00002F440000}"/>
    <cellStyle name="Notitie 3" xfId="17453" xr:uid="{00000000-0005-0000-0000-000030440000}"/>
    <cellStyle name="Notitie 3 2" xfId="17454" xr:uid="{00000000-0005-0000-0000-000031440000}"/>
    <cellStyle name="Notitie 4" xfId="17455" xr:uid="{00000000-0005-0000-0000-000032440000}"/>
    <cellStyle name="Notitie 4 2" xfId="17456" xr:uid="{00000000-0005-0000-0000-000033440000}"/>
    <cellStyle name="Notitie 5" xfId="17457" xr:uid="{00000000-0005-0000-0000-000034440000}"/>
    <cellStyle name="Notitie 5 2" xfId="17458" xr:uid="{00000000-0005-0000-0000-000035440000}"/>
    <cellStyle name="Notitie 6" xfId="17459" xr:uid="{00000000-0005-0000-0000-000036440000}"/>
    <cellStyle name="Notitie 6 2" xfId="17460" xr:uid="{00000000-0005-0000-0000-000037440000}"/>
    <cellStyle name="Notitie 7" xfId="17461" xr:uid="{00000000-0005-0000-0000-000038440000}"/>
    <cellStyle name="Notitie 7 2" xfId="17462" xr:uid="{00000000-0005-0000-0000-000039440000}"/>
    <cellStyle name="Notitie 8" xfId="17463" xr:uid="{00000000-0005-0000-0000-00003A440000}"/>
    <cellStyle name="Notitie 8 2" xfId="17464" xr:uid="{00000000-0005-0000-0000-00003B440000}"/>
    <cellStyle name="Notitie 9" xfId="17465" xr:uid="{00000000-0005-0000-0000-00003C440000}"/>
    <cellStyle name="Notitie 9 2" xfId="17466" xr:uid="{00000000-0005-0000-0000-00003D440000}"/>
    <cellStyle name="Number_thin_line" xfId="17467" xr:uid="{00000000-0005-0000-0000-00003E440000}"/>
    <cellStyle name="ohneP" xfId="17468" xr:uid="{00000000-0005-0000-0000-00003F440000}"/>
    <cellStyle name="Ongeldig" xfId="17469" xr:uid="{00000000-0005-0000-0000-000040440000}"/>
    <cellStyle name="Output 2" xfId="17470" xr:uid="{00000000-0005-0000-0000-000041440000}"/>
    <cellStyle name="Output 2 10" xfId="17471" xr:uid="{00000000-0005-0000-0000-000042440000}"/>
    <cellStyle name="Output 2 10 10" xfId="17472" xr:uid="{00000000-0005-0000-0000-000043440000}"/>
    <cellStyle name="Output 2 10 10 2" xfId="17473" xr:uid="{00000000-0005-0000-0000-000044440000}"/>
    <cellStyle name="Output 2 10 11" xfId="17474" xr:uid="{00000000-0005-0000-0000-000045440000}"/>
    <cellStyle name="Output 2 10 11 2" xfId="17475" xr:uid="{00000000-0005-0000-0000-000046440000}"/>
    <cellStyle name="Output 2 10 12" xfId="17476" xr:uid="{00000000-0005-0000-0000-000047440000}"/>
    <cellStyle name="Output 2 10 12 2" xfId="17477" xr:uid="{00000000-0005-0000-0000-000048440000}"/>
    <cellStyle name="Output 2 10 13" xfId="17478" xr:uid="{00000000-0005-0000-0000-000049440000}"/>
    <cellStyle name="Output 2 10 2" xfId="17479" xr:uid="{00000000-0005-0000-0000-00004A440000}"/>
    <cellStyle name="Output 2 10 2 2" xfId="17480" xr:uid="{00000000-0005-0000-0000-00004B440000}"/>
    <cellStyle name="Output 2 10 3" xfId="17481" xr:uid="{00000000-0005-0000-0000-00004C440000}"/>
    <cellStyle name="Output 2 10 3 2" xfId="17482" xr:uid="{00000000-0005-0000-0000-00004D440000}"/>
    <cellStyle name="Output 2 10 4" xfId="17483" xr:uid="{00000000-0005-0000-0000-00004E440000}"/>
    <cellStyle name="Output 2 10 4 2" xfId="17484" xr:uid="{00000000-0005-0000-0000-00004F440000}"/>
    <cellStyle name="Output 2 10 5" xfId="17485" xr:uid="{00000000-0005-0000-0000-000050440000}"/>
    <cellStyle name="Output 2 10 5 2" xfId="17486" xr:uid="{00000000-0005-0000-0000-000051440000}"/>
    <cellStyle name="Output 2 10 6" xfId="17487" xr:uid="{00000000-0005-0000-0000-000052440000}"/>
    <cellStyle name="Output 2 10 6 2" xfId="17488" xr:uid="{00000000-0005-0000-0000-000053440000}"/>
    <cellStyle name="Output 2 10 7" xfId="17489" xr:uid="{00000000-0005-0000-0000-000054440000}"/>
    <cellStyle name="Output 2 10 7 2" xfId="17490" xr:uid="{00000000-0005-0000-0000-000055440000}"/>
    <cellStyle name="Output 2 10 8" xfId="17491" xr:uid="{00000000-0005-0000-0000-000056440000}"/>
    <cellStyle name="Output 2 10 8 2" xfId="17492" xr:uid="{00000000-0005-0000-0000-000057440000}"/>
    <cellStyle name="Output 2 10 9" xfId="17493" xr:uid="{00000000-0005-0000-0000-000058440000}"/>
    <cellStyle name="Output 2 10 9 2" xfId="17494" xr:uid="{00000000-0005-0000-0000-000059440000}"/>
    <cellStyle name="Output 2 11" xfId="17495" xr:uid="{00000000-0005-0000-0000-00005A440000}"/>
    <cellStyle name="Output 2 11 10" xfId="17496" xr:uid="{00000000-0005-0000-0000-00005B440000}"/>
    <cellStyle name="Output 2 11 10 2" xfId="17497" xr:uid="{00000000-0005-0000-0000-00005C440000}"/>
    <cellStyle name="Output 2 11 11" xfId="17498" xr:uid="{00000000-0005-0000-0000-00005D440000}"/>
    <cellStyle name="Output 2 11 11 2" xfId="17499" xr:uid="{00000000-0005-0000-0000-00005E440000}"/>
    <cellStyle name="Output 2 11 12" xfId="17500" xr:uid="{00000000-0005-0000-0000-00005F440000}"/>
    <cellStyle name="Output 2 11 12 2" xfId="17501" xr:uid="{00000000-0005-0000-0000-000060440000}"/>
    <cellStyle name="Output 2 11 13" xfId="17502" xr:uid="{00000000-0005-0000-0000-000061440000}"/>
    <cellStyle name="Output 2 11 2" xfId="17503" xr:uid="{00000000-0005-0000-0000-000062440000}"/>
    <cellStyle name="Output 2 11 2 2" xfId="17504" xr:uid="{00000000-0005-0000-0000-000063440000}"/>
    <cellStyle name="Output 2 11 3" xfId="17505" xr:uid="{00000000-0005-0000-0000-000064440000}"/>
    <cellStyle name="Output 2 11 3 2" xfId="17506" xr:uid="{00000000-0005-0000-0000-000065440000}"/>
    <cellStyle name="Output 2 11 4" xfId="17507" xr:uid="{00000000-0005-0000-0000-000066440000}"/>
    <cellStyle name="Output 2 11 4 2" xfId="17508" xr:uid="{00000000-0005-0000-0000-000067440000}"/>
    <cellStyle name="Output 2 11 5" xfId="17509" xr:uid="{00000000-0005-0000-0000-000068440000}"/>
    <cellStyle name="Output 2 11 5 2" xfId="17510" xr:uid="{00000000-0005-0000-0000-000069440000}"/>
    <cellStyle name="Output 2 11 6" xfId="17511" xr:uid="{00000000-0005-0000-0000-00006A440000}"/>
    <cellStyle name="Output 2 11 6 2" xfId="17512" xr:uid="{00000000-0005-0000-0000-00006B440000}"/>
    <cellStyle name="Output 2 11 7" xfId="17513" xr:uid="{00000000-0005-0000-0000-00006C440000}"/>
    <cellStyle name="Output 2 11 7 2" xfId="17514" xr:uid="{00000000-0005-0000-0000-00006D440000}"/>
    <cellStyle name="Output 2 11 8" xfId="17515" xr:uid="{00000000-0005-0000-0000-00006E440000}"/>
    <cellStyle name="Output 2 11 8 2" xfId="17516" xr:uid="{00000000-0005-0000-0000-00006F440000}"/>
    <cellStyle name="Output 2 11 9" xfId="17517" xr:uid="{00000000-0005-0000-0000-000070440000}"/>
    <cellStyle name="Output 2 11 9 2" xfId="17518" xr:uid="{00000000-0005-0000-0000-000071440000}"/>
    <cellStyle name="Output 2 12" xfId="17519" xr:uid="{00000000-0005-0000-0000-000072440000}"/>
    <cellStyle name="Output 2 12 10" xfId="17520" xr:uid="{00000000-0005-0000-0000-000073440000}"/>
    <cellStyle name="Output 2 12 10 2" xfId="17521" xr:uid="{00000000-0005-0000-0000-000074440000}"/>
    <cellStyle name="Output 2 12 11" xfId="17522" xr:uid="{00000000-0005-0000-0000-000075440000}"/>
    <cellStyle name="Output 2 12 11 2" xfId="17523" xr:uid="{00000000-0005-0000-0000-000076440000}"/>
    <cellStyle name="Output 2 12 12" xfId="17524" xr:uid="{00000000-0005-0000-0000-000077440000}"/>
    <cellStyle name="Output 2 12 12 2" xfId="17525" xr:uid="{00000000-0005-0000-0000-000078440000}"/>
    <cellStyle name="Output 2 12 13" xfId="17526" xr:uid="{00000000-0005-0000-0000-000079440000}"/>
    <cellStyle name="Output 2 12 2" xfId="17527" xr:uid="{00000000-0005-0000-0000-00007A440000}"/>
    <cellStyle name="Output 2 12 2 2" xfId="17528" xr:uid="{00000000-0005-0000-0000-00007B440000}"/>
    <cellStyle name="Output 2 12 3" xfId="17529" xr:uid="{00000000-0005-0000-0000-00007C440000}"/>
    <cellStyle name="Output 2 12 3 2" xfId="17530" xr:uid="{00000000-0005-0000-0000-00007D440000}"/>
    <cellStyle name="Output 2 12 4" xfId="17531" xr:uid="{00000000-0005-0000-0000-00007E440000}"/>
    <cellStyle name="Output 2 12 4 2" xfId="17532" xr:uid="{00000000-0005-0000-0000-00007F440000}"/>
    <cellStyle name="Output 2 12 5" xfId="17533" xr:uid="{00000000-0005-0000-0000-000080440000}"/>
    <cellStyle name="Output 2 12 5 2" xfId="17534" xr:uid="{00000000-0005-0000-0000-000081440000}"/>
    <cellStyle name="Output 2 12 6" xfId="17535" xr:uid="{00000000-0005-0000-0000-000082440000}"/>
    <cellStyle name="Output 2 12 6 2" xfId="17536" xr:uid="{00000000-0005-0000-0000-000083440000}"/>
    <cellStyle name="Output 2 12 7" xfId="17537" xr:uid="{00000000-0005-0000-0000-000084440000}"/>
    <cellStyle name="Output 2 12 7 2" xfId="17538" xr:uid="{00000000-0005-0000-0000-000085440000}"/>
    <cellStyle name="Output 2 12 8" xfId="17539" xr:uid="{00000000-0005-0000-0000-000086440000}"/>
    <cellStyle name="Output 2 12 8 2" xfId="17540" xr:uid="{00000000-0005-0000-0000-000087440000}"/>
    <cellStyle name="Output 2 12 9" xfId="17541" xr:uid="{00000000-0005-0000-0000-000088440000}"/>
    <cellStyle name="Output 2 12 9 2" xfId="17542" xr:uid="{00000000-0005-0000-0000-000089440000}"/>
    <cellStyle name="Output 2 13" xfId="17543" xr:uid="{00000000-0005-0000-0000-00008A440000}"/>
    <cellStyle name="Output 2 13 10" xfId="17544" xr:uid="{00000000-0005-0000-0000-00008B440000}"/>
    <cellStyle name="Output 2 13 10 2" xfId="17545" xr:uid="{00000000-0005-0000-0000-00008C440000}"/>
    <cellStyle name="Output 2 13 11" xfId="17546" xr:uid="{00000000-0005-0000-0000-00008D440000}"/>
    <cellStyle name="Output 2 13 11 2" xfId="17547" xr:uid="{00000000-0005-0000-0000-00008E440000}"/>
    <cellStyle name="Output 2 13 12" xfId="17548" xr:uid="{00000000-0005-0000-0000-00008F440000}"/>
    <cellStyle name="Output 2 13 12 2" xfId="17549" xr:uid="{00000000-0005-0000-0000-000090440000}"/>
    <cellStyle name="Output 2 13 13" xfId="17550" xr:uid="{00000000-0005-0000-0000-000091440000}"/>
    <cellStyle name="Output 2 13 2" xfId="17551" xr:uid="{00000000-0005-0000-0000-000092440000}"/>
    <cellStyle name="Output 2 13 2 2" xfId="17552" xr:uid="{00000000-0005-0000-0000-000093440000}"/>
    <cellStyle name="Output 2 13 3" xfId="17553" xr:uid="{00000000-0005-0000-0000-000094440000}"/>
    <cellStyle name="Output 2 13 3 2" xfId="17554" xr:uid="{00000000-0005-0000-0000-000095440000}"/>
    <cellStyle name="Output 2 13 4" xfId="17555" xr:uid="{00000000-0005-0000-0000-000096440000}"/>
    <cellStyle name="Output 2 13 4 2" xfId="17556" xr:uid="{00000000-0005-0000-0000-000097440000}"/>
    <cellStyle name="Output 2 13 5" xfId="17557" xr:uid="{00000000-0005-0000-0000-000098440000}"/>
    <cellStyle name="Output 2 13 5 2" xfId="17558" xr:uid="{00000000-0005-0000-0000-000099440000}"/>
    <cellStyle name="Output 2 13 6" xfId="17559" xr:uid="{00000000-0005-0000-0000-00009A440000}"/>
    <cellStyle name="Output 2 13 6 2" xfId="17560" xr:uid="{00000000-0005-0000-0000-00009B440000}"/>
    <cellStyle name="Output 2 13 7" xfId="17561" xr:uid="{00000000-0005-0000-0000-00009C440000}"/>
    <cellStyle name="Output 2 13 7 2" xfId="17562" xr:uid="{00000000-0005-0000-0000-00009D440000}"/>
    <cellStyle name="Output 2 13 8" xfId="17563" xr:uid="{00000000-0005-0000-0000-00009E440000}"/>
    <cellStyle name="Output 2 13 8 2" xfId="17564" xr:uid="{00000000-0005-0000-0000-00009F440000}"/>
    <cellStyle name="Output 2 13 9" xfId="17565" xr:uid="{00000000-0005-0000-0000-0000A0440000}"/>
    <cellStyle name="Output 2 13 9 2" xfId="17566" xr:uid="{00000000-0005-0000-0000-0000A1440000}"/>
    <cellStyle name="Output 2 14" xfId="17567" xr:uid="{00000000-0005-0000-0000-0000A2440000}"/>
    <cellStyle name="Output 2 14 10" xfId="17568" xr:uid="{00000000-0005-0000-0000-0000A3440000}"/>
    <cellStyle name="Output 2 14 10 2" xfId="17569" xr:uid="{00000000-0005-0000-0000-0000A4440000}"/>
    <cellStyle name="Output 2 14 11" xfId="17570" xr:uid="{00000000-0005-0000-0000-0000A5440000}"/>
    <cellStyle name="Output 2 14 11 2" xfId="17571" xr:uid="{00000000-0005-0000-0000-0000A6440000}"/>
    <cellStyle name="Output 2 14 12" xfId="17572" xr:uid="{00000000-0005-0000-0000-0000A7440000}"/>
    <cellStyle name="Output 2 14 12 2" xfId="17573" xr:uid="{00000000-0005-0000-0000-0000A8440000}"/>
    <cellStyle name="Output 2 14 13" xfId="17574" xr:uid="{00000000-0005-0000-0000-0000A9440000}"/>
    <cellStyle name="Output 2 14 2" xfId="17575" xr:uid="{00000000-0005-0000-0000-0000AA440000}"/>
    <cellStyle name="Output 2 14 2 2" xfId="17576" xr:uid="{00000000-0005-0000-0000-0000AB440000}"/>
    <cellStyle name="Output 2 14 3" xfId="17577" xr:uid="{00000000-0005-0000-0000-0000AC440000}"/>
    <cellStyle name="Output 2 14 3 2" xfId="17578" xr:uid="{00000000-0005-0000-0000-0000AD440000}"/>
    <cellStyle name="Output 2 14 4" xfId="17579" xr:uid="{00000000-0005-0000-0000-0000AE440000}"/>
    <cellStyle name="Output 2 14 4 2" xfId="17580" xr:uid="{00000000-0005-0000-0000-0000AF440000}"/>
    <cellStyle name="Output 2 14 5" xfId="17581" xr:uid="{00000000-0005-0000-0000-0000B0440000}"/>
    <cellStyle name="Output 2 14 5 2" xfId="17582" xr:uid="{00000000-0005-0000-0000-0000B1440000}"/>
    <cellStyle name="Output 2 14 6" xfId="17583" xr:uid="{00000000-0005-0000-0000-0000B2440000}"/>
    <cellStyle name="Output 2 14 6 2" xfId="17584" xr:uid="{00000000-0005-0000-0000-0000B3440000}"/>
    <cellStyle name="Output 2 14 7" xfId="17585" xr:uid="{00000000-0005-0000-0000-0000B4440000}"/>
    <cellStyle name="Output 2 14 7 2" xfId="17586" xr:uid="{00000000-0005-0000-0000-0000B5440000}"/>
    <cellStyle name="Output 2 14 8" xfId="17587" xr:uid="{00000000-0005-0000-0000-0000B6440000}"/>
    <cellStyle name="Output 2 14 8 2" xfId="17588" xr:uid="{00000000-0005-0000-0000-0000B7440000}"/>
    <cellStyle name="Output 2 14 9" xfId="17589" xr:uid="{00000000-0005-0000-0000-0000B8440000}"/>
    <cellStyle name="Output 2 14 9 2" xfId="17590" xr:uid="{00000000-0005-0000-0000-0000B9440000}"/>
    <cellStyle name="Output 2 15" xfId="17591" xr:uid="{00000000-0005-0000-0000-0000BA440000}"/>
    <cellStyle name="Output 2 15 10" xfId="17592" xr:uid="{00000000-0005-0000-0000-0000BB440000}"/>
    <cellStyle name="Output 2 15 10 2" xfId="17593" xr:uid="{00000000-0005-0000-0000-0000BC440000}"/>
    <cellStyle name="Output 2 15 11" xfId="17594" xr:uid="{00000000-0005-0000-0000-0000BD440000}"/>
    <cellStyle name="Output 2 15 11 2" xfId="17595" xr:uid="{00000000-0005-0000-0000-0000BE440000}"/>
    <cellStyle name="Output 2 15 12" xfId="17596" xr:uid="{00000000-0005-0000-0000-0000BF440000}"/>
    <cellStyle name="Output 2 15 12 2" xfId="17597" xr:uid="{00000000-0005-0000-0000-0000C0440000}"/>
    <cellStyle name="Output 2 15 13" xfId="17598" xr:uid="{00000000-0005-0000-0000-0000C1440000}"/>
    <cellStyle name="Output 2 15 2" xfId="17599" xr:uid="{00000000-0005-0000-0000-0000C2440000}"/>
    <cellStyle name="Output 2 15 2 2" xfId="17600" xr:uid="{00000000-0005-0000-0000-0000C3440000}"/>
    <cellStyle name="Output 2 15 3" xfId="17601" xr:uid="{00000000-0005-0000-0000-0000C4440000}"/>
    <cellStyle name="Output 2 15 3 2" xfId="17602" xr:uid="{00000000-0005-0000-0000-0000C5440000}"/>
    <cellStyle name="Output 2 15 4" xfId="17603" xr:uid="{00000000-0005-0000-0000-0000C6440000}"/>
    <cellStyle name="Output 2 15 4 2" xfId="17604" xr:uid="{00000000-0005-0000-0000-0000C7440000}"/>
    <cellStyle name="Output 2 15 5" xfId="17605" xr:uid="{00000000-0005-0000-0000-0000C8440000}"/>
    <cellStyle name="Output 2 15 5 2" xfId="17606" xr:uid="{00000000-0005-0000-0000-0000C9440000}"/>
    <cellStyle name="Output 2 15 6" xfId="17607" xr:uid="{00000000-0005-0000-0000-0000CA440000}"/>
    <cellStyle name="Output 2 15 6 2" xfId="17608" xr:uid="{00000000-0005-0000-0000-0000CB440000}"/>
    <cellStyle name="Output 2 15 7" xfId="17609" xr:uid="{00000000-0005-0000-0000-0000CC440000}"/>
    <cellStyle name="Output 2 15 7 2" xfId="17610" xr:uid="{00000000-0005-0000-0000-0000CD440000}"/>
    <cellStyle name="Output 2 15 8" xfId="17611" xr:uid="{00000000-0005-0000-0000-0000CE440000}"/>
    <cellStyle name="Output 2 15 8 2" xfId="17612" xr:uid="{00000000-0005-0000-0000-0000CF440000}"/>
    <cellStyle name="Output 2 15 9" xfId="17613" xr:uid="{00000000-0005-0000-0000-0000D0440000}"/>
    <cellStyle name="Output 2 15 9 2" xfId="17614" xr:uid="{00000000-0005-0000-0000-0000D1440000}"/>
    <cellStyle name="Output 2 16" xfId="17615" xr:uid="{00000000-0005-0000-0000-0000D2440000}"/>
    <cellStyle name="Output 2 16 10" xfId="17616" xr:uid="{00000000-0005-0000-0000-0000D3440000}"/>
    <cellStyle name="Output 2 16 10 2" xfId="17617" xr:uid="{00000000-0005-0000-0000-0000D4440000}"/>
    <cellStyle name="Output 2 16 11" xfId="17618" xr:uid="{00000000-0005-0000-0000-0000D5440000}"/>
    <cellStyle name="Output 2 16 11 2" xfId="17619" xr:uid="{00000000-0005-0000-0000-0000D6440000}"/>
    <cellStyle name="Output 2 16 12" xfId="17620" xr:uid="{00000000-0005-0000-0000-0000D7440000}"/>
    <cellStyle name="Output 2 16 12 2" xfId="17621" xr:uid="{00000000-0005-0000-0000-0000D8440000}"/>
    <cellStyle name="Output 2 16 13" xfId="17622" xr:uid="{00000000-0005-0000-0000-0000D9440000}"/>
    <cellStyle name="Output 2 16 2" xfId="17623" xr:uid="{00000000-0005-0000-0000-0000DA440000}"/>
    <cellStyle name="Output 2 16 2 2" xfId="17624" xr:uid="{00000000-0005-0000-0000-0000DB440000}"/>
    <cellStyle name="Output 2 16 3" xfId="17625" xr:uid="{00000000-0005-0000-0000-0000DC440000}"/>
    <cellStyle name="Output 2 16 3 2" xfId="17626" xr:uid="{00000000-0005-0000-0000-0000DD440000}"/>
    <cellStyle name="Output 2 16 4" xfId="17627" xr:uid="{00000000-0005-0000-0000-0000DE440000}"/>
    <cellStyle name="Output 2 16 4 2" xfId="17628" xr:uid="{00000000-0005-0000-0000-0000DF440000}"/>
    <cellStyle name="Output 2 16 5" xfId="17629" xr:uid="{00000000-0005-0000-0000-0000E0440000}"/>
    <cellStyle name="Output 2 16 5 2" xfId="17630" xr:uid="{00000000-0005-0000-0000-0000E1440000}"/>
    <cellStyle name="Output 2 16 6" xfId="17631" xr:uid="{00000000-0005-0000-0000-0000E2440000}"/>
    <cellStyle name="Output 2 16 6 2" xfId="17632" xr:uid="{00000000-0005-0000-0000-0000E3440000}"/>
    <cellStyle name="Output 2 16 7" xfId="17633" xr:uid="{00000000-0005-0000-0000-0000E4440000}"/>
    <cellStyle name="Output 2 16 7 2" xfId="17634" xr:uid="{00000000-0005-0000-0000-0000E5440000}"/>
    <cellStyle name="Output 2 16 8" xfId="17635" xr:uid="{00000000-0005-0000-0000-0000E6440000}"/>
    <cellStyle name="Output 2 16 8 2" xfId="17636" xr:uid="{00000000-0005-0000-0000-0000E7440000}"/>
    <cellStyle name="Output 2 16 9" xfId="17637" xr:uid="{00000000-0005-0000-0000-0000E8440000}"/>
    <cellStyle name="Output 2 16 9 2" xfId="17638" xr:uid="{00000000-0005-0000-0000-0000E9440000}"/>
    <cellStyle name="Output 2 17" xfId="17639" xr:uid="{00000000-0005-0000-0000-0000EA440000}"/>
    <cellStyle name="Output 2 17 10" xfId="17640" xr:uid="{00000000-0005-0000-0000-0000EB440000}"/>
    <cellStyle name="Output 2 17 10 2" xfId="17641" xr:uid="{00000000-0005-0000-0000-0000EC440000}"/>
    <cellStyle name="Output 2 17 11" xfId="17642" xr:uid="{00000000-0005-0000-0000-0000ED440000}"/>
    <cellStyle name="Output 2 17 11 2" xfId="17643" xr:uid="{00000000-0005-0000-0000-0000EE440000}"/>
    <cellStyle name="Output 2 17 12" xfId="17644" xr:uid="{00000000-0005-0000-0000-0000EF440000}"/>
    <cellStyle name="Output 2 17 12 2" xfId="17645" xr:uid="{00000000-0005-0000-0000-0000F0440000}"/>
    <cellStyle name="Output 2 17 13" xfId="17646" xr:uid="{00000000-0005-0000-0000-0000F1440000}"/>
    <cellStyle name="Output 2 17 2" xfId="17647" xr:uid="{00000000-0005-0000-0000-0000F2440000}"/>
    <cellStyle name="Output 2 17 2 2" xfId="17648" xr:uid="{00000000-0005-0000-0000-0000F3440000}"/>
    <cellStyle name="Output 2 17 3" xfId="17649" xr:uid="{00000000-0005-0000-0000-0000F4440000}"/>
    <cellStyle name="Output 2 17 3 2" xfId="17650" xr:uid="{00000000-0005-0000-0000-0000F5440000}"/>
    <cellStyle name="Output 2 17 4" xfId="17651" xr:uid="{00000000-0005-0000-0000-0000F6440000}"/>
    <cellStyle name="Output 2 17 4 2" xfId="17652" xr:uid="{00000000-0005-0000-0000-0000F7440000}"/>
    <cellStyle name="Output 2 17 5" xfId="17653" xr:uid="{00000000-0005-0000-0000-0000F8440000}"/>
    <cellStyle name="Output 2 17 5 2" xfId="17654" xr:uid="{00000000-0005-0000-0000-0000F9440000}"/>
    <cellStyle name="Output 2 17 6" xfId="17655" xr:uid="{00000000-0005-0000-0000-0000FA440000}"/>
    <cellStyle name="Output 2 17 6 2" xfId="17656" xr:uid="{00000000-0005-0000-0000-0000FB440000}"/>
    <cellStyle name="Output 2 17 7" xfId="17657" xr:uid="{00000000-0005-0000-0000-0000FC440000}"/>
    <cellStyle name="Output 2 17 7 2" xfId="17658" xr:uid="{00000000-0005-0000-0000-0000FD440000}"/>
    <cellStyle name="Output 2 17 8" xfId="17659" xr:uid="{00000000-0005-0000-0000-0000FE440000}"/>
    <cellStyle name="Output 2 17 8 2" xfId="17660" xr:uid="{00000000-0005-0000-0000-0000FF440000}"/>
    <cellStyle name="Output 2 17 9" xfId="17661" xr:uid="{00000000-0005-0000-0000-000000450000}"/>
    <cellStyle name="Output 2 17 9 2" xfId="17662" xr:uid="{00000000-0005-0000-0000-000001450000}"/>
    <cellStyle name="Output 2 18" xfId="17663" xr:uid="{00000000-0005-0000-0000-000002450000}"/>
    <cellStyle name="Output 2 18 10" xfId="17664" xr:uid="{00000000-0005-0000-0000-000003450000}"/>
    <cellStyle name="Output 2 18 10 2" xfId="17665" xr:uid="{00000000-0005-0000-0000-000004450000}"/>
    <cellStyle name="Output 2 18 11" xfId="17666" xr:uid="{00000000-0005-0000-0000-000005450000}"/>
    <cellStyle name="Output 2 18 11 2" xfId="17667" xr:uid="{00000000-0005-0000-0000-000006450000}"/>
    <cellStyle name="Output 2 18 12" xfId="17668" xr:uid="{00000000-0005-0000-0000-000007450000}"/>
    <cellStyle name="Output 2 18 12 2" xfId="17669" xr:uid="{00000000-0005-0000-0000-000008450000}"/>
    <cellStyle name="Output 2 18 13" xfId="17670" xr:uid="{00000000-0005-0000-0000-000009450000}"/>
    <cellStyle name="Output 2 18 2" xfId="17671" xr:uid="{00000000-0005-0000-0000-00000A450000}"/>
    <cellStyle name="Output 2 18 2 2" xfId="17672" xr:uid="{00000000-0005-0000-0000-00000B450000}"/>
    <cellStyle name="Output 2 18 3" xfId="17673" xr:uid="{00000000-0005-0000-0000-00000C450000}"/>
    <cellStyle name="Output 2 18 3 2" xfId="17674" xr:uid="{00000000-0005-0000-0000-00000D450000}"/>
    <cellStyle name="Output 2 18 4" xfId="17675" xr:uid="{00000000-0005-0000-0000-00000E450000}"/>
    <cellStyle name="Output 2 18 4 2" xfId="17676" xr:uid="{00000000-0005-0000-0000-00000F450000}"/>
    <cellStyle name="Output 2 18 5" xfId="17677" xr:uid="{00000000-0005-0000-0000-000010450000}"/>
    <cellStyle name="Output 2 18 5 2" xfId="17678" xr:uid="{00000000-0005-0000-0000-000011450000}"/>
    <cellStyle name="Output 2 18 6" xfId="17679" xr:uid="{00000000-0005-0000-0000-000012450000}"/>
    <cellStyle name="Output 2 18 6 2" xfId="17680" xr:uid="{00000000-0005-0000-0000-000013450000}"/>
    <cellStyle name="Output 2 18 7" xfId="17681" xr:uid="{00000000-0005-0000-0000-000014450000}"/>
    <cellStyle name="Output 2 18 7 2" xfId="17682" xr:uid="{00000000-0005-0000-0000-000015450000}"/>
    <cellStyle name="Output 2 18 8" xfId="17683" xr:uid="{00000000-0005-0000-0000-000016450000}"/>
    <cellStyle name="Output 2 18 8 2" xfId="17684" xr:uid="{00000000-0005-0000-0000-000017450000}"/>
    <cellStyle name="Output 2 18 9" xfId="17685" xr:uid="{00000000-0005-0000-0000-000018450000}"/>
    <cellStyle name="Output 2 18 9 2" xfId="17686" xr:uid="{00000000-0005-0000-0000-000019450000}"/>
    <cellStyle name="Output 2 19" xfId="17687" xr:uid="{00000000-0005-0000-0000-00001A450000}"/>
    <cellStyle name="Output 2 19 10" xfId="17688" xr:uid="{00000000-0005-0000-0000-00001B450000}"/>
    <cellStyle name="Output 2 19 10 2" xfId="17689" xr:uid="{00000000-0005-0000-0000-00001C450000}"/>
    <cellStyle name="Output 2 19 11" xfId="17690" xr:uid="{00000000-0005-0000-0000-00001D450000}"/>
    <cellStyle name="Output 2 19 11 2" xfId="17691" xr:uid="{00000000-0005-0000-0000-00001E450000}"/>
    <cellStyle name="Output 2 19 12" xfId="17692" xr:uid="{00000000-0005-0000-0000-00001F450000}"/>
    <cellStyle name="Output 2 19 12 2" xfId="17693" xr:uid="{00000000-0005-0000-0000-000020450000}"/>
    <cellStyle name="Output 2 19 13" xfId="17694" xr:uid="{00000000-0005-0000-0000-000021450000}"/>
    <cellStyle name="Output 2 19 2" xfId="17695" xr:uid="{00000000-0005-0000-0000-000022450000}"/>
    <cellStyle name="Output 2 19 2 2" xfId="17696" xr:uid="{00000000-0005-0000-0000-000023450000}"/>
    <cellStyle name="Output 2 19 3" xfId="17697" xr:uid="{00000000-0005-0000-0000-000024450000}"/>
    <cellStyle name="Output 2 19 3 2" xfId="17698" xr:uid="{00000000-0005-0000-0000-000025450000}"/>
    <cellStyle name="Output 2 19 4" xfId="17699" xr:uid="{00000000-0005-0000-0000-000026450000}"/>
    <cellStyle name="Output 2 19 4 2" xfId="17700" xr:uid="{00000000-0005-0000-0000-000027450000}"/>
    <cellStyle name="Output 2 19 5" xfId="17701" xr:uid="{00000000-0005-0000-0000-000028450000}"/>
    <cellStyle name="Output 2 19 5 2" xfId="17702" xr:uid="{00000000-0005-0000-0000-000029450000}"/>
    <cellStyle name="Output 2 19 6" xfId="17703" xr:uid="{00000000-0005-0000-0000-00002A450000}"/>
    <cellStyle name="Output 2 19 6 2" xfId="17704" xr:uid="{00000000-0005-0000-0000-00002B450000}"/>
    <cellStyle name="Output 2 19 7" xfId="17705" xr:uid="{00000000-0005-0000-0000-00002C450000}"/>
    <cellStyle name="Output 2 19 7 2" xfId="17706" xr:uid="{00000000-0005-0000-0000-00002D450000}"/>
    <cellStyle name="Output 2 19 8" xfId="17707" xr:uid="{00000000-0005-0000-0000-00002E450000}"/>
    <cellStyle name="Output 2 19 8 2" xfId="17708" xr:uid="{00000000-0005-0000-0000-00002F450000}"/>
    <cellStyle name="Output 2 19 9" xfId="17709" xr:uid="{00000000-0005-0000-0000-000030450000}"/>
    <cellStyle name="Output 2 19 9 2" xfId="17710" xr:uid="{00000000-0005-0000-0000-000031450000}"/>
    <cellStyle name="Output 2 2" xfId="17711" xr:uid="{00000000-0005-0000-0000-000032450000}"/>
    <cellStyle name="Output 2 2 10" xfId="17712" xr:uid="{00000000-0005-0000-0000-000033450000}"/>
    <cellStyle name="Output 2 2 10 10" xfId="17713" xr:uid="{00000000-0005-0000-0000-000034450000}"/>
    <cellStyle name="Output 2 2 10 10 2" xfId="17714" xr:uid="{00000000-0005-0000-0000-000035450000}"/>
    <cellStyle name="Output 2 2 10 11" xfId="17715" xr:uid="{00000000-0005-0000-0000-000036450000}"/>
    <cellStyle name="Output 2 2 10 11 2" xfId="17716" xr:uid="{00000000-0005-0000-0000-000037450000}"/>
    <cellStyle name="Output 2 2 10 12" xfId="17717" xr:uid="{00000000-0005-0000-0000-000038450000}"/>
    <cellStyle name="Output 2 2 10 12 2" xfId="17718" xr:uid="{00000000-0005-0000-0000-000039450000}"/>
    <cellStyle name="Output 2 2 10 13" xfId="17719" xr:uid="{00000000-0005-0000-0000-00003A450000}"/>
    <cellStyle name="Output 2 2 10 2" xfId="17720" xr:uid="{00000000-0005-0000-0000-00003B450000}"/>
    <cellStyle name="Output 2 2 10 2 2" xfId="17721" xr:uid="{00000000-0005-0000-0000-00003C450000}"/>
    <cellStyle name="Output 2 2 10 3" xfId="17722" xr:uid="{00000000-0005-0000-0000-00003D450000}"/>
    <cellStyle name="Output 2 2 10 3 2" xfId="17723" xr:uid="{00000000-0005-0000-0000-00003E450000}"/>
    <cellStyle name="Output 2 2 10 4" xfId="17724" xr:uid="{00000000-0005-0000-0000-00003F450000}"/>
    <cellStyle name="Output 2 2 10 4 2" xfId="17725" xr:uid="{00000000-0005-0000-0000-000040450000}"/>
    <cellStyle name="Output 2 2 10 5" xfId="17726" xr:uid="{00000000-0005-0000-0000-000041450000}"/>
    <cellStyle name="Output 2 2 10 5 2" xfId="17727" xr:uid="{00000000-0005-0000-0000-000042450000}"/>
    <cellStyle name="Output 2 2 10 6" xfId="17728" xr:uid="{00000000-0005-0000-0000-000043450000}"/>
    <cellStyle name="Output 2 2 10 6 2" xfId="17729" xr:uid="{00000000-0005-0000-0000-000044450000}"/>
    <cellStyle name="Output 2 2 10 7" xfId="17730" xr:uid="{00000000-0005-0000-0000-000045450000}"/>
    <cellStyle name="Output 2 2 10 7 2" xfId="17731" xr:uid="{00000000-0005-0000-0000-000046450000}"/>
    <cellStyle name="Output 2 2 10 8" xfId="17732" xr:uid="{00000000-0005-0000-0000-000047450000}"/>
    <cellStyle name="Output 2 2 10 8 2" xfId="17733" xr:uid="{00000000-0005-0000-0000-000048450000}"/>
    <cellStyle name="Output 2 2 10 9" xfId="17734" xr:uid="{00000000-0005-0000-0000-000049450000}"/>
    <cellStyle name="Output 2 2 10 9 2" xfId="17735" xr:uid="{00000000-0005-0000-0000-00004A450000}"/>
    <cellStyle name="Output 2 2 11" xfId="17736" xr:uid="{00000000-0005-0000-0000-00004B450000}"/>
    <cellStyle name="Output 2 2 11 10" xfId="17737" xr:uid="{00000000-0005-0000-0000-00004C450000}"/>
    <cellStyle name="Output 2 2 11 10 2" xfId="17738" xr:uid="{00000000-0005-0000-0000-00004D450000}"/>
    <cellStyle name="Output 2 2 11 11" xfId="17739" xr:uid="{00000000-0005-0000-0000-00004E450000}"/>
    <cellStyle name="Output 2 2 11 11 2" xfId="17740" xr:uid="{00000000-0005-0000-0000-00004F450000}"/>
    <cellStyle name="Output 2 2 11 12" xfId="17741" xr:uid="{00000000-0005-0000-0000-000050450000}"/>
    <cellStyle name="Output 2 2 11 12 2" xfId="17742" xr:uid="{00000000-0005-0000-0000-000051450000}"/>
    <cellStyle name="Output 2 2 11 13" xfId="17743" xr:uid="{00000000-0005-0000-0000-000052450000}"/>
    <cellStyle name="Output 2 2 11 2" xfId="17744" xr:uid="{00000000-0005-0000-0000-000053450000}"/>
    <cellStyle name="Output 2 2 11 2 2" xfId="17745" xr:uid="{00000000-0005-0000-0000-000054450000}"/>
    <cellStyle name="Output 2 2 11 3" xfId="17746" xr:uid="{00000000-0005-0000-0000-000055450000}"/>
    <cellStyle name="Output 2 2 11 3 2" xfId="17747" xr:uid="{00000000-0005-0000-0000-000056450000}"/>
    <cellStyle name="Output 2 2 11 4" xfId="17748" xr:uid="{00000000-0005-0000-0000-000057450000}"/>
    <cellStyle name="Output 2 2 11 4 2" xfId="17749" xr:uid="{00000000-0005-0000-0000-000058450000}"/>
    <cellStyle name="Output 2 2 11 5" xfId="17750" xr:uid="{00000000-0005-0000-0000-000059450000}"/>
    <cellStyle name="Output 2 2 11 5 2" xfId="17751" xr:uid="{00000000-0005-0000-0000-00005A450000}"/>
    <cellStyle name="Output 2 2 11 6" xfId="17752" xr:uid="{00000000-0005-0000-0000-00005B450000}"/>
    <cellStyle name="Output 2 2 11 6 2" xfId="17753" xr:uid="{00000000-0005-0000-0000-00005C450000}"/>
    <cellStyle name="Output 2 2 11 7" xfId="17754" xr:uid="{00000000-0005-0000-0000-00005D450000}"/>
    <cellStyle name="Output 2 2 11 7 2" xfId="17755" xr:uid="{00000000-0005-0000-0000-00005E450000}"/>
    <cellStyle name="Output 2 2 11 8" xfId="17756" xr:uid="{00000000-0005-0000-0000-00005F450000}"/>
    <cellStyle name="Output 2 2 11 8 2" xfId="17757" xr:uid="{00000000-0005-0000-0000-000060450000}"/>
    <cellStyle name="Output 2 2 11 9" xfId="17758" xr:uid="{00000000-0005-0000-0000-000061450000}"/>
    <cellStyle name="Output 2 2 11 9 2" xfId="17759" xr:uid="{00000000-0005-0000-0000-000062450000}"/>
    <cellStyle name="Output 2 2 12" xfId="17760" xr:uid="{00000000-0005-0000-0000-000063450000}"/>
    <cellStyle name="Output 2 2 12 10" xfId="17761" xr:uid="{00000000-0005-0000-0000-000064450000}"/>
    <cellStyle name="Output 2 2 12 10 2" xfId="17762" xr:uid="{00000000-0005-0000-0000-000065450000}"/>
    <cellStyle name="Output 2 2 12 11" xfId="17763" xr:uid="{00000000-0005-0000-0000-000066450000}"/>
    <cellStyle name="Output 2 2 12 11 2" xfId="17764" xr:uid="{00000000-0005-0000-0000-000067450000}"/>
    <cellStyle name="Output 2 2 12 12" xfId="17765" xr:uid="{00000000-0005-0000-0000-000068450000}"/>
    <cellStyle name="Output 2 2 12 12 2" xfId="17766" xr:uid="{00000000-0005-0000-0000-000069450000}"/>
    <cellStyle name="Output 2 2 12 13" xfId="17767" xr:uid="{00000000-0005-0000-0000-00006A450000}"/>
    <cellStyle name="Output 2 2 12 2" xfId="17768" xr:uid="{00000000-0005-0000-0000-00006B450000}"/>
    <cellStyle name="Output 2 2 12 2 2" xfId="17769" xr:uid="{00000000-0005-0000-0000-00006C450000}"/>
    <cellStyle name="Output 2 2 12 3" xfId="17770" xr:uid="{00000000-0005-0000-0000-00006D450000}"/>
    <cellStyle name="Output 2 2 12 3 2" xfId="17771" xr:uid="{00000000-0005-0000-0000-00006E450000}"/>
    <cellStyle name="Output 2 2 12 4" xfId="17772" xr:uid="{00000000-0005-0000-0000-00006F450000}"/>
    <cellStyle name="Output 2 2 12 4 2" xfId="17773" xr:uid="{00000000-0005-0000-0000-000070450000}"/>
    <cellStyle name="Output 2 2 12 5" xfId="17774" xr:uid="{00000000-0005-0000-0000-000071450000}"/>
    <cellStyle name="Output 2 2 12 5 2" xfId="17775" xr:uid="{00000000-0005-0000-0000-000072450000}"/>
    <cellStyle name="Output 2 2 12 6" xfId="17776" xr:uid="{00000000-0005-0000-0000-000073450000}"/>
    <cellStyle name="Output 2 2 12 6 2" xfId="17777" xr:uid="{00000000-0005-0000-0000-000074450000}"/>
    <cellStyle name="Output 2 2 12 7" xfId="17778" xr:uid="{00000000-0005-0000-0000-000075450000}"/>
    <cellStyle name="Output 2 2 12 7 2" xfId="17779" xr:uid="{00000000-0005-0000-0000-000076450000}"/>
    <cellStyle name="Output 2 2 12 8" xfId="17780" xr:uid="{00000000-0005-0000-0000-000077450000}"/>
    <cellStyle name="Output 2 2 12 8 2" xfId="17781" xr:uid="{00000000-0005-0000-0000-000078450000}"/>
    <cellStyle name="Output 2 2 12 9" xfId="17782" xr:uid="{00000000-0005-0000-0000-000079450000}"/>
    <cellStyle name="Output 2 2 12 9 2" xfId="17783" xr:uid="{00000000-0005-0000-0000-00007A450000}"/>
    <cellStyle name="Output 2 2 13" xfId="17784" xr:uid="{00000000-0005-0000-0000-00007B450000}"/>
    <cellStyle name="Output 2 2 13 10" xfId="17785" xr:uid="{00000000-0005-0000-0000-00007C450000}"/>
    <cellStyle name="Output 2 2 13 10 2" xfId="17786" xr:uid="{00000000-0005-0000-0000-00007D450000}"/>
    <cellStyle name="Output 2 2 13 11" xfId="17787" xr:uid="{00000000-0005-0000-0000-00007E450000}"/>
    <cellStyle name="Output 2 2 13 11 2" xfId="17788" xr:uid="{00000000-0005-0000-0000-00007F450000}"/>
    <cellStyle name="Output 2 2 13 12" xfId="17789" xr:uid="{00000000-0005-0000-0000-000080450000}"/>
    <cellStyle name="Output 2 2 13 12 2" xfId="17790" xr:uid="{00000000-0005-0000-0000-000081450000}"/>
    <cellStyle name="Output 2 2 13 13" xfId="17791" xr:uid="{00000000-0005-0000-0000-000082450000}"/>
    <cellStyle name="Output 2 2 13 2" xfId="17792" xr:uid="{00000000-0005-0000-0000-000083450000}"/>
    <cellStyle name="Output 2 2 13 2 2" xfId="17793" xr:uid="{00000000-0005-0000-0000-000084450000}"/>
    <cellStyle name="Output 2 2 13 3" xfId="17794" xr:uid="{00000000-0005-0000-0000-000085450000}"/>
    <cellStyle name="Output 2 2 13 3 2" xfId="17795" xr:uid="{00000000-0005-0000-0000-000086450000}"/>
    <cellStyle name="Output 2 2 13 4" xfId="17796" xr:uid="{00000000-0005-0000-0000-000087450000}"/>
    <cellStyle name="Output 2 2 13 4 2" xfId="17797" xr:uid="{00000000-0005-0000-0000-000088450000}"/>
    <cellStyle name="Output 2 2 13 5" xfId="17798" xr:uid="{00000000-0005-0000-0000-000089450000}"/>
    <cellStyle name="Output 2 2 13 5 2" xfId="17799" xr:uid="{00000000-0005-0000-0000-00008A450000}"/>
    <cellStyle name="Output 2 2 13 6" xfId="17800" xr:uid="{00000000-0005-0000-0000-00008B450000}"/>
    <cellStyle name="Output 2 2 13 6 2" xfId="17801" xr:uid="{00000000-0005-0000-0000-00008C450000}"/>
    <cellStyle name="Output 2 2 13 7" xfId="17802" xr:uid="{00000000-0005-0000-0000-00008D450000}"/>
    <cellStyle name="Output 2 2 13 7 2" xfId="17803" xr:uid="{00000000-0005-0000-0000-00008E450000}"/>
    <cellStyle name="Output 2 2 13 8" xfId="17804" xr:uid="{00000000-0005-0000-0000-00008F450000}"/>
    <cellStyle name="Output 2 2 13 8 2" xfId="17805" xr:uid="{00000000-0005-0000-0000-000090450000}"/>
    <cellStyle name="Output 2 2 13 9" xfId="17806" xr:uid="{00000000-0005-0000-0000-000091450000}"/>
    <cellStyle name="Output 2 2 13 9 2" xfId="17807" xr:uid="{00000000-0005-0000-0000-000092450000}"/>
    <cellStyle name="Output 2 2 14" xfId="17808" xr:uid="{00000000-0005-0000-0000-000093450000}"/>
    <cellStyle name="Output 2 2 14 10" xfId="17809" xr:uid="{00000000-0005-0000-0000-000094450000}"/>
    <cellStyle name="Output 2 2 14 10 2" xfId="17810" xr:uid="{00000000-0005-0000-0000-000095450000}"/>
    <cellStyle name="Output 2 2 14 11" xfId="17811" xr:uid="{00000000-0005-0000-0000-000096450000}"/>
    <cellStyle name="Output 2 2 14 11 2" xfId="17812" xr:uid="{00000000-0005-0000-0000-000097450000}"/>
    <cellStyle name="Output 2 2 14 12" xfId="17813" xr:uid="{00000000-0005-0000-0000-000098450000}"/>
    <cellStyle name="Output 2 2 14 12 2" xfId="17814" xr:uid="{00000000-0005-0000-0000-000099450000}"/>
    <cellStyle name="Output 2 2 14 13" xfId="17815" xr:uid="{00000000-0005-0000-0000-00009A450000}"/>
    <cellStyle name="Output 2 2 14 2" xfId="17816" xr:uid="{00000000-0005-0000-0000-00009B450000}"/>
    <cellStyle name="Output 2 2 14 2 2" xfId="17817" xr:uid="{00000000-0005-0000-0000-00009C450000}"/>
    <cellStyle name="Output 2 2 14 3" xfId="17818" xr:uid="{00000000-0005-0000-0000-00009D450000}"/>
    <cellStyle name="Output 2 2 14 3 2" xfId="17819" xr:uid="{00000000-0005-0000-0000-00009E450000}"/>
    <cellStyle name="Output 2 2 14 4" xfId="17820" xr:uid="{00000000-0005-0000-0000-00009F450000}"/>
    <cellStyle name="Output 2 2 14 4 2" xfId="17821" xr:uid="{00000000-0005-0000-0000-0000A0450000}"/>
    <cellStyle name="Output 2 2 14 5" xfId="17822" xr:uid="{00000000-0005-0000-0000-0000A1450000}"/>
    <cellStyle name="Output 2 2 14 5 2" xfId="17823" xr:uid="{00000000-0005-0000-0000-0000A2450000}"/>
    <cellStyle name="Output 2 2 14 6" xfId="17824" xr:uid="{00000000-0005-0000-0000-0000A3450000}"/>
    <cellStyle name="Output 2 2 14 6 2" xfId="17825" xr:uid="{00000000-0005-0000-0000-0000A4450000}"/>
    <cellStyle name="Output 2 2 14 7" xfId="17826" xr:uid="{00000000-0005-0000-0000-0000A5450000}"/>
    <cellStyle name="Output 2 2 14 7 2" xfId="17827" xr:uid="{00000000-0005-0000-0000-0000A6450000}"/>
    <cellStyle name="Output 2 2 14 8" xfId="17828" xr:uid="{00000000-0005-0000-0000-0000A7450000}"/>
    <cellStyle name="Output 2 2 14 8 2" xfId="17829" xr:uid="{00000000-0005-0000-0000-0000A8450000}"/>
    <cellStyle name="Output 2 2 14 9" xfId="17830" xr:uid="{00000000-0005-0000-0000-0000A9450000}"/>
    <cellStyle name="Output 2 2 14 9 2" xfId="17831" xr:uid="{00000000-0005-0000-0000-0000AA450000}"/>
    <cellStyle name="Output 2 2 15" xfId="17832" xr:uid="{00000000-0005-0000-0000-0000AB450000}"/>
    <cellStyle name="Output 2 2 15 10" xfId="17833" xr:uid="{00000000-0005-0000-0000-0000AC450000}"/>
    <cellStyle name="Output 2 2 15 10 2" xfId="17834" xr:uid="{00000000-0005-0000-0000-0000AD450000}"/>
    <cellStyle name="Output 2 2 15 11" xfId="17835" xr:uid="{00000000-0005-0000-0000-0000AE450000}"/>
    <cellStyle name="Output 2 2 15 11 2" xfId="17836" xr:uid="{00000000-0005-0000-0000-0000AF450000}"/>
    <cellStyle name="Output 2 2 15 12" xfId="17837" xr:uid="{00000000-0005-0000-0000-0000B0450000}"/>
    <cellStyle name="Output 2 2 15 12 2" xfId="17838" xr:uid="{00000000-0005-0000-0000-0000B1450000}"/>
    <cellStyle name="Output 2 2 15 13" xfId="17839" xr:uid="{00000000-0005-0000-0000-0000B2450000}"/>
    <cellStyle name="Output 2 2 15 2" xfId="17840" xr:uid="{00000000-0005-0000-0000-0000B3450000}"/>
    <cellStyle name="Output 2 2 15 2 2" xfId="17841" xr:uid="{00000000-0005-0000-0000-0000B4450000}"/>
    <cellStyle name="Output 2 2 15 3" xfId="17842" xr:uid="{00000000-0005-0000-0000-0000B5450000}"/>
    <cellStyle name="Output 2 2 15 3 2" xfId="17843" xr:uid="{00000000-0005-0000-0000-0000B6450000}"/>
    <cellStyle name="Output 2 2 15 4" xfId="17844" xr:uid="{00000000-0005-0000-0000-0000B7450000}"/>
    <cellStyle name="Output 2 2 15 4 2" xfId="17845" xr:uid="{00000000-0005-0000-0000-0000B8450000}"/>
    <cellStyle name="Output 2 2 15 5" xfId="17846" xr:uid="{00000000-0005-0000-0000-0000B9450000}"/>
    <cellStyle name="Output 2 2 15 5 2" xfId="17847" xr:uid="{00000000-0005-0000-0000-0000BA450000}"/>
    <cellStyle name="Output 2 2 15 6" xfId="17848" xr:uid="{00000000-0005-0000-0000-0000BB450000}"/>
    <cellStyle name="Output 2 2 15 6 2" xfId="17849" xr:uid="{00000000-0005-0000-0000-0000BC450000}"/>
    <cellStyle name="Output 2 2 15 7" xfId="17850" xr:uid="{00000000-0005-0000-0000-0000BD450000}"/>
    <cellStyle name="Output 2 2 15 7 2" xfId="17851" xr:uid="{00000000-0005-0000-0000-0000BE450000}"/>
    <cellStyle name="Output 2 2 15 8" xfId="17852" xr:uid="{00000000-0005-0000-0000-0000BF450000}"/>
    <cellStyle name="Output 2 2 15 8 2" xfId="17853" xr:uid="{00000000-0005-0000-0000-0000C0450000}"/>
    <cellStyle name="Output 2 2 15 9" xfId="17854" xr:uid="{00000000-0005-0000-0000-0000C1450000}"/>
    <cellStyle name="Output 2 2 15 9 2" xfId="17855" xr:uid="{00000000-0005-0000-0000-0000C2450000}"/>
    <cellStyle name="Output 2 2 16" xfId="17856" xr:uid="{00000000-0005-0000-0000-0000C3450000}"/>
    <cellStyle name="Output 2 2 16 10" xfId="17857" xr:uid="{00000000-0005-0000-0000-0000C4450000}"/>
    <cellStyle name="Output 2 2 16 10 2" xfId="17858" xr:uid="{00000000-0005-0000-0000-0000C5450000}"/>
    <cellStyle name="Output 2 2 16 11" xfId="17859" xr:uid="{00000000-0005-0000-0000-0000C6450000}"/>
    <cellStyle name="Output 2 2 16 11 2" xfId="17860" xr:uid="{00000000-0005-0000-0000-0000C7450000}"/>
    <cellStyle name="Output 2 2 16 12" xfId="17861" xr:uid="{00000000-0005-0000-0000-0000C8450000}"/>
    <cellStyle name="Output 2 2 16 12 2" xfId="17862" xr:uid="{00000000-0005-0000-0000-0000C9450000}"/>
    <cellStyle name="Output 2 2 16 13" xfId="17863" xr:uid="{00000000-0005-0000-0000-0000CA450000}"/>
    <cellStyle name="Output 2 2 16 2" xfId="17864" xr:uid="{00000000-0005-0000-0000-0000CB450000}"/>
    <cellStyle name="Output 2 2 16 2 2" xfId="17865" xr:uid="{00000000-0005-0000-0000-0000CC450000}"/>
    <cellStyle name="Output 2 2 16 3" xfId="17866" xr:uid="{00000000-0005-0000-0000-0000CD450000}"/>
    <cellStyle name="Output 2 2 16 3 2" xfId="17867" xr:uid="{00000000-0005-0000-0000-0000CE450000}"/>
    <cellStyle name="Output 2 2 16 4" xfId="17868" xr:uid="{00000000-0005-0000-0000-0000CF450000}"/>
    <cellStyle name="Output 2 2 16 4 2" xfId="17869" xr:uid="{00000000-0005-0000-0000-0000D0450000}"/>
    <cellStyle name="Output 2 2 16 5" xfId="17870" xr:uid="{00000000-0005-0000-0000-0000D1450000}"/>
    <cellStyle name="Output 2 2 16 5 2" xfId="17871" xr:uid="{00000000-0005-0000-0000-0000D2450000}"/>
    <cellStyle name="Output 2 2 16 6" xfId="17872" xr:uid="{00000000-0005-0000-0000-0000D3450000}"/>
    <cellStyle name="Output 2 2 16 6 2" xfId="17873" xr:uid="{00000000-0005-0000-0000-0000D4450000}"/>
    <cellStyle name="Output 2 2 16 7" xfId="17874" xr:uid="{00000000-0005-0000-0000-0000D5450000}"/>
    <cellStyle name="Output 2 2 16 7 2" xfId="17875" xr:uid="{00000000-0005-0000-0000-0000D6450000}"/>
    <cellStyle name="Output 2 2 16 8" xfId="17876" xr:uid="{00000000-0005-0000-0000-0000D7450000}"/>
    <cellStyle name="Output 2 2 16 8 2" xfId="17877" xr:uid="{00000000-0005-0000-0000-0000D8450000}"/>
    <cellStyle name="Output 2 2 16 9" xfId="17878" xr:uid="{00000000-0005-0000-0000-0000D9450000}"/>
    <cellStyle name="Output 2 2 16 9 2" xfId="17879" xr:uid="{00000000-0005-0000-0000-0000DA450000}"/>
    <cellStyle name="Output 2 2 17" xfId="17880" xr:uid="{00000000-0005-0000-0000-0000DB450000}"/>
    <cellStyle name="Output 2 2 17 10" xfId="17881" xr:uid="{00000000-0005-0000-0000-0000DC450000}"/>
    <cellStyle name="Output 2 2 17 10 2" xfId="17882" xr:uid="{00000000-0005-0000-0000-0000DD450000}"/>
    <cellStyle name="Output 2 2 17 11" xfId="17883" xr:uid="{00000000-0005-0000-0000-0000DE450000}"/>
    <cellStyle name="Output 2 2 17 11 2" xfId="17884" xr:uid="{00000000-0005-0000-0000-0000DF450000}"/>
    <cellStyle name="Output 2 2 17 12" xfId="17885" xr:uid="{00000000-0005-0000-0000-0000E0450000}"/>
    <cellStyle name="Output 2 2 17 12 2" xfId="17886" xr:uid="{00000000-0005-0000-0000-0000E1450000}"/>
    <cellStyle name="Output 2 2 17 13" xfId="17887" xr:uid="{00000000-0005-0000-0000-0000E2450000}"/>
    <cellStyle name="Output 2 2 17 2" xfId="17888" xr:uid="{00000000-0005-0000-0000-0000E3450000}"/>
    <cellStyle name="Output 2 2 17 2 2" xfId="17889" xr:uid="{00000000-0005-0000-0000-0000E4450000}"/>
    <cellStyle name="Output 2 2 17 3" xfId="17890" xr:uid="{00000000-0005-0000-0000-0000E5450000}"/>
    <cellStyle name="Output 2 2 17 3 2" xfId="17891" xr:uid="{00000000-0005-0000-0000-0000E6450000}"/>
    <cellStyle name="Output 2 2 17 4" xfId="17892" xr:uid="{00000000-0005-0000-0000-0000E7450000}"/>
    <cellStyle name="Output 2 2 17 4 2" xfId="17893" xr:uid="{00000000-0005-0000-0000-0000E8450000}"/>
    <cellStyle name="Output 2 2 17 5" xfId="17894" xr:uid="{00000000-0005-0000-0000-0000E9450000}"/>
    <cellStyle name="Output 2 2 17 5 2" xfId="17895" xr:uid="{00000000-0005-0000-0000-0000EA450000}"/>
    <cellStyle name="Output 2 2 17 6" xfId="17896" xr:uid="{00000000-0005-0000-0000-0000EB450000}"/>
    <cellStyle name="Output 2 2 17 6 2" xfId="17897" xr:uid="{00000000-0005-0000-0000-0000EC450000}"/>
    <cellStyle name="Output 2 2 17 7" xfId="17898" xr:uid="{00000000-0005-0000-0000-0000ED450000}"/>
    <cellStyle name="Output 2 2 17 7 2" xfId="17899" xr:uid="{00000000-0005-0000-0000-0000EE450000}"/>
    <cellStyle name="Output 2 2 17 8" xfId="17900" xr:uid="{00000000-0005-0000-0000-0000EF450000}"/>
    <cellStyle name="Output 2 2 17 8 2" xfId="17901" xr:uid="{00000000-0005-0000-0000-0000F0450000}"/>
    <cellStyle name="Output 2 2 17 9" xfId="17902" xr:uid="{00000000-0005-0000-0000-0000F1450000}"/>
    <cellStyle name="Output 2 2 17 9 2" xfId="17903" xr:uid="{00000000-0005-0000-0000-0000F2450000}"/>
    <cellStyle name="Output 2 2 18" xfId="17904" xr:uid="{00000000-0005-0000-0000-0000F3450000}"/>
    <cellStyle name="Output 2 2 18 10" xfId="17905" xr:uid="{00000000-0005-0000-0000-0000F4450000}"/>
    <cellStyle name="Output 2 2 18 10 2" xfId="17906" xr:uid="{00000000-0005-0000-0000-0000F5450000}"/>
    <cellStyle name="Output 2 2 18 11" xfId="17907" xr:uid="{00000000-0005-0000-0000-0000F6450000}"/>
    <cellStyle name="Output 2 2 18 11 2" xfId="17908" xr:uid="{00000000-0005-0000-0000-0000F7450000}"/>
    <cellStyle name="Output 2 2 18 12" xfId="17909" xr:uid="{00000000-0005-0000-0000-0000F8450000}"/>
    <cellStyle name="Output 2 2 18 12 2" xfId="17910" xr:uid="{00000000-0005-0000-0000-0000F9450000}"/>
    <cellStyle name="Output 2 2 18 13" xfId="17911" xr:uid="{00000000-0005-0000-0000-0000FA450000}"/>
    <cellStyle name="Output 2 2 18 2" xfId="17912" xr:uid="{00000000-0005-0000-0000-0000FB450000}"/>
    <cellStyle name="Output 2 2 18 2 2" xfId="17913" xr:uid="{00000000-0005-0000-0000-0000FC450000}"/>
    <cellStyle name="Output 2 2 18 3" xfId="17914" xr:uid="{00000000-0005-0000-0000-0000FD450000}"/>
    <cellStyle name="Output 2 2 18 3 2" xfId="17915" xr:uid="{00000000-0005-0000-0000-0000FE450000}"/>
    <cellStyle name="Output 2 2 18 4" xfId="17916" xr:uid="{00000000-0005-0000-0000-0000FF450000}"/>
    <cellStyle name="Output 2 2 18 4 2" xfId="17917" xr:uid="{00000000-0005-0000-0000-000000460000}"/>
    <cellStyle name="Output 2 2 18 5" xfId="17918" xr:uid="{00000000-0005-0000-0000-000001460000}"/>
    <cellStyle name="Output 2 2 18 5 2" xfId="17919" xr:uid="{00000000-0005-0000-0000-000002460000}"/>
    <cellStyle name="Output 2 2 18 6" xfId="17920" xr:uid="{00000000-0005-0000-0000-000003460000}"/>
    <cellStyle name="Output 2 2 18 6 2" xfId="17921" xr:uid="{00000000-0005-0000-0000-000004460000}"/>
    <cellStyle name="Output 2 2 18 7" xfId="17922" xr:uid="{00000000-0005-0000-0000-000005460000}"/>
    <cellStyle name="Output 2 2 18 7 2" xfId="17923" xr:uid="{00000000-0005-0000-0000-000006460000}"/>
    <cellStyle name="Output 2 2 18 8" xfId="17924" xr:uid="{00000000-0005-0000-0000-000007460000}"/>
    <cellStyle name="Output 2 2 18 8 2" xfId="17925" xr:uid="{00000000-0005-0000-0000-000008460000}"/>
    <cellStyle name="Output 2 2 18 9" xfId="17926" xr:uid="{00000000-0005-0000-0000-000009460000}"/>
    <cellStyle name="Output 2 2 18 9 2" xfId="17927" xr:uid="{00000000-0005-0000-0000-00000A460000}"/>
    <cellStyle name="Output 2 2 19" xfId="17928" xr:uid="{00000000-0005-0000-0000-00000B460000}"/>
    <cellStyle name="Output 2 2 19 10" xfId="17929" xr:uid="{00000000-0005-0000-0000-00000C460000}"/>
    <cellStyle name="Output 2 2 19 10 2" xfId="17930" xr:uid="{00000000-0005-0000-0000-00000D460000}"/>
    <cellStyle name="Output 2 2 19 11" xfId="17931" xr:uid="{00000000-0005-0000-0000-00000E460000}"/>
    <cellStyle name="Output 2 2 19 11 2" xfId="17932" xr:uid="{00000000-0005-0000-0000-00000F460000}"/>
    <cellStyle name="Output 2 2 19 12" xfId="17933" xr:uid="{00000000-0005-0000-0000-000010460000}"/>
    <cellStyle name="Output 2 2 19 12 2" xfId="17934" xr:uid="{00000000-0005-0000-0000-000011460000}"/>
    <cellStyle name="Output 2 2 19 13" xfId="17935" xr:uid="{00000000-0005-0000-0000-000012460000}"/>
    <cellStyle name="Output 2 2 19 2" xfId="17936" xr:uid="{00000000-0005-0000-0000-000013460000}"/>
    <cellStyle name="Output 2 2 19 2 2" xfId="17937" xr:uid="{00000000-0005-0000-0000-000014460000}"/>
    <cellStyle name="Output 2 2 19 3" xfId="17938" xr:uid="{00000000-0005-0000-0000-000015460000}"/>
    <cellStyle name="Output 2 2 19 3 2" xfId="17939" xr:uid="{00000000-0005-0000-0000-000016460000}"/>
    <cellStyle name="Output 2 2 19 4" xfId="17940" xr:uid="{00000000-0005-0000-0000-000017460000}"/>
    <cellStyle name="Output 2 2 19 4 2" xfId="17941" xr:uid="{00000000-0005-0000-0000-000018460000}"/>
    <cellStyle name="Output 2 2 19 5" xfId="17942" xr:uid="{00000000-0005-0000-0000-000019460000}"/>
    <cellStyle name="Output 2 2 19 5 2" xfId="17943" xr:uid="{00000000-0005-0000-0000-00001A460000}"/>
    <cellStyle name="Output 2 2 19 6" xfId="17944" xr:uid="{00000000-0005-0000-0000-00001B460000}"/>
    <cellStyle name="Output 2 2 19 6 2" xfId="17945" xr:uid="{00000000-0005-0000-0000-00001C460000}"/>
    <cellStyle name="Output 2 2 19 7" xfId="17946" xr:uid="{00000000-0005-0000-0000-00001D460000}"/>
    <cellStyle name="Output 2 2 19 7 2" xfId="17947" xr:uid="{00000000-0005-0000-0000-00001E460000}"/>
    <cellStyle name="Output 2 2 19 8" xfId="17948" xr:uid="{00000000-0005-0000-0000-00001F460000}"/>
    <cellStyle name="Output 2 2 19 8 2" xfId="17949" xr:uid="{00000000-0005-0000-0000-000020460000}"/>
    <cellStyle name="Output 2 2 19 9" xfId="17950" xr:uid="{00000000-0005-0000-0000-000021460000}"/>
    <cellStyle name="Output 2 2 19 9 2" xfId="17951" xr:uid="{00000000-0005-0000-0000-000022460000}"/>
    <cellStyle name="Output 2 2 2" xfId="17952" xr:uid="{00000000-0005-0000-0000-000023460000}"/>
    <cellStyle name="Output 2 2 2 10" xfId="17953" xr:uid="{00000000-0005-0000-0000-000024460000}"/>
    <cellStyle name="Output 2 2 2 10 10" xfId="17954" xr:uid="{00000000-0005-0000-0000-000025460000}"/>
    <cellStyle name="Output 2 2 2 10 10 2" xfId="17955" xr:uid="{00000000-0005-0000-0000-000026460000}"/>
    <cellStyle name="Output 2 2 2 10 11" xfId="17956" xr:uid="{00000000-0005-0000-0000-000027460000}"/>
    <cellStyle name="Output 2 2 2 10 11 2" xfId="17957" xr:uid="{00000000-0005-0000-0000-000028460000}"/>
    <cellStyle name="Output 2 2 2 10 12" xfId="17958" xr:uid="{00000000-0005-0000-0000-000029460000}"/>
    <cellStyle name="Output 2 2 2 10 12 2" xfId="17959" xr:uid="{00000000-0005-0000-0000-00002A460000}"/>
    <cellStyle name="Output 2 2 2 10 13" xfId="17960" xr:uid="{00000000-0005-0000-0000-00002B460000}"/>
    <cellStyle name="Output 2 2 2 10 2" xfId="17961" xr:uid="{00000000-0005-0000-0000-00002C460000}"/>
    <cellStyle name="Output 2 2 2 10 2 2" xfId="17962" xr:uid="{00000000-0005-0000-0000-00002D460000}"/>
    <cellStyle name="Output 2 2 2 10 3" xfId="17963" xr:uid="{00000000-0005-0000-0000-00002E460000}"/>
    <cellStyle name="Output 2 2 2 10 3 2" xfId="17964" xr:uid="{00000000-0005-0000-0000-00002F460000}"/>
    <cellStyle name="Output 2 2 2 10 4" xfId="17965" xr:uid="{00000000-0005-0000-0000-000030460000}"/>
    <cellStyle name="Output 2 2 2 10 4 2" xfId="17966" xr:uid="{00000000-0005-0000-0000-000031460000}"/>
    <cellStyle name="Output 2 2 2 10 5" xfId="17967" xr:uid="{00000000-0005-0000-0000-000032460000}"/>
    <cellStyle name="Output 2 2 2 10 5 2" xfId="17968" xr:uid="{00000000-0005-0000-0000-000033460000}"/>
    <cellStyle name="Output 2 2 2 10 6" xfId="17969" xr:uid="{00000000-0005-0000-0000-000034460000}"/>
    <cellStyle name="Output 2 2 2 10 6 2" xfId="17970" xr:uid="{00000000-0005-0000-0000-000035460000}"/>
    <cellStyle name="Output 2 2 2 10 7" xfId="17971" xr:uid="{00000000-0005-0000-0000-000036460000}"/>
    <cellStyle name="Output 2 2 2 10 7 2" xfId="17972" xr:uid="{00000000-0005-0000-0000-000037460000}"/>
    <cellStyle name="Output 2 2 2 10 8" xfId="17973" xr:uid="{00000000-0005-0000-0000-000038460000}"/>
    <cellStyle name="Output 2 2 2 10 8 2" xfId="17974" xr:uid="{00000000-0005-0000-0000-000039460000}"/>
    <cellStyle name="Output 2 2 2 10 9" xfId="17975" xr:uid="{00000000-0005-0000-0000-00003A460000}"/>
    <cellStyle name="Output 2 2 2 10 9 2" xfId="17976" xr:uid="{00000000-0005-0000-0000-00003B460000}"/>
    <cellStyle name="Output 2 2 2 11" xfId="17977" xr:uid="{00000000-0005-0000-0000-00003C460000}"/>
    <cellStyle name="Output 2 2 2 11 10" xfId="17978" xr:uid="{00000000-0005-0000-0000-00003D460000}"/>
    <cellStyle name="Output 2 2 2 11 10 2" xfId="17979" xr:uid="{00000000-0005-0000-0000-00003E460000}"/>
    <cellStyle name="Output 2 2 2 11 11" xfId="17980" xr:uid="{00000000-0005-0000-0000-00003F460000}"/>
    <cellStyle name="Output 2 2 2 11 11 2" xfId="17981" xr:uid="{00000000-0005-0000-0000-000040460000}"/>
    <cellStyle name="Output 2 2 2 11 12" xfId="17982" xr:uid="{00000000-0005-0000-0000-000041460000}"/>
    <cellStyle name="Output 2 2 2 11 12 2" xfId="17983" xr:uid="{00000000-0005-0000-0000-000042460000}"/>
    <cellStyle name="Output 2 2 2 11 13" xfId="17984" xr:uid="{00000000-0005-0000-0000-000043460000}"/>
    <cellStyle name="Output 2 2 2 11 2" xfId="17985" xr:uid="{00000000-0005-0000-0000-000044460000}"/>
    <cellStyle name="Output 2 2 2 11 2 2" xfId="17986" xr:uid="{00000000-0005-0000-0000-000045460000}"/>
    <cellStyle name="Output 2 2 2 11 3" xfId="17987" xr:uid="{00000000-0005-0000-0000-000046460000}"/>
    <cellStyle name="Output 2 2 2 11 3 2" xfId="17988" xr:uid="{00000000-0005-0000-0000-000047460000}"/>
    <cellStyle name="Output 2 2 2 11 4" xfId="17989" xr:uid="{00000000-0005-0000-0000-000048460000}"/>
    <cellStyle name="Output 2 2 2 11 4 2" xfId="17990" xr:uid="{00000000-0005-0000-0000-000049460000}"/>
    <cellStyle name="Output 2 2 2 11 5" xfId="17991" xr:uid="{00000000-0005-0000-0000-00004A460000}"/>
    <cellStyle name="Output 2 2 2 11 5 2" xfId="17992" xr:uid="{00000000-0005-0000-0000-00004B460000}"/>
    <cellStyle name="Output 2 2 2 11 6" xfId="17993" xr:uid="{00000000-0005-0000-0000-00004C460000}"/>
    <cellStyle name="Output 2 2 2 11 6 2" xfId="17994" xr:uid="{00000000-0005-0000-0000-00004D460000}"/>
    <cellStyle name="Output 2 2 2 11 7" xfId="17995" xr:uid="{00000000-0005-0000-0000-00004E460000}"/>
    <cellStyle name="Output 2 2 2 11 7 2" xfId="17996" xr:uid="{00000000-0005-0000-0000-00004F460000}"/>
    <cellStyle name="Output 2 2 2 11 8" xfId="17997" xr:uid="{00000000-0005-0000-0000-000050460000}"/>
    <cellStyle name="Output 2 2 2 11 8 2" xfId="17998" xr:uid="{00000000-0005-0000-0000-000051460000}"/>
    <cellStyle name="Output 2 2 2 11 9" xfId="17999" xr:uid="{00000000-0005-0000-0000-000052460000}"/>
    <cellStyle name="Output 2 2 2 11 9 2" xfId="18000" xr:uid="{00000000-0005-0000-0000-000053460000}"/>
    <cellStyle name="Output 2 2 2 12" xfId="18001" xr:uid="{00000000-0005-0000-0000-000054460000}"/>
    <cellStyle name="Output 2 2 2 12 10" xfId="18002" xr:uid="{00000000-0005-0000-0000-000055460000}"/>
    <cellStyle name="Output 2 2 2 12 10 2" xfId="18003" xr:uid="{00000000-0005-0000-0000-000056460000}"/>
    <cellStyle name="Output 2 2 2 12 11" xfId="18004" xr:uid="{00000000-0005-0000-0000-000057460000}"/>
    <cellStyle name="Output 2 2 2 12 11 2" xfId="18005" xr:uid="{00000000-0005-0000-0000-000058460000}"/>
    <cellStyle name="Output 2 2 2 12 12" xfId="18006" xr:uid="{00000000-0005-0000-0000-000059460000}"/>
    <cellStyle name="Output 2 2 2 12 12 2" xfId="18007" xr:uid="{00000000-0005-0000-0000-00005A460000}"/>
    <cellStyle name="Output 2 2 2 12 13" xfId="18008" xr:uid="{00000000-0005-0000-0000-00005B460000}"/>
    <cellStyle name="Output 2 2 2 12 2" xfId="18009" xr:uid="{00000000-0005-0000-0000-00005C460000}"/>
    <cellStyle name="Output 2 2 2 12 2 2" xfId="18010" xr:uid="{00000000-0005-0000-0000-00005D460000}"/>
    <cellStyle name="Output 2 2 2 12 3" xfId="18011" xr:uid="{00000000-0005-0000-0000-00005E460000}"/>
    <cellStyle name="Output 2 2 2 12 3 2" xfId="18012" xr:uid="{00000000-0005-0000-0000-00005F460000}"/>
    <cellStyle name="Output 2 2 2 12 4" xfId="18013" xr:uid="{00000000-0005-0000-0000-000060460000}"/>
    <cellStyle name="Output 2 2 2 12 4 2" xfId="18014" xr:uid="{00000000-0005-0000-0000-000061460000}"/>
    <cellStyle name="Output 2 2 2 12 5" xfId="18015" xr:uid="{00000000-0005-0000-0000-000062460000}"/>
    <cellStyle name="Output 2 2 2 12 5 2" xfId="18016" xr:uid="{00000000-0005-0000-0000-000063460000}"/>
    <cellStyle name="Output 2 2 2 12 6" xfId="18017" xr:uid="{00000000-0005-0000-0000-000064460000}"/>
    <cellStyle name="Output 2 2 2 12 6 2" xfId="18018" xr:uid="{00000000-0005-0000-0000-000065460000}"/>
    <cellStyle name="Output 2 2 2 12 7" xfId="18019" xr:uid="{00000000-0005-0000-0000-000066460000}"/>
    <cellStyle name="Output 2 2 2 12 7 2" xfId="18020" xr:uid="{00000000-0005-0000-0000-000067460000}"/>
    <cellStyle name="Output 2 2 2 12 8" xfId="18021" xr:uid="{00000000-0005-0000-0000-000068460000}"/>
    <cellStyle name="Output 2 2 2 12 8 2" xfId="18022" xr:uid="{00000000-0005-0000-0000-000069460000}"/>
    <cellStyle name="Output 2 2 2 12 9" xfId="18023" xr:uid="{00000000-0005-0000-0000-00006A460000}"/>
    <cellStyle name="Output 2 2 2 12 9 2" xfId="18024" xr:uid="{00000000-0005-0000-0000-00006B460000}"/>
    <cellStyle name="Output 2 2 2 13" xfId="18025" xr:uid="{00000000-0005-0000-0000-00006C460000}"/>
    <cellStyle name="Output 2 2 2 13 10" xfId="18026" xr:uid="{00000000-0005-0000-0000-00006D460000}"/>
    <cellStyle name="Output 2 2 2 13 10 2" xfId="18027" xr:uid="{00000000-0005-0000-0000-00006E460000}"/>
    <cellStyle name="Output 2 2 2 13 11" xfId="18028" xr:uid="{00000000-0005-0000-0000-00006F460000}"/>
    <cellStyle name="Output 2 2 2 13 11 2" xfId="18029" xr:uid="{00000000-0005-0000-0000-000070460000}"/>
    <cellStyle name="Output 2 2 2 13 12" xfId="18030" xr:uid="{00000000-0005-0000-0000-000071460000}"/>
    <cellStyle name="Output 2 2 2 13 12 2" xfId="18031" xr:uid="{00000000-0005-0000-0000-000072460000}"/>
    <cellStyle name="Output 2 2 2 13 13" xfId="18032" xr:uid="{00000000-0005-0000-0000-000073460000}"/>
    <cellStyle name="Output 2 2 2 13 2" xfId="18033" xr:uid="{00000000-0005-0000-0000-000074460000}"/>
    <cellStyle name="Output 2 2 2 13 2 2" xfId="18034" xr:uid="{00000000-0005-0000-0000-000075460000}"/>
    <cellStyle name="Output 2 2 2 13 3" xfId="18035" xr:uid="{00000000-0005-0000-0000-000076460000}"/>
    <cellStyle name="Output 2 2 2 13 3 2" xfId="18036" xr:uid="{00000000-0005-0000-0000-000077460000}"/>
    <cellStyle name="Output 2 2 2 13 4" xfId="18037" xr:uid="{00000000-0005-0000-0000-000078460000}"/>
    <cellStyle name="Output 2 2 2 13 4 2" xfId="18038" xr:uid="{00000000-0005-0000-0000-000079460000}"/>
    <cellStyle name="Output 2 2 2 13 5" xfId="18039" xr:uid="{00000000-0005-0000-0000-00007A460000}"/>
    <cellStyle name="Output 2 2 2 13 5 2" xfId="18040" xr:uid="{00000000-0005-0000-0000-00007B460000}"/>
    <cellStyle name="Output 2 2 2 13 6" xfId="18041" xr:uid="{00000000-0005-0000-0000-00007C460000}"/>
    <cellStyle name="Output 2 2 2 13 6 2" xfId="18042" xr:uid="{00000000-0005-0000-0000-00007D460000}"/>
    <cellStyle name="Output 2 2 2 13 7" xfId="18043" xr:uid="{00000000-0005-0000-0000-00007E460000}"/>
    <cellStyle name="Output 2 2 2 13 7 2" xfId="18044" xr:uid="{00000000-0005-0000-0000-00007F460000}"/>
    <cellStyle name="Output 2 2 2 13 8" xfId="18045" xr:uid="{00000000-0005-0000-0000-000080460000}"/>
    <cellStyle name="Output 2 2 2 13 8 2" xfId="18046" xr:uid="{00000000-0005-0000-0000-000081460000}"/>
    <cellStyle name="Output 2 2 2 13 9" xfId="18047" xr:uid="{00000000-0005-0000-0000-000082460000}"/>
    <cellStyle name="Output 2 2 2 13 9 2" xfId="18048" xr:uid="{00000000-0005-0000-0000-000083460000}"/>
    <cellStyle name="Output 2 2 2 14" xfId="18049" xr:uid="{00000000-0005-0000-0000-000084460000}"/>
    <cellStyle name="Output 2 2 2 14 10" xfId="18050" xr:uid="{00000000-0005-0000-0000-000085460000}"/>
    <cellStyle name="Output 2 2 2 14 10 2" xfId="18051" xr:uid="{00000000-0005-0000-0000-000086460000}"/>
    <cellStyle name="Output 2 2 2 14 11" xfId="18052" xr:uid="{00000000-0005-0000-0000-000087460000}"/>
    <cellStyle name="Output 2 2 2 14 11 2" xfId="18053" xr:uid="{00000000-0005-0000-0000-000088460000}"/>
    <cellStyle name="Output 2 2 2 14 12" xfId="18054" xr:uid="{00000000-0005-0000-0000-000089460000}"/>
    <cellStyle name="Output 2 2 2 14 12 2" xfId="18055" xr:uid="{00000000-0005-0000-0000-00008A460000}"/>
    <cellStyle name="Output 2 2 2 14 13" xfId="18056" xr:uid="{00000000-0005-0000-0000-00008B460000}"/>
    <cellStyle name="Output 2 2 2 14 2" xfId="18057" xr:uid="{00000000-0005-0000-0000-00008C460000}"/>
    <cellStyle name="Output 2 2 2 14 2 2" xfId="18058" xr:uid="{00000000-0005-0000-0000-00008D460000}"/>
    <cellStyle name="Output 2 2 2 14 3" xfId="18059" xr:uid="{00000000-0005-0000-0000-00008E460000}"/>
    <cellStyle name="Output 2 2 2 14 3 2" xfId="18060" xr:uid="{00000000-0005-0000-0000-00008F460000}"/>
    <cellStyle name="Output 2 2 2 14 4" xfId="18061" xr:uid="{00000000-0005-0000-0000-000090460000}"/>
    <cellStyle name="Output 2 2 2 14 4 2" xfId="18062" xr:uid="{00000000-0005-0000-0000-000091460000}"/>
    <cellStyle name="Output 2 2 2 14 5" xfId="18063" xr:uid="{00000000-0005-0000-0000-000092460000}"/>
    <cellStyle name="Output 2 2 2 14 5 2" xfId="18064" xr:uid="{00000000-0005-0000-0000-000093460000}"/>
    <cellStyle name="Output 2 2 2 14 6" xfId="18065" xr:uid="{00000000-0005-0000-0000-000094460000}"/>
    <cellStyle name="Output 2 2 2 14 6 2" xfId="18066" xr:uid="{00000000-0005-0000-0000-000095460000}"/>
    <cellStyle name="Output 2 2 2 14 7" xfId="18067" xr:uid="{00000000-0005-0000-0000-000096460000}"/>
    <cellStyle name="Output 2 2 2 14 7 2" xfId="18068" xr:uid="{00000000-0005-0000-0000-000097460000}"/>
    <cellStyle name="Output 2 2 2 14 8" xfId="18069" xr:uid="{00000000-0005-0000-0000-000098460000}"/>
    <cellStyle name="Output 2 2 2 14 8 2" xfId="18070" xr:uid="{00000000-0005-0000-0000-000099460000}"/>
    <cellStyle name="Output 2 2 2 14 9" xfId="18071" xr:uid="{00000000-0005-0000-0000-00009A460000}"/>
    <cellStyle name="Output 2 2 2 14 9 2" xfId="18072" xr:uid="{00000000-0005-0000-0000-00009B460000}"/>
    <cellStyle name="Output 2 2 2 15" xfId="18073" xr:uid="{00000000-0005-0000-0000-00009C460000}"/>
    <cellStyle name="Output 2 2 2 15 10" xfId="18074" xr:uid="{00000000-0005-0000-0000-00009D460000}"/>
    <cellStyle name="Output 2 2 2 15 10 2" xfId="18075" xr:uid="{00000000-0005-0000-0000-00009E460000}"/>
    <cellStyle name="Output 2 2 2 15 11" xfId="18076" xr:uid="{00000000-0005-0000-0000-00009F460000}"/>
    <cellStyle name="Output 2 2 2 15 11 2" xfId="18077" xr:uid="{00000000-0005-0000-0000-0000A0460000}"/>
    <cellStyle name="Output 2 2 2 15 12" xfId="18078" xr:uid="{00000000-0005-0000-0000-0000A1460000}"/>
    <cellStyle name="Output 2 2 2 15 12 2" xfId="18079" xr:uid="{00000000-0005-0000-0000-0000A2460000}"/>
    <cellStyle name="Output 2 2 2 15 13" xfId="18080" xr:uid="{00000000-0005-0000-0000-0000A3460000}"/>
    <cellStyle name="Output 2 2 2 15 2" xfId="18081" xr:uid="{00000000-0005-0000-0000-0000A4460000}"/>
    <cellStyle name="Output 2 2 2 15 2 2" xfId="18082" xr:uid="{00000000-0005-0000-0000-0000A5460000}"/>
    <cellStyle name="Output 2 2 2 15 3" xfId="18083" xr:uid="{00000000-0005-0000-0000-0000A6460000}"/>
    <cellStyle name="Output 2 2 2 15 3 2" xfId="18084" xr:uid="{00000000-0005-0000-0000-0000A7460000}"/>
    <cellStyle name="Output 2 2 2 15 4" xfId="18085" xr:uid="{00000000-0005-0000-0000-0000A8460000}"/>
    <cellStyle name="Output 2 2 2 15 4 2" xfId="18086" xr:uid="{00000000-0005-0000-0000-0000A9460000}"/>
    <cellStyle name="Output 2 2 2 15 5" xfId="18087" xr:uid="{00000000-0005-0000-0000-0000AA460000}"/>
    <cellStyle name="Output 2 2 2 15 5 2" xfId="18088" xr:uid="{00000000-0005-0000-0000-0000AB460000}"/>
    <cellStyle name="Output 2 2 2 15 6" xfId="18089" xr:uid="{00000000-0005-0000-0000-0000AC460000}"/>
    <cellStyle name="Output 2 2 2 15 6 2" xfId="18090" xr:uid="{00000000-0005-0000-0000-0000AD460000}"/>
    <cellStyle name="Output 2 2 2 15 7" xfId="18091" xr:uid="{00000000-0005-0000-0000-0000AE460000}"/>
    <cellStyle name="Output 2 2 2 15 7 2" xfId="18092" xr:uid="{00000000-0005-0000-0000-0000AF460000}"/>
    <cellStyle name="Output 2 2 2 15 8" xfId="18093" xr:uid="{00000000-0005-0000-0000-0000B0460000}"/>
    <cellStyle name="Output 2 2 2 15 8 2" xfId="18094" xr:uid="{00000000-0005-0000-0000-0000B1460000}"/>
    <cellStyle name="Output 2 2 2 15 9" xfId="18095" xr:uid="{00000000-0005-0000-0000-0000B2460000}"/>
    <cellStyle name="Output 2 2 2 15 9 2" xfId="18096" xr:uid="{00000000-0005-0000-0000-0000B3460000}"/>
    <cellStyle name="Output 2 2 2 16" xfId="18097" xr:uid="{00000000-0005-0000-0000-0000B4460000}"/>
    <cellStyle name="Output 2 2 2 16 10" xfId="18098" xr:uid="{00000000-0005-0000-0000-0000B5460000}"/>
    <cellStyle name="Output 2 2 2 16 10 2" xfId="18099" xr:uid="{00000000-0005-0000-0000-0000B6460000}"/>
    <cellStyle name="Output 2 2 2 16 11" xfId="18100" xr:uid="{00000000-0005-0000-0000-0000B7460000}"/>
    <cellStyle name="Output 2 2 2 16 11 2" xfId="18101" xr:uid="{00000000-0005-0000-0000-0000B8460000}"/>
    <cellStyle name="Output 2 2 2 16 12" xfId="18102" xr:uid="{00000000-0005-0000-0000-0000B9460000}"/>
    <cellStyle name="Output 2 2 2 16 12 2" xfId="18103" xr:uid="{00000000-0005-0000-0000-0000BA460000}"/>
    <cellStyle name="Output 2 2 2 16 13" xfId="18104" xr:uid="{00000000-0005-0000-0000-0000BB460000}"/>
    <cellStyle name="Output 2 2 2 16 2" xfId="18105" xr:uid="{00000000-0005-0000-0000-0000BC460000}"/>
    <cellStyle name="Output 2 2 2 16 2 2" xfId="18106" xr:uid="{00000000-0005-0000-0000-0000BD460000}"/>
    <cellStyle name="Output 2 2 2 16 3" xfId="18107" xr:uid="{00000000-0005-0000-0000-0000BE460000}"/>
    <cellStyle name="Output 2 2 2 16 3 2" xfId="18108" xr:uid="{00000000-0005-0000-0000-0000BF460000}"/>
    <cellStyle name="Output 2 2 2 16 4" xfId="18109" xr:uid="{00000000-0005-0000-0000-0000C0460000}"/>
    <cellStyle name="Output 2 2 2 16 4 2" xfId="18110" xr:uid="{00000000-0005-0000-0000-0000C1460000}"/>
    <cellStyle name="Output 2 2 2 16 5" xfId="18111" xr:uid="{00000000-0005-0000-0000-0000C2460000}"/>
    <cellStyle name="Output 2 2 2 16 5 2" xfId="18112" xr:uid="{00000000-0005-0000-0000-0000C3460000}"/>
    <cellStyle name="Output 2 2 2 16 6" xfId="18113" xr:uid="{00000000-0005-0000-0000-0000C4460000}"/>
    <cellStyle name="Output 2 2 2 16 6 2" xfId="18114" xr:uid="{00000000-0005-0000-0000-0000C5460000}"/>
    <cellStyle name="Output 2 2 2 16 7" xfId="18115" xr:uid="{00000000-0005-0000-0000-0000C6460000}"/>
    <cellStyle name="Output 2 2 2 16 7 2" xfId="18116" xr:uid="{00000000-0005-0000-0000-0000C7460000}"/>
    <cellStyle name="Output 2 2 2 16 8" xfId="18117" xr:uid="{00000000-0005-0000-0000-0000C8460000}"/>
    <cellStyle name="Output 2 2 2 16 8 2" xfId="18118" xr:uid="{00000000-0005-0000-0000-0000C9460000}"/>
    <cellStyle name="Output 2 2 2 16 9" xfId="18119" xr:uid="{00000000-0005-0000-0000-0000CA460000}"/>
    <cellStyle name="Output 2 2 2 16 9 2" xfId="18120" xr:uid="{00000000-0005-0000-0000-0000CB460000}"/>
    <cellStyle name="Output 2 2 2 17" xfId="18121" xr:uid="{00000000-0005-0000-0000-0000CC460000}"/>
    <cellStyle name="Output 2 2 2 17 10" xfId="18122" xr:uid="{00000000-0005-0000-0000-0000CD460000}"/>
    <cellStyle name="Output 2 2 2 17 10 2" xfId="18123" xr:uid="{00000000-0005-0000-0000-0000CE460000}"/>
    <cellStyle name="Output 2 2 2 17 11" xfId="18124" xr:uid="{00000000-0005-0000-0000-0000CF460000}"/>
    <cellStyle name="Output 2 2 2 17 11 2" xfId="18125" xr:uid="{00000000-0005-0000-0000-0000D0460000}"/>
    <cellStyle name="Output 2 2 2 17 12" xfId="18126" xr:uid="{00000000-0005-0000-0000-0000D1460000}"/>
    <cellStyle name="Output 2 2 2 17 12 2" xfId="18127" xr:uid="{00000000-0005-0000-0000-0000D2460000}"/>
    <cellStyle name="Output 2 2 2 17 13" xfId="18128" xr:uid="{00000000-0005-0000-0000-0000D3460000}"/>
    <cellStyle name="Output 2 2 2 17 2" xfId="18129" xr:uid="{00000000-0005-0000-0000-0000D4460000}"/>
    <cellStyle name="Output 2 2 2 17 2 2" xfId="18130" xr:uid="{00000000-0005-0000-0000-0000D5460000}"/>
    <cellStyle name="Output 2 2 2 17 3" xfId="18131" xr:uid="{00000000-0005-0000-0000-0000D6460000}"/>
    <cellStyle name="Output 2 2 2 17 3 2" xfId="18132" xr:uid="{00000000-0005-0000-0000-0000D7460000}"/>
    <cellStyle name="Output 2 2 2 17 4" xfId="18133" xr:uid="{00000000-0005-0000-0000-0000D8460000}"/>
    <cellStyle name="Output 2 2 2 17 4 2" xfId="18134" xr:uid="{00000000-0005-0000-0000-0000D9460000}"/>
    <cellStyle name="Output 2 2 2 17 5" xfId="18135" xr:uid="{00000000-0005-0000-0000-0000DA460000}"/>
    <cellStyle name="Output 2 2 2 17 5 2" xfId="18136" xr:uid="{00000000-0005-0000-0000-0000DB460000}"/>
    <cellStyle name="Output 2 2 2 17 6" xfId="18137" xr:uid="{00000000-0005-0000-0000-0000DC460000}"/>
    <cellStyle name="Output 2 2 2 17 6 2" xfId="18138" xr:uid="{00000000-0005-0000-0000-0000DD460000}"/>
    <cellStyle name="Output 2 2 2 17 7" xfId="18139" xr:uid="{00000000-0005-0000-0000-0000DE460000}"/>
    <cellStyle name="Output 2 2 2 17 7 2" xfId="18140" xr:uid="{00000000-0005-0000-0000-0000DF460000}"/>
    <cellStyle name="Output 2 2 2 17 8" xfId="18141" xr:uid="{00000000-0005-0000-0000-0000E0460000}"/>
    <cellStyle name="Output 2 2 2 17 8 2" xfId="18142" xr:uid="{00000000-0005-0000-0000-0000E1460000}"/>
    <cellStyle name="Output 2 2 2 17 9" xfId="18143" xr:uid="{00000000-0005-0000-0000-0000E2460000}"/>
    <cellStyle name="Output 2 2 2 17 9 2" xfId="18144" xr:uid="{00000000-0005-0000-0000-0000E3460000}"/>
    <cellStyle name="Output 2 2 2 18" xfId="18145" xr:uid="{00000000-0005-0000-0000-0000E4460000}"/>
    <cellStyle name="Output 2 2 2 18 10" xfId="18146" xr:uid="{00000000-0005-0000-0000-0000E5460000}"/>
    <cellStyle name="Output 2 2 2 18 10 2" xfId="18147" xr:uid="{00000000-0005-0000-0000-0000E6460000}"/>
    <cellStyle name="Output 2 2 2 18 11" xfId="18148" xr:uid="{00000000-0005-0000-0000-0000E7460000}"/>
    <cellStyle name="Output 2 2 2 18 11 2" xfId="18149" xr:uid="{00000000-0005-0000-0000-0000E8460000}"/>
    <cellStyle name="Output 2 2 2 18 12" xfId="18150" xr:uid="{00000000-0005-0000-0000-0000E9460000}"/>
    <cellStyle name="Output 2 2 2 18 12 2" xfId="18151" xr:uid="{00000000-0005-0000-0000-0000EA460000}"/>
    <cellStyle name="Output 2 2 2 18 13" xfId="18152" xr:uid="{00000000-0005-0000-0000-0000EB460000}"/>
    <cellStyle name="Output 2 2 2 18 2" xfId="18153" xr:uid="{00000000-0005-0000-0000-0000EC460000}"/>
    <cellStyle name="Output 2 2 2 18 2 2" xfId="18154" xr:uid="{00000000-0005-0000-0000-0000ED460000}"/>
    <cellStyle name="Output 2 2 2 18 3" xfId="18155" xr:uid="{00000000-0005-0000-0000-0000EE460000}"/>
    <cellStyle name="Output 2 2 2 18 3 2" xfId="18156" xr:uid="{00000000-0005-0000-0000-0000EF460000}"/>
    <cellStyle name="Output 2 2 2 18 4" xfId="18157" xr:uid="{00000000-0005-0000-0000-0000F0460000}"/>
    <cellStyle name="Output 2 2 2 18 4 2" xfId="18158" xr:uid="{00000000-0005-0000-0000-0000F1460000}"/>
    <cellStyle name="Output 2 2 2 18 5" xfId="18159" xr:uid="{00000000-0005-0000-0000-0000F2460000}"/>
    <cellStyle name="Output 2 2 2 18 5 2" xfId="18160" xr:uid="{00000000-0005-0000-0000-0000F3460000}"/>
    <cellStyle name="Output 2 2 2 18 6" xfId="18161" xr:uid="{00000000-0005-0000-0000-0000F4460000}"/>
    <cellStyle name="Output 2 2 2 18 6 2" xfId="18162" xr:uid="{00000000-0005-0000-0000-0000F5460000}"/>
    <cellStyle name="Output 2 2 2 18 7" xfId="18163" xr:uid="{00000000-0005-0000-0000-0000F6460000}"/>
    <cellStyle name="Output 2 2 2 18 7 2" xfId="18164" xr:uid="{00000000-0005-0000-0000-0000F7460000}"/>
    <cellStyle name="Output 2 2 2 18 8" xfId="18165" xr:uid="{00000000-0005-0000-0000-0000F8460000}"/>
    <cellStyle name="Output 2 2 2 18 8 2" xfId="18166" xr:uid="{00000000-0005-0000-0000-0000F9460000}"/>
    <cellStyle name="Output 2 2 2 18 9" xfId="18167" xr:uid="{00000000-0005-0000-0000-0000FA460000}"/>
    <cellStyle name="Output 2 2 2 18 9 2" xfId="18168" xr:uid="{00000000-0005-0000-0000-0000FB460000}"/>
    <cellStyle name="Output 2 2 2 19" xfId="18169" xr:uid="{00000000-0005-0000-0000-0000FC460000}"/>
    <cellStyle name="Output 2 2 2 19 10" xfId="18170" xr:uid="{00000000-0005-0000-0000-0000FD460000}"/>
    <cellStyle name="Output 2 2 2 19 10 2" xfId="18171" xr:uid="{00000000-0005-0000-0000-0000FE460000}"/>
    <cellStyle name="Output 2 2 2 19 11" xfId="18172" xr:uid="{00000000-0005-0000-0000-0000FF460000}"/>
    <cellStyle name="Output 2 2 2 19 11 2" xfId="18173" xr:uid="{00000000-0005-0000-0000-000000470000}"/>
    <cellStyle name="Output 2 2 2 19 12" xfId="18174" xr:uid="{00000000-0005-0000-0000-000001470000}"/>
    <cellStyle name="Output 2 2 2 19 12 2" xfId="18175" xr:uid="{00000000-0005-0000-0000-000002470000}"/>
    <cellStyle name="Output 2 2 2 19 13" xfId="18176" xr:uid="{00000000-0005-0000-0000-000003470000}"/>
    <cellStyle name="Output 2 2 2 19 2" xfId="18177" xr:uid="{00000000-0005-0000-0000-000004470000}"/>
    <cellStyle name="Output 2 2 2 19 2 2" xfId="18178" xr:uid="{00000000-0005-0000-0000-000005470000}"/>
    <cellStyle name="Output 2 2 2 19 3" xfId="18179" xr:uid="{00000000-0005-0000-0000-000006470000}"/>
    <cellStyle name="Output 2 2 2 19 3 2" xfId="18180" xr:uid="{00000000-0005-0000-0000-000007470000}"/>
    <cellStyle name="Output 2 2 2 19 4" xfId="18181" xr:uid="{00000000-0005-0000-0000-000008470000}"/>
    <cellStyle name="Output 2 2 2 19 4 2" xfId="18182" xr:uid="{00000000-0005-0000-0000-000009470000}"/>
    <cellStyle name="Output 2 2 2 19 5" xfId="18183" xr:uid="{00000000-0005-0000-0000-00000A470000}"/>
    <cellStyle name="Output 2 2 2 19 5 2" xfId="18184" xr:uid="{00000000-0005-0000-0000-00000B470000}"/>
    <cellStyle name="Output 2 2 2 19 6" xfId="18185" xr:uid="{00000000-0005-0000-0000-00000C470000}"/>
    <cellStyle name="Output 2 2 2 19 6 2" xfId="18186" xr:uid="{00000000-0005-0000-0000-00000D470000}"/>
    <cellStyle name="Output 2 2 2 19 7" xfId="18187" xr:uid="{00000000-0005-0000-0000-00000E470000}"/>
    <cellStyle name="Output 2 2 2 19 7 2" xfId="18188" xr:uid="{00000000-0005-0000-0000-00000F470000}"/>
    <cellStyle name="Output 2 2 2 19 8" xfId="18189" xr:uid="{00000000-0005-0000-0000-000010470000}"/>
    <cellStyle name="Output 2 2 2 19 8 2" xfId="18190" xr:uid="{00000000-0005-0000-0000-000011470000}"/>
    <cellStyle name="Output 2 2 2 19 9" xfId="18191" xr:uid="{00000000-0005-0000-0000-000012470000}"/>
    <cellStyle name="Output 2 2 2 19 9 2" xfId="18192" xr:uid="{00000000-0005-0000-0000-000013470000}"/>
    <cellStyle name="Output 2 2 2 2" xfId="18193" xr:uid="{00000000-0005-0000-0000-000014470000}"/>
    <cellStyle name="Output 2 2 2 2 10" xfId="18194" xr:uid="{00000000-0005-0000-0000-000015470000}"/>
    <cellStyle name="Output 2 2 2 2 10 2" xfId="18195" xr:uid="{00000000-0005-0000-0000-000016470000}"/>
    <cellStyle name="Output 2 2 2 2 11" xfId="18196" xr:uid="{00000000-0005-0000-0000-000017470000}"/>
    <cellStyle name="Output 2 2 2 2 11 2" xfId="18197" xr:uid="{00000000-0005-0000-0000-000018470000}"/>
    <cellStyle name="Output 2 2 2 2 12" xfId="18198" xr:uid="{00000000-0005-0000-0000-000019470000}"/>
    <cellStyle name="Output 2 2 2 2 12 2" xfId="18199" xr:uid="{00000000-0005-0000-0000-00001A470000}"/>
    <cellStyle name="Output 2 2 2 2 13" xfId="18200" xr:uid="{00000000-0005-0000-0000-00001B470000}"/>
    <cellStyle name="Output 2 2 2 2 2" xfId="18201" xr:uid="{00000000-0005-0000-0000-00001C470000}"/>
    <cellStyle name="Output 2 2 2 2 2 2" xfId="18202" xr:uid="{00000000-0005-0000-0000-00001D470000}"/>
    <cellStyle name="Output 2 2 2 2 3" xfId="18203" xr:uid="{00000000-0005-0000-0000-00001E470000}"/>
    <cellStyle name="Output 2 2 2 2 3 2" xfId="18204" xr:uid="{00000000-0005-0000-0000-00001F470000}"/>
    <cellStyle name="Output 2 2 2 2 4" xfId="18205" xr:uid="{00000000-0005-0000-0000-000020470000}"/>
    <cellStyle name="Output 2 2 2 2 4 2" xfId="18206" xr:uid="{00000000-0005-0000-0000-000021470000}"/>
    <cellStyle name="Output 2 2 2 2 5" xfId="18207" xr:uid="{00000000-0005-0000-0000-000022470000}"/>
    <cellStyle name="Output 2 2 2 2 5 2" xfId="18208" xr:uid="{00000000-0005-0000-0000-000023470000}"/>
    <cellStyle name="Output 2 2 2 2 6" xfId="18209" xr:uid="{00000000-0005-0000-0000-000024470000}"/>
    <cellStyle name="Output 2 2 2 2 6 2" xfId="18210" xr:uid="{00000000-0005-0000-0000-000025470000}"/>
    <cellStyle name="Output 2 2 2 2 7" xfId="18211" xr:uid="{00000000-0005-0000-0000-000026470000}"/>
    <cellStyle name="Output 2 2 2 2 7 2" xfId="18212" xr:uid="{00000000-0005-0000-0000-000027470000}"/>
    <cellStyle name="Output 2 2 2 2 8" xfId="18213" xr:uid="{00000000-0005-0000-0000-000028470000}"/>
    <cellStyle name="Output 2 2 2 2 8 2" xfId="18214" xr:uid="{00000000-0005-0000-0000-000029470000}"/>
    <cellStyle name="Output 2 2 2 2 9" xfId="18215" xr:uid="{00000000-0005-0000-0000-00002A470000}"/>
    <cellStyle name="Output 2 2 2 2 9 2" xfId="18216" xr:uid="{00000000-0005-0000-0000-00002B470000}"/>
    <cellStyle name="Output 2 2 2 20" xfId="18217" xr:uid="{00000000-0005-0000-0000-00002C470000}"/>
    <cellStyle name="Output 2 2 2 20 10" xfId="18218" xr:uid="{00000000-0005-0000-0000-00002D470000}"/>
    <cellStyle name="Output 2 2 2 20 10 2" xfId="18219" xr:uid="{00000000-0005-0000-0000-00002E470000}"/>
    <cellStyle name="Output 2 2 2 20 11" xfId="18220" xr:uid="{00000000-0005-0000-0000-00002F470000}"/>
    <cellStyle name="Output 2 2 2 20 11 2" xfId="18221" xr:uid="{00000000-0005-0000-0000-000030470000}"/>
    <cellStyle name="Output 2 2 2 20 12" xfId="18222" xr:uid="{00000000-0005-0000-0000-000031470000}"/>
    <cellStyle name="Output 2 2 2 20 12 2" xfId="18223" xr:uid="{00000000-0005-0000-0000-000032470000}"/>
    <cellStyle name="Output 2 2 2 20 13" xfId="18224" xr:uid="{00000000-0005-0000-0000-000033470000}"/>
    <cellStyle name="Output 2 2 2 20 2" xfId="18225" xr:uid="{00000000-0005-0000-0000-000034470000}"/>
    <cellStyle name="Output 2 2 2 20 2 2" xfId="18226" xr:uid="{00000000-0005-0000-0000-000035470000}"/>
    <cellStyle name="Output 2 2 2 20 3" xfId="18227" xr:uid="{00000000-0005-0000-0000-000036470000}"/>
    <cellStyle name="Output 2 2 2 20 3 2" xfId="18228" xr:uid="{00000000-0005-0000-0000-000037470000}"/>
    <cellStyle name="Output 2 2 2 20 4" xfId="18229" xr:uid="{00000000-0005-0000-0000-000038470000}"/>
    <cellStyle name="Output 2 2 2 20 4 2" xfId="18230" xr:uid="{00000000-0005-0000-0000-000039470000}"/>
    <cellStyle name="Output 2 2 2 20 5" xfId="18231" xr:uid="{00000000-0005-0000-0000-00003A470000}"/>
    <cellStyle name="Output 2 2 2 20 5 2" xfId="18232" xr:uid="{00000000-0005-0000-0000-00003B470000}"/>
    <cellStyle name="Output 2 2 2 20 6" xfId="18233" xr:uid="{00000000-0005-0000-0000-00003C470000}"/>
    <cellStyle name="Output 2 2 2 20 6 2" xfId="18234" xr:uid="{00000000-0005-0000-0000-00003D470000}"/>
    <cellStyle name="Output 2 2 2 20 7" xfId="18235" xr:uid="{00000000-0005-0000-0000-00003E470000}"/>
    <cellStyle name="Output 2 2 2 20 7 2" xfId="18236" xr:uid="{00000000-0005-0000-0000-00003F470000}"/>
    <cellStyle name="Output 2 2 2 20 8" xfId="18237" xr:uid="{00000000-0005-0000-0000-000040470000}"/>
    <cellStyle name="Output 2 2 2 20 8 2" xfId="18238" xr:uid="{00000000-0005-0000-0000-000041470000}"/>
    <cellStyle name="Output 2 2 2 20 9" xfId="18239" xr:uid="{00000000-0005-0000-0000-000042470000}"/>
    <cellStyle name="Output 2 2 2 20 9 2" xfId="18240" xr:uid="{00000000-0005-0000-0000-000043470000}"/>
    <cellStyle name="Output 2 2 2 21" xfId="18241" xr:uid="{00000000-0005-0000-0000-000044470000}"/>
    <cellStyle name="Output 2 2 2 21 10" xfId="18242" xr:uid="{00000000-0005-0000-0000-000045470000}"/>
    <cellStyle name="Output 2 2 2 21 10 2" xfId="18243" xr:uid="{00000000-0005-0000-0000-000046470000}"/>
    <cellStyle name="Output 2 2 2 21 11" xfId="18244" xr:uid="{00000000-0005-0000-0000-000047470000}"/>
    <cellStyle name="Output 2 2 2 21 11 2" xfId="18245" xr:uid="{00000000-0005-0000-0000-000048470000}"/>
    <cellStyle name="Output 2 2 2 21 12" xfId="18246" xr:uid="{00000000-0005-0000-0000-000049470000}"/>
    <cellStyle name="Output 2 2 2 21 12 2" xfId="18247" xr:uid="{00000000-0005-0000-0000-00004A470000}"/>
    <cellStyle name="Output 2 2 2 21 13" xfId="18248" xr:uid="{00000000-0005-0000-0000-00004B470000}"/>
    <cellStyle name="Output 2 2 2 21 2" xfId="18249" xr:uid="{00000000-0005-0000-0000-00004C470000}"/>
    <cellStyle name="Output 2 2 2 21 2 2" xfId="18250" xr:uid="{00000000-0005-0000-0000-00004D470000}"/>
    <cellStyle name="Output 2 2 2 21 3" xfId="18251" xr:uid="{00000000-0005-0000-0000-00004E470000}"/>
    <cellStyle name="Output 2 2 2 21 3 2" xfId="18252" xr:uid="{00000000-0005-0000-0000-00004F470000}"/>
    <cellStyle name="Output 2 2 2 21 4" xfId="18253" xr:uid="{00000000-0005-0000-0000-000050470000}"/>
    <cellStyle name="Output 2 2 2 21 4 2" xfId="18254" xr:uid="{00000000-0005-0000-0000-000051470000}"/>
    <cellStyle name="Output 2 2 2 21 5" xfId="18255" xr:uid="{00000000-0005-0000-0000-000052470000}"/>
    <cellStyle name="Output 2 2 2 21 5 2" xfId="18256" xr:uid="{00000000-0005-0000-0000-000053470000}"/>
    <cellStyle name="Output 2 2 2 21 6" xfId="18257" xr:uid="{00000000-0005-0000-0000-000054470000}"/>
    <cellStyle name="Output 2 2 2 21 6 2" xfId="18258" xr:uid="{00000000-0005-0000-0000-000055470000}"/>
    <cellStyle name="Output 2 2 2 21 7" xfId="18259" xr:uid="{00000000-0005-0000-0000-000056470000}"/>
    <cellStyle name="Output 2 2 2 21 7 2" xfId="18260" xr:uid="{00000000-0005-0000-0000-000057470000}"/>
    <cellStyle name="Output 2 2 2 21 8" xfId="18261" xr:uid="{00000000-0005-0000-0000-000058470000}"/>
    <cellStyle name="Output 2 2 2 21 8 2" xfId="18262" xr:uid="{00000000-0005-0000-0000-000059470000}"/>
    <cellStyle name="Output 2 2 2 21 9" xfId="18263" xr:uid="{00000000-0005-0000-0000-00005A470000}"/>
    <cellStyle name="Output 2 2 2 21 9 2" xfId="18264" xr:uid="{00000000-0005-0000-0000-00005B470000}"/>
    <cellStyle name="Output 2 2 2 22" xfId="18265" xr:uid="{00000000-0005-0000-0000-00005C470000}"/>
    <cellStyle name="Output 2 2 2 22 10" xfId="18266" xr:uid="{00000000-0005-0000-0000-00005D470000}"/>
    <cellStyle name="Output 2 2 2 22 10 2" xfId="18267" xr:uid="{00000000-0005-0000-0000-00005E470000}"/>
    <cellStyle name="Output 2 2 2 22 11" xfId="18268" xr:uid="{00000000-0005-0000-0000-00005F470000}"/>
    <cellStyle name="Output 2 2 2 22 11 2" xfId="18269" xr:uid="{00000000-0005-0000-0000-000060470000}"/>
    <cellStyle name="Output 2 2 2 22 12" xfId="18270" xr:uid="{00000000-0005-0000-0000-000061470000}"/>
    <cellStyle name="Output 2 2 2 22 12 2" xfId="18271" xr:uid="{00000000-0005-0000-0000-000062470000}"/>
    <cellStyle name="Output 2 2 2 22 13" xfId="18272" xr:uid="{00000000-0005-0000-0000-000063470000}"/>
    <cellStyle name="Output 2 2 2 22 2" xfId="18273" xr:uid="{00000000-0005-0000-0000-000064470000}"/>
    <cellStyle name="Output 2 2 2 22 2 2" xfId="18274" xr:uid="{00000000-0005-0000-0000-000065470000}"/>
    <cellStyle name="Output 2 2 2 22 3" xfId="18275" xr:uid="{00000000-0005-0000-0000-000066470000}"/>
    <cellStyle name="Output 2 2 2 22 3 2" xfId="18276" xr:uid="{00000000-0005-0000-0000-000067470000}"/>
    <cellStyle name="Output 2 2 2 22 4" xfId="18277" xr:uid="{00000000-0005-0000-0000-000068470000}"/>
    <cellStyle name="Output 2 2 2 22 4 2" xfId="18278" xr:uid="{00000000-0005-0000-0000-000069470000}"/>
    <cellStyle name="Output 2 2 2 22 5" xfId="18279" xr:uid="{00000000-0005-0000-0000-00006A470000}"/>
    <cellStyle name="Output 2 2 2 22 5 2" xfId="18280" xr:uid="{00000000-0005-0000-0000-00006B470000}"/>
    <cellStyle name="Output 2 2 2 22 6" xfId="18281" xr:uid="{00000000-0005-0000-0000-00006C470000}"/>
    <cellStyle name="Output 2 2 2 22 6 2" xfId="18282" xr:uid="{00000000-0005-0000-0000-00006D470000}"/>
    <cellStyle name="Output 2 2 2 22 7" xfId="18283" xr:uid="{00000000-0005-0000-0000-00006E470000}"/>
    <cellStyle name="Output 2 2 2 22 7 2" xfId="18284" xr:uid="{00000000-0005-0000-0000-00006F470000}"/>
    <cellStyle name="Output 2 2 2 22 8" xfId="18285" xr:uid="{00000000-0005-0000-0000-000070470000}"/>
    <cellStyle name="Output 2 2 2 22 8 2" xfId="18286" xr:uid="{00000000-0005-0000-0000-000071470000}"/>
    <cellStyle name="Output 2 2 2 22 9" xfId="18287" xr:uid="{00000000-0005-0000-0000-000072470000}"/>
    <cellStyle name="Output 2 2 2 22 9 2" xfId="18288" xr:uid="{00000000-0005-0000-0000-000073470000}"/>
    <cellStyle name="Output 2 2 2 23" xfId="18289" xr:uid="{00000000-0005-0000-0000-000074470000}"/>
    <cellStyle name="Output 2 2 2 23 10" xfId="18290" xr:uid="{00000000-0005-0000-0000-000075470000}"/>
    <cellStyle name="Output 2 2 2 23 10 2" xfId="18291" xr:uid="{00000000-0005-0000-0000-000076470000}"/>
    <cellStyle name="Output 2 2 2 23 11" xfId="18292" xr:uid="{00000000-0005-0000-0000-000077470000}"/>
    <cellStyle name="Output 2 2 2 23 11 2" xfId="18293" xr:uid="{00000000-0005-0000-0000-000078470000}"/>
    <cellStyle name="Output 2 2 2 23 12" xfId="18294" xr:uid="{00000000-0005-0000-0000-000079470000}"/>
    <cellStyle name="Output 2 2 2 23 12 2" xfId="18295" xr:uid="{00000000-0005-0000-0000-00007A470000}"/>
    <cellStyle name="Output 2 2 2 23 13" xfId="18296" xr:uid="{00000000-0005-0000-0000-00007B470000}"/>
    <cellStyle name="Output 2 2 2 23 2" xfId="18297" xr:uid="{00000000-0005-0000-0000-00007C470000}"/>
    <cellStyle name="Output 2 2 2 23 2 2" xfId="18298" xr:uid="{00000000-0005-0000-0000-00007D470000}"/>
    <cellStyle name="Output 2 2 2 23 3" xfId="18299" xr:uid="{00000000-0005-0000-0000-00007E470000}"/>
    <cellStyle name="Output 2 2 2 23 3 2" xfId="18300" xr:uid="{00000000-0005-0000-0000-00007F470000}"/>
    <cellStyle name="Output 2 2 2 23 4" xfId="18301" xr:uid="{00000000-0005-0000-0000-000080470000}"/>
    <cellStyle name="Output 2 2 2 23 4 2" xfId="18302" xr:uid="{00000000-0005-0000-0000-000081470000}"/>
    <cellStyle name="Output 2 2 2 23 5" xfId="18303" xr:uid="{00000000-0005-0000-0000-000082470000}"/>
    <cellStyle name="Output 2 2 2 23 5 2" xfId="18304" xr:uid="{00000000-0005-0000-0000-000083470000}"/>
    <cellStyle name="Output 2 2 2 23 6" xfId="18305" xr:uid="{00000000-0005-0000-0000-000084470000}"/>
    <cellStyle name="Output 2 2 2 23 6 2" xfId="18306" xr:uid="{00000000-0005-0000-0000-000085470000}"/>
    <cellStyle name="Output 2 2 2 23 7" xfId="18307" xr:uid="{00000000-0005-0000-0000-000086470000}"/>
    <cellStyle name="Output 2 2 2 23 7 2" xfId="18308" xr:uid="{00000000-0005-0000-0000-000087470000}"/>
    <cellStyle name="Output 2 2 2 23 8" xfId="18309" xr:uid="{00000000-0005-0000-0000-000088470000}"/>
    <cellStyle name="Output 2 2 2 23 8 2" xfId="18310" xr:uid="{00000000-0005-0000-0000-000089470000}"/>
    <cellStyle name="Output 2 2 2 23 9" xfId="18311" xr:uid="{00000000-0005-0000-0000-00008A470000}"/>
    <cellStyle name="Output 2 2 2 23 9 2" xfId="18312" xr:uid="{00000000-0005-0000-0000-00008B470000}"/>
    <cellStyle name="Output 2 2 2 24" xfId="18313" xr:uid="{00000000-0005-0000-0000-00008C470000}"/>
    <cellStyle name="Output 2 2 2 24 10" xfId="18314" xr:uid="{00000000-0005-0000-0000-00008D470000}"/>
    <cellStyle name="Output 2 2 2 24 10 2" xfId="18315" xr:uid="{00000000-0005-0000-0000-00008E470000}"/>
    <cellStyle name="Output 2 2 2 24 11" xfId="18316" xr:uid="{00000000-0005-0000-0000-00008F470000}"/>
    <cellStyle name="Output 2 2 2 24 11 2" xfId="18317" xr:uid="{00000000-0005-0000-0000-000090470000}"/>
    <cellStyle name="Output 2 2 2 24 12" xfId="18318" xr:uid="{00000000-0005-0000-0000-000091470000}"/>
    <cellStyle name="Output 2 2 2 24 12 2" xfId="18319" xr:uid="{00000000-0005-0000-0000-000092470000}"/>
    <cellStyle name="Output 2 2 2 24 13" xfId="18320" xr:uid="{00000000-0005-0000-0000-000093470000}"/>
    <cellStyle name="Output 2 2 2 24 2" xfId="18321" xr:uid="{00000000-0005-0000-0000-000094470000}"/>
    <cellStyle name="Output 2 2 2 24 2 2" xfId="18322" xr:uid="{00000000-0005-0000-0000-000095470000}"/>
    <cellStyle name="Output 2 2 2 24 3" xfId="18323" xr:uid="{00000000-0005-0000-0000-000096470000}"/>
    <cellStyle name="Output 2 2 2 24 3 2" xfId="18324" xr:uid="{00000000-0005-0000-0000-000097470000}"/>
    <cellStyle name="Output 2 2 2 24 4" xfId="18325" xr:uid="{00000000-0005-0000-0000-000098470000}"/>
    <cellStyle name="Output 2 2 2 24 4 2" xfId="18326" xr:uid="{00000000-0005-0000-0000-000099470000}"/>
    <cellStyle name="Output 2 2 2 24 5" xfId="18327" xr:uid="{00000000-0005-0000-0000-00009A470000}"/>
    <cellStyle name="Output 2 2 2 24 5 2" xfId="18328" xr:uid="{00000000-0005-0000-0000-00009B470000}"/>
    <cellStyle name="Output 2 2 2 24 6" xfId="18329" xr:uid="{00000000-0005-0000-0000-00009C470000}"/>
    <cellStyle name="Output 2 2 2 24 6 2" xfId="18330" xr:uid="{00000000-0005-0000-0000-00009D470000}"/>
    <cellStyle name="Output 2 2 2 24 7" xfId="18331" xr:uid="{00000000-0005-0000-0000-00009E470000}"/>
    <cellStyle name="Output 2 2 2 24 7 2" xfId="18332" xr:uid="{00000000-0005-0000-0000-00009F470000}"/>
    <cellStyle name="Output 2 2 2 24 8" xfId="18333" xr:uid="{00000000-0005-0000-0000-0000A0470000}"/>
    <cellStyle name="Output 2 2 2 24 8 2" xfId="18334" xr:uid="{00000000-0005-0000-0000-0000A1470000}"/>
    <cellStyle name="Output 2 2 2 24 9" xfId="18335" xr:uid="{00000000-0005-0000-0000-0000A2470000}"/>
    <cellStyle name="Output 2 2 2 24 9 2" xfId="18336" xr:uid="{00000000-0005-0000-0000-0000A3470000}"/>
    <cellStyle name="Output 2 2 2 25" xfId="18337" xr:uid="{00000000-0005-0000-0000-0000A4470000}"/>
    <cellStyle name="Output 2 2 2 25 10" xfId="18338" xr:uid="{00000000-0005-0000-0000-0000A5470000}"/>
    <cellStyle name="Output 2 2 2 25 10 2" xfId="18339" xr:uid="{00000000-0005-0000-0000-0000A6470000}"/>
    <cellStyle name="Output 2 2 2 25 11" xfId="18340" xr:uid="{00000000-0005-0000-0000-0000A7470000}"/>
    <cellStyle name="Output 2 2 2 25 11 2" xfId="18341" xr:uid="{00000000-0005-0000-0000-0000A8470000}"/>
    <cellStyle name="Output 2 2 2 25 12" xfId="18342" xr:uid="{00000000-0005-0000-0000-0000A9470000}"/>
    <cellStyle name="Output 2 2 2 25 12 2" xfId="18343" xr:uid="{00000000-0005-0000-0000-0000AA470000}"/>
    <cellStyle name="Output 2 2 2 25 13" xfId="18344" xr:uid="{00000000-0005-0000-0000-0000AB470000}"/>
    <cellStyle name="Output 2 2 2 25 2" xfId="18345" xr:uid="{00000000-0005-0000-0000-0000AC470000}"/>
    <cellStyle name="Output 2 2 2 25 2 2" xfId="18346" xr:uid="{00000000-0005-0000-0000-0000AD470000}"/>
    <cellStyle name="Output 2 2 2 25 3" xfId="18347" xr:uid="{00000000-0005-0000-0000-0000AE470000}"/>
    <cellStyle name="Output 2 2 2 25 3 2" xfId="18348" xr:uid="{00000000-0005-0000-0000-0000AF470000}"/>
    <cellStyle name="Output 2 2 2 25 4" xfId="18349" xr:uid="{00000000-0005-0000-0000-0000B0470000}"/>
    <cellStyle name="Output 2 2 2 25 4 2" xfId="18350" xr:uid="{00000000-0005-0000-0000-0000B1470000}"/>
    <cellStyle name="Output 2 2 2 25 5" xfId="18351" xr:uid="{00000000-0005-0000-0000-0000B2470000}"/>
    <cellStyle name="Output 2 2 2 25 5 2" xfId="18352" xr:uid="{00000000-0005-0000-0000-0000B3470000}"/>
    <cellStyle name="Output 2 2 2 25 6" xfId="18353" xr:uid="{00000000-0005-0000-0000-0000B4470000}"/>
    <cellStyle name="Output 2 2 2 25 6 2" xfId="18354" xr:uid="{00000000-0005-0000-0000-0000B5470000}"/>
    <cellStyle name="Output 2 2 2 25 7" xfId="18355" xr:uid="{00000000-0005-0000-0000-0000B6470000}"/>
    <cellStyle name="Output 2 2 2 25 7 2" xfId="18356" xr:uid="{00000000-0005-0000-0000-0000B7470000}"/>
    <cellStyle name="Output 2 2 2 25 8" xfId="18357" xr:uid="{00000000-0005-0000-0000-0000B8470000}"/>
    <cellStyle name="Output 2 2 2 25 8 2" xfId="18358" xr:uid="{00000000-0005-0000-0000-0000B9470000}"/>
    <cellStyle name="Output 2 2 2 25 9" xfId="18359" xr:uid="{00000000-0005-0000-0000-0000BA470000}"/>
    <cellStyle name="Output 2 2 2 25 9 2" xfId="18360" xr:uid="{00000000-0005-0000-0000-0000BB470000}"/>
    <cellStyle name="Output 2 2 2 26" xfId="18361" xr:uid="{00000000-0005-0000-0000-0000BC470000}"/>
    <cellStyle name="Output 2 2 2 26 10" xfId="18362" xr:uid="{00000000-0005-0000-0000-0000BD470000}"/>
    <cellStyle name="Output 2 2 2 26 10 2" xfId="18363" xr:uid="{00000000-0005-0000-0000-0000BE470000}"/>
    <cellStyle name="Output 2 2 2 26 11" xfId="18364" xr:uid="{00000000-0005-0000-0000-0000BF470000}"/>
    <cellStyle name="Output 2 2 2 26 11 2" xfId="18365" xr:uid="{00000000-0005-0000-0000-0000C0470000}"/>
    <cellStyle name="Output 2 2 2 26 12" xfId="18366" xr:uid="{00000000-0005-0000-0000-0000C1470000}"/>
    <cellStyle name="Output 2 2 2 26 12 2" xfId="18367" xr:uid="{00000000-0005-0000-0000-0000C2470000}"/>
    <cellStyle name="Output 2 2 2 26 13" xfId="18368" xr:uid="{00000000-0005-0000-0000-0000C3470000}"/>
    <cellStyle name="Output 2 2 2 26 2" xfId="18369" xr:uid="{00000000-0005-0000-0000-0000C4470000}"/>
    <cellStyle name="Output 2 2 2 26 2 2" xfId="18370" xr:uid="{00000000-0005-0000-0000-0000C5470000}"/>
    <cellStyle name="Output 2 2 2 26 3" xfId="18371" xr:uid="{00000000-0005-0000-0000-0000C6470000}"/>
    <cellStyle name="Output 2 2 2 26 3 2" xfId="18372" xr:uid="{00000000-0005-0000-0000-0000C7470000}"/>
    <cellStyle name="Output 2 2 2 26 4" xfId="18373" xr:uid="{00000000-0005-0000-0000-0000C8470000}"/>
    <cellStyle name="Output 2 2 2 26 4 2" xfId="18374" xr:uid="{00000000-0005-0000-0000-0000C9470000}"/>
    <cellStyle name="Output 2 2 2 26 5" xfId="18375" xr:uid="{00000000-0005-0000-0000-0000CA470000}"/>
    <cellStyle name="Output 2 2 2 26 5 2" xfId="18376" xr:uid="{00000000-0005-0000-0000-0000CB470000}"/>
    <cellStyle name="Output 2 2 2 26 6" xfId="18377" xr:uid="{00000000-0005-0000-0000-0000CC470000}"/>
    <cellStyle name="Output 2 2 2 26 6 2" xfId="18378" xr:uid="{00000000-0005-0000-0000-0000CD470000}"/>
    <cellStyle name="Output 2 2 2 26 7" xfId="18379" xr:uid="{00000000-0005-0000-0000-0000CE470000}"/>
    <cellStyle name="Output 2 2 2 26 7 2" xfId="18380" xr:uid="{00000000-0005-0000-0000-0000CF470000}"/>
    <cellStyle name="Output 2 2 2 26 8" xfId="18381" xr:uid="{00000000-0005-0000-0000-0000D0470000}"/>
    <cellStyle name="Output 2 2 2 26 8 2" xfId="18382" xr:uid="{00000000-0005-0000-0000-0000D1470000}"/>
    <cellStyle name="Output 2 2 2 26 9" xfId="18383" xr:uid="{00000000-0005-0000-0000-0000D2470000}"/>
    <cellStyle name="Output 2 2 2 26 9 2" xfId="18384" xr:uid="{00000000-0005-0000-0000-0000D3470000}"/>
    <cellStyle name="Output 2 2 2 27" xfId="18385" xr:uid="{00000000-0005-0000-0000-0000D4470000}"/>
    <cellStyle name="Output 2 2 2 27 10" xfId="18386" xr:uid="{00000000-0005-0000-0000-0000D5470000}"/>
    <cellStyle name="Output 2 2 2 27 10 2" xfId="18387" xr:uid="{00000000-0005-0000-0000-0000D6470000}"/>
    <cellStyle name="Output 2 2 2 27 11" xfId="18388" xr:uid="{00000000-0005-0000-0000-0000D7470000}"/>
    <cellStyle name="Output 2 2 2 27 11 2" xfId="18389" xr:uid="{00000000-0005-0000-0000-0000D8470000}"/>
    <cellStyle name="Output 2 2 2 27 12" xfId="18390" xr:uid="{00000000-0005-0000-0000-0000D9470000}"/>
    <cellStyle name="Output 2 2 2 27 12 2" xfId="18391" xr:uid="{00000000-0005-0000-0000-0000DA470000}"/>
    <cellStyle name="Output 2 2 2 27 13" xfId="18392" xr:uid="{00000000-0005-0000-0000-0000DB470000}"/>
    <cellStyle name="Output 2 2 2 27 2" xfId="18393" xr:uid="{00000000-0005-0000-0000-0000DC470000}"/>
    <cellStyle name="Output 2 2 2 27 2 2" xfId="18394" xr:uid="{00000000-0005-0000-0000-0000DD470000}"/>
    <cellStyle name="Output 2 2 2 27 3" xfId="18395" xr:uid="{00000000-0005-0000-0000-0000DE470000}"/>
    <cellStyle name="Output 2 2 2 27 3 2" xfId="18396" xr:uid="{00000000-0005-0000-0000-0000DF470000}"/>
    <cellStyle name="Output 2 2 2 27 4" xfId="18397" xr:uid="{00000000-0005-0000-0000-0000E0470000}"/>
    <cellStyle name="Output 2 2 2 27 4 2" xfId="18398" xr:uid="{00000000-0005-0000-0000-0000E1470000}"/>
    <cellStyle name="Output 2 2 2 27 5" xfId="18399" xr:uid="{00000000-0005-0000-0000-0000E2470000}"/>
    <cellStyle name="Output 2 2 2 27 5 2" xfId="18400" xr:uid="{00000000-0005-0000-0000-0000E3470000}"/>
    <cellStyle name="Output 2 2 2 27 6" xfId="18401" xr:uid="{00000000-0005-0000-0000-0000E4470000}"/>
    <cellStyle name="Output 2 2 2 27 6 2" xfId="18402" xr:uid="{00000000-0005-0000-0000-0000E5470000}"/>
    <cellStyle name="Output 2 2 2 27 7" xfId="18403" xr:uid="{00000000-0005-0000-0000-0000E6470000}"/>
    <cellStyle name="Output 2 2 2 27 7 2" xfId="18404" xr:uid="{00000000-0005-0000-0000-0000E7470000}"/>
    <cellStyle name="Output 2 2 2 27 8" xfId="18405" xr:uid="{00000000-0005-0000-0000-0000E8470000}"/>
    <cellStyle name="Output 2 2 2 27 8 2" xfId="18406" xr:uid="{00000000-0005-0000-0000-0000E9470000}"/>
    <cellStyle name="Output 2 2 2 27 9" xfId="18407" xr:uid="{00000000-0005-0000-0000-0000EA470000}"/>
    <cellStyle name="Output 2 2 2 27 9 2" xfId="18408" xr:uid="{00000000-0005-0000-0000-0000EB470000}"/>
    <cellStyle name="Output 2 2 2 28" xfId="18409" xr:uid="{00000000-0005-0000-0000-0000EC470000}"/>
    <cellStyle name="Output 2 2 2 28 10" xfId="18410" xr:uid="{00000000-0005-0000-0000-0000ED470000}"/>
    <cellStyle name="Output 2 2 2 28 10 2" xfId="18411" xr:uid="{00000000-0005-0000-0000-0000EE470000}"/>
    <cellStyle name="Output 2 2 2 28 11" xfId="18412" xr:uid="{00000000-0005-0000-0000-0000EF470000}"/>
    <cellStyle name="Output 2 2 2 28 11 2" xfId="18413" xr:uid="{00000000-0005-0000-0000-0000F0470000}"/>
    <cellStyle name="Output 2 2 2 28 12" xfId="18414" xr:uid="{00000000-0005-0000-0000-0000F1470000}"/>
    <cellStyle name="Output 2 2 2 28 12 2" xfId="18415" xr:uid="{00000000-0005-0000-0000-0000F2470000}"/>
    <cellStyle name="Output 2 2 2 28 13" xfId="18416" xr:uid="{00000000-0005-0000-0000-0000F3470000}"/>
    <cellStyle name="Output 2 2 2 28 2" xfId="18417" xr:uid="{00000000-0005-0000-0000-0000F4470000}"/>
    <cellStyle name="Output 2 2 2 28 2 2" xfId="18418" xr:uid="{00000000-0005-0000-0000-0000F5470000}"/>
    <cellStyle name="Output 2 2 2 28 3" xfId="18419" xr:uid="{00000000-0005-0000-0000-0000F6470000}"/>
    <cellStyle name="Output 2 2 2 28 3 2" xfId="18420" xr:uid="{00000000-0005-0000-0000-0000F7470000}"/>
    <cellStyle name="Output 2 2 2 28 4" xfId="18421" xr:uid="{00000000-0005-0000-0000-0000F8470000}"/>
    <cellStyle name="Output 2 2 2 28 4 2" xfId="18422" xr:uid="{00000000-0005-0000-0000-0000F9470000}"/>
    <cellStyle name="Output 2 2 2 28 5" xfId="18423" xr:uid="{00000000-0005-0000-0000-0000FA470000}"/>
    <cellStyle name="Output 2 2 2 28 5 2" xfId="18424" xr:uid="{00000000-0005-0000-0000-0000FB470000}"/>
    <cellStyle name="Output 2 2 2 28 6" xfId="18425" xr:uid="{00000000-0005-0000-0000-0000FC470000}"/>
    <cellStyle name="Output 2 2 2 28 6 2" xfId="18426" xr:uid="{00000000-0005-0000-0000-0000FD470000}"/>
    <cellStyle name="Output 2 2 2 28 7" xfId="18427" xr:uid="{00000000-0005-0000-0000-0000FE470000}"/>
    <cellStyle name="Output 2 2 2 28 7 2" xfId="18428" xr:uid="{00000000-0005-0000-0000-0000FF470000}"/>
    <cellStyle name="Output 2 2 2 28 8" xfId="18429" xr:uid="{00000000-0005-0000-0000-000000480000}"/>
    <cellStyle name="Output 2 2 2 28 8 2" xfId="18430" xr:uid="{00000000-0005-0000-0000-000001480000}"/>
    <cellStyle name="Output 2 2 2 28 9" xfId="18431" xr:uid="{00000000-0005-0000-0000-000002480000}"/>
    <cellStyle name="Output 2 2 2 28 9 2" xfId="18432" xr:uid="{00000000-0005-0000-0000-000003480000}"/>
    <cellStyle name="Output 2 2 2 29" xfId="18433" xr:uid="{00000000-0005-0000-0000-000004480000}"/>
    <cellStyle name="Output 2 2 2 29 2" xfId="18434" xr:uid="{00000000-0005-0000-0000-000005480000}"/>
    <cellStyle name="Output 2 2 2 3" xfId="18435" xr:uid="{00000000-0005-0000-0000-000006480000}"/>
    <cellStyle name="Output 2 2 2 3 10" xfId="18436" xr:uid="{00000000-0005-0000-0000-000007480000}"/>
    <cellStyle name="Output 2 2 2 3 10 2" xfId="18437" xr:uid="{00000000-0005-0000-0000-000008480000}"/>
    <cellStyle name="Output 2 2 2 3 11" xfId="18438" xr:uid="{00000000-0005-0000-0000-000009480000}"/>
    <cellStyle name="Output 2 2 2 3 11 2" xfId="18439" xr:uid="{00000000-0005-0000-0000-00000A480000}"/>
    <cellStyle name="Output 2 2 2 3 12" xfId="18440" xr:uid="{00000000-0005-0000-0000-00000B480000}"/>
    <cellStyle name="Output 2 2 2 3 12 2" xfId="18441" xr:uid="{00000000-0005-0000-0000-00000C480000}"/>
    <cellStyle name="Output 2 2 2 3 13" xfId="18442" xr:uid="{00000000-0005-0000-0000-00000D480000}"/>
    <cellStyle name="Output 2 2 2 3 2" xfId="18443" xr:uid="{00000000-0005-0000-0000-00000E480000}"/>
    <cellStyle name="Output 2 2 2 3 2 2" xfId="18444" xr:uid="{00000000-0005-0000-0000-00000F480000}"/>
    <cellStyle name="Output 2 2 2 3 3" xfId="18445" xr:uid="{00000000-0005-0000-0000-000010480000}"/>
    <cellStyle name="Output 2 2 2 3 3 2" xfId="18446" xr:uid="{00000000-0005-0000-0000-000011480000}"/>
    <cellStyle name="Output 2 2 2 3 4" xfId="18447" xr:uid="{00000000-0005-0000-0000-000012480000}"/>
    <cellStyle name="Output 2 2 2 3 4 2" xfId="18448" xr:uid="{00000000-0005-0000-0000-000013480000}"/>
    <cellStyle name="Output 2 2 2 3 5" xfId="18449" xr:uid="{00000000-0005-0000-0000-000014480000}"/>
    <cellStyle name="Output 2 2 2 3 5 2" xfId="18450" xr:uid="{00000000-0005-0000-0000-000015480000}"/>
    <cellStyle name="Output 2 2 2 3 6" xfId="18451" xr:uid="{00000000-0005-0000-0000-000016480000}"/>
    <cellStyle name="Output 2 2 2 3 6 2" xfId="18452" xr:uid="{00000000-0005-0000-0000-000017480000}"/>
    <cellStyle name="Output 2 2 2 3 7" xfId="18453" xr:uid="{00000000-0005-0000-0000-000018480000}"/>
    <cellStyle name="Output 2 2 2 3 7 2" xfId="18454" xr:uid="{00000000-0005-0000-0000-000019480000}"/>
    <cellStyle name="Output 2 2 2 3 8" xfId="18455" xr:uid="{00000000-0005-0000-0000-00001A480000}"/>
    <cellStyle name="Output 2 2 2 3 8 2" xfId="18456" xr:uid="{00000000-0005-0000-0000-00001B480000}"/>
    <cellStyle name="Output 2 2 2 3 9" xfId="18457" xr:uid="{00000000-0005-0000-0000-00001C480000}"/>
    <cellStyle name="Output 2 2 2 3 9 2" xfId="18458" xr:uid="{00000000-0005-0000-0000-00001D480000}"/>
    <cellStyle name="Output 2 2 2 30" xfId="18459" xr:uid="{00000000-0005-0000-0000-00001E480000}"/>
    <cellStyle name="Output 2 2 2 30 2" xfId="18460" xr:uid="{00000000-0005-0000-0000-00001F480000}"/>
    <cellStyle name="Output 2 2 2 31" xfId="18461" xr:uid="{00000000-0005-0000-0000-000020480000}"/>
    <cellStyle name="Output 2 2 2 31 2" xfId="18462" xr:uid="{00000000-0005-0000-0000-000021480000}"/>
    <cellStyle name="Output 2 2 2 32" xfId="18463" xr:uid="{00000000-0005-0000-0000-000022480000}"/>
    <cellStyle name="Output 2 2 2 32 2" xfId="18464" xr:uid="{00000000-0005-0000-0000-000023480000}"/>
    <cellStyle name="Output 2 2 2 33" xfId="18465" xr:uid="{00000000-0005-0000-0000-000024480000}"/>
    <cellStyle name="Output 2 2 2 33 2" xfId="18466" xr:uid="{00000000-0005-0000-0000-000025480000}"/>
    <cellStyle name="Output 2 2 2 34" xfId="18467" xr:uid="{00000000-0005-0000-0000-000026480000}"/>
    <cellStyle name="Output 2 2 2 34 2" xfId="18468" xr:uid="{00000000-0005-0000-0000-000027480000}"/>
    <cellStyle name="Output 2 2 2 35" xfId="18469" xr:uid="{00000000-0005-0000-0000-000028480000}"/>
    <cellStyle name="Output 2 2 2 35 2" xfId="18470" xr:uid="{00000000-0005-0000-0000-000029480000}"/>
    <cellStyle name="Output 2 2 2 36" xfId="18471" xr:uid="{00000000-0005-0000-0000-00002A480000}"/>
    <cellStyle name="Output 2 2 2 36 2" xfId="18472" xr:uid="{00000000-0005-0000-0000-00002B480000}"/>
    <cellStyle name="Output 2 2 2 37" xfId="18473" xr:uid="{00000000-0005-0000-0000-00002C480000}"/>
    <cellStyle name="Output 2 2 2 37 2" xfId="18474" xr:uid="{00000000-0005-0000-0000-00002D480000}"/>
    <cellStyle name="Output 2 2 2 38" xfId="18475" xr:uid="{00000000-0005-0000-0000-00002E480000}"/>
    <cellStyle name="Output 2 2 2 38 2" xfId="18476" xr:uid="{00000000-0005-0000-0000-00002F480000}"/>
    <cellStyle name="Output 2 2 2 39" xfId="18477" xr:uid="{00000000-0005-0000-0000-000030480000}"/>
    <cellStyle name="Output 2 2 2 39 2" xfId="18478" xr:uid="{00000000-0005-0000-0000-000031480000}"/>
    <cellStyle name="Output 2 2 2 4" xfId="18479" xr:uid="{00000000-0005-0000-0000-000032480000}"/>
    <cellStyle name="Output 2 2 2 4 10" xfId="18480" xr:uid="{00000000-0005-0000-0000-000033480000}"/>
    <cellStyle name="Output 2 2 2 4 10 2" xfId="18481" xr:uid="{00000000-0005-0000-0000-000034480000}"/>
    <cellStyle name="Output 2 2 2 4 11" xfId="18482" xr:uid="{00000000-0005-0000-0000-000035480000}"/>
    <cellStyle name="Output 2 2 2 4 11 2" xfId="18483" xr:uid="{00000000-0005-0000-0000-000036480000}"/>
    <cellStyle name="Output 2 2 2 4 12" xfId="18484" xr:uid="{00000000-0005-0000-0000-000037480000}"/>
    <cellStyle name="Output 2 2 2 4 12 2" xfId="18485" xr:uid="{00000000-0005-0000-0000-000038480000}"/>
    <cellStyle name="Output 2 2 2 4 13" xfId="18486" xr:uid="{00000000-0005-0000-0000-000039480000}"/>
    <cellStyle name="Output 2 2 2 4 2" xfId="18487" xr:uid="{00000000-0005-0000-0000-00003A480000}"/>
    <cellStyle name="Output 2 2 2 4 2 2" xfId="18488" xr:uid="{00000000-0005-0000-0000-00003B480000}"/>
    <cellStyle name="Output 2 2 2 4 3" xfId="18489" xr:uid="{00000000-0005-0000-0000-00003C480000}"/>
    <cellStyle name="Output 2 2 2 4 3 2" xfId="18490" xr:uid="{00000000-0005-0000-0000-00003D480000}"/>
    <cellStyle name="Output 2 2 2 4 4" xfId="18491" xr:uid="{00000000-0005-0000-0000-00003E480000}"/>
    <cellStyle name="Output 2 2 2 4 4 2" xfId="18492" xr:uid="{00000000-0005-0000-0000-00003F480000}"/>
    <cellStyle name="Output 2 2 2 4 5" xfId="18493" xr:uid="{00000000-0005-0000-0000-000040480000}"/>
    <cellStyle name="Output 2 2 2 4 5 2" xfId="18494" xr:uid="{00000000-0005-0000-0000-000041480000}"/>
    <cellStyle name="Output 2 2 2 4 6" xfId="18495" xr:uid="{00000000-0005-0000-0000-000042480000}"/>
    <cellStyle name="Output 2 2 2 4 6 2" xfId="18496" xr:uid="{00000000-0005-0000-0000-000043480000}"/>
    <cellStyle name="Output 2 2 2 4 7" xfId="18497" xr:uid="{00000000-0005-0000-0000-000044480000}"/>
    <cellStyle name="Output 2 2 2 4 7 2" xfId="18498" xr:uid="{00000000-0005-0000-0000-000045480000}"/>
    <cellStyle name="Output 2 2 2 4 8" xfId="18499" xr:uid="{00000000-0005-0000-0000-000046480000}"/>
    <cellStyle name="Output 2 2 2 4 8 2" xfId="18500" xr:uid="{00000000-0005-0000-0000-000047480000}"/>
    <cellStyle name="Output 2 2 2 4 9" xfId="18501" xr:uid="{00000000-0005-0000-0000-000048480000}"/>
    <cellStyle name="Output 2 2 2 4 9 2" xfId="18502" xr:uid="{00000000-0005-0000-0000-000049480000}"/>
    <cellStyle name="Output 2 2 2 40" xfId="18503" xr:uid="{00000000-0005-0000-0000-00004A480000}"/>
    <cellStyle name="Output 2 2 2 5" xfId="18504" xr:uid="{00000000-0005-0000-0000-00004B480000}"/>
    <cellStyle name="Output 2 2 2 5 10" xfId="18505" xr:uid="{00000000-0005-0000-0000-00004C480000}"/>
    <cellStyle name="Output 2 2 2 5 10 2" xfId="18506" xr:uid="{00000000-0005-0000-0000-00004D480000}"/>
    <cellStyle name="Output 2 2 2 5 11" xfId="18507" xr:uid="{00000000-0005-0000-0000-00004E480000}"/>
    <cellStyle name="Output 2 2 2 5 11 2" xfId="18508" xr:uid="{00000000-0005-0000-0000-00004F480000}"/>
    <cellStyle name="Output 2 2 2 5 12" xfId="18509" xr:uid="{00000000-0005-0000-0000-000050480000}"/>
    <cellStyle name="Output 2 2 2 5 12 2" xfId="18510" xr:uid="{00000000-0005-0000-0000-000051480000}"/>
    <cellStyle name="Output 2 2 2 5 13" xfId="18511" xr:uid="{00000000-0005-0000-0000-000052480000}"/>
    <cellStyle name="Output 2 2 2 5 2" xfId="18512" xr:uid="{00000000-0005-0000-0000-000053480000}"/>
    <cellStyle name="Output 2 2 2 5 2 2" xfId="18513" xr:uid="{00000000-0005-0000-0000-000054480000}"/>
    <cellStyle name="Output 2 2 2 5 3" xfId="18514" xr:uid="{00000000-0005-0000-0000-000055480000}"/>
    <cellStyle name="Output 2 2 2 5 3 2" xfId="18515" xr:uid="{00000000-0005-0000-0000-000056480000}"/>
    <cellStyle name="Output 2 2 2 5 4" xfId="18516" xr:uid="{00000000-0005-0000-0000-000057480000}"/>
    <cellStyle name="Output 2 2 2 5 4 2" xfId="18517" xr:uid="{00000000-0005-0000-0000-000058480000}"/>
    <cellStyle name="Output 2 2 2 5 5" xfId="18518" xr:uid="{00000000-0005-0000-0000-000059480000}"/>
    <cellStyle name="Output 2 2 2 5 5 2" xfId="18519" xr:uid="{00000000-0005-0000-0000-00005A480000}"/>
    <cellStyle name="Output 2 2 2 5 6" xfId="18520" xr:uid="{00000000-0005-0000-0000-00005B480000}"/>
    <cellStyle name="Output 2 2 2 5 6 2" xfId="18521" xr:uid="{00000000-0005-0000-0000-00005C480000}"/>
    <cellStyle name="Output 2 2 2 5 7" xfId="18522" xr:uid="{00000000-0005-0000-0000-00005D480000}"/>
    <cellStyle name="Output 2 2 2 5 7 2" xfId="18523" xr:uid="{00000000-0005-0000-0000-00005E480000}"/>
    <cellStyle name="Output 2 2 2 5 8" xfId="18524" xr:uid="{00000000-0005-0000-0000-00005F480000}"/>
    <cellStyle name="Output 2 2 2 5 8 2" xfId="18525" xr:uid="{00000000-0005-0000-0000-000060480000}"/>
    <cellStyle name="Output 2 2 2 5 9" xfId="18526" xr:uid="{00000000-0005-0000-0000-000061480000}"/>
    <cellStyle name="Output 2 2 2 5 9 2" xfId="18527" xr:uid="{00000000-0005-0000-0000-000062480000}"/>
    <cellStyle name="Output 2 2 2 6" xfId="18528" xr:uid="{00000000-0005-0000-0000-000063480000}"/>
    <cellStyle name="Output 2 2 2 6 10" xfId="18529" xr:uid="{00000000-0005-0000-0000-000064480000}"/>
    <cellStyle name="Output 2 2 2 6 10 2" xfId="18530" xr:uid="{00000000-0005-0000-0000-000065480000}"/>
    <cellStyle name="Output 2 2 2 6 11" xfId="18531" xr:uid="{00000000-0005-0000-0000-000066480000}"/>
    <cellStyle name="Output 2 2 2 6 11 2" xfId="18532" xr:uid="{00000000-0005-0000-0000-000067480000}"/>
    <cellStyle name="Output 2 2 2 6 12" xfId="18533" xr:uid="{00000000-0005-0000-0000-000068480000}"/>
    <cellStyle name="Output 2 2 2 6 12 2" xfId="18534" xr:uid="{00000000-0005-0000-0000-000069480000}"/>
    <cellStyle name="Output 2 2 2 6 13" xfId="18535" xr:uid="{00000000-0005-0000-0000-00006A480000}"/>
    <cellStyle name="Output 2 2 2 6 2" xfId="18536" xr:uid="{00000000-0005-0000-0000-00006B480000}"/>
    <cellStyle name="Output 2 2 2 6 2 2" xfId="18537" xr:uid="{00000000-0005-0000-0000-00006C480000}"/>
    <cellStyle name="Output 2 2 2 6 3" xfId="18538" xr:uid="{00000000-0005-0000-0000-00006D480000}"/>
    <cellStyle name="Output 2 2 2 6 3 2" xfId="18539" xr:uid="{00000000-0005-0000-0000-00006E480000}"/>
    <cellStyle name="Output 2 2 2 6 4" xfId="18540" xr:uid="{00000000-0005-0000-0000-00006F480000}"/>
    <cellStyle name="Output 2 2 2 6 4 2" xfId="18541" xr:uid="{00000000-0005-0000-0000-000070480000}"/>
    <cellStyle name="Output 2 2 2 6 5" xfId="18542" xr:uid="{00000000-0005-0000-0000-000071480000}"/>
    <cellStyle name="Output 2 2 2 6 5 2" xfId="18543" xr:uid="{00000000-0005-0000-0000-000072480000}"/>
    <cellStyle name="Output 2 2 2 6 6" xfId="18544" xr:uid="{00000000-0005-0000-0000-000073480000}"/>
    <cellStyle name="Output 2 2 2 6 6 2" xfId="18545" xr:uid="{00000000-0005-0000-0000-000074480000}"/>
    <cellStyle name="Output 2 2 2 6 7" xfId="18546" xr:uid="{00000000-0005-0000-0000-000075480000}"/>
    <cellStyle name="Output 2 2 2 6 7 2" xfId="18547" xr:uid="{00000000-0005-0000-0000-000076480000}"/>
    <cellStyle name="Output 2 2 2 6 8" xfId="18548" xr:uid="{00000000-0005-0000-0000-000077480000}"/>
    <cellStyle name="Output 2 2 2 6 8 2" xfId="18549" xr:uid="{00000000-0005-0000-0000-000078480000}"/>
    <cellStyle name="Output 2 2 2 6 9" xfId="18550" xr:uid="{00000000-0005-0000-0000-000079480000}"/>
    <cellStyle name="Output 2 2 2 6 9 2" xfId="18551" xr:uid="{00000000-0005-0000-0000-00007A480000}"/>
    <cellStyle name="Output 2 2 2 7" xfId="18552" xr:uid="{00000000-0005-0000-0000-00007B480000}"/>
    <cellStyle name="Output 2 2 2 7 10" xfId="18553" xr:uid="{00000000-0005-0000-0000-00007C480000}"/>
    <cellStyle name="Output 2 2 2 7 10 2" xfId="18554" xr:uid="{00000000-0005-0000-0000-00007D480000}"/>
    <cellStyle name="Output 2 2 2 7 11" xfId="18555" xr:uid="{00000000-0005-0000-0000-00007E480000}"/>
    <cellStyle name="Output 2 2 2 7 11 2" xfId="18556" xr:uid="{00000000-0005-0000-0000-00007F480000}"/>
    <cellStyle name="Output 2 2 2 7 12" xfId="18557" xr:uid="{00000000-0005-0000-0000-000080480000}"/>
    <cellStyle name="Output 2 2 2 7 12 2" xfId="18558" xr:uid="{00000000-0005-0000-0000-000081480000}"/>
    <cellStyle name="Output 2 2 2 7 13" xfId="18559" xr:uid="{00000000-0005-0000-0000-000082480000}"/>
    <cellStyle name="Output 2 2 2 7 2" xfId="18560" xr:uid="{00000000-0005-0000-0000-000083480000}"/>
    <cellStyle name="Output 2 2 2 7 2 2" xfId="18561" xr:uid="{00000000-0005-0000-0000-000084480000}"/>
    <cellStyle name="Output 2 2 2 7 3" xfId="18562" xr:uid="{00000000-0005-0000-0000-000085480000}"/>
    <cellStyle name="Output 2 2 2 7 3 2" xfId="18563" xr:uid="{00000000-0005-0000-0000-000086480000}"/>
    <cellStyle name="Output 2 2 2 7 4" xfId="18564" xr:uid="{00000000-0005-0000-0000-000087480000}"/>
    <cellStyle name="Output 2 2 2 7 4 2" xfId="18565" xr:uid="{00000000-0005-0000-0000-000088480000}"/>
    <cellStyle name="Output 2 2 2 7 5" xfId="18566" xr:uid="{00000000-0005-0000-0000-000089480000}"/>
    <cellStyle name="Output 2 2 2 7 5 2" xfId="18567" xr:uid="{00000000-0005-0000-0000-00008A480000}"/>
    <cellStyle name="Output 2 2 2 7 6" xfId="18568" xr:uid="{00000000-0005-0000-0000-00008B480000}"/>
    <cellStyle name="Output 2 2 2 7 6 2" xfId="18569" xr:uid="{00000000-0005-0000-0000-00008C480000}"/>
    <cellStyle name="Output 2 2 2 7 7" xfId="18570" xr:uid="{00000000-0005-0000-0000-00008D480000}"/>
    <cellStyle name="Output 2 2 2 7 7 2" xfId="18571" xr:uid="{00000000-0005-0000-0000-00008E480000}"/>
    <cellStyle name="Output 2 2 2 7 8" xfId="18572" xr:uid="{00000000-0005-0000-0000-00008F480000}"/>
    <cellStyle name="Output 2 2 2 7 8 2" xfId="18573" xr:uid="{00000000-0005-0000-0000-000090480000}"/>
    <cellStyle name="Output 2 2 2 7 9" xfId="18574" xr:uid="{00000000-0005-0000-0000-000091480000}"/>
    <cellStyle name="Output 2 2 2 7 9 2" xfId="18575" xr:uid="{00000000-0005-0000-0000-000092480000}"/>
    <cellStyle name="Output 2 2 2 8" xfId="18576" xr:uid="{00000000-0005-0000-0000-000093480000}"/>
    <cellStyle name="Output 2 2 2 8 10" xfId="18577" xr:uid="{00000000-0005-0000-0000-000094480000}"/>
    <cellStyle name="Output 2 2 2 8 10 2" xfId="18578" xr:uid="{00000000-0005-0000-0000-000095480000}"/>
    <cellStyle name="Output 2 2 2 8 11" xfId="18579" xr:uid="{00000000-0005-0000-0000-000096480000}"/>
    <cellStyle name="Output 2 2 2 8 11 2" xfId="18580" xr:uid="{00000000-0005-0000-0000-000097480000}"/>
    <cellStyle name="Output 2 2 2 8 12" xfId="18581" xr:uid="{00000000-0005-0000-0000-000098480000}"/>
    <cellStyle name="Output 2 2 2 8 12 2" xfId="18582" xr:uid="{00000000-0005-0000-0000-000099480000}"/>
    <cellStyle name="Output 2 2 2 8 13" xfId="18583" xr:uid="{00000000-0005-0000-0000-00009A480000}"/>
    <cellStyle name="Output 2 2 2 8 2" xfId="18584" xr:uid="{00000000-0005-0000-0000-00009B480000}"/>
    <cellStyle name="Output 2 2 2 8 2 2" xfId="18585" xr:uid="{00000000-0005-0000-0000-00009C480000}"/>
    <cellStyle name="Output 2 2 2 8 3" xfId="18586" xr:uid="{00000000-0005-0000-0000-00009D480000}"/>
    <cellStyle name="Output 2 2 2 8 3 2" xfId="18587" xr:uid="{00000000-0005-0000-0000-00009E480000}"/>
    <cellStyle name="Output 2 2 2 8 4" xfId="18588" xr:uid="{00000000-0005-0000-0000-00009F480000}"/>
    <cellStyle name="Output 2 2 2 8 4 2" xfId="18589" xr:uid="{00000000-0005-0000-0000-0000A0480000}"/>
    <cellStyle name="Output 2 2 2 8 5" xfId="18590" xr:uid="{00000000-0005-0000-0000-0000A1480000}"/>
    <cellStyle name="Output 2 2 2 8 5 2" xfId="18591" xr:uid="{00000000-0005-0000-0000-0000A2480000}"/>
    <cellStyle name="Output 2 2 2 8 6" xfId="18592" xr:uid="{00000000-0005-0000-0000-0000A3480000}"/>
    <cellStyle name="Output 2 2 2 8 6 2" xfId="18593" xr:uid="{00000000-0005-0000-0000-0000A4480000}"/>
    <cellStyle name="Output 2 2 2 8 7" xfId="18594" xr:uid="{00000000-0005-0000-0000-0000A5480000}"/>
    <cellStyle name="Output 2 2 2 8 7 2" xfId="18595" xr:uid="{00000000-0005-0000-0000-0000A6480000}"/>
    <cellStyle name="Output 2 2 2 8 8" xfId="18596" xr:uid="{00000000-0005-0000-0000-0000A7480000}"/>
    <cellStyle name="Output 2 2 2 8 8 2" xfId="18597" xr:uid="{00000000-0005-0000-0000-0000A8480000}"/>
    <cellStyle name="Output 2 2 2 8 9" xfId="18598" xr:uid="{00000000-0005-0000-0000-0000A9480000}"/>
    <cellStyle name="Output 2 2 2 8 9 2" xfId="18599" xr:uid="{00000000-0005-0000-0000-0000AA480000}"/>
    <cellStyle name="Output 2 2 2 9" xfId="18600" xr:uid="{00000000-0005-0000-0000-0000AB480000}"/>
    <cellStyle name="Output 2 2 2 9 10" xfId="18601" xr:uid="{00000000-0005-0000-0000-0000AC480000}"/>
    <cellStyle name="Output 2 2 2 9 10 2" xfId="18602" xr:uid="{00000000-0005-0000-0000-0000AD480000}"/>
    <cellStyle name="Output 2 2 2 9 11" xfId="18603" xr:uid="{00000000-0005-0000-0000-0000AE480000}"/>
    <cellStyle name="Output 2 2 2 9 11 2" xfId="18604" xr:uid="{00000000-0005-0000-0000-0000AF480000}"/>
    <cellStyle name="Output 2 2 2 9 12" xfId="18605" xr:uid="{00000000-0005-0000-0000-0000B0480000}"/>
    <cellStyle name="Output 2 2 2 9 12 2" xfId="18606" xr:uid="{00000000-0005-0000-0000-0000B1480000}"/>
    <cellStyle name="Output 2 2 2 9 13" xfId="18607" xr:uid="{00000000-0005-0000-0000-0000B2480000}"/>
    <cellStyle name="Output 2 2 2 9 2" xfId="18608" xr:uid="{00000000-0005-0000-0000-0000B3480000}"/>
    <cellStyle name="Output 2 2 2 9 2 2" xfId="18609" xr:uid="{00000000-0005-0000-0000-0000B4480000}"/>
    <cellStyle name="Output 2 2 2 9 3" xfId="18610" xr:uid="{00000000-0005-0000-0000-0000B5480000}"/>
    <cellStyle name="Output 2 2 2 9 3 2" xfId="18611" xr:uid="{00000000-0005-0000-0000-0000B6480000}"/>
    <cellStyle name="Output 2 2 2 9 4" xfId="18612" xr:uid="{00000000-0005-0000-0000-0000B7480000}"/>
    <cellStyle name="Output 2 2 2 9 4 2" xfId="18613" xr:uid="{00000000-0005-0000-0000-0000B8480000}"/>
    <cellStyle name="Output 2 2 2 9 5" xfId="18614" xr:uid="{00000000-0005-0000-0000-0000B9480000}"/>
    <cellStyle name="Output 2 2 2 9 5 2" xfId="18615" xr:uid="{00000000-0005-0000-0000-0000BA480000}"/>
    <cellStyle name="Output 2 2 2 9 6" xfId="18616" xr:uid="{00000000-0005-0000-0000-0000BB480000}"/>
    <cellStyle name="Output 2 2 2 9 6 2" xfId="18617" xr:uid="{00000000-0005-0000-0000-0000BC480000}"/>
    <cellStyle name="Output 2 2 2 9 7" xfId="18618" xr:uid="{00000000-0005-0000-0000-0000BD480000}"/>
    <cellStyle name="Output 2 2 2 9 7 2" xfId="18619" xr:uid="{00000000-0005-0000-0000-0000BE480000}"/>
    <cellStyle name="Output 2 2 2 9 8" xfId="18620" xr:uid="{00000000-0005-0000-0000-0000BF480000}"/>
    <cellStyle name="Output 2 2 2 9 8 2" xfId="18621" xr:uid="{00000000-0005-0000-0000-0000C0480000}"/>
    <cellStyle name="Output 2 2 2 9 9" xfId="18622" xr:uid="{00000000-0005-0000-0000-0000C1480000}"/>
    <cellStyle name="Output 2 2 2 9 9 2" xfId="18623" xr:uid="{00000000-0005-0000-0000-0000C2480000}"/>
    <cellStyle name="Output 2 2 20" xfId="18624" xr:uid="{00000000-0005-0000-0000-0000C3480000}"/>
    <cellStyle name="Output 2 2 20 10" xfId="18625" xr:uid="{00000000-0005-0000-0000-0000C4480000}"/>
    <cellStyle name="Output 2 2 20 10 2" xfId="18626" xr:uid="{00000000-0005-0000-0000-0000C5480000}"/>
    <cellStyle name="Output 2 2 20 11" xfId="18627" xr:uid="{00000000-0005-0000-0000-0000C6480000}"/>
    <cellStyle name="Output 2 2 20 11 2" xfId="18628" xr:uid="{00000000-0005-0000-0000-0000C7480000}"/>
    <cellStyle name="Output 2 2 20 12" xfId="18629" xr:uid="{00000000-0005-0000-0000-0000C8480000}"/>
    <cellStyle name="Output 2 2 20 12 2" xfId="18630" xr:uid="{00000000-0005-0000-0000-0000C9480000}"/>
    <cellStyle name="Output 2 2 20 13" xfId="18631" xr:uid="{00000000-0005-0000-0000-0000CA480000}"/>
    <cellStyle name="Output 2 2 20 2" xfId="18632" xr:uid="{00000000-0005-0000-0000-0000CB480000}"/>
    <cellStyle name="Output 2 2 20 2 2" xfId="18633" xr:uid="{00000000-0005-0000-0000-0000CC480000}"/>
    <cellStyle name="Output 2 2 20 3" xfId="18634" xr:uid="{00000000-0005-0000-0000-0000CD480000}"/>
    <cellStyle name="Output 2 2 20 3 2" xfId="18635" xr:uid="{00000000-0005-0000-0000-0000CE480000}"/>
    <cellStyle name="Output 2 2 20 4" xfId="18636" xr:uid="{00000000-0005-0000-0000-0000CF480000}"/>
    <cellStyle name="Output 2 2 20 4 2" xfId="18637" xr:uid="{00000000-0005-0000-0000-0000D0480000}"/>
    <cellStyle name="Output 2 2 20 5" xfId="18638" xr:uid="{00000000-0005-0000-0000-0000D1480000}"/>
    <cellStyle name="Output 2 2 20 5 2" xfId="18639" xr:uid="{00000000-0005-0000-0000-0000D2480000}"/>
    <cellStyle name="Output 2 2 20 6" xfId="18640" xr:uid="{00000000-0005-0000-0000-0000D3480000}"/>
    <cellStyle name="Output 2 2 20 6 2" xfId="18641" xr:uid="{00000000-0005-0000-0000-0000D4480000}"/>
    <cellStyle name="Output 2 2 20 7" xfId="18642" xr:uid="{00000000-0005-0000-0000-0000D5480000}"/>
    <cellStyle name="Output 2 2 20 7 2" xfId="18643" xr:uid="{00000000-0005-0000-0000-0000D6480000}"/>
    <cellStyle name="Output 2 2 20 8" xfId="18644" xr:uid="{00000000-0005-0000-0000-0000D7480000}"/>
    <cellStyle name="Output 2 2 20 8 2" xfId="18645" xr:uid="{00000000-0005-0000-0000-0000D8480000}"/>
    <cellStyle name="Output 2 2 20 9" xfId="18646" xr:uid="{00000000-0005-0000-0000-0000D9480000}"/>
    <cellStyle name="Output 2 2 20 9 2" xfId="18647" xr:uid="{00000000-0005-0000-0000-0000DA480000}"/>
    <cellStyle name="Output 2 2 21" xfId="18648" xr:uid="{00000000-0005-0000-0000-0000DB480000}"/>
    <cellStyle name="Output 2 2 21 10" xfId="18649" xr:uid="{00000000-0005-0000-0000-0000DC480000}"/>
    <cellStyle name="Output 2 2 21 10 2" xfId="18650" xr:uid="{00000000-0005-0000-0000-0000DD480000}"/>
    <cellStyle name="Output 2 2 21 11" xfId="18651" xr:uid="{00000000-0005-0000-0000-0000DE480000}"/>
    <cellStyle name="Output 2 2 21 11 2" xfId="18652" xr:uid="{00000000-0005-0000-0000-0000DF480000}"/>
    <cellStyle name="Output 2 2 21 12" xfId="18653" xr:uid="{00000000-0005-0000-0000-0000E0480000}"/>
    <cellStyle name="Output 2 2 21 12 2" xfId="18654" xr:uid="{00000000-0005-0000-0000-0000E1480000}"/>
    <cellStyle name="Output 2 2 21 13" xfId="18655" xr:uid="{00000000-0005-0000-0000-0000E2480000}"/>
    <cellStyle name="Output 2 2 21 2" xfId="18656" xr:uid="{00000000-0005-0000-0000-0000E3480000}"/>
    <cellStyle name="Output 2 2 21 2 2" xfId="18657" xr:uid="{00000000-0005-0000-0000-0000E4480000}"/>
    <cellStyle name="Output 2 2 21 3" xfId="18658" xr:uid="{00000000-0005-0000-0000-0000E5480000}"/>
    <cellStyle name="Output 2 2 21 3 2" xfId="18659" xr:uid="{00000000-0005-0000-0000-0000E6480000}"/>
    <cellStyle name="Output 2 2 21 4" xfId="18660" xr:uid="{00000000-0005-0000-0000-0000E7480000}"/>
    <cellStyle name="Output 2 2 21 4 2" xfId="18661" xr:uid="{00000000-0005-0000-0000-0000E8480000}"/>
    <cellStyle name="Output 2 2 21 5" xfId="18662" xr:uid="{00000000-0005-0000-0000-0000E9480000}"/>
    <cellStyle name="Output 2 2 21 5 2" xfId="18663" xr:uid="{00000000-0005-0000-0000-0000EA480000}"/>
    <cellStyle name="Output 2 2 21 6" xfId="18664" xr:uid="{00000000-0005-0000-0000-0000EB480000}"/>
    <cellStyle name="Output 2 2 21 6 2" xfId="18665" xr:uid="{00000000-0005-0000-0000-0000EC480000}"/>
    <cellStyle name="Output 2 2 21 7" xfId="18666" xr:uid="{00000000-0005-0000-0000-0000ED480000}"/>
    <cellStyle name="Output 2 2 21 7 2" xfId="18667" xr:uid="{00000000-0005-0000-0000-0000EE480000}"/>
    <cellStyle name="Output 2 2 21 8" xfId="18668" xr:uid="{00000000-0005-0000-0000-0000EF480000}"/>
    <cellStyle name="Output 2 2 21 8 2" xfId="18669" xr:uid="{00000000-0005-0000-0000-0000F0480000}"/>
    <cellStyle name="Output 2 2 21 9" xfId="18670" xr:uid="{00000000-0005-0000-0000-0000F1480000}"/>
    <cellStyle name="Output 2 2 21 9 2" xfId="18671" xr:uid="{00000000-0005-0000-0000-0000F2480000}"/>
    <cellStyle name="Output 2 2 22" xfId="18672" xr:uid="{00000000-0005-0000-0000-0000F3480000}"/>
    <cellStyle name="Output 2 2 22 10" xfId="18673" xr:uid="{00000000-0005-0000-0000-0000F4480000}"/>
    <cellStyle name="Output 2 2 22 10 2" xfId="18674" xr:uid="{00000000-0005-0000-0000-0000F5480000}"/>
    <cellStyle name="Output 2 2 22 11" xfId="18675" xr:uid="{00000000-0005-0000-0000-0000F6480000}"/>
    <cellStyle name="Output 2 2 22 11 2" xfId="18676" xr:uid="{00000000-0005-0000-0000-0000F7480000}"/>
    <cellStyle name="Output 2 2 22 12" xfId="18677" xr:uid="{00000000-0005-0000-0000-0000F8480000}"/>
    <cellStyle name="Output 2 2 22 12 2" xfId="18678" xr:uid="{00000000-0005-0000-0000-0000F9480000}"/>
    <cellStyle name="Output 2 2 22 13" xfId="18679" xr:uid="{00000000-0005-0000-0000-0000FA480000}"/>
    <cellStyle name="Output 2 2 22 2" xfId="18680" xr:uid="{00000000-0005-0000-0000-0000FB480000}"/>
    <cellStyle name="Output 2 2 22 2 2" xfId="18681" xr:uid="{00000000-0005-0000-0000-0000FC480000}"/>
    <cellStyle name="Output 2 2 22 3" xfId="18682" xr:uid="{00000000-0005-0000-0000-0000FD480000}"/>
    <cellStyle name="Output 2 2 22 3 2" xfId="18683" xr:uid="{00000000-0005-0000-0000-0000FE480000}"/>
    <cellStyle name="Output 2 2 22 4" xfId="18684" xr:uid="{00000000-0005-0000-0000-0000FF480000}"/>
    <cellStyle name="Output 2 2 22 4 2" xfId="18685" xr:uid="{00000000-0005-0000-0000-000000490000}"/>
    <cellStyle name="Output 2 2 22 5" xfId="18686" xr:uid="{00000000-0005-0000-0000-000001490000}"/>
    <cellStyle name="Output 2 2 22 5 2" xfId="18687" xr:uid="{00000000-0005-0000-0000-000002490000}"/>
    <cellStyle name="Output 2 2 22 6" xfId="18688" xr:uid="{00000000-0005-0000-0000-000003490000}"/>
    <cellStyle name="Output 2 2 22 6 2" xfId="18689" xr:uid="{00000000-0005-0000-0000-000004490000}"/>
    <cellStyle name="Output 2 2 22 7" xfId="18690" xr:uid="{00000000-0005-0000-0000-000005490000}"/>
    <cellStyle name="Output 2 2 22 7 2" xfId="18691" xr:uid="{00000000-0005-0000-0000-000006490000}"/>
    <cellStyle name="Output 2 2 22 8" xfId="18692" xr:uid="{00000000-0005-0000-0000-000007490000}"/>
    <cellStyle name="Output 2 2 22 8 2" xfId="18693" xr:uid="{00000000-0005-0000-0000-000008490000}"/>
    <cellStyle name="Output 2 2 22 9" xfId="18694" xr:uid="{00000000-0005-0000-0000-000009490000}"/>
    <cellStyle name="Output 2 2 22 9 2" xfId="18695" xr:uid="{00000000-0005-0000-0000-00000A490000}"/>
    <cellStyle name="Output 2 2 23" xfId="18696" xr:uid="{00000000-0005-0000-0000-00000B490000}"/>
    <cellStyle name="Output 2 2 23 10" xfId="18697" xr:uid="{00000000-0005-0000-0000-00000C490000}"/>
    <cellStyle name="Output 2 2 23 10 2" xfId="18698" xr:uid="{00000000-0005-0000-0000-00000D490000}"/>
    <cellStyle name="Output 2 2 23 11" xfId="18699" xr:uid="{00000000-0005-0000-0000-00000E490000}"/>
    <cellStyle name="Output 2 2 23 11 2" xfId="18700" xr:uid="{00000000-0005-0000-0000-00000F490000}"/>
    <cellStyle name="Output 2 2 23 12" xfId="18701" xr:uid="{00000000-0005-0000-0000-000010490000}"/>
    <cellStyle name="Output 2 2 23 12 2" xfId="18702" xr:uid="{00000000-0005-0000-0000-000011490000}"/>
    <cellStyle name="Output 2 2 23 13" xfId="18703" xr:uid="{00000000-0005-0000-0000-000012490000}"/>
    <cellStyle name="Output 2 2 23 2" xfId="18704" xr:uid="{00000000-0005-0000-0000-000013490000}"/>
    <cellStyle name="Output 2 2 23 2 2" xfId="18705" xr:uid="{00000000-0005-0000-0000-000014490000}"/>
    <cellStyle name="Output 2 2 23 3" xfId="18706" xr:uid="{00000000-0005-0000-0000-000015490000}"/>
    <cellStyle name="Output 2 2 23 3 2" xfId="18707" xr:uid="{00000000-0005-0000-0000-000016490000}"/>
    <cellStyle name="Output 2 2 23 4" xfId="18708" xr:uid="{00000000-0005-0000-0000-000017490000}"/>
    <cellStyle name="Output 2 2 23 4 2" xfId="18709" xr:uid="{00000000-0005-0000-0000-000018490000}"/>
    <cellStyle name="Output 2 2 23 5" xfId="18710" xr:uid="{00000000-0005-0000-0000-000019490000}"/>
    <cellStyle name="Output 2 2 23 5 2" xfId="18711" xr:uid="{00000000-0005-0000-0000-00001A490000}"/>
    <cellStyle name="Output 2 2 23 6" xfId="18712" xr:uid="{00000000-0005-0000-0000-00001B490000}"/>
    <cellStyle name="Output 2 2 23 6 2" xfId="18713" xr:uid="{00000000-0005-0000-0000-00001C490000}"/>
    <cellStyle name="Output 2 2 23 7" xfId="18714" xr:uid="{00000000-0005-0000-0000-00001D490000}"/>
    <cellStyle name="Output 2 2 23 7 2" xfId="18715" xr:uid="{00000000-0005-0000-0000-00001E490000}"/>
    <cellStyle name="Output 2 2 23 8" xfId="18716" xr:uid="{00000000-0005-0000-0000-00001F490000}"/>
    <cellStyle name="Output 2 2 23 8 2" xfId="18717" xr:uid="{00000000-0005-0000-0000-000020490000}"/>
    <cellStyle name="Output 2 2 23 9" xfId="18718" xr:uid="{00000000-0005-0000-0000-000021490000}"/>
    <cellStyle name="Output 2 2 23 9 2" xfId="18719" xr:uid="{00000000-0005-0000-0000-000022490000}"/>
    <cellStyle name="Output 2 2 24" xfId="18720" xr:uid="{00000000-0005-0000-0000-000023490000}"/>
    <cellStyle name="Output 2 2 24 10" xfId="18721" xr:uid="{00000000-0005-0000-0000-000024490000}"/>
    <cellStyle name="Output 2 2 24 10 2" xfId="18722" xr:uid="{00000000-0005-0000-0000-000025490000}"/>
    <cellStyle name="Output 2 2 24 11" xfId="18723" xr:uid="{00000000-0005-0000-0000-000026490000}"/>
    <cellStyle name="Output 2 2 24 11 2" xfId="18724" xr:uid="{00000000-0005-0000-0000-000027490000}"/>
    <cellStyle name="Output 2 2 24 12" xfId="18725" xr:uid="{00000000-0005-0000-0000-000028490000}"/>
    <cellStyle name="Output 2 2 24 12 2" xfId="18726" xr:uid="{00000000-0005-0000-0000-000029490000}"/>
    <cellStyle name="Output 2 2 24 13" xfId="18727" xr:uid="{00000000-0005-0000-0000-00002A490000}"/>
    <cellStyle name="Output 2 2 24 2" xfId="18728" xr:uid="{00000000-0005-0000-0000-00002B490000}"/>
    <cellStyle name="Output 2 2 24 2 2" xfId="18729" xr:uid="{00000000-0005-0000-0000-00002C490000}"/>
    <cellStyle name="Output 2 2 24 3" xfId="18730" xr:uid="{00000000-0005-0000-0000-00002D490000}"/>
    <cellStyle name="Output 2 2 24 3 2" xfId="18731" xr:uid="{00000000-0005-0000-0000-00002E490000}"/>
    <cellStyle name="Output 2 2 24 4" xfId="18732" xr:uid="{00000000-0005-0000-0000-00002F490000}"/>
    <cellStyle name="Output 2 2 24 4 2" xfId="18733" xr:uid="{00000000-0005-0000-0000-000030490000}"/>
    <cellStyle name="Output 2 2 24 5" xfId="18734" xr:uid="{00000000-0005-0000-0000-000031490000}"/>
    <cellStyle name="Output 2 2 24 5 2" xfId="18735" xr:uid="{00000000-0005-0000-0000-000032490000}"/>
    <cellStyle name="Output 2 2 24 6" xfId="18736" xr:uid="{00000000-0005-0000-0000-000033490000}"/>
    <cellStyle name="Output 2 2 24 6 2" xfId="18737" xr:uid="{00000000-0005-0000-0000-000034490000}"/>
    <cellStyle name="Output 2 2 24 7" xfId="18738" xr:uid="{00000000-0005-0000-0000-000035490000}"/>
    <cellStyle name="Output 2 2 24 7 2" xfId="18739" xr:uid="{00000000-0005-0000-0000-000036490000}"/>
    <cellStyle name="Output 2 2 24 8" xfId="18740" xr:uid="{00000000-0005-0000-0000-000037490000}"/>
    <cellStyle name="Output 2 2 24 8 2" xfId="18741" xr:uid="{00000000-0005-0000-0000-000038490000}"/>
    <cellStyle name="Output 2 2 24 9" xfId="18742" xr:uid="{00000000-0005-0000-0000-000039490000}"/>
    <cellStyle name="Output 2 2 24 9 2" xfId="18743" xr:uid="{00000000-0005-0000-0000-00003A490000}"/>
    <cellStyle name="Output 2 2 25" xfId="18744" xr:uid="{00000000-0005-0000-0000-00003B490000}"/>
    <cellStyle name="Output 2 2 25 10" xfId="18745" xr:uid="{00000000-0005-0000-0000-00003C490000}"/>
    <cellStyle name="Output 2 2 25 10 2" xfId="18746" xr:uid="{00000000-0005-0000-0000-00003D490000}"/>
    <cellStyle name="Output 2 2 25 11" xfId="18747" xr:uid="{00000000-0005-0000-0000-00003E490000}"/>
    <cellStyle name="Output 2 2 25 11 2" xfId="18748" xr:uid="{00000000-0005-0000-0000-00003F490000}"/>
    <cellStyle name="Output 2 2 25 12" xfId="18749" xr:uid="{00000000-0005-0000-0000-000040490000}"/>
    <cellStyle name="Output 2 2 25 12 2" xfId="18750" xr:uid="{00000000-0005-0000-0000-000041490000}"/>
    <cellStyle name="Output 2 2 25 13" xfId="18751" xr:uid="{00000000-0005-0000-0000-000042490000}"/>
    <cellStyle name="Output 2 2 25 2" xfId="18752" xr:uid="{00000000-0005-0000-0000-000043490000}"/>
    <cellStyle name="Output 2 2 25 2 2" xfId="18753" xr:uid="{00000000-0005-0000-0000-000044490000}"/>
    <cellStyle name="Output 2 2 25 3" xfId="18754" xr:uid="{00000000-0005-0000-0000-000045490000}"/>
    <cellStyle name="Output 2 2 25 3 2" xfId="18755" xr:uid="{00000000-0005-0000-0000-000046490000}"/>
    <cellStyle name="Output 2 2 25 4" xfId="18756" xr:uid="{00000000-0005-0000-0000-000047490000}"/>
    <cellStyle name="Output 2 2 25 4 2" xfId="18757" xr:uid="{00000000-0005-0000-0000-000048490000}"/>
    <cellStyle name="Output 2 2 25 5" xfId="18758" xr:uid="{00000000-0005-0000-0000-000049490000}"/>
    <cellStyle name="Output 2 2 25 5 2" xfId="18759" xr:uid="{00000000-0005-0000-0000-00004A490000}"/>
    <cellStyle name="Output 2 2 25 6" xfId="18760" xr:uid="{00000000-0005-0000-0000-00004B490000}"/>
    <cellStyle name="Output 2 2 25 6 2" xfId="18761" xr:uid="{00000000-0005-0000-0000-00004C490000}"/>
    <cellStyle name="Output 2 2 25 7" xfId="18762" xr:uid="{00000000-0005-0000-0000-00004D490000}"/>
    <cellStyle name="Output 2 2 25 7 2" xfId="18763" xr:uid="{00000000-0005-0000-0000-00004E490000}"/>
    <cellStyle name="Output 2 2 25 8" xfId="18764" xr:uid="{00000000-0005-0000-0000-00004F490000}"/>
    <cellStyle name="Output 2 2 25 8 2" xfId="18765" xr:uid="{00000000-0005-0000-0000-000050490000}"/>
    <cellStyle name="Output 2 2 25 9" xfId="18766" xr:uid="{00000000-0005-0000-0000-000051490000}"/>
    <cellStyle name="Output 2 2 25 9 2" xfId="18767" xr:uid="{00000000-0005-0000-0000-000052490000}"/>
    <cellStyle name="Output 2 2 26" xfId="18768" xr:uid="{00000000-0005-0000-0000-000053490000}"/>
    <cellStyle name="Output 2 2 26 10" xfId="18769" xr:uid="{00000000-0005-0000-0000-000054490000}"/>
    <cellStyle name="Output 2 2 26 10 2" xfId="18770" xr:uid="{00000000-0005-0000-0000-000055490000}"/>
    <cellStyle name="Output 2 2 26 11" xfId="18771" xr:uid="{00000000-0005-0000-0000-000056490000}"/>
    <cellStyle name="Output 2 2 26 11 2" xfId="18772" xr:uid="{00000000-0005-0000-0000-000057490000}"/>
    <cellStyle name="Output 2 2 26 12" xfId="18773" xr:uid="{00000000-0005-0000-0000-000058490000}"/>
    <cellStyle name="Output 2 2 26 12 2" xfId="18774" xr:uid="{00000000-0005-0000-0000-000059490000}"/>
    <cellStyle name="Output 2 2 26 13" xfId="18775" xr:uid="{00000000-0005-0000-0000-00005A490000}"/>
    <cellStyle name="Output 2 2 26 2" xfId="18776" xr:uid="{00000000-0005-0000-0000-00005B490000}"/>
    <cellStyle name="Output 2 2 26 2 2" xfId="18777" xr:uid="{00000000-0005-0000-0000-00005C490000}"/>
    <cellStyle name="Output 2 2 26 3" xfId="18778" xr:uid="{00000000-0005-0000-0000-00005D490000}"/>
    <cellStyle name="Output 2 2 26 3 2" xfId="18779" xr:uid="{00000000-0005-0000-0000-00005E490000}"/>
    <cellStyle name="Output 2 2 26 4" xfId="18780" xr:uid="{00000000-0005-0000-0000-00005F490000}"/>
    <cellStyle name="Output 2 2 26 4 2" xfId="18781" xr:uid="{00000000-0005-0000-0000-000060490000}"/>
    <cellStyle name="Output 2 2 26 5" xfId="18782" xr:uid="{00000000-0005-0000-0000-000061490000}"/>
    <cellStyle name="Output 2 2 26 5 2" xfId="18783" xr:uid="{00000000-0005-0000-0000-000062490000}"/>
    <cellStyle name="Output 2 2 26 6" xfId="18784" xr:uid="{00000000-0005-0000-0000-000063490000}"/>
    <cellStyle name="Output 2 2 26 6 2" xfId="18785" xr:uid="{00000000-0005-0000-0000-000064490000}"/>
    <cellStyle name="Output 2 2 26 7" xfId="18786" xr:uid="{00000000-0005-0000-0000-000065490000}"/>
    <cellStyle name="Output 2 2 26 7 2" xfId="18787" xr:uid="{00000000-0005-0000-0000-000066490000}"/>
    <cellStyle name="Output 2 2 26 8" xfId="18788" xr:uid="{00000000-0005-0000-0000-000067490000}"/>
    <cellStyle name="Output 2 2 26 8 2" xfId="18789" xr:uid="{00000000-0005-0000-0000-000068490000}"/>
    <cellStyle name="Output 2 2 26 9" xfId="18790" xr:uid="{00000000-0005-0000-0000-000069490000}"/>
    <cellStyle name="Output 2 2 26 9 2" xfId="18791" xr:uid="{00000000-0005-0000-0000-00006A490000}"/>
    <cellStyle name="Output 2 2 27" xfId="18792" xr:uid="{00000000-0005-0000-0000-00006B490000}"/>
    <cellStyle name="Output 2 2 27 10" xfId="18793" xr:uid="{00000000-0005-0000-0000-00006C490000}"/>
    <cellStyle name="Output 2 2 27 10 2" xfId="18794" xr:uid="{00000000-0005-0000-0000-00006D490000}"/>
    <cellStyle name="Output 2 2 27 11" xfId="18795" xr:uid="{00000000-0005-0000-0000-00006E490000}"/>
    <cellStyle name="Output 2 2 27 11 2" xfId="18796" xr:uid="{00000000-0005-0000-0000-00006F490000}"/>
    <cellStyle name="Output 2 2 27 12" xfId="18797" xr:uid="{00000000-0005-0000-0000-000070490000}"/>
    <cellStyle name="Output 2 2 27 12 2" xfId="18798" xr:uid="{00000000-0005-0000-0000-000071490000}"/>
    <cellStyle name="Output 2 2 27 13" xfId="18799" xr:uid="{00000000-0005-0000-0000-000072490000}"/>
    <cellStyle name="Output 2 2 27 2" xfId="18800" xr:uid="{00000000-0005-0000-0000-000073490000}"/>
    <cellStyle name="Output 2 2 27 2 2" xfId="18801" xr:uid="{00000000-0005-0000-0000-000074490000}"/>
    <cellStyle name="Output 2 2 27 3" xfId="18802" xr:uid="{00000000-0005-0000-0000-000075490000}"/>
    <cellStyle name="Output 2 2 27 3 2" xfId="18803" xr:uid="{00000000-0005-0000-0000-000076490000}"/>
    <cellStyle name="Output 2 2 27 4" xfId="18804" xr:uid="{00000000-0005-0000-0000-000077490000}"/>
    <cellStyle name="Output 2 2 27 4 2" xfId="18805" xr:uid="{00000000-0005-0000-0000-000078490000}"/>
    <cellStyle name="Output 2 2 27 5" xfId="18806" xr:uid="{00000000-0005-0000-0000-000079490000}"/>
    <cellStyle name="Output 2 2 27 5 2" xfId="18807" xr:uid="{00000000-0005-0000-0000-00007A490000}"/>
    <cellStyle name="Output 2 2 27 6" xfId="18808" xr:uid="{00000000-0005-0000-0000-00007B490000}"/>
    <cellStyle name="Output 2 2 27 6 2" xfId="18809" xr:uid="{00000000-0005-0000-0000-00007C490000}"/>
    <cellStyle name="Output 2 2 27 7" xfId="18810" xr:uid="{00000000-0005-0000-0000-00007D490000}"/>
    <cellStyle name="Output 2 2 27 7 2" xfId="18811" xr:uid="{00000000-0005-0000-0000-00007E490000}"/>
    <cellStyle name="Output 2 2 27 8" xfId="18812" xr:uid="{00000000-0005-0000-0000-00007F490000}"/>
    <cellStyle name="Output 2 2 27 8 2" xfId="18813" xr:uid="{00000000-0005-0000-0000-000080490000}"/>
    <cellStyle name="Output 2 2 27 9" xfId="18814" xr:uid="{00000000-0005-0000-0000-000081490000}"/>
    <cellStyle name="Output 2 2 27 9 2" xfId="18815" xr:uid="{00000000-0005-0000-0000-000082490000}"/>
    <cellStyle name="Output 2 2 28" xfId="18816" xr:uid="{00000000-0005-0000-0000-000083490000}"/>
    <cellStyle name="Output 2 2 28 10" xfId="18817" xr:uid="{00000000-0005-0000-0000-000084490000}"/>
    <cellStyle name="Output 2 2 28 10 2" xfId="18818" xr:uid="{00000000-0005-0000-0000-000085490000}"/>
    <cellStyle name="Output 2 2 28 11" xfId="18819" xr:uid="{00000000-0005-0000-0000-000086490000}"/>
    <cellStyle name="Output 2 2 28 11 2" xfId="18820" xr:uid="{00000000-0005-0000-0000-000087490000}"/>
    <cellStyle name="Output 2 2 28 12" xfId="18821" xr:uid="{00000000-0005-0000-0000-000088490000}"/>
    <cellStyle name="Output 2 2 28 12 2" xfId="18822" xr:uid="{00000000-0005-0000-0000-000089490000}"/>
    <cellStyle name="Output 2 2 28 13" xfId="18823" xr:uid="{00000000-0005-0000-0000-00008A490000}"/>
    <cellStyle name="Output 2 2 28 2" xfId="18824" xr:uid="{00000000-0005-0000-0000-00008B490000}"/>
    <cellStyle name="Output 2 2 28 2 2" xfId="18825" xr:uid="{00000000-0005-0000-0000-00008C490000}"/>
    <cellStyle name="Output 2 2 28 3" xfId="18826" xr:uid="{00000000-0005-0000-0000-00008D490000}"/>
    <cellStyle name="Output 2 2 28 3 2" xfId="18827" xr:uid="{00000000-0005-0000-0000-00008E490000}"/>
    <cellStyle name="Output 2 2 28 4" xfId="18828" xr:uid="{00000000-0005-0000-0000-00008F490000}"/>
    <cellStyle name="Output 2 2 28 4 2" xfId="18829" xr:uid="{00000000-0005-0000-0000-000090490000}"/>
    <cellStyle name="Output 2 2 28 5" xfId="18830" xr:uid="{00000000-0005-0000-0000-000091490000}"/>
    <cellStyle name="Output 2 2 28 5 2" xfId="18831" xr:uid="{00000000-0005-0000-0000-000092490000}"/>
    <cellStyle name="Output 2 2 28 6" xfId="18832" xr:uid="{00000000-0005-0000-0000-000093490000}"/>
    <cellStyle name="Output 2 2 28 6 2" xfId="18833" xr:uid="{00000000-0005-0000-0000-000094490000}"/>
    <cellStyle name="Output 2 2 28 7" xfId="18834" xr:uid="{00000000-0005-0000-0000-000095490000}"/>
    <cellStyle name="Output 2 2 28 7 2" xfId="18835" xr:uid="{00000000-0005-0000-0000-000096490000}"/>
    <cellStyle name="Output 2 2 28 8" xfId="18836" xr:uid="{00000000-0005-0000-0000-000097490000}"/>
    <cellStyle name="Output 2 2 28 8 2" xfId="18837" xr:uid="{00000000-0005-0000-0000-000098490000}"/>
    <cellStyle name="Output 2 2 28 9" xfId="18838" xr:uid="{00000000-0005-0000-0000-000099490000}"/>
    <cellStyle name="Output 2 2 28 9 2" xfId="18839" xr:uid="{00000000-0005-0000-0000-00009A490000}"/>
    <cellStyle name="Output 2 2 29" xfId="18840" xr:uid="{00000000-0005-0000-0000-00009B490000}"/>
    <cellStyle name="Output 2 2 29 10" xfId="18841" xr:uid="{00000000-0005-0000-0000-00009C490000}"/>
    <cellStyle name="Output 2 2 29 10 2" xfId="18842" xr:uid="{00000000-0005-0000-0000-00009D490000}"/>
    <cellStyle name="Output 2 2 29 11" xfId="18843" xr:uid="{00000000-0005-0000-0000-00009E490000}"/>
    <cellStyle name="Output 2 2 29 11 2" xfId="18844" xr:uid="{00000000-0005-0000-0000-00009F490000}"/>
    <cellStyle name="Output 2 2 29 12" xfId="18845" xr:uid="{00000000-0005-0000-0000-0000A0490000}"/>
    <cellStyle name="Output 2 2 29 12 2" xfId="18846" xr:uid="{00000000-0005-0000-0000-0000A1490000}"/>
    <cellStyle name="Output 2 2 29 13" xfId="18847" xr:uid="{00000000-0005-0000-0000-0000A2490000}"/>
    <cellStyle name="Output 2 2 29 2" xfId="18848" xr:uid="{00000000-0005-0000-0000-0000A3490000}"/>
    <cellStyle name="Output 2 2 29 2 2" xfId="18849" xr:uid="{00000000-0005-0000-0000-0000A4490000}"/>
    <cellStyle name="Output 2 2 29 3" xfId="18850" xr:uid="{00000000-0005-0000-0000-0000A5490000}"/>
    <cellStyle name="Output 2 2 29 3 2" xfId="18851" xr:uid="{00000000-0005-0000-0000-0000A6490000}"/>
    <cellStyle name="Output 2 2 29 4" xfId="18852" xr:uid="{00000000-0005-0000-0000-0000A7490000}"/>
    <cellStyle name="Output 2 2 29 4 2" xfId="18853" xr:uid="{00000000-0005-0000-0000-0000A8490000}"/>
    <cellStyle name="Output 2 2 29 5" xfId="18854" xr:uid="{00000000-0005-0000-0000-0000A9490000}"/>
    <cellStyle name="Output 2 2 29 5 2" xfId="18855" xr:uid="{00000000-0005-0000-0000-0000AA490000}"/>
    <cellStyle name="Output 2 2 29 6" xfId="18856" xr:uid="{00000000-0005-0000-0000-0000AB490000}"/>
    <cellStyle name="Output 2 2 29 6 2" xfId="18857" xr:uid="{00000000-0005-0000-0000-0000AC490000}"/>
    <cellStyle name="Output 2 2 29 7" xfId="18858" xr:uid="{00000000-0005-0000-0000-0000AD490000}"/>
    <cellStyle name="Output 2 2 29 7 2" xfId="18859" xr:uid="{00000000-0005-0000-0000-0000AE490000}"/>
    <cellStyle name="Output 2 2 29 8" xfId="18860" xr:uid="{00000000-0005-0000-0000-0000AF490000}"/>
    <cellStyle name="Output 2 2 29 8 2" xfId="18861" xr:uid="{00000000-0005-0000-0000-0000B0490000}"/>
    <cellStyle name="Output 2 2 29 9" xfId="18862" xr:uid="{00000000-0005-0000-0000-0000B1490000}"/>
    <cellStyle name="Output 2 2 29 9 2" xfId="18863" xr:uid="{00000000-0005-0000-0000-0000B2490000}"/>
    <cellStyle name="Output 2 2 3" xfId="18864" xr:uid="{00000000-0005-0000-0000-0000B3490000}"/>
    <cellStyle name="Output 2 2 3 10" xfId="18865" xr:uid="{00000000-0005-0000-0000-0000B4490000}"/>
    <cellStyle name="Output 2 2 3 10 2" xfId="18866" xr:uid="{00000000-0005-0000-0000-0000B5490000}"/>
    <cellStyle name="Output 2 2 3 11" xfId="18867" xr:uid="{00000000-0005-0000-0000-0000B6490000}"/>
    <cellStyle name="Output 2 2 3 11 2" xfId="18868" xr:uid="{00000000-0005-0000-0000-0000B7490000}"/>
    <cellStyle name="Output 2 2 3 12" xfId="18869" xr:uid="{00000000-0005-0000-0000-0000B8490000}"/>
    <cellStyle name="Output 2 2 3 12 2" xfId="18870" xr:uid="{00000000-0005-0000-0000-0000B9490000}"/>
    <cellStyle name="Output 2 2 3 13" xfId="18871" xr:uid="{00000000-0005-0000-0000-0000BA490000}"/>
    <cellStyle name="Output 2 2 3 2" xfId="18872" xr:uid="{00000000-0005-0000-0000-0000BB490000}"/>
    <cellStyle name="Output 2 2 3 2 2" xfId="18873" xr:uid="{00000000-0005-0000-0000-0000BC490000}"/>
    <cellStyle name="Output 2 2 3 3" xfId="18874" xr:uid="{00000000-0005-0000-0000-0000BD490000}"/>
    <cellStyle name="Output 2 2 3 3 2" xfId="18875" xr:uid="{00000000-0005-0000-0000-0000BE490000}"/>
    <cellStyle name="Output 2 2 3 4" xfId="18876" xr:uid="{00000000-0005-0000-0000-0000BF490000}"/>
    <cellStyle name="Output 2 2 3 4 2" xfId="18877" xr:uid="{00000000-0005-0000-0000-0000C0490000}"/>
    <cellStyle name="Output 2 2 3 5" xfId="18878" xr:uid="{00000000-0005-0000-0000-0000C1490000}"/>
    <cellStyle name="Output 2 2 3 5 2" xfId="18879" xr:uid="{00000000-0005-0000-0000-0000C2490000}"/>
    <cellStyle name="Output 2 2 3 6" xfId="18880" xr:uid="{00000000-0005-0000-0000-0000C3490000}"/>
    <cellStyle name="Output 2 2 3 6 2" xfId="18881" xr:uid="{00000000-0005-0000-0000-0000C4490000}"/>
    <cellStyle name="Output 2 2 3 7" xfId="18882" xr:uid="{00000000-0005-0000-0000-0000C5490000}"/>
    <cellStyle name="Output 2 2 3 7 2" xfId="18883" xr:uid="{00000000-0005-0000-0000-0000C6490000}"/>
    <cellStyle name="Output 2 2 3 8" xfId="18884" xr:uid="{00000000-0005-0000-0000-0000C7490000}"/>
    <cellStyle name="Output 2 2 3 8 2" xfId="18885" xr:uid="{00000000-0005-0000-0000-0000C8490000}"/>
    <cellStyle name="Output 2 2 3 9" xfId="18886" xr:uid="{00000000-0005-0000-0000-0000C9490000}"/>
    <cellStyle name="Output 2 2 3 9 2" xfId="18887" xr:uid="{00000000-0005-0000-0000-0000CA490000}"/>
    <cellStyle name="Output 2 2 30" xfId="18888" xr:uid="{00000000-0005-0000-0000-0000CB490000}"/>
    <cellStyle name="Output 2 2 30 2" xfId="18889" xr:uid="{00000000-0005-0000-0000-0000CC490000}"/>
    <cellStyle name="Output 2 2 31" xfId="18890" xr:uid="{00000000-0005-0000-0000-0000CD490000}"/>
    <cellStyle name="Output 2 2 31 2" xfId="18891" xr:uid="{00000000-0005-0000-0000-0000CE490000}"/>
    <cellStyle name="Output 2 2 32" xfId="18892" xr:uid="{00000000-0005-0000-0000-0000CF490000}"/>
    <cellStyle name="Output 2 2 32 2" xfId="18893" xr:uid="{00000000-0005-0000-0000-0000D0490000}"/>
    <cellStyle name="Output 2 2 33" xfId="18894" xr:uid="{00000000-0005-0000-0000-0000D1490000}"/>
    <cellStyle name="Output 2 2 33 2" xfId="18895" xr:uid="{00000000-0005-0000-0000-0000D2490000}"/>
    <cellStyle name="Output 2 2 34" xfId="18896" xr:uid="{00000000-0005-0000-0000-0000D3490000}"/>
    <cellStyle name="Output 2 2 34 2" xfId="18897" xr:uid="{00000000-0005-0000-0000-0000D4490000}"/>
    <cellStyle name="Output 2 2 35" xfId="18898" xr:uid="{00000000-0005-0000-0000-0000D5490000}"/>
    <cellStyle name="Output 2 2 35 2" xfId="18899" xr:uid="{00000000-0005-0000-0000-0000D6490000}"/>
    <cellStyle name="Output 2 2 36" xfId="18900" xr:uid="{00000000-0005-0000-0000-0000D7490000}"/>
    <cellStyle name="Output 2 2 36 2" xfId="18901" xr:uid="{00000000-0005-0000-0000-0000D8490000}"/>
    <cellStyle name="Output 2 2 37" xfId="18902" xr:uid="{00000000-0005-0000-0000-0000D9490000}"/>
    <cellStyle name="Output 2 2 37 2" xfId="18903" xr:uid="{00000000-0005-0000-0000-0000DA490000}"/>
    <cellStyle name="Output 2 2 38" xfId="18904" xr:uid="{00000000-0005-0000-0000-0000DB490000}"/>
    <cellStyle name="Output 2 2 38 2" xfId="18905" xr:uid="{00000000-0005-0000-0000-0000DC490000}"/>
    <cellStyle name="Output 2 2 39" xfId="18906" xr:uid="{00000000-0005-0000-0000-0000DD490000}"/>
    <cellStyle name="Output 2 2 39 2" xfId="18907" xr:uid="{00000000-0005-0000-0000-0000DE490000}"/>
    <cellStyle name="Output 2 2 4" xfId="18908" xr:uid="{00000000-0005-0000-0000-0000DF490000}"/>
    <cellStyle name="Output 2 2 4 10" xfId="18909" xr:uid="{00000000-0005-0000-0000-0000E0490000}"/>
    <cellStyle name="Output 2 2 4 10 2" xfId="18910" xr:uid="{00000000-0005-0000-0000-0000E1490000}"/>
    <cellStyle name="Output 2 2 4 11" xfId="18911" xr:uid="{00000000-0005-0000-0000-0000E2490000}"/>
    <cellStyle name="Output 2 2 4 11 2" xfId="18912" xr:uid="{00000000-0005-0000-0000-0000E3490000}"/>
    <cellStyle name="Output 2 2 4 12" xfId="18913" xr:uid="{00000000-0005-0000-0000-0000E4490000}"/>
    <cellStyle name="Output 2 2 4 12 2" xfId="18914" xr:uid="{00000000-0005-0000-0000-0000E5490000}"/>
    <cellStyle name="Output 2 2 4 13" xfId="18915" xr:uid="{00000000-0005-0000-0000-0000E6490000}"/>
    <cellStyle name="Output 2 2 4 2" xfId="18916" xr:uid="{00000000-0005-0000-0000-0000E7490000}"/>
    <cellStyle name="Output 2 2 4 2 2" xfId="18917" xr:uid="{00000000-0005-0000-0000-0000E8490000}"/>
    <cellStyle name="Output 2 2 4 3" xfId="18918" xr:uid="{00000000-0005-0000-0000-0000E9490000}"/>
    <cellStyle name="Output 2 2 4 3 2" xfId="18919" xr:uid="{00000000-0005-0000-0000-0000EA490000}"/>
    <cellStyle name="Output 2 2 4 4" xfId="18920" xr:uid="{00000000-0005-0000-0000-0000EB490000}"/>
    <cellStyle name="Output 2 2 4 4 2" xfId="18921" xr:uid="{00000000-0005-0000-0000-0000EC490000}"/>
    <cellStyle name="Output 2 2 4 5" xfId="18922" xr:uid="{00000000-0005-0000-0000-0000ED490000}"/>
    <cellStyle name="Output 2 2 4 5 2" xfId="18923" xr:uid="{00000000-0005-0000-0000-0000EE490000}"/>
    <cellStyle name="Output 2 2 4 6" xfId="18924" xr:uid="{00000000-0005-0000-0000-0000EF490000}"/>
    <cellStyle name="Output 2 2 4 6 2" xfId="18925" xr:uid="{00000000-0005-0000-0000-0000F0490000}"/>
    <cellStyle name="Output 2 2 4 7" xfId="18926" xr:uid="{00000000-0005-0000-0000-0000F1490000}"/>
    <cellStyle name="Output 2 2 4 7 2" xfId="18927" xr:uid="{00000000-0005-0000-0000-0000F2490000}"/>
    <cellStyle name="Output 2 2 4 8" xfId="18928" xr:uid="{00000000-0005-0000-0000-0000F3490000}"/>
    <cellStyle name="Output 2 2 4 8 2" xfId="18929" xr:uid="{00000000-0005-0000-0000-0000F4490000}"/>
    <cellStyle name="Output 2 2 4 9" xfId="18930" xr:uid="{00000000-0005-0000-0000-0000F5490000}"/>
    <cellStyle name="Output 2 2 4 9 2" xfId="18931" xr:uid="{00000000-0005-0000-0000-0000F6490000}"/>
    <cellStyle name="Output 2 2 40" xfId="18932" xr:uid="{00000000-0005-0000-0000-0000F7490000}"/>
    <cellStyle name="Output 2 2 40 2" xfId="18933" xr:uid="{00000000-0005-0000-0000-0000F8490000}"/>
    <cellStyle name="Output 2 2 41" xfId="18934" xr:uid="{00000000-0005-0000-0000-0000F9490000}"/>
    <cellStyle name="Output 2 2 5" xfId="18935" xr:uid="{00000000-0005-0000-0000-0000FA490000}"/>
    <cellStyle name="Output 2 2 5 10" xfId="18936" xr:uid="{00000000-0005-0000-0000-0000FB490000}"/>
    <cellStyle name="Output 2 2 5 10 2" xfId="18937" xr:uid="{00000000-0005-0000-0000-0000FC490000}"/>
    <cellStyle name="Output 2 2 5 11" xfId="18938" xr:uid="{00000000-0005-0000-0000-0000FD490000}"/>
    <cellStyle name="Output 2 2 5 11 2" xfId="18939" xr:uid="{00000000-0005-0000-0000-0000FE490000}"/>
    <cellStyle name="Output 2 2 5 12" xfId="18940" xr:uid="{00000000-0005-0000-0000-0000FF490000}"/>
    <cellStyle name="Output 2 2 5 12 2" xfId="18941" xr:uid="{00000000-0005-0000-0000-0000004A0000}"/>
    <cellStyle name="Output 2 2 5 13" xfId="18942" xr:uid="{00000000-0005-0000-0000-0000014A0000}"/>
    <cellStyle name="Output 2 2 5 2" xfId="18943" xr:uid="{00000000-0005-0000-0000-0000024A0000}"/>
    <cellStyle name="Output 2 2 5 2 2" xfId="18944" xr:uid="{00000000-0005-0000-0000-0000034A0000}"/>
    <cellStyle name="Output 2 2 5 3" xfId="18945" xr:uid="{00000000-0005-0000-0000-0000044A0000}"/>
    <cellStyle name="Output 2 2 5 3 2" xfId="18946" xr:uid="{00000000-0005-0000-0000-0000054A0000}"/>
    <cellStyle name="Output 2 2 5 4" xfId="18947" xr:uid="{00000000-0005-0000-0000-0000064A0000}"/>
    <cellStyle name="Output 2 2 5 4 2" xfId="18948" xr:uid="{00000000-0005-0000-0000-0000074A0000}"/>
    <cellStyle name="Output 2 2 5 5" xfId="18949" xr:uid="{00000000-0005-0000-0000-0000084A0000}"/>
    <cellStyle name="Output 2 2 5 5 2" xfId="18950" xr:uid="{00000000-0005-0000-0000-0000094A0000}"/>
    <cellStyle name="Output 2 2 5 6" xfId="18951" xr:uid="{00000000-0005-0000-0000-00000A4A0000}"/>
    <cellStyle name="Output 2 2 5 6 2" xfId="18952" xr:uid="{00000000-0005-0000-0000-00000B4A0000}"/>
    <cellStyle name="Output 2 2 5 7" xfId="18953" xr:uid="{00000000-0005-0000-0000-00000C4A0000}"/>
    <cellStyle name="Output 2 2 5 7 2" xfId="18954" xr:uid="{00000000-0005-0000-0000-00000D4A0000}"/>
    <cellStyle name="Output 2 2 5 8" xfId="18955" xr:uid="{00000000-0005-0000-0000-00000E4A0000}"/>
    <cellStyle name="Output 2 2 5 8 2" xfId="18956" xr:uid="{00000000-0005-0000-0000-00000F4A0000}"/>
    <cellStyle name="Output 2 2 5 9" xfId="18957" xr:uid="{00000000-0005-0000-0000-0000104A0000}"/>
    <cellStyle name="Output 2 2 5 9 2" xfId="18958" xr:uid="{00000000-0005-0000-0000-0000114A0000}"/>
    <cellStyle name="Output 2 2 6" xfId="18959" xr:uid="{00000000-0005-0000-0000-0000124A0000}"/>
    <cellStyle name="Output 2 2 6 10" xfId="18960" xr:uid="{00000000-0005-0000-0000-0000134A0000}"/>
    <cellStyle name="Output 2 2 6 10 2" xfId="18961" xr:uid="{00000000-0005-0000-0000-0000144A0000}"/>
    <cellStyle name="Output 2 2 6 11" xfId="18962" xr:uid="{00000000-0005-0000-0000-0000154A0000}"/>
    <cellStyle name="Output 2 2 6 11 2" xfId="18963" xr:uid="{00000000-0005-0000-0000-0000164A0000}"/>
    <cellStyle name="Output 2 2 6 12" xfId="18964" xr:uid="{00000000-0005-0000-0000-0000174A0000}"/>
    <cellStyle name="Output 2 2 6 12 2" xfId="18965" xr:uid="{00000000-0005-0000-0000-0000184A0000}"/>
    <cellStyle name="Output 2 2 6 13" xfId="18966" xr:uid="{00000000-0005-0000-0000-0000194A0000}"/>
    <cellStyle name="Output 2 2 6 2" xfId="18967" xr:uid="{00000000-0005-0000-0000-00001A4A0000}"/>
    <cellStyle name="Output 2 2 6 2 2" xfId="18968" xr:uid="{00000000-0005-0000-0000-00001B4A0000}"/>
    <cellStyle name="Output 2 2 6 3" xfId="18969" xr:uid="{00000000-0005-0000-0000-00001C4A0000}"/>
    <cellStyle name="Output 2 2 6 3 2" xfId="18970" xr:uid="{00000000-0005-0000-0000-00001D4A0000}"/>
    <cellStyle name="Output 2 2 6 4" xfId="18971" xr:uid="{00000000-0005-0000-0000-00001E4A0000}"/>
    <cellStyle name="Output 2 2 6 4 2" xfId="18972" xr:uid="{00000000-0005-0000-0000-00001F4A0000}"/>
    <cellStyle name="Output 2 2 6 5" xfId="18973" xr:uid="{00000000-0005-0000-0000-0000204A0000}"/>
    <cellStyle name="Output 2 2 6 5 2" xfId="18974" xr:uid="{00000000-0005-0000-0000-0000214A0000}"/>
    <cellStyle name="Output 2 2 6 6" xfId="18975" xr:uid="{00000000-0005-0000-0000-0000224A0000}"/>
    <cellStyle name="Output 2 2 6 6 2" xfId="18976" xr:uid="{00000000-0005-0000-0000-0000234A0000}"/>
    <cellStyle name="Output 2 2 6 7" xfId="18977" xr:uid="{00000000-0005-0000-0000-0000244A0000}"/>
    <cellStyle name="Output 2 2 6 7 2" xfId="18978" xr:uid="{00000000-0005-0000-0000-0000254A0000}"/>
    <cellStyle name="Output 2 2 6 8" xfId="18979" xr:uid="{00000000-0005-0000-0000-0000264A0000}"/>
    <cellStyle name="Output 2 2 6 8 2" xfId="18980" xr:uid="{00000000-0005-0000-0000-0000274A0000}"/>
    <cellStyle name="Output 2 2 6 9" xfId="18981" xr:uid="{00000000-0005-0000-0000-0000284A0000}"/>
    <cellStyle name="Output 2 2 6 9 2" xfId="18982" xr:uid="{00000000-0005-0000-0000-0000294A0000}"/>
    <cellStyle name="Output 2 2 7" xfId="18983" xr:uid="{00000000-0005-0000-0000-00002A4A0000}"/>
    <cellStyle name="Output 2 2 7 10" xfId="18984" xr:uid="{00000000-0005-0000-0000-00002B4A0000}"/>
    <cellStyle name="Output 2 2 7 10 2" xfId="18985" xr:uid="{00000000-0005-0000-0000-00002C4A0000}"/>
    <cellStyle name="Output 2 2 7 11" xfId="18986" xr:uid="{00000000-0005-0000-0000-00002D4A0000}"/>
    <cellStyle name="Output 2 2 7 11 2" xfId="18987" xr:uid="{00000000-0005-0000-0000-00002E4A0000}"/>
    <cellStyle name="Output 2 2 7 12" xfId="18988" xr:uid="{00000000-0005-0000-0000-00002F4A0000}"/>
    <cellStyle name="Output 2 2 7 12 2" xfId="18989" xr:uid="{00000000-0005-0000-0000-0000304A0000}"/>
    <cellStyle name="Output 2 2 7 13" xfId="18990" xr:uid="{00000000-0005-0000-0000-0000314A0000}"/>
    <cellStyle name="Output 2 2 7 2" xfId="18991" xr:uid="{00000000-0005-0000-0000-0000324A0000}"/>
    <cellStyle name="Output 2 2 7 2 2" xfId="18992" xr:uid="{00000000-0005-0000-0000-0000334A0000}"/>
    <cellStyle name="Output 2 2 7 3" xfId="18993" xr:uid="{00000000-0005-0000-0000-0000344A0000}"/>
    <cellStyle name="Output 2 2 7 3 2" xfId="18994" xr:uid="{00000000-0005-0000-0000-0000354A0000}"/>
    <cellStyle name="Output 2 2 7 4" xfId="18995" xr:uid="{00000000-0005-0000-0000-0000364A0000}"/>
    <cellStyle name="Output 2 2 7 4 2" xfId="18996" xr:uid="{00000000-0005-0000-0000-0000374A0000}"/>
    <cellStyle name="Output 2 2 7 5" xfId="18997" xr:uid="{00000000-0005-0000-0000-0000384A0000}"/>
    <cellStyle name="Output 2 2 7 5 2" xfId="18998" xr:uid="{00000000-0005-0000-0000-0000394A0000}"/>
    <cellStyle name="Output 2 2 7 6" xfId="18999" xr:uid="{00000000-0005-0000-0000-00003A4A0000}"/>
    <cellStyle name="Output 2 2 7 6 2" xfId="19000" xr:uid="{00000000-0005-0000-0000-00003B4A0000}"/>
    <cellStyle name="Output 2 2 7 7" xfId="19001" xr:uid="{00000000-0005-0000-0000-00003C4A0000}"/>
    <cellStyle name="Output 2 2 7 7 2" xfId="19002" xr:uid="{00000000-0005-0000-0000-00003D4A0000}"/>
    <cellStyle name="Output 2 2 7 8" xfId="19003" xr:uid="{00000000-0005-0000-0000-00003E4A0000}"/>
    <cellStyle name="Output 2 2 7 8 2" xfId="19004" xr:uid="{00000000-0005-0000-0000-00003F4A0000}"/>
    <cellStyle name="Output 2 2 7 9" xfId="19005" xr:uid="{00000000-0005-0000-0000-0000404A0000}"/>
    <cellStyle name="Output 2 2 7 9 2" xfId="19006" xr:uid="{00000000-0005-0000-0000-0000414A0000}"/>
    <cellStyle name="Output 2 2 8" xfId="19007" xr:uid="{00000000-0005-0000-0000-0000424A0000}"/>
    <cellStyle name="Output 2 2 8 10" xfId="19008" xr:uid="{00000000-0005-0000-0000-0000434A0000}"/>
    <cellStyle name="Output 2 2 8 10 2" xfId="19009" xr:uid="{00000000-0005-0000-0000-0000444A0000}"/>
    <cellStyle name="Output 2 2 8 11" xfId="19010" xr:uid="{00000000-0005-0000-0000-0000454A0000}"/>
    <cellStyle name="Output 2 2 8 11 2" xfId="19011" xr:uid="{00000000-0005-0000-0000-0000464A0000}"/>
    <cellStyle name="Output 2 2 8 12" xfId="19012" xr:uid="{00000000-0005-0000-0000-0000474A0000}"/>
    <cellStyle name="Output 2 2 8 12 2" xfId="19013" xr:uid="{00000000-0005-0000-0000-0000484A0000}"/>
    <cellStyle name="Output 2 2 8 13" xfId="19014" xr:uid="{00000000-0005-0000-0000-0000494A0000}"/>
    <cellStyle name="Output 2 2 8 2" xfId="19015" xr:uid="{00000000-0005-0000-0000-00004A4A0000}"/>
    <cellStyle name="Output 2 2 8 2 2" xfId="19016" xr:uid="{00000000-0005-0000-0000-00004B4A0000}"/>
    <cellStyle name="Output 2 2 8 3" xfId="19017" xr:uid="{00000000-0005-0000-0000-00004C4A0000}"/>
    <cellStyle name="Output 2 2 8 3 2" xfId="19018" xr:uid="{00000000-0005-0000-0000-00004D4A0000}"/>
    <cellStyle name="Output 2 2 8 4" xfId="19019" xr:uid="{00000000-0005-0000-0000-00004E4A0000}"/>
    <cellStyle name="Output 2 2 8 4 2" xfId="19020" xr:uid="{00000000-0005-0000-0000-00004F4A0000}"/>
    <cellStyle name="Output 2 2 8 5" xfId="19021" xr:uid="{00000000-0005-0000-0000-0000504A0000}"/>
    <cellStyle name="Output 2 2 8 5 2" xfId="19022" xr:uid="{00000000-0005-0000-0000-0000514A0000}"/>
    <cellStyle name="Output 2 2 8 6" xfId="19023" xr:uid="{00000000-0005-0000-0000-0000524A0000}"/>
    <cellStyle name="Output 2 2 8 6 2" xfId="19024" xr:uid="{00000000-0005-0000-0000-0000534A0000}"/>
    <cellStyle name="Output 2 2 8 7" xfId="19025" xr:uid="{00000000-0005-0000-0000-0000544A0000}"/>
    <cellStyle name="Output 2 2 8 7 2" xfId="19026" xr:uid="{00000000-0005-0000-0000-0000554A0000}"/>
    <cellStyle name="Output 2 2 8 8" xfId="19027" xr:uid="{00000000-0005-0000-0000-0000564A0000}"/>
    <cellStyle name="Output 2 2 8 8 2" xfId="19028" xr:uid="{00000000-0005-0000-0000-0000574A0000}"/>
    <cellStyle name="Output 2 2 8 9" xfId="19029" xr:uid="{00000000-0005-0000-0000-0000584A0000}"/>
    <cellStyle name="Output 2 2 8 9 2" xfId="19030" xr:uid="{00000000-0005-0000-0000-0000594A0000}"/>
    <cellStyle name="Output 2 2 9" xfId="19031" xr:uid="{00000000-0005-0000-0000-00005A4A0000}"/>
    <cellStyle name="Output 2 2 9 10" xfId="19032" xr:uid="{00000000-0005-0000-0000-00005B4A0000}"/>
    <cellStyle name="Output 2 2 9 10 2" xfId="19033" xr:uid="{00000000-0005-0000-0000-00005C4A0000}"/>
    <cellStyle name="Output 2 2 9 11" xfId="19034" xr:uid="{00000000-0005-0000-0000-00005D4A0000}"/>
    <cellStyle name="Output 2 2 9 11 2" xfId="19035" xr:uid="{00000000-0005-0000-0000-00005E4A0000}"/>
    <cellStyle name="Output 2 2 9 12" xfId="19036" xr:uid="{00000000-0005-0000-0000-00005F4A0000}"/>
    <cellStyle name="Output 2 2 9 12 2" xfId="19037" xr:uid="{00000000-0005-0000-0000-0000604A0000}"/>
    <cellStyle name="Output 2 2 9 13" xfId="19038" xr:uid="{00000000-0005-0000-0000-0000614A0000}"/>
    <cellStyle name="Output 2 2 9 2" xfId="19039" xr:uid="{00000000-0005-0000-0000-0000624A0000}"/>
    <cellStyle name="Output 2 2 9 2 2" xfId="19040" xr:uid="{00000000-0005-0000-0000-0000634A0000}"/>
    <cellStyle name="Output 2 2 9 3" xfId="19041" xr:uid="{00000000-0005-0000-0000-0000644A0000}"/>
    <cellStyle name="Output 2 2 9 3 2" xfId="19042" xr:uid="{00000000-0005-0000-0000-0000654A0000}"/>
    <cellStyle name="Output 2 2 9 4" xfId="19043" xr:uid="{00000000-0005-0000-0000-0000664A0000}"/>
    <cellStyle name="Output 2 2 9 4 2" xfId="19044" xr:uid="{00000000-0005-0000-0000-0000674A0000}"/>
    <cellStyle name="Output 2 2 9 5" xfId="19045" xr:uid="{00000000-0005-0000-0000-0000684A0000}"/>
    <cellStyle name="Output 2 2 9 5 2" xfId="19046" xr:uid="{00000000-0005-0000-0000-0000694A0000}"/>
    <cellStyle name="Output 2 2 9 6" xfId="19047" xr:uid="{00000000-0005-0000-0000-00006A4A0000}"/>
    <cellStyle name="Output 2 2 9 6 2" xfId="19048" xr:uid="{00000000-0005-0000-0000-00006B4A0000}"/>
    <cellStyle name="Output 2 2 9 7" xfId="19049" xr:uid="{00000000-0005-0000-0000-00006C4A0000}"/>
    <cellStyle name="Output 2 2 9 7 2" xfId="19050" xr:uid="{00000000-0005-0000-0000-00006D4A0000}"/>
    <cellStyle name="Output 2 2 9 8" xfId="19051" xr:uid="{00000000-0005-0000-0000-00006E4A0000}"/>
    <cellStyle name="Output 2 2 9 8 2" xfId="19052" xr:uid="{00000000-0005-0000-0000-00006F4A0000}"/>
    <cellStyle name="Output 2 2 9 9" xfId="19053" xr:uid="{00000000-0005-0000-0000-0000704A0000}"/>
    <cellStyle name="Output 2 2 9 9 2" xfId="19054" xr:uid="{00000000-0005-0000-0000-0000714A0000}"/>
    <cellStyle name="Output 2 20" xfId="19055" xr:uid="{00000000-0005-0000-0000-0000724A0000}"/>
    <cellStyle name="Output 2 20 10" xfId="19056" xr:uid="{00000000-0005-0000-0000-0000734A0000}"/>
    <cellStyle name="Output 2 20 10 2" xfId="19057" xr:uid="{00000000-0005-0000-0000-0000744A0000}"/>
    <cellStyle name="Output 2 20 11" xfId="19058" xr:uid="{00000000-0005-0000-0000-0000754A0000}"/>
    <cellStyle name="Output 2 20 11 2" xfId="19059" xr:uid="{00000000-0005-0000-0000-0000764A0000}"/>
    <cellStyle name="Output 2 20 12" xfId="19060" xr:uid="{00000000-0005-0000-0000-0000774A0000}"/>
    <cellStyle name="Output 2 20 12 2" xfId="19061" xr:uid="{00000000-0005-0000-0000-0000784A0000}"/>
    <cellStyle name="Output 2 20 13" xfId="19062" xr:uid="{00000000-0005-0000-0000-0000794A0000}"/>
    <cellStyle name="Output 2 20 2" xfId="19063" xr:uid="{00000000-0005-0000-0000-00007A4A0000}"/>
    <cellStyle name="Output 2 20 2 2" xfId="19064" xr:uid="{00000000-0005-0000-0000-00007B4A0000}"/>
    <cellStyle name="Output 2 20 3" xfId="19065" xr:uid="{00000000-0005-0000-0000-00007C4A0000}"/>
    <cellStyle name="Output 2 20 3 2" xfId="19066" xr:uid="{00000000-0005-0000-0000-00007D4A0000}"/>
    <cellStyle name="Output 2 20 4" xfId="19067" xr:uid="{00000000-0005-0000-0000-00007E4A0000}"/>
    <cellStyle name="Output 2 20 4 2" xfId="19068" xr:uid="{00000000-0005-0000-0000-00007F4A0000}"/>
    <cellStyle name="Output 2 20 5" xfId="19069" xr:uid="{00000000-0005-0000-0000-0000804A0000}"/>
    <cellStyle name="Output 2 20 5 2" xfId="19070" xr:uid="{00000000-0005-0000-0000-0000814A0000}"/>
    <cellStyle name="Output 2 20 6" xfId="19071" xr:uid="{00000000-0005-0000-0000-0000824A0000}"/>
    <cellStyle name="Output 2 20 6 2" xfId="19072" xr:uid="{00000000-0005-0000-0000-0000834A0000}"/>
    <cellStyle name="Output 2 20 7" xfId="19073" xr:uid="{00000000-0005-0000-0000-0000844A0000}"/>
    <cellStyle name="Output 2 20 7 2" xfId="19074" xr:uid="{00000000-0005-0000-0000-0000854A0000}"/>
    <cellStyle name="Output 2 20 8" xfId="19075" xr:uid="{00000000-0005-0000-0000-0000864A0000}"/>
    <cellStyle name="Output 2 20 8 2" xfId="19076" xr:uid="{00000000-0005-0000-0000-0000874A0000}"/>
    <cellStyle name="Output 2 20 9" xfId="19077" xr:uid="{00000000-0005-0000-0000-0000884A0000}"/>
    <cellStyle name="Output 2 20 9 2" xfId="19078" xr:uid="{00000000-0005-0000-0000-0000894A0000}"/>
    <cellStyle name="Output 2 21" xfId="19079" xr:uid="{00000000-0005-0000-0000-00008A4A0000}"/>
    <cellStyle name="Output 2 21 10" xfId="19080" xr:uid="{00000000-0005-0000-0000-00008B4A0000}"/>
    <cellStyle name="Output 2 21 10 2" xfId="19081" xr:uid="{00000000-0005-0000-0000-00008C4A0000}"/>
    <cellStyle name="Output 2 21 11" xfId="19082" xr:uid="{00000000-0005-0000-0000-00008D4A0000}"/>
    <cellStyle name="Output 2 21 11 2" xfId="19083" xr:uid="{00000000-0005-0000-0000-00008E4A0000}"/>
    <cellStyle name="Output 2 21 12" xfId="19084" xr:uid="{00000000-0005-0000-0000-00008F4A0000}"/>
    <cellStyle name="Output 2 21 12 2" xfId="19085" xr:uid="{00000000-0005-0000-0000-0000904A0000}"/>
    <cellStyle name="Output 2 21 13" xfId="19086" xr:uid="{00000000-0005-0000-0000-0000914A0000}"/>
    <cellStyle name="Output 2 21 2" xfId="19087" xr:uid="{00000000-0005-0000-0000-0000924A0000}"/>
    <cellStyle name="Output 2 21 2 2" xfId="19088" xr:uid="{00000000-0005-0000-0000-0000934A0000}"/>
    <cellStyle name="Output 2 21 3" xfId="19089" xr:uid="{00000000-0005-0000-0000-0000944A0000}"/>
    <cellStyle name="Output 2 21 3 2" xfId="19090" xr:uid="{00000000-0005-0000-0000-0000954A0000}"/>
    <cellStyle name="Output 2 21 4" xfId="19091" xr:uid="{00000000-0005-0000-0000-0000964A0000}"/>
    <cellStyle name="Output 2 21 4 2" xfId="19092" xr:uid="{00000000-0005-0000-0000-0000974A0000}"/>
    <cellStyle name="Output 2 21 5" xfId="19093" xr:uid="{00000000-0005-0000-0000-0000984A0000}"/>
    <cellStyle name="Output 2 21 5 2" xfId="19094" xr:uid="{00000000-0005-0000-0000-0000994A0000}"/>
    <cellStyle name="Output 2 21 6" xfId="19095" xr:uid="{00000000-0005-0000-0000-00009A4A0000}"/>
    <cellStyle name="Output 2 21 6 2" xfId="19096" xr:uid="{00000000-0005-0000-0000-00009B4A0000}"/>
    <cellStyle name="Output 2 21 7" xfId="19097" xr:uid="{00000000-0005-0000-0000-00009C4A0000}"/>
    <cellStyle name="Output 2 21 7 2" xfId="19098" xr:uid="{00000000-0005-0000-0000-00009D4A0000}"/>
    <cellStyle name="Output 2 21 8" xfId="19099" xr:uid="{00000000-0005-0000-0000-00009E4A0000}"/>
    <cellStyle name="Output 2 21 8 2" xfId="19100" xr:uid="{00000000-0005-0000-0000-00009F4A0000}"/>
    <cellStyle name="Output 2 21 9" xfId="19101" xr:uid="{00000000-0005-0000-0000-0000A04A0000}"/>
    <cellStyle name="Output 2 21 9 2" xfId="19102" xr:uid="{00000000-0005-0000-0000-0000A14A0000}"/>
    <cellStyle name="Output 2 22" xfId="19103" xr:uid="{00000000-0005-0000-0000-0000A24A0000}"/>
    <cellStyle name="Output 2 22 10" xfId="19104" xr:uid="{00000000-0005-0000-0000-0000A34A0000}"/>
    <cellStyle name="Output 2 22 10 2" xfId="19105" xr:uid="{00000000-0005-0000-0000-0000A44A0000}"/>
    <cellStyle name="Output 2 22 11" xfId="19106" xr:uid="{00000000-0005-0000-0000-0000A54A0000}"/>
    <cellStyle name="Output 2 22 11 2" xfId="19107" xr:uid="{00000000-0005-0000-0000-0000A64A0000}"/>
    <cellStyle name="Output 2 22 12" xfId="19108" xr:uid="{00000000-0005-0000-0000-0000A74A0000}"/>
    <cellStyle name="Output 2 22 12 2" xfId="19109" xr:uid="{00000000-0005-0000-0000-0000A84A0000}"/>
    <cellStyle name="Output 2 22 13" xfId="19110" xr:uid="{00000000-0005-0000-0000-0000A94A0000}"/>
    <cellStyle name="Output 2 22 2" xfId="19111" xr:uid="{00000000-0005-0000-0000-0000AA4A0000}"/>
    <cellStyle name="Output 2 22 2 2" xfId="19112" xr:uid="{00000000-0005-0000-0000-0000AB4A0000}"/>
    <cellStyle name="Output 2 22 3" xfId="19113" xr:uid="{00000000-0005-0000-0000-0000AC4A0000}"/>
    <cellStyle name="Output 2 22 3 2" xfId="19114" xr:uid="{00000000-0005-0000-0000-0000AD4A0000}"/>
    <cellStyle name="Output 2 22 4" xfId="19115" xr:uid="{00000000-0005-0000-0000-0000AE4A0000}"/>
    <cellStyle name="Output 2 22 4 2" xfId="19116" xr:uid="{00000000-0005-0000-0000-0000AF4A0000}"/>
    <cellStyle name="Output 2 22 5" xfId="19117" xr:uid="{00000000-0005-0000-0000-0000B04A0000}"/>
    <cellStyle name="Output 2 22 5 2" xfId="19118" xr:uid="{00000000-0005-0000-0000-0000B14A0000}"/>
    <cellStyle name="Output 2 22 6" xfId="19119" xr:uid="{00000000-0005-0000-0000-0000B24A0000}"/>
    <cellStyle name="Output 2 22 6 2" xfId="19120" xr:uid="{00000000-0005-0000-0000-0000B34A0000}"/>
    <cellStyle name="Output 2 22 7" xfId="19121" xr:uid="{00000000-0005-0000-0000-0000B44A0000}"/>
    <cellStyle name="Output 2 22 7 2" xfId="19122" xr:uid="{00000000-0005-0000-0000-0000B54A0000}"/>
    <cellStyle name="Output 2 22 8" xfId="19123" xr:uid="{00000000-0005-0000-0000-0000B64A0000}"/>
    <cellStyle name="Output 2 22 8 2" xfId="19124" xr:uid="{00000000-0005-0000-0000-0000B74A0000}"/>
    <cellStyle name="Output 2 22 9" xfId="19125" xr:uid="{00000000-0005-0000-0000-0000B84A0000}"/>
    <cellStyle name="Output 2 22 9 2" xfId="19126" xr:uid="{00000000-0005-0000-0000-0000B94A0000}"/>
    <cellStyle name="Output 2 23" xfId="19127" xr:uid="{00000000-0005-0000-0000-0000BA4A0000}"/>
    <cellStyle name="Output 2 23 10" xfId="19128" xr:uid="{00000000-0005-0000-0000-0000BB4A0000}"/>
    <cellStyle name="Output 2 23 10 2" xfId="19129" xr:uid="{00000000-0005-0000-0000-0000BC4A0000}"/>
    <cellStyle name="Output 2 23 11" xfId="19130" xr:uid="{00000000-0005-0000-0000-0000BD4A0000}"/>
    <cellStyle name="Output 2 23 11 2" xfId="19131" xr:uid="{00000000-0005-0000-0000-0000BE4A0000}"/>
    <cellStyle name="Output 2 23 12" xfId="19132" xr:uid="{00000000-0005-0000-0000-0000BF4A0000}"/>
    <cellStyle name="Output 2 23 12 2" xfId="19133" xr:uid="{00000000-0005-0000-0000-0000C04A0000}"/>
    <cellStyle name="Output 2 23 13" xfId="19134" xr:uid="{00000000-0005-0000-0000-0000C14A0000}"/>
    <cellStyle name="Output 2 23 2" xfId="19135" xr:uid="{00000000-0005-0000-0000-0000C24A0000}"/>
    <cellStyle name="Output 2 23 2 2" xfId="19136" xr:uid="{00000000-0005-0000-0000-0000C34A0000}"/>
    <cellStyle name="Output 2 23 3" xfId="19137" xr:uid="{00000000-0005-0000-0000-0000C44A0000}"/>
    <cellStyle name="Output 2 23 3 2" xfId="19138" xr:uid="{00000000-0005-0000-0000-0000C54A0000}"/>
    <cellStyle name="Output 2 23 4" xfId="19139" xr:uid="{00000000-0005-0000-0000-0000C64A0000}"/>
    <cellStyle name="Output 2 23 4 2" xfId="19140" xr:uid="{00000000-0005-0000-0000-0000C74A0000}"/>
    <cellStyle name="Output 2 23 5" xfId="19141" xr:uid="{00000000-0005-0000-0000-0000C84A0000}"/>
    <cellStyle name="Output 2 23 5 2" xfId="19142" xr:uid="{00000000-0005-0000-0000-0000C94A0000}"/>
    <cellStyle name="Output 2 23 6" xfId="19143" xr:uid="{00000000-0005-0000-0000-0000CA4A0000}"/>
    <cellStyle name="Output 2 23 6 2" xfId="19144" xr:uid="{00000000-0005-0000-0000-0000CB4A0000}"/>
    <cellStyle name="Output 2 23 7" xfId="19145" xr:uid="{00000000-0005-0000-0000-0000CC4A0000}"/>
    <cellStyle name="Output 2 23 7 2" xfId="19146" xr:uid="{00000000-0005-0000-0000-0000CD4A0000}"/>
    <cellStyle name="Output 2 23 8" xfId="19147" xr:uid="{00000000-0005-0000-0000-0000CE4A0000}"/>
    <cellStyle name="Output 2 23 8 2" xfId="19148" xr:uid="{00000000-0005-0000-0000-0000CF4A0000}"/>
    <cellStyle name="Output 2 23 9" xfId="19149" xr:uid="{00000000-0005-0000-0000-0000D04A0000}"/>
    <cellStyle name="Output 2 23 9 2" xfId="19150" xr:uid="{00000000-0005-0000-0000-0000D14A0000}"/>
    <cellStyle name="Output 2 24" xfId="19151" xr:uid="{00000000-0005-0000-0000-0000D24A0000}"/>
    <cellStyle name="Output 2 24 10" xfId="19152" xr:uid="{00000000-0005-0000-0000-0000D34A0000}"/>
    <cellStyle name="Output 2 24 10 2" xfId="19153" xr:uid="{00000000-0005-0000-0000-0000D44A0000}"/>
    <cellStyle name="Output 2 24 11" xfId="19154" xr:uid="{00000000-0005-0000-0000-0000D54A0000}"/>
    <cellStyle name="Output 2 24 11 2" xfId="19155" xr:uid="{00000000-0005-0000-0000-0000D64A0000}"/>
    <cellStyle name="Output 2 24 12" xfId="19156" xr:uid="{00000000-0005-0000-0000-0000D74A0000}"/>
    <cellStyle name="Output 2 24 12 2" xfId="19157" xr:uid="{00000000-0005-0000-0000-0000D84A0000}"/>
    <cellStyle name="Output 2 24 13" xfId="19158" xr:uid="{00000000-0005-0000-0000-0000D94A0000}"/>
    <cellStyle name="Output 2 24 2" xfId="19159" xr:uid="{00000000-0005-0000-0000-0000DA4A0000}"/>
    <cellStyle name="Output 2 24 2 2" xfId="19160" xr:uid="{00000000-0005-0000-0000-0000DB4A0000}"/>
    <cellStyle name="Output 2 24 3" xfId="19161" xr:uid="{00000000-0005-0000-0000-0000DC4A0000}"/>
    <cellStyle name="Output 2 24 3 2" xfId="19162" xr:uid="{00000000-0005-0000-0000-0000DD4A0000}"/>
    <cellStyle name="Output 2 24 4" xfId="19163" xr:uid="{00000000-0005-0000-0000-0000DE4A0000}"/>
    <cellStyle name="Output 2 24 4 2" xfId="19164" xr:uid="{00000000-0005-0000-0000-0000DF4A0000}"/>
    <cellStyle name="Output 2 24 5" xfId="19165" xr:uid="{00000000-0005-0000-0000-0000E04A0000}"/>
    <cellStyle name="Output 2 24 5 2" xfId="19166" xr:uid="{00000000-0005-0000-0000-0000E14A0000}"/>
    <cellStyle name="Output 2 24 6" xfId="19167" xr:uid="{00000000-0005-0000-0000-0000E24A0000}"/>
    <cellStyle name="Output 2 24 6 2" xfId="19168" xr:uid="{00000000-0005-0000-0000-0000E34A0000}"/>
    <cellStyle name="Output 2 24 7" xfId="19169" xr:uid="{00000000-0005-0000-0000-0000E44A0000}"/>
    <cellStyle name="Output 2 24 7 2" xfId="19170" xr:uid="{00000000-0005-0000-0000-0000E54A0000}"/>
    <cellStyle name="Output 2 24 8" xfId="19171" xr:uid="{00000000-0005-0000-0000-0000E64A0000}"/>
    <cellStyle name="Output 2 24 8 2" xfId="19172" xr:uid="{00000000-0005-0000-0000-0000E74A0000}"/>
    <cellStyle name="Output 2 24 9" xfId="19173" xr:uid="{00000000-0005-0000-0000-0000E84A0000}"/>
    <cellStyle name="Output 2 24 9 2" xfId="19174" xr:uid="{00000000-0005-0000-0000-0000E94A0000}"/>
    <cellStyle name="Output 2 25" xfId="19175" xr:uid="{00000000-0005-0000-0000-0000EA4A0000}"/>
    <cellStyle name="Output 2 25 10" xfId="19176" xr:uid="{00000000-0005-0000-0000-0000EB4A0000}"/>
    <cellStyle name="Output 2 25 10 2" xfId="19177" xr:uid="{00000000-0005-0000-0000-0000EC4A0000}"/>
    <cellStyle name="Output 2 25 11" xfId="19178" xr:uid="{00000000-0005-0000-0000-0000ED4A0000}"/>
    <cellStyle name="Output 2 25 11 2" xfId="19179" xr:uid="{00000000-0005-0000-0000-0000EE4A0000}"/>
    <cellStyle name="Output 2 25 12" xfId="19180" xr:uid="{00000000-0005-0000-0000-0000EF4A0000}"/>
    <cellStyle name="Output 2 25 12 2" xfId="19181" xr:uid="{00000000-0005-0000-0000-0000F04A0000}"/>
    <cellStyle name="Output 2 25 13" xfId="19182" xr:uid="{00000000-0005-0000-0000-0000F14A0000}"/>
    <cellStyle name="Output 2 25 2" xfId="19183" xr:uid="{00000000-0005-0000-0000-0000F24A0000}"/>
    <cellStyle name="Output 2 25 2 2" xfId="19184" xr:uid="{00000000-0005-0000-0000-0000F34A0000}"/>
    <cellStyle name="Output 2 25 3" xfId="19185" xr:uid="{00000000-0005-0000-0000-0000F44A0000}"/>
    <cellStyle name="Output 2 25 3 2" xfId="19186" xr:uid="{00000000-0005-0000-0000-0000F54A0000}"/>
    <cellStyle name="Output 2 25 4" xfId="19187" xr:uid="{00000000-0005-0000-0000-0000F64A0000}"/>
    <cellStyle name="Output 2 25 4 2" xfId="19188" xr:uid="{00000000-0005-0000-0000-0000F74A0000}"/>
    <cellStyle name="Output 2 25 5" xfId="19189" xr:uid="{00000000-0005-0000-0000-0000F84A0000}"/>
    <cellStyle name="Output 2 25 5 2" xfId="19190" xr:uid="{00000000-0005-0000-0000-0000F94A0000}"/>
    <cellStyle name="Output 2 25 6" xfId="19191" xr:uid="{00000000-0005-0000-0000-0000FA4A0000}"/>
    <cellStyle name="Output 2 25 6 2" xfId="19192" xr:uid="{00000000-0005-0000-0000-0000FB4A0000}"/>
    <cellStyle name="Output 2 25 7" xfId="19193" xr:uid="{00000000-0005-0000-0000-0000FC4A0000}"/>
    <cellStyle name="Output 2 25 7 2" xfId="19194" xr:uid="{00000000-0005-0000-0000-0000FD4A0000}"/>
    <cellStyle name="Output 2 25 8" xfId="19195" xr:uid="{00000000-0005-0000-0000-0000FE4A0000}"/>
    <cellStyle name="Output 2 25 8 2" xfId="19196" xr:uid="{00000000-0005-0000-0000-0000FF4A0000}"/>
    <cellStyle name="Output 2 25 9" xfId="19197" xr:uid="{00000000-0005-0000-0000-0000004B0000}"/>
    <cellStyle name="Output 2 25 9 2" xfId="19198" xr:uid="{00000000-0005-0000-0000-0000014B0000}"/>
    <cellStyle name="Output 2 26" xfId="19199" xr:uid="{00000000-0005-0000-0000-0000024B0000}"/>
    <cellStyle name="Output 2 26 10" xfId="19200" xr:uid="{00000000-0005-0000-0000-0000034B0000}"/>
    <cellStyle name="Output 2 26 10 2" xfId="19201" xr:uid="{00000000-0005-0000-0000-0000044B0000}"/>
    <cellStyle name="Output 2 26 11" xfId="19202" xr:uid="{00000000-0005-0000-0000-0000054B0000}"/>
    <cellStyle name="Output 2 26 11 2" xfId="19203" xr:uid="{00000000-0005-0000-0000-0000064B0000}"/>
    <cellStyle name="Output 2 26 12" xfId="19204" xr:uid="{00000000-0005-0000-0000-0000074B0000}"/>
    <cellStyle name="Output 2 26 12 2" xfId="19205" xr:uid="{00000000-0005-0000-0000-0000084B0000}"/>
    <cellStyle name="Output 2 26 13" xfId="19206" xr:uid="{00000000-0005-0000-0000-0000094B0000}"/>
    <cellStyle name="Output 2 26 2" xfId="19207" xr:uid="{00000000-0005-0000-0000-00000A4B0000}"/>
    <cellStyle name="Output 2 26 2 2" xfId="19208" xr:uid="{00000000-0005-0000-0000-00000B4B0000}"/>
    <cellStyle name="Output 2 26 3" xfId="19209" xr:uid="{00000000-0005-0000-0000-00000C4B0000}"/>
    <cellStyle name="Output 2 26 3 2" xfId="19210" xr:uid="{00000000-0005-0000-0000-00000D4B0000}"/>
    <cellStyle name="Output 2 26 4" xfId="19211" xr:uid="{00000000-0005-0000-0000-00000E4B0000}"/>
    <cellStyle name="Output 2 26 4 2" xfId="19212" xr:uid="{00000000-0005-0000-0000-00000F4B0000}"/>
    <cellStyle name="Output 2 26 5" xfId="19213" xr:uid="{00000000-0005-0000-0000-0000104B0000}"/>
    <cellStyle name="Output 2 26 5 2" xfId="19214" xr:uid="{00000000-0005-0000-0000-0000114B0000}"/>
    <cellStyle name="Output 2 26 6" xfId="19215" xr:uid="{00000000-0005-0000-0000-0000124B0000}"/>
    <cellStyle name="Output 2 26 6 2" xfId="19216" xr:uid="{00000000-0005-0000-0000-0000134B0000}"/>
    <cellStyle name="Output 2 26 7" xfId="19217" xr:uid="{00000000-0005-0000-0000-0000144B0000}"/>
    <cellStyle name="Output 2 26 7 2" xfId="19218" xr:uid="{00000000-0005-0000-0000-0000154B0000}"/>
    <cellStyle name="Output 2 26 8" xfId="19219" xr:uid="{00000000-0005-0000-0000-0000164B0000}"/>
    <cellStyle name="Output 2 26 8 2" xfId="19220" xr:uid="{00000000-0005-0000-0000-0000174B0000}"/>
    <cellStyle name="Output 2 26 9" xfId="19221" xr:uid="{00000000-0005-0000-0000-0000184B0000}"/>
    <cellStyle name="Output 2 26 9 2" xfId="19222" xr:uid="{00000000-0005-0000-0000-0000194B0000}"/>
    <cellStyle name="Output 2 27" xfId="19223" xr:uid="{00000000-0005-0000-0000-00001A4B0000}"/>
    <cellStyle name="Output 2 27 10" xfId="19224" xr:uid="{00000000-0005-0000-0000-00001B4B0000}"/>
    <cellStyle name="Output 2 27 10 2" xfId="19225" xr:uid="{00000000-0005-0000-0000-00001C4B0000}"/>
    <cellStyle name="Output 2 27 11" xfId="19226" xr:uid="{00000000-0005-0000-0000-00001D4B0000}"/>
    <cellStyle name="Output 2 27 11 2" xfId="19227" xr:uid="{00000000-0005-0000-0000-00001E4B0000}"/>
    <cellStyle name="Output 2 27 12" xfId="19228" xr:uid="{00000000-0005-0000-0000-00001F4B0000}"/>
    <cellStyle name="Output 2 27 12 2" xfId="19229" xr:uid="{00000000-0005-0000-0000-0000204B0000}"/>
    <cellStyle name="Output 2 27 13" xfId="19230" xr:uid="{00000000-0005-0000-0000-0000214B0000}"/>
    <cellStyle name="Output 2 27 2" xfId="19231" xr:uid="{00000000-0005-0000-0000-0000224B0000}"/>
    <cellStyle name="Output 2 27 2 2" xfId="19232" xr:uid="{00000000-0005-0000-0000-0000234B0000}"/>
    <cellStyle name="Output 2 27 3" xfId="19233" xr:uid="{00000000-0005-0000-0000-0000244B0000}"/>
    <cellStyle name="Output 2 27 3 2" xfId="19234" xr:uid="{00000000-0005-0000-0000-0000254B0000}"/>
    <cellStyle name="Output 2 27 4" xfId="19235" xr:uid="{00000000-0005-0000-0000-0000264B0000}"/>
    <cellStyle name="Output 2 27 4 2" xfId="19236" xr:uid="{00000000-0005-0000-0000-0000274B0000}"/>
    <cellStyle name="Output 2 27 5" xfId="19237" xr:uid="{00000000-0005-0000-0000-0000284B0000}"/>
    <cellStyle name="Output 2 27 5 2" xfId="19238" xr:uid="{00000000-0005-0000-0000-0000294B0000}"/>
    <cellStyle name="Output 2 27 6" xfId="19239" xr:uid="{00000000-0005-0000-0000-00002A4B0000}"/>
    <cellStyle name="Output 2 27 6 2" xfId="19240" xr:uid="{00000000-0005-0000-0000-00002B4B0000}"/>
    <cellStyle name="Output 2 27 7" xfId="19241" xr:uid="{00000000-0005-0000-0000-00002C4B0000}"/>
    <cellStyle name="Output 2 27 7 2" xfId="19242" xr:uid="{00000000-0005-0000-0000-00002D4B0000}"/>
    <cellStyle name="Output 2 27 8" xfId="19243" xr:uid="{00000000-0005-0000-0000-00002E4B0000}"/>
    <cellStyle name="Output 2 27 8 2" xfId="19244" xr:uid="{00000000-0005-0000-0000-00002F4B0000}"/>
    <cellStyle name="Output 2 27 9" xfId="19245" xr:uid="{00000000-0005-0000-0000-0000304B0000}"/>
    <cellStyle name="Output 2 27 9 2" xfId="19246" xr:uid="{00000000-0005-0000-0000-0000314B0000}"/>
    <cellStyle name="Output 2 28" xfId="19247" xr:uid="{00000000-0005-0000-0000-0000324B0000}"/>
    <cellStyle name="Output 2 28 10" xfId="19248" xr:uid="{00000000-0005-0000-0000-0000334B0000}"/>
    <cellStyle name="Output 2 28 10 2" xfId="19249" xr:uid="{00000000-0005-0000-0000-0000344B0000}"/>
    <cellStyle name="Output 2 28 11" xfId="19250" xr:uid="{00000000-0005-0000-0000-0000354B0000}"/>
    <cellStyle name="Output 2 28 11 2" xfId="19251" xr:uid="{00000000-0005-0000-0000-0000364B0000}"/>
    <cellStyle name="Output 2 28 12" xfId="19252" xr:uid="{00000000-0005-0000-0000-0000374B0000}"/>
    <cellStyle name="Output 2 28 12 2" xfId="19253" xr:uid="{00000000-0005-0000-0000-0000384B0000}"/>
    <cellStyle name="Output 2 28 13" xfId="19254" xr:uid="{00000000-0005-0000-0000-0000394B0000}"/>
    <cellStyle name="Output 2 28 2" xfId="19255" xr:uid="{00000000-0005-0000-0000-00003A4B0000}"/>
    <cellStyle name="Output 2 28 2 2" xfId="19256" xr:uid="{00000000-0005-0000-0000-00003B4B0000}"/>
    <cellStyle name="Output 2 28 3" xfId="19257" xr:uid="{00000000-0005-0000-0000-00003C4B0000}"/>
    <cellStyle name="Output 2 28 3 2" xfId="19258" xr:uid="{00000000-0005-0000-0000-00003D4B0000}"/>
    <cellStyle name="Output 2 28 4" xfId="19259" xr:uid="{00000000-0005-0000-0000-00003E4B0000}"/>
    <cellStyle name="Output 2 28 4 2" xfId="19260" xr:uid="{00000000-0005-0000-0000-00003F4B0000}"/>
    <cellStyle name="Output 2 28 5" xfId="19261" xr:uid="{00000000-0005-0000-0000-0000404B0000}"/>
    <cellStyle name="Output 2 28 5 2" xfId="19262" xr:uid="{00000000-0005-0000-0000-0000414B0000}"/>
    <cellStyle name="Output 2 28 6" xfId="19263" xr:uid="{00000000-0005-0000-0000-0000424B0000}"/>
    <cellStyle name="Output 2 28 6 2" xfId="19264" xr:uid="{00000000-0005-0000-0000-0000434B0000}"/>
    <cellStyle name="Output 2 28 7" xfId="19265" xr:uid="{00000000-0005-0000-0000-0000444B0000}"/>
    <cellStyle name="Output 2 28 7 2" xfId="19266" xr:uid="{00000000-0005-0000-0000-0000454B0000}"/>
    <cellStyle name="Output 2 28 8" xfId="19267" xr:uid="{00000000-0005-0000-0000-0000464B0000}"/>
    <cellStyle name="Output 2 28 8 2" xfId="19268" xr:uid="{00000000-0005-0000-0000-0000474B0000}"/>
    <cellStyle name="Output 2 28 9" xfId="19269" xr:uid="{00000000-0005-0000-0000-0000484B0000}"/>
    <cellStyle name="Output 2 28 9 2" xfId="19270" xr:uid="{00000000-0005-0000-0000-0000494B0000}"/>
    <cellStyle name="Output 2 29" xfId="19271" xr:uid="{00000000-0005-0000-0000-00004A4B0000}"/>
    <cellStyle name="Output 2 29 10" xfId="19272" xr:uid="{00000000-0005-0000-0000-00004B4B0000}"/>
    <cellStyle name="Output 2 29 10 2" xfId="19273" xr:uid="{00000000-0005-0000-0000-00004C4B0000}"/>
    <cellStyle name="Output 2 29 11" xfId="19274" xr:uid="{00000000-0005-0000-0000-00004D4B0000}"/>
    <cellStyle name="Output 2 29 11 2" xfId="19275" xr:uid="{00000000-0005-0000-0000-00004E4B0000}"/>
    <cellStyle name="Output 2 29 12" xfId="19276" xr:uid="{00000000-0005-0000-0000-00004F4B0000}"/>
    <cellStyle name="Output 2 29 12 2" xfId="19277" xr:uid="{00000000-0005-0000-0000-0000504B0000}"/>
    <cellStyle name="Output 2 29 13" xfId="19278" xr:uid="{00000000-0005-0000-0000-0000514B0000}"/>
    <cellStyle name="Output 2 29 2" xfId="19279" xr:uid="{00000000-0005-0000-0000-0000524B0000}"/>
    <cellStyle name="Output 2 29 2 2" xfId="19280" xr:uid="{00000000-0005-0000-0000-0000534B0000}"/>
    <cellStyle name="Output 2 29 3" xfId="19281" xr:uid="{00000000-0005-0000-0000-0000544B0000}"/>
    <cellStyle name="Output 2 29 3 2" xfId="19282" xr:uid="{00000000-0005-0000-0000-0000554B0000}"/>
    <cellStyle name="Output 2 29 4" xfId="19283" xr:uid="{00000000-0005-0000-0000-0000564B0000}"/>
    <cellStyle name="Output 2 29 4 2" xfId="19284" xr:uid="{00000000-0005-0000-0000-0000574B0000}"/>
    <cellStyle name="Output 2 29 5" xfId="19285" xr:uid="{00000000-0005-0000-0000-0000584B0000}"/>
    <cellStyle name="Output 2 29 5 2" xfId="19286" xr:uid="{00000000-0005-0000-0000-0000594B0000}"/>
    <cellStyle name="Output 2 29 6" xfId="19287" xr:uid="{00000000-0005-0000-0000-00005A4B0000}"/>
    <cellStyle name="Output 2 29 6 2" xfId="19288" xr:uid="{00000000-0005-0000-0000-00005B4B0000}"/>
    <cellStyle name="Output 2 29 7" xfId="19289" xr:uid="{00000000-0005-0000-0000-00005C4B0000}"/>
    <cellStyle name="Output 2 29 7 2" xfId="19290" xr:uid="{00000000-0005-0000-0000-00005D4B0000}"/>
    <cellStyle name="Output 2 29 8" xfId="19291" xr:uid="{00000000-0005-0000-0000-00005E4B0000}"/>
    <cellStyle name="Output 2 29 8 2" xfId="19292" xr:uid="{00000000-0005-0000-0000-00005F4B0000}"/>
    <cellStyle name="Output 2 29 9" xfId="19293" xr:uid="{00000000-0005-0000-0000-0000604B0000}"/>
    <cellStyle name="Output 2 29 9 2" xfId="19294" xr:uid="{00000000-0005-0000-0000-0000614B0000}"/>
    <cellStyle name="Output 2 3" xfId="19295" xr:uid="{00000000-0005-0000-0000-0000624B0000}"/>
    <cellStyle name="Output 2 3 10" xfId="19296" xr:uid="{00000000-0005-0000-0000-0000634B0000}"/>
    <cellStyle name="Output 2 3 10 10" xfId="19297" xr:uid="{00000000-0005-0000-0000-0000644B0000}"/>
    <cellStyle name="Output 2 3 10 10 2" xfId="19298" xr:uid="{00000000-0005-0000-0000-0000654B0000}"/>
    <cellStyle name="Output 2 3 10 11" xfId="19299" xr:uid="{00000000-0005-0000-0000-0000664B0000}"/>
    <cellStyle name="Output 2 3 10 11 2" xfId="19300" xr:uid="{00000000-0005-0000-0000-0000674B0000}"/>
    <cellStyle name="Output 2 3 10 12" xfId="19301" xr:uid="{00000000-0005-0000-0000-0000684B0000}"/>
    <cellStyle name="Output 2 3 10 12 2" xfId="19302" xr:uid="{00000000-0005-0000-0000-0000694B0000}"/>
    <cellStyle name="Output 2 3 10 13" xfId="19303" xr:uid="{00000000-0005-0000-0000-00006A4B0000}"/>
    <cellStyle name="Output 2 3 10 2" xfId="19304" xr:uid="{00000000-0005-0000-0000-00006B4B0000}"/>
    <cellStyle name="Output 2 3 10 2 2" xfId="19305" xr:uid="{00000000-0005-0000-0000-00006C4B0000}"/>
    <cellStyle name="Output 2 3 10 3" xfId="19306" xr:uid="{00000000-0005-0000-0000-00006D4B0000}"/>
    <cellStyle name="Output 2 3 10 3 2" xfId="19307" xr:uid="{00000000-0005-0000-0000-00006E4B0000}"/>
    <cellStyle name="Output 2 3 10 4" xfId="19308" xr:uid="{00000000-0005-0000-0000-00006F4B0000}"/>
    <cellStyle name="Output 2 3 10 4 2" xfId="19309" xr:uid="{00000000-0005-0000-0000-0000704B0000}"/>
    <cellStyle name="Output 2 3 10 5" xfId="19310" xr:uid="{00000000-0005-0000-0000-0000714B0000}"/>
    <cellStyle name="Output 2 3 10 5 2" xfId="19311" xr:uid="{00000000-0005-0000-0000-0000724B0000}"/>
    <cellStyle name="Output 2 3 10 6" xfId="19312" xr:uid="{00000000-0005-0000-0000-0000734B0000}"/>
    <cellStyle name="Output 2 3 10 6 2" xfId="19313" xr:uid="{00000000-0005-0000-0000-0000744B0000}"/>
    <cellStyle name="Output 2 3 10 7" xfId="19314" xr:uid="{00000000-0005-0000-0000-0000754B0000}"/>
    <cellStyle name="Output 2 3 10 7 2" xfId="19315" xr:uid="{00000000-0005-0000-0000-0000764B0000}"/>
    <cellStyle name="Output 2 3 10 8" xfId="19316" xr:uid="{00000000-0005-0000-0000-0000774B0000}"/>
    <cellStyle name="Output 2 3 10 8 2" xfId="19317" xr:uid="{00000000-0005-0000-0000-0000784B0000}"/>
    <cellStyle name="Output 2 3 10 9" xfId="19318" xr:uid="{00000000-0005-0000-0000-0000794B0000}"/>
    <cellStyle name="Output 2 3 10 9 2" xfId="19319" xr:uid="{00000000-0005-0000-0000-00007A4B0000}"/>
    <cellStyle name="Output 2 3 11" xfId="19320" xr:uid="{00000000-0005-0000-0000-00007B4B0000}"/>
    <cellStyle name="Output 2 3 11 10" xfId="19321" xr:uid="{00000000-0005-0000-0000-00007C4B0000}"/>
    <cellStyle name="Output 2 3 11 10 2" xfId="19322" xr:uid="{00000000-0005-0000-0000-00007D4B0000}"/>
    <cellStyle name="Output 2 3 11 11" xfId="19323" xr:uid="{00000000-0005-0000-0000-00007E4B0000}"/>
    <cellStyle name="Output 2 3 11 11 2" xfId="19324" xr:uid="{00000000-0005-0000-0000-00007F4B0000}"/>
    <cellStyle name="Output 2 3 11 12" xfId="19325" xr:uid="{00000000-0005-0000-0000-0000804B0000}"/>
    <cellStyle name="Output 2 3 11 12 2" xfId="19326" xr:uid="{00000000-0005-0000-0000-0000814B0000}"/>
    <cellStyle name="Output 2 3 11 13" xfId="19327" xr:uid="{00000000-0005-0000-0000-0000824B0000}"/>
    <cellStyle name="Output 2 3 11 2" xfId="19328" xr:uid="{00000000-0005-0000-0000-0000834B0000}"/>
    <cellStyle name="Output 2 3 11 2 2" xfId="19329" xr:uid="{00000000-0005-0000-0000-0000844B0000}"/>
    <cellStyle name="Output 2 3 11 3" xfId="19330" xr:uid="{00000000-0005-0000-0000-0000854B0000}"/>
    <cellStyle name="Output 2 3 11 3 2" xfId="19331" xr:uid="{00000000-0005-0000-0000-0000864B0000}"/>
    <cellStyle name="Output 2 3 11 4" xfId="19332" xr:uid="{00000000-0005-0000-0000-0000874B0000}"/>
    <cellStyle name="Output 2 3 11 4 2" xfId="19333" xr:uid="{00000000-0005-0000-0000-0000884B0000}"/>
    <cellStyle name="Output 2 3 11 5" xfId="19334" xr:uid="{00000000-0005-0000-0000-0000894B0000}"/>
    <cellStyle name="Output 2 3 11 5 2" xfId="19335" xr:uid="{00000000-0005-0000-0000-00008A4B0000}"/>
    <cellStyle name="Output 2 3 11 6" xfId="19336" xr:uid="{00000000-0005-0000-0000-00008B4B0000}"/>
    <cellStyle name="Output 2 3 11 6 2" xfId="19337" xr:uid="{00000000-0005-0000-0000-00008C4B0000}"/>
    <cellStyle name="Output 2 3 11 7" xfId="19338" xr:uid="{00000000-0005-0000-0000-00008D4B0000}"/>
    <cellStyle name="Output 2 3 11 7 2" xfId="19339" xr:uid="{00000000-0005-0000-0000-00008E4B0000}"/>
    <cellStyle name="Output 2 3 11 8" xfId="19340" xr:uid="{00000000-0005-0000-0000-00008F4B0000}"/>
    <cellStyle name="Output 2 3 11 8 2" xfId="19341" xr:uid="{00000000-0005-0000-0000-0000904B0000}"/>
    <cellStyle name="Output 2 3 11 9" xfId="19342" xr:uid="{00000000-0005-0000-0000-0000914B0000}"/>
    <cellStyle name="Output 2 3 11 9 2" xfId="19343" xr:uid="{00000000-0005-0000-0000-0000924B0000}"/>
    <cellStyle name="Output 2 3 12" xfId="19344" xr:uid="{00000000-0005-0000-0000-0000934B0000}"/>
    <cellStyle name="Output 2 3 12 10" xfId="19345" xr:uid="{00000000-0005-0000-0000-0000944B0000}"/>
    <cellStyle name="Output 2 3 12 10 2" xfId="19346" xr:uid="{00000000-0005-0000-0000-0000954B0000}"/>
    <cellStyle name="Output 2 3 12 11" xfId="19347" xr:uid="{00000000-0005-0000-0000-0000964B0000}"/>
    <cellStyle name="Output 2 3 12 11 2" xfId="19348" xr:uid="{00000000-0005-0000-0000-0000974B0000}"/>
    <cellStyle name="Output 2 3 12 12" xfId="19349" xr:uid="{00000000-0005-0000-0000-0000984B0000}"/>
    <cellStyle name="Output 2 3 12 12 2" xfId="19350" xr:uid="{00000000-0005-0000-0000-0000994B0000}"/>
    <cellStyle name="Output 2 3 12 13" xfId="19351" xr:uid="{00000000-0005-0000-0000-00009A4B0000}"/>
    <cellStyle name="Output 2 3 12 2" xfId="19352" xr:uid="{00000000-0005-0000-0000-00009B4B0000}"/>
    <cellStyle name="Output 2 3 12 2 2" xfId="19353" xr:uid="{00000000-0005-0000-0000-00009C4B0000}"/>
    <cellStyle name="Output 2 3 12 3" xfId="19354" xr:uid="{00000000-0005-0000-0000-00009D4B0000}"/>
    <cellStyle name="Output 2 3 12 3 2" xfId="19355" xr:uid="{00000000-0005-0000-0000-00009E4B0000}"/>
    <cellStyle name="Output 2 3 12 4" xfId="19356" xr:uid="{00000000-0005-0000-0000-00009F4B0000}"/>
    <cellStyle name="Output 2 3 12 4 2" xfId="19357" xr:uid="{00000000-0005-0000-0000-0000A04B0000}"/>
    <cellStyle name="Output 2 3 12 5" xfId="19358" xr:uid="{00000000-0005-0000-0000-0000A14B0000}"/>
    <cellStyle name="Output 2 3 12 5 2" xfId="19359" xr:uid="{00000000-0005-0000-0000-0000A24B0000}"/>
    <cellStyle name="Output 2 3 12 6" xfId="19360" xr:uid="{00000000-0005-0000-0000-0000A34B0000}"/>
    <cellStyle name="Output 2 3 12 6 2" xfId="19361" xr:uid="{00000000-0005-0000-0000-0000A44B0000}"/>
    <cellStyle name="Output 2 3 12 7" xfId="19362" xr:uid="{00000000-0005-0000-0000-0000A54B0000}"/>
    <cellStyle name="Output 2 3 12 7 2" xfId="19363" xr:uid="{00000000-0005-0000-0000-0000A64B0000}"/>
    <cellStyle name="Output 2 3 12 8" xfId="19364" xr:uid="{00000000-0005-0000-0000-0000A74B0000}"/>
    <cellStyle name="Output 2 3 12 8 2" xfId="19365" xr:uid="{00000000-0005-0000-0000-0000A84B0000}"/>
    <cellStyle name="Output 2 3 12 9" xfId="19366" xr:uid="{00000000-0005-0000-0000-0000A94B0000}"/>
    <cellStyle name="Output 2 3 12 9 2" xfId="19367" xr:uid="{00000000-0005-0000-0000-0000AA4B0000}"/>
    <cellStyle name="Output 2 3 13" xfId="19368" xr:uid="{00000000-0005-0000-0000-0000AB4B0000}"/>
    <cellStyle name="Output 2 3 13 10" xfId="19369" xr:uid="{00000000-0005-0000-0000-0000AC4B0000}"/>
    <cellStyle name="Output 2 3 13 10 2" xfId="19370" xr:uid="{00000000-0005-0000-0000-0000AD4B0000}"/>
    <cellStyle name="Output 2 3 13 11" xfId="19371" xr:uid="{00000000-0005-0000-0000-0000AE4B0000}"/>
    <cellStyle name="Output 2 3 13 11 2" xfId="19372" xr:uid="{00000000-0005-0000-0000-0000AF4B0000}"/>
    <cellStyle name="Output 2 3 13 12" xfId="19373" xr:uid="{00000000-0005-0000-0000-0000B04B0000}"/>
    <cellStyle name="Output 2 3 13 12 2" xfId="19374" xr:uid="{00000000-0005-0000-0000-0000B14B0000}"/>
    <cellStyle name="Output 2 3 13 13" xfId="19375" xr:uid="{00000000-0005-0000-0000-0000B24B0000}"/>
    <cellStyle name="Output 2 3 13 2" xfId="19376" xr:uid="{00000000-0005-0000-0000-0000B34B0000}"/>
    <cellStyle name="Output 2 3 13 2 2" xfId="19377" xr:uid="{00000000-0005-0000-0000-0000B44B0000}"/>
    <cellStyle name="Output 2 3 13 3" xfId="19378" xr:uid="{00000000-0005-0000-0000-0000B54B0000}"/>
    <cellStyle name="Output 2 3 13 3 2" xfId="19379" xr:uid="{00000000-0005-0000-0000-0000B64B0000}"/>
    <cellStyle name="Output 2 3 13 4" xfId="19380" xr:uid="{00000000-0005-0000-0000-0000B74B0000}"/>
    <cellStyle name="Output 2 3 13 4 2" xfId="19381" xr:uid="{00000000-0005-0000-0000-0000B84B0000}"/>
    <cellStyle name="Output 2 3 13 5" xfId="19382" xr:uid="{00000000-0005-0000-0000-0000B94B0000}"/>
    <cellStyle name="Output 2 3 13 5 2" xfId="19383" xr:uid="{00000000-0005-0000-0000-0000BA4B0000}"/>
    <cellStyle name="Output 2 3 13 6" xfId="19384" xr:uid="{00000000-0005-0000-0000-0000BB4B0000}"/>
    <cellStyle name="Output 2 3 13 6 2" xfId="19385" xr:uid="{00000000-0005-0000-0000-0000BC4B0000}"/>
    <cellStyle name="Output 2 3 13 7" xfId="19386" xr:uid="{00000000-0005-0000-0000-0000BD4B0000}"/>
    <cellStyle name="Output 2 3 13 7 2" xfId="19387" xr:uid="{00000000-0005-0000-0000-0000BE4B0000}"/>
    <cellStyle name="Output 2 3 13 8" xfId="19388" xr:uid="{00000000-0005-0000-0000-0000BF4B0000}"/>
    <cellStyle name="Output 2 3 13 8 2" xfId="19389" xr:uid="{00000000-0005-0000-0000-0000C04B0000}"/>
    <cellStyle name="Output 2 3 13 9" xfId="19390" xr:uid="{00000000-0005-0000-0000-0000C14B0000}"/>
    <cellStyle name="Output 2 3 13 9 2" xfId="19391" xr:uid="{00000000-0005-0000-0000-0000C24B0000}"/>
    <cellStyle name="Output 2 3 14" xfId="19392" xr:uid="{00000000-0005-0000-0000-0000C34B0000}"/>
    <cellStyle name="Output 2 3 14 10" xfId="19393" xr:uid="{00000000-0005-0000-0000-0000C44B0000}"/>
    <cellStyle name="Output 2 3 14 10 2" xfId="19394" xr:uid="{00000000-0005-0000-0000-0000C54B0000}"/>
    <cellStyle name="Output 2 3 14 11" xfId="19395" xr:uid="{00000000-0005-0000-0000-0000C64B0000}"/>
    <cellStyle name="Output 2 3 14 11 2" xfId="19396" xr:uid="{00000000-0005-0000-0000-0000C74B0000}"/>
    <cellStyle name="Output 2 3 14 12" xfId="19397" xr:uid="{00000000-0005-0000-0000-0000C84B0000}"/>
    <cellStyle name="Output 2 3 14 12 2" xfId="19398" xr:uid="{00000000-0005-0000-0000-0000C94B0000}"/>
    <cellStyle name="Output 2 3 14 13" xfId="19399" xr:uid="{00000000-0005-0000-0000-0000CA4B0000}"/>
    <cellStyle name="Output 2 3 14 2" xfId="19400" xr:uid="{00000000-0005-0000-0000-0000CB4B0000}"/>
    <cellStyle name="Output 2 3 14 2 2" xfId="19401" xr:uid="{00000000-0005-0000-0000-0000CC4B0000}"/>
    <cellStyle name="Output 2 3 14 3" xfId="19402" xr:uid="{00000000-0005-0000-0000-0000CD4B0000}"/>
    <cellStyle name="Output 2 3 14 3 2" xfId="19403" xr:uid="{00000000-0005-0000-0000-0000CE4B0000}"/>
    <cellStyle name="Output 2 3 14 4" xfId="19404" xr:uid="{00000000-0005-0000-0000-0000CF4B0000}"/>
    <cellStyle name="Output 2 3 14 4 2" xfId="19405" xr:uid="{00000000-0005-0000-0000-0000D04B0000}"/>
    <cellStyle name="Output 2 3 14 5" xfId="19406" xr:uid="{00000000-0005-0000-0000-0000D14B0000}"/>
    <cellStyle name="Output 2 3 14 5 2" xfId="19407" xr:uid="{00000000-0005-0000-0000-0000D24B0000}"/>
    <cellStyle name="Output 2 3 14 6" xfId="19408" xr:uid="{00000000-0005-0000-0000-0000D34B0000}"/>
    <cellStyle name="Output 2 3 14 6 2" xfId="19409" xr:uid="{00000000-0005-0000-0000-0000D44B0000}"/>
    <cellStyle name="Output 2 3 14 7" xfId="19410" xr:uid="{00000000-0005-0000-0000-0000D54B0000}"/>
    <cellStyle name="Output 2 3 14 7 2" xfId="19411" xr:uid="{00000000-0005-0000-0000-0000D64B0000}"/>
    <cellStyle name="Output 2 3 14 8" xfId="19412" xr:uid="{00000000-0005-0000-0000-0000D74B0000}"/>
    <cellStyle name="Output 2 3 14 8 2" xfId="19413" xr:uid="{00000000-0005-0000-0000-0000D84B0000}"/>
    <cellStyle name="Output 2 3 14 9" xfId="19414" xr:uid="{00000000-0005-0000-0000-0000D94B0000}"/>
    <cellStyle name="Output 2 3 14 9 2" xfId="19415" xr:uid="{00000000-0005-0000-0000-0000DA4B0000}"/>
    <cellStyle name="Output 2 3 15" xfId="19416" xr:uid="{00000000-0005-0000-0000-0000DB4B0000}"/>
    <cellStyle name="Output 2 3 15 10" xfId="19417" xr:uid="{00000000-0005-0000-0000-0000DC4B0000}"/>
    <cellStyle name="Output 2 3 15 10 2" xfId="19418" xr:uid="{00000000-0005-0000-0000-0000DD4B0000}"/>
    <cellStyle name="Output 2 3 15 11" xfId="19419" xr:uid="{00000000-0005-0000-0000-0000DE4B0000}"/>
    <cellStyle name="Output 2 3 15 11 2" xfId="19420" xr:uid="{00000000-0005-0000-0000-0000DF4B0000}"/>
    <cellStyle name="Output 2 3 15 12" xfId="19421" xr:uid="{00000000-0005-0000-0000-0000E04B0000}"/>
    <cellStyle name="Output 2 3 15 12 2" xfId="19422" xr:uid="{00000000-0005-0000-0000-0000E14B0000}"/>
    <cellStyle name="Output 2 3 15 13" xfId="19423" xr:uid="{00000000-0005-0000-0000-0000E24B0000}"/>
    <cellStyle name="Output 2 3 15 2" xfId="19424" xr:uid="{00000000-0005-0000-0000-0000E34B0000}"/>
    <cellStyle name="Output 2 3 15 2 2" xfId="19425" xr:uid="{00000000-0005-0000-0000-0000E44B0000}"/>
    <cellStyle name="Output 2 3 15 3" xfId="19426" xr:uid="{00000000-0005-0000-0000-0000E54B0000}"/>
    <cellStyle name="Output 2 3 15 3 2" xfId="19427" xr:uid="{00000000-0005-0000-0000-0000E64B0000}"/>
    <cellStyle name="Output 2 3 15 4" xfId="19428" xr:uid="{00000000-0005-0000-0000-0000E74B0000}"/>
    <cellStyle name="Output 2 3 15 4 2" xfId="19429" xr:uid="{00000000-0005-0000-0000-0000E84B0000}"/>
    <cellStyle name="Output 2 3 15 5" xfId="19430" xr:uid="{00000000-0005-0000-0000-0000E94B0000}"/>
    <cellStyle name="Output 2 3 15 5 2" xfId="19431" xr:uid="{00000000-0005-0000-0000-0000EA4B0000}"/>
    <cellStyle name="Output 2 3 15 6" xfId="19432" xr:uid="{00000000-0005-0000-0000-0000EB4B0000}"/>
    <cellStyle name="Output 2 3 15 6 2" xfId="19433" xr:uid="{00000000-0005-0000-0000-0000EC4B0000}"/>
    <cellStyle name="Output 2 3 15 7" xfId="19434" xr:uid="{00000000-0005-0000-0000-0000ED4B0000}"/>
    <cellStyle name="Output 2 3 15 7 2" xfId="19435" xr:uid="{00000000-0005-0000-0000-0000EE4B0000}"/>
    <cellStyle name="Output 2 3 15 8" xfId="19436" xr:uid="{00000000-0005-0000-0000-0000EF4B0000}"/>
    <cellStyle name="Output 2 3 15 8 2" xfId="19437" xr:uid="{00000000-0005-0000-0000-0000F04B0000}"/>
    <cellStyle name="Output 2 3 15 9" xfId="19438" xr:uid="{00000000-0005-0000-0000-0000F14B0000}"/>
    <cellStyle name="Output 2 3 15 9 2" xfId="19439" xr:uid="{00000000-0005-0000-0000-0000F24B0000}"/>
    <cellStyle name="Output 2 3 16" xfId="19440" xr:uid="{00000000-0005-0000-0000-0000F34B0000}"/>
    <cellStyle name="Output 2 3 16 10" xfId="19441" xr:uid="{00000000-0005-0000-0000-0000F44B0000}"/>
    <cellStyle name="Output 2 3 16 10 2" xfId="19442" xr:uid="{00000000-0005-0000-0000-0000F54B0000}"/>
    <cellStyle name="Output 2 3 16 11" xfId="19443" xr:uid="{00000000-0005-0000-0000-0000F64B0000}"/>
    <cellStyle name="Output 2 3 16 11 2" xfId="19444" xr:uid="{00000000-0005-0000-0000-0000F74B0000}"/>
    <cellStyle name="Output 2 3 16 12" xfId="19445" xr:uid="{00000000-0005-0000-0000-0000F84B0000}"/>
    <cellStyle name="Output 2 3 16 12 2" xfId="19446" xr:uid="{00000000-0005-0000-0000-0000F94B0000}"/>
    <cellStyle name="Output 2 3 16 13" xfId="19447" xr:uid="{00000000-0005-0000-0000-0000FA4B0000}"/>
    <cellStyle name="Output 2 3 16 2" xfId="19448" xr:uid="{00000000-0005-0000-0000-0000FB4B0000}"/>
    <cellStyle name="Output 2 3 16 2 2" xfId="19449" xr:uid="{00000000-0005-0000-0000-0000FC4B0000}"/>
    <cellStyle name="Output 2 3 16 3" xfId="19450" xr:uid="{00000000-0005-0000-0000-0000FD4B0000}"/>
    <cellStyle name="Output 2 3 16 3 2" xfId="19451" xr:uid="{00000000-0005-0000-0000-0000FE4B0000}"/>
    <cellStyle name="Output 2 3 16 4" xfId="19452" xr:uid="{00000000-0005-0000-0000-0000FF4B0000}"/>
    <cellStyle name="Output 2 3 16 4 2" xfId="19453" xr:uid="{00000000-0005-0000-0000-0000004C0000}"/>
    <cellStyle name="Output 2 3 16 5" xfId="19454" xr:uid="{00000000-0005-0000-0000-0000014C0000}"/>
    <cellStyle name="Output 2 3 16 5 2" xfId="19455" xr:uid="{00000000-0005-0000-0000-0000024C0000}"/>
    <cellStyle name="Output 2 3 16 6" xfId="19456" xr:uid="{00000000-0005-0000-0000-0000034C0000}"/>
    <cellStyle name="Output 2 3 16 6 2" xfId="19457" xr:uid="{00000000-0005-0000-0000-0000044C0000}"/>
    <cellStyle name="Output 2 3 16 7" xfId="19458" xr:uid="{00000000-0005-0000-0000-0000054C0000}"/>
    <cellStyle name="Output 2 3 16 7 2" xfId="19459" xr:uid="{00000000-0005-0000-0000-0000064C0000}"/>
    <cellStyle name="Output 2 3 16 8" xfId="19460" xr:uid="{00000000-0005-0000-0000-0000074C0000}"/>
    <cellStyle name="Output 2 3 16 8 2" xfId="19461" xr:uid="{00000000-0005-0000-0000-0000084C0000}"/>
    <cellStyle name="Output 2 3 16 9" xfId="19462" xr:uid="{00000000-0005-0000-0000-0000094C0000}"/>
    <cellStyle name="Output 2 3 16 9 2" xfId="19463" xr:uid="{00000000-0005-0000-0000-00000A4C0000}"/>
    <cellStyle name="Output 2 3 17" xfId="19464" xr:uid="{00000000-0005-0000-0000-00000B4C0000}"/>
    <cellStyle name="Output 2 3 17 10" xfId="19465" xr:uid="{00000000-0005-0000-0000-00000C4C0000}"/>
    <cellStyle name="Output 2 3 17 10 2" xfId="19466" xr:uid="{00000000-0005-0000-0000-00000D4C0000}"/>
    <cellStyle name="Output 2 3 17 11" xfId="19467" xr:uid="{00000000-0005-0000-0000-00000E4C0000}"/>
    <cellStyle name="Output 2 3 17 11 2" xfId="19468" xr:uid="{00000000-0005-0000-0000-00000F4C0000}"/>
    <cellStyle name="Output 2 3 17 12" xfId="19469" xr:uid="{00000000-0005-0000-0000-0000104C0000}"/>
    <cellStyle name="Output 2 3 17 12 2" xfId="19470" xr:uid="{00000000-0005-0000-0000-0000114C0000}"/>
    <cellStyle name="Output 2 3 17 13" xfId="19471" xr:uid="{00000000-0005-0000-0000-0000124C0000}"/>
    <cellStyle name="Output 2 3 17 2" xfId="19472" xr:uid="{00000000-0005-0000-0000-0000134C0000}"/>
    <cellStyle name="Output 2 3 17 2 2" xfId="19473" xr:uid="{00000000-0005-0000-0000-0000144C0000}"/>
    <cellStyle name="Output 2 3 17 3" xfId="19474" xr:uid="{00000000-0005-0000-0000-0000154C0000}"/>
    <cellStyle name="Output 2 3 17 3 2" xfId="19475" xr:uid="{00000000-0005-0000-0000-0000164C0000}"/>
    <cellStyle name="Output 2 3 17 4" xfId="19476" xr:uid="{00000000-0005-0000-0000-0000174C0000}"/>
    <cellStyle name="Output 2 3 17 4 2" xfId="19477" xr:uid="{00000000-0005-0000-0000-0000184C0000}"/>
    <cellStyle name="Output 2 3 17 5" xfId="19478" xr:uid="{00000000-0005-0000-0000-0000194C0000}"/>
    <cellStyle name="Output 2 3 17 5 2" xfId="19479" xr:uid="{00000000-0005-0000-0000-00001A4C0000}"/>
    <cellStyle name="Output 2 3 17 6" xfId="19480" xr:uid="{00000000-0005-0000-0000-00001B4C0000}"/>
    <cellStyle name="Output 2 3 17 6 2" xfId="19481" xr:uid="{00000000-0005-0000-0000-00001C4C0000}"/>
    <cellStyle name="Output 2 3 17 7" xfId="19482" xr:uid="{00000000-0005-0000-0000-00001D4C0000}"/>
    <cellStyle name="Output 2 3 17 7 2" xfId="19483" xr:uid="{00000000-0005-0000-0000-00001E4C0000}"/>
    <cellStyle name="Output 2 3 17 8" xfId="19484" xr:uid="{00000000-0005-0000-0000-00001F4C0000}"/>
    <cellStyle name="Output 2 3 17 8 2" xfId="19485" xr:uid="{00000000-0005-0000-0000-0000204C0000}"/>
    <cellStyle name="Output 2 3 17 9" xfId="19486" xr:uid="{00000000-0005-0000-0000-0000214C0000}"/>
    <cellStyle name="Output 2 3 17 9 2" xfId="19487" xr:uid="{00000000-0005-0000-0000-0000224C0000}"/>
    <cellStyle name="Output 2 3 18" xfId="19488" xr:uid="{00000000-0005-0000-0000-0000234C0000}"/>
    <cellStyle name="Output 2 3 18 10" xfId="19489" xr:uid="{00000000-0005-0000-0000-0000244C0000}"/>
    <cellStyle name="Output 2 3 18 10 2" xfId="19490" xr:uid="{00000000-0005-0000-0000-0000254C0000}"/>
    <cellStyle name="Output 2 3 18 11" xfId="19491" xr:uid="{00000000-0005-0000-0000-0000264C0000}"/>
    <cellStyle name="Output 2 3 18 11 2" xfId="19492" xr:uid="{00000000-0005-0000-0000-0000274C0000}"/>
    <cellStyle name="Output 2 3 18 12" xfId="19493" xr:uid="{00000000-0005-0000-0000-0000284C0000}"/>
    <cellStyle name="Output 2 3 18 12 2" xfId="19494" xr:uid="{00000000-0005-0000-0000-0000294C0000}"/>
    <cellStyle name="Output 2 3 18 13" xfId="19495" xr:uid="{00000000-0005-0000-0000-00002A4C0000}"/>
    <cellStyle name="Output 2 3 18 2" xfId="19496" xr:uid="{00000000-0005-0000-0000-00002B4C0000}"/>
    <cellStyle name="Output 2 3 18 2 2" xfId="19497" xr:uid="{00000000-0005-0000-0000-00002C4C0000}"/>
    <cellStyle name="Output 2 3 18 3" xfId="19498" xr:uid="{00000000-0005-0000-0000-00002D4C0000}"/>
    <cellStyle name="Output 2 3 18 3 2" xfId="19499" xr:uid="{00000000-0005-0000-0000-00002E4C0000}"/>
    <cellStyle name="Output 2 3 18 4" xfId="19500" xr:uid="{00000000-0005-0000-0000-00002F4C0000}"/>
    <cellStyle name="Output 2 3 18 4 2" xfId="19501" xr:uid="{00000000-0005-0000-0000-0000304C0000}"/>
    <cellStyle name="Output 2 3 18 5" xfId="19502" xr:uid="{00000000-0005-0000-0000-0000314C0000}"/>
    <cellStyle name="Output 2 3 18 5 2" xfId="19503" xr:uid="{00000000-0005-0000-0000-0000324C0000}"/>
    <cellStyle name="Output 2 3 18 6" xfId="19504" xr:uid="{00000000-0005-0000-0000-0000334C0000}"/>
    <cellStyle name="Output 2 3 18 6 2" xfId="19505" xr:uid="{00000000-0005-0000-0000-0000344C0000}"/>
    <cellStyle name="Output 2 3 18 7" xfId="19506" xr:uid="{00000000-0005-0000-0000-0000354C0000}"/>
    <cellStyle name="Output 2 3 18 7 2" xfId="19507" xr:uid="{00000000-0005-0000-0000-0000364C0000}"/>
    <cellStyle name="Output 2 3 18 8" xfId="19508" xr:uid="{00000000-0005-0000-0000-0000374C0000}"/>
    <cellStyle name="Output 2 3 18 8 2" xfId="19509" xr:uid="{00000000-0005-0000-0000-0000384C0000}"/>
    <cellStyle name="Output 2 3 18 9" xfId="19510" xr:uid="{00000000-0005-0000-0000-0000394C0000}"/>
    <cellStyle name="Output 2 3 18 9 2" xfId="19511" xr:uid="{00000000-0005-0000-0000-00003A4C0000}"/>
    <cellStyle name="Output 2 3 19" xfId="19512" xr:uid="{00000000-0005-0000-0000-00003B4C0000}"/>
    <cellStyle name="Output 2 3 19 10" xfId="19513" xr:uid="{00000000-0005-0000-0000-00003C4C0000}"/>
    <cellStyle name="Output 2 3 19 10 2" xfId="19514" xr:uid="{00000000-0005-0000-0000-00003D4C0000}"/>
    <cellStyle name="Output 2 3 19 11" xfId="19515" xr:uid="{00000000-0005-0000-0000-00003E4C0000}"/>
    <cellStyle name="Output 2 3 19 11 2" xfId="19516" xr:uid="{00000000-0005-0000-0000-00003F4C0000}"/>
    <cellStyle name="Output 2 3 19 12" xfId="19517" xr:uid="{00000000-0005-0000-0000-0000404C0000}"/>
    <cellStyle name="Output 2 3 19 12 2" xfId="19518" xr:uid="{00000000-0005-0000-0000-0000414C0000}"/>
    <cellStyle name="Output 2 3 19 13" xfId="19519" xr:uid="{00000000-0005-0000-0000-0000424C0000}"/>
    <cellStyle name="Output 2 3 19 2" xfId="19520" xr:uid="{00000000-0005-0000-0000-0000434C0000}"/>
    <cellStyle name="Output 2 3 19 2 2" xfId="19521" xr:uid="{00000000-0005-0000-0000-0000444C0000}"/>
    <cellStyle name="Output 2 3 19 3" xfId="19522" xr:uid="{00000000-0005-0000-0000-0000454C0000}"/>
    <cellStyle name="Output 2 3 19 3 2" xfId="19523" xr:uid="{00000000-0005-0000-0000-0000464C0000}"/>
    <cellStyle name="Output 2 3 19 4" xfId="19524" xr:uid="{00000000-0005-0000-0000-0000474C0000}"/>
    <cellStyle name="Output 2 3 19 4 2" xfId="19525" xr:uid="{00000000-0005-0000-0000-0000484C0000}"/>
    <cellStyle name="Output 2 3 19 5" xfId="19526" xr:uid="{00000000-0005-0000-0000-0000494C0000}"/>
    <cellStyle name="Output 2 3 19 5 2" xfId="19527" xr:uid="{00000000-0005-0000-0000-00004A4C0000}"/>
    <cellStyle name="Output 2 3 19 6" xfId="19528" xr:uid="{00000000-0005-0000-0000-00004B4C0000}"/>
    <cellStyle name="Output 2 3 19 6 2" xfId="19529" xr:uid="{00000000-0005-0000-0000-00004C4C0000}"/>
    <cellStyle name="Output 2 3 19 7" xfId="19530" xr:uid="{00000000-0005-0000-0000-00004D4C0000}"/>
    <cellStyle name="Output 2 3 19 7 2" xfId="19531" xr:uid="{00000000-0005-0000-0000-00004E4C0000}"/>
    <cellStyle name="Output 2 3 19 8" xfId="19532" xr:uid="{00000000-0005-0000-0000-00004F4C0000}"/>
    <cellStyle name="Output 2 3 19 8 2" xfId="19533" xr:uid="{00000000-0005-0000-0000-0000504C0000}"/>
    <cellStyle name="Output 2 3 19 9" xfId="19534" xr:uid="{00000000-0005-0000-0000-0000514C0000}"/>
    <cellStyle name="Output 2 3 19 9 2" xfId="19535" xr:uid="{00000000-0005-0000-0000-0000524C0000}"/>
    <cellStyle name="Output 2 3 2" xfId="19536" xr:uid="{00000000-0005-0000-0000-0000534C0000}"/>
    <cellStyle name="Output 2 3 2 10" xfId="19537" xr:uid="{00000000-0005-0000-0000-0000544C0000}"/>
    <cellStyle name="Output 2 3 2 10 2" xfId="19538" xr:uid="{00000000-0005-0000-0000-0000554C0000}"/>
    <cellStyle name="Output 2 3 2 11" xfId="19539" xr:uid="{00000000-0005-0000-0000-0000564C0000}"/>
    <cellStyle name="Output 2 3 2 11 2" xfId="19540" xr:uid="{00000000-0005-0000-0000-0000574C0000}"/>
    <cellStyle name="Output 2 3 2 12" xfId="19541" xr:uid="{00000000-0005-0000-0000-0000584C0000}"/>
    <cellStyle name="Output 2 3 2 12 2" xfId="19542" xr:uid="{00000000-0005-0000-0000-0000594C0000}"/>
    <cellStyle name="Output 2 3 2 13" xfId="19543" xr:uid="{00000000-0005-0000-0000-00005A4C0000}"/>
    <cellStyle name="Output 2 3 2 2" xfId="19544" xr:uid="{00000000-0005-0000-0000-00005B4C0000}"/>
    <cellStyle name="Output 2 3 2 2 2" xfId="19545" xr:uid="{00000000-0005-0000-0000-00005C4C0000}"/>
    <cellStyle name="Output 2 3 2 3" xfId="19546" xr:uid="{00000000-0005-0000-0000-00005D4C0000}"/>
    <cellStyle name="Output 2 3 2 3 2" xfId="19547" xr:uid="{00000000-0005-0000-0000-00005E4C0000}"/>
    <cellStyle name="Output 2 3 2 4" xfId="19548" xr:uid="{00000000-0005-0000-0000-00005F4C0000}"/>
    <cellStyle name="Output 2 3 2 4 2" xfId="19549" xr:uid="{00000000-0005-0000-0000-0000604C0000}"/>
    <cellStyle name="Output 2 3 2 5" xfId="19550" xr:uid="{00000000-0005-0000-0000-0000614C0000}"/>
    <cellStyle name="Output 2 3 2 5 2" xfId="19551" xr:uid="{00000000-0005-0000-0000-0000624C0000}"/>
    <cellStyle name="Output 2 3 2 6" xfId="19552" xr:uid="{00000000-0005-0000-0000-0000634C0000}"/>
    <cellStyle name="Output 2 3 2 6 2" xfId="19553" xr:uid="{00000000-0005-0000-0000-0000644C0000}"/>
    <cellStyle name="Output 2 3 2 7" xfId="19554" xr:uid="{00000000-0005-0000-0000-0000654C0000}"/>
    <cellStyle name="Output 2 3 2 7 2" xfId="19555" xr:uid="{00000000-0005-0000-0000-0000664C0000}"/>
    <cellStyle name="Output 2 3 2 8" xfId="19556" xr:uid="{00000000-0005-0000-0000-0000674C0000}"/>
    <cellStyle name="Output 2 3 2 8 2" xfId="19557" xr:uid="{00000000-0005-0000-0000-0000684C0000}"/>
    <cellStyle name="Output 2 3 2 9" xfId="19558" xr:uid="{00000000-0005-0000-0000-0000694C0000}"/>
    <cellStyle name="Output 2 3 2 9 2" xfId="19559" xr:uid="{00000000-0005-0000-0000-00006A4C0000}"/>
    <cellStyle name="Output 2 3 20" xfId="19560" xr:uid="{00000000-0005-0000-0000-00006B4C0000}"/>
    <cellStyle name="Output 2 3 20 10" xfId="19561" xr:uid="{00000000-0005-0000-0000-00006C4C0000}"/>
    <cellStyle name="Output 2 3 20 10 2" xfId="19562" xr:uid="{00000000-0005-0000-0000-00006D4C0000}"/>
    <cellStyle name="Output 2 3 20 11" xfId="19563" xr:uid="{00000000-0005-0000-0000-00006E4C0000}"/>
    <cellStyle name="Output 2 3 20 11 2" xfId="19564" xr:uid="{00000000-0005-0000-0000-00006F4C0000}"/>
    <cellStyle name="Output 2 3 20 12" xfId="19565" xr:uid="{00000000-0005-0000-0000-0000704C0000}"/>
    <cellStyle name="Output 2 3 20 12 2" xfId="19566" xr:uid="{00000000-0005-0000-0000-0000714C0000}"/>
    <cellStyle name="Output 2 3 20 13" xfId="19567" xr:uid="{00000000-0005-0000-0000-0000724C0000}"/>
    <cellStyle name="Output 2 3 20 2" xfId="19568" xr:uid="{00000000-0005-0000-0000-0000734C0000}"/>
    <cellStyle name="Output 2 3 20 2 2" xfId="19569" xr:uid="{00000000-0005-0000-0000-0000744C0000}"/>
    <cellStyle name="Output 2 3 20 3" xfId="19570" xr:uid="{00000000-0005-0000-0000-0000754C0000}"/>
    <cellStyle name="Output 2 3 20 3 2" xfId="19571" xr:uid="{00000000-0005-0000-0000-0000764C0000}"/>
    <cellStyle name="Output 2 3 20 4" xfId="19572" xr:uid="{00000000-0005-0000-0000-0000774C0000}"/>
    <cellStyle name="Output 2 3 20 4 2" xfId="19573" xr:uid="{00000000-0005-0000-0000-0000784C0000}"/>
    <cellStyle name="Output 2 3 20 5" xfId="19574" xr:uid="{00000000-0005-0000-0000-0000794C0000}"/>
    <cellStyle name="Output 2 3 20 5 2" xfId="19575" xr:uid="{00000000-0005-0000-0000-00007A4C0000}"/>
    <cellStyle name="Output 2 3 20 6" xfId="19576" xr:uid="{00000000-0005-0000-0000-00007B4C0000}"/>
    <cellStyle name="Output 2 3 20 6 2" xfId="19577" xr:uid="{00000000-0005-0000-0000-00007C4C0000}"/>
    <cellStyle name="Output 2 3 20 7" xfId="19578" xr:uid="{00000000-0005-0000-0000-00007D4C0000}"/>
    <cellStyle name="Output 2 3 20 7 2" xfId="19579" xr:uid="{00000000-0005-0000-0000-00007E4C0000}"/>
    <cellStyle name="Output 2 3 20 8" xfId="19580" xr:uid="{00000000-0005-0000-0000-00007F4C0000}"/>
    <cellStyle name="Output 2 3 20 8 2" xfId="19581" xr:uid="{00000000-0005-0000-0000-0000804C0000}"/>
    <cellStyle name="Output 2 3 20 9" xfId="19582" xr:uid="{00000000-0005-0000-0000-0000814C0000}"/>
    <cellStyle name="Output 2 3 20 9 2" xfId="19583" xr:uid="{00000000-0005-0000-0000-0000824C0000}"/>
    <cellStyle name="Output 2 3 21" xfId="19584" xr:uid="{00000000-0005-0000-0000-0000834C0000}"/>
    <cellStyle name="Output 2 3 21 10" xfId="19585" xr:uid="{00000000-0005-0000-0000-0000844C0000}"/>
    <cellStyle name="Output 2 3 21 10 2" xfId="19586" xr:uid="{00000000-0005-0000-0000-0000854C0000}"/>
    <cellStyle name="Output 2 3 21 11" xfId="19587" xr:uid="{00000000-0005-0000-0000-0000864C0000}"/>
    <cellStyle name="Output 2 3 21 11 2" xfId="19588" xr:uid="{00000000-0005-0000-0000-0000874C0000}"/>
    <cellStyle name="Output 2 3 21 12" xfId="19589" xr:uid="{00000000-0005-0000-0000-0000884C0000}"/>
    <cellStyle name="Output 2 3 21 12 2" xfId="19590" xr:uid="{00000000-0005-0000-0000-0000894C0000}"/>
    <cellStyle name="Output 2 3 21 13" xfId="19591" xr:uid="{00000000-0005-0000-0000-00008A4C0000}"/>
    <cellStyle name="Output 2 3 21 2" xfId="19592" xr:uid="{00000000-0005-0000-0000-00008B4C0000}"/>
    <cellStyle name="Output 2 3 21 2 2" xfId="19593" xr:uid="{00000000-0005-0000-0000-00008C4C0000}"/>
    <cellStyle name="Output 2 3 21 3" xfId="19594" xr:uid="{00000000-0005-0000-0000-00008D4C0000}"/>
    <cellStyle name="Output 2 3 21 3 2" xfId="19595" xr:uid="{00000000-0005-0000-0000-00008E4C0000}"/>
    <cellStyle name="Output 2 3 21 4" xfId="19596" xr:uid="{00000000-0005-0000-0000-00008F4C0000}"/>
    <cellStyle name="Output 2 3 21 4 2" xfId="19597" xr:uid="{00000000-0005-0000-0000-0000904C0000}"/>
    <cellStyle name="Output 2 3 21 5" xfId="19598" xr:uid="{00000000-0005-0000-0000-0000914C0000}"/>
    <cellStyle name="Output 2 3 21 5 2" xfId="19599" xr:uid="{00000000-0005-0000-0000-0000924C0000}"/>
    <cellStyle name="Output 2 3 21 6" xfId="19600" xr:uid="{00000000-0005-0000-0000-0000934C0000}"/>
    <cellStyle name="Output 2 3 21 6 2" xfId="19601" xr:uid="{00000000-0005-0000-0000-0000944C0000}"/>
    <cellStyle name="Output 2 3 21 7" xfId="19602" xr:uid="{00000000-0005-0000-0000-0000954C0000}"/>
    <cellStyle name="Output 2 3 21 7 2" xfId="19603" xr:uid="{00000000-0005-0000-0000-0000964C0000}"/>
    <cellStyle name="Output 2 3 21 8" xfId="19604" xr:uid="{00000000-0005-0000-0000-0000974C0000}"/>
    <cellStyle name="Output 2 3 21 8 2" xfId="19605" xr:uid="{00000000-0005-0000-0000-0000984C0000}"/>
    <cellStyle name="Output 2 3 21 9" xfId="19606" xr:uid="{00000000-0005-0000-0000-0000994C0000}"/>
    <cellStyle name="Output 2 3 21 9 2" xfId="19607" xr:uid="{00000000-0005-0000-0000-00009A4C0000}"/>
    <cellStyle name="Output 2 3 22" xfId="19608" xr:uid="{00000000-0005-0000-0000-00009B4C0000}"/>
    <cellStyle name="Output 2 3 22 10" xfId="19609" xr:uid="{00000000-0005-0000-0000-00009C4C0000}"/>
    <cellStyle name="Output 2 3 22 10 2" xfId="19610" xr:uid="{00000000-0005-0000-0000-00009D4C0000}"/>
    <cellStyle name="Output 2 3 22 11" xfId="19611" xr:uid="{00000000-0005-0000-0000-00009E4C0000}"/>
    <cellStyle name="Output 2 3 22 11 2" xfId="19612" xr:uid="{00000000-0005-0000-0000-00009F4C0000}"/>
    <cellStyle name="Output 2 3 22 12" xfId="19613" xr:uid="{00000000-0005-0000-0000-0000A04C0000}"/>
    <cellStyle name="Output 2 3 22 12 2" xfId="19614" xr:uid="{00000000-0005-0000-0000-0000A14C0000}"/>
    <cellStyle name="Output 2 3 22 13" xfId="19615" xr:uid="{00000000-0005-0000-0000-0000A24C0000}"/>
    <cellStyle name="Output 2 3 22 2" xfId="19616" xr:uid="{00000000-0005-0000-0000-0000A34C0000}"/>
    <cellStyle name="Output 2 3 22 2 2" xfId="19617" xr:uid="{00000000-0005-0000-0000-0000A44C0000}"/>
    <cellStyle name="Output 2 3 22 3" xfId="19618" xr:uid="{00000000-0005-0000-0000-0000A54C0000}"/>
    <cellStyle name="Output 2 3 22 3 2" xfId="19619" xr:uid="{00000000-0005-0000-0000-0000A64C0000}"/>
    <cellStyle name="Output 2 3 22 4" xfId="19620" xr:uid="{00000000-0005-0000-0000-0000A74C0000}"/>
    <cellStyle name="Output 2 3 22 4 2" xfId="19621" xr:uid="{00000000-0005-0000-0000-0000A84C0000}"/>
    <cellStyle name="Output 2 3 22 5" xfId="19622" xr:uid="{00000000-0005-0000-0000-0000A94C0000}"/>
    <cellStyle name="Output 2 3 22 5 2" xfId="19623" xr:uid="{00000000-0005-0000-0000-0000AA4C0000}"/>
    <cellStyle name="Output 2 3 22 6" xfId="19624" xr:uid="{00000000-0005-0000-0000-0000AB4C0000}"/>
    <cellStyle name="Output 2 3 22 6 2" xfId="19625" xr:uid="{00000000-0005-0000-0000-0000AC4C0000}"/>
    <cellStyle name="Output 2 3 22 7" xfId="19626" xr:uid="{00000000-0005-0000-0000-0000AD4C0000}"/>
    <cellStyle name="Output 2 3 22 7 2" xfId="19627" xr:uid="{00000000-0005-0000-0000-0000AE4C0000}"/>
    <cellStyle name="Output 2 3 22 8" xfId="19628" xr:uid="{00000000-0005-0000-0000-0000AF4C0000}"/>
    <cellStyle name="Output 2 3 22 8 2" xfId="19629" xr:uid="{00000000-0005-0000-0000-0000B04C0000}"/>
    <cellStyle name="Output 2 3 22 9" xfId="19630" xr:uid="{00000000-0005-0000-0000-0000B14C0000}"/>
    <cellStyle name="Output 2 3 22 9 2" xfId="19631" xr:uid="{00000000-0005-0000-0000-0000B24C0000}"/>
    <cellStyle name="Output 2 3 23" xfId="19632" xr:uid="{00000000-0005-0000-0000-0000B34C0000}"/>
    <cellStyle name="Output 2 3 23 10" xfId="19633" xr:uid="{00000000-0005-0000-0000-0000B44C0000}"/>
    <cellStyle name="Output 2 3 23 10 2" xfId="19634" xr:uid="{00000000-0005-0000-0000-0000B54C0000}"/>
    <cellStyle name="Output 2 3 23 11" xfId="19635" xr:uid="{00000000-0005-0000-0000-0000B64C0000}"/>
    <cellStyle name="Output 2 3 23 11 2" xfId="19636" xr:uid="{00000000-0005-0000-0000-0000B74C0000}"/>
    <cellStyle name="Output 2 3 23 12" xfId="19637" xr:uid="{00000000-0005-0000-0000-0000B84C0000}"/>
    <cellStyle name="Output 2 3 23 12 2" xfId="19638" xr:uid="{00000000-0005-0000-0000-0000B94C0000}"/>
    <cellStyle name="Output 2 3 23 13" xfId="19639" xr:uid="{00000000-0005-0000-0000-0000BA4C0000}"/>
    <cellStyle name="Output 2 3 23 2" xfId="19640" xr:uid="{00000000-0005-0000-0000-0000BB4C0000}"/>
    <cellStyle name="Output 2 3 23 2 2" xfId="19641" xr:uid="{00000000-0005-0000-0000-0000BC4C0000}"/>
    <cellStyle name="Output 2 3 23 3" xfId="19642" xr:uid="{00000000-0005-0000-0000-0000BD4C0000}"/>
    <cellStyle name="Output 2 3 23 3 2" xfId="19643" xr:uid="{00000000-0005-0000-0000-0000BE4C0000}"/>
    <cellStyle name="Output 2 3 23 4" xfId="19644" xr:uid="{00000000-0005-0000-0000-0000BF4C0000}"/>
    <cellStyle name="Output 2 3 23 4 2" xfId="19645" xr:uid="{00000000-0005-0000-0000-0000C04C0000}"/>
    <cellStyle name="Output 2 3 23 5" xfId="19646" xr:uid="{00000000-0005-0000-0000-0000C14C0000}"/>
    <cellStyle name="Output 2 3 23 5 2" xfId="19647" xr:uid="{00000000-0005-0000-0000-0000C24C0000}"/>
    <cellStyle name="Output 2 3 23 6" xfId="19648" xr:uid="{00000000-0005-0000-0000-0000C34C0000}"/>
    <cellStyle name="Output 2 3 23 6 2" xfId="19649" xr:uid="{00000000-0005-0000-0000-0000C44C0000}"/>
    <cellStyle name="Output 2 3 23 7" xfId="19650" xr:uid="{00000000-0005-0000-0000-0000C54C0000}"/>
    <cellStyle name="Output 2 3 23 7 2" xfId="19651" xr:uid="{00000000-0005-0000-0000-0000C64C0000}"/>
    <cellStyle name="Output 2 3 23 8" xfId="19652" xr:uid="{00000000-0005-0000-0000-0000C74C0000}"/>
    <cellStyle name="Output 2 3 23 8 2" xfId="19653" xr:uid="{00000000-0005-0000-0000-0000C84C0000}"/>
    <cellStyle name="Output 2 3 23 9" xfId="19654" xr:uid="{00000000-0005-0000-0000-0000C94C0000}"/>
    <cellStyle name="Output 2 3 23 9 2" xfId="19655" xr:uid="{00000000-0005-0000-0000-0000CA4C0000}"/>
    <cellStyle name="Output 2 3 24" xfId="19656" xr:uid="{00000000-0005-0000-0000-0000CB4C0000}"/>
    <cellStyle name="Output 2 3 24 10" xfId="19657" xr:uid="{00000000-0005-0000-0000-0000CC4C0000}"/>
    <cellStyle name="Output 2 3 24 10 2" xfId="19658" xr:uid="{00000000-0005-0000-0000-0000CD4C0000}"/>
    <cellStyle name="Output 2 3 24 11" xfId="19659" xr:uid="{00000000-0005-0000-0000-0000CE4C0000}"/>
    <cellStyle name="Output 2 3 24 11 2" xfId="19660" xr:uid="{00000000-0005-0000-0000-0000CF4C0000}"/>
    <cellStyle name="Output 2 3 24 12" xfId="19661" xr:uid="{00000000-0005-0000-0000-0000D04C0000}"/>
    <cellStyle name="Output 2 3 24 12 2" xfId="19662" xr:uid="{00000000-0005-0000-0000-0000D14C0000}"/>
    <cellStyle name="Output 2 3 24 13" xfId="19663" xr:uid="{00000000-0005-0000-0000-0000D24C0000}"/>
    <cellStyle name="Output 2 3 24 2" xfId="19664" xr:uid="{00000000-0005-0000-0000-0000D34C0000}"/>
    <cellStyle name="Output 2 3 24 2 2" xfId="19665" xr:uid="{00000000-0005-0000-0000-0000D44C0000}"/>
    <cellStyle name="Output 2 3 24 3" xfId="19666" xr:uid="{00000000-0005-0000-0000-0000D54C0000}"/>
    <cellStyle name="Output 2 3 24 3 2" xfId="19667" xr:uid="{00000000-0005-0000-0000-0000D64C0000}"/>
    <cellStyle name="Output 2 3 24 4" xfId="19668" xr:uid="{00000000-0005-0000-0000-0000D74C0000}"/>
    <cellStyle name="Output 2 3 24 4 2" xfId="19669" xr:uid="{00000000-0005-0000-0000-0000D84C0000}"/>
    <cellStyle name="Output 2 3 24 5" xfId="19670" xr:uid="{00000000-0005-0000-0000-0000D94C0000}"/>
    <cellStyle name="Output 2 3 24 5 2" xfId="19671" xr:uid="{00000000-0005-0000-0000-0000DA4C0000}"/>
    <cellStyle name="Output 2 3 24 6" xfId="19672" xr:uid="{00000000-0005-0000-0000-0000DB4C0000}"/>
    <cellStyle name="Output 2 3 24 6 2" xfId="19673" xr:uid="{00000000-0005-0000-0000-0000DC4C0000}"/>
    <cellStyle name="Output 2 3 24 7" xfId="19674" xr:uid="{00000000-0005-0000-0000-0000DD4C0000}"/>
    <cellStyle name="Output 2 3 24 7 2" xfId="19675" xr:uid="{00000000-0005-0000-0000-0000DE4C0000}"/>
    <cellStyle name="Output 2 3 24 8" xfId="19676" xr:uid="{00000000-0005-0000-0000-0000DF4C0000}"/>
    <cellStyle name="Output 2 3 24 8 2" xfId="19677" xr:uid="{00000000-0005-0000-0000-0000E04C0000}"/>
    <cellStyle name="Output 2 3 24 9" xfId="19678" xr:uid="{00000000-0005-0000-0000-0000E14C0000}"/>
    <cellStyle name="Output 2 3 24 9 2" xfId="19679" xr:uid="{00000000-0005-0000-0000-0000E24C0000}"/>
    <cellStyle name="Output 2 3 25" xfId="19680" xr:uid="{00000000-0005-0000-0000-0000E34C0000}"/>
    <cellStyle name="Output 2 3 25 10" xfId="19681" xr:uid="{00000000-0005-0000-0000-0000E44C0000}"/>
    <cellStyle name="Output 2 3 25 10 2" xfId="19682" xr:uid="{00000000-0005-0000-0000-0000E54C0000}"/>
    <cellStyle name="Output 2 3 25 11" xfId="19683" xr:uid="{00000000-0005-0000-0000-0000E64C0000}"/>
    <cellStyle name="Output 2 3 25 11 2" xfId="19684" xr:uid="{00000000-0005-0000-0000-0000E74C0000}"/>
    <cellStyle name="Output 2 3 25 12" xfId="19685" xr:uid="{00000000-0005-0000-0000-0000E84C0000}"/>
    <cellStyle name="Output 2 3 25 12 2" xfId="19686" xr:uid="{00000000-0005-0000-0000-0000E94C0000}"/>
    <cellStyle name="Output 2 3 25 13" xfId="19687" xr:uid="{00000000-0005-0000-0000-0000EA4C0000}"/>
    <cellStyle name="Output 2 3 25 2" xfId="19688" xr:uid="{00000000-0005-0000-0000-0000EB4C0000}"/>
    <cellStyle name="Output 2 3 25 2 2" xfId="19689" xr:uid="{00000000-0005-0000-0000-0000EC4C0000}"/>
    <cellStyle name="Output 2 3 25 3" xfId="19690" xr:uid="{00000000-0005-0000-0000-0000ED4C0000}"/>
    <cellStyle name="Output 2 3 25 3 2" xfId="19691" xr:uid="{00000000-0005-0000-0000-0000EE4C0000}"/>
    <cellStyle name="Output 2 3 25 4" xfId="19692" xr:uid="{00000000-0005-0000-0000-0000EF4C0000}"/>
    <cellStyle name="Output 2 3 25 4 2" xfId="19693" xr:uid="{00000000-0005-0000-0000-0000F04C0000}"/>
    <cellStyle name="Output 2 3 25 5" xfId="19694" xr:uid="{00000000-0005-0000-0000-0000F14C0000}"/>
    <cellStyle name="Output 2 3 25 5 2" xfId="19695" xr:uid="{00000000-0005-0000-0000-0000F24C0000}"/>
    <cellStyle name="Output 2 3 25 6" xfId="19696" xr:uid="{00000000-0005-0000-0000-0000F34C0000}"/>
    <cellStyle name="Output 2 3 25 6 2" xfId="19697" xr:uid="{00000000-0005-0000-0000-0000F44C0000}"/>
    <cellStyle name="Output 2 3 25 7" xfId="19698" xr:uid="{00000000-0005-0000-0000-0000F54C0000}"/>
    <cellStyle name="Output 2 3 25 7 2" xfId="19699" xr:uid="{00000000-0005-0000-0000-0000F64C0000}"/>
    <cellStyle name="Output 2 3 25 8" xfId="19700" xr:uid="{00000000-0005-0000-0000-0000F74C0000}"/>
    <cellStyle name="Output 2 3 25 8 2" xfId="19701" xr:uid="{00000000-0005-0000-0000-0000F84C0000}"/>
    <cellStyle name="Output 2 3 25 9" xfId="19702" xr:uid="{00000000-0005-0000-0000-0000F94C0000}"/>
    <cellStyle name="Output 2 3 25 9 2" xfId="19703" xr:uid="{00000000-0005-0000-0000-0000FA4C0000}"/>
    <cellStyle name="Output 2 3 26" xfId="19704" xr:uid="{00000000-0005-0000-0000-0000FB4C0000}"/>
    <cellStyle name="Output 2 3 26 10" xfId="19705" xr:uid="{00000000-0005-0000-0000-0000FC4C0000}"/>
    <cellStyle name="Output 2 3 26 10 2" xfId="19706" xr:uid="{00000000-0005-0000-0000-0000FD4C0000}"/>
    <cellStyle name="Output 2 3 26 11" xfId="19707" xr:uid="{00000000-0005-0000-0000-0000FE4C0000}"/>
    <cellStyle name="Output 2 3 26 11 2" xfId="19708" xr:uid="{00000000-0005-0000-0000-0000FF4C0000}"/>
    <cellStyle name="Output 2 3 26 12" xfId="19709" xr:uid="{00000000-0005-0000-0000-0000004D0000}"/>
    <cellStyle name="Output 2 3 26 12 2" xfId="19710" xr:uid="{00000000-0005-0000-0000-0000014D0000}"/>
    <cellStyle name="Output 2 3 26 13" xfId="19711" xr:uid="{00000000-0005-0000-0000-0000024D0000}"/>
    <cellStyle name="Output 2 3 26 2" xfId="19712" xr:uid="{00000000-0005-0000-0000-0000034D0000}"/>
    <cellStyle name="Output 2 3 26 2 2" xfId="19713" xr:uid="{00000000-0005-0000-0000-0000044D0000}"/>
    <cellStyle name="Output 2 3 26 3" xfId="19714" xr:uid="{00000000-0005-0000-0000-0000054D0000}"/>
    <cellStyle name="Output 2 3 26 3 2" xfId="19715" xr:uid="{00000000-0005-0000-0000-0000064D0000}"/>
    <cellStyle name="Output 2 3 26 4" xfId="19716" xr:uid="{00000000-0005-0000-0000-0000074D0000}"/>
    <cellStyle name="Output 2 3 26 4 2" xfId="19717" xr:uid="{00000000-0005-0000-0000-0000084D0000}"/>
    <cellStyle name="Output 2 3 26 5" xfId="19718" xr:uid="{00000000-0005-0000-0000-0000094D0000}"/>
    <cellStyle name="Output 2 3 26 5 2" xfId="19719" xr:uid="{00000000-0005-0000-0000-00000A4D0000}"/>
    <cellStyle name="Output 2 3 26 6" xfId="19720" xr:uid="{00000000-0005-0000-0000-00000B4D0000}"/>
    <cellStyle name="Output 2 3 26 6 2" xfId="19721" xr:uid="{00000000-0005-0000-0000-00000C4D0000}"/>
    <cellStyle name="Output 2 3 26 7" xfId="19722" xr:uid="{00000000-0005-0000-0000-00000D4D0000}"/>
    <cellStyle name="Output 2 3 26 7 2" xfId="19723" xr:uid="{00000000-0005-0000-0000-00000E4D0000}"/>
    <cellStyle name="Output 2 3 26 8" xfId="19724" xr:uid="{00000000-0005-0000-0000-00000F4D0000}"/>
    <cellStyle name="Output 2 3 26 8 2" xfId="19725" xr:uid="{00000000-0005-0000-0000-0000104D0000}"/>
    <cellStyle name="Output 2 3 26 9" xfId="19726" xr:uid="{00000000-0005-0000-0000-0000114D0000}"/>
    <cellStyle name="Output 2 3 26 9 2" xfId="19727" xr:uid="{00000000-0005-0000-0000-0000124D0000}"/>
    <cellStyle name="Output 2 3 27" xfId="19728" xr:uid="{00000000-0005-0000-0000-0000134D0000}"/>
    <cellStyle name="Output 2 3 27 10" xfId="19729" xr:uid="{00000000-0005-0000-0000-0000144D0000}"/>
    <cellStyle name="Output 2 3 27 10 2" xfId="19730" xr:uid="{00000000-0005-0000-0000-0000154D0000}"/>
    <cellStyle name="Output 2 3 27 11" xfId="19731" xr:uid="{00000000-0005-0000-0000-0000164D0000}"/>
    <cellStyle name="Output 2 3 27 11 2" xfId="19732" xr:uid="{00000000-0005-0000-0000-0000174D0000}"/>
    <cellStyle name="Output 2 3 27 12" xfId="19733" xr:uid="{00000000-0005-0000-0000-0000184D0000}"/>
    <cellStyle name="Output 2 3 27 12 2" xfId="19734" xr:uid="{00000000-0005-0000-0000-0000194D0000}"/>
    <cellStyle name="Output 2 3 27 13" xfId="19735" xr:uid="{00000000-0005-0000-0000-00001A4D0000}"/>
    <cellStyle name="Output 2 3 27 2" xfId="19736" xr:uid="{00000000-0005-0000-0000-00001B4D0000}"/>
    <cellStyle name="Output 2 3 27 2 2" xfId="19737" xr:uid="{00000000-0005-0000-0000-00001C4D0000}"/>
    <cellStyle name="Output 2 3 27 3" xfId="19738" xr:uid="{00000000-0005-0000-0000-00001D4D0000}"/>
    <cellStyle name="Output 2 3 27 3 2" xfId="19739" xr:uid="{00000000-0005-0000-0000-00001E4D0000}"/>
    <cellStyle name="Output 2 3 27 4" xfId="19740" xr:uid="{00000000-0005-0000-0000-00001F4D0000}"/>
    <cellStyle name="Output 2 3 27 4 2" xfId="19741" xr:uid="{00000000-0005-0000-0000-0000204D0000}"/>
    <cellStyle name="Output 2 3 27 5" xfId="19742" xr:uid="{00000000-0005-0000-0000-0000214D0000}"/>
    <cellStyle name="Output 2 3 27 5 2" xfId="19743" xr:uid="{00000000-0005-0000-0000-0000224D0000}"/>
    <cellStyle name="Output 2 3 27 6" xfId="19744" xr:uid="{00000000-0005-0000-0000-0000234D0000}"/>
    <cellStyle name="Output 2 3 27 6 2" xfId="19745" xr:uid="{00000000-0005-0000-0000-0000244D0000}"/>
    <cellStyle name="Output 2 3 27 7" xfId="19746" xr:uid="{00000000-0005-0000-0000-0000254D0000}"/>
    <cellStyle name="Output 2 3 27 7 2" xfId="19747" xr:uid="{00000000-0005-0000-0000-0000264D0000}"/>
    <cellStyle name="Output 2 3 27 8" xfId="19748" xr:uid="{00000000-0005-0000-0000-0000274D0000}"/>
    <cellStyle name="Output 2 3 27 8 2" xfId="19749" xr:uid="{00000000-0005-0000-0000-0000284D0000}"/>
    <cellStyle name="Output 2 3 27 9" xfId="19750" xr:uid="{00000000-0005-0000-0000-0000294D0000}"/>
    <cellStyle name="Output 2 3 27 9 2" xfId="19751" xr:uid="{00000000-0005-0000-0000-00002A4D0000}"/>
    <cellStyle name="Output 2 3 28" xfId="19752" xr:uid="{00000000-0005-0000-0000-00002B4D0000}"/>
    <cellStyle name="Output 2 3 28 10" xfId="19753" xr:uid="{00000000-0005-0000-0000-00002C4D0000}"/>
    <cellStyle name="Output 2 3 28 10 2" xfId="19754" xr:uid="{00000000-0005-0000-0000-00002D4D0000}"/>
    <cellStyle name="Output 2 3 28 11" xfId="19755" xr:uid="{00000000-0005-0000-0000-00002E4D0000}"/>
    <cellStyle name="Output 2 3 28 11 2" xfId="19756" xr:uid="{00000000-0005-0000-0000-00002F4D0000}"/>
    <cellStyle name="Output 2 3 28 12" xfId="19757" xr:uid="{00000000-0005-0000-0000-0000304D0000}"/>
    <cellStyle name="Output 2 3 28 12 2" xfId="19758" xr:uid="{00000000-0005-0000-0000-0000314D0000}"/>
    <cellStyle name="Output 2 3 28 13" xfId="19759" xr:uid="{00000000-0005-0000-0000-0000324D0000}"/>
    <cellStyle name="Output 2 3 28 2" xfId="19760" xr:uid="{00000000-0005-0000-0000-0000334D0000}"/>
    <cellStyle name="Output 2 3 28 2 2" xfId="19761" xr:uid="{00000000-0005-0000-0000-0000344D0000}"/>
    <cellStyle name="Output 2 3 28 3" xfId="19762" xr:uid="{00000000-0005-0000-0000-0000354D0000}"/>
    <cellStyle name="Output 2 3 28 3 2" xfId="19763" xr:uid="{00000000-0005-0000-0000-0000364D0000}"/>
    <cellStyle name="Output 2 3 28 4" xfId="19764" xr:uid="{00000000-0005-0000-0000-0000374D0000}"/>
    <cellStyle name="Output 2 3 28 4 2" xfId="19765" xr:uid="{00000000-0005-0000-0000-0000384D0000}"/>
    <cellStyle name="Output 2 3 28 5" xfId="19766" xr:uid="{00000000-0005-0000-0000-0000394D0000}"/>
    <cellStyle name="Output 2 3 28 5 2" xfId="19767" xr:uid="{00000000-0005-0000-0000-00003A4D0000}"/>
    <cellStyle name="Output 2 3 28 6" xfId="19768" xr:uid="{00000000-0005-0000-0000-00003B4D0000}"/>
    <cellStyle name="Output 2 3 28 6 2" xfId="19769" xr:uid="{00000000-0005-0000-0000-00003C4D0000}"/>
    <cellStyle name="Output 2 3 28 7" xfId="19770" xr:uid="{00000000-0005-0000-0000-00003D4D0000}"/>
    <cellStyle name="Output 2 3 28 7 2" xfId="19771" xr:uid="{00000000-0005-0000-0000-00003E4D0000}"/>
    <cellStyle name="Output 2 3 28 8" xfId="19772" xr:uid="{00000000-0005-0000-0000-00003F4D0000}"/>
    <cellStyle name="Output 2 3 28 8 2" xfId="19773" xr:uid="{00000000-0005-0000-0000-0000404D0000}"/>
    <cellStyle name="Output 2 3 28 9" xfId="19774" xr:uid="{00000000-0005-0000-0000-0000414D0000}"/>
    <cellStyle name="Output 2 3 28 9 2" xfId="19775" xr:uid="{00000000-0005-0000-0000-0000424D0000}"/>
    <cellStyle name="Output 2 3 29" xfId="19776" xr:uid="{00000000-0005-0000-0000-0000434D0000}"/>
    <cellStyle name="Output 2 3 29 2" xfId="19777" xr:uid="{00000000-0005-0000-0000-0000444D0000}"/>
    <cellStyle name="Output 2 3 3" xfId="19778" xr:uid="{00000000-0005-0000-0000-0000454D0000}"/>
    <cellStyle name="Output 2 3 3 10" xfId="19779" xr:uid="{00000000-0005-0000-0000-0000464D0000}"/>
    <cellStyle name="Output 2 3 3 10 2" xfId="19780" xr:uid="{00000000-0005-0000-0000-0000474D0000}"/>
    <cellStyle name="Output 2 3 3 11" xfId="19781" xr:uid="{00000000-0005-0000-0000-0000484D0000}"/>
    <cellStyle name="Output 2 3 3 11 2" xfId="19782" xr:uid="{00000000-0005-0000-0000-0000494D0000}"/>
    <cellStyle name="Output 2 3 3 12" xfId="19783" xr:uid="{00000000-0005-0000-0000-00004A4D0000}"/>
    <cellStyle name="Output 2 3 3 12 2" xfId="19784" xr:uid="{00000000-0005-0000-0000-00004B4D0000}"/>
    <cellStyle name="Output 2 3 3 13" xfId="19785" xr:uid="{00000000-0005-0000-0000-00004C4D0000}"/>
    <cellStyle name="Output 2 3 3 2" xfId="19786" xr:uid="{00000000-0005-0000-0000-00004D4D0000}"/>
    <cellStyle name="Output 2 3 3 2 2" xfId="19787" xr:uid="{00000000-0005-0000-0000-00004E4D0000}"/>
    <cellStyle name="Output 2 3 3 3" xfId="19788" xr:uid="{00000000-0005-0000-0000-00004F4D0000}"/>
    <cellStyle name="Output 2 3 3 3 2" xfId="19789" xr:uid="{00000000-0005-0000-0000-0000504D0000}"/>
    <cellStyle name="Output 2 3 3 4" xfId="19790" xr:uid="{00000000-0005-0000-0000-0000514D0000}"/>
    <cellStyle name="Output 2 3 3 4 2" xfId="19791" xr:uid="{00000000-0005-0000-0000-0000524D0000}"/>
    <cellStyle name="Output 2 3 3 5" xfId="19792" xr:uid="{00000000-0005-0000-0000-0000534D0000}"/>
    <cellStyle name="Output 2 3 3 5 2" xfId="19793" xr:uid="{00000000-0005-0000-0000-0000544D0000}"/>
    <cellStyle name="Output 2 3 3 6" xfId="19794" xr:uid="{00000000-0005-0000-0000-0000554D0000}"/>
    <cellStyle name="Output 2 3 3 6 2" xfId="19795" xr:uid="{00000000-0005-0000-0000-0000564D0000}"/>
    <cellStyle name="Output 2 3 3 7" xfId="19796" xr:uid="{00000000-0005-0000-0000-0000574D0000}"/>
    <cellStyle name="Output 2 3 3 7 2" xfId="19797" xr:uid="{00000000-0005-0000-0000-0000584D0000}"/>
    <cellStyle name="Output 2 3 3 8" xfId="19798" xr:uid="{00000000-0005-0000-0000-0000594D0000}"/>
    <cellStyle name="Output 2 3 3 8 2" xfId="19799" xr:uid="{00000000-0005-0000-0000-00005A4D0000}"/>
    <cellStyle name="Output 2 3 3 9" xfId="19800" xr:uid="{00000000-0005-0000-0000-00005B4D0000}"/>
    <cellStyle name="Output 2 3 3 9 2" xfId="19801" xr:uid="{00000000-0005-0000-0000-00005C4D0000}"/>
    <cellStyle name="Output 2 3 30" xfId="19802" xr:uid="{00000000-0005-0000-0000-00005D4D0000}"/>
    <cellStyle name="Output 2 3 30 2" xfId="19803" xr:uid="{00000000-0005-0000-0000-00005E4D0000}"/>
    <cellStyle name="Output 2 3 31" xfId="19804" xr:uid="{00000000-0005-0000-0000-00005F4D0000}"/>
    <cellStyle name="Output 2 3 31 2" xfId="19805" xr:uid="{00000000-0005-0000-0000-0000604D0000}"/>
    <cellStyle name="Output 2 3 32" xfId="19806" xr:uid="{00000000-0005-0000-0000-0000614D0000}"/>
    <cellStyle name="Output 2 3 32 2" xfId="19807" xr:uid="{00000000-0005-0000-0000-0000624D0000}"/>
    <cellStyle name="Output 2 3 33" xfId="19808" xr:uid="{00000000-0005-0000-0000-0000634D0000}"/>
    <cellStyle name="Output 2 3 33 2" xfId="19809" xr:uid="{00000000-0005-0000-0000-0000644D0000}"/>
    <cellStyle name="Output 2 3 34" xfId="19810" xr:uid="{00000000-0005-0000-0000-0000654D0000}"/>
    <cellStyle name="Output 2 3 34 2" xfId="19811" xr:uid="{00000000-0005-0000-0000-0000664D0000}"/>
    <cellStyle name="Output 2 3 35" xfId="19812" xr:uid="{00000000-0005-0000-0000-0000674D0000}"/>
    <cellStyle name="Output 2 3 35 2" xfId="19813" xr:uid="{00000000-0005-0000-0000-0000684D0000}"/>
    <cellStyle name="Output 2 3 36" xfId="19814" xr:uid="{00000000-0005-0000-0000-0000694D0000}"/>
    <cellStyle name="Output 2 3 36 2" xfId="19815" xr:uid="{00000000-0005-0000-0000-00006A4D0000}"/>
    <cellStyle name="Output 2 3 37" xfId="19816" xr:uid="{00000000-0005-0000-0000-00006B4D0000}"/>
    <cellStyle name="Output 2 3 37 2" xfId="19817" xr:uid="{00000000-0005-0000-0000-00006C4D0000}"/>
    <cellStyle name="Output 2 3 38" xfId="19818" xr:uid="{00000000-0005-0000-0000-00006D4D0000}"/>
    <cellStyle name="Output 2 3 38 2" xfId="19819" xr:uid="{00000000-0005-0000-0000-00006E4D0000}"/>
    <cellStyle name="Output 2 3 39" xfId="19820" xr:uid="{00000000-0005-0000-0000-00006F4D0000}"/>
    <cellStyle name="Output 2 3 39 2" xfId="19821" xr:uid="{00000000-0005-0000-0000-0000704D0000}"/>
    <cellStyle name="Output 2 3 4" xfId="19822" xr:uid="{00000000-0005-0000-0000-0000714D0000}"/>
    <cellStyle name="Output 2 3 4 10" xfId="19823" xr:uid="{00000000-0005-0000-0000-0000724D0000}"/>
    <cellStyle name="Output 2 3 4 10 2" xfId="19824" xr:uid="{00000000-0005-0000-0000-0000734D0000}"/>
    <cellStyle name="Output 2 3 4 11" xfId="19825" xr:uid="{00000000-0005-0000-0000-0000744D0000}"/>
    <cellStyle name="Output 2 3 4 11 2" xfId="19826" xr:uid="{00000000-0005-0000-0000-0000754D0000}"/>
    <cellStyle name="Output 2 3 4 12" xfId="19827" xr:uid="{00000000-0005-0000-0000-0000764D0000}"/>
    <cellStyle name="Output 2 3 4 12 2" xfId="19828" xr:uid="{00000000-0005-0000-0000-0000774D0000}"/>
    <cellStyle name="Output 2 3 4 13" xfId="19829" xr:uid="{00000000-0005-0000-0000-0000784D0000}"/>
    <cellStyle name="Output 2 3 4 2" xfId="19830" xr:uid="{00000000-0005-0000-0000-0000794D0000}"/>
    <cellStyle name="Output 2 3 4 2 2" xfId="19831" xr:uid="{00000000-0005-0000-0000-00007A4D0000}"/>
    <cellStyle name="Output 2 3 4 3" xfId="19832" xr:uid="{00000000-0005-0000-0000-00007B4D0000}"/>
    <cellStyle name="Output 2 3 4 3 2" xfId="19833" xr:uid="{00000000-0005-0000-0000-00007C4D0000}"/>
    <cellStyle name="Output 2 3 4 4" xfId="19834" xr:uid="{00000000-0005-0000-0000-00007D4D0000}"/>
    <cellStyle name="Output 2 3 4 4 2" xfId="19835" xr:uid="{00000000-0005-0000-0000-00007E4D0000}"/>
    <cellStyle name="Output 2 3 4 5" xfId="19836" xr:uid="{00000000-0005-0000-0000-00007F4D0000}"/>
    <cellStyle name="Output 2 3 4 5 2" xfId="19837" xr:uid="{00000000-0005-0000-0000-0000804D0000}"/>
    <cellStyle name="Output 2 3 4 6" xfId="19838" xr:uid="{00000000-0005-0000-0000-0000814D0000}"/>
    <cellStyle name="Output 2 3 4 6 2" xfId="19839" xr:uid="{00000000-0005-0000-0000-0000824D0000}"/>
    <cellStyle name="Output 2 3 4 7" xfId="19840" xr:uid="{00000000-0005-0000-0000-0000834D0000}"/>
    <cellStyle name="Output 2 3 4 7 2" xfId="19841" xr:uid="{00000000-0005-0000-0000-0000844D0000}"/>
    <cellStyle name="Output 2 3 4 8" xfId="19842" xr:uid="{00000000-0005-0000-0000-0000854D0000}"/>
    <cellStyle name="Output 2 3 4 8 2" xfId="19843" xr:uid="{00000000-0005-0000-0000-0000864D0000}"/>
    <cellStyle name="Output 2 3 4 9" xfId="19844" xr:uid="{00000000-0005-0000-0000-0000874D0000}"/>
    <cellStyle name="Output 2 3 4 9 2" xfId="19845" xr:uid="{00000000-0005-0000-0000-0000884D0000}"/>
    <cellStyle name="Output 2 3 40" xfId="19846" xr:uid="{00000000-0005-0000-0000-0000894D0000}"/>
    <cellStyle name="Output 2 3 5" xfId="19847" xr:uid="{00000000-0005-0000-0000-00008A4D0000}"/>
    <cellStyle name="Output 2 3 5 10" xfId="19848" xr:uid="{00000000-0005-0000-0000-00008B4D0000}"/>
    <cellStyle name="Output 2 3 5 10 2" xfId="19849" xr:uid="{00000000-0005-0000-0000-00008C4D0000}"/>
    <cellStyle name="Output 2 3 5 11" xfId="19850" xr:uid="{00000000-0005-0000-0000-00008D4D0000}"/>
    <cellStyle name="Output 2 3 5 11 2" xfId="19851" xr:uid="{00000000-0005-0000-0000-00008E4D0000}"/>
    <cellStyle name="Output 2 3 5 12" xfId="19852" xr:uid="{00000000-0005-0000-0000-00008F4D0000}"/>
    <cellStyle name="Output 2 3 5 12 2" xfId="19853" xr:uid="{00000000-0005-0000-0000-0000904D0000}"/>
    <cellStyle name="Output 2 3 5 13" xfId="19854" xr:uid="{00000000-0005-0000-0000-0000914D0000}"/>
    <cellStyle name="Output 2 3 5 2" xfId="19855" xr:uid="{00000000-0005-0000-0000-0000924D0000}"/>
    <cellStyle name="Output 2 3 5 2 2" xfId="19856" xr:uid="{00000000-0005-0000-0000-0000934D0000}"/>
    <cellStyle name="Output 2 3 5 3" xfId="19857" xr:uid="{00000000-0005-0000-0000-0000944D0000}"/>
    <cellStyle name="Output 2 3 5 3 2" xfId="19858" xr:uid="{00000000-0005-0000-0000-0000954D0000}"/>
    <cellStyle name="Output 2 3 5 4" xfId="19859" xr:uid="{00000000-0005-0000-0000-0000964D0000}"/>
    <cellStyle name="Output 2 3 5 4 2" xfId="19860" xr:uid="{00000000-0005-0000-0000-0000974D0000}"/>
    <cellStyle name="Output 2 3 5 5" xfId="19861" xr:uid="{00000000-0005-0000-0000-0000984D0000}"/>
    <cellStyle name="Output 2 3 5 5 2" xfId="19862" xr:uid="{00000000-0005-0000-0000-0000994D0000}"/>
    <cellStyle name="Output 2 3 5 6" xfId="19863" xr:uid="{00000000-0005-0000-0000-00009A4D0000}"/>
    <cellStyle name="Output 2 3 5 6 2" xfId="19864" xr:uid="{00000000-0005-0000-0000-00009B4D0000}"/>
    <cellStyle name="Output 2 3 5 7" xfId="19865" xr:uid="{00000000-0005-0000-0000-00009C4D0000}"/>
    <cellStyle name="Output 2 3 5 7 2" xfId="19866" xr:uid="{00000000-0005-0000-0000-00009D4D0000}"/>
    <cellStyle name="Output 2 3 5 8" xfId="19867" xr:uid="{00000000-0005-0000-0000-00009E4D0000}"/>
    <cellStyle name="Output 2 3 5 8 2" xfId="19868" xr:uid="{00000000-0005-0000-0000-00009F4D0000}"/>
    <cellStyle name="Output 2 3 5 9" xfId="19869" xr:uid="{00000000-0005-0000-0000-0000A04D0000}"/>
    <cellStyle name="Output 2 3 5 9 2" xfId="19870" xr:uid="{00000000-0005-0000-0000-0000A14D0000}"/>
    <cellStyle name="Output 2 3 6" xfId="19871" xr:uid="{00000000-0005-0000-0000-0000A24D0000}"/>
    <cellStyle name="Output 2 3 6 10" xfId="19872" xr:uid="{00000000-0005-0000-0000-0000A34D0000}"/>
    <cellStyle name="Output 2 3 6 10 2" xfId="19873" xr:uid="{00000000-0005-0000-0000-0000A44D0000}"/>
    <cellStyle name="Output 2 3 6 11" xfId="19874" xr:uid="{00000000-0005-0000-0000-0000A54D0000}"/>
    <cellStyle name="Output 2 3 6 11 2" xfId="19875" xr:uid="{00000000-0005-0000-0000-0000A64D0000}"/>
    <cellStyle name="Output 2 3 6 12" xfId="19876" xr:uid="{00000000-0005-0000-0000-0000A74D0000}"/>
    <cellStyle name="Output 2 3 6 12 2" xfId="19877" xr:uid="{00000000-0005-0000-0000-0000A84D0000}"/>
    <cellStyle name="Output 2 3 6 13" xfId="19878" xr:uid="{00000000-0005-0000-0000-0000A94D0000}"/>
    <cellStyle name="Output 2 3 6 2" xfId="19879" xr:uid="{00000000-0005-0000-0000-0000AA4D0000}"/>
    <cellStyle name="Output 2 3 6 2 2" xfId="19880" xr:uid="{00000000-0005-0000-0000-0000AB4D0000}"/>
    <cellStyle name="Output 2 3 6 3" xfId="19881" xr:uid="{00000000-0005-0000-0000-0000AC4D0000}"/>
    <cellStyle name="Output 2 3 6 3 2" xfId="19882" xr:uid="{00000000-0005-0000-0000-0000AD4D0000}"/>
    <cellStyle name="Output 2 3 6 4" xfId="19883" xr:uid="{00000000-0005-0000-0000-0000AE4D0000}"/>
    <cellStyle name="Output 2 3 6 4 2" xfId="19884" xr:uid="{00000000-0005-0000-0000-0000AF4D0000}"/>
    <cellStyle name="Output 2 3 6 5" xfId="19885" xr:uid="{00000000-0005-0000-0000-0000B04D0000}"/>
    <cellStyle name="Output 2 3 6 5 2" xfId="19886" xr:uid="{00000000-0005-0000-0000-0000B14D0000}"/>
    <cellStyle name="Output 2 3 6 6" xfId="19887" xr:uid="{00000000-0005-0000-0000-0000B24D0000}"/>
    <cellStyle name="Output 2 3 6 6 2" xfId="19888" xr:uid="{00000000-0005-0000-0000-0000B34D0000}"/>
    <cellStyle name="Output 2 3 6 7" xfId="19889" xr:uid="{00000000-0005-0000-0000-0000B44D0000}"/>
    <cellStyle name="Output 2 3 6 7 2" xfId="19890" xr:uid="{00000000-0005-0000-0000-0000B54D0000}"/>
    <cellStyle name="Output 2 3 6 8" xfId="19891" xr:uid="{00000000-0005-0000-0000-0000B64D0000}"/>
    <cellStyle name="Output 2 3 6 8 2" xfId="19892" xr:uid="{00000000-0005-0000-0000-0000B74D0000}"/>
    <cellStyle name="Output 2 3 6 9" xfId="19893" xr:uid="{00000000-0005-0000-0000-0000B84D0000}"/>
    <cellStyle name="Output 2 3 6 9 2" xfId="19894" xr:uid="{00000000-0005-0000-0000-0000B94D0000}"/>
    <cellStyle name="Output 2 3 7" xfId="19895" xr:uid="{00000000-0005-0000-0000-0000BA4D0000}"/>
    <cellStyle name="Output 2 3 7 10" xfId="19896" xr:uid="{00000000-0005-0000-0000-0000BB4D0000}"/>
    <cellStyle name="Output 2 3 7 10 2" xfId="19897" xr:uid="{00000000-0005-0000-0000-0000BC4D0000}"/>
    <cellStyle name="Output 2 3 7 11" xfId="19898" xr:uid="{00000000-0005-0000-0000-0000BD4D0000}"/>
    <cellStyle name="Output 2 3 7 11 2" xfId="19899" xr:uid="{00000000-0005-0000-0000-0000BE4D0000}"/>
    <cellStyle name="Output 2 3 7 12" xfId="19900" xr:uid="{00000000-0005-0000-0000-0000BF4D0000}"/>
    <cellStyle name="Output 2 3 7 12 2" xfId="19901" xr:uid="{00000000-0005-0000-0000-0000C04D0000}"/>
    <cellStyle name="Output 2 3 7 13" xfId="19902" xr:uid="{00000000-0005-0000-0000-0000C14D0000}"/>
    <cellStyle name="Output 2 3 7 2" xfId="19903" xr:uid="{00000000-0005-0000-0000-0000C24D0000}"/>
    <cellStyle name="Output 2 3 7 2 2" xfId="19904" xr:uid="{00000000-0005-0000-0000-0000C34D0000}"/>
    <cellStyle name="Output 2 3 7 3" xfId="19905" xr:uid="{00000000-0005-0000-0000-0000C44D0000}"/>
    <cellStyle name="Output 2 3 7 3 2" xfId="19906" xr:uid="{00000000-0005-0000-0000-0000C54D0000}"/>
    <cellStyle name="Output 2 3 7 4" xfId="19907" xr:uid="{00000000-0005-0000-0000-0000C64D0000}"/>
    <cellStyle name="Output 2 3 7 4 2" xfId="19908" xr:uid="{00000000-0005-0000-0000-0000C74D0000}"/>
    <cellStyle name="Output 2 3 7 5" xfId="19909" xr:uid="{00000000-0005-0000-0000-0000C84D0000}"/>
    <cellStyle name="Output 2 3 7 5 2" xfId="19910" xr:uid="{00000000-0005-0000-0000-0000C94D0000}"/>
    <cellStyle name="Output 2 3 7 6" xfId="19911" xr:uid="{00000000-0005-0000-0000-0000CA4D0000}"/>
    <cellStyle name="Output 2 3 7 6 2" xfId="19912" xr:uid="{00000000-0005-0000-0000-0000CB4D0000}"/>
    <cellStyle name="Output 2 3 7 7" xfId="19913" xr:uid="{00000000-0005-0000-0000-0000CC4D0000}"/>
    <cellStyle name="Output 2 3 7 7 2" xfId="19914" xr:uid="{00000000-0005-0000-0000-0000CD4D0000}"/>
    <cellStyle name="Output 2 3 7 8" xfId="19915" xr:uid="{00000000-0005-0000-0000-0000CE4D0000}"/>
    <cellStyle name="Output 2 3 7 8 2" xfId="19916" xr:uid="{00000000-0005-0000-0000-0000CF4D0000}"/>
    <cellStyle name="Output 2 3 7 9" xfId="19917" xr:uid="{00000000-0005-0000-0000-0000D04D0000}"/>
    <cellStyle name="Output 2 3 7 9 2" xfId="19918" xr:uid="{00000000-0005-0000-0000-0000D14D0000}"/>
    <cellStyle name="Output 2 3 8" xfId="19919" xr:uid="{00000000-0005-0000-0000-0000D24D0000}"/>
    <cellStyle name="Output 2 3 8 10" xfId="19920" xr:uid="{00000000-0005-0000-0000-0000D34D0000}"/>
    <cellStyle name="Output 2 3 8 10 2" xfId="19921" xr:uid="{00000000-0005-0000-0000-0000D44D0000}"/>
    <cellStyle name="Output 2 3 8 11" xfId="19922" xr:uid="{00000000-0005-0000-0000-0000D54D0000}"/>
    <cellStyle name="Output 2 3 8 11 2" xfId="19923" xr:uid="{00000000-0005-0000-0000-0000D64D0000}"/>
    <cellStyle name="Output 2 3 8 12" xfId="19924" xr:uid="{00000000-0005-0000-0000-0000D74D0000}"/>
    <cellStyle name="Output 2 3 8 12 2" xfId="19925" xr:uid="{00000000-0005-0000-0000-0000D84D0000}"/>
    <cellStyle name="Output 2 3 8 13" xfId="19926" xr:uid="{00000000-0005-0000-0000-0000D94D0000}"/>
    <cellStyle name="Output 2 3 8 2" xfId="19927" xr:uid="{00000000-0005-0000-0000-0000DA4D0000}"/>
    <cellStyle name="Output 2 3 8 2 2" xfId="19928" xr:uid="{00000000-0005-0000-0000-0000DB4D0000}"/>
    <cellStyle name="Output 2 3 8 3" xfId="19929" xr:uid="{00000000-0005-0000-0000-0000DC4D0000}"/>
    <cellStyle name="Output 2 3 8 3 2" xfId="19930" xr:uid="{00000000-0005-0000-0000-0000DD4D0000}"/>
    <cellStyle name="Output 2 3 8 4" xfId="19931" xr:uid="{00000000-0005-0000-0000-0000DE4D0000}"/>
    <cellStyle name="Output 2 3 8 4 2" xfId="19932" xr:uid="{00000000-0005-0000-0000-0000DF4D0000}"/>
    <cellStyle name="Output 2 3 8 5" xfId="19933" xr:uid="{00000000-0005-0000-0000-0000E04D0000}"/>
    <cellStyle name="Output 2 3 8 5 2" xfId="19934" xr:uid="{00000000-0005-0000-0000-0000E14D0000}"/>
    <cellStyle name="Output 2 3 8 6" xfId="19935" xr:uid="{00000000-0005-0000-0000-0000E24D0000}"/>
    <cellStyle name="Output 2 3 8 6 2" xfId="19936" xr:uid="{00000000-0005-0000-0000-0000E34D0000}"/>
    <cellStyle name="Output 2 3 8 7" xfId="19937" xr:uid="{00000000-0005-0000-0000-0000E44D0000}"/>
    <cellStyle name="Output 2 3 8 7 2" xfId="19938" xr:uid="{00000000-0005-0000-0000-0000E54D0000}"/>
    <cellStyle name="Output 2 3 8 8" xfId="19939" xr:uid="{00000000-0005-0000-0000-0000E64D0000}"/>
    <cellStyle name="Output 2 3 8 8 2" xfId="19940" xr:uid="{00000000-0005-0000-0000-0000E74D0000}"/>
    <cellStyle name="Output 2 3 8 9" xfId="19941" xr:uid="{00000000-0005-0000-0000-0000E84D0000}"/>
    <cellStyle name="Output 2 3 8 9 2" xfId="19942" xr:uid="{00000000-0005-0000-0000-0000E94D0000}"/>
    <cellStyle name="Output 2 3 9" xfId="19943" xr:uid="{00000000-0005-0000-0000-0000EA4D0000}"/>
    <cellStyle name="Output 2 3 9 10" xfId="19944" xr:uid="{00000000-0005-0000-0000-0000EB4D0000}"/>
    <cellStyle name="Output 2 3 9 10 2" xfId="19945" xr:uid="{00000000-0005-0000-0000-0000EC4D0000}"/>
    <cellStyle name="Output 2 3 9 11" xfId="19946" xr:uid="{00000000-0005-0000-0000-0000ED4D0000}"/>
    <cellStyle name="Output 2 3 9 11 2" xfId="19947" xr:uid="{00000000-0005-0000-0000-0000EE4D0000}"/>
    <cellStyle name="Output 2 3 9 12" xfId="19948" xr:uid="{00000000-0005-0000-0000-0000EF4D0000}"/>
    <cellStyle name="Output 2 3 9 12 2" xfId="19949" xr:uid="{00000000-0005-0000-0000-0000F04D0000}"/>
    <cellStyle name="Output 2 3 9 13" xfId="19950" xr:uid="{00000000-0005-0000-0000-0000F14D0000}"/>
    <cellStyle name="Output 2 3 9 2" xfId="19951" xr:uid="{00000000-0005-0000-0000-0000F24D0000}"/>
    <cellStyle name="Output 2 3 9 2 2" xfId="19952" xr:uid="{00000000-0005-0000-0000-0000F34D0000}"/>
    <cellStyle name="Output 2 3 9 3" xfId="19953" xr:uid="{00000000-0005-0000-0000-0000F44D0000}"/>
    <cellStyle name="Output 2 3 9 3 2" xfId="19954" xr:uid="{00000000-0005-0000-0000-0000F54D0000}"/>
    <cellStyle name="Output 2 3 9 4" xfId="19955" xr:uid="{00000000-0005-0000-0000-0000F64D0000}"/>
    <cellStyle name="Output 2 3 9 4 2" xfId="19956" xr:uid="{00000000-0005-0000-0000-0000F74D0000}"/>
    <cellStyle name="Output 2 3 9 5" xfId="19957" xr:uid="{00000000-0005-0000-0000-0000F84D0000}"/>
    <cellStyle name="Output 2 3 9 5 2" xfId="19958" xr:uid="{00000000-0005-0000-0000-0000F94D0000}"/>
    <cellStyle name="Output 2 3 9 6" xfId="19959" xr:uid="{00000000-0005-0000-0000-0000FA4D0000}"/>
    <cellStyle name="Output 2 3 9 6 2" xfId="19960" xr:uid="{00000000-0005-0000-0000-0000FB4D0000}"/>
    <cellStyle name="Output 2 3 9 7" xfId="19961" xr:uid="{00000000-0005-0000-0000-0000FC4D0000}"/>
    <cellStyle name="Output 2 3 9 7 2" xfId="19962" xr:uid="{00000000-0005-0000-0000-0000FD4D0000}"/>
    <cellStyle name="Output 2 3 9 8" xfId="19963" xr:uid="{00000000-0005-0000-0000-0000FE4D0000}"/>
    <cellStyle name="Output 2 3 9 8 2" xfId="19964" xr:uid="{00000000-0005-0000-0000-0000FF4D0000}"/>
    <cellStyle name="Output 2 3 9 9" xfId="19965" xr:uid="{00000000-0005-0000-0000-0000004E0000}"/>
    <cellStyle name="Output 2 3 9 9 2" xfId="19966" xr:uid="{00000000-0005-0000-0000-0000014E0000}"/>
    <cellStyle name="Output 2 30" xfId="19967" xr:uid="{00000000-0005-0000-0000-0000024E0000}"/>
    <cellStyle name="Output 2 30 10" xfId="19968" xr:uid="{00000000-0005-0000-0000-0000034E0000}"/>
    <cellStyle name="Output 2 30 10 2" xfId="19969" xr:uid="{00000000-0005-0000-0000-0000044E0000}"/>
    <cellStyle name="Output 2 30 11" xfId="19970" xr:uid="{00000000-0005-0000-0000-0000054E0000}"/>
    <cellStyle name="Output 2 30 11 2" xfId="19971" xr:uid="{00000000-0005-0000-0000-0000064E0000}"/>
    <cellStyle name="Output 2 30 12" xfId="19972" xr:uid="{00000000-0005-0000-0000-0000074E0000}"/>
    <cellStyle name="Output 2 30 12 2" xfId="19973" xr:uid="{00000000-0005-0000-0000-0000084E0000}"/>
    <cellStyle name="Output 2 30 13" xfId="19974" xr:uid="{00000000-0005-0000-0000-0000094E0000}"/>
    <cellStyle name="Output 2 30 2" xfId="19975" xr:uid="{00000000-0005-0000-0000-00000A4E0000}"/>
    <cellStyle name="Output 2 30 2 2" xfId="19976" xr:uid="{00000000-0005-0000-0000-00000B4E0000}"/>
    <cellStyle name="Output 2 30 3" xfId="19977" xr:uid="{00000000-0005-0000-0000-00000C4E0000}"/>
    <cellStyle name="Output 2 30 3 2" xfId="19978" xr:uid="{00000000-0005-0000-0000-00000D4E0000}"/>
    <cellStyle name="Output 2 30 4" xfId="19979" xr:uid="{00000000-0005-0000-0000-00000E4E0000}"/>
    <cellStyle name="Output 2 30 4 2" xfId="19980" xr:uid="{00000000-0005-0000-0000-00000F4E0000}"/>
    <cellStyle name="Output 2 30 5" xfId="19981" xr:uid="{00000000-0005-0000-0000-0000104E0000}"/>
    <cellStyle name="Output 2 30 5 2" xfId="19982" xr:uid="{00000000-0005-0000-0000-0000114E0000}"/>
    <cellStyle name="Output 2 30 6" xfId="19983" xr:uid="{00000000-0005-0000-0000-0000124E0000}"/>
    <cellStyle name="Output 2 30 6 2" xfId="19984" xr:uid="{00000000-0005-0000-0000-0000134E0000}"/>
    <cellStyle name="Output 2 30 7" xfId="19985" xr:uid="{00000000-0005-0000-0000-0000144E0000}"/>
    <cellStyle name="Output 2 30 7 2" xfId="19986" xr:uid="{00000000-0005-0000-0000-0000154E0000}"/>
    <cellStyle name="Output 2 30 8" xfId="19987" xr:uid="{00000000-0005-0000-0000-0000164E0000}"/>
    <cellStyle name="Output 2 30 8 2" xfId="19988" xr:uid="{00000000-0005-0000-0000-0000174E0000}"/>
    <cellStyle name="Output 2 30 9" xfId="19989" xr:uid="{00000000-0005-0000-0000-0000184E0000}"/>
    <cellStyle name="Output 2 30 9 2" xfId="19990" xr:uid="{00000000-0005-0000-0000-0000194E0000}"/>
    <cellStyle name="Output 2 31" xfId="19991" xr:uid="{00000000-0005-0000-0000-00001A4E0000}"/>
    <cellStyle name="Output 2 31 10" xfId="19992" xr:uid="{00000000-0005-0000-0000-00001B4E0000}"/>
    <cellStyle name="Output 2 31 10 2" xfId="19993" xr:uid="{00000000-0005-0000-0000-00001C4E0000}"/>
    <cellStyle name="Output 2 31 11" xfId="19994" xr:uid="{00000000-0005-0000-0000-00001D4E0000}"/>
    <cellStyle name="Output 2 31 11 2" xfId="19995" xr:uid="{00000000-0005-0000-0000-00001E4E0000}"/>
    <cellStyle name="Output 2 31 12" xfId="19996" xr:uid="{00000000-0005-0000-0000-00001F4E0000}"/>
    <cellStyle name="Output 2 31 12 2" xfId="19997" xr:uid="{00000000-0005-0000-0000-0000204E0000}"/>
    <cellStyle name="Output 2 31 13" xfId="19998" xr:uid="{00000000-0005-0000-0000-0000214E0000}"/>
    <cellStyle name="Output 2 31 2" xfId="19999" xr:uid="{00000000-0005-0000-0000-0000224E0000}"/>
    <cellStyle name="Output 2 31 2 2" xfId="20000" xr:uid="{00000000-0005-0000-0000-0000234E0000}"/>
    <cellStyle name="Output 2 31 3" xfId="20001" xr:uid="{00000000-0005-0000-0000-0000244E0000}"/>
    <cellStyle name="Output 2 31 3 2" xfId="20002" xr:uid="{00000000-0005-0000-0000-0000254E0000}"/>
    <cellStyle name="Output 2 31 4" xfId="20003" xr:uid="{00000000-0005-0000-0000-0000264E0000}"/>
    <cellStyle name="Output 2 31 4 2" xfId="20004" xr:uid="{00000000-0005-0000-0000-0000274E0000}"/>
    <cellStyle name="Output 2 31 5" xfId="20005" xr:uid="{00000000-0005-0000-0000-0000284E0000}"/>
    <cellStyle name="Output 2 31 5 2" xfId="20006" xr:uid="{00000000-0005-0000-0000-0000294E0000}"/>
    <cellStyle name="Output 2 31 6" xfId="20007" xr:uid="{00000000-0005-0000-0000-00002A4E0000}"/>
    <cellStyle name="Output 2 31 6 2" xfId="20008" xr:uid="{00000000-0005-0000-0000-00002B4E0000}"/>
    <cellStyle name="Output 2 31 7" xfId="20009" xr:uid="{00000000-0005-0000-0000-00002C4E0000}"/>
    <cellStyle name="Output 2 31 7 2" xfId="20010" xr:uid="{00000000-0005-0000-0000-00002D4E0000}"/>
    <cellStyle name="Output 2 31 8" xfId="20011" xr:uid="{00000000-0005-0000-0000-00002E4E0000}"/>
    <cellStyle name="Output 2 31 8 2" xfId="20012" xr:uid="{00000000-0005-0000-0000-00002F4E0000}"/>
    <cellStyle name="Output 2 31 9" xfId="20013" xr:uid="{00000000-0005-0000-0000-0000304E0000}"/>
    <cellStyle name="Output 2 31 9 2" xfId="20014" xr:uid="{00000000-0005-0000-0000-0000314E0000}"/>
    <cellStyle name="Output 2 32" xfId="20015" xr:uid="{00000000-0005-0000-0000-0000324E0000}"/>
    <cellStyle name="Output 2 32 10" xfId="20016" xr:uid="{00000000-0005-0000-0000-0000334E0000}"/>
    <cellStyle name="Output 2 32 10 2" xfId="20017" xr:uid="{00000000-0005-0000-0000-0000344E0000}"/>
    <cellStyle name="Output 2 32 11" xfId="20018" xr:uid="{00000000-0005-0000-0000-0000354E0000}"/>
    <cellStyle name="Output 2 32 11 2" xfId="20019" xr:uid="{00000000-0005-0000-0000-0000364E0000}"/>
    <cellStyle name="Output 2 32 12" xfId="20020" xr:uid="{00000000-0005-0000-0000-0000374E0000}"/>
    <cellStyle name="Output 2 32 12 2" xfId="20021" xr:uid="{00000000-0005-0000-0000-0000384E0000}"/>
    <cellStyle name="Output 2 32 13" xfId="20022" xr:uid="{00000000-0005-0000-0000-0000394E0000}"/>
    <cellStyle name="Output 2 32 2" xfId="20023" xr:uid="{00000000-0005-0000-0000-00003A4E0000}"/>
    <cellStyle name="Output 2 32 2 2" xfId="20024" xr:uid="{00000000-0005-0000-0000-00003B4E0000}"/>
    <cellStyle name="Output 2 32 3" xfId="20025" xr:uid="{00000000-0005-0000-0000-00003C4E0000}"/>
    <cellStyle name="Output 2 32 3 2" xfId="20026" xr:uid="{00000000-0005-0000-0000-00003D4E0000}"/>
    <cellStyle name="Output 2 32 4" xfId="20027" xr:uid="{00000000-0005-0000-0000-00003E4E0000}"/>
    <cellStyle name="Output 2 32 4 2" xfId="20028" xr:uid="{00000000-0005-0000-0000-00003F4E0000}"/>
    <cellStyle name="Output 2 32 5" xfId="20029" xr:uid="{00000000-0005-0000-0000-0000404E0000}"/>
    <cellStyle name="Output 2 32 5 2" xfId="20030" xr:uid="{00000000-0005-0000-0000-0000414E0000}"/>
    <cellStyle name="Output 2 32 6" xfId="20031" xr:uid="{00000000-0005-0000-0000-0000424E0000}"/>
    <cellStyle name="Output 2 32 6 2" xfId="20032" xr:uid="{00000000-0005-0000-0000-0000434E0000}"/>
    <cellStyle name="Output 2 32 7" xfId="20033" xr:uid="{00000000-0005-0000-0000-0000444E0000}"/>
    <cellStyle name="Output 2 32 7 2" xfId="20034" xr:uid="{00000000-0005-0000-0000-0000454E0000}"/>
    <cellStyle name="Output 2 32 8" xfId="20035" xr:uid="{00000000-0005-0000-0000-0000464E0000}"/>
    <cellStyle name="Output 2 32 8 2" xfId="20036" xr:uid="{00000000-0005-0000-0000-0000474E0000}"/>
    <cellStyle name="Output 2 32 9" xfId="20037" xr:uid="{00000000-0005-0000-0000-0000484E0000}"/>
    <cellStyle name="Output 2 32 9 2" xfId="20038" xr:uid="{00000000-0005-0000-0000-0000494E0000}"/>
    <cellStyle name="Output 2 33" xfId="20039" xr:uid="{00000000-0005-0000-0000-00004A4E0000}"/>
    <cellStyle name="Output 2 33 2" xfId="20040" xr:uid="{00000000-0005-0000-0000-00004B4E0000}"/>
    <cellStyle name="Output 2 34" xfId="20041" xr:uid="{00000000-0005-0000-0000-00004C4E0000}"/>
    <cellStyle name="Output 2 34 2" xfId="20042" xr:uid="{00000000-0005-0000-0000-00004D4E0000}"/>
    <cellStyle name="Output 2 35" xfId="20043" xr:uid="{00000000-0005-0000-0000-00004E4E0000}"/>
    <cellStyle name="Output 2 35 2" xfId="20044" xr:uid="{00000000-0005-0000-0000-00004F4E0000}"/>
    <cellStyle name="Output 2 36" xfId="20045" xr:uid="{00000000-0005-0000-0000-0000504E0000}"/>
    <cellStyle name="Output 2 36 2" xfId="20046" xr:uid="{00000000-0005-0000-0000-0000514E0000}"/>
    <cellStyle name="Output 2 37" xfId="20047" xr:uid="{00000000-0005-0000-0000-0000524E0000}"/>
    <cellStyle name="Output 2 37 2" xfId="20048" xr:uid="{00000000-0005-0000-0000-0000534E0000}"/>
    <cellStyle name="Output 2 38" xfId="20049" xr:uid="{00000000-0005-0000-0000-0000544E0000}"/>
    <cellStyle name="Output 2 38 2" xfId="20050" xr:uid="{00000000-0005-0000-0000-0000554E0000}"/>
    <cellStyle name="Output 2 39" xfId="20051" xr:uid="{00000000-0005-0000-0000-0000564E0000}"/>
    <cellStyle name="Output 2 39 2" xfId="20052" xr:uid="{00000000-0005-0000-0000-0000574E0000}"/>
    <cellStyle name="Output 2 4" xfId="20053" xr:uid="{00000000-0005-0000-0000-0000584E0000}"/>
    <cellStyle name="Output 2 40" xfId="20054" xr:uid="{00000000-0005-0000-0000-0000594E0000}"/>
    <cellStyle name="Output 2 40 2" xfId="20055" xr:uid="{00000000-0005-0000-0000-00005A4E0000}"/>
    <cellStyle name="Output 2 41" xfId="20056" xr:uid="{00000000-0005-0000-0000-00005B4E0000}"/>
    <cellStyle name="Output 2 41 2" xfId="20057" xr:uid="{00000000-0005-0000-0000-00005C4E0000}"/>
    <cellStyle name="Output 2 42" xfId="20058" xr:uid="{00000000-0005-0000-0000-00005D4E0000}"/>
    <cellStyle name="Output 2 42 2" xfId="20059" xr:uid="{00000000-0005-0000-0000-00005E4E0000}"/>
    <cellStyle name="Output 2 43" xfId="20060" xr:uid="{00000000-0005-0000-0000-00005F4E0000}"/>
    <cellStyle name="Output 2 43 2" xfId="20061" xr:uid="{00000000-0005-0000-0000-0000604E0000}"/>
    <cellStyle name="Output 2 44" xfId="20062" xr:uid="{00000000-0005-0000-0000-0000614E0000}"/>
    <cellStyle name="Output 2 5" xfId="20063" xr:uid="{00000000-0005-0000-0000-0000624E0000}"/>
    <cellStyle name="Output 2 5 10" xfId="20064" xr:uid="{00000000-0005-0000-0000-0000634E0000}"/>
    <cellStyle name="Output 2 5 10 2" xfId="20065" xr:uid="{00000000-0005-0000-0000-0000644E0000}"/>
    <cellStyle name="Output 2 5 11" xfId="20066" xr:uid="{00000000-0005-0000-0000-0000654E0000}"/>
    <cellStyle name="Output 2 5 11 2" xfId="20067" xr:uid="{00000000-0005-0000-0000-0000664E0000}"/>
    <cellStyle name="Output 2 5 12" xfId="20068" xr:uid="{00000000-0005-0000-0000-0000674E0000}"/>
    <cellStyle name="Output 2 5 12 2" xfId="20069" xr:uid="{00000000-0005-0000-0000-0000684E0000}"/>
    <cellStyle name="Output 2 5 13" xfId="20070" xr:uid="{00000000-0005-0000-0000-0000694E0000}"/>
    <cellStyle name="Output 2 5 2" xfId="20071" xr:uid="{00000000-0005-0000-0000-00006A4E0000}"/>
    <cellStyle name="Output 2 5 2 2" xfId="20072" xr:uid="{00000000-0005-0000-0000-00006B4E0000}"/>
    <cellStyle name="Output 2 5 3" xfId="20073" xr:uid="{00000000-0005-0000-0000-00006C4E0000}"/>
    <cellStyle name="Output 2 5 3 2" xfId="20074" xr:uid="{00000000-0005-0000-0000-00006D4E0000}"/>
    <cellStyle name="Output 2 5 4" xfId="20075" xr:uid="{00000000-0005-0000-0000-00006E4E0000}"/>
    <cellStyle name="Output 2 5 4 2" xfId="20076" xr:uid="{00000000-0005-0000-0000-00006F4E0000}"/>
    <cellStyle name="Output 2 5 5" xfId="20077" xr:uid="{00000000-0005-0000-0000-0000704E0000}"/>
    <cellStyle name="Output 2 5 5 2" xfId="20078" xr:uid="{00000000-0005-0000-0000-0000714E0000}"/>
    <cellStyle name="Output 2 5 6" xfId="20079" xr:uid="{00000000-0005-0000-0000-0000724E0000}"/>
    <cellStyle name="Output 2 5 6 2" xfId="20080" xr:uid="{00000000-0005-0000-0000-0000734E0000}"/>
    <cellStyle name="Output 2 5 7" xfId="20081" xr:uid="{00000000-0005-0000-0000-0000744E0000}"/>
    <cellStyle name="Output 2 5 7 2" xfId="20082" xr:uid="{00000000-0005-0000-0000-0000754E0000}"/>
    <cellStyle name="Output 2 5 8" xfId="20083" xr:uid="{00000000-0005-0000-0000-0000764E0000}"/>
    <cellStyle name="Output 2 5 8 2" xfId="20084" xr:uid="{00000000-0005-0000-0000-0000774E0000}"/>
    <cellStyle name="Output 2 5 9" xfId="20085" xr:uid="{00000000-0005-0000-0000-0000784E0000}"/>
    <cellStyle name="Output 2 5 9 2" xfId="20086" xr:uid="{00000000-0005-0000-0000-0000794E0000}"/>
    <cellStyle name="Output 2 6" xfId="20087" xr:uid="{00000000-0005-0000-0000-00007A4E0000}"/>
    <cellStyle name="Output 2 6 10" xfId="20088" xr:uid="{00000000-0005-0000-0000-00007B4E0000}"/>
    <cellStyle name="Output 2 6 10 2" xfId="20089" xr:uid="{00000000-0005-0000-0000-00007C4E0000}"/>
    <cellStyle name="Output 2 6 11" xfId="20090" xr:uid="{00000000-0005-0000-0000-00007D4E0000}"/>
    <cellStyle name="Output 2 6 11 2" xfId="20091" xr:uid="{00000000-0005-0000-0000-00007E4E0000}"/>
    <cellStyle name="Output 2 6 12" xfId="20092" xr:uid="{00000000-0005-0000-0000-00007F4E0000}"/>
    <cellStyle name="Output 2 6 12 2" xfId="20093" xr:uid="{00000000-0005-0000-0000-0000804E0000}"/>
    <cellStyle name="Output 2 6 13" xfId="20094" xr:uid="{00000000-0005-0000-0000-0000814E0000}"/>
    <cellStyle name="Output 2 6 2" xfId="20095" xr:uid="{00000000-0005-0000-0000-0000824E0000}"/>
    <cellStyle name="Output 2 6 2 2" xfId="20096" xr:uid="{00000000-0005-0000-0000-0000834E0000}"/>
    <cellStyle name="Output 2 6 3" xfId="20097" xr:uid="{00000000-0005-0000-0000-0000844E0000}"/>
    <cellStyle name="Output 2 6 3 2" xfId="20098" xr:uid="{00000000-0005-0000-0000-0000854E0000}"/>
    <cellStyle name="Output 2 6 4" xfId="20099" xr:uid="{00000000-0005-0000-0000-0000864E0000}"/>
    <cellStyle name="Output 2 6 4 2" xfId="20100" xr:uid="{00000000-0005-0000-0000-0000874E0000}"/>
    <cellStyle name="Output 2 6 5" xfId="20101" xr:uid="{00000000-0005-0000-0000-0000884E0000}"/>
    <cellStyle name="Output 2 6 5 2" xfId="20102" xr:uid="{00000000-0005-0000-0000-0000894E0000}"/>
    <cellStyle name="Output 2 6 6" xfId="20103" xr:uid="{00000000-0005-0000-0000-00008A4E0000}"/>
    <cellStyle name="Output 2 6 6 2" xfId="20104" xr:uid="{00000000-0005-0000-0000-00008B4E0000}"/>
    <cellStyle name="Output 2 6 7" xfId="20105" xr:uid="{00000000-0005-0000-0000-00008C4E0000}"/>
    <cellStyle name="Output 2 6 7 2" xfId="20106" xr:uid="{00000000-0005-0000-0000-00008D4E0000}"/>
    <cellStyle name="Output 2 6 8" xfId="20107" xr:uid="{00000000-0005-0000-0000-00008E4E0000}"/>
    <cellStyle name="Output 2 6 8 2" xfId="20108" xr:uid="{00000000-0005-0000-0000-00008F4E0000}"/>
    <cellStyle name="Output 2 6 9" xfId="20109" xr:uid="{00000000-0005-0000-0000-0000904E0000}"/>
    <cellStyle name="Output 2 6 9 2" xfId="20110" xr:uid="{00000000-0005-0000-0000-0000914E0000}"/>
    <cellStyle name="Output 2 7" xfId="20111" xr:uid="{00000000-0005-0000-0000-0000924E0000}"/>
    <cellStyle name="Output 2 7 10" xfId="20112" xr:uid="{00000000-0005-0000-0000-0000934E0000}"/>
    <cellStyle name="Output 2 7 10 2" xfId="20113" xr:uid="{00000000-0005-0000-0000-0000944E0000}"/>
    <cellStyle name="Output 2 7 11" xfId="20114" xr:uid="{00000000-0005-0000-0000-0000954E0000}"/>
    <cellStyle name="Output 2 7 11 2" xfId="20115" xr:uid="{00000000-0005-0000-0000-0000964E0000}"/>
    <cellStyle name="Output 2 7 12" xfId="20116" xr:uid="{00000000-0005-0000-0000-0000974E0000}"/>
    <cellStyle name="Output 2 7 12 2" xfId="20117" xr:uid="{00000000-0005-0000-0000-0000984E0000}"/>
    <cellStyle name="Output 2 7 13" xfId="20118" xr:uid="{00000000-0005-0000-0000-0000994E0000}"/>
    <cellStyle name="Output 2 7 2" xfId="20119" xr:uid="{00000000-0005-0000-0000-00009A4E0000}"/>
    <cellStyle name="Output 2 7 2 2" xfId="20120" xr:uid="{00000000-0005-0000-0000-00009B4E0000}"/>
    <cellStyle name="Output 2 7 3" xfId="20121" xr:uid="{00000000-0005-0000-0000-00009C4E0000}"/>
    <cellStyle name="Output 2 7 3 2" xfId="20122" xr:uid="{00000000-0005-0000-0000-00009D4E0000}"/>
    <cellStyle name="Output 2 7 4" xfId="20123" xr:uid="{00000000-0005-0000-0000-00009E4E0000}"/>
    <cellStyle name="Output 2 7 4 2" xfId="20124" xr:uid="{00000000-0005-0000-0000-00009F4E0000}"/>
    <cellStyle name="Output 2 7 5" xfId="20125" xr:uid="{00000000-0005-0000-0000-0000A04E0000}"/>
    <cellStyle name="Output 2 7 5 2" xfId="20126" xr:uid="{00000000-0005-0000-0000-0000A14E0000}"/>
    <cellStyle name="Output 2 7 6" xfId="20127" xr:uid="{00000000-0005-0000-0000-0000A24E0000}"/>
    <cellStyle name="Output 2 7 6 2" xfId="20128" xr:uid="{00000000-0005-0000-0000-0000A34E0000}"/>
    <cellStyle name="Output 2 7 7" xfId="20129" xr:uid="{00000000-0005-0000-0000-0000A44E0000}"/>
    <cellStyle name="Output 2 7 7 2" xfId="20130" xr:uid="{00000000-0005-0000-0000-0000A54E0000}"/>
    <cellStyle name="Output 2 7 8" xfId="20131" xr:uid="{00000000-0005-0000-0000-0000A64E0000}"/>
    <cellStyle name="Output 2 7 8 2" xfId="20132" xr:uid="{00000000-0005-0000-0000-0000A74E0000}"/>
    <cellStyle name="Output 2 7 9" xfId="20133" xr:uid="{00000000-0005-0000-0000-0000A84E0000}"/>
    <cellStyle name="Output 2 7 9 2" xfId="20134" xr:uid="{00000000-0005-0000-0000-0000A94E0000}"/>
    <cellStyle name="Output 2 8" xfId="20135" xr:uid="{00000000-0005-0000-0000-0000AA4E0000}"/>
    <cellStyle name="Output 2 8 10" xfId="20136" xr:uid="{00000000-0005-0000-0000-0000AB4E0000}"/>
    <cellStyle name="Output 2 8 10 2" xfId="20137" xr:uid="{00000000-0005-0000-0000-0000AC4E0000}"/>
    <cellStyle name="Output 2 8 11" xfId="20138" xr:uid="{00000000-0005-0000-0000-0000AD4E0000}"/>
    <cellStyle name="Output 2 8 11 2" xfId="20139" xr:uid="{00000000-0005-0000-0000-0000AE4E0000}"/>
    <cellStyle name="Output 2 8 12" xfId="20140" xr:uid="{00000000-0005-0000-0000-0000AF4E0000}"/>
    <cellStyle name="Output 2 8 12 2" xfId="20141" xr:uid="{00000000-0005-0000-0000-0000B04E0000}"/>
    <cellStyle name="Output 2 8 13" xfId="20142" xr:uid="{00000000-0005-0000-0000-0000B14E0000}"/>
    <cellStyle name="Output 2 8 2" xfId="20143" xr:uid="{00000000-0005-0000-0000-0000B24E0000}"/>
    <cellStyle name="Output 2 8 2 2" xfId="20144" xr:uid="{00000000-0005-0000-0000-0000B34E0000}"/>
    <cellStyle name="Output 2 8 3" xfId="20145" xr:uid="{00000000-0005-0000-0000-0000B44E0000}"/>
    <cellStyle name="Output 2 8 3 2" xfId="20146" xr:uid="{00000000-0005-0000-0000-0000B54E0000}"/>
    <cellStyle name="Output 2 8 4" xfId="20147" xr:uid="{00000000-0005-0000-0000-0000B64E0000}"/>
    <cellStyle name="Output 2 8 4 2" xfId="20148" xr:uid="{00000000-0005-0000-0000-0000B74E0000}"/>
    <cellStyle name="Output 2 8 5" xfId="20149" xr:uid="{00000000-0005-0000-0000-0000B84E0000}"/>
    <cellStyle name="Output 2 8 5 2" xfId="20150" xr:uid="{00000000-0005-0000-0000-0000B94E0000}"/>
    <cellStyle name="Output 2 8 6" xfId="20151" xr:uid="{00000000-0005-0000-0000-0000BA4E0000}"/>
    <cellStyle name="Output 2 8 6 2" xfId="20152" xr:uid="{00000000-0005-0000-0000-0000BB4E0000}"/>
    <cellStyle name="Output 2 8 7" xfId="20153" xr:uid="{00000000-0005-0000-0000-0000BC4E0000}"/>
    <cellStyle name="Output 2 8 7 2" xfId="20154" xr:uid="{00000000-0005-0000-0000-0000BD4E0000}"/>
    <cellStyle name="Output 2 8 8" xfId="20155" xr:uid="{00000000-0005-0000-0000-0000BE4E0000}"/>
    <cellStyle name="Output 2 8 8 2" xfId="20156" xr:uid="{00000000-0005-0000-0000-0000BF4E0000}"/>
    <cellStyle name="Output 2 8 9" xfId="20157" xr:uid="{00000000-0005-0000-0000-0000C04E0000}"/>
    <cellStyle name="Output 2 8 9 2" xfId="20158" xr:uid="{00000000-0005-0000-0000-0000C14E0000}"/>
    <cellStyle name="Output 2 9" xfId="20159" xr:uid="{00000000-0005-0000-0000-0000C24E0000}"/>
    <cellStyle name="Output 2 9 10" xfId="20160" xr:uid="{00000000-0005-0000-0000-0000C34E0000}"/>
    <cellStyle name="Output 2 9 10 2" xfId="20161" xr:uid="{00000000-0005-0000-0000-0000C44E0000}"/>
    <cellStyle name="Output 2 9 11" xfId="20162" xr:uid="{00000000-0005-0000-0000-0000C54E0000}"/>
    <cellStyle name="Output 2 9 11 2" xfId="20163" xr:uid="{00000000-0005-0000-0000-0000C64E0000}"/>
    <cellStyle name="Output 2 9 12" xfId="20164" xr:uid="{00000000-0005-0000-0000-0000C74E0000}"/>
    <cellStyle name="Output 2 9 12 2" xfId="20165" xr:uid="{00000000-0005-0000-0000-0000C84E0000}"/>
    <cellStyle name="Output 2 9 13" xfId="20166" xr:uid="{00000000-0005-0000-0000-0000C94E0000}"/>
    <cellStyle name="Output 2 9 2" xfId="20167" xr:uid="{00000000-0005-0000-0000-0000CA4E0000}"/>
    <cellStyle name="Output 2 9 2 2" xfId="20168" xr:uid="{00000000-0005-0000-0000-0000CB4E0000}"/>
    <cellStyle name="Output 2 9 3" xfId="20169" xr:uid="{00000000-0005-0000-0000-0000CC4E0000}"/>
    <cellStyle name="Output 2 9 3 2" xfId="20170" xr:uid="{00000000-0005-0000-0000-0000CD4E0000}"/>
    <cellStyle name="Output 2 9 4" xfId="20171" xr:uid="{00000000-0005-0000-0000-0000CE4E0000}"/>
    <cellStyle name="Output 2 9 4 2" xfId="20172" xr:uid="{00000000-0005-0000-0000-0000CF4E0000}"/>
    <cellStyle name="Output 2 9 5" xfId="20173" xr:uid="{00000000-0005-0000-0000-0000D04E0000}"/>
    <cellStyle name="Output 2 9 5 2" xfId="20174" xr:uid="{00000000-0005-0000-0000-0000D14E0000}"/>
    <cellStyle name="Output 2 9 6" xfId="20175" xr:uid="{00000000-0005-0000-0000-0000D24E0000}"/>
    <cellStyle name="Output 2 9 6 2" xfId="20176" xr:uid="{00000000-0005-0000-0000-0000D34E0000}"/>
    <cellStyle name="Output 2 9 7" xfId="20177" xr:uid="{00000000-0005-0000-0000-0000D44E0000}"/>
    <cellStyle name="Output 2 9 7 2" xfId="20178" xr:uid="{00000000-0005-0000-0000-0000D54E0000}"/>
    <cellStyle name="Output 2 9 8" xfId="20179" xr:uid="{00000000-0005-0000-0000-0000D64E0000}"/>
    <cellStyle name="Output 2 9 8 2" xfId="20180" xr:uid="{00000000-0005-0000-0000-0000D74E0000}"/>
    <cellStyle name="Output 2 9 9" xfId="20181" xr:uid="{00000000-0005-0000-0000-0000D84E0000}"/>
    <cellStyle name="Output 2 9 9 2" xfId="20182" xr:uid="{00000000-0005-0000-0000-0000D94E0000}"/>
    <cellStyle name="Parastais 2" xfId="20183" xr:uid="{00000000-0005-0000-0000-0000DA4E0000}"/>
    <cellStyle name="Parastais_3_pielik__Veidl_3" xfId="20184" xr:uid="{00000000-0005-0000-0000-0000DB4E0000}"/>
    <cellStyle name="Percent [2]" xfId="20185" xr:uid="{00000000-0005-0000-0000-0000DC4E0000}"/>
    <cellStyle name="Percent 10" xfId="20186" xr:uid="{00000000-0005-0000-0000-0000DD4E0000}"/>
    <cellStyle name="Percent 10 2" xfId="20187" xr:uid="{00000000-0005-0000-0000-0000DE4E0000}"/>
    <cellStyle name="Percent 11" xfId="20188" xr:uid="{00000000-0005-0000-0000-0000DF4E0000}"/>
    <cellStyle name="Percent 11 2" xfId="20189" xr:uid="{00000000-0005-0000-0000-0000E04E0000}"/>
    <cellStyle name="Percent 12" xfId="20190" xr:uid="{00000000-0005-0000-0000-0000E14E0000}"/>
    <cellStyle name="Percent 12 2" xfId="20191" xr:uid="{00000000-0005-0000-0000-0000E24E0000}"/>
    <cellStyle name="Percent 13" xfId="20192" xr:uid="{00000000-0005-0000-0000-0000E34E0000}"/>
    <cellStyle name="Percent 14" xfId="20193" xr:uid="{00000000-0005-0000-0000-0000E44E0000}"/>
    <cellStyle name="Percent 15" xfId="20194" xr:uid="{00000000-0005-0000-0000-0000E54E0000}"/>
    <cellStyle name="Percent 16" xfId="20195" xr:uid="{00000000-0005-0000-0000-0000E64E0000}"/>
    <cellStyle name="Percent 17" xfId="20196" xr:uid="{00000000-0005-0000-0000-0000E74E0000}"/>
    <cellStyle name="Percent 18" xfId="20197" xr:uid="{00000000-0005-0000-0000-0000E84E0000}"/>
    <cellStyle name="Percent 18 2" xfId="20198" xr:uid="{00000000-0005-0000-0000-0000E94E0000}"/>
    <cellStyle name="Percent 18 2 2" xfId="20199" xr:uid="{00000000-0005-0000-0000-0000EA4E0000}"/>
    <cellStyle name="Percent 18 3" xfId="20200" xr:uid="{00000000-0005-0000-0000-0000EB4E0000}"/>
    <cellStyle name="Percent 19" xfId="20201" xr:uid="{00000000-0005-0000-0000-0000EC4E0000}"/>
    <cellStyle name="Percent 19 2" xfId="20202" xr:uid="{00000000-0005-0000-0000-0000ED4E0000}"/>
    <cellStyle name="Percent 19 2 2" xfId="20203" xr:uid="{00000000-0005-0000-0000-0000EE4E0000}"/>
    <cellStyle name="Percent 19 3" xfId="20204" xr:uid="{00000000-0005-0000-0000-0000EF4E0000}"/>
    <cellStyle name="Percent 2" xfId="20205" xr:uid="{00000000-0005-0000-0000-0000F04E0000}"/>
    <cellStyle name="Percent 2 2" xfId="20206" xr:uid="{00000000-0005-0000-0000-0000F14E0000}"/>
    <cellStyle name="Percent 2 2 2" xfId="20207" xr:uid="{00000000-0005-0000-0000-0000F24E0000}"/>
    <cellStyle name="Percent 2 2 2 2" xfId="20208" xr:uid="{00000000-0005-0000-0000-0000F34E0000}"/>
    <cellStyle name="Percent 2 2 2 2 2" xfId="20209" xr:uid="{00000000-0005-0000-0000-0000F44E0000}"/>
    <cellStyle name="Percent 2 2 2 2 2 2" xfId="20210" xr:uid="{00000000-0005-0000-0000-0000F54E0000}"/>
    <cellStyle name="Percent 2 2 2 2 2 2 2" xfId="20211" xr:uid="{00000000-0005-0000-0000-0000F64E0000}"/>
    <cellStyle name="Percent 2 2 2 2 2 3" xfId="20212" xr:uid="{00000000-0005-0000-0000-0000F74E0000}"/>
    <cellStyle name="Percent 2 2 2 2 3" xfId="20213" xr:uid="{00000000-0005-0000-0000-0000F84E0000}"/>
    <cellStyle name="Percent 2 2 2 2 3 2" xfId="20214" xr:uid="{00000000-0005-0000-0000-0000F94E0000}"/>
    <cellStyle name="Percent 2 2 2 2 4" xfId="20215" xr:uid="{00000000-0005-0000-0000-0000FA4E0000}"/>
    <cellStyle name="Percent 2 2 2 3" xfId="20216" xr:uid="{00000000-0005-0000-0000-0000FB4E0000}"/>
    <cellStyle name="Percent 2 2 2 3 2" xfId="20217" xr:uid="{00000000-0005-0000-0000-0000FC4E0000}"/>
    <cellStyle name="Percent 2 2 2 3 2 2" xfId="20218" xr:uid="{00000000-0005-0000-0000-0000FD4E0000}"/>
    <cellStyle name="Percent 2 2 2 3 3" xfId="20219" xr:uid="{00000000-0005-0000-0000-0000FE4E0000}"/>
    <cellStyle name="Percent 2 2 2 4" xfId="20220" xr:uid="{00000000-0005-0000-0000-0000FF4E0000}"/>
    <cellStyle name="Percent 2 2 2 4 2" xfId="20221" xr:uid="{00000000-0005-0000-0000-0000004F0000}"/>
    <cellStyle name="Percent 2 2 2 4 2 2" xfId="20222" xr:uid="{00000000-0005-0000-0000-0000014F0000}"/>
    <cellStyle name="Percent 2 2 2 4 3" xfId="20223" xr:uid="{00000000-0005-0000-0000-0000024F0000}"/>
    <cellStyle name="Percent 2 2 2 5" xfId="20224" xr:uid="{00000000-0005-0000-0000-0000034F0000}"/>
    <cellStyle name="Percent 2 2 3" xfId="20225" xr:uid="{00000000-0005-0000-0000-0000044F0000}"/>
    <cellStyle name="Percent 2 2 3 2" xfId="20226" xr:uid="{00000000-0005-0000-0000-0000054F0000}"/>
    <cellStyle name="Percent 2 2 3 2 2" xfId="20227" xr:uid="{00000000-0005-0000-0000-0000064F0000}"/>
    <cellStyle name="Percent 2 2 3 2 2 2" xfId="20228" xr:uid="{00000000-0005-0000-0000-0000074F0000}"/>
    <cellStyle name="Percent 2 2 3 2 3" xfId="20229" xr:uid="{00000000-0005-0000-0000-0000084F0000}"/>
    <cellStyle name="Percent 2 2 3 3" xfId="20230" xr:uid="{00000000-0005-0000-0000-0000094F0000}"/>
    <cellStyle name="Percent 2 2 3 3 2" xfId="20231" xr:uid="{00000000-0005-0000-0000-00000A4F0000}"/>
    <cellStyle name="Percent 2 2 3 4" xfId="20232" xr:uid="{00000000-0005-0000-0000-00000B4F0000}"/>
    <cellStyle name="Percent 2 2 4" xfId="20233" xr:uid="{00000000-0005-0000-0000-00000C4F0000}"/>
    <cellStyle name="Percent 2 2 4 2" xfId="20234" xr:uid="{00000000-0005-0000-0000-00000D4F0000}"/>
    <cellStyle name="Percent 2 2 4 2 2" xfId="20235" xr:uid="{00000000-0005-0000-0000-00000E4F0000}"/>
    <cellStyle name="Percent 2 2 4 3" xfId="20236" xr:uid="{00000000-0005-0000-0000-00000F4F0000}"/>
    <cellStyle name="Percent 2 2 5" xfId="20237" xr:uid="{00000000-0005-0000-0000-0000104F0000}"/>
    <cellStyle name="Percent 2 2 5 2" xfId="20238" xr:uid="{00000000-0005-0000-0000-0000114F0000}"/>
    <cellStyle name="Percent 2 2 5 2 2" xfId="20239" xr:uid="{00000000-0005-0000-0000-0000124F0000}"/>
    <cellStyle name="Percent 2 2 5 3" xfId="20240" xr:uid="{00000000-0005-0000-0000-0000134F0000}"/>
    <cellStyle name="Percent 2 3" xfId="20241" xr:uid="{00000000-0005-0000-0000-0000144F0000}"/>
    <cellStyle name="Percent 2 3 2" xfId="20242" xr:uid="{00000000-0005-0000-0000-0000154F0000}"/>
    <cellStyle name="Percent 2 3 2 2" xfId="20243" xr:uid="{00000000-0005-0000-0000-0000164F0000}"/>
    <cellStyle name="Percent 2 3 2 2 2" xfId="20244" xr:uid="{00000000-0005-0000-0000-0000174F0000}"/>
    <cellStyle name="Percent 2 3 2 2 2 2" xfId="20245" xr:uid="{00000000-0005-0000-0000-0000184F0000}"/>
    <cellStyle name="Percent 2 3 2 2 3" xfId="20246" xr:uid="{00000000-0005-0000-0000-0000194F0000}"/>
    <cellStyle name="Percent 2 3 2 3" xfId="20247" xr:uid="{00000000-0005-0000-0000-00001A4F0000}"/>
    <cellStyle name="Percent 2 3 2 3 2" xfId="20248" xr:uid="{00000000-0005-0000-0000-00001B4F0000}"/>
    <cellStyle name="Percent 2 3 2 3 2 2" xfId="20249" xr:uid="{00000000-0005-0000-0000-00001C4F0000}"/>
    <cellStyle name="Percent 2 3 2 3 3" xfId="20250" xr:uid="{00000000-0005-0000-0000-00001D4F0000}"/>
    <cellStyle name="Percent 2 3 3" xfId="20251" xr:uid="{00000000-0005-0000-0000-00001E4F0000}"/>
    <cellStyle name="Percent 2 3 3 2" xfId="20252" xr:uid="{00000000-0005-0000-0000-00001F4F0000}"/>
    <cellStyle name="Percent 2 3 3 2 2" xfId="20253" xr:uid="{00000000-0005-0000-0000-0000204F0000}"/>
    <cellStyle name="Percent 2 3 3 3" xfId="20254" xr:uid="{00000000-0005-0000-0000-0000214F0000}"/>
    <cellStyle name="Percent 2 3 4" xfId="20255" xr:uid="{00000000-0005-0000-0000-0000224F0000}"/>
    <cellStyle name="Percent 2 3 4 2" xfId="20256" xr:uid="{00000000-0005-0000-0000-0000234F0000}"/>
    <cellStyle name="Percent 2 3 4 2 2" xfId="20257" xr:uid="{00000000-0005-0000-0000-0000244F0000}"/>
    <cellStyle name="Percent 2 3 4 3" xfId="20258" xr:uid="{00000000-0005-0000-0000-0000254F0000}"/>
    <cellStyle name="Percent 2 4" xfId="20259" xr:uid="{00000000-0005-0000-0000-0000264F0000}"/>
    <cellStyle name="Percent 2 4 2" xfId="20260" xr:uid="{00000000-0005-0000-0000-0000274F0000}"/>
    <cellStyle name="Percent 2 5" xfId="20261" xr:uid="{00000000-0005-0000-0000-0000284F0000}"/>
    <cellStyle name="Percent 2 5 2" xfId="20262" xr:uid="{00000000-0005-0000-0000-0000294F0000}"/>
    <cellStyle name="Percent 2 5 2 2" xfId="20263" xr:uid="{00000000-0005-0000-0000-00002A4F0000}"/>
    <cellStyle name="Percent 2 5 2 2 2" xfId="20264" xr:uid="{00000000-0005-0000-0000-00002B4F0000}"/>
    <cellStyle name="Percent 2 5 2 2 2 2" xfId="20265" xr:uid="{00000000-0005-0000-0000-00002C4F0000}"/>
    <cellStyle name="Percent 2 5 2 2 3" xfId="20266" xr:uid="{00000000-0005-0000-0000-00002D4F0000}"/>
    <cellStyle name="Percent 2 5 2 3" xfId="20267" xr:uid="{00000000-0005-0000-0000-00002E4F0000}"/>
    <cellStyle name="Percent 2 5 2 3 2" xfId="20268" xr:uid="{00000000-0005-0000-0000-00002F4F0000}"/>
    <cellStyle name="Percent 2 5 2 4" xfId="20269" xr:uid="{00000000-0005-0000-0000-0000304F0000}"/>
    <cellStyle name="Percent 2 5 3" xfId="20270" xr:uid="{00000000-0005-0000-0000-0000314F0000}"/>
    <cellStyle name="Percent 2 5 3 2" xfId="20271" xr:uid="{00000000-0005-0000-0000-0000324F0000}"/>
    <cellStyle name="Percent 2 5 3 2 2" xfId="20272" xr:uid="{00000000-0005-0000-0000-0000334F0000}"/>
    <cellStyle name="Percent 2 5 3 3" xfId="20273" xr:uid="{00000000-0005-0000-0000-0000344F0000}"/>
    <cellStyle name="Percent 2 5 4" xfId="20274" xr:uid="{00000000-0005-0000-0000-0000354F0000}"/>
    <cellStyle name="Percent 2 5 5" xfId="20275" xr:uid="{00000000-0005-0000-0000-0000364F0000}"/>
    <cellStyle name="Percent 2 5 5 2" xfId="20276" xr:uid="{00000000-0005-0000-0000-0000374F0000}"/>
    <cellStyle name="Percent 2 5 6" xfId="20277" xr:uid="{00000000-0005-0000-0000-0000384F0000}"/>
    <cellStyle name="Percent 2 6" xfId="20278" xr:uid="{00000000-0005-0000-0000-0000394F0000}"/>
    <cellStyle name="Percent 2 7" xfId="20279" xr:uid="{00000000-0005-0000-0000-00003A4F0000}"/>
    <cellStyle name="Percent 2 7 2" xfId="20280" xr:uid="{00000000-0005-0000-0000-00003B4F0000}"/>
    <cellStyle name="Percent 2 7 2 2" xfId="20281" xr:uid="{00000000-0005-0000-0000-00003C4F0000}"/>
    <cellStyle name="Percent 2 7 3" xfId="20282" xr:uid="{00000000-0005-0000-0000-00003D4F0000}"/>
    <cellStyle name="Percent 2 8" xfId="20283" xr:uid="{00000000-0005-0000-0000-00003E4F0000}"/>
    <cellStyle name="Percent 2 8 2" xfId="20284" xr:uid="{00000000-0005-0000-0000-00003F4F0000}"/>
    <cellStyle name="Percent 2 8 2 2" xfId="20285" xr:uid="{00000000-0005-0000-0000-0000404F0000}"/>
    <cellStyle name="Percent 2 8 3" xfId="20286" xr:uid="{00000000-0005-0000-0000-0000414F0000}"/>
    <cellStyle name="Percent 2 9" xfId="20287" xr:uid="{00000000-0005-0000-0000-0000424F0000}"/>
    <cellStyle name="Percent 2 9 2" xfId="20288" xr:uid="{00000000-0005-0000-0000-0000434F0000}"/>
    <cellStyle name="Percent 20" xfId="20289" xr:uid="{00000000-0005-0000-0000-0000444F0000}"/>
    <cellStyle name="Percent 21" xfId="20290" xr:uid="{00000000-0005-0000-0000-0000454F0000}"/>
    <cellStyle name="Percent 22" xfId="20291" xr:uid="{00000000-0005-0000-0000-0000464F0000}"/>
    <cellStyle name="Percent 23" xfId="20292" xr:uid="{00000000-0005-0000-0000-0000474F0000}"/>
    <cellStyle name="Percent 24" xfId="20293" xr:uid="{00000000-0005-0000-0000-0000484F0000}"/>
    <cellStyle name="Percent 25" xfId="20294" xr:uid="{00000000-0005-0000-0000-0000494F0000}"/>
    <cellStyle name="Percent 26" xfId="20295" xr:uid="{00000000-0005-0000-0000-00004A4F0000}"/>
    <cellStyle name="Percent 27" xfId="20296" xr:uid="{00000000-0005-0000-0000-00004B4F0000}"/>
    <cellStyle name="Percent 28" xfId="20297" xr:uid="{00000000-0005-0000-0000-00004C4F0000}"/>
    <cellStyle name="Percent 29" xfId="20298" xr:uid="{00000000-0005-0000-0000-00004D4F0000}"/>
    <cellStyle name="Percent 3" xfId="20299" xr:uid="{00000000-0005-0000-0000-00004E4F0000}"/>
    <cellStyle name="Percent 3 2" xfId="20300" xr:uid="{00000000-0005-0000-0000-00004F4F0000}"/>
    <cellStyle name="Percent 3 3" xfId="20301" xr:uid="{00000000-0005-0000-0000-0000504F0000}"/>
    <cellStyle name="Percent 3 3 2" xfId="20302" xr:uid="{00000000-0005-0000-0000-0000514F0000}"/>
    <cellStyle name="Percent 3 4" xfId="20303" xr:uid="{00000000-0005-0000-0000-0000524F0000}"/>
    <cellStyle name="Percent 3 4 2" xfId="20304" xr:uid="{00000000-0005-0000-0000-0000534F0000}"/>
    <cellStyle name="Percent 3 4 2 2" xfId="20305" xr:uid="{00000000-0005-0000-0000-0000544F0000}"/>
    <cellStyle name="Percent 3 4 2 2 2" xfId="20306" xr:uid="{00000000-0005-0000-0000-0000554F0000}"/>
    <cellStyle name="Percent 3 4 2 3" xfId="20307" xr:uid="{00000000-0005-0000-0000-0000564F0000}"/>
    <cellStyle name="Percent 3 4 3" xfId="20308" xr:uid="{00000000-0005-0000-0000-0000574F0000}"/>
    <cellStyle name="Percent 3 4 4" xfId="20309" xr:uid="{00000000-0005-0000-0000-0000584F0000}"/>
    <cellStyle name="Percent 3 4 4 2" xfId="20310" xr:uid="{00000000-0005-0000-0000-0000594F0000}"/>
    <cellStyle name="Percent 3 4 5" xfId="20311" xr:uid="{00000000-0005-0000-0000-00005A4F0000}"/>
    <cellStyle name="Percent 3 4 6" xfId="20312" xr:uid="{00000000-0005-0000-0000-00005B4F0000}"/>
    <cellStyle name="Percent 3 5" xfId="20313" xr:uid="{00000000-0005-0000-0000-00005C4F0000}"/>
    <cellStyle name="Percent 30" xfId="20314" xr:uid="{00000000-0005-0000-0000-00005D4F0000}"/>
    <cellStyle name="Percent 31" xfId="20315" xr:uid="{00000000-0005-0000-0000-00005E4F0000}"/>
    <cellStyle name="Percent 32" xfId="20316" xr:uid="{00000000-0005-0000-0000-00005F4F0000}"/>
    <cellStyle name="Percent 33" xfId="20317" xr:uid="{00000000-0005-0000-0000-0000604F0000}"/>
    <cellStyle name="Percent 4" xfId="20318" xr:uid="{00000000-0005-0000-0000-0000614F0000}"/>
    <cellStyle name="Percent 4 2" xfId="20319" xr:uid="{00000000-0005-0000-0000-0000624F0000}"/>
    <cellStyle name="Percent 4 3" xfId="20320" xr:uid="{00000000-0005-0000-0000-0000634F0000}"/>
    <cellStyle name="Percent 4 4" xfId="20321" xr:uid="{00000000-0005-0000-0000-0000644F0000}"/>
    <cellStyle name="Percent 5" xfId="20322" xr:uid="{00000000-0005-0000-0000-0000654F0000}"/>
    <cellStyle name="Percent 5 2" xfId="20323" xr:uid="{00000000-0005-0000-0000-0000664F0000}"/>
    <cellStyle name="Percent 5 3" xfId="20324" xr:uid="{00000000-0005-0000-0000-0000674F0000}"/>
    <cellStyle name="Percent 5 4" xfId="20325" xr:uid="{00000000-0005-0000-0000-0000684F0000}"/>
    <cellStyle name="Percent 6" xfId="20326" xr:uid="{00000000-0005-0000-0000-0000694F0000}"/>
    <cellStyle name="Percent 6 2" xfId="20327" xr:uid="{00000000-0005-0000-0000-00006A4F0000}"/>
    <cellStyle name="Percent 6 3" xfId="20328" xr:uid="{00000000-0005-0000-0000-00006B4F0000}"/>
    <cellStyle name="Percent 7" xfId="20329" xr:uid="{00000000-0005-0000-0000-00006C4F0000}"/>
    <cellStyle name="Percent 7 2" xfId="20330" xr:uid="{00000000-0005-0000-0000-00006D4F0000}"/>
    <cellStyle name="Percent 7 3" xfId="20331" xr:uid="{00000000-0005-0000-0000-00006E4F0000}"/>
    <cellStyle name="Percent 8" xfId="20332" xr:uid="{00000000-0005-0000-0000-00006F4F0000}"/>
    <cellStyle name="Percent 8 2" xfId="20333" xr:uid="{00000000-0005-0000-0000-0000704F0000}"/>
    <cellStyle name="Percent 9" xfId="20334" xr:uid="{00000000-0005-0000-0000-0000714F0000}"/>
    <cellStyle name="percentage difference" xfId="20335" xr:uid="{00000000-0005-0000-0000-0000724F0000}"/>
    <cellStyle name="percentage difference 2" xfId="20336" xr:uid="{00000000-0005-0000-0000-0000734F0000}"/>
    <cellStyle name="percentage difference 3" xfId="20337" xr:uid="{00000000-0005-0000-0000-0000744F0000}"/>
    <cellStyle name="percentage difference one decimal" xfId="20338" xr:uid="{00000000-0005-0000-0000-0000754F0000}"/>
    <cellStyle name="percentage difference zero decimal" xfId="20339" xr:uid="{00000000-0005-0000-0000-0000764F0000}"/>
    <cellStyle name="Percentual" xfId="20340" xr:uid="{00000000-0005-0000-0000-0000774F0000}"/>
    <cellStyle name="Pie??m." xfId="20341" xr:uid="{00000000-0005-0000-0000-0000784F0000}"/>
    <cellStyle name="Ponto" xfId="20342" xr:uid="{00000000-0005-0000-0000-0000794F0000}"/>
    <cellStyle name="Pourcentage 10" xfId="20343" xr:uid="{00000000-0005-0000-0000-00007A4F0000}"/>
    <cellStyle name="Pourcentage 10 2" xfId="20344" xr:uid="{00000000-0005-0000-0000-00007B4F0000}"/>
    <cellStyle name="Pourcentage 11" xfId="20345" xr:uid="{00000000-0005-0000-0000-00007C4F0000}"/>
    <cellStyle name="Pourcentage 11 2" xfId="20346" xr:uid="{00000000-0005-0000-0000-00007D4F0000}"/>
    <cellStyle name="Pourcentage 2" xfId="20347" xr:uid="{00000000-0005-0000-0000-00007E4F0000}"/>
    <cellStyle name="Pourcentage 2 1" xfId="20348" xr:uid="{00000000-0005-0000-0000-00007F4F0000}"/>
    <cellStyle name="Pourcentage 2 2" xfId="20349" xr:uid="{00000000-0005-0000-0000-0000804F0000}"/>
    <cellStyle name="Pourcentage 2 2 2" xfId="20350" xr:uid="{00000000-0005-0000-0000-0000814F0000}"/>
    <cellStyle name="Pourcentage 2 2 3" xfId="20351" xr:uid="{00000000-0005-0000-0000-0000824F0000}"/>
    <cellStyle name="Pourcentage 2 2_BDP_Dpee 2010" xfId="20352" xr:uid="{00000000-0005-0000-0000-0000834F0000}"/>
    <cellStyle name="Pourcentage 2 3" xfId="20353" xr:uid="{00000000-0005-0000-0000-0000844F0000}"/>
    <cellStyle name="Pourcentage 2 4" xfId="20354" xr:uid="{00000000-0005-0000-0000-0000854F0000}"/>
    <cellStyle name="Pourcentage 2 4 2" xfId="20355" xr:uid="{00000000-0005-0000-0000-0000864F0000}"/>
    <cellStyle name="Pourcentage 2_BDP_Dpee 2010" xfId="20356" xr:uid="{00000000-0005-0000-0000-0000874F0000}"/>
    <cellStyle name="Pourcentage 3" xfId="20357" xr:uid="{00000000-0005-0000-0000-0000884F0000}"/>
    <cellStyle name="Pourcentage 3 1" xfId="20358" xr:uid="{00000000-0005-0000-0000-0000894F0000}"/>
    <cellStyle name="Pourcentage 3 2" xfId="20359" xr:uid="{00000000-0005-0000-0000-00008A4F0000}"/>
    <cellStyle name="Pourcentage 3 2 2" xfId="20360" xr:uid="{00000000-0005-0000-0000-00008B4F0000}"/>
    <cellStyle name="Pourcentage 3 3" xfId="20361" xr:uid="{00000000-0005-0000-0000-00008C4F0000}"/>
    <cellStyle name="Pourcentage 3 3 2" xfId="20362" xr:uid="{00000000-0005-0000-0000-00008D4F0000}"/>
    <cellStyle name="Pourcentage 4" xfId="20363" xr:uid="{00000000-0005-0000-0000-00008E4F0000}"/>
    <cellStyle name="Pourcentage 5" xfId="20364" xr:uid="{00000000-0005-0000-0000-00008F4F0000}"/>
    <cellStyle name="Pourcentage 6" xfId="20365" xr:uid="{00000000-0005-0000-0000-0000904F0000}"/>
    <cellStyle name="Pourcentage 7" xfId="20366" xr:uid="{00000000-0005-0000-0000-0000914F0000}"/>
    <cellStyle name="Pourcentage 7 2" xfId="20367" xr:uid="{00000000-0005-0000-0000-0000924F0000}"/>
    <cellStyle name="Pourcentage 7 2 2" xfId="20368" xr:uid="{00000000-0005-0000-0000-0000934F0000}"/>
    <cellStyle name="Pourcentage 7 2_BDP_Dpee 2010" xfId="20369" xr:uid="{00000000-0005-0000-0000-0000944F0000}"/>
    <cellStyle name="Pourcentage 8" xfId="20370" xr:uid="{00000000-0005-0000-0000-0000954F0000}"/>
    <cellStyle name="Pourcentage 8 2" xfId="20371" xr:uid="{00000000-0005-0000-0000-0000964F0000}"/>
    <cellStyle name="Pourcentage 9" xfId="20372" xr:uid="{00000000-0005-0000-0000-0000974F0000}"/>
    <cellStyle name="Pourcentage 9 1" xfId="20373" xr:uid="{00000000-0005-0000-0000-0000984F0000}"/>
    <cellStyle name="Pourcentage 9_BDP_Dpee 2010" xfId="20374" xr:uid="{00000000-0005-0000-0000-0000994F0000}"/>
    <cellStyle name="Procent 2" xfId="20375" xr:uid="{00000000-0005-0000-0000-00009A4F0000}"/>
    <cellStyle name="PSChar" xfId="20376" xr:uid="{00000000-0005-0000-0000-00009B4F0000}"/>
    <cellStyle name="PSDate" xfId="20377" xr:uid="{00000000-0005-0000-0000-00009C4F0000}"/>
    <cellStyle name="PSDec" xfId="20378" xr:uid="{00000000-0005-0000-0000-00009D4F0000}"/>
    <cellStyle name="PSHeading" xfId="20379" xr:uid="{00000000-0005-0000-0000-00009E4F0000}"/>
    <cellStyle name="PSInt" xfId="20380" xr:uid="{00000000-0005-0000-0000-00009F4F0000}"/>
    <cellStyle name="PSSpacer" xfId="20381" xr:uid="{00000000-0005-0000-0000-0000A04F0000}"/>
    <cellStyle name="Publication" xfId="20382" xr:uid="{00000000-0005-0000-0000-0000A14F0000}"/>
    <cellStyle name="R00A" xfId="20383" xr:uid="{00000000-0005-0000-0000-0000A24F0000}"/>
    <cellStyle name="R00B" xfId="20384" xr:uid="{00000000-0005-0000-0000-0000A34F0000}"/>
    <cellStyle name="R00L" xfId="20385" xr:uid="{00000000-0005-0000-0000-0000A44F0000}"/>
    <cellStyle name="R01A" xfId="20386" xr:uid="{00000000-0005-0000-0000-0000A54F0000}"/>
    <cellStyle name="R01B" xfId="20387" xr:uid="{00000000-0005-0000-0000-0000A64F0000}"/>
    <cellStyle name="R01H" xfId="20388" xr:uid="{00000000-0005-0000-0000-0000A74F0000}"/>
    <cellStyle name="R01L" xfId="20389" xr:uid="{00000000-0005-0000-0000-0000A84F0000}"/>
    <cellStyle name="R02A" xfId="20390" xr:uid="{00000000-0005-0000-0000-0000A94F0000}"/>
    <cellStyle name="R02B" xfId="20391" xr:uid="{00000000-0005-0000-0000-0000AA4F0000}"/>
    <cellStyle name="R02H" xfId="20392" xr:uid="{00000000-0005-0000-0000-0000AB4F0000}"/>
    <cellStyle name="R02L" xfId="20393" xr:uid="{00000000-0005-0000-0000-0000AC4F0000}"/>
    <cellStyle name="R03A" xfId="20394" xr:uid="{00000000-0005-0000-0000-0000AD4F0000}"/>
    <cellStyle name="R03B" xfId="20395" xr:uid="{00000000-0005-0000-0000-0000AE4F0000}"/>
    <cellStyle name="R03H" xfId="20396" xr:uid="{00000000-0005-0000-0000-0000AF4F0000}"/>
    <cellStyle name="R03L" xfId="20397" xr:uid="{00000000-0005-0000-0000-0000B04F0000}"/>
    <cellStyle name="R04A" xfId="20398" xr:uid="{00000000-0005-0000-0000-0000B14F0000}"/>
    <cellStyle name="R04B" xfId="20399" xr:uid="{00000000-0005-0000-0000-0000B24F0000}"/>
    <cellStyle name="R04H" xfId="20400" xr:uid="{00000000-0005-0000-0000-0000B34F0000}"/>
    <cellStyle name="R04L" xfId="20401" xr:uid="{00000000-0005-0000-0000-0000B44F0000}"/>
    <cellStyle name="R05A" xfId="20402" xr:uid="{00000000-0005-0000-0000-0000B54F0000}"/>
    <cellStyle name="R05B" xfId="20403" xr:uid="{00000000-0005-0000-0000-0000B64F0000}"/>
    <cellStyle name="R05H" xfId="20404" xr:uid="{00000000-0005-0000-0000-0000B74F0000}"/>
    <cellStyle name="R05L" xfId="20405" xr:uid="{00000000-0005-0000-0000-0000B84F0000}"/>
    <cellStyle name="R06A" xfId="20406" xr:uid="{00000000-0005-0000-0000-0000B94F0000}"/>
    <cellStyle name="R06B" xfId="20407" xr:uid="{00000000-0005-0000-0000-0000BA4F0000}"/>
    <cellStyle name="R06H" xfId="20408" xr:uid="{00000000-0005-0000-0000-0000BB4F0000}"/>
    <cellStyle name="R06L" xfId="20409" xr:uid="{00000000-0005-0000-0000-0000BC4F0000}"/>
    <cellStyle name="R07A" xfId="20410" xr:uid="{00000000-0005-0000-0000-0000BD4F0000}"/>
    <cellStyle name="R07B" xfId="20411" xr:uid="{00000000-0005-0000-0000-0000BE4F0000}"/>
    <cellStyle name="R07H" xfId="20412" xr:uid="{00000000-0005-0000-0000-0000BF4F0000}"/>
    <cellStyle name="R07L" xfId="20413" xr:uid="{00000000-0005-0000-0000-0000C04F0000}"/>
    <cellStyle name="Ratio" xfId="20414" xr:uid="{00000000-0005-0000-0000-0000C14F0000}"/>
    <cellStyle name="Red Text" xfId="20415" xr:uid="{00000000-0005-0000-0000-0000C24F0000}"/>
    <cellStyle name="Red Text 2" xfId="20416" xr:uid="{00000000-0005-0000-0000-0000C34F0000}"/>
    <cellStyle name="reduced" xfId="20417" xr:uid="{00000000-0005-0000-0000-0000C44F0000}"/>
    <cellStyle name="residual" xfId="20418" xr:uid="{00000000-0005-0000-0000-0000C54F0000}"/>
    <cellStyle name="Result" xfId="20419" xr:uid="{00000000-0005-0000-0000-0000C64F0000}"/>
    <cellStyle name="Result2" xfId="20420" xr:uid="{00000000-0005-0000-0000-0000C74F0000}"/>
    <cellStyle name="RevList" xfId="20421" xr:uid="{00000000-0005-0000-0000-0000C84F0000}"/>
    <cellStyle name="Richard" xfId="20422" xr:uid="{00000000-0005-0000-0000-0000C94F0000}"/>
    <cellStyle name="Right" xfId="20423" xr:uid="{00000000-0005-0000-0000-0000CA4F0000}"/>
    <cellStyle name="Right 2" xfId="20424" xr:uid="{00000000-0005-0000-0000-0000CB4F0000}"/>
    <cellStyle name="Right 3" xfId="20425" xr:uid="{00000000-0005-0000-0000-0000CC4F0000}"/>
    <cellStyle name="RightNumber" xfId="20426" xr:uid="{00000000-0005-0000-0000-0000CD4F0000}"/>
    <cellStyle name="RightNumber 10" xfId="20427" xr:uid="{00000000-0005-0000-0000-0000CE4F0000}"/>
    <cellStyle name="RightNumber 10 2" xfId="20428" xr:uid="{00000000-0005-0000-0000-0000CF4F0000}"/>
    <cellStyle name="RightNumber 10 3" xfId="20429" xr:uid="{00000000-0005-0000-0000-0000D04F0000}"/>
    <cellStyle name="RightNumber 11" xfId="20430" xr:uid="{00000000-0005-0000-0000-0000D14F0000}"/>
    <cellStyle name="RightNumber 11 2" xfId="20431" xr:uid="{00000000-0005-0000-0000-0000D24F0000}"/>
    <cellStyle name="RightNumber 11 3" xfId="20432" xr:uid="{00000000-0005-0000-0000-0000D34F0000}"/>
    <cellStyle name="RightNumber 11 4" xfId="20433" xr:uid="{00000000-0005-0000-0000-0000D44F0000}"/>
    <cellStyle name="RightNumber 2" xfId="20434" xr:uid="{00000000-0005-0000-0000-0000D54F0000}"/>
    <cellStyle name="RightNumber 3" xfId="20435" xr:uid="{00000000-0005-0000-0000-0000D64F0000}"/>
    <cellStyle name="RightNumber 4" xfId="20436" xr:uid="{00000000-0005-0000-0000-0000D74F0000}"/>
    <cellStyle name="RightNumber 5" xfId="20437" xr:uid="{00000000-0005-0000-0000-0000D84F0000}"/>
    <cellStyle name="RightNumber 6" xfId="20438" xr:uid="{00000000-0005-0000-0000-0000D94F0000}"/>
    <cellStyle name="RightNumber 7" xfId="20439" xr:uid="{00000000-0005-0000-0000-0000DA4F0000}"/>
    <cellStyle name="RightNumber 8" xfId="20440" xr:uid="{00000000-0005-0000-0000-0000DB4F0000}"/>
    <cellStyle name="RightNumber 9" xfId="20441" xr:uid="{00000000-0005-0000-0000-0000DC4F0000}"/>
    <cellStyle name="row_fine_line" xfId="20442" xr:uid="{00000000-0005-0000-0000-0000DD4F0000}"/>
    <cellStyle name="SAPBEXaggData" xfId="20443" xr:uid="{00000000-0005-0000-0000-0000DE4F0000}"/>
    <cellStyle name="SAPBEXaggData 10" xfId="20444" xr:uid="{00000000-0005-0000-0000-0000DF4F0000}"/>
    <cellStyle name="SAPBEXaggData 11" xfId="20445" xr:uid="{00000000-0005-0000-0000-0000E04F0000}"/>
    <cellStyle name="SAPBEXaggData 12" xfId="20446" xr:uid="{00000000-0005-0000-0000-0000E14F0000}"/>
    <cellStyle name="SAPBEXaggData 2" xfId="20447" xr:uid="{00000000-0005-0000-0000-0000E24F0000}"/>
    <cellStyle name="SAPBEXaggData 2 10" xfId="20448" xr:uid="{00000000-0005-0000-0000-0000E34F0000}"/>
    <cellStyle name="SAPBEXaggData 2 11" xfId="20449" xr:uid="{00000000-0005-0000-0000-0000E44F0000}"/>
    <cellStyle name="SAPBEXaggData 2 2" xfId="20450" xr:uid="{00000000-0005-0000-0000-0000E54F0000}"/>
    <cellStyle name="SAPBEXaggData 2 3" xfId="20451" xr:uid="{00000000-0005-0000-0000-0000E64F0000}"/>
    <cellStyle name="SAPBEXaggData 2 4" xfId="20452" xr:uid="{00000000-0005-0000-0000-0000E74F0000}"/>
    <cellStyle name="SAPBEXaggData 2 5" xfId="20453" xr:uid="{00000000-0005-0000-0000-0000E84F0000}"/>
    <cellStyle name="SAPBEXaggData 2 6" xfId="20454" xr:uid="{00000000-0005-0000-0000-0000E94F0000}"/>
    <cellStyle name="SAPBEXaggData 2 7" xfId="20455" xr:uid="{00000000-0005-0000-0000-0000EA4F0000}"/>
    <cellStyle name="SAPBEXaggData 2 8" xfId="20456" xr:uid="{00000000-0005-0000-0000-0000EB4F0000}"/>
    <cellStyle name="SAPBEXaggData 2 9" xfId="20457" xr:uid="{00000000-0005-0000-0000-0000EC4F0000}"/>
    <cellStyle name="SAPBEXaggData 3" xfId="20458" xr:uid="{00000000-0005-0000-0000-0000ED4F0000}"/>
    <cellStyle name="SAPBEXaggData 4" xfId="20459" xr:uid="{00000000-0005-0000-0000-0000EE4F0000}"/>
    <cellStyle name="SAPBEXaggData 5" xfId="20460" xr:uid="{00000000-0005-0000-0000-0000EF4F0000}"/>
    <cellStyle name="SAPBEXaggData 6" xfId="20461" xr:uid="{00000000-0005-0000-0000-0000F04F0000}"/>
    <cellStyle name="SAPBEXaggData 7" xfId="20462" xr:uid="{00000000-0005-0000-0000-0000F14F0000}"/>
    <cellStyle name="SAPBEXaggData 8" xfId="20463" xr:uid="{00000000-0005-0000-0000-0000F24F0000}"/>
    <cellStyle name="SAPBEXaggData 9" xfId="20464" xr:uid="{00000000-0005-0000-0000-0000F34F0000}"/>
    <cellStyle name="SAPBEXaggDataEmph" xfId="20465" xr:uid="{00000000-0005-0000-0000-0000F44F0000}"/>
    <cellStyle name="SAPBEXaggDataEmph 10" xfId="20466" xr:uid="{00000000-0005-0000-0000-0000F54F0000}"/>
    <cellStyle name="SAPBEXaggDataEmph 11" xfId="20467" xr:uid="{00000000-0005-0000-0000-0000F64F0000}"/>
    <cellStyle name="SAPBEXaggDataEmph 12" xfId="20468" xr:uid="{00000000-0005-0000-0000-0000F74F0000}"/>
    <cellStyle name="SAPBEXaggDataEmph 13" xfId="20469" xr:uid="{00000000-0005-0000-0000-0000F84F0000}"/>
    <cellStyle name="SAPBEXaggDataEmph 2" xfId="20470" xr:uid="{00000000-0005-0000-0000-0000F94F0000}"/>
    <cellStyle name="SAPBEXaggDataEmph 2 10" xfId="20471" xr:uid="{00000000-0005-0000-0000-0000FA4F0000}"/>
    <cellStyle name="SAPBEXaggDataEmph 2 11" xfId="20472" xr:uid="{00000000-0005-0000-0000-0000FB4F0000}"/>
    <cellStyle name="SAPBEXaggDataEmph 2 2" xfId="20473" xr:uid="{00000000-0005-0000-0000-0000FC4F0000}"/>
    <cellStyle name="SAPBEXaggDataEmph 2 3" xfId="20474" xr:uid="{00000000-0005-0000-0000-0000FD4F0000}"/>
    <cellStyle name="SAPBEXaggDataEmph 2 4" xfId="20475" xr:uid="{00000000-0005-0000-0000-0000FE4F0000}"/>
    <cellStyle name="SAPBEXaggDataEmph 2 5" xfId="20476" xr:uid="{00000000-0005-0000-0000-0000FF4F0000}"/>
    <cellStyle name="SAPBEXaggDataEmph 2 6" xfId="20477" xr:uid="{00000000-0005-0000-0000-000000500000}"/>
    <cellStyle name="SAPBEXaggDataEmph 2 7" xfId="20478" xr:uid="{00000000-0005-0000-0000-000001500000}"/>
    <cellStyle name="SAPBEXaggDataEmph 2 8" xfId="20479" xr:uid="{00000000-0005-0000-0000-000002500000}"/>
    <cellStyle name="SAPBEXaggDataEmph 2 9" xfId="20480" xr:uid="{00000000-0005-0000-0000-000003500000}"/>
    <cellStyle name="SAPBEXaggDataEmph 3" xfId="20481" xr:uid="{00000000-0005-0000-0000-000004500000}"/>
    <cellStyle name="SAPBEXaggDataEmph 3 10" xfId="20482" xr:uid="{00000000-0005-0000-0000-000005500000}"/>
    <cellStyle name="SAPBEXaggDataEmph 3 11" xfId="20483" xr:uid="{00000000-0005-0000-0000-000006500000}"/>
    <cellStyle name="SAPBEXaggDataEmph 3 2" xfId="20484" xr:uid="{00000000-0005-0000-0000-000007500000}"/>
    <cellStyle name="SAPBEXaggDataEmph 3 3" xfId="20485" xr:uid="{00000000-0005-0000-0000-000008500000}"/>
    <cellStyle name="SAPBEXaggDataEmph 3 4" xfId="20486" xr:uid="{00000000-0005-0000-0000-000009500000}"/>
    <cellStyle name="SAPBEXaggDataEmph 3 5" xfId="20487" xr:uid="{00000000-0005-0000-0000-00000A500000}"/>
    <cellStyle name="SAPBEXaggDataEmph 3 6" xfId="20488" xr:uid="{00000000-0005-0000-0000-00000B500000}"/>
    <cellStyle name="SAPBEXaggDataEmph 3 7" xfId="20489" xr:uid="{00000000-0005-0000-0000-00000C500000}"/>
    <cellStyle name="SAPBEXaggDataEmph 3 8" xfId="20490" xr:uid="{00000000-0005-0000-0000-00000D500000}"/>
    <cellStyle name="SAPBEXaggDataEmph 3 9" xfId="20491" xr:uid="{00000000-0005-0000-0000-00000E500000}"/>
    <cellStyle name="SAPBEXaggDataEmph 4" xfId="20492" xr:uid="{00000000-0005-0000-0000-00000F500000}"/>
    <cellStyle name="SAPBEXaggDataEmph 5" xfId="20493" xr:uid="{00000000-0005-0000-0000-000010500000}"/>
    <cellStyle name="SAPBEXaggDataEmph 6" xfId="20494" xr:uid="{00000000-0005-0000-0000-000011500000}"/>
    <cellStyle name="SAPBEXaggDataEmph 7" xfId="20495" xr:uid="{00000000-0005-0000-0000-000012500000}"/>
    <cellStyle name="SAPBEXaggDataEmph 8" xfId="20496" xr:uid="{00000000-0005-0000-0000-000013500000}"/>
    <cellStyle name="SAPBEXaggDataEmph 9" xfId="20497" xr:uid="{00000000-0005-0000-0000-000014500000}"/>
    <cellStyle name="SAPBEXaggItem" xfId="20498" xr:uid="{00000000-0005-0000-0000-000015500000}"/>
    <cellStyle name="SAPBEXaggItem 10" xfId="20499" xr:uid="{00000000-0005-0000-0000-000016500000}"/>
    <cellStyle name="SAPBEXaggItem 11" xfId="20500" xr:uid="{00000000-0005-0000-0000-000017500000}"/>
    <cellStyle name="SAPBEXaggItem 12" xfId="20501" xr:uid="{00000000-0005-0000-0000-000018500000}"/>
    <cellStyle name="SAPBEXaggItem 13" xfId="20502" xr:uid="{00000000-0005-0000-0000-000019500000}"/>
    <cellStyle name="SAPBEXaggItem 2" xfId="20503" xr:uid="{00000000-0005-0000-0000-00001A500000}"/>
    <cellStyle name="SAPBEXaggItem 2 10" xfId="20504" xr:uid="{00000000-0005-0000-0000-00001B500000}"/>
    <cellStyle name="SAPBEXaggItem 2 11" xfId="20505" xr:uid="{00000000-0005-0000-0000-00001C500000}"/>
    <cellStyle name="SAPBEXaggItem 2 2" xfId="20506" xr:uid="{00000000-0005-0000-0000-00001D500000}"/>
    <cellStyle name="SAPBEXaggItem 2 3" xfId="20507" xr:uid="{00000000-0005-0000-0000-00001E500000}"/>
    <cellStyle name="SAPBEXaggItem 2 4" xfId="20508" xr:uid="{00000000-0005-0000-0000-00001F500000}"/>
    <cellStyle name="SAPBEXaggItem 2 5" xfId="20509" xr:uid="{00000000-0005-0000-0000-000020500000}"/>
    <cellStyle name="SAPBEXaggItem 2 6" xfId="20510" xr:uid="{00000000-0005-0000-0000-000021500000}"/>
    <cellStyle name="SAPBEXaggItem 2 7" xfId="20511" xr:uid="{00000000-0005-0000-0000-000022500000}"/>
    <cellStyle name="SAPBEXaggItem 2 8" xfId="20512" xr:uid="{00000000-0005-0000-0000-000023500000}"/>
    <cellStyle name="SAPBEXaggItem 2 9" xfId="20513" xr:uid="{00000000-0005-0000-0000-000024500000}"/>
    <cellStyle name="SAPBEXaggItem 3" xfId="20514" xr:uid="{00000000-0005-0000-0000-000025500000}"/>
    <cellStyle name="SAPBEXaggItem 3 10" xfId="20515" xr:uid="{00000000-0005-0000-0000-000026500000}"/>
    <cellStyle name="SAPBEXaggItem 3 11" xfId="20516" xr:uid="{00000000-0005-0000-0000-000027500000}"/>
    <cellStyle name="SAPBEXaggItem 3 2" xfId="20517" xr:uid="{00000000-0005-0000-0000-000028500000}"/>
    <cellStyle name="SAPBEXaggItem 3 3" xfId="20518" xr:uid="{00000000-0005-0000-0000-000029500000}"/>
    <cellStyle name="SAPBEXaggItem 3 4" xfId="20519" xr:uid="{00000000-0005-0000-0000-00002A500000}"/>
    <cellStyle name="SAPBEXaggItem 3 5" xfId="20520" xr:uid="{00000000-0005-0000-0000-00002B500000}"/>
    <cellStyle name="SAPBEXaggItem 3 6" xfId="20521" xr:uid="{00000000-0005-0000-0000-00002C500000}"/>
    <cellStyle name="SAPBEXaggItem 3 7" xfId="20522" xr:uid="{00000000-0005-0000-0000-00002D500000}"/>
    <cellStyle name="SAPBEXaggItem 3 8" xfId="20523" xr:uid="{00000000-0005-0000-0000-00002E500000}"/>
    <cellStyle name="SAPBEXaggItem 3 9" xfId="20524" xr:uid="{00000000-0005-0000-0000-00002F500000}"/>
    <cellStyle name="SAPBEXaggItem 4" xfId="20525" xr:uid="{00000000-0005-0000-0000-000030500000}"/>
    <cellStyle name="SAPBEXaggItem 5" xfId="20526" xr:uid="{00000000-0005-0000-0000-000031500000}"/>
    <cellStyle name="SAPBEXaggItem 6" xfId="20527" xr:uid="{00000000-0005-0000-0000-000032500000}"/>
    <cellStyle name="SAPBEXaggItem 7" xfId="20528" xr:uid="{00000000-0005-0000-0000-000033500000}"/>
    <cellStyle name="SAPBEXaggItem 8" xfId="20529" xr:uid="{00000000-0005-0000-0000-000034500000}"/>
    <cellStyle name="SAPBEXaggItem 9" xfId="20530" xr:uid="{00000000-0005-0000-0000-000035500000}"/>
    <cellStyle name="SAPBEXaggItemX" xfId="20531" xr:uid="{00000000-0005-0000-0000-000036500000}"/>
    <cellStyle name="SAPBEXaggItemX 10" xfId="20532" xr:uid="{00000000-0005-0000-0000-000037500000}"/>
    <cellStyle name="SAPBEXaggItemX 11" xfId="20533" xr:uid="{00000000-0005-0000-0000-000038500000}"/>
    <cellStyle name="SAPBEXaggItemX 12" xfId="20534" xr:uid="{00000000-0005-0000-0000-000039500000}"/>
    <cellStyle name="SAPBEXaggItemX 13" xfId="20535" xr:uid="{00000000-0005-0000-0000-00003A500000}"/>
    <cellStyle name="SAPBEXaggItemX 2" xfId="20536" xr:uid="{00000000-0005-0000-0000-00003B500000}"/>
    <cellStyle name="SAPBEXaggItemX 2 10" xfId="20537" xr:uid="{00000000-0005-0000-0000-00003C500000}"/>
    <cellStyle name="SAPBEXaggItemX 2 11" xfId="20538" xr:uid="{00000000-0005-0000-0000-00003D500000}"/>
    <cellStyle name="SAPBEXaggItemX 2 2" xfId="20539" xr:uid="{00000000-0005-0000-0000-00003E500000}"/>
    <cellStyle name="SAPBEXaggItemX 2 3" xfId="20540" xr:uid="{00000000-0005-0000-0000-00003F500000}"/>
    <cellStyle name="SAPBEXaggItemX 2 4" xfId="20541" xr:uid="{00000000-0005-0000-0000-000040500000}"/>
    <cellStyle name="SAPBEXaggItemX 2 5" xfId="20542" xr:uid="{00000000-0005-0000-0000-000041500000}"/>
    <cellStyle name="SAPBEXaggItemX 2 6" xfId="20543" xr:uid="{00000000-0005-0000-0000-000042500000}"/>
    <cellStyle name="SAPBEXaggItemX 2 7" xfId="20544" xr:uid="{00000000-0005-0000-0000-000043500000}"/>
    <cellStyle name="SAPBEXaggItemX 2 8" xfId="20545" xr:uid="{00000000-0005-0000-0000-000044500000}"/>
    <cellStyle name="SAPBEXaggItemX 2 9" xfId="20546" xr:uid="{00000000-0005-0000-0000-000045500000}"/>
    <cellStyle name="SAPBEXaggItemX 3" xfId="20547" xr:uid="{00000000-0005-0000-0000-000046500000}"/>
    <cellStyle name="SAPBEXaggItemX 3 10" xfId="20548" xr:uid="{00000000-0005-0000-0000-000047500000}"/>
    <cellStyle name="SAPBEXaggItemX 3 11" xfId="20549" xr:uid="{00000000-0005-0000-0000-000048500000}"/>
    <cellStyle name="SAPBEXaggItemX 3 2" xfId="20550" xr:uid="{00000000-0005-0000-0000-000049500000}"/>
    <cellStyle name="SAPBEXaggItemX 3 3" xfId="20551" xr:uid="{00000000-0005-0000-0000-00004A500000}"/>
    <cellStyle name="SAPBEXaggItemX 3 4" xfId="20552" xr:uid="{00000000-0005-0000-0000-00004B500000}"/>
    <cellStyle name="SAPBEXaggItemX 3 5" xfId="20553" xr:uid="{00000000-0005-0000-0000-00004C500000}"/>
    <cellStyle name="SAPBEXaggItemX 3 6" xfId="20554" xr:uid="{00000000-0005-0000-0000-00004D500000}"/>
    <cellStyle name="SAPBEXaggItemX 3 7" xfId="20555" xr:uid="{00000000-0005-0000-0000-00004E500000}"/>
    <cellStyle name="SAPBEXaggItemX 3 8" xfId="20556" xr:uid="{00000000-0005-0000-0000-00004F500000}"/>
    <cellStyle name="SAPBEXaggItemX 3 9" xfId="20557" xr:uid="{00000000-0005-0000-0000-000050500000}"/>
    <cellStyle name="SAPBEXaggItemX 4" xfId="20558" xr:uid="{00000000-0005-0000-0000-000051500000}"/>
    <cellStyle name="SAPBEXaggItemX 5" xfId="20559" xr:uid="{00000000-0005-0000-0000-000052500000}"/>
    <cellStyle name="SAPBEXaggItemX 6" xfId="20560" xr:uid="{00000000-0005-0000-0000-000053500000}"/>
    <cellStyle name="SAPBEXaggItemX 7" xfId="20561" xr:uid="{00000000-0005-0000-0000-000054500000}"/>
    <cellStyle name="SAPBEXaggItemX 8" xfId="20562" xr:uid="{00000000-0005-0000-0000-000055500000}"/>
    <cellStyle name="SAPBEXaggItemX 9" xfId="20563" xr:uid="{00000000-0005-0000-0000-000056500000}"/>
    <cellStyle name="SAPBEXchaText" xfId="20564" xr:uid="{00000000-0005-0000-0000-000057500000}"/>
    <cellStyle name="SAPBEXchaText 2" xfId="20565" xr:uid="{00000000-0005-0000-0000-000058500000}"/>
    <cellStyle name="SAPBEXchaText 2 10" xfId="20566" xr:uid="{00000000-0005-0000-0000-000059500000}"/>
    <cellStyle name="SAPBEXchaText 2 11" xfId="20567" xr:uid="{00000000-0005-0000-0000-00005A500000}"/>
    <cellStyle name="SAPBEXchaText 2 2" xfId="20568" xr:uid="{00000000-0005-0000-0000-00005B500000}"/>
    <cellStyle name="SAPBEXchaText 2 3" xfId="20569" xr:uid="{00000000-0005-0000-0000-00005C500000}"/>
    <cellStyle name="SAPBEXchaText 2 4" xfId="20570" xr:uid="{00000000-0005-0000-0000-00005D500000}"/>
    <cellStyle name="SAPBEXchaText 2 5" xfId="20571" xr:uid="{00000000-0005-0000-0000-00005E500000}"/>
    <cellStyle name="SAPBEXchaText 2 6" xfId="20572" xr:uid="{00000000-0005-0000-0000-00005F500000}"/>
    <cellStyle name="SAPBEXchaText 2 7" xfId="20573" xr:uid="{00000000-0005-0000-0000-000060500000}"/>
    <cellStyle name="SAPBEXchaText 2 8" xfId="20574" xr:uid="{00000000-0005-0000-0000-000061500000}"/>
    <cellStyle name="SAPBEXchaText 2 9" xfId="20575" xr:uid="{00000000-0005-0000-0000-000062500000}"/>
    <cellStyle name="SAPBEXchaText 3" xfId="20576" xr:uid="{00000000-0005-0000-0000-000063500000}"/>
    <cellStyle name="SAPBEXexcBad7" xfId="20577" xr:uid="{00000000-0005-0000-0000-000064500000}"/>
    <cellStyle name="SAPBEXexcBad7 10" xfId="20578" xr:uid="{00000000-0005-0000-0000-000065500000}"/>
    <cellStyle name="SAPBEXexcBad7 11" xfId="20579" xr:uid="{00000000-0005-0000-0000-000066500000}"/>
    <cellStyle name="SAPBEXexcBad7 12" xfId="20580" xr:uid="{00000000-0005-0000-0000-000067500000}"/>
    <cellStyle name="SAPBEXexcBad7 2" xfId="20581" xr:uid="{00000000-0005-0000-0000-000068500000}"/>
    <cellStyle name="SAPBEXexcBad7 2 10" xfId="20582" xr:uid="{00000000-0005-0000-0000-000069500000}"/>
    <cellStyle name="SAPBEXexcBad7 2 11" xfId="20583" xr:uid="{00000000-0005-0000-0000-00006A500000}"/>
    <cellStyle name="SAPBEXexcBad7 2 2" xfId="20584" xr:uid="{00000000-0005-0000-0000-00006B500000}"/>
    <cellStyle name="SAPBEXexcBad7 2 3" xfId="20585" xr:uid="{00000000-0005-0000-0000-00006C500000}"/>
    <cellStyle name="SAPBEXexcBad7 2 4" xfId="20586" xr:uid="{00000000-0005-0000-0000-00006D500000}"/>
    <cellStyle name="SAPBEXexcBad7 2 5" xfId="20587" xr:uid="{00000000-0005-0000-0000-00006E500000}"/>
    <cellStyle name="SAPBEXexcBad7 2 6" xfId="20588" xr:uid="{00000000-0005-0000-0000-00006F500000}"/>
    <cellStyle name="SAPBEXexcBad7 2 7" xfId="20589" xr:uid="{00000000-0005-0000-0000-000070500000}"/>
    <cellStyle name="SAPBEXexcBad7 2 8" xfId="20590" xr:uid="{00000000-0005-0000-0000-000071500000}"/>
    <cellStyle name="SAPBEXexcBad7 2 9" xfId="20591" xr:uid="{00000000-0005-0000-0000-000072500000}"/>
    <cellStyle name="SAPBEXexcBad7 3" xfId="20592" xr:uid="{00000000-0005-0000-0000-000073500000}"/>
    <cellStyle name="SAPBEXexcBad7 4" xfId="20593" xr:uid="{00000000-0005-0000-0000-000074500000}"/>
    <cellStyle name="SAPBEXexcBad7 5" xfId="20594" xr:uid="{00000000-0005-0000-0000-000075500000}"/>
    <cellStyle name="SAPBEXexcBad7 6" xfId="20595" xr:uid="{00000000-0005-0000-0000-000076500000}"/>
    <cellStyle name="SAPBEXexcBad7 7" xfId="20596" xr:uid="{00000000-0005-0000-0000-000077500000}"/>
    <cellStyle name="SAPBEXexcBad7 8" xfId="20597" xr:uid="{00000000-0005-0000-0000-000078500000}"/>
    <cellStyle name="SAPBEXexcBad7 9" xfId="20598" xr:uid="{00000000-0005-0000-0000-000079500000}"/>
    <cellStyle name="SAPBEXexcBad8" xfId="20599" xr:uid="{00000000-0005-0000-0000-00007A500000}"/>
    <cellStyle name="SAPBEXexcBad8 10" xfId="20600" xr:uid="{00000000-0005-0000-0000-00007B500000}"/>
    <cellStyle name="SAPBEXexcBad8 11" xfId="20601" xr:uid="{00000000-0005-0000-0000-00007C500000}"/>
    <cellStyle name="SAPBEXexcBad8 12" xfId="20602" xr:uid="{00000000-0005-0000-0000-00007D500000}"/>
    <cellStyle name="SAPBEXexcBad8 2" xfId="20603" xr:uid="{00000000-0005-0000-0000-00007E500000}"/>
    <cellStyle name="SAPBEXexcBad8 2 10" xfId="20604" xr:uid="{00000000-0005-0000-0000-00007F500000}"/>
    <cellStyle name="SAPBEXexcBad8 2 11" xfId="20605" xr:uid="{00000000-0005-0000-0000-000080500000}"/>
    <cellStyle name="SAPBEXexcBad8 2 2" xfId="20606" xr:uid="{00000000-0005-0000-0000-000081500000}"/>
    <cellStyle name="SAPBEXexcBad8 2 3" xfId="20607" xr:uid="{00000000-0005-0000-0000-000082500000}"/>
    <cellStyle name="SAPBEXexcBad8 2 4" xfId="20608" xr:uid="{00000000-0005-0000-0000-000083500000}"/>
    <cellStyle name="SAPBEXexcBad8 2 5" xfId="20609" xr:uid="{00000000-0005-0000-0000-000084500000}"/>
    <cellStyle name="SAPBEXexcBad8 2 6" xfId="20610" xr:uid="{00000000-0005-0000-0000-000085500000}"/>
    <cellStyle name="SAPBEXexcBad8 2 7" xfId="20611" xr:uid="{00000000-0005-0000-0000-000086500000}"/>
    <cellStyle name="SAPBEXexcBad8 2 8" xfId="20612" xr:uid="{00000000-0005-0000-0000-000087500000}"/>
    <cellStyle name="SAPBEXexcBad8 2 9" xfId="20613" xr:uid="{00000000-0005-0000-0000-000088500000}"/>
    <cellStyle name="SAPBEXexcBad8 3" xfId="20614" xr:uid="{00000000-0005-0000-0000-000089500000}"/>
    <cellStyle name="SAPBEXexcBad8 4" xfId="20615" xr:uid="{00000000-0005-0000-0000-00008A500000}"/>
    <cellStyle name="SAPBEXexcBad8 5" xfId="20616" xr:uid="{00000000-0005-0000-0000-00008B500000}"/>
    <cellStyle name="SAPBEXexcBad8 6" xfId="20617" xr:uid="{00000000-0005-0000-0000-00008C500000}"/>
    <cellStyle name="SAPBEXexcBad8 7" xfId="20618" xr:uid="{00000000-0005-0000-0000-00008D500000}"/>
    <cellStyle name="SAPBEXexcBad8 8" xfId="20619" xr:uid="{00000000-0005-0000-0000-00008E500000}"/>
    <cellStyle name="SAPBEXexcBad8 9" xfId="20620" xr:uid="{00000000-0005-0000-0000-00008F500000}"/>
    <cellStyle name="SAPBEXexcBad9" xfId="20621" xr:uid="{00000000-0005-0000-0000-000090500000}"/>
    <cellStyle name="SAPBEXexcBad9 10" xfId="20622" xr:uid="{00000000-0005-0000-0000-000091500000}"/>
    <cellStyle name="SAPBEXexcBad9 11" xfId="20623" xr:uid="{00000000-0005-0000-0000-000092500000}"/>
    <cellStyle name="SAPBEXexcBad9 12" xfId="20624" xr:uid="{00000000-0005-0000-0000-000093500000}"/>
    <cellStyle name="SAPBEXexcBad9 2" xfId="20625" xr:uid="{00000000-0005-0000-0000-000094500000}"/>
    <cellStyle name="SAPBEXexcBad9 2 10" xfId="20626" xr:uid="{00000000-0005-0000-0000-000095500000}"/>
    <cellStyle name="SAPBEXexcBad9 2 11" xfId="20627" xr:uid="{00000000-0005-0000-0000-000096500000}"/>
    <cellStyle name="SAPBEXexcBad9 2 2" xfId="20628" xr:uid="{00000000-0005-0000-0000-000097500000}"/>
    <cellStyle name="SAPBEXexcBad9 2 3" xfId="20629" xr:uid="{00000000-0005-0000-0000-000098500000}"/>
    <cellStyle name="SAPBEXexcBad9 2 4" xfId="20630" xr:uid="{00000000-0005-0000-0000-000099500000}"/>
    <cellStyle name="SAPBEXexcBad9 2 5" xfId="20631" xr:uid="{00000000-0005-0000-0000-00009A500000}"/>
    <cellStyle name="SAPBEXexcBad9 2 6" xfId="20632" xr:uid="{00000000-0005-0000-0000-00009B500000}"/>
    <cellStyle name="SAPBEXexcBad9 2 7" xfId="20633" xr:uid="{00000000-0005-0000-0000-00009C500000}"/>
    <cellStyle name="SAPBEXexcBad9 2 8" xfId="20634" xr:uid="{00000000-0005-0000-0000-00009D500000}"/>
    <cellStyle name="SAPBEXexcBad9 2 9" xfId="20635" xr:uid="{00000000-0005-0000-0000-00009E500000}"/>
    <cellStyle name="SAPBEXexcBad9 3" xfId="20636" xr:uid="{00000000-0005-0000-0000-00009F500000}"/>
    <cellStyle name="SAPBEXexcBad9 4" xfId="20637" xr:uid="{00000000-0005-0000-0000-0000A0500000}"/>
    <cellStyle name="SAPBEXexcBad9 5" xfId="20638" xr:uid="{00000000-0005-0000-0000-0000A1500000}"/>
    <cellStyle name="SAPBEXexcBad9 6" xfId="20639" xr:uid="{00000000-0005-0000-0000-0000A2500000}"/>
    <cellStyle name="SAPBEXexcBad9 7" xfId="20640" xr:uid="{00000000-0005-0000-0000-0000A3500000}"/>
    <cellStyle name="SAPBEXexcBad9 8" xfId="20641" xr:uid="{00000000-0005-0000-0000-0000A4500000}"/>
    <cellStyle name="SAPBEXexcBad9 9" xfId="20642" xr:uid="{00000000-0005-0000-0000-0000A5500000}"/>
    <cellStyle name="SAPBEXexcCritical4" xfId="20643" xr:uid="{00000000-0005-0000-0000-0000A6500000}"/>
    <cellStyle name="SAPBEXexcCritical4 10" xfId="20644" xr:uid="{00000000-0005-0000-0000-0000A7500000}"/>
    <cellStyle name="SAPBEXexcCritical4 11" xfId="20645" xr:uid="{00000000-0005-0000-0000-0000A8500000}"/>
    <cellStyle name="SAPBEXexcCritical4 12" xfId="20646" xr:uid="{00000000-0005-0000-0000-0000A9500000}"/>
    <cellStyle name="SAPBEXexcCritical4 2" xfId="20647" xr:uid="{00000000-0005-0000-0000-0000AA500000}"/>
    <cellStyle name="SAPBEXexcCritical4 2 10" xfId="20648" xr:uid="{00000000-0005-0000-0000-0000AB500000}"/>
    <cellStyle name="SAPBEXexcCritical4 2 11" xfId="20649" xr:uid="{00000000-0005-0000-0000-0000AC500000}"/>
    <cellStyle name="SAPBEXexcCritical4 2 2" xfId="20650" xr:uid="{00000000-0005-0000-0000-0000AD500000}"/>
    <cellStyle name="SAPBEXexcCritical4 2 3" xfId="20651" xr:uid="{00000000-0005-0000-0000-0000AE500000}"/>
    <cellStyle name="SAPBEXexcCritical4 2 4" xfId="20652" xr:uid="{00000000-0005-0000-0000-0000AF500000}"/>
    <cellStyle name="SAPBEXexcCritical4 2 5" xfId="20653" xr:uid="{00000000-0005-0000-0000-0000B0500000}"/>
    <cellStyle name="SAPBEXexcCritical4 2 6" xfId="20654" xr:uid="{00000000-0005-0000-0000-0000B1500000}"/>
    <cellStyle name="SAPBEXexcCritical4 2 7" xfId="20655" xr:uid="{00000000-0005-0000-0000-0000B2500000}"/>
    <cellStyle name="SAPBEXexcCritical4 2 8" xfId="20656" xr:uid="{00000000-0005-0000-0000-0000B3500000}"/>
    <cellStyle name="SAPBEXexcCritical4 2 9" xfId="20657" xr:uid="{00000000-0005-0000-0000-0000B4500000}"/>
    <cellStyle name="SAPBEXexcCritical4 3" xfId="20658" xr:uid="{00000000-0005-0000-0000-0000B5500000}"/>
    <cellStyle name="SAPBEXexcCritical4 4" xfId="20659" xr:uid="{00000000-0005-0000-0000-0000B6500000}"/>
    <cellStyle name="SAPBEXexcCritical4 5" xfId="20660" xr:uid="{00000000-0005-0000-0000-0000B7500000}"/>
    <cellStyle name="SAPBEXexcCritical4 6" xfId="20661" xr:uid="{00000000-0005-0000-0000-0000B8500000}"/>
    <cellStyle name="SAPBEXexcCritical4 7" xfId="20662" xr:uid="{00000000-0005-0000-0000-0000B9500000}"/>
    <cellStyle name="SAPBEXexcCritical4 8" xfId="20663" xr:uid="{00000000-0005-0000-0000-0000BA500000}"/>
    <cellStyle name="SAPBEXexcCritical4 9" xfId="20664" xr:uid="{00000000-0005-0000-0000-0000BB500000}"/>
    <cellStyle name="SAPBEXexcCritical5" xfId="20665" xr:uid="{00000000-0005-0000-0000-0000BC500000}"/>
    <cellStyle name="SAPBEXexcCritical5 10" xfId="20666" xr:uid="{00000000-0005-0000-0000-0000BD500000}"/>
    <cellStyle name="SAPBEXexcCritical5 11" xfId="20667" xr:uid="{00000000-0005-0000-0000-0000BE500000}"/>
    <cellStyle name="SAPBEXexcCritical5 12" xfId="20668" xr:uid="{00000000-0005-0000-0000-0000BF500000}"/>
    <cellStyle name="SAPBEXexcCritical5 2" xfId="20669" xr:uid="{00000000-0005-0000-0000-0000C0500000}"/>
    <cellStyle name="SAPBEXexcCritical5 2 10" xfId="20670" xr:uid="{00000000-0005-0000-0000-0000C1500000}"/>
    <cellStyle name="SAPBEXexcCritical5 2 11" xfId="20671" xr:uid="{00000000-0005-0000-0000-0000C2500000}"/>
    <cellStyle name="SAPBEXexcCritical5 2 2" xfId="20672" xr:uid="{00000000-0005-0000-0000-0000C3500000}"/>
    <cellStyle name="SAPBEXexcCritical5 2 3" xfId="20673" xr:uid="{00000000-0005-0000-0000-0000C4500000}"/>
    <cellStyle name="SAPBEXexcCritical5 2 4" xfId="20674" xr:uid="{00000000-0005-0000-0000-0000C5500000}"/>
    <cellStyle name="SAPBEXexcCritical5 2 5" xfId="20675" xr:uid="{00000000-0005-0000-0000-0000C6500000}"/>
    <cellStyle name="SAPBEXexcCritical5 2 6" xfId="20676" xr:uid="{00000000-0005-0000-0000-0000C7500000}"/>
    <cellStyle name="SAPBEXexcCritical5 2 7" xfId="20677" xr:uid="{00000000-0005-0000-0000-0000C8500000}"/>
    <cellStyle name="SAPBEXexcCritical5 2 8" xfId="20678" xr:uid="{00000000-0005-0000-0000-0000C9500000}"/>
    <cellStyle name="SAPBEXexcCritical5 2 9" xfId="20679" xr:uid="{00000000-0005-0000-0000-0000CA500000}"/>
    <cellStyle name="SAPBEXexcCritical5 3" xfId="20680" xr:uid="{00000000-0005-0000-0000-0000CB500000}"/>
    <cellStyle name="SAPBEXexcCritical5 4" xfId="20681" xr:uid="{00000000-0005-0000-0000-0000CC500000}"/>
    <cellStyle name="SAPBEXexcCritical5 5" xfId="20682" xr:uid="{00000000-0005-0000-0000-0000CD500000}"/>
    <cellStyle name="SAPBEXexcCritical5 6" xfId="20683" xr:uid="{00000000-0005-0000-0000-0000CE500000}"/>
    <cellStyle name="SAPBEXexcCritical5 7" xfId="20684" xr:uid="{00000000-0005-0000-0000-0000CF500000}"/>
    <cellStyle name="SAPBEXexcCritical5 8" xfId="20685" xr:uid="{00000000-0005-0000-0000-0000D0500000}"/>
    <cellStyle name="SAPBEXexcCritical5 9" xfId="20686" xr:uid="{00000000-0005-0000-0000-0000D1500000}"/>
    <cellStyle name="SAPBEXexcCritical6" xfId="20687" xr:uid="{00000000-0005-0000-0000-0000D2500000}"/>
    <cellStyle name="SAPBEXexcCritical6 10" xfId="20688" xr:uid="{00000000-0005-0000-0000-0000D3500000}"/>
    <cellStyle name="SAPBEXexcCritical6 11" xfId="20689" xr:uid="{00000000-0005-0000-0000-0000D4500000}"/>
    <cellStyle name="SAPBEXexcCritical6 12" xfId="20690" xr:uid="{00000000-0005-0000-0000-0000D5500000}"/>
    <cellStyle name="SAPBEXexcCritical6 2" xfId="20691" xr:uid="{00000000-0005-0000-0000-0000D6500000}"/>
    <cellStyle name="SAPBEXexcCritical6 2 10" xfId="20692" xr:uid="{00000000-0005-0000-0000-0000D7500000}"/>
    <cellStyle name="SAPBEXexcCritical6 2 11" xfId="20693" xr:uid="{00000000-0005-0000-0000-0000D8500000}"/>
    <cellStyle name="SAPBEXexcCritical6 2 2" xfId="20694" xr:uid="{00000000-0005-0000-0000-0000D9500000}"/>
    <cellStyle name="SAPBEXexcCritical6 2 3" xfId="20695" xr:uid="{00000000-0005-0000-0000-0000DA500000}"/>
    <cellStyle name="SAPBEXexcCritical6 2 4" xfId="20696" xr:uid="{00000000-0005-0000-0000-0000DB500000}"/>
    <cellStyle name="SAPBEXexcCritical6 2 5" xfId="20697" xr:uid="{00000000-0005-0000-0000-0000DC500000}"/>
    <cellStyle name="SAPBEXexcCritical6 2 6" xfId="20698" xr:uid="{00000000-0005-0000-0000-0000DD500000}"/>
    <cellStyle name="SAPBEXexcCritical6 2 7" xfId="20699" xr:uid="{00000000-0005-0000-0000-0000DE500000}"/>
    <cellStyle name="SAPBEXexcCritical6 2 8" xfId="20700" xr:uid="{00000000-0005-0000-0000-0000DF500000}"/>
    <cellStyle name="SAPBEXexcCritical6 2 9" xfId="20701" xr:uid="{00000000-0005-0000-0000-0000E0500000}"/>
    <cellStyle name="SAPBEXexcCritical6 3" xfId="20702" xr:uid="{00000000-0005-0000-0000-0000E1500000}"/>
    <cellStyle name="SAPBEXexcCritical6 4" xfId="20703" xr:uid="{00000000-0005-0000-0000-0000E2500000}"/>
    <cellStyle name="SAPBEXexcCritical6 5" xfId="20704" xr:uid="{00000000-0005-0000-0000-0000E3500000}"/>
    <cellStyle name="SAPBEXexcCritical6 6" xfId="20705" xr:uid="{00000000-0005-0000-0000-0000E4500000}"/>
    <cellStyle name="SAPBEXexcCritical6 7" xfId="20706" xr:uid="{00000000-0005-0000-0000-0000E5500000}"/>
    <cellStyle name="SAPBEXexcCritical6 8" xfId="20707" xr:uid="{00000000-0005-0000-0000-0000E6500000}"/>
    <cellStyle name="SAPBEXexcCritical6 9" xfId="20708" xr:uid="{00000000-0005-0000-0000-0000E7500000}"/>
    <cellStyle name="SAPBEXexcGood1" xfId="20709" xr:uid="{00000000-0005-0000-0000-0000E8500000}"/>
    <cellStyle name="SAPBEXexcGood1 10" xfId="20710" xr:uid="{00000000-0005-0000-0000-0000E9500000}"/>
    <cellStyle name="SAPBEXexcGood1 11" xfId="20711" xr:uid="{00000000-0005-0000-0000-0000EA500000}"/>
    <cellStyle name="SAPBEXexcGood1 12" xfId="20712" xr:uid="{00000000-0005-0000-0000-0000EB500000}"/>
    <cellStyle name="SAPBEXexcGood1 2" xfId="20713" xr:uid="{00000000-0005-0000-0000-0000EC500000}"/>
    <cellStyle name="SAPBEXexcGood1 2 10" xfId="20714" xr:uid="{00000000-0005-0000-0000-0000ED500000}"/>
    <cellStyle name="SAPBEXexcGood1 2 11" xfId="20715" xr:uid="{00000000-0005-0000-0000-0000EE500000}"/>
    <cellStyle name="SAPBEXexcGood1 2 2" xfId="20716" xr:uid="{00000000-0005-0000-0000-0000EF500000}"/>
    <cellStyle name="SAPBEXexcGood1 2 3" xfId="20717" xr:uid="{00000000-0005-0000-0000-0000F0500000}"/>
    <cellStyle name="SAPBEXexcGood1 2 4" xfId="20718" xr:uid="{00000000-0005-0000-0000-0000F1500000}"/>
    <cellStyle name="SAPBEXexcGood1 2 5" xfId="20719" xr:uid="{00000000-0005-0000-0000-0000F2500000}"/>
    <cellStyle name="SAPBEXexcGood1 2 6" xfId="20720" xr:uid="{00000000-0005-0000-0000-0000F3500000}"/>
    <cellStyle name="SAPBEXexcGood1 2 7" xfId="20721" xr:uid="{00000000-0005-0000-0000-0000F4500000}"/>
    <cellStyle name="SAPBEXexcGood1 2 8" xfId="20722" xr:uid="{00000000-0005-0000-0000-0000F5500000}"/>
    <cellStyle name="SAPBEXexcGood1 2 9" xfId="20723" xr:uid="{00000000-0005-0000-0000-0000F6500000}"/>
    <cellStyle name="SAPBEXexcGood1 3" xfId="20724" xr:uid="{00000000-0005-0000-0000-0000F7500000}"/>
    <cellStyle name="SAPBEXexcGood1 4" xfId="20725" xr:uid="{00000000-0005-0000-0000-0000F8500000}"/>
    <cellStyle name="SAPBEXexcGood1 5" xfId="20726" xr:uid="{00000000-0005-0000-0000-0000F9500000}"/>
    <cellStyle name="SAPBEXexcGood1 6" xfId="20727" xr:uid="{00000000-0005-0000-0000-0000FA500000}"/>
    <cellStyle name="SAPBEXexcGood1 7" xfId="20728" xr:uid="{00000000-0005-0000-0000-0000FB500000}"/>
    <cellStyle name="SAPBEXexcGood1 8" xfId="20729" xr:uid="{00000000-0005-0000-0000-0000FC500000}"/>
    <cellStyle name="SAPBEXexcGood1 9" xfId="20730" xr:uid="{00000000-0005-0000-0000-0000FD500000}"/>
    <cellStyle name="SAPBEXexcGood2" xfId="20731" xr:uid="{00000000-0005-0000-0000-0000FE500000}"/>
    <cellStyle name="SAPBEXexcGood2 10" xfId="20732" xr:uid="{00000000-0005-0000-0000-0000FF500000}"/>
    <cellStyle name="SAPBEXexcGood2 11" xfId="20733" xr:uid="{00000000-0005-0000-0000-000000510000}"/>
    <cellStyle name="SAPBEXexcGood2 12" xfId="20734" xr:uid="{00000000-0005-0000-0000-000001510000}"/>
    <cellStyle name="SAPBEXexcGood2 2" xfId="20735" xr:uid="{00000000-0005-0000-0000-000002510000}"/>
    <cellStyle name="SAPBEXexcGood2 2 10" xfId="20736" xr:uid="{00000000-0005-0000-0000-000003510000}"/>
    <cellStyle name="SAPBEXexcGood2 2 11" xfId="20737" xr:uid="{00000000-0005-0000-0000-000004510000}"/>
    <cellStyle name="SAPBEXexcGood2 2 2" xfId="20738" xr:uid="{00000000-0005-0000-0000-000005510000}"/>
    <cellStyle name="SAPBEXexcGood2 2 3" xfId="20739" xr:uid="{00000000-0005-0000-0000-000006510000}"/>
    <cellStyle name="SAPBEXexcGood2 2 4" xfId="20740" xr:uid="{00000000-0005-0000-0000-000007510000}"/>
    <cellStyle name="SAPBEXexcGood2 2 5" xfId="20741" xr:uid="{00000000-0005-0000-0000-000008510000}"/>
    <cellStyle name="SAPBEXexcGood2 2 6" xfId="20742" xr:uid="{00000000-0005-0000-0000-000009510000}"/>
    <cellStyle name="SAPBEXexcGood2 2 7" xfId="20743" xr:uid="{00000000-0005-0000-0000-00000A510000}"/>
    <cellStyle name="SAPBEXexcGood2 2 8" xfId="20744" xr:uid="{00000000-0005-0000-0000-00000B510000}"/>
    <cellStyle name="SAPBEXexcGood2 2 9" xfId="20745" xr:uid="{00000000-0005-0000-0000-00000C510000}"/>
    <cellStyle name="SAPBEXexcGood2 3" xfId="20746" xr:uid="{00000000-0005-0000-0000-00000D510000}"/>
    <cellStyle name="SAPBEXexcGood2 4" xfId="20747" xr:uid="{00000000-0005-0000-0000-00000E510000}"/>
    <cellStyle name="SAPBEXexcGood2 5" xfId="20748" xr:uid="{00000000-0005-0000-0000-00000F510000}"/>
    <cellStyle name="SAPBEXexcGood2 6" xfId="20749" xr:uid="{00000000-0005-0000-0000-000010510000}"/>
    <cellStyle name="SAPBEXexcGood2 7" xfId="20750" xr:uid="{00000000-0005-0000-0000-000011510000}"/>
    <cellStyle name="SAPBEXexcGood2 8" xfId="20751" xr:uid="{00000000-0005-0000-0000-000012510000}"/>
    <cellStyle name="SAPBEXexcGood2 9" xfId="20752" xr:uid="{00000000-0005-0000-0000-000013510000}"/>
    <cellStyle name="SAPBEXexcGood3" xfId="20753" xr:uid="{00000000-0005-0000-0000-000014510000}"/>
    <cellStyle name="SAPBEXexcGood3 10" xfId="20754" xr:uid="{00000000-0005-0000-0000-000015510000}"/>
    <cellStyle name="SAPBEXexcGood3 11" xfId="20755" xr:uid="{00000000-0005-0000-0000-000016510000}"/>
    <cellStyle name="SAPBEXexcGood3 12" xfId="20756" xr:uid="{00000000-0005-0000-0000-000017510000}"/>
    <cellStyle name="SAPBEXexcGood3 2" xfId="20757" xr:uid="{00000000-0005-0000-0000-000018510000}"/>
    <cellStyle name="SAPBEXexcGood3 2 10" xfId="20758" xr:uid="{00000000-0005-0000-0000-000019510000}"/>
    <cellStyle name="SAPBEXexcGood3 2 11" xfId="20759" xr:uid="{00000000-0005-0000-0000-00001A510000}"/>
    <cellStyle name="SAPBEXexcGood3 2 2" xfId="20760" xr:uid="{00000000-0005-0000-0000-00001B510000}"/>
    <cellStyle name="SAPBEXexcGood3 2 3" xfId="20761" xr:uid="{00000000-0005-0000-0000-00001C510000}"/>
    <cellStyle name="SAPBEXexcGood3 2 4" xfId="20762" xr:uid="{00000000-0005-0000-0000-00001D510000}"/>
    <cellStyle name="SAPBEXexcGood3 2 5" xfId="20763" xr:uid="{00000000-0005-0000-0000-00001E510000}"/>
    <cellStyle name="SAPBEXexcGood3 2 6" xfId="20764" xr:uid="{00000000-0005-0000-0000-00001F510000}"/>
    <cellStyle name="SAPBEXexcGood3 2 7" xfId="20765" xr:uid="{00000000-0005-0000-0000-000020510000}"/>
    <cellStyle name="SAPBEXexcGood3 2 8" xfId="20766" xr:uid="{00000000-0005-0000-0000-000021510000}"/>
    <cellStyle name="SAPBEXexcGood3 2 9" xfId="20767" xr:uid="{00000000-0005-0000-0000-000022510000}"/>
    <cellStyle name="SAPBEXexcGood3 3" xfId="20768" xr:uid="{00000000-0005-0000-0000-000023510000}"/>
    <cellStyle name="SAPBEXexcGood3 4" xfId="20769" xr:uid="{00000000-0005-0000-0000-000024510000}"/>
    <cellStyle name="SAPBEXexcGood3 5" xfId="20770" xr:uid="{00000000-0005-0000-0000-000025510000}"/>
    <cellStyle name="SAPBEXexcGood3 6" xfId="20771" xr:uid="{00000000-0005-0000-0000-000026510000}"/>
    <cellStyle name="SAPBEXexcGood3 7" xfId="20772" xr:uid="{00000000-0005-0000-0000-000027510000}"/>
    <cellStyle name="SAPBEXexcGood3 8" xfId="20773" xr:uid="{00000000-0005-0000-0000-000028510000}"/>
    <cellStyle name="SAPBEXexcGood3 9" xfId="20774" xr:uid="{00000000-0005-0000-0000-000029510000}"/>
    <cellStyle name="SAPBEXfilterDrill" xfId="20775" xr:uid="{00000000-0005-0000-0000-00002A510000}"/>
    <cellStyle name="SAPBEXfilterDrill 2" xfId="20776" xr:uid="{00000000-0005-0000-0000-00002B510000}"/>
    <cellStyle name="SAPBEXfilterItem" xfId="20777" xr:uid="{00000000-0005-0000-0000-00002C510000}"/>
    <cellStyle name="SAPBEXfilterItem 2" xfId="20778" xr:uid="{00000000-0005-0000-0000-00002D510000}"/>
    <cellStyle name="SAPBEXfilterText" xfId="20779" xr:uid="{00000000-0005-0000-0000-00002E510000}"/>
    <cellStyle name="SAPBEXfilterText 2" xfId="20780" xr:uid="{00000000-0005-0000-0000-00002F510000}"/>
    <cellStyle name="SAPBEXfilterText 3" xfId="20781" xr:uid="{00000000-0005-0000-0000-000030510000}"/>
    <cellStyle name="SAPBEXformats" xfId="20782" xr:uid="{00000000-0005-0000-0000-000031510000}"/>
    <cellStyle name="SAPBEXformats 10" xfId="20783" xr:uid="{00000000-0005-0000-0000-000032510000}"/>
    <cellStyle name="SAPBEXformats 11" xfId="20784" xr:uid="{00000000-0005-0000-0000-000033510000}"/>
    <cellStyle name="SAPBEXformats 12" xfId="20785" xr:uid="{00000000-0005-0000-0000-000034510000}"/>
    <cellStyle name="SAPBEXformats 2" xfId="20786" xr:uid="{00000000-0005-0000-0000-000035510000}"/>
    <cellStyle name="SAPBEXformats 2 10" xfId="20787" xr:uid="{00000000-0005-0000-0000-000036510000}"/>
    <cellStyle name="SAPBEXformats 2 11" xfId="20788" xr:uid="{00000000-0005-0000-0000-000037510000}"/>
    <cellStyle name="SAPBEXformats 2 2" xfId="20789" xr:uid="{00000000-0005-0000-0000-000038510000}"/>
    <cellStyle name="SAPBEXformats 2 3" xfId="20790" xr:uid="{00000000-0005-0000-0000-000039510000}"/>
    <cellStyle name="SAPBEXformats 2 4" xfId="20791" xr:uid="{00000000-0005-0000-0000-00003A510000}"/>
    <cellStyle name="SAPBEXformats 2 5" xfId="20792" xr:uid="{00000000-0005-0000-0000-00003B510000}"/>
    <cellStyle name="SAPBEXformats 2 6" xfId="20793" xr:uid="{00000000-0005-0000-0000-00003C510000}"/>
    <cellStyle name="SAPBEXformats 2 7" xfId="20794" xr:uid="{00000000-0005-0000-0000-00003D510000}"/>
    <cellStyle name="SAPBEXformats 2 8" xfId="20795" xr:uid="{00000000-0005-0000-0000-00003E510000}"/>
    <cellStyle name="SAPBEXformats 2 9" xfId="20796" xr:uid="{00000000-0005-0000-0000-00003F510000}"/>
    <cellStyle name="SAPBEXformats 3" xfId="20797" xr:uid="{00000000-0005-0000-0000-000040510000}"/>
    <cellStyle name="SAPBEXformats 4" xfId="20798" xr:uid="{00000000-0005-0000-0000-000041510000}"/>
    <cellStyle name="SAPBEXformats 5" xfId="20799" xr:uid="{00000000-0005-0000-0000-000042510000}"/>
    <cellStyle name="SAPBEXformats 6" xfId="20800" xr:uid="{00000000-0005-0000-0000-000043510000}"/>
    <cellStyle name="SAPBEXformats 7" xfId="20801" xr:uid="{00000000-0005-0000-0000-000044510000}"/>
    <cellStyle name="SAPBEXformats 8" xfId="20802" xr:uid="{00000000-0005-0000-0000-000045510000}"/>
    <cellStyle name="SAPBEXformats 9" xfId="20803" xr:uid="{00000000-0005-0000-0000-000046510000}"/>
    <cellStyle name="SAPBEXheaderItem" xfId="20804" xr:uid="{00000000-0005-0000-0000-000047510000}"/>
    <cellStyle name="SAPBEXheaderItem 2" xfId="20805" xr:uid="{00000000-0005-0000-0000-000048510000}"/>
    <cellStyle name="SAPBEXheaderText" xfId="20806" xr:uid="{00000000-0005-0000-0000-000049510000}"/>
    <cellStyle name="SAPBEXheaderText 2" xfId="20807" xr:uid="{00000000-0005-0000-0000-00004A510000}"/>
    <cellStyle name="SAPBEXheaderText 3" xfId="20808" xr:uid="{00000000-0005-0000-0000-00004B510000}"/>
    <cellStyle name="SAPBEXHLevel0" xfId="20809" xr:uid="{00000000-0005-0000-0000-00004C510000}"/>
    <cellStyle name="SAPBEXHLevel0 10" xfId="20810" xr:uid="{00000000-0005-0000-0000-00004D510000}"/>
    <cellStyle name="SAPBEXHLevel0 11" xfId="20811" xr:uid="{00000000-0005-0000-0000-00004E510000}"/>
    <cellStyle name="SAPBEXHLevel0 12" xfId="20812" xr:uid="{00000000-0005-0000-0000-00004F510000}"/>
    <cellStyle name="SAPBEXHLevel0 13" xfId="20813" xr:uid="{00000000-0005-0000-0000-000050510000}"/>
    <cellStyle name="SAPBEXHLevel0 2" xfId="20814" xr:uid="{00000000-0005-0000-0000-000051510000}"/>
    <cellStyle name="SAPBEXHLevel0 2 10" xfId="20815" xr:uid="{00000000-0005-0000-0000-000052510000}"/>
    <cellStyle name="SAPBEXHLevel0 2 11" xfId="20816" xr:uid="{00000000-0005-0000-0000-000053510000}"/>
    <cellStyle name="SAPBEXHLevel0 2 2" xfId="20817" xr:uid="{00000000-0005-0000-0000-000054510000}"/>
    <cellStyle name="SAPBEXHLevel0 2 3" xfId="20818" xr:uid="{00000000-0005-0000-0000-000055510000}"/>
    <cellStyle name="SAPBEXHLevel0 2 4" xfId="20819" xr:uid="{00000000-0005-0000-0000-000056510000}"/>
    <cellStyle name="SAPBEXHLevel0 2 5" xfId="20820" xr:uid="{00000000-0005-0000-0000-000057510000}"/>
    <cellStyle name="SAPBEXHLevel0 2 6" xfId="20821" xr:uid="{00000000-0005-0000-0000-000058510000}"/>
    <cellStyle name="SAPBEXHLevel0 2 7" xfId="20822" xr:uid="{00000000-0005-0000-0000-000059510000}"/>
    <cellStyle name="SAPBEXHLevel0 2 8" xfId="20823" xr:uid="{00000000-0005-0000-0000-00005A510000}"/>
    <cellStyle name="SAPBEXHLevel0 2 9" xfId="20824" xr:uid="{00000000-0005-0000-0000-00005B510000}"/>
    <cellStyle name="SAPBEXHLevel0 3" xfId="20825" xr:uid="{00000000-0005-0000-0000-00005C510000}"/>
    <cellStyle name="SAPBEXHLevel0 3 10" xfId="20826" xr:uid="{00000000-0005-0000-0000-00005D510000}"/>
    <cellStyle name="SAPBEXHLevel0 3 11" xfId="20827" xr:uid="{00000000-0005-0000-0000-00005E510000}"/>
    <cellStyle name="SAPBEXHLevel0 3 2" xfId="20828" xr:uid="{00000000-0005-0000-0000-00005F510000}"/>
    <cellStyle name="SAPBEXHLevel0 3 3" xfId="20829" xr:uid="{00000000-0005-0000-0000-000060510000}"/>
    <cellStyle name="SAPBEXHLevel0 3 4" xfId="20830" xr:uid="{00000000-0005-0000-0000-000061510000}"/>
    <cellStyle name="SAPBEXHLevel0 3 5" xfId="20831" xr:uid="{00000000-0005-0000-0000-000062510000}"/>
    <cellStyle name="SAPBEXHLevel0 3 6" xfId="20832" xr:uid="{00000000-0005-0000-0000-000063510000}"/>
    <cellStyle name="SAPBEXHLevel0 3 7" xfId="20833" xr:uid="{00000000-0005-0000-0000-000064510000}"/>
    <cellStyle name="SAPBEXHLevel0 3 8" xfId="20834" xr:uid="{00000000-0005-0000-0000-000065510000}"/>
    <cellStyle name="SAPBEXHLevel0 3 9" xfId="20835" xr:uid="{00000000-0005-0000-0000-000066510000}"/>
    <cellStyle name="SAPBEXHLevel0 4" xfId="20836" xr:uid="{00000000-0005-0000-0000-000067510000}"/>
    <cellStyle name="SAPBEXHLevel0 5" xfId="20837" xr:uid="{00000000-0005-0000-0000-000068510000}"/>
    <cellStyle name="SAPBEXHLevel0 6" xfId="20838" xr:uid="{00000000-0005-0000-0000-000069510000}"/>
    <cellStyle name="SAPBEXHLevel0 7" xfId="20839" xr:uid="{00000000-0005-0000-0000-00006A510000}"/>
    <cellStyle name="SAPBEXHLevel0 8" xfId="20840" xr:uid="{00000000-0005-0000-0000-00006B510000}"/>
    <cellStyle name="SAPBEXHLevel0 9" xfId="20841" xr:uid="{00000000-0005-0000-0000-00006C510000}"/>
    <cellStyle name="SAPBEXHLevel0X" xfId="20842" xr:uid="{00000000-0005-0000-0000-00006D510000}"/>
    <cellStyle name="SAPBEXHLevel0X 10" xfId="20843" xr:uid="{00000000-0005-0000-0000-00006E510000}"/>
    <cellStyle name="SAPBEXHLevel0X 11" xfId="20844" xr:uid="{00000000-0005-0000-0000-00006F510000}"/>
    <cellStyle name="SAPBEXHLevel0X 12" xfId="20845" xr:uid="{00000000-0005-0000-0000-000070510000}"/>
    <cellStyle name="SAPBEXHLevel0X 13" xfId="20846" xr:uid="{00000000-0005-0000-0000-000071510000}"/>
    <cellStyle name="SAPBEXHLevel0X 2" xfId="20847" xr:uid="{00000000-0005-0000-0000-000072510000}"/>
    <cellStyle name="SAPBEXHLevel0X 2 10" xfId="20848" xr:uid="{00000000-0005-0000-0000-000073510000}"/>
    <cellStyle name="SAPBEXHLevel0X 2 11" xfId="20849" xr:uid="{00000000-0005-0000-0000-000074510000}"/>
    <cellStyle name="SAPBEXHLevel0X 2 2" xfId="20850" xr:uid="{00000000-0005-0000-0000-000075510000}"/>
    <cellStyle name="SAPBEXHLevel0X 2 3" xfId="20851" xr:uid="{00000000-0005-0000-0000-000076510000}"/>
    <cellStyle name="SAPBEXHLevel0X 2 4" xfId="20852" xr:uid="{00000000-0005-0000-0000-000077510000}"/>
    <cellStyle name="SAPBEXHLevel0X 2 5" xfId="20853" xr:uid="{00000000-0005-0000-0000-000078510000}"/>
    <cellStyle name="SAPBEXHLevel0X 2 6" xfId="20854" xr:uid="{00000000-0005-0000-0000-000079510000}"/>
    <cellStyle name="SAPBEXHLevel0X 2 7" xfId="20855" xr:uid="{00000000-0005-0000-0000-00007A510000}"/>
    <cellStyle name="SAPBEXHLevel0X 2 8" xfId="20856" xr:uid="{00000000-0005-0000-0000-00007B510000}"/>
    <cellStyle name="SAPBEXHLevel0X 2 9" xfId="20857" xr:uid="{00000000-0005-0000-0000-00007C510000}"/>
    <cellStyle name="SAPBEXHLevel0X 3" xfId="20858" xr:uid="{00000000-0005-0000-0000-00007D510000}"/>
    <cellStyle name="SAPBEXHLevel0X 3 10" xfId="20859" xr:uid="{00000000-0005-0000-0000-00007E510000}"/>
    <cellStyle name="SAPBEXHLevel0X 3 11" xfId="20860" xr:uid="{00000000-0005-0000-0000-00007F510000}"/>
    <cellStyle name="SAPBEXHLevel0X 3 2" xfId="20861" xr:uid="{00000000-0005-0000-0000-000080510000}"/>
    <cellStyle name="SAPBEXHLevel0X 3 3" xfId="20862" xr:uid="{00000000-0005-0000-0000-000081510000}"/>
    <cellStyle name="SAPBEXHLevel0X 3 4" xfId="20863" xr:uid="{00000000-0005-0000-0000-000082510000}"/>
    <cellStyle name="SAPBEXHLevel0X 3 5" xfId="20864" xr:uid="{00000000-0005-0000-0000-000083510000}"/>
    <cellStyle name="SAPBEXHLevel0X 3 6" xfId="20865" xr:uid="{00000000-0005-0000-0000-000084510000}"/>
    <cellStyle name="SAPBEXHLevel0X 3 7" xfId="20866" xr:uid="{00000000-0005-0000-0000-000085510000}"/>
    <cellStyle name="SAPBEXHLevel0X 3 8" xfId="20867" xr:uid="{00000000-0005-0000-0000-000086510000}"/>
    <cellStyle name="SAPBEXHLevel0X 3 9" xfId="20868" xr:uid="{00000000-0005-0000-0000-000087510000}"/>
    <cellStyle name="SAPBEXHLevel0X 4" xfId="20869" xr:uid="{00000000-0005-0000-0000-000088510000}"/>
    <cellStyle name="SAPBEXHLevel0X 5" xfId="20870" xr:uid="{00000000-0005-0000-0000-000089510000}"/>
    <cellStyle name="SAPBEXHLevel0X 6" xfId="20871" xr:uid="{00000000-0005-0000-0000-00008A510000}"/>
    <cellStyle name="SAPBEXHLevel0X 7" xfId="20872" xr:uid="{00000000-0005-0000-0000-00008B510000}"/>
    <cellStyle name="SAPBEXHLevel0X 8" xfId="20873" xr:uid="{00000000-0005-0000-0000-00008C510000}"/>
    <cellStyle name="SAPBEXHLevel0X 9" xfId="20874" xr:uid="{00000000-0005-0000-0000-00008D510000}"/>
    <cellStyle name="SAPBEXHLevel1" xfId="20875" xr:uid="{00000000-0005-0000-0000-00008E510000}"/>
    <cellStyle name="SAPBEXHLevel1 10" xfId="20876" xr:uid="{00000000-0005-0000-0000-00008F510000}"/>
    <cellStyle name="SAPBEXHLevel1 11" xfId="20877" xr:uid="{00000000-0005-0000-0000-000090510000}"/>
    <cellStyle name="SAPBEXHLevel1 12" xfId="20878" xr:uid="{00000000-0005-0000-0000-000091510000}"/>
    <cellStyle name="SAPBEXHLevel1 13" xfId="20879" xr:uid="{00000000-0005-0000-0000-000092510000}"/>
    <cellStyle name="SAPBEXHLevel1 2" xfId="20880" xr:uid="{00000000-0005-0000-0000-000093510000}"/>
    <cellStyle name="SAPBEXHLevel1 2 10" xfId="20881" xr:uid="{00000000-0005-0000-0000-000094510000}"/>
    <cellStyle name="SAPBEXHLevel1 2 11" xfId="20882" xr:uid="{00000000-0005-0000-0000-000095510000}"/>
    <cellStyle name="SAPBEXHLevel1 2 2" xfId="20883" xr:uid="{00000000-0005-0000-0000-000096510000}"/>
    <cellStyle name="SAPBEXHLevel1 2 3" xfId="20884" xr:uid="{00000000-0005-0000-0000-000097510000}"/>
    <cellStyle name="SAPBEXHLevel1 2 4" xfId="20885" xr:uid="{00000000-0005-0000-0000-000098510000}"/>
    <cellStyle name="SAPBEXHLevel1 2 5" xfId="20886" xr:uid="{00000000-0005-0000-0000-000099510000}"/>
    <cellStyle name="SAPBEXHLevel1 2 6" xfId="20887" xr:uid="{00000000-0005-0000-0000-00009A510000}"/>
    <cellStyle name="SAPBEXHLevel1 2 7" xfId="20888" xr:uid="{00000000-0005-0000-0000-00009B510000}"/>
    <cellStyle name="SAPBEXHLevel1 2 8" xfId="20889" xr:uid="{00000000-0005-0000-0000-00009C510000}"/>
    <cellStyle name="SAPBEXHLevel1 2 9" xfId="20890" xr:uid="{00000000-0005-0000-0000-00009D510000}"/>
    <cellStyle name="SAPBEXHLevel1 3" xfId="20891" xr:uid="{00000000-0005-0000-0000-00009E510000}"/>
    <cellStyle name="SAPBEXHLevel1 3 10" xfId="20892" xr:uid="{00000000-0005-0000-0000-00009F510000}"/>
    <cellStyle name="SAPBEXHLevel1 3 11" xfId="20893" xr:uid="{00000000-0005-0000-0000-0000A0510000}"/>
    <cellStyle name="SAPBEXHLevel1 3 2" xfId="20894" xr:uid="{00000000-0005-0000-0000-0000A1510000}"/>
    <cellStyle name="SAPBEXHLevel1 3 3" xfId="20895" xr:uid="{00000000-0005-0000-0000-0000A2510000}"/>
    <cellStyle name="SAPBEXHLevel1 3 4" xfId="20896" xr:uid="{00000000-0005-0000-0000-0000A3510000}"/>
    <cellStyle name="SAPBEXHLevel1 3 5" xfId="20897" xr:uid="{00000000-0005-0000-0000-0000A4510000}"/>
    <cellStyle name="SAPBEXHLevel1 3 6" xfId="20898" xr:uid="{00000000-0005-0000-0000-0000A5510000}"/>
    <cellStyle name="SAPBEXHLevel1 3 7" xfId="20899" xr:uid="{00000000-0005-0000-0000-0000A6510000}"/>
    <cellStyle name="SAPBEXHLevel1 3 8" xfId="20900" xr:uid="{00000000-0005-0000-0000-0000A7510000}"/>
    <cellStyle name="SAPBEXHLevel1 3 9" xfId="20901" xr:uid="{00000000-0005-0000-0000-0000A8510000}"/>
    <cellStyle name="SAPBEXHLevel1 4" xfId="20902" xr:uid="{00000000-0005-0000-0000-0000A9510000}"/>
    <cellStyle name="SAPBEXHLevel1 5" xfId="20903" xr:uid="{00000000-0005-0000-0000-0000AA510000}"/>
    <cellStyle name="SAPBEXHLevel1 6" xfId="20904" xr:uid="{00000000-0005-0000-0000-0000AB510000}"/>
    <cellStyle name="SAPBEXHLevel1 7" xfId="20905" xr:uid="{00000000-0005-0000-0000-0000AC510000}"/>
    <cellStyle name="SAPBEXHLevel1 8" xfId="20906" xr:uid="{00000000-0005-0000-0000-0000AD510000}"/>
    <cellStyle name="SAPBEXHLevel1 9" xfId="20907" xr:uid="{00000000-0005-0000-0000-0000AE510000}"/>
    <cellStyle name="SAPBEXHLevel1X" xfId="20908" xr:uid="{00000000-0005-0000-0000-0000AF510000}"/>
    <cellStyle name="SAPBEXHLevel1X 10" xfId="20909" xr:uid="{00000000-0005-0000-0000-0000B0510000}"/>
    <cellStyle name="SAPBEXHLevel1X 11" xfId="20910" xr:uid="{00000000-0005-0000-0000-0000B1510000}"/>
    <cellStyle name="SAPBEXHLevel1X 12" xfId="20911" xr:uid="{00000000-0005-0000-0000-0000B2510000}"/>
    <cellStyle name="SAPBEXHLevel1X 13" xfId="20912" xr:uid="{00000000-0005-0000-0000-0000B3510000}"/>
    <cellStyle name="SAPBEXHLevel1X 2" xfId="20913" xr:uid="{00000000-0005-0000-0000-0000B4510000}"/>
    <cellStyle name="SAPBEXHLevel1X 2 10" xfId="20914" xr:uid="{00000000-0005-0000-0000-0000B5510000}"/>
    <cellStyle name="SAPBEXHLevel1X 2 11" xfId="20915" xr:uid="{00000000-0005-0000-0000-0000B6510000}"/>
    <cellStyle name="SAPBEXHLevel1X 2 2" xfId="20916" xr:uid="{00000000-0005-0000-0000-0000B7510000}"/>
    <cellStyle name="SAPBEXHLevel1X 2 3" xfId="20917" xr:uid="{00000000-0005-0000-0000-0000B8510000}"/>
    <cellStyle name="SAPBEXHLevel1X 2 4" xfId="20918" xr:uid="{00000000-0005-0000-0000-0000B9510000}"/>
    <cellStyle name="SAPBEXHLevel1X 2 5" xfId="20919" xr:uid="{00000000-0005-0000-0000-0000BA510000}"/>
    <cellStyle name="SAPBEXHLevel1X 2 6" xfId="20920" xr:uid="{00000000-0005-0000-0000-0000BB510000}"/>
    <cellStyle name="SAPBEXHLevel1X 2 7" xfId="20921" xr:uid="{00000000-0005-0000-0000-0000BC510000}"/>
    <cellStyle name="SAPBEXHLevel1X 2 8" xfId="20922" xr:uid="{00000000-0005-0000-0000-0000BD510000}"/>
    <cellStyle name="SAPBEXHLevel1X 2 9" xfId="20923" xr:uid="{00000000-0005-0000-0000-0000BE510000}"/>
    <cellStyle name="SAPBEXHLevel1X 3" xfId="20924" xr:uid="{00000000-0005-0000-0000-0000BF510000}"/>
    <cellStyle name="SAPBEXHLevel1X 3 10" xfId="20925" xr:uid="{00000000-0005-0000-0000-0000C0510000}"/>
    <cellStyle name="SAPBEXHLevel1X 3 11" xfId="20926" xr:uid="{00000000-0005-0000-0000-0000C1510000}"/>
    <cellStyle name="SAPBEXHLevel1X 3 2" xfId="20927" xr:uid="{00000000-0005-0000-0000-0000C2510000}"/>
    <cellStyle name="SAPBEXHLevel1X 3 3" xfId="20928" xr:uid="{00000000-0005-0000-0000-0000C3510000}"/>
    <cellStyle name="SAPBEXHLevel1X 3 4" xfId="20929" xr:uid="{00000000-0005-0000-0000-0000C4510000}"/>
    <cellStyle name="SAPBEXHLevel1X 3 5" xfId="20930" xr:uid="{00000000-0005-0000-0000-0000C5510000}"/>
    <cellStyle name="SAPBEXHLevel1X 3 6" xfId="20931" xr:uid="{00000000-0005-0000-0000-0000C6510000}"/>
    <cellStyle name="SAPBEXHLevel1X 3 7" xfId="20932" xr:uid="{00000000-0005-0000-0000-0000C7510000}"/>
    <cellStyle name="SAPBEXHLevel1X 3 8" xfId="20933" xr:uid="{00000000-0005-0000-0000-0000C8510000}"/>
    <cellStyle name="SAPBEXHLevel1X 3 9" xfId="20934" xr:uid="{00000000-0005-0000-0000-0000C9510000}"/>
    <cellStyle name="SAPBEXHLevel1X 4" xfId="20935" xr:uid="{00000000-0005-0000-0000-0000CA510000}"/>
    <cellStyle name="SAPBEXHLevel1X 5" xfId="20936" xr:uid="{00000000-0005-0000-0000-0000CB510000}"/>
    <cellStyle name="SAPBEXHLevel1X 6" xfId="20937" xr:uid="{00000000-0005-0000-0000-0000CC510000}"/>
    <cellStyle name="SAPBEXHLevel1X 7" xfId="20938" xr:uid="{00000000-0005-0000-0000-0000CD510000}"/>
    <cellStyle name="SAPBEXHLevel1X 8" xfId="20939" xr:uid="{00000000-0005-0000-0000-0000CE510000}"/>
    <cellStyle name="SAPBEXHLevel1X 9" xfId="20940" xr:uid="{00000000-0005-0000-0000-0000CF510000}"/>
    <cellStyle name="SAPBEXHLevel2" xfId="20941" xr:uid="{00000000-0005-0000-0000-0000D0510000}"/>
    <cellStyle name="SAPBEXHLevel2 10" xfId="20942" xr:uid="{00000000-0005-0000-0000-0000D1510000}"/>
    <cellStyle name="SAPBEXHLevel2 11" xfId="20943" xr:uid="{00000000-0005-0000-0000-0000D2510000}"/>
    <cellStyle name="SAPBEXHLevel2 12" xfId="20944" xr:uid="{00000000-0005-0000-0000-0000D3510000}"/>
    <cellStyle name="SAPBEXHLevel2 13" xfId="20945" xr:uid="{00000000-0005-0000-0000-0000D4510000}"/>
    <cellStyle name="SAPBEXHLevel2 2" xfId="20946" xr:uid="{00000000-0005-0000-0000-0000D5510000}"/>
    <cellStyle name="SAPBEXHLevel2 2 10" xfId="20947" xr:uid="{00000000-0005-0000-0000-0000D6510000}"/>
    <cellStyle name="SAPBEXHLevel2 2 11" xfId="20948" xr:uid="{00000000-0005-0000-0000-0000D7510000}"/>
    <cellStyle name="SAPBEXHLevel2 2 2" xfId="20949" xr:uid="{00000000-0005-0000-0000-0000D8510000}"/>
    <cellStyle name="SAPBEXHLevel2 2 3" xfId="20950" xr:uid="{00000000-0005-0000-0000-0000D9510000}"/>
    <cellStyle name="SAPBEXHLevel2 2 4" xfId="20951" xr:uid="{00000000-0005-0000-0000-0000DA510000}"/>
    <cellStyle name="SAPBEXHLevel2 2 5" xfId="20952" xr:uid="{00000000-0005-0000-0000-0000DB510000}"/>
    <cellStyle name="SAPBEXHLevel2 2 6" xfId="20953" xr:uid="{00000000-0005-0000-0000-0000DC510000}"/>
    <cellStyle name="SAPBEXHLevel2 2 7" xfId="20954" xr:uid="{00000000-0005-0000-0000-0000DD510000}"/>
    <cellStyle name="SAPBEXHLevel2 2 8" xfId="20955" xr:uid="{00000000-0005-0000-0000-0000DE510000}"/>
    <cellStyle name="SAPBEXHLevel2 2 9" xfId="20956" xr:uid="{00000000-0005-0000-0000-0000DF510000}"/>
    <cellStyle name="SAPBEXHLevel2 3" xfId="20957" xr:uid="{00000000-0005-0000-0000-0000E0510000}"/>
    <cellStyle name="SAPBEXHLevel2 3 10" xfId="20958" xr:uid="{00000000-0005-0000-0000-0000E1510000}"/>
    <cellStyle name="SAPBEXHLevel2 3 11" xfId="20959" xr:uid="{00000000-0005-0000-0000-0000E2510000}"/>
    <cellStyle name="SAPBEXHLevel2 3 2" xfId="20960" xr:uid="{00000000-0005-0000-0000-0000E3510000}"/>
    <cellStyle name="SAPBEXHLevel2 3 3" xfId="20961" xr:uid="{00000000-0005-0000-0000-0000E4510000}"/>
    <cellStyle name="SAPBEXHLevel2 3 4" xfId="20962" xr:uid="{00000000-0005-0000-0000-0000E5510000}"/>
    <cellStyle name="SAPBEXHLevel2 3 5" xfId="20963" xr:uid="{00000000-0005-0000-0000-0000E6510000}"/>
    <cellStyle name="SAPBEXHLevel2 3 6" xfId="20964" xr:uid="{00000000-0005-0000-0000-0000E7510000}"/>
    <cellStyle name="SAPBEXHLevel2 3 7" xfId="20965" xr:uid="{00000000-0005-0000-0000-0000E8510000}"/>
    <cellStyle name="SAPBEXHLevel2 3 8" xfId="20966" xr:uid="{00000000-0005-0000-0000-0000E9510000}"/>
    <cellStyle name="SAPBEXHLevel2 3 9" xfId="20967" xr:uid="{00000000-0005-0000-0000-0000EA510000}"/>
    <cellStyle name="SAPBEXHLevel2 4" xfId="20968" xr:uid="{00000000-0005-0000-0000-0000EB510000}"/>
    <cellStyle name="SAPBEXHLevel2 5" xfId="20969" xr:uid="{00000000-0005-0000-0000-0000EC510000}"/>
    <cellStyle name="SAPBEXHLevel2 6" xfId="20970" xr:uid="{00000000-0005-0000-0000-0000ED510000}"/>
    <cellStyle name="SAPBEXHLevel2 7" xfId="20971" xr:uid="{00000000-0005-0000-0000-0000EE510000}"/>
    <cellStyle name="SAPBEXHLevel2 8" xfId="20972" xr:uid="{00000000-0005-0000-0000-0000EF510000}"/>
    <cellStyle name="SAPBEXHLevel2 9" xfId="20973" xr:uid="{00000000-0005-0000-0000-0000F0510000}"/>
    <cellStyle name="SAPBEXHLevel2X" xfId="20974" xr:uid="{00000000-0005-0000-0000-0000F1510000}"/>
    <cellStyle name="SAPBEXHLevel2X 10" xfId="20975" xr:uid="{00000000-0005-0000-0000-0000F2510000}"/>
    <cellStyle name="SAPBEXHLevel2X 11" xfId="20976" xr:uid="{00000000-0005-0000-0000-0000F3510000}"/>
    <cellStyle name="SAPBEXHLevel2X 12" xfId="20977" xr:uid="{00000000-0005-0000-0000-0000F4510000}"/>
    <cellStyle name="SAPBEXHLevel2X 13" xfId="20978" xr:uid="{00000000-0005-0000-0000-0000F5510000}"/>
    <cellStyle name="SAPBEXHLevel2X 2" xfId="20979" xr:uid="{00000000-0005-0000-0000-0000F6510000}"/>
    <cellStyle name="SAPBEXHLevel2X 2 10" xfId="20980" xr:uid="{00000000-0005-0000-0000-0000F7510000}"/>
    <cellStyle name="SAPBEXHLevel2X 2 11" xfId="20981" xr:uid="{00000000-0005-0000-0000-0000F8510000}"/>
    <cellStyle name="SAPBEXHLevel2X 2 2" xfId="20982" xr:uid="{00000000-0005-0000-0000-0000F9510000}"/>
    <cellStyle name="SAPBEXHLevel2X 2 3" xfId="20983" xr:uid="{00000000-0005-0000-0000-0000FA510000}"/>
    <cellStyle name="SAPBEXHLevel2X 2 4" xfId="20984" xr:uid="{00000000-0005-0000-0000-0000FB510000}"/>
    <cellStyle name="SAPBEXHLevel2X 2 5" xfId="20985" xr:uid="{00000000-0005-0000-0000-0000FC510000}"/>
    <cellStyle name="SAPBEXHLevel2X 2 6" xfId="20986" xr:uid="{00000000-0005-0000-0000-0000FD510000}"/>
    <cellStyle name="SAPBEXHLevel2X 2 7" xfId="20987" xr:uid="{00000000-0005-0000-0000-0000FE510000}"/>
    <cellStyle name="SAPBEXHLevel2X 2 8" xfId="20988" xr:uid="{00000000-0005-0000-0000-0000FF510000}"/>
    <cellStyle name="SAPBEXHLevel2X 2 9" xfId="20989" xr:uid="{00000000-0005-0000-0000-000000520000}"/>
    <cellStyle name="SAPBEXHLevel2X 3" xfId="20990" xr:uid="{00000000-0005-0000-0000-000001520000}"/>
    <cellStyle name="SAPBEXHLevel2X 3 10" xfId="20991" xr:uid="{00000000-0005-0000-0000-000002520000}"/>
    <cellStyle name="SAPBEXHLevel2X 3 11" xfId="20992" xr:uid="{00000000-0005-0000-0000-000003520000}"/>
    <cellStyle name="SAPBEXHLevel2X 3 2" xfId="20993" xr:uid="{00000000-0005-0000-0000-000004520000}"/>
    <cellStyle name="SAPBEXHLevel2X 3 3" xfId="20994" xr:uid="{00000000-0005-0000-0000-000005520000}"/>
    <cellStyle name="SAPBEXHLevel2X 3 4" xfId="20995" xr:uid="{00000000-0005-0000-0000-000006520000}"/>
    <cellStyle name="SAPBEXHLevel2X 3 5" xfId="20996" xr:uid="{00000000-0005-0000-0000-000007520000}"/>
    <cellStyle name="SAPBEXHLevel2X 3 6" xfId="20997" xr:uid="{00000000-0005-0000-0000-000008520000}"/>
    <cellStyle name="SAPBEXHLevel2X 3 7" xfId="20998" xr:uid="{00000000-0005-0000-0000-000009520000}"/>
    <cellStyle name="SAPBEXHLevel2X 3 8" xfId="20999" xr:uid="{00000000-0005-0000-0000-00000A520000}"/>
    <cellStyle name="SAPBEXHLevel2X 3 9" xfId="21000" xr:uid="{00000000-0005-0000-0000-00000B520000}"/>
    <cellStyle name="SAPBEXHLevel2X 4" xfId="21001" xr:uid="{00000000-0005-0000-0000-00000C520000}"/>
    <cellStyle name="SAPBEXHLevel2X 5" xfId="21002" xr:uid="{00000000-0005-0000-0000-00000D520000}"/>
    <cellStyle name="SAPBEXHLevel2X 6" xfId="21003" xr:uid="{00000000-0005-0000-0000-00000E520000}"/>
    <cellStyle name="SAPBEXHLevel2X 7" xfId="21004" xr:uid="{00000000-0005-0000-0000-00000F520000}"/>
    <cellStyle name="SAPBEXHLevel2X 8" xfId="21005" xr:uid="{00000000-0005-0000-0000-000010520000}"/>
    <cellStyle name="SAPBEXHLevel2X 9" xfId="21006" xr:uid="{00000000-0005-0000-0000-000011520000}"/>
    <cellStyle name="SAPBEXHLevel3" xfId="21007" xr:uid="{00000000-0005-0000-0000-000012520000}"/>
    <cellStyle name="SAPBEXHLevel3 10" xfId="21008" xr:uid="{00000000-0005-0000-0000-000013520000}"/>
    <cellStyle name="SAPBEXHLevel3 11" xfId="21009" xr:uid="{00000000-0005-0000-0000-000014520000}"/>
    <cellStyle name="SAPBEXHLevel3 12" xfId="21010" xr:uid="{00000000-0005-0000-0000-000015520000}"/>
    <cellStyle name="SAPBEXHLevel3 13" xfId="21011" xr:uid="{00000000-0005-0000-0000-000016520000}"/>
    <cellStyle name="SAPBEXHLevel3 2" xfId="21012" xr:uid="{00000000-0005-0000-0000-000017520000}"/>
    <cellStyle name="SAPBEXHLevel3 2 10" xfId="21013" xr:uid="{00000000-0005-0000-0000-000018520000}"/>
    <cellStyle name="SAPBEXHLevel3 2 11" xfId="21014" xr:uid="{00000000-0005-0000-0000-000019520000}"/>
    <cellStyle name="SAPBEXHLevel3 2 2" xfId="21015" xr:uid="{00000000-0005-0000-0000-00001A520000}"/>
    <cellStyle name="SAPBEXHLevel3 2 3" xfId="21016" xr:uid="{00000000-0005-0000-0000-00001B520000}"/>
    <cellStyle name="SAPBEXHLevel3 2 4" xfId="21017" xr:uid="{00000000-0005-0000-0000-00001C520000}"/>
    <cellStyle name="SAPBEXHLevel3 2 5" xfId="21018" xr:uid="{00000000-0005-0000-0000-00001D520000}"/>
    <cellStyle name="SAPBEXHLevel3 2 6" xfId="21019" xr:uid="{00000000-0005-0000-0000-00001E520000}"/>
    <cellStyle name="SAPBEXHLevel3 2 7" xfId="21020" xr:uid="{00000000-0005-0000-0000-00001F520000}"/>
    <cellStyle name="SAPBEXHLevel3 2 8" xfId="21021" xr:uid="{00000000-0005-0000-0000-000020520000}"/>
    <cellStyle name="SAPBEXHLevel3 2 9" xfId="21022" xr:uid="{00000000-0005-0000-0000-000021520000}"/>
    <cellStyle name="SAPBEXHLevel3 3" xfId="21023" xr:uid="{00000000-0005-0000-0000-000022520000}"/>
    <cellStyle name="SAPBEXHLevel3 3 10" xfId="21024" xr:uid="{00000000-0005-0000-0000-000023520000}"/>
    <cellStyle name="SAPBEXHLevel3 3 11" xfId="21025" xr:uid="{00000000-0005-0000-0000-000024520000}"/>
    <cellStyle name="SAPBEXHLevel3 3 2" xfId="21026" xr:uid="{00000000-0005-0000-0000-000025520000}"/>
    <cellStyle name="SAPBEXHLevel3 3 3" xfId="21027" xr:uid="{00000000-0005-0000-0000-000026520000}"/>
    <cellStyle name="SAPBEXHLevel3 3 4" xfId="21028" xr:uid="{00000000-0005-0000-0000-000027520000}"/>
    <cellStyle name="SAPBEXHLevel3 3 5" xfId="21029" xr:uid="{00000000-0005-0000-0000-000028520000}"/>
    <cellStyle name="SAPBEXHLevel3 3 6" xfId="21030" xr:uid="{00000000-0005-0000-0000-000029520000}"/>
    <cellStyle name="SAPBEXHLevel3 3 7" xfId="21031" xr:uid="{00000000-0005-0000-0000-00002A520000}"/>
    <cellStyle name="SAPBEXHLevel3 3 8" xfId="21032" xr:uid="{00000000-0005-0000-0000-00002B520000}"/>
    <cellStyle name="SAPBEXHLevel3 3 9" xfId="21033" xr:uid="{00000000-0005-0000-0000-00002C520000}"/>
    <cellStyle name="SAPBEXHLevel3 4" xfId="21034" xr:uid="{00000000-0005-0000-0000-00002D520000}"/>
    <cellStyle name="SAPBEXHLevel3 5" xfId="21035" xr:uid="{00000000-0005-0000-0000-00002E520000}"/>
    <cellStyle name="SAPBEXHLevel3 6" xfId="21036" xr:uid="{00000000-0005-0000-0000-00002F520000}"/>
    <cellStyle name="SAPBEXHLevel3 7" xfId="21037" xr:uid="{00000000-0005-0000-0000-000030520000}"/>
    <cellStyle name="SAPBEXHLevel3 8" xfId="21038" xr:uid="{00000000-0005-0000-0000-000031520000}"/>
    <cellStyle name="SAPBEXHLevel3 9" xfId="21039" xr:uid="{00000000-0005-0000-0000-000032520000}"/>
    <cellStyle name="SAPBEXHLevel3X" xfId="21040" xr:uid="{00000000-0005-0000-0000-000033520000}"/>
    <cellStyle name="SAPBEXHLevel3X 10" xfId="21041" xr:uid="{00000000-0005-0000-0000-000034520000}"/>
    <cellStyle name="SAPBEXHLevel3X 11" xfId="21042" xr:uid="{00000000-0005-0000-0000-000035520000}"/>
    <cellStyle name="SAPBEXHLevel3X 12" xfId="21043" xr:uid="{00000000-0005-0000-0000-000036520000}"/>
    <cellStyle name="SAPBEXHLevel3X 13" xfId="21044" xr:uid="{00000000-0005-0000-0000-000037520000}"/>
    <cellStyle name="SAPBEXHLevel3X 2" xfId="21045" xr:uid="{00000000-0005-0000-0000-000038520000}"/>
    <cellStyle name="SAPBEXHLevel3X 2 10" xfId="21046" xr:uid="{00000000-0005-0000-0000-000039520000}"/>
    <cellStyle name="SAPBEXHLevel3X 2 11" xfId="21047" xr:uid="{00000000-0005-0000-0000-00003A520000}"/>
    <cellStyle name="SAPBEXHLevel3X 2 2" xfId="21048" xr:uid="{00000000-0005-0000-0000-00003B520000}"/>
    <cellStyle name="SAPBEXHLevel3X 2 3" xfId="21049" xr:uid="{00000000-0005-0000-0000-00003C520000}"/>
    <cellStyle name="SAPBEXHLevel3X 2 4" xfId="21050" xr:uid="{00000000-0005-0000-0000-00003D520000}"/>
    <cellStyle name="SAPBEXHLevel3X 2 5" xfId="21051" xr:uid="{00000000-0005-0000-0000-00003E520000}"/>
    <cellStyle name="SAPBEXHLevel3X 2 6" xfId="21052" xr:uid="{00000000-0005-0000-0000-00003F520000}"/>
    <cellStyle name="SAPBEXHLevel3X 2 7" xfId="21053" xr:uid="{00000000-0005-0000-0000-000040520000}"/>
    <cellStyle name="SAPBEXHLevel3X 2 8" xfId="21054" xr:uid="{00000000-0005-0000-0000-000041520000}"/>
    <cellStyle name="SAPBEXHLevel3X 2 9" xfId="21055" xr:uid="{00000000-0005-0000-0000-000042520000}"/>
    <cellStyle name="SAPBEXHLevel3X 3" xfId="21056" xr:uid="{00000000-0005-0000-0000-000043520000}"/>
    <cellStyle name="SAPBEXHLevel3X 3 10" xfId="21057" xr:uid="{00000000-0005-0000-0000-000044520000}"/>
    <cellStyle name="SAPBEXHLevel3X 3 11" xfId="21058" xr:uid="{00000000-0005-0000-0000-000045520000}"/>
    <cellStyle name="SAPBEXHLevel3X 3 2" xfId="21059" xr:uid="{00000000-0005-0000-0000-000046520000}"/>
    <cellStyle name="SAPBEXHLevel3X 3 3" xfId="21060" xr:uid="{00000000-0005-0000-0000-000047520000}"/>
    <cellStyle name="SAPBEXHLevel3X 3 4" xfId="21061" xr:uid="{00000000-0005-0000-0000-000048520000}"/>
    <cellStyle name="SAPBEXHLevel3X 3 5" xfId="21062" xr:uid="{00000000-0005-0000-0000-000049520000}"/>
    <cellStyle name="SAPBEXHLevel3X 3 6" xfId="21063" xr:uid="{00000000-0005-0000-0000-00004A520000}"/>
    <cellStyle name="SAPBEXHLevel3X 3 7" xfId="21064" xr:uid="{00000000-0005-0000-0000-00004B520000}"/>
    <cellStyle name="SAPBEXHLevel3X 3 8" xfId="21065" xr:uid="{00000000-0005-0000-0000-00004C520000}"/>
    <cellStyle name="SAPBEXHLevel3X 3 9" xfId="21066" xr:uid="{00000000-0005-0000-0000-00004D520000}"/>
    <cellStyle name="SAPBEXHLevel3X 4" xfId="21067" xr:uid="{00000000-0005-0000-0000-00004E520000}"/>
    <cellStyle name="SAPBEXHLevel3X 5" xfId="21068" xr:uid="{00000000-0005-0000-0000-00004F520000}"/>
    <cellStyle name="SAPBEXHLevel3X 6" xfId="21069" xr:uid="{00000000-0005-0000-0000-000050520000}"/>
    <cellStyle name="SAPBEXHLevel3X 7" xfId="21070" xr:uid="{00000000-0005-0000-0000-000051520000}"/>
    <cellStyle name="SAPBEXHLevel3X 8" xfId="21071" xr:uid="{00000000-0005-0000-0000-000052520000}"/>
    <cellStyle name="SAPBEXHLevel3X 9" xfId="21072" xr:uid="{00000000-0005-0000-0000-000053520000}"/>
    <cellStyle name="SAPBEXinputData" xfId="21073" xr:uid="{00000000-0005-0000-0000-000054520000}"/>
    <cellStyle name="SAPBEXresData" xfId="21074" xr:uid="{00000000-0005-0000-0000-000055520000}"/>
    <cellStyle name="SAPBEXresData 10" xfId="21075" xr:uid="{00000000-0005-0000-0000-000056520000}"/>
    <cellStyle name="SAPBEXresData 11" xfId="21076" xr:uid="{00000000-0005-0000-0000-000057520000}"/>
    <cellStyle name="SAPBEXresData 12" xfId="21077" xr:uid="{00000000-0005-0000-0000-000058520000}"/>
    <cellStyle name="SAPBEXresData 13" xfId="21078" xr:uid="{00000000-0005-0000-0000-000059520000}"/>
    <cellStyle name="SAPBEXresData 2" xfId="21079" xr:uid="{00000000-0005-0000-0000-00005A520000}"/>
    <cellStyle name="SAPBEXresData 2 10" xfId="21080" xr:uid="{00000000-0005-0000-0000-00005B520000}"/>
    <cellStyle name="SAPBEXresData 2 11" xfId="21081" xr:uid="{00000000-0005-0000-0000-00005C520000}"/>
    <cellStyle name="SAPBEXresData 2 2" xfId="21082" xr:uid="{00000000-0005-0000-0000-00005D520000}"/>
    <cellStyle name="SAPBEXresData 2 3" xfId="21083" xr:uid="{00000000-0005-0000-0000-00005E520000}"/>
    <cellStyle name="SAPBEXresData 2 4" xfId="21084" xr:uid="{00000000-0005-0000-0000-00005F520000}"/>
    <cellStyle name="SAPBEXresData 2 5" xfId="21085" xr:uid="{00000000-0005-0000-0000-000060520000}"/>
    <cellStyle name="SAPBEXresData 2 6" xfId="21086" xr:uid="{00000000-0005-0000-0000-000061520000}"/>
    <cellStyle name="SAPBEXresData 2 7" xfId="21087" xr:uid="{00000000-0005-0000-0000-000062520000}"/>
    <cellStyle name="SAPBEXresData 2 8" xfId="21088" xr:uid="{00000000-0005-0000-0000-000063520000}"/>
    <cellStyle name="SAPBEXresData 2 9" xfId="21089" xr:uid="{00000000-0005-0000-0000-000064520000}"/>
    <cellStyle name="SAPBEXresData 3" xfId="21090" xr:uid="{00000000-0005-0000-0000-000065520000}"/>
    <cellStyle name="SAPBEXresData 3 10" xfId="21091" xr:uid="{00000000-0005-0000-0000-000066520000}"/>
    <cellStyle name="SAPBEXresData 3 11" xfId="21092" xr:uid="{00000000-0005-0000-0000-000067520000}"/>
    <cellStyle name="SAPBEXresData 3 2" xfId="21093" xr:uid="{00000000-0005-0000-0000-000068520000}"/>
    <cellStyle name="SAPBEXresData 3 3" xfId="21094" xr:uid="{00000000-0005-0000-0000-000069520000}"/>
    <cellStyle name="SAPBEXresData 3 4" xfId="21095" xr:uid="{00000000-0005-0000-0000-00006A520000}"/>
    <cellStyle name="SAPBEXresData 3 5" xfId="21096" xr:uid="{00000000-0005-0000-0000-00006B520000}"/>
    <cellStyle name="SAPBEXresData 3 6" xfId="21097" xr:uid="{00000000-0005-0000-0000-00006C520000}"/>
    <cellStyle name="SAPBEXresData 3 7" xfId="21098" xr:uid="{00000000-0005-0000-0000-00006D520000}"/>
    <cellStyle name="SAPBEXresData 3 8" xfId="21099" xr:uid="{00000000-0005-0000-0000-00006E520000}"/>
    <cellStyle name="SAPBEXresData 3 9" xfId="21100" xr:uid="{00000000-0005-0000-0000-00006F520000}"/>
    <cellStyle name="SAPBEXresData 4" xfId="21101" xr:uid="{00000000-0005-0000-0000-000070520000}"/>
    <cellStyle name="SAPBEXresData 5" xfId="21102" xr:uid="{00000000-0005-0000-0000-000071520000}"/>
    <cellStyle name="SAPBEXresData 6" xfId="21103" xr:uid="{00000000-0005-0000-0000-000072520000}"/>
    <cellStyle name="SAPBEXresData 7" xfId="21104" xr:uid="{00000000-0005-0000-0000-000073520000}"/>
    <cellStyle name="SAPBEXresData 8" xfId="21105" xr:uid="{00000000-0005-0000-0000-000074520000}"/>
    <cellStyle name="SAPBEXresData 9" xfId="21106" xr:uid="{00000000-0005-0000-0000-000075520000}"/>
    <cellStyle name="SAPBEXresDataEmph" xfId="21107" xr:uid="{00000000-0005-0000-0000-000076520000}"/>
    <cellStyle name="SAPBEXresDataEmph 10" xfId="21108" xr:uid="{00000000-0005-0000-0000-000077520000}"/>
    <cellStyle name="SAPBEXresDataEmph 11" xfId="21109" xr:uid="{00000000-0005-0000-0000-000078520000}"/>
    <cellStyle name="SAPBEXresDataEmph 12" xfId="21110" xr:uid="{00000000-0005-0000-0000-000079520000}"/>
    <cellStyle name="SAPBEXresDataEmph 13" xfId="21111" xr:uid="{00000000-0005-0000-0000-00007A520000}"/>
    <cellStyle name="SAPBEXresDataEmph 2" xfId="21112" xr:uid="{00000000-0005-0000-0000-00007B520000}"/>
    <cellStyle name="SAPBEXresDataEmph 2 10" xfId="21113" xr:uid="{00000000-0005-0000-0000-00007C520000}"/>
    <cellStyle name="SAPBEXresDataEmph 2 11" xfId="21114" xr:uid="{00000000-0005-0000-0000-00007D520000}"/>
    <cellStyle name="SAPBEXresDataEmph 2 2" xfId="21115" xr:uid="{00000000-0005-0000-0000-00007E520000}"/>
    <cellStyle name="SAPBEXresDataEmph 2 3" xfId="21116" xr:uid="{00000000-0005-0000-0000-00007F520000}"/>
    <cellStyle name="SAPBEXresDataEmph 2 4" xfId="21117" xr:uid="{00000000-0005-0000-0000-000080520000}"/>
    <cellStyle name="SAPBEXresDataEmph 2 5" xfId="21118" xr:uid="{00000000-0005-0000-0000-000081520000}"/>
    <cellStyle name="SAPBEXresDataEmph 2 6" xfId="21119" xr:uid="{00000000-0005-0000-0000-000082520000}"/>
    <cellStyle name="SAPBEXresDataEmph 2 7" xfId="21120" xr:uid="{00000000-0005-0000-0000-000083520000}"/>
    <cellStyle name="SAPBEXresDataEmph 2 8" xfId="21121" xr:uid="{00000000-0005-0000-0000-000084520000}"/>
    <cellStyle name="SAPBEXresDataEmph 2 9" xfId="21122" xr:uid="{00000000-0005-0000-0000-000085520000}"/>
    <cellStyle name="SAPBEXresDataEmph 3" xfId="21123" xr:uid="{00000000-0005-0000-0000-000086520000}"/>
    <cellStyle name="SAPBEXresDataEmph 3 10" xfId="21124" xr:uid="{00000000-0005-0000-0000-000087520000}"/>
    <cellStyle name="SAPBEXresDataEmph 3 11" xfId="21125" xr:uid="{00000000-0005-0000-0000-000088520000}"/>
    <cellStyle name="SAPBEXresDataEmph 3 2" xfId="21126" xr:uid="{00000000-0005-0000-0000-000089520000}"/>
    <cellStyle name="SAPBEXresDataEmph 3 3" xfId="21127" xr:uid="{00000000-0005-0000-0000-00008A520000}"/>
    <cellStyle name="SAPBEXresDataEmph 3 4" xfId="21128" xr:uid="{00000000-0005-0000-0000-00008B520000}"/>
    <cellStyle name="SAPBEXresDataEmph 3 5" xfId="21129" xr:uid="{00000000-0005-0000-0000-00008C520000}"/>
    <cellStyle name="SAPBEXresDataEmph 3 6" xfId="21130" xr:uid="{00000000-0005-0000-0000-00008D520000}"/>
    <cellStyle name="SAPBEXresDataEmph 3 7" xfId="21131" xr:uid="{00000000-0005-0000-0000-00008E520000}"/>
    <cellStyle name="SAPBEXresDataEmph 3 8" xfId="21132" xr:uid="{00000000-0005-0000-0000-00008F520000}"/>
    <cellStyle name="SAPBEXresDataEmph 3 9" xfId="21133" xr:uid="{00000000-0005-0000-0000-000090520000}"/>
    <cellStyle name="SAPBEXresDataEmph 4" xfId="21134" xr:uid="{00000000-0005-0000-0000-000091520000}"/>
    <cellStyle name="SAPBEXresDataEmph 5" xfId="21135" xr:uid="{00000000-0005-0000-0000-000092520000}"/>
    <cellStyle name="SAPBEXresDataEmph 6" xfId="21136" xr:uid="{00000000-0005-0000-0000-000093520000}"/>
    <cellStyle name="SAPBEXresDataEmph 7" xfId="21137" xr:uid="{00000000-0005-0000-0000-000094520000}"/>
    <cellStyle name="SAPBEXresDataEmph 8" xfId="21138" xr:uid="{00000000-0005-0000-0000-000095520000}"/>
    <cellStyle name="SAPBEXresDataEmph 9" xfId="21139" xr:uid="{00000000-0005-0000-0000-000096520000}"/>
    <cellStyle name="SAPBEXresItem" xfId="21140" xr:uid="{00000000-0005-0000-0000-000097520000}"/>
    <cellStyle name="SAPBEXresItem 10" xfId="21141" xr:uid="{00000000-0005-0000-0000-000098520000}"/>
    <cellStyle name="SAPBEXresItem 11" xfId="21142" xr:uid="{00000000-0005-0000-0000-000099520000}"/>
    <cellStyle name="SAPBEXresItem 12" xfId="21143" xr:uid="{00000000-0005-0000-0000-00009A520000}"/>
    <cellStyle name="SAPBEXresItem 13" xfId="21144" xr:uid="{00000000-0005-0000-0000-00009B520000}"/>
    <cellStyle name="SAPBEXresItem 2" xfId="21145" xr:uid="{00000000-0005-0000-0000-00009C520000}"/>
    <cellStyle name="SAPBEXresItem 2 10" xfId="21146" xr:uid="{00000000-0005-0000-0000-00009D520000}"/>
    <cellStyle name="SAPBEXresItem 2 11" xfId="21147" xr:uid="{00000000-0005-0000-0000-00009E520000}"/>
    <cellStyle name="SAPBEXresItem 2 2" xfId="21148" xr:uid="{00000000-0005-0000-0000-00009F520000}"/>
    <cellStyle name="SAPBEXresItem 2 3" xfId="21149" xr:uid="{00000000-0005-0000-0000-0000A0520000}"/>
    <cellStyle name="SAPBEXresItem 2 4" xfId="21150" xr:uid="{00000000-0005-0000-0000-0000A1520000}"/>
    <cellStyle name="SAPBEXresItem 2 5" xfId="21151" xr:uid="{00000000-0005-0000-0000-0000A2520000}"/>
    <cellStyle name="SAPBEXresItem 2 6" xfId="21152" xr:uid="{00000000-0005-0000-0000-0000A3520000}"/>
    <cellStyle name="SAPBEXresItem 2 7" xfId="21153" xr:uid="{00000000-0005-0000-0000-0000A4520000}"/>
    <cellStyle name="SAPBEXresItem 2 8" xfId="21154" xr:uid="{00000000-0005-0000-0000-0000A5520000}"/>
    <cellStyle name="SAPBEXresItem 2 9" xfId="21155" xr:uid="{00000000-0005-0000-0000-0000A6520000}"/>
    <cellStyle name="SAPBEXresItem 3" xfId="21156" xr:uid="{00000000-0005-0000-0000-0000A7520000}"/>
    <cellStyle name="SAPBEXresItem 3 10" xfId="21157" xr:uid="{00000000-0005-0000-0000-0000A8520000}"/>
    <cellStyle name="SAPBEXresItem 3 11" xfId="21158" xr:uid="{00000000-0005-0000-0000-0000A9520000}"/>
    <cellStyle name="SAPBEXresItem 3 2" xfId="21159" xr:uid="{00000000-0005-0000-0000-0000AA520000}"/>
    <cellStyle name="SAPBEXresItem 3 3" xfId="21160" xr:uid="{00000000-0005-0000-0000-0000AB520000}"/>
    <cellStyle name="SAPBEXresItem 3 4" xfId="21161" xr:uid="{00000000-0005-0000-0000-0000AC520000}"/>
    <cellStyle name="SAPBEXresItem 3 5" xfId="21162" xr:uid="{00000000-0005-0000-0000-0000AD520000}"/>
    <cellStyle name="SAPBEXresItem 3 6" xfId="21163" xr:uid="{00000000-0005-0000-0000-0000AE520000}"/>
    <cellStyle name="SAPBEXresItem 3 7" xfId="21164" xr:uid="{00000000-0005-0000-0000-0000AF520000}"/>
    <cellStyle name="SAPBEXresItem 3 8" xfId="21165" xr:uid="{00000000-0005-0000-0000-0000B0520000}"/>
    <cellStyle name="SAPBEXresItem 3 9" xfId="21166" xr:uid="{00000000-0005-0000-0000-0000B1520000}"/>
    <cellStyle name="SAPBEXresItem 4" xfId="21167" xr:uid="{00000000-0005-0000-0000-0000B2520000}"/>
    <cellStyle name="SAPBEXresItem 5" xfId="21168" xr:uid="{00000000-0005-0000-0000-0000B3520000}"/>
    <cellStyle name="SAPBEXresItem 6" xfId="21169" xr:uid="{00000000-0005-0000-0000-0000B4520000}"/>
    <cellStyle name="SAPBEXresItem 7" xfId="21170" xr:uid="{00000000-0005-0000-0000-0000B5520000}"/>
    <cellStyle name="SAPBEXresItem 8" xfId="21171" xr:uid="{00000000-0005-0000-0000-0000B6520000}"/>
    <cellStyle name="SAPBEXresItem 9" xfId="21172" xr:uid="{00000000-0005-0000-0000-0000B7520000}"/>
    <cellStyle name="SAPBEXresItemX" xfId="21173" xr:uid="{00000000-0005-0000-0000-0000B8520000}"/>
    <cellStyle name="SAPBEXresItemX 10" xfId="21174" xr:uid="{00000000-0005-0000-0000-0000B9520000}"/>
    <cellStyle name="SAPBEXresItemX 11" xfId="21175" xr:uid="{00000000-0005-0000-0000-0000BA520000}"/>
    <cellStyle name="SAPBEXresItemX 12" xfId="21176" xr:uid="{00000000-0005-0000-0000-0000BB520000}"/>
    <cellStyle name="SAPBEXresItemX 13" xfId="21177" xr:uid="{00000000-0005-0000-0000-0000BC520000}"/>
    <cellStyle name="SAPBEXresItemX 2" xfId="21178" xr:uid="{00000000-0005-0000-0000-0000BD520000}"/>
    <cellStyle name="SAPBEXresItemX 2 10" xfId="21179" xr:uid="{00000000-0005-0000-0000-0000BE520000}"/>
    <cellStyle name="SAPBEXresItemX 2 11" xfId="21180" xr:uid="{00000000-0005-0000-0000-0000BF520000}"/>
    <cellStyle name="SAPBEXresItemX 2 2" xfId="21181" xr:uid="{00000000-0005-0000-0000-0000C0520000}"/>
    <cellStyle name="SAPBEXresItemX 2 3" xfId="21182" xr:uid="{00000000-0005-0000-0000-0000C1520000}"/>
    <cellStyle name="SAPBEXresItemX 2 4" xfId="21183" xr:uid="{00000000-0005-0000-0000-0000C2520000}"/>
    <cellStyle name="SAPBEXresItemX 2 5" xfId="21184" xr:uid="{00000000-0005-0000-0000-0000C3520000}"/>
    <cellStyle name="SAPBEXresItemX 2 6" xfId="21185" xr:uid="{00000000-0005-0000-0000-0000C4520000}"/>
    <cellStyle name="SAPBEXresItemX 2 7" xfId="21186" xr:uid="{00000000-0005-0000-0000-0000C5520000}"/>
    <cellStyle name="SAPBEXresItemX 2 8" xfId="21187" xr:uid="{00000000-0005-0000-0000-0000C6520000}"/>
    <cellStyle name="SAPBEXresItemX 2 9" xfId="21188" xr:uid="{00000000-0005-0000-0000-0000C7520000}"/>
    <cellStyle name="SAPBEXresItemX 3" xfId="21189" xr:uid="{00000000-0005-0000-0000-0000C8520000}"/>
    <cellStyle name="SAPBEXresItemX 3 10" xfId="21190" xr:uid="{00000000-0005-0000-0000-0000C9520000}"/>
    <cellStyle name="SAPBEXresItemX 3 11" xfId="21191" xr:uid="{00000000-0005-0000-0000-0000CA520000}"/>
    <cellStyle name="SAPBEXresItemX 3 2" xfId="21192" xr:uid="{00000000-0005-0000-0000-0000CB520000}"/>
    <cellStyle name="SAPBEXresItemX 3 3" xfId="21193" xr:uid="{00000000-0005-0000-0000-0000CC520000}"/>
    <cellStyle name="SAPBEXresItemX 3 4" xfId="21194" xr:uid="{00000000-0005-0000-0000-0000CD520000}"/>
    <cellStyle name="SAPBEXresItemX 3 5" xfId="21195" xr:uid="{00000000-0005-0000-0000-0000CE520000}"/>
    <cellStyle name="SAPBEXresItemX 3 6" xfId="21196" xr:uid="{00000000-0005-0000-0000-0000CF520000}"/>
    <cellStyle name="SAPBEXresItemX 3 7" xfId="21197" xr:uid="{00000000-0005-0000-0000-0000D0520000}"/>
    <cellStyle name="SAPBEXresItemX 3 8" xfId="21198" xr:uid="{00000000-0005-0000-0000-0000D1520000}"/>
    <cellStyle name="SAPBEXresItemX 3 9" xfId="21199" xr:uid="{00000000-0005-0000-0000-0000D2520000}"/>
    <cellStyle name="SAPBEXresItemX 4" xfId="21200" xr:uid="{00000000-0005-0000-0000-0000D3520000}"/>
    <cellStyle name="SAPBEXresItemX 5" xfId="21201" xr:uid="{00000000-0005-0000-0000-0000D4520000}"/>
    <cellStyle name="SAPBEXresItemX 6" xfId="21202" xr:uid="{00000000-0005-0000-0000-0000D5520000}"/>
    <cellStyle name="SAPBEXresItemX 7" xfId="21203" xr:uid="{00000000-0005-0000-0000-0000D6520000}"/>
    <cellStyle name="SAPBEXresItemX 8" xfId="21204" xr:uid="{00000000-0005-0000-0000-0000D7520000}"/>
    <cellStyle name="SAPBEXresItemX 9" xfId="21205" xr:uid="{00000000-0005-0000-0000-0000D8520000}"/>
    <cellStyle name="SAPBEXstdData" xfId="21206" xr:uid="{00000000-0005-0000-0000-0000D9520000}"/>
    <cellStyle name="SAPBEXstdData 10" xfId="21207" xr:uid="{00000000-0005-0000-0000-0000DA520000}"/>
    <cellStyle name="SAPBEXstdData 11" xfId="21208" xr:uid="{00000000-0005-0000-0000-0000DB520000}"/>
    <cellStyle name="SAPBEXstdData 12" xfId="21209" xr:uid="{00000000-0005-0000-0000-0000DC520000}"/>
    <cellStyle name="SAPBEXstdData 2" xfId="21210" xr:uid="{00000000-0005-0000-0000-0000DD520000}"/>
    <cellStyle name="SAPBEXstdData 2 10" xfId="21211" xr:uid="{00000000-0005-0000-0000-0000DE520000}"/>
    <cellStyle name="SAPBEXstdData 2 11" xfId="21212" xr:uid="{00000000-0005-0000-0000-0000DF520000}"/>
    <cellStyle name="SAPBEXstdData 2 2" xfId="21213" xr:uid="{00000000-0005-0000-0000-0000E0520000}"/>
    <cellStyle name="SAPBEXstdData 2 3" xfId="21214" xr:uid="{00000000-0005-0000-0000-0000E1520000}"/>
    <cellStyle name="SAPBEXstdData 2 4" xfId="21215" xr:uid="{00000000-0005-0000-0000-0000E2520000}"/>
    <cellStyle name="SAPBEXstdData 2 5" xfId="21216" xr:uid="{00000000-0005-0000-0000-0000E3520000}"/>
    <cellStyle name="SAPBEXstdData 2 6" xfId="21217" xr:uid="{00000000-0005-0000-0000-0000E4520000}"/>
    <cellStyle name="SAPBEXstdData 2 7" xfId="21218" xr:uid="{00000000-0005-0000-0000-0000E5520000}"/>
    <cellStyle name="SAPBEXstdData 2 8" xfId="21219" xr:uid="{00000000-0005-0000-0000-0000E6520000}"/>
    <cellStyle name="SAPBEXstdData 2 9" xfId="21220" xr:uid="{00000000-0005-0000-0000-0000E7520000}"/>
    <cellStyle name="SAPBEXstdData 3" xfId="21221" xr:uid="{00000000-0005-0000-0000-0000E8520000}"/>
    <cellStyle name="SAPBEXstdData 4" xfId="21222" xr:uid="{00000000-0005-0000-0000-0000E9520000}"/>
    <cellStyle name="SAPBEXstdData 5" xfId="21223" xr:uid="{00000000-0005-0000-0000-0000EA520000}"/>
    <cellStyle name="SAPBEXstdData 6" xfId="21224" xr:uid="{00000000-0005-0000-0000-0000EB520000}"/>
    <cellStyle name="SAPBEXstdData 7" xfId="21225" xr:uid="{00000000-0005-0000-0000-0000EC520000}"/>
    <cellStyle name="SAPBEXstdData 8" xfId="21226" xr:uid="{00000000-0005-0000-0000-0000ED520000}"/>
    <cellStyle name="SAPBEXstdData 9" xfId="21227" xr:uid="{00000000-0005-0000-0000-0000EE520000}"/>
    <cellStyle name="SAPBEXstdDataEmph" xfId="21228" xr:uid="{00000000-0005-0000-0000-0000EF520000}"/>
    <cellStyle name="SAPBEXstdDataEmph 10" xfId="21229" xr:uid="{00000000-0005-0000-0000-0000F0520000}"/>
    <cellStyle name="SAPBEXstdDataEmph 11" xfId="21230" xr:uid="{00000000-0005-0000-0000-0000F1520000}"/>
    <cellStyle name="SAPBEXstdDataEmph 12" xfId="21231" xr:uid="{00000000-0005-0000-0000-0000F2520000}"/>
    <cellStyle name="SAPBEXstdDataEmph 2" xfId="21232" xr:uid="{00000000-0005-0000-0000-0000F3520000}"/>
    <cellStyle name="SAPBEXstdDataEmph 2 10" xfId="21233" xr:uid="{00000000-0005-0000-0000-0000F4520000}"/>
    <cellStyle name="SAPBEXstdDataEmph 2 11" xfId="21234" xr:uid="{00000000-0005-0000-0000-0000F5520000}"/>
    <cellStyle name="SAPBEXstdDataEmph 2 2" xfId="21235" xr:uid="{00000000-0005-0000-0000-0000F6520000}"/>
    <cellStyle name="SAPBEXstdDataEmph 2 3" xfId="21236" xr:uid="{00000000-0005-0000-0000-0000F7520000}"/>
    <cellStyle name="SAPBEXstdDataEmph 2 4" xfId="21237" xr:uid="{00000000-0005-0000-0000-0000F8520000}"/>
    <cellStyle name="SAPBEXstdDataEmph 2 5" xfId="21238" xr:uid="{00000000-0005-0000-0000-0000F9520000}"/>
    <cellStyle name="SAPBEXstdDataEmph 2 6" xfId="21239" xr:uid="{00000000-0005-0000-0000-0000FA520000}"/>
    <cellStyle name="SAPBEXstdDataEmph 2 7" xfId="21240" xr:uid="{00000000-0005-0000-0000-0000FB520000}"/>
    <cellStyle name="SAPBEXstdDataEmph 2 8" xfId="21241" xr:uid="{00000000-0005-0000-0000-0000FC520000}"/>
    <cellStyle name="SAPBEXstdDataEmph 2 9" xfId="21242" xr:uid="{00000000-0005-0000-0000-0000FD520000}"/>
    <cellStyle name="SAPBEXstdDataEmph 3" xfId="21243" xr:uid="{00000000-0005-0000-0000-0000FE520000}"/>
    <cellStyle name="SAPBEXstdDataEmph 4" xfId="21244" xr:uid="{00000000-0005-0000-0000-0000FF520000}"/>
    <cellStyle name="SAPBEXstdDataEmph 5" xfId="21245" xr:uid="{00000000-0005-0000-0000-000000530000}"/>
    <cellStyle name="SAPBEXstdDataEmph 6" xfId="21246" xr:uid="{00000000-0005-0000-0000-000001530000}"/>
    <cellStyle name="SAPBEXstdDataEmph 7" xfId="21247" xr:uid="{00000000-0005-0000-0000-000002530000}"/>
    <cellStyle name="SAPBEXstdDataEmph 8" xfId="21248" xr:uid="{00000000-0005-0000-0000-000003530000}"/>
    <cellStyle name="SAPBEXstdDataEmph 9" xfId="21249" xr:uid="{00000000-0005-0000-0000-000004530000}"/>
    <cellStyle name="SAPBEXstdItem" xfId="21250" xr:uid="{00000000-0005-0000-0000-000005530000}"/>
    <cellStyle name="SAPBEXstdItem 10" xfId="21251" xr:uid="{00000000-0005-0000-0000-000006530000}"/>
    <cellStyle name="SAPBEXstdItem 11" xfId="21252" xr:uid="{00000000-0005-0000-0000-000007530000}"/>
    <cellStyle name="SAPBEXstdItem 12" xfId="21253" xr:uid="{00000000-0005-0000-0000-000008530000}"/>
    <cellStyle name="SAPBEXstdItem 2" xfId="21254" xr:uid="{00000000-0005-0000-0000-000009530000}"/>
    <cellStyle name="SAPBEXstdItem 2 10" xfId="21255" xr:uid="{00000000-0005-0000-0000-00000A530000}"/>
    <cellStyle name="SAPBEXstdItem 2 11" xfId="21256" xr:uid="{00000000-0005-0000-0000-00000B530000}"/>
    <cellStyle name="SAPBEXstdItem 2 2" xfId="21257" xr:uid="{00000000-0005-0000-0000-00000C530000}"/>
    <cellStyle name="SAPBEXstdItem 2 3" xfId="21258" xr:uid="{00000000-0005-0000-0000-00000D530000}"/>
    <cellStyle name="SAPBEXstdItem 2 4" xfId="21259" xr:uid="{00000000-0005-0000-0000-00000E530000}"/>
    <cellStyle name="SAPBEXstdItem 2 5" xfId="21260" xr:uid="{00000000-0005-0000-0000-00000F530000}"/>
    <cellStyle name="SAPBEXstdItem 2 6" xfId="21261" xr:uid="{00000000-0005-0000-0000-000010530000}"/>
    <cellStyle name="SAPBEXstdItem 2 7" xfId="21262" xr:uid="{00000000-0005-0000-0000-000011530000}"/>
    <cellStyle name="SAPBEXstdItem 2 8" xfId="21263" xr:uid="{00000000-0005-0000-0000-000012530000}"/>
    <cellStyle name="SAPBEXstdItem 2 9" xfId="21264" xr:uid="{00000000-0005-0000-0000-000013530000}"/>
    <cellStyle name="SAPBEXstdItem 3" xfId="21265" xr:uid="{00000000-0005-0000-0000-000014530000}"/>
    <cellStyle name="SAPBEXstdItem 4" xfId="21266" xr:uid="{00000000-0005-0000-0000-000015530000}"/>
    <cellStyle name="SAPBEXstdItem 5" xfId="21267" xr:uid="{00000000-0005-0000-0000-000016530000}"/>
    <cellStyle name="SAPBEXstdItem 6" xfId="21268" xr:uid="{00000000-0005-0000-0000-000017530000}"/>
    <cellStyle name="SAPBEXstdItem 7" xfId="21269" xr:uid="{00000000-0005-0000-0000-000018530000}"/>
    <cellStyle name="SAPBEXstdItem 8" xfId="21270" xr:uid="{00000000-0005-0000-0000-000019530000}"/>
    <cellStyle name="SAPBEXstdItem 9" xfId="21271" xr:uid="{00000000-0005-0000-0000-00001A530000}"/>
    <cellStyle name="SAPBEXstdItemX" xfId="21272" xr:uid="{00000000-0005-0000-0000-00001B530000}"/>
    <cellStyle name="SAPBEXstdItemX 10" xfId="21273" xr:uid="{00000000-0005-0000-0000-00001C530000}"/>
    <cellStyle name="SAPBEXstdItemX 11" xfId="21274" xr:uid="{00000000-0005-0000-0000-00001D530000}"/>
    <cellStyle name="SAPBEXstdItemX 12" xfId="21275" xr:uid="{00000000-0005-0000-0000-00001E530000}"/>
    <cellStyle name="SAPBEXstdItemX 13" xfId="21276" xr:uid="{00000000-0005-0000-0000-00001F530000}"/>
    <cellStyle name="SAPBEXstdItemX 2" xfId="21277" xr:uid="{00000000-0005-0000-0000-000020530000}"/>
    <cellStyle name="SAPBEXstdItemX 2 10" xfId="21278" xr:uid="{00000000-0005-0000-0000-000021530000}"/>
    <cellStyle name="SAPBEXstdItemX 2 11" xfId="21279" xr:uid="{00000000-0005-0000-0000-000022530000}"/>
    <cellStyle name="SAPBEXstdItemX 2 2" xfId="21280" xr:uid="{00000000-0005-0000-0000-000023530000}"/>
    <cellStyle name="SAPBEXstdItemX 2 3" xfId="21281" xr:uid="{00000000-0005-0000-0000-000024530000}"/>
    <cellStyle name="SAPBEXstdItemX 2 4" xfId="21282" xr:uid="{00000000-0005-0000-0000-000025530000}"/>
    <cellStyle name="SAPBEXstdItemX 2 5" xfId="21283" xr:uid="{00000000-0005-0000-0000-000026530000}"/>
    <cellStyle name="SAPBEXstdItemX 2 6" xfId="21284" xr:uid="{00000000-0005-0000-0000-000027530000}"/>
    <cellStyle name="SAPBEXstdItemX 2 7" xfId="21285" xr:uid="{00000000-0005-0000-0000-000028530000}"/>
    <cellStyle name="SAPBEXstdItemX 2 8" xfId="21286" xr:uid="{00000000-0005-0000-0000-000029530000}"/>
    <cellStyle name="SAPBEXstdItemX 2 9" xfId="21287" xr:uid="{00000000-0005-0000-0000-00002A530000}"/>
    <cellStyle name="SAPBEXstdItemX 3" xfId="21288" xr:uid="{00000000-0005-0000-0000-00002B530000}"/>
    <cellStyle name="SAPBEXstdItemX 3 10" xfId="21289" xr:uid="{00000000-0005-0000-0000-00002C530000}"/>
    <cellStyle name="SAPBEXstdItemX 3 11" xfId="21290" xr:uid="{00000000-0005-0000-0000-00002D530000}"/>
    <cellStyle name="SAPBEXstdItemX 3 2" xfId="21291" xr:uid="{00000000-0005-0000-0000-00002E530000}"/>
    <cellStyle name="SAPBEXstdItemX 3 3" xfId="21292" xr:uid="{00000000-0005-0000-0000-00002F530000}"/>
    <cellStyle name="SAPBEXstdItemX 3 4" xfId="21293" xr:uid="{00000000-0005-0000-0000-000030530000}"/>
    <cellStyle name="SAPBEXstdItemX 3 5" xfId="21294" xr:uid="{00000000-0005-0000-0000-000031530000}"/>
    <cellStyle name="SAPBEXstdItemX 3 6" xfId="21295" xr:uid="{00000000-0005-0000-0000-000032530000}"/>
    <cellStyle name="SAPBEXstdItemX 3 7" xfId="21296" xr:uid="{00000000-0005-0000-0000-000033530000}"/>
    <cellStyle name="SAPBEXstdItemX 3 8" xfId="21297" xr:uid="{00000000-0005-0000-0000-000034530000}"/>
    <cellStyle name="SAPBEXstdItemX 3 9" xfId="21298" xr:uid="{00000000-0005-0000-0000-000035530000}"/>
    <cellStyle name="SAPBEXstdItemX 4" xfId="21299" xr:uid="{00000000-0005-0000-0000-000036530000}"/>
    <cellStyle name="SAPBEXstdItemX 5" xfId="21300" xr:uid="{00000000-0005-0000-0000-000037530000}"/>
    <cellStyle name="SAPBEXstdItemX 6" xfId="21301" xr:uid="{00000000-0005-0000-0000-000038530000}"/>
    <cellStyle name="SAPBEXstdItemX 7" xfId="21302" xr:uid="{00000000-0005-0000-0000-000039530000}"/>
    <cellStyle name="SAPBEXstdItemX 8" xfId="21303" xr:uid="{00000000-0005-0000-0000-00003A530000}"/>
    <cellStyle name="SAPBEXstdItemX 9" xfId="21304" xr:uid="{00000000-0005-0000-0000-00003B530000}"/>
    <cellStyle name="SAPBEXtitle" xfId="21305" xr:uid="{00000000-0005-0000-0000-00003C530000}"/>
    <cellStyle name="SAPBEXtitle 10" xfId="21306" xr:uid="{00000000-0005-0000-0000-00003D530000}"/>
    <cellStyle name="SAPBEXtitle 11" xfId="21307" xr:uid="{00000000-0005-0000-0000-00003E530000}"/>
    <cellStyle name="SAPBEXtitle 12" xfId="21308" xr:uid="{00000000-0005-0000-0000-00003F530000}"/>
    <cellStyle name="SAPBEXtitle 2" xfId="21309" xr:uid="{00000000-0005-0000-0000-000040530000}"/>
    <cellStyle name="SAPBEXtitle 3" xfId="21310" xr:uid="{00000000-0005-0000-0000-000041530000}"/>
    <cellStyle name="SAPBEXtitle 4" xfId="21311" xr:uid="{00000000-0005-0000-0000-000042530000}"/>
    <cellStyle name="SAPBEXtitle 5" xfId="21312" xr:uid="{00000000-0005-0000-0000-000043530000}"/>
    <cellStyle name="SAPBEXtitle 6" xfId="21313" xr:uid="{00000000-0005-0000-0000-000044530000}"/>
    <cellStyle name="SAPBEXtitle 7" xfId="21314" xr:uid="{00000000-0005-0000-0000-000045530000}"/>
    <cellStyle name="SAPBEXtitle 8" xfId="21315" xr:uid="{00000000-0005-0000-0000-000046530000}"/>
    <cellStyle name="SAPBEXtitle 9" xfId="21316" xr:uid="{00000000-0005-0000-0000-000047530000}"/>
    <cellStyle name="SAPBEXundefined" xfId="21317" xr:uid="{00000000-0005-0000-0000-000048530000}"/>
    <cellStyle name="SAPBEXundefined 10" xfId="21318" xr:uid="{00000000-0005-0000-0000-000049530000}"/>
    <cellStyle name="SAPBEXundefined 11" xfId="21319" xr:uid="{00000000-0005-0000-0000-00004A530000}"/>
    <cellStyle name="SAPBEXundefined 12" xfId="21320" xr:uid="{00000000-0005-0000-0000-00004B530000}"/>
    <cellStyle name="SAPBEXundefined 2" xfId="21321" xr:uid="{00000000-0005-0000-0000-00004C530000}"/>
    <cellStyle name="SAPBEXundefined 2 10" xfId="21322" xr:uid="{00000000-0005-0000-0000-00004D530000}"/>
    <cellStyle name="SAPBEXundefined 2 11" xfId="21323" xr:uid="{00000000-0005-0000-0000-00004E530000}"/>
    <cellStyle name="SAPBEXundefined 2 2" xfId="21324" xr:uid="{00000000-0005-0000-0000-00004F530000}"/>
    <cellStyle name="SAPBEXundefined 2 3" xfId="21325" xr:uid="{00000000-0005-0000-0000-000050530000}"/>
    <cellStyle name="SAPBEXundefined 2 4" xfId="21326" xr:uid="{00000000-0005-0000-0000-000051530000}"/>
    <cellStyle name="SAPBEXundefined 2 5" xfId="21327" xr:uid="{00000000-0005-0000-0000-000052530000}"/>
    <cellStyle name="SAPBEXundefined 2 6" xfId="21328" xr:uid="{00000000-0005-0000-0000-000053530000}"/>
    <cellStyle name="SAPBEXundefined 2 7" xfId="21329" xr:uid="{00000000-0005-0000-0000-000054530000}"/>
    <cellStyle name="SAPBEXundefined 2 8" xfId="21330" xr:uid="{00000000-0005-0000-0000-000055530000}"/>
    <cellStyle name="SAPBEXundefined 2 9" xfId="21331" xr:uid="{00000000-0005-0000-0000-000056530000}"/>
    <cellStyle name="SAPBEXundefined 3" xfId="21332" xr:uid="{00000000-0005-0000-0000-000057530000}"/>
    <cellStyle name="SAPBEXundefined 4" xfId="21333" xr:uid="{00000000-0005-0000-0000-000058530000}"/>
    <cellStyle name="SAPBEXundefined 5" xfId="21334" xr:uid="{00000000-0005-0000-0000-000059530000}"/>
    <cellStyle name="SAPBEXundefined 6" xfId="21335" xr:uid="{00000000-0005-0000-0000-00005A530000}"/>
    <cellStyle name="SAPBEXundefined 7" xfId="21336" xr:uid="{00000000-0005-0000-0000-00005B530000}"/>
    <cellStyle name="SAPBEXundefined 8" xfId="21337" xr:uid="{00000000-0005-0000-0000-00005C530000}"/>
    <cellStyle name="SAPBEXundefined 9" xfId="21338" xr:uid="{00000000-0005-0000-0000-00005D530000}"/>
    <cellStyle name="Satisfaisant 1" xfId="21339" xr:uid="{00000000-0005-0000-0000-00005E530000}"/>
    <cellStyle name="Satisfaisant 1 1" xfId="21340" xr:uid="{00000000-0005-0000-0000-00005F530000}"/>
    <cellStyle name="Satisfaisant 2" xfId="21341" xr:uid="{00000000-0005-0000-0000-000060530000}"/>
    <cellStyle name="Satisfaisant 2 1" xfId="21342" xr:uid="{00000000-0005-0000-0000-000061530000}"/>
    <cellStyle name="Satisfaisant 3" xfId="21343" xr:uid="{00000000-0005-0000-0000-000062530000}"/>
    <cellStyle name="Sce_Title" xfId="21344" xr:uid="{00000000-0005-0000-0000-000063530000}"/>
    <cellStyle name="SelectFormat" xfId="21345" xr:uid="{00000000-0005-0000-0000-000064530000}"/>
    <cellStyle name="SelectFormat 10" xfId="21346" xr:uid="{00000000-0005-0000-0000-000065530000}"/>
    <cellStyle name="SelectFormat 11" xfId="21347" xr:uid="{00000000-0005-0000-0000-000066530000}"/>
    <cellStyle name="SelectFormat 2" xfId="21348" xr:uid="{00000000-0005-0000-0000-000067530000}"/>
    <cellStyle name="SelectFormat 3" xfId="21349" xr:uid="{00000000-0005-0000-0000-000068530000}"/>
    <cellStyle name="SelectFormat 4" xfId="21350" xr:uid="{00000000-0005-0000-0000-000069530000}"/>
    <cellStyle name="SelectFormat 5" xfId="21351" xr:uid="{00000000-0005-0000-0000-00006A530000}"/>
    <cellStyle name="SelectFormat 6" xfId="21352" xr:uid="{00000000-0005-0000-0000-00006B530000}"/>
    <cellStyle name="SelectFormat 7" xfId="21353" xr:uid="{00000000-0005-0000-0000-00006C530000}"/>
    <cellStyle name="SelectFormat 8" xfId="21354" xr:uid="{00000000-0005-0000-0000-00006D530000}"/>
    <cellStyle name="SelectFormat 9" xfId="21355" xr:uid="{00000000-0005-0000-0000-00006E530000}"/>
    <cellStyle name="semestre" xfId="21356" xr:uid="{00000000-0005-0000-0000-00006F530000}"/>
    <cellStyle name="semestre 10" xfId="21357" xr:uid="{00000000-0005-0000-0000-000070530000}"/>
    <cellStyle name="semestre 10 2" xfId="21358" xr:uid="{00000000-0005-0000-0000-000071530000}"/>
    <cellStyle name="semestre 10 2 2" xfId="21359" xr:uid="{00000000-0005-0000-0000-000072530000}"/>
    <cellStyle name="semestre 10 3" xfId="21360" xr:uid="{00000000-0005-0000-0000-000073530000}"/>
    <cellStyle name="semestre 11" xfId="21361" xr:uid="{00000000-0005-0000-0000-000074530000}"/>
    <cellStyle name="semestre 11 2" xfId="21362" xr:uid="{00000000-0005-0000-0000-000075530000}"/>
    <cellStyle name="semestre 11 2 2" xfId="21363" xr:uid="{00000000-0005-0000-0000-000076530000}"/>
    <cellStyle name="semestre 11 3" xfId="21364" xr:uid="{00000000-0005-0000-0000-000077530000}"/>
    <cellStyle name="semestre 12" xfId="21365" xr:uid="{00000000-0005-0000-0000-000078530000}"/>
    <cellStyle name="semestre 12 2" xfId="21366" xr:uid="{00000000-0005-0000-0000-000079530000}"/>
    <cellStyle name="semestre 12 2 2" xfId="21367" xr:uid="{00000000-0005-0000-0000-00007A530000}"/>
    <cellStyle name="semestre 12 3" xfId="21368" xr:uid="{00000000-0005-0000-0000-00007B530000}"/>
    <cellStyle name="semestre 13" xfId="21369" xr:uid="{00000000-0005-0000-0000-00007C530000}"/>
    <cellStyle name="semestre 13 2" xfId="21370" xr:uid="{00000000-0005-0000-0000-00007D530000}"/>
    <cellStyle name="semestre 13 2 2" xfId="21371" xr:uid="{00000000-0005-0000-0000-00007E530000}"/>
    <cellStyle name="semestre 13 3" xfId="21372" xr:uid="{00000000-0005-0000-0000-00007F530000}"/>
    <cellStyle name="semestre 14" xfId="21373" xr:uid="{00000000-0005-0000-0000-000080530000}"/>
    <cellStyle name="semestre 15" xfId="21374" xr:uid="{00000000-0005-0000-0000-000081530000}"/>
    <cellStyle name="semestre 2" xfId="21375" xr:uid="{00000000-0005-0000-0000-000082530000}"/>
    <cellStyle name="semestre 2 2" xfId="21376" xr:uid="{00000000-0005-0000-0000-000083530000}"/>
    <cellStyle name="semestre 2 2 10" xfId="21377" xr:uid="{00000000-0005-0000-0000-000084530000}"/>
    <cellStyle name="semestre 2 2 10 2" xfId="21378" xr:uid="{00000000-0005-0000-0000-000085530000}"/>
    <cellStyle name="semestre 2 2 10 2 2" xfId="21379" xr:uid="{00000000-0005-0000-0000-000086530000}"/>
    <cellStyle name="semestre 2 2 10 3" xfId="21380" xr:uid="{00000000-0005-0000-0000-000087530000}"/>
    <cellStyle name="semestre 2 2 11" xfId="21381" xr:uid="{00000000-0005-0000-0000-000088530000}"/>
    <cellStyle name="semestre 2 2 11 2" xfId="21382" xr:uid="{00000000-0005-0000-0000-000089530000}"/>
    <cellStyle name="semestre 2 2 11 2 2" xfId="21383" xr:uid="{00000000-0005-0000-0000-00008A530000}"/>
    <cellStyle name="semestre 2 2 11 3" xfId="21384" xr:uid="{00000000-0005-0000-0000-00008B530000}"/>
    <cellStyle name="semestre 2 2 12" xfId="21385" xr:uid="{00000000-0005-0000-0000-00008C530000}"/>
    <cellStyle name="semestre 2 2 12 2" xfId="21386" xr:uid="{00000000-0005-0000-0000-00008D530000}"/>
    <cellStyle name="semestre 2 2 13" xfId="21387" xr:uid="{00000000-0005-0000-0000-00008E530000}"/>
    <cellStyle name="semestre 2 2 13 2" xfId="21388" xr:uid="{00000000-0005-0000-0000-00008F530000}"/>
    <cellStyle name="semestre 2 2 14" xfId="21389" xr:uid="{00000000-0005-0000-0000-000090530000}"/>
    <cellStyle name="semestre 2 2 14 2" xfId="21390" xr:uid="{00000000-0005-0000-0000-000091530000}"/>
    <cellStyle name="semestre 2 2 15" xfId="21391" xr:uid="{00000000-0005-0000-0000-000092530000}"/>
    <cellStyle name="semestre 2 2 2" xfId="21392" xr:uid="{00000000-0005-0000-0000-000093530000}"/>
    <cellStyle name="semestre 2 2 2 10" xfId="21393" xr:uid="{00000000-0005-0000-0000-000094530000}"/>
    <cellStyle name="semestre 2 2 2 10 2" xfId="21394" xr:uid="{00000000-0005-0000-0000-000095530000}"/>
    <cellStyle name="semestre 2 2 2 11" xfId="21395" xr:uid="{00000000-0005-0000-0000-000096530000}"/>
    <cellStyle name="semestre 2 2 2 2" xfId="21396" xr:uid="{00000000-0005-0000-0000-000097530000}"/>
    <cellStyle name="semestre 2 2 2 2 2" xfId="21397" xr:uid="{00000000-0005-0000-0000-000098530000}"/>
    <cellStyle name="semestre 2 2 2 2 2 2" xfId="21398" xr:uid="{00000000-0005-0000-0000-000099530000}"/>
    <cellStyle name="semestre 2 2 2 2 3" xfId="21399" xr:uid="{00000000-0005-0000-0000-00009A530000}"/>
    <cellStyle name="semestre 2 2 2 3" xfId="21400" xr:uid="{00000000-0005-0000-0000-00009B530000}"/>
    <cellStyle name="semestre 2 2 2 3 2" xfId="21401" xr:uid="{00000000-0005-0000-0000-00009C530000}"/>
    <cellStyle name="semestre 2 2 2 3 2 2" xfId="21402" xr:uid="{00000000-0005-0000-0000-00009D530000}"/>
    <cellStyle name="semestre 2 2 2 3 3" xfId="21403" xr:uid="{00000000-0005-0000-0000-00009E530000}"/>
    <cellStyle name="semestre 2 2 2 4" xfId="21404" xr:uid="{00000000-0005-0000-0000-00009F530000}"/>
    <cellStyle name="semestre 2 2 2 4 2" xfId="21405" xr:uid="{00000000-0005-0000-0000-0000A0530000}"/>
    <cellStyle name="semestre 2 2 2 4 2 2" xfId="21406" xr:uid="{00000000-0005-0000-0000-0000A1530000}"/>
    <cellStyle name="semestre 2 2 2 4 3" xfId="21407" xr:uid="{00000000-0005-0000-0000-0000A2530000}"/>
    <cellStyle name="semestre 2 2 2 5" xfId="21408" xr:uid="{00000000-0005-0000-0000-0000A3530000}"/>
    <cellStyle name="semestre 2 2 2 5 2" xfId="21409" xr:uid="{00000000-0005-0000-0000-0000A4530000}"/>
    <cellStyle name="semestre 2 2 2 5 2 2" xfId="21410" xr:uid="{00000000-0005-0000-0000-0000A5530000}"/>
    <cellStyle name="semestre 2 2 2 5 3" xfId="21411" xr:uid="{00000000-0005-0000-0000-0000A6530000}"/>
    <cellStyle name="semestre 2 2 2 6" xfId="21412" xr:uid="{00000000-0005-0000-0000-0000A7530000}"/>
    <cellStyle name="semestre 2 2 2 6 2" xfId="21413" xr:uid="{00000000-0005-0000-0000-0000A8530000}"/>
    <cellStyle name="semestre 2 2 2 6 2 2" xfId="21414" xr:uid="{00000000-0005-0000-0000-0000A9530000}"/>
    <cellStyle name="semestre 2 2 2 6 3" xfId="21415" xr:uid="{00000000-0005-0000-0000-0000AA530000}"/>
    <cellStyle name="semestre 2 2 2 7" xfId="21416" xr:uid="{00000000-0005-0000-0000-0000AB530000}"/>
    <cellStyle name="semestre 2 2 2 7 2" xfId="21417" xr:uid="{00000000-0005-0000-0000-0000AC530000}"/>
    <cellStyle name="semestre 2 2 2 7 2 2" xfId="21418" xr:uid="{00000000-0005-0000-0000-0000AD530000}"/>
    <cellStyle name="semestre 2 2 2 7 3" xfId="21419" xr:uid="{00000000-0005-0000-0000-0000AE530000}"/>
    <cellStyle name="semestre 2 2 2 8" xfId="21420" xr:uid="{00000000-0005-0000-0000-0000AF530000}"/>
    <cellStyle name="semestre 2 2 2 8 2" xfId="21421" xr:uid="{00000000-0005-0000-0000-0000B0530000}"/>
    <cellStyle name="semestre 2 2 2 9" xfId="21422" xr:uid="{00000000-0005-0000-0000-0000B1530000}"/>
    <cellStyle name="semestre 2 2 2 9 2" xfId="21423" xr:uid="{00000000-0005-0000-0000-0000B2530000}"/>
    <cellStyle name="semestre 2 2 3" xfId="21424" xr:uid="{00000000-0005-0000-0000-0000B3530000}"/>
    <cellStyle name="semestre 2 2 3 2" xfId="21425" xr:uid="{00000000-0005-0000-0000-0000B4530000}"/>
    <cellStyle name="semestre 2 2 3 2 2" xfId="21426" xr:uid="{00000000-0005-0000-0000-0000B5530000}"/>
    <cellStyle name="semestre 2 2 3 3" xfId="21427" xr:uid="{00000000-0005-0000-0000-0000B6530000}"/>
    <cellStyle name="semestre 2 2 4" xfId="21428" xr:uid="{00000000-0005-0000-0000-0000B7530000}"/>
    <cellStyle name="semestre 2 2 4 2" xfId="21429" xr:uid="{00000000-0005-0000-0000-0000B8530000}"/>
    <cellStyle name="semestre 2 2 4 2 2" xfId="21430" xr:uid="{00000000-0005-0000-0000-0000B9530000}"/>
    <cellStyle name="semestre 2 2 4 3" xfId="21431" xr:uid="{00000000-0005-0000-0000-0000BA530000}"/>
    <cellStyle name="semestre 2 2 5" xfId="21432" xr:uid="{00000000-0005-0000-0000-0000BB530000}"/>
    <cellStyle name="semestre 2 2 5 2" xfId="21433" xr:uid="{00000000-0005-0000-0000-0000BC530000}"/>
    <cellStyle name="semestre 2 2 5 2 2" xfId="21434" xr:uid="{00000000-0005-0000-0000-0000BD530000}"/>
    <cellStyle name="semestre 2 2 5 3" xfId="21435" xr:uid="{00000000-0005-0000-0000-0000BE530000}"/>
    <cellStyle name="semestre 2 2 6" xfId="21436" xr:uid="{00000000-0005-0000-0000-0000BF530000}"/>
    <cellStyle name="semestre 2 2 6 2" xfId="21437" xr:uid="{00000000-0005-0000-0000-0000C0530000}"/>
    <cellStyle name="semestre 2 2 6 2 2" xfId="21438" xr:uid="{00000000-0005-0000-0000-0000C1530000}"/>
    <cellStyle name="semestre 2 2 6 3" xfId="21439" xr:uid="{00000000-0005-0000-0000-0000C2530000}"/>
    <cellStyle name="semestre 2 2 7" xfId="21440" xr:uid="{00000000-0005-0000-0000-0000C3530000}"/>
    <cellStyle name="semestre 2 2 7 2" xfId="21441" xr:uid="{00000000-0005-0000-0000-0000C4530000}"/>
    <cellStyle name="semestre 2 2 7 2 2" xfId="21442" xr:uid="{00000000-0005-0000-0000-0000C5530000}"/>
    <cellStyle name="semestre 2 2 7 3" xfId="21443" xr:uid="{00000000-0005-0000-0000-0000C6530000}"/>
    <cellStyle name="semestre 2 2 8" xfId="21444" xr:uid="{00000000-0005-0000-0000-0000C7530000}"/>
    <cellStyle name="semestre 2 2 8 2" xfId="21445" xr:uid="{00000000-0005-0000-0000-0000C8530000}"/>
    <cellStyle name="semestre 2 2 8 2 2" xfId="21446" xr:uid="{00000000-0005-0000-0000-0000C9530000}"/>
    <cellStyle name="semestre 2 2 8 3" xfId="21447" xr:uid="{00000000-0005-0000-0000-0000CA530000}"/>
    <cellStyle name="semestre 2 2 9" xfId="21448" xr:uid="{00000000-0005-0000-0000-0000CB530000}"/>
    <cellStyle name="semestre 2 2 9 2" xfId="21449" xr:uid="{00000000-0005-0000-0000-0000CC530000}"/>
    <cellStyle name="semestre 2 2 9 2 2" xfId="21450" xr:uid="{00000000-0005-0000-0000-0000CD530000}"/>
    <cellStyle name="semestre 2 2 9 3" xfId="21451" xr:uid="{00000000-0005-0000-0000-0000CE530000}"/>
    <cellStyle name="semestre 2 3" xfId="21452" xr:uid="{00000000-0005-0000-0000-0000CF530000}"/>
    <cellStyle name="semestre 2 3 10" xfId="21453" xr:uid="{00000000-0005-0000-0000-0000D0530000}"/>
    <cellStyle name="semestre 2 3 10 2" xfId="21454" xr:uid="{00000000-0005-0000-0000-0000D1530000}"/>
    <cellStyle name="semestre 2 3 11" xfId="21455" xr:uid="{00000000-0005-0000-0000-0000D2530000}"/>
    <cellStyle name="semestre 2 3 11 2" xfId="21456" xr:uid="{00000000-0005-0000-0000-0000D3530000}"/>
    <cellStyle name="semestre 2 3 12" xfId="21457" xr:uid="{00000000-0005-0000-0000-0000D4530000}"/>
    <cellStyle name="semestre 2 3 2" xfId="21458" xr:uid="{00000000-0005-0000-0000-0000D5530000}"/>
    <cellStyle name="semestre 2 3 2 2" xfId="21459" xr:uid="{00000000-0005-0000-0000-0000D6530000}"/>
    <cellStyle name="semestre 2 3 2 2 2" xfId="21460" xr:uid="{00000000-0005-0000-0000-0000D7530000}"/>
    <cellStyle name="semestre 2 3 2 3" xfId="21461" xr:uid="{00000000-0005-0000-0000-0000D8530000}"/>
    <cellStyle name="semestre 2 3 3" xfId="21462" xr:uid="{00000000-0005-0000-0000-0000D9530000}"/>
    <cellStyle name="semestre 2 3 3 2" xfId="21463" xr:uid="{00000000-0005-0000-0000-0000DA530000}"/>
    <cellStyle name="semestre 2 3 3 2 2" xfId="21464" xr:uid="{00000000-0005-0000-0000-0000DB530000}"/>
    <cellStyle name="semestre 2 3 3 3" xfId="21465" xr:uid="{00000000-0005-0000-0000-0000DC530000}"/>
    <cellStyle name="semestre 2 3 4" xfId="21466" xr:uid="{00000000-0005-0000-0000-0000DD530000}"/>
    <cellStyle name="semestre 2 3 4 2" xfId="21467" xr:uid="{00000000-0005-0000-0000-0000DE530000}"/>
    <cellStyle name="semestre 2 3 4 2 2" xfId="21468" xr:uid="{00000000-0005-0000-0000-0000DF530000}"/>
    <cellStyle name="semestre 2 3 4 3" xfId="21469" xr:uid="{00000000-0005-0000-0000-0000E0530000}"/>
    <cellStyle name="semestre 2 3 5" xfId="21470" xr:uid="{00000000-0005-0000-0000-0000E1530000}"/>
    <cellStyle name="semestre 2 3 5 2" xfId="21471" xr:uid="{00000000-0005-0000-0000-0000E2530000}"/>
    <cellStyle name="semestre 2 3 5 2 2" xfId="21472" xr:uid="{00000000-0005-0000-0000-0000E3530000}"/>
    <cellStyle name="semestre 2 3 5 3" xfId="21473" xr:uid="{00000000-0005-0000-0000-0000E4530000}"/>
    <cellStyle name="semestre 2 3 6" xfId="21474" xr:uid="{00000000-0005-0000-0000-0000E5530000}"/>
    <cellStyle name="semestre 2 3 6 2" xfId="21475" xr:uid="{00000000-0005-0000-0000-0000E6530000}"/>
    <cellStyle name="semestre 2 3 6 2 2" xfId="21476" xr:uid="{00000000-0005-0000-0000-0000E7530000}"/>
    <cellStyle name="semestre 2 3 6 3" xfId="21477" xr:uid="{00000000-0005-0000-0000-0000E8530000}"/>
    <cellStyle name="semestre 2 3 7" xfId="21478" xr:uid="{00000000-0005-0000-0000-0000E9530000}"/>
    <cellStyle name="semestre 2 3 7 2" xfId="21479" xr:uid="{00000000-0005-0000-0000-0000EA530000}"/>
    <cellStyle name="semestre 2 3 7 2 2" xfId="21480" xr:uid="{00000000-0005-0000-0000-0000EB530000}"/>
    <cellStyle name="semestre 2 3 7 3" xfId="21481" xr:uid="{00000000-0005-0000-0000-0000EC530000}"/>
    <cellStyle name="semestre 2 3 8" xfId="21482" xr:uid="{00000000-0005-0000-0000-0000ED530000}"/>
    <cellStyle name="semestre 2 3 8 2" xfId="21483" xr:uid="{00000000-0005-0000-0000-0000EE530000}"/>
    <cellStyle name="semestre 2 3 8 2 2" xfId="21484" xr:uid="{00000000-0005-0000-0000-0000EF530000}"/>
    <cellStyle name="semestre 2 3 8 3" xfId="21485" xr:uid="{00000000-0005-0000-0000-0000F0530000}"/>
    <cellStyle name="semestre 2 3 9" xfId="21486" xr:uid="{00000000-0005-0000-0000-0000F1530000}"/>
    <cellStyle name="semestre 2 3 9 2" xfId="21487" xr:uid="{00000000-0005-0000-0000-0000F2530000}"/>
    <cellStyle name="semestre 2 4" xfId="21488" xr:uid="{00000000-0005-0000-0000-0000F3530000}"/>
    <cellStyle name="semestre 2 4 2" xfId="21489" xr:uid="{00000000-0005-0000-0000-0000F4530000}"/>
    <cellStyle name="semestre 2 4 2 2" xfId="21490" xr:uid="{00000000-0005-0000-0000-0000F5530000}"/>
    <cellStyle name="semestre 2 4 3" xfId="21491" xr:uid="{00000000-0005-0000-0000-0000F6530000}"/>
    <cellStyle name="semestre 2 5" xfId="21492" xr:uid="{00000000-0005-0000-0000-0000F7530000}"/>
    <cellStyle name="semestre 2 5 2" xfId="21493" xr:uid="{00000000-0005-0000-0000-0000F8530000}"/>
    <cellStyle name="semestre 2 6" xfId="21494" xr:uid="{00000000-0005-0000-0000-0000F9530000}"/>
    <cellStyle name="semestre 2 6 2" xfId="21495" xr:uid="{00000000-0005-0000-0000-0000FA530000}"/>
    <cellStyle name="semestre 2 7" xfId="21496" xr:uid="{00000000-0005-0000-0000-0000FB530000}"/>
    <cellStyle name="semestre 2 7 2" xfId="21497" xr:uid="{00000000-0005-0000-0000-0000FC530000}"/>
    <cellStyle name="semestre 2 8" xfId="21498" xr:uid="{00000000-0005-0000-0000-0000FD530000}"/>
    <cellStyle name="semestre 3" xfId="21499" xr:uid="{00000000-0005-0000-0000-0000FE530000}"/>
    <cellStyle name="semestre 3 10" xfId="21500" xr:uid="{00000000-0005-0000-0000-0000FF530000}"/>
    <cellStyle name="semestre 3 10 2" xfId="21501" xr:uid="{00000000-0005-0000-0000-000000540000}"/>
    <cellStyle name="semestre 3 10 2 2" xfId="21502" xr:uid="{00000000-0005-0000-0000-000001540000}"/>
    <cellStyle name="semestre 3 10 3" xfId="21503" xr:uid="{00000000-0005-0000-0000-000002540000}"/>
    <cellStyle name="semestre 3 11" xfId="21504" xr:uid="{00000000-0005-0000-0000-000003540000}"/>
    <cellStyle name="semestre 3 11 2" xfId="21505" xr:uid="{00000000-0005-0000-0000-000004540000}"/>
    <cellStyle name="semestre 3 11 2 2" xfId="21506" xr:uid="{00000000-0005-0000-0000-000005540000}"/>
    <cellStyle name="semestre 3 11 3" xfId="21507" xr:uid="{00000000-0005-0000-0000-000006540000}"/>
    <cellStyle name="semestre 3 12" xfId="21508" xr:uid="{00000000-0005-0000-0000-000007540000}"/>
    <cellStyle name="semestre 3 12 2" xfId="21509" xr:uid="{00000000-0005-0000-0000-000008540000}"/>
    <cellStyle name="semestre 3 13" xfId="21510" xr:uid="{00000000-0005-0000-0000-000009540000}"/>
    <cellStyle name="semestre 3 13 2" xfId="21511" xr:uid="{00000000-0005-0000-0000-00000A540000}"/>
    <cellStyle name="semestre 3 14" xfId="21512" xr:uid="{00000000-0005-0000-0000-00000B540000}"/>
    <cellStyle name="semestre 3 14 2" xfId="21513" xr:uid="{00000000-0005-0000-0000-00000C540000}"/>
    <cellStyle name="semestre 3 15" xfId="21514" xr:uid="{00000000-0005-0000-0000-00000D540000}"/>
    <cellStyle name="semestre 3 2" xfId="21515" xr:uid="{00000000-0005-0000-0000-00000E540000}"/>
    <cellStyle name="semestre 3 2 2" xfId="21516" xr:uid="{00000000-0005-0000-0000-00000F540000}"/>
    <cellStyle name="semestre 3 2 2 10" xfId="21517" xr:uid="{00000000-0005-0000-0000-000010540000}"/>
    <cellStyle name="semestre 3 2 2 10 2" xfId="21518" xr:uid="{00000000-0005-0000-0000-000011540000}"/>
    <cellStyle name="semestre 3 2 2 10 2 2" xfId="21519" xr:uid="{00000000-0005-0000-0000-000012540000}"/>
    <cellStyle name="semestre 3 2 2 10 3" xfId="21520" xr:uid="{00000000-0005-0000-0000-000013540000}"/>
    <cellStyle name="semestre 3 2 2 11" xfId="21521" xr:uid="{00000000-0005-0000-0000-000014540000}"/>
    <cellStyle name="semestre 3 2 2 11 2" xfId="21522" xr:uid="{00000000-0005-0000-0000-000015540000}"/>
    <cellStyle name="semestre 3 2 2 11 2 2" xfId="21523" xr:uid="{00000000-0005-0000-0000-000016540000}"/>
    <cellStyle name="semestre 3 2 2 11 3" xfId="21524" xr:uid="{00000000-0005-0000-0000-000017540000}"/>
    <cellStyle name="semestre 3 2 2 12" xfId="21525" xr:uid="{00000000-0005-0000-0000-000018540000}"/>
    <cellStyle name="semestre 3 2 2 12 2" xfId="21526" xr:uid="{00000000-0005-0000-0000-000019540000}"/>
    <cellStyle name="semestre 3 2 2 13" xfId="21527" xr:uid="{00000000-0005-0000-0000-00001A540000}"/>
    <cellStyle name="semestre 3 2 2 13 2" xfId="21528" xr:uid="{00000000-0005-0000-0000-00001B540000}"/>
    <cellStyle name="semestre 3 2 2 14" xfId="21529" xr:uid="{00000000-0005-0000-0000-00001C540000}"/>
    <cellStyle name="semestre 3 2 2 14 2" xfId="21530" xr:uid="{00000000-0005-0000-0000-00001D540000}"/>
    <cellStyle name="semestre 3 2 2 15" xfId="21531" xr:uid="{00000000-0005-0000-0000-00001E540000}"/>
    <cellStyle name="semestre 3 2 2 2" xfId="21532" xr:uid="{00000000-0005-0000-0000-00001F540000}"/>
    <cellStyle name="semestre 3 2 2 2 10" xfId="21533" xr:uid="{00000000-0005-0000-0000-000020540000}"/>
    <cellStyle name="semestre 3 2 2 2 10 2" xfId="21534" xr:uid="{00000000-0005-0000-0000-000021540000}"/>
    <cellStyle name="semestre 3 2 2 2 11" xfId="21535" xr:uid="{00000000-0005-0000-0000-000022540000}"/>
    <cellStyle name="semestre 3 2 2 2 2" xfId="21536" xr:uid="{00000000-0005-0000-0000-000023540000}"/>
    <cellStyle name="semestre 3 2 2 2 2 2" xfId="21537" xr:uid="{00000000-0005-0000-0000-000024540000}"/>
    <cellStyle name="semestre 3 2 2 2 2 2 2" xfId="21538" xr:uid="{00000000-0005-0000-0000-000025540000}"/>
    <cellStyle name="semestre 3 2 2 2 2 3" xfId="21539" xr:uid="{00000000-0005-0000-0000-000026540000}"/>
    <cellStyle name="semestre 3 2 2 2 3" xfId="21540" xr:uid="{00000000-0005-0000-0000-000027540000}"/>
    <cellStyle name="semestre 3 2 2 2 3 2" xfId="21541" xr:uid="{00000000-0005-0000-0000-000028540000}"/>
    <cellStyle name="semestre 3 2 2 2 3 2 2" xfId="21542" xr:uid="{00000000-0005-0000-0000-000029540000}"/>
    <cellStyle name="semestre 3 2 2 2 3 3" xfId="21543" xr:uid="{00000000-0005-0000-0000-00002A540000}"/>
    <cellStyle name="semestre 3 2 2 2 4" xfId="21544" xr:uid="{00000000-0005-0000-0000-00002B540000}"/>
    <cellStyle name="semestre 3 2 2 2 4 2" xfId="21545" xr:uid="{00000000-0005-0000-0000-00002C540000}"/>
    <cellStyle name="semestre 3 2 2 2 4 2 2" xfId="21546" xr:uid="{00000000-0005-0000-0000-00002D540000}"/>
    <cellStyle name="semestre 3 2 2 2 4 3" xfId="21547" xr:uid="{00000000-0005-0000-0000-00002E540000}"/>
    <cellStyle name="semestre 3 2 2 2 5" xfId="21548" xr:uid="{00000000-0005-0000-0000-00002F540000}"/>
    <cellStyle name="semestre 3 2 2 2 5 2" xfId="21549" xr:uid="{00000000-0005-0000-0000-000030540000}"/>
    <cellStyle name="semestre 3 2 2 2 5 2 2" xfId="21550" xr:uid="{00000000-0005-0000-0000-000031540000}"/>
    <cellStyle name="semestre 3 2 2 2 5 3" xfId="21551" xr:uid="{00000000-0005-0000-0000-000032540000}"/>
    <cellStyle name="semestre 3 2 2 2 6" xfId="21552" xr:uid="{00000000-0005-0000-0000-000033540000}"/>
    <cellStyle name="semestre 3 2 2 2 6 2" xfId="21553" xr:uid="{00000000-0005-0000-0000-000034540000}"/>
    <cellStyle name="semestre 3 2 2 2 6 2 2" xfId="21554" xr:uid="{00000000-0005-0000-0000-000035540000}"/>
    <cellStyle name="semestre 3 2 2 2 6 3" xfId="21555" xr:uid="{00000000-0005-0000-0000-000036540000}"/>
    <cellStyle name="semestre 3 2 2 2 7" xfId="21556" xr:uid="{00000000-0005-0000-0000-000037540000}"/>
    <cellStyle name="semestre 3 2 2 2 7 2" xfId="21557" xr:uid="{00000000-0005-0000-0000-000038540000}"/>
    <cellStyle name="semestre 3 2 2 2 7 2 2" xfId="21558" xr:uid="{00000000-0005-0000-0000-000039540000}"/>
    <cellStyle name="semestre 3 2 2 2 7 3" xfId="21559" xr:uid="{00000000-0005-0000-0000-00003A540000}"/>
    <cellStyle name="semestre 3 2 2 2 8" xfId="21560" xr:uid="{00000000-0005-0000-0000-00003B540000}"/>
    <cellStyle name="semestre 3 2 2 2 8 2" xfId="21561" xr:uid="{00000000-0005-0000-0000-00003C540000}"/>
    <cellStyle name="semestre 3 2 2 2 9" xfId="21562" xr:uid="{00000000-0005-0000-0000-00003D540000}"/>
    <cellStyle name="semestre 3 2 2 2 9 2" xfId="21563" xr:uid="{00000000-0005-0000-0000-00003E540000}"/>
    <cellStyle name="semestre 3 2 2 3" xfId="21564" xr:uid="{00000000-0005-0000-0000-00003F540000}"/>
    <cellStyle name="semestre 3 2 2 3 2" xfId="21565" xr:uid="{00000000-0005-0000-0000-000040540000}"/>
    <cellStyle name="semestre 3 2 2 3 2 2" xfId="21566" xr:uid="{00000000-0005-0000-0000-000041540000}"/>
    <cellStyle name="semestre 3 2 2 3 3" xfId="21567" xr:uid="{00000000-0005-0000-0000-000042540000}"/>
    <cellStyle name="semestre 3 2 2 4" xfId="21568" xr:uid="{00000000-0005-0000-0000-000043540000}"/>
    <cellStyle name="semestre 3 2 2 4 2" xfId="21569" xr:uid="{00000000-0005-0000-0000-000044540000}"/>
    <cellStyle name="semestre 3 2 2 4 2 2" xfId="21570" xr:uid="{00000000-0005-0000-0000-000045540000}"/>
    <cellStyle name="semestre 3 2 2 4 3" xfId="21571" xr:uid="{00000000-0005-0000-0000-000046540000}"/>
    <cellStyle name="semestre 3 2 2 5" xfId="21572" xr:uid="{00000000-0005-0000-0000-000047540000}"/>
    <cellStyle name="semestre 3 2 2 5 2" xfId="21573" xr:uid="{00000000-0005-0000-0000-000048540000}"/>
    <cellStyle name="semestre 3 2 2 5 2 2" xfId="21574" xr:uid="{00000000-0005-0000-0000-000049540000}"/>
    <cellStyle name="semestre 3 2 2 5 3" xfId="21575" xr:uid="{00000000-0005-0000-0000-00004A540000}"/>
    <cellStyle name="semestre 3 2 2 6" xfId="21576" xr:uid="{00000000-0005-0000-0000-00004B540000}"/>
    <cellStyle name="semestre 3 2 2 6 2" xfId="21577" xr:uid="{00000000-0005-0000-0000-00004C540000}"/>
    <cellStyle name="semestre 3 2 2 6 2 2" xfId="21578" xr:uid="{00000000-0005-0000-0000-00004D540000}"/>
    <cellStyle name="semestre 3 2 2 6 3" xfId="21579" xr:uid="{00000000-0005-0000-0000-00004E540000}"/>
    <cellStyle name="semestre 3 2 2 7" xfId="21580" xr:uid="{00000000-0005-0000-0000-00004F540000}"/>
    <cellStyle name="semestre 3 2 2 7 2" xfId="21581" xr:uid="{00000000-0005-0000-0000-000050540000}"/>
    <cellStyle name="semestre 3 2 2 7 2 2" xfId="21582" xr:uid="{00000000-0005-0000-0000-000051540000}"/>
    <cellStyle name="semestre 3 2 2 7 3" xfId="21583" xr:uid="{00000000-0005-0000-0000-000052540000}"/>
    <cellStyle name="semestre 3 2 2 8" xfId="21584" xr:uid="{00000000-0005-0000-0000-000053540000}"/>
    <cellStyle name="semestre 3 2 2 8 2" xfId="21585" xr:uid="{00000000-0005-0000-0000-000054540000}"/>
    <cellStyle name="semestre 3 2 2 8 2 2" xfId="21586" xr:uid="{00000000-0005-0000-0000-000055540000}"/>
    <cellStyle name="semestre 3 2 2 8 3" xfId="21587" xr:uid="{00000000-0005-0000-0000-000056540000}"/>
    <cellStyle name="semestre 3 2 2 9" xfId="21588" xr:uid="{00000000-0005-0000-0000-000057540000}"/>
    <cellStyle name="semestre 3 2 2 9 2" xfId="21589" xr:uid="{00000000-0005-0000-0000-000058540000}"/>
    <cellStyle name="semestre 3 2 2 9 2 2" xfId="21590" xr:uid="{00000000-0005-0000-0000-000059540000}"/>
    <cellStyle name="semestre 3 2 2 9 3" xfId="21591" xr:uid="{00000000-0005-0000-0000-00005A540000}"/>
    <cellStyle name="semestre 3 2 3" xfId="21592" xr:uid="{00000000-0005-0000-0000-00005B540000}"/>
    <cellStyle name="semestre 3 2 3 10" xfId="21593" xr:uid="{00000000-0005-0000-0000-00005C540000}"/>
    <cellStyle name="semestre 3 2 3 10 2" xfId="21594" xr:uid="{00000000-0005-0000-0000-00005D540000}"/>
    <cellStyle name="semestre 3 2 3 11" xfId="21595" xr:uid="{00000000-0005-0000-0000-00005E540000}"/>
    <cellStyle name="semestre 3 2 3 11 2" xfId="21596" xr:uid="{00000000-0005-0000-0000-00005F540000}"/>
    <cellStyle name="semestre 3 2 3 12" xfId="21597" xr:uid="{00000000-0005-0000-0000-000060540000}"/>
    <cellStyle name="semestre 3 2 3 2" xfId="21598" xr:uid="{00000000-0005-0000-0000-000061540000}"/>
    <cellStyle name="semestre 3 2 3 2 2" xfId="21599" xr:uid="{00000000-0005-0000-0000-000062540000}"/>
    <cellStyle name="semestre 3 2 3 2 2 2" xfId="21600" xr:uid="{00000000-0005-0000-0000-000063540000}"/>
    <cellStyle name="semestre 3 2 3 2 3" xfId="21601" xr:uid="{00000000-0005-0000-0000-000064540000}"/>
    <cellStyle name="semestre 3 2 3 3" xfId="21602" xr:uid="{00000000-0005-0000-0000-000065540000}"/>
    <cellStyle name="semestre 3 2 3 3 2" xfId="21603" xr:uid="{00000000-0005-0000-0000-000066540000}"/>
    <cellStyle name="semestre 3 2 3 3 2 2" xfId="21604" xr:uid="{00000000-0005-0000-0000-000067540000}"/>
    <cellStyle name="semestre 3 2 3 3 3" xfId="21605" xr:uid="{00000000-0005-0000-0000-000068540000}"/>
    <cellStyle name="semestre 3 2 3 4" xfId="21606" xr:uid="{00000000-0005-0000-0000-000069540000}"/>
    <cellStyle name="semestre 3 2 3 4 2" xfId="21607" xr:uid="{00000000-0005-0000-0000-00006A540000}"/>
    <cellStyle name="semestre 3 2 3 4 2 2" xfId="21608" xr:uid="{00000000-0005-0000-0000-00006B540000}"/>
    <cellStyle name="semestre 3 2 3 4 3" xfId="21609" xr:uid="{00000000-0005-0000-0000-00006C540000}"/>
    <cellStyle name="semestre 3 2 3 5" xfId="21610" xr:uid="{00000000-0005-0000-0000-00006D540000}"/>
    <cellStyle name="semestre 3 2 3 5 2" xfId="21611" xr:uid="{00000000-0005-0000-0000-00006E540000}"/>
    <cellStyle name="semestre 3 2 3 5 2 2" xfId="21612" xr:uid="{00000000-0005-0000-0000-00006F540000}"/>
    <cellStyle name="semestre 3 2 3 5 3" xfId="21613" xr:uid="{00000000-0005-0000-0000-000070540000}"/>
    <cellStyle name="semestre 3 2 3 6" xfId="21614" xr:uid="{00000000-0005-0000-0000-000071540000}"/>
    <cellStyle name="semestre 3 2 3 6 2" xfId="21615" xr:uid="{00000000-0005-0000-0000-000072540000}"/>
    <cellStyle name="semestre 3 2 3 6 2 2" xfId="21616" xr:uid="{00000000-0005-0000-0000-000073540000}"/>
    <cellStyle name="semestre 3 2 3 6 3" xfId="21617" xr:uid="{00000000-0005-0000-0000-000074540000}"/>
    <cellStyle name="semestre 3 2 3 7" xfId="21618" xr:uid="{00000000-0005-0000-0000-000075540000}"/>
    <cellStyle name="semestre 3 2 3 7 2" xfId="21619" xr:uid="{00000000-0005-0000-0000-000076540000}"/>
    <cellStyle name="semestre 3 2 3 7 2 2" xfId="21620" xr:uid="{00000000-0005-0000-0000-000077540000}"/>
    <cellStyle name="semestre 3 2 3 7 3" xfId="21621" xr:uid="{00000000-0005-0000-0000-000078540000}"/>
    <cellStyle name="semestre 3 2 3 8" xfId="21622" xr:uid="{00000000-0005-0000-0000-000079540000}"/>
    <cellStyle name="semestre 3 2 3 8 2" xfId="21623" xr:uid="{00000000-0005-0000-0000-00007A540000}"/>
    <cellStyle name="semestre 3 2 3 8 2 2" xfId="21624" xr:uid="{00000000-0005-0000-0000-00007B540000}"/>
    <cellStyle name="semestre 3 2 3 8 3" xfId="21625" xr:uid="{00000000-0005-0000-0000-00007C540000}"/>
    <cellStyle name="semestre 3 2 3 9" xfId="21626" xr:uid="{00000000-0005-0000-0000-00007D540000}"/>
    <cellStyle name="semestre 3 2 3 9 2" xfId="21627" xr:uid="{00000000-0005-0000-0000-00007E540000}"/>
    <cellStyle name="semestre 3 2 4" xfId="21628" xr:uid="{00000000-0005-0000-0000-00007F540000}"/>
    <cellStyle name="semestre 3 2 4 2" xfId="21629" xr:uid="{00000000-0005-0000-0000-000080540000}"/>
    <cellStyle name="semestre 3 2 4 2 2" xfId="21630" xr:uid="{00000000-0005-0000-0000-000081540000}"/>
    <cellStyle name="semestre 3 2 4 3" xfId="21631" xr:uid="{00000000-0005-0000-0000-000082540000}"/>
    <cellStyle name="semestre 3 2 5" xfId="21632" xr:uid="{00000000-0005-0000-0000-000083540000}"/>
    <cellStyle name="semestre 3 2 5 2" xfId="21633" xr:uid="{00000000-0005-0000-0000-000084540000}"/>
    <cellStyle name="semestre 3 2 6" xfId="21634" xr:uid="{00000000-0005-0000-0000-000085540000}"/>
    <cellStyle name="semestre 3 2 6 2" xfId="21635" xr:uid="{00000000-0005-0000-0000-000086540000}"/>
    <cellStyle name="semestre 3 2 7" xfId="21636" xr:uid="{00000000-0005-0000-0000-000087540000}"/>
    <cellStyle name="semestre 3 2 7 2" xfId="21637" xr:uid="{00000000-0005-0000-0000-000088540000}"/>
    <cellStyle name="semestre 3 2 8" xfId="21638" xr:uid="{00000000-0005-0000-0000-000089540000}"/>
    <cellStyle name="semestre 3 3" xfId="21639" xr:uid="{00000000-0005-0000-0000-00008A540000}"/>
    <cellStyle name="semestre 3 3 10" xfId="21640" xr:uid="{00000000-0005-0000-0000-00008B540000}"/>
    <cellStyle name="semestre 3 3 10 2" xfId="21641" xr:uid="{00000000-0005-0000-0000-00008C540000}"/>
    <cellStyle name="semestre 3 3 11" xfId="21642" xr:uid="{00000000-0005-0000-0000-00008D540000}"/>
    <cellStyle name="semestre 3 3 11 2" xfId="21643" xr:uid="{00000000-0005-0000-0000-00008E540000}"/>
    <cellStyle name="semestre 3 3 12" xfId="21644" xr:uid="{00000000-0005-0000-0000-00008F540000}"/>
    <cellStyle name="semestre 3 3 2" xfId="21645" xr:uid="{00000000-0005-0000-0000-000090540000}"/>
    <cellStyle name="semestre 3 3 2 2" xfId="21646" xr:uid="{00000000-0005-0000-0000-000091540000}"/>
    <cellStyle name="semestre 3 3 2 2 2" xfId="21647" xr:uid="{00000000-0005-0000-0000-000092540000}"/>
    <cellStyle name="semestre 3 3 2 3" xfId="21648" xr:uid="{00000000-0005-0000-0000-000093540000}"/>
    <cellStyle name="semestre 3 3 3" xfId="21649" xr:uid="{00000000-0005-0000-0000-000094540000}"/>
    <cellStyle name="semestre 3 3 3 2" xfId="21650" xr:uid="{00000000-0005-0000-0000-000095540000}"/>
    <cellStyle name="semestre 3 3 3 2 2" xfId="21651" xr:uid="{00000000-0005-0000-0000-000096540000}"/>
    <cellStyle name="semestre 3 3 3 3" xfId="21652" xr:uid="{00000000-0005-0000-0000-000097540000}"/>
    <cellStyle name="semestre 3 3 4" xfId="21653" xr:uid="{00000000-0005-0000-0000-000098540000}"/>
    <cellStyle name="semestre 3 3 4 2" xfId="21654" xr:uid="{00000000-0005-0000-0000-000099540000}"/>
    <cellStyle name="semestre 3 3 4 2 2" xfId="21655" xr:uid="{00000000-0005-0000-0000-00009A540000}"/>
    <cellStyle name="semestre 3 3 4 3" xfId="21656" xr:uid="{00000000-0005-0000-0000-00009B540000}"/>
    <cellStyle name="semestre 3 3 5" xfId="21657" xr:uid="{00000000-0005-0000-0000-00009C540000}"/>
    <cellStyle name="semestre 3 3 5 2" xfId="21658" xr:uid="{00000000-0005-0000-0000-00009D540000}"/>
    <cellStyle name="semestre 3 3 5 2 2" xfId="21659" xr:uid="{00000000-0005-0000-0000-00009E540000}"/>
    <cellStyle name="semestre 3 3 5 3" xfId="21660" xr:uid="{00000000-0005-0000-0000-00009F540000}"/>
    <cellStyle name="semestre 3 3 6" xfId="21661" xr:uid="{00000000-0005-0000-0000-0000A0540000}"/>
    <cellStyle name="semestre 3 3 6 2" xfId="21662" xr:uid="{00000000-0005-0000-0000-0000A1540000}"/>
    <cellStyle name="semestre 3 3 6 2 2" xfId="21663" xr:uid="{00000000-0005-0000-0000-0000A2540000}"/>
    <cellStyle name="semestre 3 3 6 3" xfId="21664" xr:uid="{00000000-0005-0000-0000-0000A3540000}"/>
    <cellStyle name="semestre 3 3 7" xfId="21665" xr:uid="{00000000-0005-0000-0000-0000A4540000}"/>
    <cellStyle name="semestre 3 3 7 2" xfId="21666" xr:uid="{00000000-0005-0000-0000-0000A5540000}"/>
    <cellStyle name="semestre 3 3 7 2 2" xfId="21667" xr:uid="{00000000-0005-0000-0000-0000A6540000}"/>
    <cellStyle name="semestre 3 3 7 3" xfId="21668" xr:uid="{00000000-0005-0000-0000-0000A7540000}"/>
    <cellStyle name="semestre 3 3 8" xfId="21669" xr:uid="{00000000-0005-0000-0000-0000A8540000}"/>
    <cellStyle name="semestre 3 3 8 2" xfId="21670" xr:uid="{00000000-0005-0000-0000-0000A9540000}"/>
    <cellStyle name="semestre 3 3 8 2 2" xfId="21671" xr:uid="{00000000-0005-0000-0000-0000AA540000}"/>
    <cellStyle name="semestre 3 3 8 3" xfId="21672" xr:uid="{00000000-0005-0000-0000-0000AB540000}"/>
    <cellStyle name="semestre 3 3 9" xfId="21673" xr:uid="{00000000-0005-0000-0000-0000AC540000}"/>
    <cellStyle name="semestre 3 3 9 2" xfId="21674" xr:uid="{00000000-0005-0000-0000-0000AD540000}"/>
    <cellStyle name="semestre 3 4" xfId="21675" xr:uid="{00000000-0005-0000-0000-0000AE540000}"/>
    <cellStyle name="semestre 3 4 2" xfId="21676" xr:uid="{00000000-0005-0000-0000-0000AF540000}"/>
    <cellStyle name="semestre 3 4 2 2" xfId="21677" xr:uid="{00000000-0005-0000-0000-0000B0540000}"/>
    <cellStyle name="semestre 3 4 3" xfId="21678" xr:uid="{00000000-0005-0000-0000-0000B1540000}"/>
    <cellStyle name="semestre 3 5" xfId="21679" xr:uid="{00000000-0005-0000-0000-0000B2540000}"/>
    <cellStyle name="semestre 3 5 2" xfId="21680" xr:uid="{00000000-0005-0000-0000-0000B3540000}"/>
    <cellStyle name="semestre 3 5 2 2" xfId="21681" xr:uid="{00000000-0005-0000-0000-0000B4540000}"/>
    <cellStyle name="semestre 3 5 3" xfId="21682" xr:uid="{00000000-0005-0000-0000-0000B5540000}"/>
    <cellStyle name="semestre 3 6" xfId="21683" xr:uid="{00000000-0005-0000-0000-0000B6540000}"/>
    <cellStyle name="semestre 3 6 2" xfId="21684" xr:uid="{00000000-0005-0000-0000-0000B7540000}"/>
    <cellStyle name="semestre 3 6 2 2" xfId="21685" xr:uid="{00000000-0005-0000-0000-0000B8540000}"/>
    <cellStyle name="semestre 3 6 3" xfId="21686" xr:uid="{00000000-0005-0000-0000-0000B9540000}"/>
    <cellStyle name="semestre 3 7" xfId="21687" xr:uid="{00000000-0005-0000-0000-0000BA540000}"/>
    <cellStyle name="semestre 3 7 2" xfId="21688" xr:uid="{00000000-0005-0000-0000-0000BB540000}"/>
    <cellStyle name="semestre 3 7 2 2" xfId="21689" xr:uid="{00000000-0005-0000-0000-0000BC540000}"/>
    <cellStyle name="semestre 3 7 3" xfId="21690" xr:uid="{00000000-0005-0000-0000-0000BD540000}"/>
    <cellStyle name="semestre 3 8" xfId="21691" xr:uid="{00000000-0005-0000-0000-0000BE540000}"/>
    <cellStyle name="semestre 3 8 2" xfId="21692" xr:uid="{00000000-0005-0000-0000-0000BF540000}"/>
    <cellStyle name="semestre 3 8 2 2" xfId="21693" xr:uid="{00000000-0005-0000-0000-0000C0540000}"/>
    <cellStyle name="semestre 3 8 3" xfId="21694" xr:uid="{00000000-0005-0000-0000-0000C1540000}"/>
    <cellStyle name="semestre 3 9" xfId="21695" xr:uid="{00000000-0005-0000-0000-0000C2540000}"/>
    <cellStyle name="semestre 3 9 2" xfId="21696" xr:uid="{00000000-0005-0000-0000-0000C3540000}"/>
    <cellStyle name="semestre 3 9 2 2" xfId="21697" xr:uid="{00000000-0005-0000-0000-0000C4540000}"/>
    <cellStyle name="semestre 3 9 3" xfId="21698" xr:uid="{00000000-0005-0000-0000-0000C5540000}"/>
    <cellStyle name="semestre 4" xfId="21699" xr:uid="{00000000-0005-0000-0000-0000C6540000}"/>
    <cellStyle name="semestre 4 2" xfId="21700" xr:uid="{00000000-0005-0000-0000-0000C7540000}"/>
    <cellStyle name="semestre 4 2 10" xfId="21701" xr:uid="{00000000-0005-0000-0000-0000C8540000}"/>
    <cellStyle name="semestre 4 2 10 2" xfId="21702" xr:uid="{00000000-0005-0000-0000-0000C9540000}"/>
    <cellStyle name="semestre 4 2 10 2 2" xfId="21703" xr:uid="{00000000-0005-0000-0000-0000CA540000}"/>
    <cellStyle name="semestre 4 2 10 3" xfId="21704" xr:uid="{00000000-0005-0000-0000-0000CB540000}"/>
    <cellStyle name="semestre 4 2 11" xfId="21705" xr:uid="{00000000-0005-0000-0000-0000CC540000}"/>
    <cellStyle name="semestre 4 2 11 2" xfId="21706" xr:uid="{00000000-0005-0000-0000-0000CD540000}"/>
    <cellStyle name="semestre 4 2 11 2 2" xfId="21707" xr:uid="{00000000-0005-0000-0000-0000CE540000}"/>
    <cellStyle name="semestre 4 2 11 3" xfId="21708" xr:uid="{00000000-0005-0000-0000-0000CF540000}"/>
    <cellStyle name="semestre 4 2 12" xfId="21709" xr:uid="{00000000-0005-0000-0000-0000D0540000}"/>
    <cellStyle name="semestre 4 2 12 2" xfId="21710" xr:uid="{00000000-0005-0000-0000-0000D1540000}"/>
    <cellStyle name="semestre 4 2 13" xfId="21711" xr:uid="{00000000-0005-0000-0000-0000D2540000}"/>
    <cellStyle name="semestre 4 2 13 2" xfId="21712" xr:uid="{00000000-0005-0000-0000-0000D3540000}"/>
    <cellStyle name="semestre 4 2 14" xfId="21713" xr:uid="{00000000-0005-0000-0000-0000D4540000}"/>
    <cellStyle name="semestre 4 2 14 2" xfId="21714" xr:uid="{00000000-0005-0000-0000-0000D5540000}"/>
    <cellStyle name="semestre 4 2 15" xfId="21715" xr:uid="{00000000-0005-0000-0000-0000D6540000}"/>
    <cellStyle name="semestre 4 2 2" xfId="21716" xr:uid="{00000000-0005-0000-0000-0000D7540000}"/>
    <cellStyle name="semestre 4 2 2 10" xfId="21717" xr:uid="{00000000-0005-0000-0000-0000D8540000}"/>
    <cellStyle name="semestre 4 2 2 10 2" xfId="21718" xr:uid="{00000000-0005-0000-0000-0000D9540000}"/>
    <cellStyle name="semestre 4 2 2 11" xfId="21719" xr:uid="{00000000-0005-0000-0000-0000DA540000}"/>
    <cellStyle name="semestre 4 2 2 2" xfId="21720" xr:uid="{00000000-0005-0000-0000-0000DB540000}"/>
    <cellStyle name="semestre 4 2 2 2 2" xfId="21721" xr:uid="{00000000-0005-0000-0000-0000DC540000}"/>
    <cellStyle name="semestre 4 2 2 2 2 2" xfId="21722" xr:uid="{00000000-0005-0000-0000-0000DD540000}"/>
    <cellStyle name="semestre 4 2 2 2 3" xfId="21723" xr:uid="{00000000-0005-0000-0000-0000DE540000}"/>
    <cellStyle name="semestre 4 2 2 3" xfId="21724" xr:uid="{00000000-0005-0000-0000-0000DF540000}"/>
    <cellStyle name="semestre 4 2 2 3 2" xfId="21725" xr:uid="{00000000-0005-0000-0000-0000E0540000}"/>
    <cellStyle name="semestre 4 2 2 3 2 2" xfId="21726" xr:uid="{00000000-0005-0000-0000-0000E1540000}"/>
    <cellStyle name="semestre 4 2 2 3 3" xfId="21727" xr:uid="{00000000-0005-0000-0000-0000E2540000}"/>
    <cellStyle name="semestre 4 2 2 4" xfId="21728" xr:uid="{00000000-0005-0000-0000-0000E3540000}"/>
    <cellStyle name="semestre 4 2 2 4 2" xfId="21729" xr:uid="{00000000-0005-0000-0000-0000E4540000}"/>
    <cellStyle name="semestre 4 2 2 4 2 2" xfId="21730" xr:uid="{00000000-0005-0000-0000-0000E5540000}"/>
    <cellStyle name="semestre 4 2 2 4 3" xfId="21731" xr:uid="{00000000-0005-0000-0000-0000E6540000}"/>
    <cellStyle name="semestre 4 2 2 5" xfId="21732" xr:uid="{00000000-0005-0000-0000-0000E7540000}"/>
    <cellStyle name="semestre 4 2 2 5 2" xfId="21733" xr:uid="{00000000-0005-0000-0000-0000E8540000}"/>
    <cellStyle name="semestre 4 2 2 5 2 2" xfId="21734" xr:uid="{00000000-0005-0000-0000-0000E9540000}"/>
    <cellStyle name="semestre 4 2 2 5 3" xfId="21735" xr:uid="{00000000-0005-0000-0000-0000EA540000}"/>
    <cellStyle name="semestre 4 2 2 6" xfId="21736" xr:uid="{00000000-0005-0000-0000-0000EB540000}"/>
    <cellStyle name="semestre 4 2 2 6 2" xfId="21737" xr:uid="{00000000-0005-0000-0000-0000EC540000}"/>
    <cellStyle name="semestre 4 2 2 6 2 2" xfId="21738" xr:uid="{00000000-0005-0000-0000-0000ED540000}"/>
    <cellStyle name="semestre 4 2 2 6 3" xfId="21739" xr:uid="{00000000-0005-0000-0000-0000EE540000}"/>
    <cellStyle name="semestre 4 2 2 7" xfId="21740" xr:uid="{00000000-0005-0000-0000-0000EF540000}"/>
    <cellStyle name="semestre 4 2 2 7 2" xfId="21741" xr:uid="{00000000-0005-0000-0000-0000F0540000}"/>
    <cellStyle name="semestre 4 2 2 7 2 2" xfId="21742" xr:uid="{00000000-0005-0000-0000-0000F1540000}"/>
    <cellStyle name="semestre 4 2 2 7 3" xfId="21743" xr:uid="{00000000-0005-0000-0000-0000F2540000}"/>
    <cellStyle name="semestre 4 2 2 8" xfId="21744" xr:uid="{00000000-0005-0000-0000-0000F3540000}"/>
    <cellStyle name="semestre 4 2 2 8 2" xfId="21745" xr:uid="{00000000-0005-0000-0000-0000F4540000}"/>
    <cellStyle name="semestre 4 2 2 9" xfId="21746" xr:uid="{00000000-0005-0000-0000-0000F5540000}"/>
    <cellStyle name="semestre 4 2 2 9 2" xfId="21747" xr:uid="{00000000-0005-0000-0000-0000F6540000}"/>
    <cellStyle name="semestre 4 2 3" xfId="21748" xr:uid="{00000000-0005-0000-0000-0000F7540000}"/>
    <cellStyle name="semestre 4 2 3 2" xfId="21749" xr:uid="{00000000-0005-0000-0000-0000F8540000}"/>
    <cellStyle name="semestre 4 2 3 2 2" xfId="21750" xr:uid="{00000000-0005-0000-0000-0000F9540000}"/>
    <cellStyle name="semestre 4 2 3 3" xfId="21751" xr:uid="{00000000-0005-0000-0000-0000FA540000}"/>
    <cellStyle name="semestre 4 2 4" xfId="21752" xr:uid="{00000000-0005-0000-0000-0000FB540000}"/>
    <cellStyle name="semestre 4 2 4 2" xfId="21753" xr:uid="{00000000-0005-0000-0000-0000FC540000}"/>
    <cellStyle name="semestre 4 2 4 2 2" xfId="21754" xr:uid="{00000000-0005-0000-0000-0000FD540000}"/>
    <cellStyle name="semestre 4 2 4 3" xfId="21755" xr:uid="{00000000-0005-0000-0000-0000FE540000}"/>
    <cellStyle name="semestre 4 2 5" xfId="21756" xr:uid="{00000000-0005-0000-0000-0000FF540000}"/>
    <cellStyle name="semestre 4 2 5 2" xfId="21757" xr:uid="{00000000-0005-0000-0000-000000550000}"/>
    <cellStyle name="semestre 4 2 5 2 2" xfId="21758" xr:uid="{00000000-0005-0000-0000-000001550000}"/>
    <cellStyle name="semestre 4 2 5 3" xfId="21759" xr:uid="{00000000-0005-0000-0000-000002550000}"/>
    <cellStyle name="semestre 4 2 6" xfId="21760" xr:uid="{00000000-0005-0000-0000-000003550000}"/>
    <cellStyle name="semestre 4 2 6 2" xfId="21761" xr:uid="{00000000-0005-0000-0000-000004550000}"/>
    <cellStyle name="semestre 4 2 6 2 2" xfId="21762" xr:uid="{00000000-0005-0000-0000-000005550000}"/>
    <cellStyle name="semestre 4 2 6 3" xfId="21763" xr:uid="{00000000-0005-0000-0000-000006550000}"/>
    <cellStyle name="semestre 4 2 7" xfId="21764" xr:uid="{00000000-0005-0000-0000-000007550000}"/>
    <cellStyle name="semestre 4 2 7 2" xfId="21765" xr:uid="{00000000-0005-0000-0000-000008550000}"/>
    <cellStyle name="semestre 4 2 7 2 2" xfId="21766" xr:uid="{00000000-0005-0000-0000-000009550000}"/>
    <cellStyle name="semestre 4 2 7 3" xfId="21767" xr:uid="{00000000-0005-0000-0000-00000A550000}"/>
    <cellStyle name="semestre 4 2 8" xfId="21768" xr:uid="{00000000-0005-0000-0000-00000B550000}"/>
    <cellStyle name="semestre 4 2 8 2" xfId="21769" xr:uid="{00000000-0005-0000-0000-00000C550000}"/>
    <cellStyle name="semestre 4 2 8 2 2" xfId="21770" xr:uid="{00000000-0005-0000-0000-00000D550000}"/>
    <cellStyle name="semestre 4 2 8 3" xfId="21771" xr:uid="{00000000-0005-0000-0000-00000E550000}"/>
    <cellStyle name="semestre 4 2 9" xfId="21772" xr:uid="{00000000-0005-0000-0000-00000F550000}"/>
    <cellStyle name="semestre 4 2 9 2" xfId="21773" xr:uid="{00000000-0005-0000-0000-000010550000}"/>
    <cellStyle name="semestre 4 2 9 2 2" xfId="21774" xr:uid="{00000000-0005-0000-0000-000011550000}"/>
    <cellStyle name="semestre 4 2 9 3" xfId="21775" xr:uid="{00000000-0005-0000-0000-000012550000}"/>
    <cellStyle name="semestre 4 3" xfId="21776" xr:uid="{00000000-0005-0000-0000-000013550000}"/>
    <cellStyle name="semestre 4 3 10" xfId="21777" xr:uid="{00000000-0005-0000-0000-000014550000}"/>
    <cellStyle name="semestre 4 3 10 2" xfId="21778" xr:uid="{00000000-0005-0000-0000-000015550000}"/>
    <cellStyle name="semestre 4 3 11" xfId="21779" xr:uid="{00000000-0005-0000-0000-000016550000}"/>
    <cellStyle name="semestre 4 3 11 2" xfId="21780" xr:uid="{00000000-0005-0000-0000-000017550000}"/>
    <cellStyle name="semestre 4 3 12" xfId="21781" xr:uid="{00000000-0005-0000-0000-000018550000}"/>
    <cellStyle name="semestre 4 3 2" xfId="21782" xr:uid="{00000000-0005-0000-0000-000019550000}"/>
    <cellStyle name="semestre 4 3 2 2" xfId="21783" xr:uid="{00000000-0005-0000-0000-00001A550000}"/>
    <cellStyle name="semestre 4 3 2 2 2" xfId="21784" xr:uid="{00000000-0005-0000-0000-00001B550000}"/>
    <cellStyle name="semestre 4 3 2 3" xfId="21785" xr:uid="{00000000-0005-0000-0000-00001C550000}"/>
    <cellStyle name="semestre 4 3 3" xfId="21786" xr:uid="{00000000-0005-0000-0000-00001D550000}"/>
    <cellStyle name="semestre 4 3 3 2" xfId="21787" xr:uid="{00000000-0005-0000-0000-00001E550000}"/>
    <cellStyle name="semestre 4 3 3 2 2" xfId="21788" xr:uid="{00000000-0005-0000-0000-00001F550000}"/>
    <cellStyle name="semestre 4 3 3 3" xfId="21789" xr:uid="{00000000-0005-0000-0000-000020550000}"/>
    <cellStyle name="semestre 4 3 4" xfId="21790" xr:uid="{00000000-0005-0000-0000-000021550000}"/>
    <cellStyle name="semestre 4 3 4 2" xfId="21791" xr:uid="{00000000-0005-0000-0000-000022550000}"/>
    <cellStyle name="semestre 4 3 4 2 2" xfId="21792" xr:uid="{00000000-0005-0000-0000-000023550000}"/>
    <cellStyle name="semestre 4 3 4 3" xfId="21793" xr:uid="{00000000-0005-0000-0000-000024550000}"/>
    <cellStyle name="semestre 4 3 5" xfId="21794" xr:uid="{00000000-0005-0000-0000-000025550000}"/>
    <cellStyle name="semestre 4 3 5 2" xfId="21795" xr:uid="{00000000-0005-0000-0000-000026550000}"/>
    <cellStyle name="semestre 4 3 5 2 2" xfId="21796" xr:uid="{00000000-0005-0000-0000-000027550000}"/>
    <cellStyle name="semestre 4 3 5 3" xfId="21797" xr:uid="{00000000-0005-0000-0000-000028550000}"/>
    <cellStyle name="semestre 4 3 6" xfId="21798" xr:uid="{00000000-0005-0000-0000-000029550000}"/>
    <cellStyle name="semestre 4 3 6 2" xfId="21799" xr:uid="{00000000-0005-0000-0000-00002A550000}"/>
    <cellStyle name="semestre 4 3 6 2 2" xfId="21800" xr:uid="{00000000-0005-0000-0000-00002B550000}"/>
    <cellStyle name="semestre 4 3 6 3" xfId="21801" xr:uid="{00000000-0005-0000-0000-00002C550000}"/>
    <cellStyle name="semestre 4 3 7" xfId="21802" xr:uid="{00000000-0005-0000-0000-00002D550000}"/>
    <cellStyle name="semestre 4 3 7 2" xfId="21803" xr:uid="{00000000-0005-0000-0000-00002E550000}"/>
    <cellStyle name="semestre 4 3 7 2 2" xfId="21804" xr:uid="{00000000-0005-0000-0000-00002F550000}"/>
    <cellStyle name="semestre 4 3 7 3" xfId="21805" xr:uid="{00000000-0005-0000-0000-000030550000}"/>
    <cellStyle name="semestre 4 3 8" xfId="21806" xr:uid="{00000000-0005-0000-0000-000031550000}"/>
    <cellStyle name="semestre 4 3 8 2" xfId="21807" xr:uid="{00000000-0005-0000-0000-000032550000}"/>
    <cellStyle name="semestre 4 3 8 2 2" xfId="21808" xr:uid="{00000000-0005-0000-0000-000033550000}"/>
    <cellStyle name="semestre 4 3 8 3" xfId="21809" xr:uid="{00000000-0005-0000-0000-000034550000}"/>
    <cellStyle name="semestre 4 3 9" xfId="21810" xr:uid="{00000000-0005-0000-0000-000035550000}"/>
    <cellStyle name="semestre 4 3 9 2" xfId="21811" xr:uid="{00000000-0005-0000-0000-000036550000}"/>
    <cellStyle name="semestre 4 4" xfId="21812" xr:uid="{00000000-0005-0000-0000-000037550000}"/>
    <cellStyle name="semestre 4 4 2" xfId="21813" xr:uid="{00000000-0005-0000-0000-000038550000}"/>
    <cellStyle name="semestre 4 4 2 2" xfId="21814" xr:uid="{00000000-0005-0000-0000-000039550000}"/>
    <cellStyle name="semestre 4 4 3" xfId="21815" xr:uid="{00000000-0005-0000-0000-00003A550000}"/>
    <cellStyle name="semestre 4 5" xfId="21816" xr:uid="{00000000-0005-0000-0000-00003B550000}"/>
    <cellStyle name="semestre 4 5 2" xfId="21817" xr:uid="{00000000-0005-0000-0000-00003C550000}"/>
    <cellStyle name="semestre 4 6" xfId="21818" xr:uid="{00000000-0005-0000-0000-00003D550000}"/>
    <cellStyle name="semestre 4 6 2" xfId="21819" xr:uid="{00000000-0005-0000-0000-00003E550000}"/>
    <cellStyle name="semestre 4 7" xfId="21820" xr:uid="{00000000-0005-0000-0000-00003F550000}"/>
    <cellStyle name="semestre 4 7 2" xfId="21821" xr:uid="{00000000-0005-0000-0000-000040550000}"/>
    <cellStyle name="semestre 4 8" xfId="21822" xr:uid="{00000000-0005-0000-0000-000041550000}"/>
    <cellStyle name="semestre 5" xfId="21823" xr:uid="{00000000-0005-0000-0000-000042550000}"/>
    <cellStyle name="semestre 5 10" xfId="21824" xr:uid="{00000000-0005-0000-0000-000043550000}"/>
    <cellStyle name="semestre 5 2" xfId="21825" xr:uid="{00000000-0005-0000-0000-000044550000}"/>
    <cellStyle name="semestre 5 2 2" xfId="21826" xr:uid="{00000000-0005-0000-0000-000045550000}"/>
    <cellStyle name="semestre 5 2 2 2" xfId="21827" xr:uid="{00000000-0005-0000-0000-000046550000}"/>
    <cellStyle name="semestre 5 2 3" xfId="21828" xr:uid="{00000000-0005-0000-0000-000047550000}"/>
    <cellStyle name="semestre 5 3" xfId="21829" xr:uid="{00000000-0005-0000-0000-000048550000}"/>
    <cellStyle name="semestre 5 3 2" xfId="21830" xr:uid="{00000000-0005-0000-0000-000049550000}"/>
    <cellStyle name="semestre 5 3 2 2" xfId="21831" xr:uid="{00000000-0005-0000-0000-00004A550000}"/>
    <cellStyle name="semestre 5 3 3" xfId="21832" xr:uid="{00000000-0005-0000-0000-00004B550000}"/>
    <cellStyle name="semestre 5 4" xfId="21833" xr:uid="{00000000-0005-0000-0000-00004C550000}"/>
    <cellStyle name="semestre 5 4 2" xfId="21834" xr:uid="{00000000-0005-0000-0000-00004D550000}"/>
    <cellStyle name="semestre 5 4 2 2" xfId="21835" xr:uid="{00000000-0005-0000-0000-00004E550000}"/>
    <cellStyle name="semestre 5 4 3" xfId="21836" xr:uid="{00000000-0005-0000-0000-00004F550000}"/>
    <cellStyle name="semestre 5 5" xfId="21837" xr:uid="{00000000-0005-0000-0000-000050550000}"/>
    <cellStyle name="semestre 5 5 2" xfId="21838" xr:uid="{00000000-0005-0000-0000-000051550000}"/>
    <cellStyle name="semestre 5 5 2 2" xfId="21839" xr:uid="{00000000-0005-0000-0000-000052550000}"/>
    <cellStyle name="semestre 5 5 3" xfId="21840" xr:uid="{00000000-0005-0000-0000-000053550000}"/>
    <cellStyle name="semestre 5 6" xfId="21841" xr:uid="{00000000-0005-0000-0000-000054550000}"/>
    <cellStyle name="semestre 5 6 2" xfId="21842" xr:uid="{00000000-0005-0000-0000-000055550000}"/>
    <cellStyle name="semestre 5 6 2 2" xfId="21843" xr:uid="{00000000-0005-0000-0000-000056550000}"/>
    <cellStyle name="semestre 5 6 3" xfId="21844" xr:uid="{00000000-0005-0000-0000-000057550000}"/>
    <cellStyle name="semestre 5 7" xfId="21845" xr:uid="{00000000-0005-0000-0000-000058550000}"/>
    <cellStyle name="semestre 5 7 2" xfId="21846" xr:uid="{00000000-0005-0000-0000-000059550000}"/>
    <cellStyle name="semestre 5 7 2 2" xfId="21847" xr:uid="{00000000-0005-0000-0000-00005A550000}"/>
    <cellStyle name="semestre 5 7 3" xfId="21848" xr:uid="{00000000-0005-0000-0000-00005B550000}"/>
    <cellStyle name="semestre 5 8" xfId="21849" xr:uid="{00000000-0005-0000-0000-00005C550000}"/>
    <cellStyle name="semestre 5 8 2" xfId="21850" xr:uid="{00000000-0005-0000-0000-00005D550000}"/>
    <cellStyle name="semestre 5 8 2 2" xfId="21851" xr:uid="{00000000-0005-0000-0000-00005E550000}"/>
    <cellStyle name="semestre 5 8 3" xfId="21852" xr:uid="{00000000-0005-0000-0000-00005F550000}"/>
    <cellStyle name="semestre 5 9" xfId="21853" xr:uid="{00000000-0005-0000-0000-000060550000}"/>
    <cellStyle name="semestre 5 9 2" xfId="21854" xr:uid="{00000000-0005-0000-0000-000061550000}"/>
    <cellStyle name="semestre 5 9 2 2" xfId="21855" xr:uid="{00000000-0005-0000-0000-000062550000}"/>
    <cellStyle name="semestre 5 9 3" xfId="21856" xr:uid="{00000000-0005-0000-0000-000063550000}"/>
    <cellStyle name="semestre 6" xfId="21857" xr:uid="{00000000-0005-0000-0000-000064550000}"/>
    <cellStyle name="semestre 6 2" xfId="21858" xr:uid="{00000000-0005-0000-0000-000065550000}"/>
    <cellStyle name="semestre 6 2 2" xfId="21859" xr:uid="{00000000-0005-0000-0000-000066550000}"/>
    <cellStyle name="semestre 6 3" xfId="21860" xr:uid="{00000000-0005-0000-0000-000067550000}"/>
    <cellStyle name="semestre 7" xfId="21861" xr:uid="{00000000-0005-0000-0000-000068550000}"/>
    <cellStyle name="semestre 7 2" xfId="21862" xr:uid="{00000000-0005-0000-0000-000069550000}"/>
    <cellStyle name="semestre 7 2 2" xfId="21863" xr:uid="{00000000-0005-0000-0000-00006A550000}"/>
    <cellStyle name="semestre 7 3" xfId="21864" xr:uid="{00000000-0005-0000-0000-00006B550000}"/>
    <cellStyle name="semestre 8" xfId="21865" xr:uid="{00000000-0005-0000-0000-00006C550000}"/>
    <cellStyle name="semestre 8 2" xfId="21866" xr:uid="{00000000-0005-0000-0000-00006D550000}"/>
    <cellStyle name="semestre 8 2 2" xfId="21867" xr:uid="{00000000-0005-0000-0000-00006E550000}"/>
    <cellStyle name="semestre 8 3" xfId="21868" xr:uid="{00000000-0005-0000-0000-00006F550000}"/>
    <cellStyle name="semestre 9" xfId="21869" xr:uid="{00000000-0005-0000-0000-000070550000}"/>
    <cellStyle name="semestre 9 2" xfId="21870" xr:uid="{00000000-0005-0000-0000-000071550000}"/>
    <cellStyle name="semestre 9 2 2" xfId="21871" xr:uid="{00000000-0005-0000-0000-000072550000}"/>
    <cellStyle name="semestre 9 3" xfId="21872" xr:uid="{00000000-0005-0000-0000-000073550000}"/>
    <cellStyle name="Separador de milhares_Governo Geral 2003-2006" xfId="21873" xr:uid="{00000000-0005-0000-0000-000074550000}"/>
    <cellStyle name="Shading" xfId="21874" xr:uid="{00000000-0005-0000-0000-000075550000}"/>
    <cellStyle name="Sheet Title" xfId="21875" xr:uid="{00000000-0005-0000-0000-000076550000}"/>
    <cellStyle name="Sortie 1" xfId="21876" xr:uid="{00000000-0005-0000-0000-000077550000}"/>
    <cellStyle name="Sortie 1 1" xfId="21877" xr:uid="{00000000-0005-0000-0000-000078550000}"/>
    <cellStyle name="Sortie 1 1 2" xfId="21878" xr:uid="{00000000-0005-0000-0000-000079550000}"/>
    <cellStyle name="Sortie 1 2" xfId="21879" xr:uid="{00000000-0005-0000-0000-00007A550000}"/>
    <cellStyle name="Sortie 1_BDP_Dpee 2010" xfId="21880" xr:uid="{00000000-0005-0000-0000-00007B550000}"/>
    <cellStyle name="Sortie 2" xfId="21881" xr:uid="{00000000-0005-0000-0000-00007C550000}"/>
    <cellStyle name="Sortie 2 1" xfId="21882" xr:uid="{00000000-0005-0000-0000-00007D550000}"/>
    <cellStyle name="Sortie 2 1 2" xfId="21883" xr:uid="{00000000-0005-0000-0000-00007E550000}"/>
    <cellStyle name="Sortie 2 2" xfId="21884" xr:uid="{00000000-0005-0000-0000-00007F550000}"/>
    <cellStyle name="Sortie 2_BDP_Dpee 2010" xfId="21885" xr:uid="{00000000-0005-0000-0000-000080550000}"/>
    <cellStyle name="Sortie 3" xfId="21886" xr:uid="{00000000-0005-0000-0000-000081550000}"/>
    <cellStyle name="Sortie 3 2" xfId="21887" xr:uid="{00000000-0005-0000-0000-000082550000}"/>
    <cellStyle name="Standaard 2" xfId="21888" xr:uid="{00000000-0005-0000-0000-000083550000}"/>
    <cellStyle name="Standaard_NRCs NL" xfId="21889" xr:uid="{00000000-0005-0000-0000-000084550000}"/>
    <cellStyle name="Standard_cpi-mp-be-stats" xfId="21890" xr:uid="{00000000-0005-0000-0000-000085550000}"/>
    <cellStyle name="Stílus 1" xfId="21891" xr:uid="{00000000-0005-0000-0000-000086550000}"/>
    <cellStyle name="STYL1 - Style1" xfId="21892" xr:uid="{00000000-0005-0000-0000-000087550000}"/>
    <cellStyle name="Style 1" xfId="21893" xr:uid="{00000000-0005-0000-0000-000088550000}"/>
    <cellStyle name="Style 1 10" xfId="21894" xr:uid="{00000000-0005-0000-0000-000089550000}"/>
    <cellStyle name="Style 1 11" xfId="21895" xr:uid="{00000000-0005-0000-0000-00008A550000}"/>
    <cellStyle name="Style 1 12" xfId="21896" xr:uid="{00000000-0005-0000-0000-00008B550000}"/>
    <cellStyle name="Style 1 13" xfId="21897" xr:uid="{00000000-0005-0000-0000-00008C550000}"/>
    <cellStyle name="Style 1 14" xfId="21898" xr:uid="{00000000-0005-0000-0000-00008D550000}"/>
    <cellStyle name="Style 1 15" xfId="21899" xr:uid="{00000000-0005-0000-0000-00008E550000}"/>
    <cellStyle name="Style 1 15 2" xfId="21900" xr:uid="{00000000-0005-0000-0000-00008F550000}"/>
    <cellStyle name="Style 1 16" xfId="21901" xr:uid="{00000000-0005-0000-0000-000090550000}"/>
    <cellStyle name="Style 1 2" xfId="21902" xr:uid="{00000000-0005-0000-0000-000091550000}"/>
    <cellStyle name="Style 1 2 2" xfId="21903" xr:uid="{00000000-0005-0000-0000-000092550000}"/>
    <cellStyle name="Style 1 2 3" xfId="21904" xr:uid="{00000000-0005-0000-0000-000093550000}"/>
    <cellStyle name="Style 1 3" xfId="21905" xr:uid="{00000000-0005-0000-0000-000094550000}"/>
    <cellStyle name="Style 1 3 2" xfId="21906" xr:uid="{00000000-0005-0000-0000-000095550000}"/>
    <cellStyle name="Style 1 4" xfId="21907" xr:uid="{00000000-0005-0000-0000-000096550000}"/>
    <cellStyle name="Style 1 5" xfId="21908" xr:uid="{00000000-0005-0000-0000-000097550000}"/>
    <cellStyle name="Style 1 6" xfId="21909" xr:uid="{00000000-0005-0000-0000-000098550000}"/>
    <cellStyle name="Style 1 7" xfId="21910" xr:uid="{00000000-0005-0000-0000-000099550000}"/>
    <cellStyle name="Style 1 8" xfId="21911" xr:uid="{00000000-0005-0000-0000-00009A550000}"/>
    <cellStyle name="Style 1 9" xfId="21912" xr:uid="{00000000-0005-0000-0000-00009B550000}"/>
    <cellStyle name="Style 1072" xfId="21913" xr:uid="{00000000-0005-0000-0000-00009C550000}"/>
    <cellStyle name="Style 1073" xfId="21914" xr:uid="{00000000-0005-0000-0000-00009D550000}"/>
    <cellStyle name="Style 1074" xfId="21915" xr:uid="{00000000-0005-0000-0000-00009E550000}"/>
    <cellStyle name="Style 1075" xfId="21916" xr:uid="{00000000-0005-0000-0000-00009F550000}"/>
    <cellStyle name="Style 1076" xfId="21917" xr:uid="{00000000-0005-0000-0000-0000A0550000}"/>
    <cellStyle name="Style 1077" xfId="21918" xr:uid="{00000000-0005-0000-0000-0000A1550000}"/>
    <cellStyle name="Style 1078" xfId="21919" xr:uid="{00000000-0005-0000-0000-0000A2550000}"/>
    <cellStyle name="Style 1079" xfId="21920" xr:uid="{00000000-0005-0000-0000-0000A3550000}"/>
    <cellStyle name="Style 21" xfId="21921" xr:uid="{00000000-0005-0000-0000-0000A4550000}"/>
    <cellStyle name="Style 21 2" xfId="21922" xr:uid="{00000000-0005-0000-0000-0000A5550000}"/>
    <cellStyle name="Style 21 3" xfId="21923" xr:uid="{00000000-0005-0000-0000-0000A6550000}"/>
    <cellStyle name="Style 22" xfId="21924" xr:uid="{00000000-0005-0000-0000-0000A7550000}"/>
    <cellStyle name="Style 22 2" xfId="21925" xr:uid="{00000000-0005-0000-0000-0000A8550000}"/>
    <cellStyle name="Style 22 3" xfId="21926" xr:uid="{00000000-0005-0000-0000-0000A9550000}"/>
    <cellStyle name="Style 23" xfId="21927" xr:uid="{00000000-0005-0000-0000-0000AA550000}"/>
    <cellStyle name="Style 23 2" xfId="21928" xr:uid="{00000000-0005-0000-0000-0000AB550000}"/>
    <cellStyle name="Style 23 3" xfId="21929" xr:uid="{00000000-0005-0000-0000-0000AC550000}"/>
    <cellStyle name="Style 24" xfId="21930" xr:uid="{00000000-0005-0000-0000-0000AD550000}"/>
    <cellStyle name="Style 24 2" xfId="21931" xr:uid="{00000000-0005-0000-0000-0000AE550000}"/>
    <cellStyle name="Style 25" xfId="21932" xr:uid="{00000000-0005-0000-0000-0000AF550000}"/>
    <cellStyle name="Style 25 2" xfId="21933" xr:uid="{00000000-0005-0000-0000-0000B0550000}"/>
    <cellStyle name="Style 26" xfId="21934" xr:uid="{00000000-0005-0000-0000-0000B1550000}"/>
    <cellStyle name="Style 26 2" xfId="21935" xr:uid="{00000000-0005-0000-0000-0000B2550000}"/>
    <cellStyle name="Style 26 3" xfId="21936" xr:uid="{00000000-0005-0000-0000-0000B3550000}"/>
    <cellStyle name="Style 27" xfId="21937" xr:uid="{00000000-0005-0000-0000-0000B4550000}"/>
    <cellStyle name="Style 27 2" xfId="21938" xr:uid="{00000000-0005-0000-0000-0000B5550000}"/>
    <cellStyle name="Style 27 3" xfId="21939" xr:uid="{00000000-0005-0000-0000-0000B6550000}"/>
    <cellStyle name="Style 28" xfId="21940" xr:uid="{00000000-0005-0000-0000-0000B7550000}"/>
    <cellStyle name="Style 29" xfId="21941" xr:uid="{00000000-0005-0000-0000-0000B8550000}"/>
    <cellStyle name="Style 30" xfId="21942" xr:uid="{00000000-0005-0000-0000-0000B9550000}"/>
    <cellStyle name="Style 31" xfId="21943" xr:uid="{00000000-0005-0000-0000-0000BA550000}"/>
    <cellStyle name="Style 32" xfId="21944" xr:uid="{00000000-0005-0000-0000-0000BB550000}"/>
    <cellStyle name="Style 33" xfId="21945" xr:uid="{00000000-0005-0000-0000-0000BC550000}"/>
    <cellStyle name="Style 34" xfId="21946" xr:uid="{00000000-0005-0000-0000-0000BD550000}"/>
    <cellStyle name="Style 35" xfId="21947" xr:uid="{00000000-0005-0000-0000-0000BE550000}"/>
    <cellStyle name="Style 36" xfId="21948" xr:uid="{00000000-0005-0000-0000-0000BF550000}"/>
    <cellStyle name="Style 39" xfId="21949" xr:uid="{00000000-0005-0000-0000-0000C0550000}"/>
    <cellStyle name="Style 665" xfId="21950" xr:uid="{00000000-0005-0000-0000-0000C1550000}"/>
    <cellStyle name="Style 673" xfId="21951" xr:uid="{00000000-0005-0000-0000-0000C2550000}"/>
    <cellStyle name="Sub-title" xfId="21952" xr:uid="{00000000-0005-0000-0000-0000C3550000}"/>
    <cellStyle name="Subtotal" xfId="21953" xr:uid="{00000000-0005-0000-0000-0000C4550000}"/>
    <cellStyle name="Százalék 2" xfId="21954" xr:uid="{00000000-0005-0000-0000-0000C5550000}"/>
    <cellStyle name="Százalék 3" xfId="21955" xr:uid="{00000000-0005-0000-0000-0000C6550000}"/>
    <cellStyle name="tabla" xfId="21956" xr:uid="{00000000-0005-0000-0000-0000C7550000}"/>
    <cellStyle name="tablafej" xfId="21957" xr:uid="{00000000-0005-0000-0000-0000C8550000}"/>
    <cellStyle name="tablasor" xfId="21958" xr:uid="{00000000-0005-0000-0000-0000C9550000}"/>
    <cellStyle name="Table Footer" xfId="21959" xr:uid="{00000000-0005-0000-0000-0000CA550000}"/>
    <cellStyle name="Table Header" xfId="21960" xr:uid="{00000000-0005-0000-0000-0000CB550000}"/>
    <cellStyle name="tête chapitre" xfId="21961" xr:uid="{00000000-0005-0000-0000-0000CC550000}"/>
    <cellStyle name="tête chapitre 2" xfId="21962" xr:uid="{00000000-0005-0000-0000-0000CD550000}"/>
    <cellStyle name="Text" xfId="21963" xr:uid="{00000000-0005-0000-0000-0000CE550000}"/>
    <cellStyle name="Texte explicatif 1" xfId="21964" xr:uid="{00000000-0005-0000-0000-0000CF550000}"/>
    <cellStyle name="Texte explicatif 1 1" xfId="21965" xr:uid="{00000000-0005-0000-0000-0000D0550000}"/>
    <cellStyle name="Texte explicatif 2" xfId="21966" xr:uid="{00000000-0005-0000-0000-0000D1550000}"/>
    <cellStyle name="Texte explicatif 2 1" xfId="21967" xr:uid="{00000000-0005-0000-0000-0000D2550000}"/>
    <cellStyle name="Texte explicatif 3" xfId="21968" xr:uid="{00000000-0005-0000-0000-0000D3550000}"/>
    <cellStyle name="Titel" xfId="21969" xr:uid="{00000000-0005-0000-0000-0000D4550000}"/>
    <cellStyle name="Title 2" xfId="21970" xr:uid="{00000000-0005-0000-0000-0000D5550000}"/>
    <cellStyle name="titre" xfId="21971" xr:uid="{00000000-0005-0000-0000-0000D6550000}"/>
    <cellStyle name="Titre 1" xfId="21972" xr:uid="{00000000-0005-0000-0000-0000D7550000}"/>
    <cellStyle name="Titre 1 1" xfId="21973" xr:uid="{00000000-0005-0000-0000-0000D8550000}"/>
    <cellStyle name="Titre 1 1 1" xfId="21974" xr:uid="{00000000-0005-0000-0000-0000D9550000}"/>
    <cellStyle name="Titre 1 1 1 1" xfId="21975" xr:uid="{00000000-0005-0000-0000-0000DA550000}"/>
    <cellStyle name="Titre 1 2" xfId="21976" xr:uid="{00000000-0005-0000-0000-0000DB550000}"/>
    <cellStyle name="Titre 1 2 1" xfId="21977" xr:uid="{00000000-0005-0000-0000-0000DC550000}"/>
    <cellStyle name="Titre 1 3" xfId="21978" xr:uid="{00000000-0005-0000-0000-0000DD550000}"/>
    <cellStyle name="titre 2" xfId="21979" xr:uid="{00000000-0005-0000-0000-0000DE550000}"/>
    <cellStyle name="Titre 2 1" xfId="21980" xr:uid="{00000000-0005-0000-0000-0000DF550000}"/>
    <cellStyle name="Titre 2 2" xfId="21981" xr:uid="{00000000-0005-0000-0000-0000E0550000}"/>
    <cellStyle name="titre 3" xfId="21982" xr:uid="{00000000-0005-0000-0000-0000E1550000}"/>
    <cellStyle name="titre 4" xfId="21983" xr:uid="{00000000-0005-0000-0000-0000E2550000}"/>
    <cellStyle name="titre 5" xfId="21984" xr:uid="{00000000-0005-0000-0000-0000E3550000}"/>
    <cellStyle name="Titre 1 1" xfId="21985" xr:uid="{00000000-0005-0000-0000-0000E4550000}"/>
    <cellStyle name="Titre 1 1 1" xfId="21986" xr:uid="{00000000-0005-0000-0000-0000E5550000}"/>
    <cellStyle name="Titre 1 2" xfId="21987" xr:uid="{00000000-0005-0000-0000-0000E6550000}"/>
    <cellStyle name="Titre 1 2 1" xfId="21988" xr:uid="{00000000-0005-0000-0000-0000E7550000}"/>
    <cellStyle name="Titre 1 3" xfId="21989" xr:uid="{00000000-0005-0000-0000-0000E8550000}"/>
    <cellStyle name="Titre 2 1" xfId="21990" xr:uid="{00000000-0005-0000-0000-0000E9550000}"/>
    <cellStyle name="Titre 2 1 1" xfId="21991" xr:uid="{00000000-0005-0000-0000-0000EA550000}"/>
    <cellStyle name="Titre 2 2" xfId="21992" xr:uid="{00000000-0005-0000-0000-0000EB550000}"/>
    <cellStyle name="Titre 2 2 1" xfId="21993" xr:uid="{00000000-0005-0000-0000-0000EC550000}"/>
    <cellStyle name="Titre 2 3" xfId="21994" xr:uid="{00000000-0005-0000-0000-0000ED550000}"/>
    <cellStyle name="Titre 3 1" xfId="21995" xr:uid="{00000000-0005-0000-0000-0000EE550000}"/>
    <cellStyle name="Titre 3 1 1" xfId="21996" xr:uid="{00000000-0005-0000-0000-0000EF550000}"/>
    <cellStyle name="Titre 3 2" xfId="21997" xr:uid="{00000000-0005-0000-0000-0000F0550000}"/>
    <cellStyle name="Titre 3 2 1" xfId="21998" xr:uid="{00000000-0005-0000-0000-0000F1550000}"/>
    <cellStyle name="Titre 3 3" xfId="21999" xr:uid="{00000000-0005-0000-0000-0000F2550000}"/>
    <cellStyle name="Titre 4 1" xfId="22000" xr:uid="{00000000-0005-0000-0000-0000F3550000}"/>
    <cellStyle name="Titre 4 1 1" xfId="22001" xr:uid="{00000000-0005-0000-0000-0000F4550000}"/>
    <cellStyle name="Titre 4 2" xfId="22002" xr:uid="{00000000-0005-0000-0000-0000F5550000}"/>
    <cellStyle name="Titre 4 2 1" xfId="22003" xr:uid="{00000000-0005-0000-0000-0000F6550000}"/>
    <cellStyle name="Titre 4 3" xfId="22004" xr:uid="{00000000-0005-0000-0000-0000F7550000}"/>
    <cellStyle name="Titulo1" xfId="22005" xr:uid="{00000000-0005-0000-0000-0000F8550000}"/>
    <cellStyle name="Titulo2" xfId="22006" xr:uid="{00000000-0005-0000-0000-0000F9550000}"/>
    <cellStyle name="TopGrey" xfId="22007" xr:uid="{00000000-0005-0000-0000-0000FA550000}"/>
    <cellStyle name="TopGrey 2" xfId="22008" xr:uid="{00000000-0005-0000-0000-0000FB550000}"/>
    <cellStyle name="Totaal" xfId="22009" xr:uid="{00000000-0005-0000-0000-0000FC550000}"/>
    <cellStyle name="Totaal 10" xfId="22010" xr:uid="{00000000-0005-0000-0000-0000FD550000}"/>
    <cellStyle name="Totaal 10 2" xfId="22011" xr:uid="{00000000-0005-0000-0000-0000FE550000}"/>
    <cellStyle name="Totaal 11" xfId="22012" xr:uid="{00000000-0005-0000-0000-0000FF550000}"/>
    <cellStyle name="Totaal 11 2" xfId="22013" xr:uid="{00000000-0005-0000-0000-000000560000}"/>
    <cellStyle name="Totaal 12" xfId="22014" xr:uid="{00000000-0005-0000-0000-000001560000}"/>
    <cellStyle name="Totaal 12 2" xfId="22015" xr:uid="{00000000-0005-0000-0000-000002560000}"/>
    <cellStyle name="Totaal 13" xfId="22016" xr:uid="{00000000-0005-0000-0000-000003560000}"/>
    <cellStyle name="Totaal 2" xfId="22017" xr:uid="{00000000-0005-0000-0000-000004560000}"/>
    <cellStyle name="Totaal 2 2" xfId="22018" xr:uid="{00000000-0005-0000-0000-000005560000}"/>
    <cellStyle name="Totaal 3" xfId="22019" xr:uid="{00000000-0005-0000-0000-000006560000}"/>
    <cellStyle name="Totaal 3 2" xfId="22020" xr:uid="{00000000-0005-0000-0000-000007560000}"/>
    <cellStyle name="Totaal 4" xfId="22021" xr:uid="{00000000-0005-0000-0000-000008560000}"/>
    <cellStyle name="Totaal 4 2" xfId="22022" xr:uid="{00000000-0005-0000-0000-000009560000}"/>
    <cellStyle name="Totaal 5" xfId="22023" xr:uid="{00000000-0005-0000-0000-00000A560000}"/>
    <cellStyle name="Totaal 5 2" xfId="22024" xr:uid="{00000000-0005-0000-0000-00000B560000}"/>
    <cellStyle name="Totaal 6" xfId="22025" xr:uid="{00000000-0005-0000-0000-00000C560000}"/>
    <cellStyle name="Totaal 6 2" xfId="22026" xr:uid="{00000000-0005-0000-0000-00000D560000}"/>
    <cellStyle name="Totaal 7" xfId="22027" xr:uid="{00000000-0005-0000-0000-00000E560000}"/>
    <cellStyle name="Totaal 7 2" xfId="22028" xr:uid="{00000000-0005-0000-0000-00000F560000}"/>
    <cellStyle name="Totaal 8" xfId="22029" xr:uid="{00000000-0005-0000-0000-000010560000}"/>
    <cellStyle name="Totaal 8 2" xfId="22030" xr:uid="{00000000-0005-0000-0000-000011560000}"/>
    <cellStyle name="Totaal 9" xfId="22031" xr:uid="{00000000-0005-0000-0000-000012560000}"/>
    <cellStyle name="Totaal 9 2" xfId="22032" xr:uid="{00000000-0005-0000-0000-000013560000}"/>
    <cellStyle name="Total 1" xfId="22033" xr:uid="{00000000-0005-0000-0000-000014560000}"/>
    <cellStyle name="Total 1 1" xfId="22034" xr:uid="{00000000-0005-0000-0000-000015560000}"/>
    <cellStyle name="Total 1 1 2" xfId="22035" xr:uid="{00000000-0005-0000-0000-000016560000}"/>
    <cellStyle name="Total 1 2" xfId="22036" xr:uid="{00000000-0005-0000-0000-000017560000}"/>
    <cellStyle name="Total 2" xfId="22037" xr:uid="{00000000-0005-0000-0000-000018560000}"/>
    <cellStyle name="Total 2 1" xfId="22038" xr:uid="{00000000-0005-0000-0000-000019560000}"/>
    <cellStyle name="Total 2 1 2" xfId="22039" xr:uid="{00000000-0005-0000-0000-00001A560000}"/>
    <cellStyle name="Total 2 2" xfId="22040" xr:uid="{00000000-0005-0000-0000-00001B560000}"/>
    <cellStyle name="Total 2 3" xfId="22041" xr:uid="{00000000-0005-0000-0000-00001C560000}"/>
    <cellStyle name="Total 2 3 2" xfId="22042" xr:uid="{00000000-0005-0000-0000-00001D560000}"/>
    <cellStyle name="Total 3" xfId="22043" xr:uid="{00000000-0005-0000-0000-00001E560000}"/>
    <cellStyle name="Total 3 2" xfId="22044" xr:uid="{00000000-0005-0000-0000-00001F560000}"/>
    <cellStyle name="Uitvoer" xfId="22045" xr:uid="{00000000-0005-0000-0000-000020560000}"/>
    <cellStyle name="Uitvoer 10" xfId="22046" xr:uid="{00000000-0005-0000-0000-000021560000}"/>
    <cellStyle name="Uitvoer 10 2" xfId="22047" xr:uid="{00000000-0005-0000-0000-000022560000}"/>
    <cellStyle name="Uitvoer 11" xfId="22048" xr:uid="{00000000-0005-0000-0000-000023560000}"/>
    <cellStyle name="Uitvoer 11 2" xfId="22049" xr:uid="{00000000-0005-0000-0000-000024560000}"/>
    <cellStyle name="Uitvoer 12" xfId="22050" xr:uid="{00000000-0005-0000-0000-000025560000}"/>
    <cellStyle name="Uitvoer 12 2" xfId="22051" xr:uid="{00000000-0005-0000-0000-000026560000}"/>
    <cellStyle name="Uitvoer 13" xfId="22052" xr:uid="{00000000-0005-0000-0000-000027560000}"/>
    <cellStyle name="Uitvoer 2" xfId="22053" xr:uid="{00000000-0005-0000-0000-000028560000}"/>
    <cellStyle name="Uitvoer 2 2" xfId="22054" xr:uid="{00000000-0005-0000-0000-000029560000}"/>
    <cellStyle name="Uitvoer 3" xfId="22055" xr:uid="{00000000-0005-0000-0000-00002A560000}"/>
    <cellStyle name="Uitvoer 3 2" xfId="22056" xr:uid="{00000000-0005-0000-0000-00002B560000}"/>
    <cellStyle name="Uitvoer 4" xfId="22057" xr:uid="{00000000-0005-0000-0000-00002C560000}"/>
    <cellStyle name="Uitvoer 4 2" xfId="22058" xr:uid="{00000000-0005-0000-0000-00002D560000}"/>
    <cellStyle name="Uitvoer 5" xfId="22059" xr:uid="{00000000-0005-0000-0000-00002E560000}"/>
    <cellStyle name="Uitvoer 5 2" xfId="22060" xr:uid="{00000000-0005-0000-0000-00002F560000}"/>
    <cellStyle name="Uitvoer 6" xfId="22061" xr:uid="{00000000-0005-0000-0000-000030560000}"/>
    <cellStyle name="Uitvoer 6 2" xfId="22062" xr:uid="{00000000-0005-0000-0000-000031560000}"/>
    <cellStyle name="Uitvoer 7" xfId="22063" xr:uid="{00000000-0005-0000-0000-000032560000}"/>
    <cellStyle name="Uitvoer 7 2" xfId="22064" xr:uid="{00000000-0005-0000-0000-000033560000}"/>
    <cellStyle name="Uitvoer 8" xfId="22065" xr:uid="{00000000-0005-0000-0000-000034560000}"/>
    <cellStyle name="Uitvoer 8 2" xfId="22066" xr:uid="{00000000-0005-0000-0000-000035560000}"/>
    <cellStyle name="Uitvoer 9" xfId="22067" xr:uid="{00000000-0005-0000-0000-000036560000}"/>
    <cellStyle name="Uitvoer 9 2" xfId="22068" xr:uid="{00000000-0005-0000-0000-000037560000}"/>
    <cellStyle name="User_Defined_A" xfId="22069" xr:uid="{00000000-0005-0000-0000-000038560000}"/>
    <cellStyle name="V?st." xfId="22070" xr:uid="{00000000-0005-0000-0000-000039560000}"/>
    <cellStyle name="variation" xfId="22071" xr:uid="{00000000-0005-0000-0000-00003A560000}"/>
    <cellStyle name="Vérification 1" xfId="22072" xr:uid="{00000000-0005-0000-0000-00003B560000}"/>
    <cellStyle name="Vérification 1 1" xfId="22073" xr:uid="{00000000-0005-0000-0000-00003C560000}"/>
    <cellStyle name="Vérification 2" xfId="22074" xr:uid="{00000000-0005-0000-0000-00003D560000}"/>
    <cellStyle name="Vérification 2 1" xfId="22075" xr:uid="{00000000-0005-0000-0000-00003E560000}"/>
    <cellStyle name="Vérification 3" xfId="22076" xr:uid="{00000000-0005-0000-0000-00003F560000}"/>
    <cellStyle name="Verklarende tekst" xfId="22077" xr:uid="{00000000-0005-0000-0000-000040560000}"/>
    <cellStyle name="Vírgula 2" xfId="22078" xr:uid="{00000000-0005-0000-0000-000041560000}"/>
    <cellStyle name="Waarschuwingstekst" xfId="22079" xr:uid="{00000000-0005-0000-0000-000042560000}"/>
    <cellStyle name="Warning Text 2" xfId="22080" xr:uid="{00000000-0005-0000-0000-000043560000}"/>
    <cellStyle name="Warning Text 2 2" xfId="22081" xr:uid="{00000000-0005-0000-0000-000044560000}"/>
    <cellStyle name="WebAnchor1" xfId="22082" xr:uid="{00000000-0005-0000-0000-000045560000}"/>
    <cellStyle name="WebAnchor2" xfId="22083" xr:uid="{00000000-0005-0000-0000-000046560000}"/>
    <cellStyle name="WebAnchor3" xfId="22084" xr:uid="{00000000-0005-0000-0000-000047560000}"/>
    <cellStyle name="WebAnchor4" xfId="22085" xr:uid="{00000000-0005-0000-0000-000048560000}"/>
    <cellStyle name="WebAnchor5" xfId="22086" xr:uid="{00000000-0005-0000-0000-000049560000}"/>
    <cellStyle name="WebAnchor6" xfId="22087" xr:uid="{00000000-0005-0000-0000-00004A560000}"/>
    <cellStyle name="WebAnchor7" xfId="22088" xr:uid="{00000000-0005-0000-0000-00004B560000}"/>
    <cellStyle name="Webexclude" xfId="22089" xr:uid="{00000000-0005-0000-0000-00004C560000}"/>
    <cellStyle name="WebFN" xfId="22090" xr:uid="{00000000-0005-0000-0000-00004D560000}"/>
    <cellStyle name="WebFN1" xfId="22091" xr:uid="{00000000-0005-0000-0000-00004E560000}"/>
    <cellStyle name="WebFN2" xfId="22092" xr:uid="{00000000-0005-0000-0000-00004F560000}"/>
    <cellStyle name="WebFN3" xfId="22093" xr:uid="{00000000-0005-0000-0000-000050560000}"/>
    <cellStyle name="WebFN4" xfId="22094" xr:uid="{00000000-0005-0000-0000-000051560000}"/>
    <cellStyle name="WebHR" xfId="22095" xr:uid="{00000000-0005-0000-0000-000052560000}"/>
    <cellStyle name="WebHR 2" xfId="22096" xr:uid="{00000000-0005-0000-0000-000053560000}"/>
    <cellStyle name="WebIndent1" xfId="22097" xr:uid="{00000000-0005-0000-0000-000054560000}"/>
    <cellStyle name="WebIndent1wFN3" xfId="22098" xr:uid="{00000000-0005-0000-0000-000055560000}"/>
    <cellStyle name="WebIndent2" xfId="22099" xr:uid="{00000000-0005-0000-0000-000056560000}"/>
    <cellStyle name="WebNoBR" xfId="22100" xr:uid="{00000000-0005-0000-0000-000057560000}"/>
    <cellStyle name="Year" xfId="22101" xr:uid="{00000000-0005-0000-0000-000058560000}"/>
    <cellStyle name="Years" xfId="22102" xr:uid="{00000000-0005-0000-0000-000059560000}"/>
    <cellStyle name="Yellow" xfId="22103" xr:uid="{00000000-0005-0000-0000-00005A560000}"/>
    <cellStyle name="zero" xfId="22104" xr:uid="{00000000-0005-0000-0000-00005B560000}"/>
    <cellStyle name="ДАТА" xfId="22105" xr:uid="{00000000-0005-0000-0000-00005C560000}"/>
    <cellStyle name="Денежный [0]_453" xfId="22106" xr:uid="{00000000-0005-0000-0000-00005D560000}"/>
    <cellStyle name="Денежный_453" xfId="22107" xr:uid="{00000000-0005-0000-0000-00005E560000}"/>
    <cellStyle name="ЗАГОЛОВОК1" xfId="22108" xr:uid="{00000000-0005-0000-0000-00005F560000}"/>
    <cellStyle name="ЗАГОЛОВОК2" xfId="22109" xr:uid="{00000000-0005-0000-0000-000060560000}"/>
    <cellStyle name="ИТОГОВЫЙ" xfId="22110" xr:uid="{00000000-0005-0000-0000-000061560000}"/>
    <cellStyle name="Обычный 10" xfId="22111" xr:uid="{00000000-0005-0000-0000-000062560000}"/>
    <cellStyle name="Обычный 100" xfId="22112" xr:uid="{00000000-0005-0000-0000-000063560000}"/>
    <cellStyle name="Обычный 100 2" xfId="22113" xr:uid="{00000000-0005-0000-0000-000064560000}"/>
    <cellStyle name="Обычный 100 2 2" xfId="22114" xr:uid="{00000000-0005-0000-0000-000065560000}"/>
    <cellStyle name="Обычный 100 2 2 2" xfId="22115" xr:uid="{00000000-0005-0000-0000-000066560000}"/>
    <cellStyle name="Обычный 100 2 3" xfId="22116" xr:uid="{00000000-0005-0000-0000-000067560000}"/>
    <cellStyle name="Обычный 100 3" xfId="22117" xr:uid="{00000000-0005-0000-0000-000068560000}"/>
    <cellStyle name="Обычный 100 3 2" xfId="22118" xr:uid="{00000000-0005-0000-0000-000069560000}"/>
    <cellStyle name="Обычный 100 4" xfId="22119" xr:uid="{00000000-0005-0000-0000-00006A560000}"/>
    <cellStyle name="Обычный 101" xfId="22120" xr:uid="{00000000-0005-0000-0000-00006B560000}"/>
    <cellStyle name="Обычный 101 2" xfId="22121" xr:uid="{00000000-0005-0000-0000-00006C560000}"/>
    <cellStyle name="Обычный 101 2 2" xfId="22122" xr:uid="{00000000-0005-0000-0000-00006D560000}"/>
    <cellStyle name="Обычный 101 2 2 2" xfId="22123" xr:uid="{00000000-0005-0000-0000-00006E560000}"/>
    <cellStyle name="Обычный 101 2 3" xfId="22124" xr:uid="{00000000-0005-0000-0000-00006F560000}"/>
    <cellStyle name="Обычный 101 3" xfId="22125" xr:uid="{00000000-0005-0000-0000-000070560000}"/>
    <cellStyle name="Обычный 101 3 2" xfId="22126" xr:uid="{00000000-0005-0000-0000-000071560000}"/>
    <cellStyle name="Обычный 101 4" xfId="22127" xr:uid="{00000000-0005-0000-0000-000072560000}"/>
    <cellStyle name="Обычный 102" xfId="22128" xr:uid="{00000000-0005-0000-0000-000073560000}"/>
    <cellStyle name="Обычный 102 2" xfId="22129" xr:uid="{00000000-0005-0000-0000-000074560000}"/>
    <cellStyle name="Обычный 102 2 2" xfId="22130" xr:uid="{00000000-0005-0000-0000-000075560000}"/>
    <cellStyle name="Обычный 102 2 2 2" xfId="22131" xr:uid="{00000000-0005-0000-0000-000076560000}"/>
    <cellStyle name="Обычный 102 2 3" xfId="22132" xr:uid="{00000000-0005-0000-0000-000077560000}"/>
    <cellStyle name="Обычный 102 3" xfId="22133" xr:uid="{00000000-0005-0000-0000-000078560000}"/>
    <cellStyle name="Обычный 102 3 2" xfId="22134" xr:uid="{00000000-0005-0000-0000-000079560000}"/>
    <cellStyle name="Обычный 102 4" xfId="22135" xr:uid="{00000000-0005-0000-0000-00007A560000}"/>
    <cellStyle name="Обычный 103" xfId="22136" xr:uid="{00000000-0005-0000-0000-00007B560000}"/>
    <cellStyle name="Обычный 103 2" xfId="22137" xr:uid="{00000000-0005-0000-0000-00007C560000}"/>
    <cellStyle name="Обычный 103 2 2" xfId="22138" xr:uid="{00000000-0005-0000-0000-00007D560000}"/>
    <cellStyle name="Обычный 103 2 2 2" xfId="22139" xr:uid="{00000000-0005-0000-0000-00007E560000}"/>
    <cellStyle name="Обычный 103 2 3" xfId="22140" xr:uid="{00000000-0005-0000-0000-00007F560000}"/>
    <cellStyle name="Обычный 103 3" xfId="22141" xr:uid="{00000000-0005-0000-0000-000080560000}"/>
    <cellStyle name="Обычный 103 3 2" xfId="22142" xr:uid="{00000000-0005-0000-0000-000081560000}"/>
    <cellStyle name="Обычный 103 4" xfId="22143" xr:uid="{00000000-0005-0000-0000-000082560000}"/>
    <cellStyle name="Обычный 104" xfId="22144" xr:uid="{00000000-0005-0000-0000-000083560000}"/>
    <cellStyle name="Обычный 104 2" xfId="22145" xr:uid="{00000000-0005-0000-0000-000084560000}"/>
    <cellStyle name="Обычный 104 2 2" xfId="22146" xr:uid="{00000000-0005-0000-0000-000085560000}"/>
    <cellStyle name="Обычный 104 2 2 2" xfId="22147" xr:uid="{00000000-0005-0000-0000-000086560000}"/>
    <cellStyle name="Обычный 104 2 3" xfId="22148" xr:uid="{00000000-0005-0000-0000-000087560000}"/>
    <cellStyle name="Обычный 104 3" xfId="22149" xr:uid="{00000000-0005-0000-0000-000088560000}"/>
    <cellStyle name="Обычный 104 3 2" xfId="22150" xr:uid="{00000000-0005-0000-0000-000089560000}"/>
    <cellStyle name="Обычный 104 4" xfId="22151" xr:uid="{00000000-0005-0000-0000-00008A560000}"/>
    <cellStyle name="Обычный 105" xfId="22152" xr:uid="{00000000-0005-0000-0000-00008B560000}"/>
    <cellStyle name="Обычный 105 2" xfId="22153" xr:uid="{00000000-0005-0000-0000-00008C560000}"/>
    <cellStyle name="Обычный 105 2 2" xfId="22154" xr:uid="{00000000-0005-0000-0000-00008D560000}"/>
    <cellStyle name="Обычный 105 2 2 2" xfId="22155" xr:uid="{00000000-0005-0000-0000-00008E560000}"/>
    <cellStyle name="Обычный 105 2 3" xfId="22156" xr:uid="{00000000-0005-0000-0000-00008F560000}"/>
    <cellStyle name="Обычный 105 3" xfId="22157" xr:uid="{00000000-0005-0000-0000-000090560000}"/>
    <cellStyle name="Обычный 105 3 2" xfId="22158" xr:uid="{00000000-0005-0000-0000-000091560000}"/>
    <cellStyle name="Обычный 105 4" xfId="22159" xr:uid="{00000000-0005-0000-0000-000092560000}"/>
    <cellStyle name="Обычный 106" xfId="22160" xr:uid="{00000000-0005-0000-0000-000093560000}"/>
    <cellStyle name="Обычный 106 2" xfId="22161" xr:uid="{00000000-0005-0000-0000-000094560000}"/>
    <cellStyle name="Обычный 106 2 2" xfId="22162" xr:uid="{00000000-0005-0000-0000-000095560000}"/>
    <cellStyle name="Обычный 106 2 2 2" xfId="22163" xr:uid="{00000000-0005-0000-0000-000096560000}"/>
    <cellStyle name="Обычный 106 2 3" xfId="22164" xr:uid="{00000000-0005-0000-0000-000097560000}"/>
    <cellStyle name="Обычный 106 3" xfId="22165" xr:uid="{00000000-0005-0000-0000-000098560000}"/>
    <cellStyle name="Обычный 106 3 2" xfId="22166" xr:uid="{00000000-0005-0000-0000-000099560000}"/>
    <cellStyle name="Обычный 106 4" xfId="22167" xr:uid="{00000000-0005-0000-0000-00009A560000}"/>
    <cellStyle name="Обычный 107" xfId="22168" xr:uid="{00000000-0005-0000-0000-00009B560000}"/>
    <cellStyle name="Обычный 107 2" xfId="22169" xr:uid="{00000000-0005-0000-0000-00009C560000}"/>
    <cellStyle name="Обычный 107 2 2" xfId="22170" xr:uid="{00000000-0005-0000-0000-00009D560000}"/>
    <cellStyle name="Обычный 107 2 2 2" xfId="22171" xr:uid="{00000000-0005-0000-0000-00009E560000}"/>
    <cellStyle name="Обычный 107 2 3" xfId="22172" xr:uid="{00000000-0005-0000-0000-00009F560000}"/>
    <cellStyle name="Обычный 107 3" xfId="22173" xr:uid="{00000000-0005-0000-0000-0000A0560000}"/>
    <cellStyle name="Обычный 107 3 2" xfId="22174" xr:uid="{00000000-0005-0000-0000-0000A1560000}"/>
    <cellStyle name="Обычный 107 4" xfId="22175" xr:uid="{00000000-0005-0000-0000-0000A2560000}"/>
    <cellStyle name="Обычный 108" xfId="22176" xr:uid="{00000000-0005-0000-0000-0000A3560000}"/>
    <cellStyle name="Обычный 108 2" xfId="22177" xr:uid="{00000000-0005-0000-0000-0000A4560000}"/>
    <cellStyle name="Обычный 108 2 2" xfId="22178" xr:uid="{00000000-0005-0000-0000-0000A5560000}"/>
    <cellStyle name="Обычный 108 2 2 2" xfId="22179" xr:uid="{00000000-0005-0000-0000-0000A6560000}"/>
    <cellStyle name="Обычный 108 2 3" xfId="22180" xr:uid="{00000000-0005-0000-0000-0000A7560000}"/>
    <cellStyle name="Обычный 108 3" xfId="22181" xr:uid="{00000000-0005-0000-0000-0000A8560000}"/>
    <cellStyle name="Обычный 108 3 2" xfId="22182" xr:uid="{00000000-0005-0000-0000-0000A9560000}"/>
    <cellStyle name="Обычный 108 4" xfId="22183" xr:uid="{00000000-0005-0000-0000-0000AA560000}"/>
    <cellStyle name="Обычный 109" xfId="22184" xr:uid="{00000000-0005-0000-0000-0000AB560000}"/>
    <cellStyle name="Обычный 109 2" xfId="22185" xr:uid="{00000000-0005-0000-0000-0000AC560000}"/>
    <cellStyle name="Обычный 109 2 2" xfId="22186" xr:uid="{00000000-0005-0000-0000-0000AD560000}"/>
    <cellStyle name="Обычный 109 3" xfId="22187" xr:uid="{00000000-0005-0000-0000-0000AE560000}"/>
    <cellStyle name="Обычный 11" xfId="22188" xr:uid="{00000000-0005-0000-0000-0000AF560000}"/>
    <cellStyle name="Обычный 11 2" xfId="22189" xr:uid="{00000000-0005-0000-0000-0000B0560000}"/>
    <cellStyle name="Обычный 11 2 2" xfId="22190" xr:uid="{00000000-0005-0000-0000-0000B1560000}"/>
    <cellStyle name="Обычный 11 2 2 2" xfId="22191" xr:uid="{00000000-0005-0000-0000-0000B2560000}"/>
    <cellStyle name="Обычный 11 2 3" xfId="22192" xr:uid="{00000000-0005-0000-0000-0000B3560000}"/>
    <cellStyle name="Обычный 11 3" xfId="22193" xr:uid="{00000000-0005-0000-0000-0000B4560000}"/>
    <cellStyle name="Обычный 11 3 2" xfId="22194" xr:uid="{00000000-0005-0000-0000-0000B5560000}"/>
    <cellStyle name="Обычный 11 4" xfId="22195" xr:uid="{00000000-0005-0000-0000-0000B6560000}"/>
    <cellStyle name="Обычный 110" xfId="22196" xr:uid="{00000000-0005-0000-0000-0000B7560000}"/>
    <cellStyle name="Обычный 110 2" xfId="22197" xr:uid="{00000000-0005-0000-0000-0000B8560000}"/>
    <cellStyle name="Обычный 110 2 2" xfId="22198" xr:uid="{00000000-0005-0000-0000-0000B9560000}"/>
    <cellStyle name="Обычный 110 3" xfId="22199" xr:uid="{00000000-0005-0000-0000-0000BA560000}"/>
    <cellStyle name="Обычный 111" xfId="22200" xr:uid="{00000000-0005-0000-0000-0000BB560000}"/>
    <cellStyle name="Обычный 111 2" xfId="22201" xr:uid="{00000000-0005-0000-0000-0000BC560000}"/>
    <cellStyle name="Обычный 111 2 2" xfId="22202" xr:uid="{00000000-0005-0000-0000-0000BD560000}"/>
    <cellStyle name="Обычный 111 3" xfId="22203" xr:uid="{00000000-0005-0000-0000-0000BE560000}"/>
    <cellStyle name="Обычный 112" xfId="22204" xr:uid="{00000000-0005-0000-0000-0000BF560000}"/>
    <cellStyle name="Обычный 112 2" xfId="22205" xr:uid="{00000000-0005-0000-0000-0000C0560000}"/>
    <cellStyle name="Обычный 112 2 2" xfId="22206" xr:uid="{00000000-0005-0000-0000-0000C1560000}"/>
    <cellStyle name="Обычный 112 3" xfId="22207" xr:uid="{00000000-0005-0000-0000-0000C2560000}"/>
    <cellStyle name="Обычный 12" xfId="22208" xr:uid="{00000000-0005-0000-0000-0000C3560000}"/>
    <cellStyle name="Обычный 13" xfId="22209" xr:uid="{00000000-0005-0000-0000-0000C4560000}"/>
    <cellStyle name="Обычный 14" xfId="22210" xr:uid="{00000000-0005-0000-0000-0000C5560000}"/>
    <cellStyle name="Обычный 15" xfId="22211" xr:uid="{00000000-0005-0000-0000-0000C6560000}"/>
    <cellStyle name="Обычный 16" xfId="22212" xr:uid="{00000000-0005-0000-0000-0000C7560000}"/>
    <cellStyle name="Обычный 17" xfId="22213" xr:uid="{00000000-0005-0000-0000-0000C8560000}"/>
    <cellStyle name="Обычный 17 2" xfId="22214" xr:uid="{00000000-0005-0000-0000-0000C9560000}"/>
    <cellStyle name="Обычный 17 2 2" xfId="22215" xr:uid="{00000000-0005-0000-0000-0000CA560000}"/>
    <cellStyle name="Обычный 17 2 2 2" xfId="22216" xr:uid="{00000000-0005-0000-0000-0000CB560000}"/>
    <cellStyle name="Обычный 17 2 3" xfId="22217" xr:uid="{00000000-0005-0000-0000-0000CC560000}"/>
    <cellStyle name="Обычный 17 3" xfId="22218" xr:uid="{00000000-0005-0000-0000-0000CD560000}"/>
    <cellStyle name="Обычный 17 3 2" xfId="22219" xr:uid="{00000000-0005-0000-0000-0000CE560000}"/>
    <cellStyle name="Обычный 17 4" xfId="22220" xr:uid="{00000000-0005-0000-0000-0000CF560000}"/>
    <cellStyle name="Обычный 18" xfId="22221" xr:uid="{00000000-0005-0000-0000-0000D0560000}"/>
    <cellStyle name="Обычный 18 2" xfId="22222" xr:uid="{00000000-0005-0000-0000-0000D1560000}"/>
    <cellStyle name="Обычный 18 2 2" xfId="22223" xr:uid="{00000000-0005-0000-0000-0000D2560000}"/>
    <cellStyle name="Обычный 18 2 2 2" xfId="22224" xr:uid="{00000000-0005-0000-0000-0000D3560000}"/>
    <cellStyle name="Обычный 18 2 3" xfId="22225" xr:uid="{00000000-0005-0000-0000-0000D4560000}"/>
    <cellStyle name="Обычный 18 3" xfId="22226" xr:uid="{00000000-0005-0000-0000-0000D5560000}"/>
    <cellStyle name="Обычный 18 3 2" xfId="22227" xr:uid="{00000000-0005-0000-0000-0000D6560000}"/>
    <cellStyle name="Обычный 18 4" xfId="22228" xr:uid="{00000000-0005-0000-0000-0000D7560000}"/>
    <cellStyle name="Обычный 19" xfId="22229" xr:uid="{00000000-0005-0000-0000-0000D8560000}"/>
    <cellStyle name="Обычный 19 2" xfId="22230" xr:uid="{00000000-0005-0000-0000-0000D9560000}"/>
    <cellStyle name="Обычный 19 2 2" xfId="22231" xr:uid="{00000000-0005-0000-0000-0000DA560000}"/>
    <cellStyle name="Обычный 19 2 2 2" xfId="22232" xr:uid="{00000000-0005-0000-0000-0000DB560000}"/>
    <cellStyle name="Обычный 19 2 3" xfId="22233" xr:uid="{00000000-0005-0000-0000-0000DC560000}"/>
    <cellStyle name="Обычный 19 3" xfId="22234" xr:uid="{00000000-0005-0000-0000-0000DD560000}"/>
    <cellStyle name="Обычный 19 3 2" xfId="22235" xr:uid="{00000000-0005-0000-0000-0000DE560000}"/>
    <cellStyle name="Обычный 19 4" xfId="22236" xr:uid="{00000000-0005-0000-0000-0000DF560000}"/>
    <cellStyle name="Обычный 2" xfId="22237" xr:uid="{00000000-0005-0000-0000-0000E0560000}"/>
    <cellStyle name="Обычный 2 2" xfId="22238" xr:uid="{00000000-0005-0000-0000-0000E1560000}"/>
    <cellStyle name="Обычный 2 2 2" xfId="22239" xr:uid="{00000000-0005-0000-0000-0000E2560000}"/>
    <cellStyle name="Обычный 2_Debt-last-01.04.09" xfId="22240" xr:uid="{00000000-0005-0000-0000-0000E3560000}"/>
    <cellStyle name="Обычный 20" xfId="22241" xr:uid="{00000000-0005-0000-0000-0000E4560000}"/>
    <cellStyle name="Обычный 20 2" xfId="22242" xr:uid="{00000000-0005-0000-0000-0000E5560000}"/>
    <cellStyle name="Обычный 20 2 2" xfId="22243" xr:uid="{00000000-0005-0000-0000-0000E6560000}"/>
    <cellStyle name="Обычный 20 2 2 2" xfId="22244" xr:uid="{00000000-0005-0000-0000-0000E7560000}"/>
    <cellStyle name="Обычный 20 2 3" xfId="22245" xr:uid="{00000000-0005-0000-0000-0000E8560000}"/>
    <cellStyle name="Обычный 20 3" xfId="22246" xr:uid="{00000000-0005-0000-0000-0000E9560000}"/>
    <cellStyle name="Обычный 20 3 2" xfId="22247" xr:uid="{00000000-0005-0000-0000-0000EA560000}"/>
    <cellStyle name="Обычный 20 4" xfId="22248" xr:uid="{00000000-0005-0000-0000-0000EB560000}"/>
    <cellStyle name="Обычный 21" xfId="22249" xr:uid="{00000000-0005-0000-0000-0000EC560000}"/>
    <cellStyle name="Обычный 21 2" xfId="22250" xr:uid="{00000000-0005-0000-0000-0000ED560000}"/>
    <cellStyle name="Обычный 21 2 2" xfId="22251" xr:uid="{00000000-0005-0000-0000-0000EE560000}"/>
    <cellStyle name="Обычный 21 2 2 2" xfId="22252" xr:uid="{00000000-0005-0000-0000-0000EF560000}"/>
    <cellStyle name="Обычный 21 2 3" xfId="22253" xr:uid="{00000000-0005-0000-0000-0000F0560000}"/>
    <cellStyle name="Обычный 21 3" xfId="22254" xr:uid="{00000000-0005-0000-0000-0000F1560000}"/>
    <cellStyle name="Обычный 21 3 2" xfId="22255" xr:uid="{00000000-0005-0000-0000-0000F2560000}"/>
    <cellStyle name="Обычный 21 4" xfId="22256" xr:uid="{00000000-0005-0000-0000-0000F3560000}"/>
    <cellStyle name="Обычный 22" xfId="22257" xr:uid="{00000000-0005-0000-0000-0000F4560000}"/>
    <cellStyle name="Обычный 22 2" xfId="22258" xr:uid="{00000000-0005-0000-0000-0000F5560000}"/>
    <cellStyle name="Обычный 22 2 2" xfId="22259" xr:uid="{00000000-0005-0000-0000-0000F6560000}"/>
    <cellStyle name="Обычный 22 2 2 2" xfId="22260" xr:uid="{00000000-0005-0000-0000-0000F7560000}"/>
    <cellStyle name="Обычный 22 2 3" xfId="22261" xr:uid="{00000000-0005-0000-0000-0000F8560000}"/>
    <cellStyle name="Обычный 22 3" xfId="22262" xr:uid="{00000000-0005-0000-0000-0000F9560000}"/>
    <cellStyle name="Обычный 22 3 2" xfId="22263" xr:uid="{00000000-0005-0000-0000-0000FA560000}"/>
    <cellStyle name="Обычный 22 4" xfId="22264" xr:uid="{00000000-0005-0000-0000-0000FB560000}"/>
    <cellStyle name="Обычный 23" xfId="22265" xr:uid="{00000000-0005-0000-0000-0000FC560000}"/>
    <cellStyle name="Обычный 23 2" xfId="22266" xr:uid="{00000000-0005-0000-0000-0000FD560000}"/>
    <cellStyle name="Обычный 23 2 2" xfId="22267" xr:uid="{00000000-0005-0000-0000-0000FE560000}"/>
    <cellStyle name="Обычный 23 2 2 2" xfId="22268" xr:uid="{00000000-0005-0000-0000-0000FF560000}"/>
    <cellStyle name="Обычный 23 2 3" xfId="22269" xr:uid="{00000000-0005-0000-0000-000000570000}"/>
    <cellStyle name="Обычный 23 3" xfId="22270" xr:uid="{00000000-0005-0000-0000-000001570000}"/>
    <cellStyle name="Обычный 23 3 2" xfId="22271" xr:uid="{00000000-0005-0000-0000-000002570000}"/>
    <cellStyle name="Обычный 23 4" xfId="22272" xr:uid="{00000000-0005-0000-0000-000003570000}"/>
    <cellStyle name="Обычный 24" xfId="22273" xr:uid="{00000000-0005-0000-0000-000004570000}"/>
    <cellStyle name="Обычный 24 2" xfId="22274" xr:uid="{00000000-0005-0000-0000-000005570000}"/>
    <cellStyle name="Обычный 24 2 2" xfId="22275" xr:uid="{00000000-0005-0000-0000-000006570000}"/>
    <cellStyle name="Обычный 24 2 2 2" xfId="22276" xr:uid="{00000000-0005-0000-0000-000007570000}"/>
    <cellStyle name="Обычный 24 2 3" xfId="22277" xr:uid="{00000000-0005-0000-0000-000008570000}"/>
    <cellStyle name="Обычный 24 3" xfId="22278" xr:uid="{00000000-0005-0000-0000-000009570000}"/>
    <cellStyle name="Обычный 24 3 2" xfId="22279" xr:uid="{00000000-0005-0000-0000-00000A570000}"/>
    <cellStyle name="Обычный 24 4" xfId="22280" xr:uid="{00000000-0005-0000-0000-00000B570000}"/>
    <cellStyle name="Обычный 25" xfId="22281" xr:uid="{00000000-0005-0000-0000-00000C570000}"/>
    <cellStyle name="Обычный 25 2" xfId="22282" xr:uid="{00000000-0005-0000-0000-00000D570000}"/>
    <cellStyle name="Обычный 25 2 2" xfId="22283" xr:uid="{00000000-0005-0000-0000-00000E570000}"/>
    <cellStyle name="Обычный 25 2 2 2" xfId="22284" xr:uid="{00000000-0005-0000-0000-00000F570000}"/>
    <cellStyle name="Обычный 25 2 3" xfId="22285" xr:uid="{00000000-0005-0000-0000-000010570000}"/>
    <cellStyle name="Обычный 25 3" xfId="22286" xr:uid="{00000000-0005-0000-0000-000011570000}"/>
    <cellStyle name="Обычный 25 3 2" xfId="22287" xr:uid="{00000000-0005-0000-0000-000012570000}"/>
    <cellStyle name="Обычный 25 4" xfId="22288" xr:uid="{00000000-0005-0000-0000-000013570000}"/>
    <cellStyle name="Обычный 26" xfId="22289" xr:uid="{00000000-0005-0000-0000-000014570000}"/>
    <cellStyle name="Обычный 26 2" xfId="22290" xr:uid="{00000000-0005-0000-0000-000015570000}"/>
    <cellStyle name="Обычный 26 2 2" xfId="22291" xr:uid="{00000000-0005-0000-0000-000016570000}"/>
    <cellStyle name="Обычный 26 2 2 2" xfId="22292" xr:uid="{00000000-0005-0000-0000-000017570000}"/>
    <cellStyle name="Обычный 26 2 3" xfId="22293" xr:uid="{00000000-0005-0000-0000-000018570000}"/>
    <cellStyle name="Обычный 26 3" xfId="22294" xr:uid="{00000000-0005-0000-0000-000019570000}"/>
    <cellStyle name="Обычный 26 3 2" xfId="22295" xr:uid="{00000000-0005-0000-0000-00001A570000}"/>
    <cellStyle name="Обычный 26 4" xfId="22296" xr:uid="{00000000-0005-0000-0000-00001B570000}"/>
    <cellStyle name="Обычный 27" xfId="22297" xr:uid="{00000000-0005-0000-0000-00001C570000}"/>
    <cellStyle name="Обычный 27 2" xfId="22298" xr:uid="{00000000-0005-0000-0000-00001D570000}"/>
    <cellStyle name="Обычный 27 2 2" xfId="22299" xr:uid="{00000000-0005-0000-0000-00001E570000}"/>
    <cellStyle name="Обычный 27 2 2 2" xfId="22300" xr:uid="{00000000-0005-0000-0000-00001F570000}"/>
    <cellStyle name="Обычный 27 2 3" xfId="22301" xr:uid="{00000000-0005-0000-0000-000020570000}"/>
    <cellStyle name="Обычный 27 3" xfId="22302" xr:uid="{00000000-0005-0000-0000-000021570000}"/>
    <cellStyle name="Обычный 27 3 2" xfId="22303" xr:uid="{00000000-0005-0000-0000-000022570000}"/>
    <cellStyle name="Обычный 27 4" xfId="22304" xr:uid="{00000000-0005-0000-0000-000023570000}"/>
    <cellStyle name="Обычный 28" xfId="22305" xr:uid="{00000000-0005-0000-0000-000024570000}"/>
    <cellStyle name="Обычный 28 2" xfId="22306" xr:uid="{00000000-0005-0000-0000-000025570000}"/>
    <cellStyle name="Обычный 28 2 2" xfId="22307" xr:uid="{00000000-0005-0000-0000-000026570000}"/>
    <cellStyle name="Обычный 28 2 2 2" xfId="22308" xr:uid="{00000000-0005-0000-0000-000027570000}"/>
    <cellStyle name="Обычный 28 2 3" xfId="22309" xr:uid="{00000000-0005-0000-0000-000028570000}"/>
    <cellStyle name="Обычный 28 3" xfId="22310" xr:uid="{00000000-0005-0000-0000-000029570000}"/>
    <cellStyle name="Обычный 28 3 2" xfId="22311" xr:uid="{00000000-0005-0000-0000-00002A570000}"/>
    <cellStyle name="Обычный 28 4" xfId="22312" xr:uid="{00000000-0005-0000-0000-00002B570000}"/>
    <cellStyle name="Обычный 29" xfId="22313" xr:uid="{00000000-0005-0000-0000-00002C570000}"/>
    <cellStyle name="Обычный 29 2" xfId="22314" xr:uid="{00000000-0005-0000-0000-00002D570000}"/>
    <cellStyle name="Обычный 29 2 2" xfId="22315" xr:uid="{00000000-0005-0000-0000-00002E570000}"/>
    <cellStyle name="Обычный 29 2 2 2" xfId="22316" xr:uid="{00000000-0005-0000-0000-00002F570000}"/>
    <cellStyle name="Обычный 29 2 3" xfId="22317" xr:uid="{00000000-0005-0000-0000-000030570000}"/>
    <cellStyle name="Обычный 29 3" xfId="22318" xr:uid="{00000000-0005-0000-0000-000031570000}"/>
    <cellStyle name="Обычный 29 3 2" xfId="22319" xr:uid="{00000000-0005-0000-0000-000032570000}"/>
    <cellStyle name="Обычный 29 4" xfId="22320" xr:uid="{00000000-0005-0000-0000-000033570000}"/>
    <cellStyle name="Обычный 3" xfId="22321" xr:uid="{00000000-0005-0000-0000-000034570000}"/>
    <cellStyle name="Обычный 3 2" xfId="22322" xr:uid="{00000000-0005-0000-0000-000035570000}"/>
    <cellStyle name="Обычный 30" xfId="22323" xr:uid="{00000000-0005-0000-0000-000036570000}"/>
    <cellStyle name="Обычный 30 2" xfId="22324" xr:uid="{00000000-0005-0000-0000-000037570000}"/>
    <cellStyle name="Обычный 30 2 2" xfId="22325" xr:uid="{00000000-0005-0000-0000-000038570000}"/>
    <cellStyle name="Обычный 30 2 2 2" xfId="22326" xr:uid="{00000000-0005-0000-0000-000039570000}"/>
    <cellStyle name="Обычный 30 2 3" xfId="22327" xr:uid="{00000000-0005-0000-0000-00003A570000}"/>
    <cellStyle name="Обычный 30 3" xfId="22328" xr:uid="{00000000-0005-0000-0000-00003B570000}"/>
    <cellStyle name="Обычный 30 3 2" xfId="22329" xr:uid="{00000000-0005-0000-0000-00003C570000}"/>
    <cellStyle name="Обычный 30 4" xfId="22330" xr:uid="{00000000-0005-0000-0000-00003D570000}"/>
    <cellStyle name="Обычный 31" xfId="22331" xr:uid="{00000000-0005-0000-0000-00003E570000}"/>
    <cellStyle name="Обычный 31 2" xfId="22332" xr:uid="{00000000-0005-0000-0000-00003F570000}"/>
    <cellStyle name="Обычный 31 2 2" xfId="22333" xr:uid="{00000000-0005-0000-0000-000040570000}"/>
    <cellStyle name="Обычный 31 2 2 2" xfId="22334" xr:uid="{00000000-0005-0000-0000-000041570000}"/>
    <cellStyle name="Обычный 31 2 3" xfId="22335" xr:uid="{00000000-0005-0000-0000-000042570000}"/>
    <cellStyle name="Обычный 31 3" xfId="22336" xr:uid="{00000000-0005-0000-0000-000043570000}"/>
    <cellStyle name="Обычный 31 3 2" xfId="22337" xr:uid="{00000000-0005-0000-0000-000044570000}"/>
    <cellStyle name="Обычный 31 4" xfId="22338" xr:uid="{00000000-0005-0000-0000-000045570000}"/>
    <cellStyle name="Обычный 32" xfId="22339" xr:uid="{00000000-0005-0000-0000-000046570000}"/>
    <cellStyle name="Обычный 32 2" xfId="22340" xr:uid="{00000000-0005-0000-0000-000047570000}"/>
    <cellStyle name="Обычный 32 2 2" xfId="22341" xr:uid="{00000000-0005-0000-0000-000048570000}"/>
    <cellStyle name="Обычный 32 2 2 2" xfId="22342" xr:uid="{00000000-0005-0000-0000-000049570000}"/>
    <cellStyle name="Обычный 32 2 3" xfId="22343" xr:uid="{00000000-0005-0000-0000-00004A570000}"/>
    <cellStyle name="Обычный 32 3" xfId="22344" xr:uid="{00000000-0005-0000-0000-00004B570000}"/>
    <cellStyle name="Обычный 32 3 2" xfId="22345" xr:uid="{00000000-0005-0000-0000-00004C570000}"/>
    <cellStyle name="Обычный 32 4" xfId="22346" xr:uid="{00000000-0005-0000-0000-00004D570000}"/>
    <cellStyle name="Обычный 33" xfId="22347" xr:uid="{00000000-0005-0000-0000-00004E570000}"/>
    <cellStyle name="Обычный 33 2" xfId="22348" xr:uid="{00000000-0005-0000-0000-00004F570000}"/>
    <cellStyle name="Обычный 33 2 2" xfId="22349" xr:uid="{00000000-0005-0000-0000-000050570000}"/>
    <cellStyle name="Обычный 33 2 2 2" xfId="22350" xr:uid="{00000000-0005-0000-0000-000051570000}"/>
    <cellStyle name="Обычный 33 2 3" xfId="22351" xr:uid="{00000000-0005-0000-0000-000052570000}"/>
    <cellStyle name="Обычный 33 3" xfId="22352" xr:uid="{00000000-0005-0000-0000-000053570000}"/>
    <cellStyle name="Обычный 33 3 2" xfId="22353" xr:uid="{00000000-0005-0000-0000-000054570000}"/>
    <cellStyle name="Обычный 33 4" xfId="22354" xr:uid="{00000000-0005-0000-0000-000055570000}"/>
    <cellStyle name="Обычный 34" xfId="22355" xr:uid="{00000000-0005-0000-0000-000056570000}"/>
    <cellStyle name="Обычный 34 2" xfId="22356" xr:uid="{00000000-0005-0000-0000-000057570000}"/>
    <cellStyle name="Обычный 34 2 2" xfId="22357" xr:uid="{00000000-0005-0000-0000-000058570000}"/>
    <cellStyle name="Обычный 34 2 2 2" xfId="22358" xr:uid="{00000000-0005-0000-0000-000059570000}"/>
    <cellStyle name="Обычный 34 2 3" xfId="22359" xr:uid="{00000000-0005-0000-0000-00005A570000}"/>
    <cellStyle name="Обычный 34 3" xfId="22360" xr:uid="{00000000-0005-0000-0000-00005B570000}"/>
    <cellStyle name="Обычный 34 3 2" xfId="22361" xr:uid="{00000000-0005-0000-0000-00005C570000}"/>
    <cellStyle name="Обычный 34 4" xfId="22362" xr:uid="{00000000-0005-0000-0000-00005D570000}"/>
    <cellStyle name="Обычный 35" xfId="22363" xr:uid="{00000000-0005-0000-0000-00005E570000}"/>
    <cellStyle name="Обычный 35 2" xfId="22364" xr:uid="{00000000-0005-0000-0000-00005F570000}"/>
    <cellStyle name="Обычный 35 2 2" xfId="22365" xr:uid="{00000000-0005-0000-0000-000060570000}"/>
    <cellStyle name="Обычный 35 2 2 2" xfId="22366" xr:uid="{00000000-0005-0000-0000-000061570000}"/>
    <cellStyle name="Обычный 35 2 3" xfId="22367" xr:uid="{00000000-0005-0000-0000-000062570000}"/>
    <cellStyle name="Обычный 35 3" xfId="22368" xr:uid="{00000000-0005-0000-0000-000063570000}"/>
    <cellStyle name="Обычный 35 3 2" xfId="22369" xr:uid="{00000000-0005-0000-0000-000064570000}"/>
    <cellStyle name="Обычный 35 4" xfId="22370" xr:uid="{00000000-0005-0000-0000-000065570000}"/>
    <cellStyle name="Обычный 36" xfId="22371" xr:uid="{00000000-0005-0000-0000-000066570000}"/>
    <cellStyle name="Обычный 36 2" xfId="22372" xr:uid="{00000000-0005-0000-0000-000067570000}"/>
    <cellStyle name="Обычный 36 2 2" xfId="22373" xr:uid="{00000000-0005-0000-0000-000068570000}"/>
    <cellStyle name="Обычный 36 2 2 2" xfId="22374" xr:uid="{00000000-0005-0000-0000-000069570000}"/>
    <cellStyle name="Обычный 36 2 3" xfId="22375" xr:uid="{00000000-0005-0000-0000-00006A570000}"/>
    <cellStyle name="Обычный 36 3" xfId="22376" xr:uid="{00000000-0005-0000-0000-00006B570000}"/>
    <cellStyle name="Обычный 36 3 2" xfId="22377" xr:uid="{00000000-0005-0000-0000-00006C570000}"/>
    <cellStyle name="Обычный 36 4" xfId="22378" xr:uid="{00000000-0005-0000-0000-00006D570000}"/>
    <cellStyle name="Обычный 37" xfId="22379" xr:uid="{00000000-0005-0000-0000-00006E570000}"/>
    <cellStyle name="Обычный 37 2" xfId="22380" xr:uid="{00000000-0005-0000-0000-00006F570000}"/>
    <cellStyle name="Обычный 37 2 2" xfId="22381" xr:uid="{00000000-0005-0000-0000-000070570000}"/>
    <cellStyle name="Обычный 37 2 2 2" xfId="22382" xr:uid="{00000000-0005-0000-0000-000071570000}"/>
    <cellStyle name="Обычный 37 2 3" xfId="22383" xr:uid="{00000000-0005-0000-0000-000072570000}"/>
    <cellStyle name="Обычный 37 3" xfId="22384" xr:uid="{00000000-0005-0000-0000-000073570000}"/>
    <cellStyle name="Обычный 37 3 2" xfId="22385" xr:uid="{00000000-0005-0000-0000-000074570000}"/>
    <cellStyle name="Обычный 37 4" xfId="22386" xr:uid="{00000000-0005-0000-0000-000075570000}"/>
    <cellStyle name="Обычный 38" xfId="22387" xr:uid="{00000000-0005-0000-0000-000076570000}"/>
    <cellStyle name="Обычный 38 2" xfId="22388" xr:uid="{00000000-0005-0000-0000-000077570000}"/>
    <cellStyle name="Обычный 38 2 2" xfId="22389" xr:uid="{00000000-0005-0000-0000-000078570000}"/>
    <cellStyle name="Обычный 38 2 2 2" xfId="22390" xr:uid="{00000000-0005-0000-0000-000079570000}"/>
    <cellStyle name="Обычный 38 2 3" xfId="22391" xr:uid="{00000000-0005-0000-0000-00007A570000}"/>
    <cellStyle name="Обычный 38 3" xfId="22392" xr:uid="{00000000-0005-0000-0000-00007B570000}"/>
    <cellStyle name="Обычный 38 3 2" xfId="22393" xr:uid="{00000000-0005-0000-0000-00007C570000}"/>
    <cellStyle name="Обычный 38 4" xfId="22394" xr:uid="{00000000-0005-0000-0000-00007D570000}"/>
    <cellStyle name="Обычный 39" xfId="22395" xr:uid="{00000000-0005-0000-0000-00007E570000}"/>
    <cellStyle name="Обычный 39 2" xfId="22396" xr:uid="{00000000-0005-0000-0000-00007F570000}"/>
    <cellStyle name="Обычный 39 2 2" xfId="22397" xr:uid="{00000000-0005-0000-0000-000080570000}"/>
    <cellStyle name="Обычный 39 2 2 2" xfId="22398" xr:uid="{00000000-0005-0000-0000-000081570000}"/>
    <cellStyle name="Обычный 39 2 3" xfId="22399" xr:uid="{00000000-0005-0000-0000-000082570000}"/>
    <cellStyle name="Обычный 39 3" xfId="22400" xr:uid="{00000000-0005-0000-0000-000083570000}"/>
    <cellStyle name="Обычный 39 3 2" xfId="22401" xr:uid="{00000000-0005-0000-0000-000084570000}"/>
    <cellStyle name="Обычный 39 4" xfId="22402" xr:uid="{00000000-0005-0000-0000-000085570000}"/>
    <cellStyle name="Обычный 4" xfId="22403" xr:uid="{00000000-0005-0000-0000-000086570000}"/>
    <cellStyle name="Обычный 40" xfId="22404" xr:uid="{00000000-0005-0000-0000-000087570000}"/>
    <cellStyle name="Обычный 40 2" xfId="22405" xr:uid="{00000000-0005-0000-0000-000088570000}"/>
    <cellStyle name="Обычный 40 2 2" xfId="22406" xr:uid="{00000000-0005-0000-0000-000089570000}"/>
    <cellStyle name="Обычный 40 2 2 2" xfId="22407" xr:uid="{00000000-0005-0000-0000-00008A570000}"/>
    <cellStyle name="Обычный 40 2 3" xfId="22408" xr:uid="{00000000-0005-0000-0000-00008B570000}"/>
    <cellStyle name="Обычный 40 3" xfId="22409" xr:uid="{00000000-0005-0000-0000-00008C570000}"/>
    <cellStyle name="Обычный 40 3 2" xfId="22410" xr:uid="{00000000-0005-0000-0000-00008D570000}"/>
    <cellStyle name="Обычный 40 4" xfId="22411" xr:uid="{00000000-0005-0000-0000-00008E570000}"/>
    <cellStyle name="Обычный 41" xfId="22412" xr:uid="{00000000-0005-0000-0000-00008F570000}"/>
    <cellStyle name="Обычный 41 2" xfId="22413" xr:uid="{00000000-0005-0000-0000-000090570000}"/>
    <cellStyle name="Обычный 41 2 2" xfId="22414" xr:uid="{00000000-0005-0000-0000-000091570000}"/>
    <cellStyle name="Обычный 41 2 2 2" xfId="22415" xr:uid="{00000000-0005-0000-0000-000092570000}"/>
    <cellStyle name="Обычный 41 2 3" xfId="22416" xr:uid="{00000000-0005-0000-0000-000093570000}"/>
    <cellStyle name="Обычный 41 3" xfId="22417" xr:uid="{00000000-0005-0000-0000-000094570000}"/>
    <cellStyle name="Обычный 41 3 2" xfId="22418" xr:uid="{00000000-0005-0000-0000-000095570000}"/>
    <cellStyle name="Обычный 41 4" xfId="22419" xr:uid="{00000000-0005-0000-0000-000096570000}"/>
    <cellStyle name="Обычный 42" xfId="22420" xr:uid="{00000000-0005-0000-0000-000097570000}"/>
    <cellStyle name="Обычный 42 2" xfId="22421" xr:uid="{00000000-0005-0000-0000-000098570000}"/>
    <cellStyle name="Обычный 42 2 2" xfId="22422" xr:uid="{00000000-0005-0000-0000-000099570000}"/>
    <cellStyle name="Обычный 42 2 2 2" xfId="22423" xr:uid="{00000000-0005-0000-0000-00009A570000}"/>
    <cellStyle name="Обычный 42 2 3" xfId="22424" xr:uid="{00000000-0005-0000-0000-00009B570000}"/>
    <cellStyle name="Обычный 42 3" xfId="22425" xr:uid="{00000000-0005-0000-0000-00009C570000}"/>
    <cellStyle name="Обычный 42 3 2" xfId="22426" xr:uid="{00000000-0005-0000-0000-00009D570000}"/>
    <cellStyle name="Обычный 42 4" xfId="22427" xr:uid="{00000000-0005-0000-0000-00009E570000}"/>
    <cellStyle name="Обычный 43" xfId="22428" xr:uid="{00000000-0005-0000-0000-00009F570000}"/>
    <cellStyle name="Обычный 43 2" xfId="22429" xr:uid="{00000000-0005-0000-0000-0000A0570000}"/>
    <cellStyle name="Обычный 43 2 2" xfId="22430" xr:uid="{00000000-0005-0000-0000-0000A1570000}"/>
    <cellStyle name="Обычный 43 2 2 2" xfId="22431" xr:uid="{00000000-0005-0000-0000-0000A2570000}"/>
    <cellStyle name="Обычный 43 2 3" xfId="22432" xr:uid="{00000000-0005-0000-0000-0000A3570000}"/>
    <cellStyle name="Обычный 43 3" xfId="22433" xr:uid="{00000000-0005-0000-0000-0000A4570000}"/>
    <cellStyle name="Обычный 43 3 2" xfId="22434" xr:uid="{00000000-0005-0000-0000-0000A5570000}"/>
    <cellStyle name="Обычный 43 4" xfId="22435" xr:uid="{00000000-0005-0000-0000-0000A6570000}"/>
    <cellStyle name="Обычный 44" xfId="22436" xr:uid="{00000000-0005-0000-0000-0000A7570000}"/>
    <cellStyle name="Обычный 44 2" xfId="22437" xr:uid="{00000000-0005-0000-0000-0000A8570000}"/>
    <cellStyle name="Обычный 44 2 2" xfId="22438" xr:uid="{00000000-0005-0000-0000-0000A9570000}"/>
    <cellStyle name="Обычный 44 2 2 2" xfId="22439" xr:uid="{00000000-0005-0000-0000-0000AA570000}"/>
    <cellStyle name="Обычный 44 2 3" xfId="22440" xr:uid="{00000000-0005-0000-0000-0000AB570000}"/>
    <cellStyle name="Обычный 44 3" xfId="22441" xr:uid="{00000000-0005-0000-0000-0000AC570000}"/>
    <cellStyle name="Обычный 44 3 2" xfId="22442" xr:uid="{00000000-0005-0000-0000-0000AD570000}"/>
    <cellStyle name="Обычный 44 4" xfId="22443" xr:uid="{00000000-0005-0000-0000-0000AE570000}"/>
    <cellStyle name="Обычный 45" xfId="22444" xr:uid="{00000000-0005-0000-0000-0000AF570000}"/>
    <cellStyle name="Обычный 45 2" xfId="22445" xr:uid="{00000000-0005-0000-0000-0000B0570000}"/>
    <cellStyle name="Обычный 45 2 2" xfId="22446" xr:uid="{00000000-0005-0000-0000-0000B1570000}"/>
    <cellStyle name="Обычный 45 2 2 2" xfId="22447" xr:uid="{00000000-0005-0000-0000-0000B2570000}"/>
    <cellStyle name="Обычный 45 2 3" xfId="22448" xr:uid="{00000000-0005-0000-0000-0000B3570000}"/>
    <cellStyle name="Обычный 45 3" xfId="22449" xr:uid="{00000000-0005-0000-0000-0000B4570000}"/>
    <cellStyle name="Обычный 45 3 2" xfId="22450" xr:uid="{00000000-0005-0000-0000-0000B5570000}"/>
    <cellStyle name="Обычный 45 4" xfId="22451" xr:uid="{00000000-0005-0000-0000-0000B6570000}"/>
    <cellStyle name="Обычный 46" xfId="22452" xr:uid="{00000000-0005-0000-0000-0000B7570000}"/>
    <cellStyle name="Обычный 46 2" xfId="22453" xr:uid="{00000000-0005-0000-0000-0000B8570000}"/>
    <cellStyle name="Обычный 46 2 2" xfId="22454" xr:uid="{00000000-0005-0000-0000-0000B9570000}"/>
    <cellStyle name="Обычный 46 2 2 2" xfId="22455" xr:uid="{00000000-0005-0000-0000-0000BA570000}"/>
    <cellStyle name="Обычный 46 2 3" xfId="22456" xr:uid="{00000000-0005-0000-0000-0000BB570000}"/>
    <cellStyle name="Обычный 46 3" xfId="22457" xr:uid="{00000000-0005-0000-0000-0000BC570000}"/>
    <cellStyle name="Обычный 46 3 2" xfId="22458" xr:uid="{00000000-0005-0000-0000-0000BD570000}"/>
    <cellStyle name="Обычный 46 4" xfId="22459" xr:uid="{00000000-0005-0000-0000-0000BE570000}"/>
    <cellStyle name="Обычный 47" xfId="22460" xr:uid="{00000000-0005-0000-0000-0000BF570000}"/>
    <cellStyle name="Обычный 47 2" xfId="22461" xr:uid="{00000000-0005-0000-0000-0000C0570000}"/>
    <cellStyle name="Обычный 47 2 2" xfId="22462" xr:uid="{00000000-0005-0000-0000-0000C1570000}"/>
    <cellStyle name="Обычный 47 2 2 2" xfId="22463" xr:uid="{00000000-0005-0000-0000-0000C2570000}"/>
    <cellStyle name="Обычный 47 2 3" xfId="22464" xr:uid="{00000000-0005-0000-0000-0000C3570000}"/>
    <cellStyle name="Обычный 47 3" xfId="22465" xr:uid="{00000000-0005-0000-0000-0000C4570000}"/>
    <cellStyle name="Обычный 47 3 2" xfId="22466" xr:uid="{00000000-0005-0000-0000-0000C5570000}"/>
    <cellStyle name="Обычный 47 4" xfId="22467" xr:uid="{00000000-0005-0000-0000-0000C6570000}"/>
    <cellStyle name="Обычный 48" xfId="22468" xr:uid="{00000000-0005-0000-0000-0000C7570000}"/>
    <cellStyle name="Обычный 48 2" xfId="22469" xr:uid="{00000000-0005-0000-0000-0000C8570000}"/>
    <cellStyle name="Обычный 48 2 2" xfId="22470" xr:uid="{00000000-0005-0000-0000-0000C9570000}"/>
    <cellStyle name="Обычный 48 2 2 2" xfId="22471" xr:uid="{00000000-0005-0000-0000-0000CA570000}"/>
    <cellStyle name="Обычный 48 2 3" xfId="22472" xr:uid="{00000000-0005-0000-0000-0000CB570000}"/>
    <cellStyle name="Обычный 48 3" xfId="22473" xr:uid="{00000000-0005-0000-0000-0000CC570000}"/>
    <cellStyle name="Обычный 48 3 2" xfId="22474" xr:uid="{00000000-0005-0000-0000-0000CD570000}"/>
    <cellStyle name="Обычный 48 4" xfId="22475" xr:uid="{00000000-0005-0000-0000-0000CE570000}"/>
    <cellStyle name="Обычный 49" xfId="22476" xr:uid="{00000000-0005-0000-0000-0000CF570000}"/>
    <cellStyle name="Обычный 49 2" xfId="22477" xr:uid="{00000000-0005-0000-0000-0000D0570000}"/>
    <cellStyle name="Обычный 49 2 2" xfId="22478" xr:uid="{00000000-0005-0000-0000-0000D1570000}"/>
    <cellStyle name="Обычный 49 2 2 2" xfId="22479" xr:uid="{00000000-0005-0000-0000-0000D2570000}"/>
    <cellStyle name="Обычный 49 2 3" xfId="22480" xr:uid="{00000000-0005-0000-0000-0000D3570000}"/>
    <cellStyle name="Обычный 49 3" xfId="22481" xr:uid="{00000000-0005-0000-0000-0000D4570000}"/>
    <cellStyle name="Обычный 49 3 2" xfId="22482" xr:uid="{00000000-0005-0000-0000-0000D5570000}"/>
    <cellStyle name="Обычный 49 4" xfId="22483" xr:uid="{00000000-0005-0000-0000-0000D6570000}"/>
    <cellStyle name="Обычный 5" xfId="22484" xr:uid="{00000000-0005-0000-0000-0000D7570000}"/>
    <cellStyle name="Обычный 50" xfId="22485" xr:uid="{00000000-0005-0000-0000-0000D8570000}"/>
    <cellStyle name="Обычный 50 2" xfId="22486" xr:uid="{00000000-0005-0000-0000-0000D9570000}"/>
    <cellStyle name="Обычный 50 2 2" xfId="22487" xr:uid="{00000000-0005-0000-0000-0000DA570000}"/>
    <cellStyle name="Обычный 50 2 2 2" xfId="22488" xr:uid="{00000000-0005-0000-0000-0000DB570000}"/>
    <cellStyle name="Обычный 50 2 3" xfId="22489" xr:uid="{00000000-0005-0000-0000-0000DC570000}"/>
    <cellStyle name="Обычный 50 3" xfId="22490" xr:uid="{00000000-0005-0000-0000-0000DD570000}"/>
    <cellStyle name="Обычный 50 3 2" xfId="22491" xr:uid="{00000000-0005-0000-0000-0000DE570000}"/>
    <cellStyle name="Обычный 50 4" xfId="22492" xr:uid="{00000000-0005-0000-0000-0000DF570000}"/>
    <cellStyle name="Обычный 51" xfId="22493" xr:uid="{00000000-0005-0000-0000-0000E0570000}"/>
    <cellStyle name="Обычный 51 2" xfId="22494" xr:uid="{00000000-0005-0000-0000-0000E1570000}"/>
    <cellStyle name="Обычный 51 2 2" xfId="22495" xr:uid="{00000000-0005-0000-0000-0000E2570000}"/>
    <cellStyle name="Обычный 51 2 2 2" xfId="22496" xr:uid="{00000000-0005-0000-0000-0000E3570000}"/>
    <cellStyle name="Обычный 51 2 3" xfId="22497" xr:uid="{00000000-0005-0000-0000-0000E4570000}"/>
    <cellStyle name="Обычный 51 3" xfId="22498" xr:uid="{00000000-0005-0000-0000-0000E5570000}"/>
    <cellStyle name="Обычный 51 3 2" xfId="22499" xr:uid="{00000000-0005-0000-0000-0000E6570000}"/>
    <cellStyle name="Обычный 51 4" xfId="22500" xr:uid="{00000000-0005-0000-0000-0000E7570000}"/>
    <cellStyle name="Обычный 52" xfId="22501" xr:uid="{00000000-0005-0000-0000-0000E8570000}"/>
    <cellStyle name="Обычный 52 2" xfId="22502" xr:uid="{00000000-0005-0000-0000-0000E9570000}"/>
    <cellStyle name="Обычный 52 2 2" xfId="22503" xr:uid="{00000000-0005-0000-0000-0000EA570000}"/>
    <cellStyle name="Обычный 52 2 2 2" xfId="22504" xr:uid="{00000000-0005-0000-0000-0000EB570000}"/>
    <cellStyle name="Обычный 52 2 3" xfId="22505" xr:uid="{00000000-0005-0000-0000-0000EC570000}"/>
    <cellStyle name="Обычный 52 3" xfId="22506" xr:uid="{00000000-0005-0000-0000-0000ED570000}"/>
    <cellStyle name="Обычный 52 3 2" xfId="22507" xr:uid="{00000000-0005-0000-0000-0000EE570000}"/>
    <cellStyle name="Обычный 52 4" xfId="22508" xr:uid="{00000000-0005-0000-0000-0000EF570000}"/>
    <cellStyle name="Обычный 53" xfId="22509" xr:uid="{00000000-0005-0000-0000-0000F0570000}"/>
    <cellStyle name="Обычный 53 2" xfId="22510" xr:uid="{00000000-0005-0000-0000-0000F1570000}"/>
    <cellStyle name="Обычный 53 2 2" xfId="22511" xr:uid="{00000000-0005-0000-0000-0000F2570000}"/>
    <cellStyle name="Обычный 53 2 2 2" xfId="22512" xr:uid="{00000000-0005-0000-0000-0000F3570000}"/>
    <cellStyle name="Обычный 53 2 3" xfId="22513" xr:uid="{00000000-0005-0000-0000-0000F4570000}"/>
    <cellStyle name="Обычный 53 3" xfId="22514" xr:uid="{00000000-0005-0000-0000-0000F5570000}"/>
    <cellStyle name="Обычный 53 3 2" xfId="22515" xr:uid="{00000000-0005-0000-0000-0000F6570000}"/>
    <cellStyle name="Обычный 53 4" xfId="22516" xr:uid="{00000000-0005-0000-0000-0000F7570000}"/>
    <cellStyle name="Обычный 54" xfId="22517" xr:uid="{00000000-0005-0000-0000-0000F8570000}"/>
    <cellStyle name="Обычный 54 2" xfId="22518" xr:uid="{00000000-0005-0000-0000-0000F9570000}"/>
    <cellStyle name="Обычный 54 2 2" xfId="22519" xr:uid="{00000000-0005-0000-0000-0000FA570000}"/>
    <cellStyle name="Обычный 54 2 2 2" xfId="22520" xr:uid="{00000000-0005-0000-0000-0000FB570000}"/>
    <cellStyle name="Обычный 54 2 3" xfId="22521" xr:uid="{00000000-0005-0000-0000-0000FC570000}"/>
    <cellStyle name="Обычный 54 3" xfId="22522" xr:uid="{00000000-0005-0000-0000-0000FD570000}"/>
    <cellStyle name="Обычный 54 3 2" xfId="22523" xr:uid="{00000000-0005-0000-0000-0000FE570000}"/>
    <cellStyle name="Обычный 54 4" xfId="22524" xr:uid="{00000000-0005-0000-0000-0000FF570000}"/>
    <cellStyle name="Обычный 55" xfId="22525" xr:uid="{00000000-0005-0000-0000-000000580000}"/>
    <cellStyle name="Обычный 55 2" xfId="22526" xr:uid="{00000000-0005-0000-0000-000001580000}"/>
    <cellStyle name="Обычный 55 2 2" xfId="22527" xr:uid="{00000000-0005-0000-0000-000002580000}"/>
    <cellStyle name="Обычный 55 2 2 2" xfId="22528" xr:uid="{00000000-0005-0000-0000-000003580000}"/>
    <cellStyle name="Обычный 55 2 3" xfId="22529" xr:uid="{00000000-0005-0000-0000-000004580000}"/>
    <cellStyle name="Обычный 55 3" xfId="22530" xr:uid="{00000000-0005-0000-0000-000005580000}"/>
    <cellStyle name="Обычный 55 3 2" xfId="22531" xr:uid="{00000000-0005-0000-0000-000006580000}"/>
    <cellStyle name="Обычный 55 4" xfId="22532" xr:uid="{00000000-0005-0000-0000-000007580000}"/>
    <cellStyle name="Обычный 56" xfId="22533" xr:uid="{00000000-0005-0000-0000-000008580000}"/>
    <cellStyle name="Обычный 56 2" xfId="22534" xr:uid="{00000000-0005-0000-0000-000009580000}"/>
    <cellStyle name="Обычный 56 2 2" xfId="22535" xr:uid="{00000000-0005-0000-0000-00000A580000}"/>
    <cellStyle name="Обычный 56 2 2 2" xfId="22536" xr:uid="{00000000-0005-0000-0000-00000B580000}"/>
    <cellStyle name="Обычный 56 2 3" xfId="22537" xr:uid="{00000000-0005-0000-0000-00000C580000}"/>
    <cellStyle name="Обычный 56 3" xfId="22538" xr:uid="{00000000-0005-0000-0000-00000D580000}"/>
    <cellStyle name="Обычный 56 3 2" xfId="22539" xr:uid="{00000000-0005-0000-0000-00000E580000}"/>
    <cellStyle name="Обычный 56 4" xfId="22540" xr:uid="{00000000-0005-0000-0000-00000F580000}"/>
    <cellStyle name="Обычный 57" xfId="22541" xr:uid="{00000000-0005-0000-0000-000010580000}"/>
    <cellStyle name="Обычный 57 2" xfId="22542" xr:uid="{00000000-0005-0000-0000-000011580000}"/>
    <cellStyle name="Обычный 57 2 2" xfId="22543" xr:uid="{00000000-0005-0000-0000-000012580000}"/>
    <cellStyle name="Обычный 57 2 2 2" xfId="22544" xr:uid="{00000000-0005-0000-0000-000013580000}"/>
    <cellStyle name="Обычный 57 2 3" xfId="22545" xr:uid="{00000000-0005-0000-0000-000014580000}"/>
    <cellStyle name="Обычный 57 3" xfId="22546" xr:uid="{00000000-0005-0000-0000-000015580000}"/>
    <cellStyle name="Обычный 57 3 2" xfId="22547" xr:uid="{00000000-0005-0000-0000-000016580000}"/>
    <cellStyle name="Обычный 57 4" xfId="22548" xr:uid="{00000000-0005-0000-0000-000017580000}"/>
    <cellStyle name="Обычный 58" xfId="22549" xr:uid="{00000000-0005-0000-0000-000018580000}"/>
    <cellStyle name="Обычный 58 2" xfId="22550" xr:uid="{00000000-0005-0000-0000-000019580000}"/>
    <cellStyle name="Обычный 58 2 2" xfId="22551" xr:uid="{00000000-0005-0000-0000-00001A580000}"/>
    <cellStyle name="Обычный 58 2 2 2" xfId="22552" xr:uid="{00000000-0005-0000-0000-00001B580000}"/>
    <cellStyle name="Обычный 58 2 3" xfId="22553" xr:uid="{00000000-0005-0000-0000-00001C580000}"/>
    <cellStyle name="Обычный 58 3" xfId="22554" xr:uid="{00000000-0005-0000-0000-00001D580000}"/>
    <cellStyle name="Обычный 58 3 2" xfId="22555" xr:uid="{00000000-0005-0000-0000-00001E580000}"/>
    <cellStyle name="Обычный 58 4" xfId="22556" xr:uid="{00000000-0005-0000-0000-00001F580000}"/>
    <cellStyle name="Обычный 59" xfId="22557" xr:uid="{00000000-0005-0000-0000-000020580000}"/>
    <cellStyle name="Обычный 59 2" xfId="22558" xr:uid="{00000000-0005-0000-0000-000021580000}"/>
    <cellStyle name="Обычный 59 2 2" xfId="22559" xr:uid="{00000000-0005-0000-0000-000022580000}"/>
    <cellStyle name="Обычный 59 2 2 2" xfId="22560" xr:uid="{00000000-0005-0000-0000-000023580000}"/>
    <cellStyle name="Обычный 59 2 3" xfId="22561" xr:uid="{00000000-0005-0000-0000-000024580000}"/>
    <cellStyle name="Обычный 59 3" xfId="22562" xr:uid="{00000000-0005-0000-0000-000025580000}"/>
    <cellStyle name="Обычный 59 3 2" xfId="22563" xr:uid="{00000000-0005-0000-0000-000026580000}"/>
    <cellStyle name="Обычный 59 4" xfId="22564" xr:uid="{00000000-0005-0000-0000-000027580000}"/>
    <cellStyle name="Обычный 6" xfId="22565" xr:uid="{00000000-0005-0000-0000-000028580000}"/>
    <cellStyle name="Обычный 60" xfId="22566" xr:uid="{00000000-0005-0000-0000-000029580000}"/>
    <cellStyle name="Обычный 60 2" xfId="22567" xr:uid="{00000000-0005-0000-0000-00002A580000}"/>
    <cellStyle name="Обычный 60 2 2" xfId="22568" xr:uid="{00000000-0005-0000-0000-00002B580000}"/>
    <cellStyle name="Обычный 60 2 2 2" xfId="22569" xr:uid="{00000000-0005-0000-0000-00002C580000}"/>
    <cellStyle name="Обычный 60 2 3" xfId="22570" xr:uid="{00000000-0005-0000-0000-00002D580000}"/>
    <cellStyle name="Обычный 60 3" xfId="22571" xr:uid="{00000000-0005-0000-0000-00002E580000}"/>
    <cellStyle name="Обычный 60 3 2" xfId="22572" xr:uid="{00000000-0005-0000-0000-00002F580000}"/>
    <cellStyle name="Обычный 60 4" xfId="22573" xr:uid="{00000000-0005-0000-0000-000030580000}"/>
    <cellStyle name="Обычный 61" xfId="22574" xr:uid="{00000000-0005-0000-0000-000031580000}"/>
    <cellStyle name="Обычный 61 2" xfId="22575" xr:uid="{00000000-0005-0000-0000-000032580000}"/>
    <cellStyle name="Обычный 61 2 2" xfId="22576" xr:uid="{00000000-0005-0000-0000-000033580000}"/>
    <cellStyle name="Обычный 61 2 2 2" xfId="22577" xr:uid="{00000000-0005-0000-0000-000034580000}"/>
    <cellStyle name="Обычный 61 2 3" xfId="22578" xr:uid="{00000000-0005-0000-0000-000035580000}"/>
    <cellStyle name="Обычный 61 3" xfId="22579" xr:uid="{00000000-0005-0000-0000-000036580000}"/>
    <cellStyle name="Обычный 61 3 2" xfId="22580" xr:uid="{00000000-0005-0000-0000-000037580000}"/>
    <cellStyle name="Обычный 61 4" xfId="22581" xr:uid="{00000000-0005-0000-0000-000038580000}"/>
    <cellStyle name="Обычный 62" xfId="22582" xr:uid="{00000000-0005-0000-0000-000039580000}"/>
    <cellStyle name="Обычный 62 2" xfId="22583" xr:uid="{00000000-0005-0000-0000-00003A580000}"/>
    <cellStyle name="Обычный 62 2 2" xfId="22584" xr:uid="{00000000-0005-0000-0000-00003B580000}"/>
    <cellStyle name="Обычный 62 2 2 2" xfId="22585" xr:uid="{00000000-0005-0000-0000-00003C580000}"/>
    <cellStyle name="Обычный 62 2 3" xfId="22586" xr:uid="{00000000-0005-0000-0000-00003D580000}"/>
    <cellStyle name="Обычный 62 3" xfId="22587" xr:uid="{00000000-0005-0000-0000-00003E580000}"/>
    <cellStyle name="Обычный 62 3 2" xfId="22588" xr:uid="{00000000-0005-0000-0000-00003F580000}"/>
    <cellStyle name="Обычный 62 4" xfId="22589" xr:uid="{00000000-0005-0000-0000-000040580000}"/>
    <cellStyle name="Обычный 63" xfId="22590" xr:uid="{00000000-0005-0000-0000-000041580000}"/>
    <cellStyle name="Обычный 63 2" xfId="22591" xr:uid="{00000000-0005-0000-0000-000042580000}"/>
    <cellStyle name="Обычный 63 2 2" xfId="22592" xr:uid="{00000000-0005-0000-0000-000043580000}"/>
    <cellStyle name="Обычный 63 2 2 2" xfId="22593" xr:uid="{00000000-0005-0000-0000-000044580000}"/>
    <cellStyle name="Обычный 63 2 3" xfId="22594" xr:uid="{00000000-0005-0000-0000-000045580000}"/>
    <cellStyle name="Обычный 63 3" xfId="22595" xr:uid="{00000000-0005-0000-0000-000046580000}"/>
    <cellStyle name="Обычный 63 3 2" xfId="22596" xr:uid="{00000000-0005-0000-0000-000047580000}"/>
    <cellStyle name="Обычный 63 4" xfId="22597" xr:uid="{00000000-0005-0000-0000-000048580000}"/>
    <cellStyle name="Обычный 64" xfId="22598" xr:uid="{00000000-0005-0000-0000-000049580000}"/>
    <cellStyle name="Обычный 64 2" xfId="22599" xr:uid="{00000000-0005-0000-0000-00004A580000}"/>
    <cellStyle name="Обычный 64 2 2" xfId="22600" xr:uid="{00000000-0005-0000-0000-00004B580000}"/>
    <cellStyle name="Обычный 64 2 2 2" xfId="22601" xr:uid="{00000000-0005-0000-0000-00004C580000}"/>
    <cellStyle name="Обычный 64 2 3" xfId="22602" xr:uid="{00000000-0005-0000-0000-00004D580000}"/>
    <cellStyle name="Обычный 64 3" xfId="22603" xr:uid="{00000000-0005-0000-0000-00004E580000}"/>
    <cellStyle name="Обычный 64 3 2" xfId="22604" xr:uid="{00000000-0005-0000-0000-00004F580000}"/>
    <cellStyle name="Обычный 64 4" xfId="22605" xr:uid="{00000000-0005-0000-0000-000050580000}"/>
    <cellStyle name="Обычный 65" xfId="22606" xr:uid="{00000000-0005-0000-0000-000051580000}"/>
    <cellStyle name="Обычный 65 2" xfId="22607" xr:uid="{00000000-0005-0000-0000-000052580000}"/>
    <cellStyle name="Обычный 65 2 2" xfId="22608" xr:uid="{00000000-0005-0000-0000-000053580000}"/>
    <cellStyle name="Обычный 65 2 2 2" xfId="22609" xr:uid="{00000000-0005-0000-0000-000054580000}"/>
    <cellStyle name="Обычный 65 2 3" xfId="22610" xr:uid="{00000000-0005-0000-0000-000055580000}"/>
    <cellStyle name="Обычный 65 3" xfId="22611" xr:uid="{00000000-0005-0000-0000-000056580000}"/>
    <cellStyle name="Обычный 65 3 2" xfId="22612" xr:uid="{00000000-0005-0000-0000-000057580000}"/>
    <cellStyle name="Обычный 65 4" xfId="22613" xr:uid="{00000000-0005-0000-0000-000058580000}"/>
    <cellStyle name="Обычный 66" xfId="22614" xr:uid="{00000000-0005-0000-0000-000059580000}"/>
    <cellStyle name="Обычный 66 2" xfId="22615" xr:uid="{00000000-0005-0000-0000-00005A580000}"/>
    <cellStyle name="Обычный 66 2 2" xfId="22616" xr:uid="{00000000-0005-0000-0000-00005B580000}"/>
    <cellStyle name="Обычный 66 2 2 2" xfId="22617" xr:uid="{00000000-0005-0000-0000-00005C580000}"/>
    <cellStyle name="Обычный 66 2 3" xfId="22618" xr:uid="{00000000-0005-0000-0000-00005D580000}"/>
    <cellStyle name="Обычный 66 3" xfId="22619" xr:uid="{00000000-0005-0000-0000-00005E580000}"/>
    <cellStyle name="Обычный 66 3 2" xfId="22620" xr:uid="{00000000-0005-0000-0000-00005F580000}"/>
    <cellStyle name="Обычный 66 4" xfId="22621" xr:uid="{00000000-0005-0000-0000-000060580000}"/>
    <cellStyle name="Обычный 67" xfId="22622" xr:uid="{00000000-0005-0000-0000-000061580000}"/>
    <cellStyle name="Обычный 67 2" xfId="22623" xr:uid="{00000000-0005-0000-0000-000062580000}"/>
    <cellStyle name="Обычный 67 2 2" xfId="22624" xr:uid="{00000000-0005-0000-0000-000063580000}"/>
    <cellStyle name="Обычный 67 2 2 2" xfId="22625" xr:uid="{00000000-0005-0000-0000-000064580000}"/>
    <cellStyle name="Обычный 67 2 3" xfId="22626" xr:uid="{00000000-0005-0000-0000-000065580000}"/>
    <cellStyle name="Обычный 67 3" xfId="22627" xr:uid="{00000000-0005-0000-0000-000066580000}"/>
    <cellStyle name="Обычный 67 3 2" xfId="22628" xr:uid="{00000000-0005-0000-0000-000067580000}"/>
    <cellStyle name="Обычный 67 4" xfId="22629" xr:uid="{00000000-0005-0000-0000-000068580000}"/>
    <cellStyle name="Обычный 68" xfId="22630" xr:uid="{00000000-0005-0000-0000-000069580000}"/>
    <cellStyle name="Обычный 68 2" xfId="22631" xr:uid="{00000000-0005-0000-0000-00006A580000}"/>
    <cellStyle name="Обычный 68 2 2" xfId="22632" xr:uid="{00000000-0005-0000-0000-00006B580000}"/>
    <cellStyle name="Обычный 68 2 2 2" xfId="22633" xr:uid="{00000000-0005-0000-0000-00006C580000}"/>
    <cellStyle name="Обычный 68 2 3" xfId="22634" xr:uid="{00000000-0005-0000-0000-00006D580000}"/>
    <cellStyle name="Обычный 68 3" xfId="22635" xr:uid="{00000000-0005-0000-0000-00006E580000}"/>
    <cellStyle name="Обычный 68 3 2" xfId="22636" xr:uid="{00000000-0005-0000-0000-00006F580000}"/>
    <cellStyle name="Обычный 68 4" xfId="22637" xr:uid="{00000000-0005-0000-0000-000070580000}"/>
    <cellStyle name="Обычный 69" xfId="22638" xr:uid="{00000000-0005-0000-0000-000071580000}"/>
    <cellStyle name="Обычный 69 2" xfId="22639" xr:uid="{00000000-0005-0000-0000-000072580000}"/>
    <cellStyle name="Обычный 69 2 2" xfId="22640" xr:uid="{00000000-0005-0000-0000-000073580000}"/>
    <cellStyle name="Обычный 69 2 2 2" xfId="22641" xr:uid="{00000000-0005-0000-0000-000074580000}"/>
    <cellStyle name="Обычный 69 2 3" xfId="22642" xr:uid="{00000000-0005-0000-0000-000075580000}"/>
    <cellStyle name="Обычный 69 3" xfId="22643" xr:uid="{00000000-0005-0000-0000-000076580000}"/>
    <cellStyle name="Обычный 69 3 2" xfId="22644" xr:uid="{00000000-0005-0000-0000-000077580000}"/>
    <cellStyle name="Обычный 69 4" xfId="22645" xr:uid="{00000000-0005-0000-0000-000078580000}"/>
    <cellStyle name="Обычный 7" xfId="22646" xr:uid="{00000000-0005-0000-0000-000079580000}"/>
    <cellStyle name="Обычный 70" xfId="22647" xr:uid="{00000000-0005-0000-0000-00007A580000}"/>
    <cellStyle name="Обычный 70 2" xfId="22648" xr:uid="{00000000-0005-0000-0000-00007B580000}"/>
    <cellStyle name="Обычный 70 2 2" xfId="22649" xr:uid="{00000000-0005-0000-0000-00007C580000}"/>
    <cellStyle name="Обычный 70 2 2 2" xfId="22650" xr:uid="{00000000-0005-0000-0000-00007D580000}"/>
    <cellStyle name="Обычный 70 2 3" xfId="22651" xr:uid="{00000000-0005-0000-0000-00007E580000}"/>
    <cellStyle name="Обычный 70 3" xfId="22652" xr:uid="{00000000-0005-0000-0000-00007F580000}"/>
    <cellStyle name="Обычный 70 3 2" xfId="22653" xr:uid="{00000000-0005-0000-0000-000080580000}"/>
    <cellStyle name="Обычный 70 4" xfId="22654" xr:uid="{00000000-0005-0000-0000-000081580000}"/>
    <cellStyle name="Обычный 71" xfId="22655" xr:uid="{00000000-0005-0000-0000-000082580000}"/>
    <cellStyle name="Обычный 71 2" xfId="22656" xr:uid="{00000000-0005-0000-0000-000083580000}"/>
    <cellStyle name="Обычный 71 2 2" xfId="22657" xr:uid="{00000000-0005-0000-0000-000084580000}"/>
    <cellStyle name="Обычный 71 2 2 2" xfId="22658" xr:uid="{00000000-0005-0000-0000-000085580000}"/>
    <cellStyle name="Обычный 71 2 3" xfId="22659" xr:uid="{00000000-0005-0000-0000-000086580000}"/>
    <cellStyle name="Обычный 71 3" xfId="22660" xr:uid="{00000000-0005-0000-0000-000087580000}"/>
    <cellStyle name="Обычный 71 3 2" xfId="22661" xr:uid="{00000000-0005-0000-0000-000088580000}"/>
    <cellStyle name="Обычный 71 4" xfId="22662" xr:uid="{00000000-0005-0000-0000-000089580000}"/>
    <cellStyle name="Обычный 72" xfId="22663" xr:uid="{00000000-0005-0000-0000-00008A580000}"/>
    <cellStyle name="Обычный 72 2" xfId="22664" xr:uid="{00000000-0005-0000-0000-00008B580000}"/>
    <cellStyle name="Обычный 72 2 2" xfId="22665" xr:uid="{00000000-0005-0000-0000-00008C580000}"/>
    <cellStyle name="Обычный 72 2 2 2" xfId="22666" xr:uid="{00000000-0005-0000-0000-00008D580000}"/>
    <cellStyle name="Обычный 72 2 3" xfId="22667" xr:uid="{00000000-0005-0000-0000-00008E580000}"/>
    <cellStyle name="Обычный 72 3" xfId="22668" xr:uid="{00000000-0005-0000-0000-00008F580000}"/>
    <cellStyle name="Обычный 72 3 2" xfId="22669" xr:uid="{00000000-0005-0000-0000-000090580000}"/>
    <cellStyle name="Обычный 72 4" xfId="22670" xr:uid="{00000000-0005-0000-0000-000091580000}"/>
    <cellStyle name="Обычный 73" xfId="22671" xr:uid="{00000000-0005-0000-0000-000092580000}"/>
    <cellStyle name="Обычный 73 2" xfId="22672" xr:uid="{00000000-0005-0000-0000-000093580000}"/>
    <cellStyle name="Обычный 73 2 2" xfId="22673" xr:uid="{00000000-0005-0000-0000-000094580000}"/>
    <cellStyle name="Обычный 73 2 2 2" xfId="22674" xr:uid="{00000000-0005-0000-0000-000095580000}"/>
    <cellStyle name="Обычный 73 2 3" xfId="22675" xr:uid="{00000000-0005-0000-0000-000096580000}"/>
    <cellStyle name="Обычный 73 3" xfId="22676" xr:uid="{00000000-0005-0000-0000-000097580000}"/>
    <cellStyle name="Обычный 73 3 2" xfId="22677" xr:uid="{00000000-0005-0000-0000-000098580000}"/>
    <cellStyle name="Обычный 73 4" xfId="22678" xr:uid="{00000000-0005-0000-0000-000099580000}"/>
    <cellStyle name="Обычный 74" xfId="22679" xr:uid="{00000000-0005-0000-0000-00009A580000}"/>
    <cellStyle name="Обычный 74 2" xfId="22680" xr:uid="{00000000-0005-0000-0000-00009B580000}"/>
    <cellStyle name="Обычный 74 2 2" xfId="22681" xr:uid="{00000000-0005-0000-0000-00009C580000}"/>
    <cellStyle name="Обычный 74 2 2 2" xfId="22682" xr:uid="{00000000-0005-0000-0000-00009D580000}"/>
    <cellStyle name="Обычный 74 2 3" xfId="22683" xr:uid="{00000000-0005-0000-0000-00009E580000}"/>
    <cellStyle name="Обычный 74 3" xfId="22684" xr:uid="{00000000-0005-0000-0000-00009F580000}"/>
    <cellStyle name="Обычный 74 3 2" xfId="22685" xr:uid="{00000000-0005-0000-0000-0000A0580000}"/>
    <cellStyle name="Обычный 74 4" xfId="22686" xr:uid="{00000000-0005-0000-0000-0000A1580000}"/>
    <cellStyle name="Обычный 75" xfId="22687" xr:uid="{00000000-0005-0000-0000-0000A2580000}"/>
    <cellStyle name="Обычный 75 2" xfId="22688" xr:uid="{00000000-0005-0000-0000-0000A3580000}"/>
    <cellStyle name="Обычный 75 2 2" xfId="22689" xr:uid="{00000000-0005-0000-0000-0000A4580000}"/>
    <cellStyle name="Обычный 75 2 2 2" xfId="22690" xr:uid="{00000000-0005-0000-0000-0000A5580000}"/>
    <cellStyle name="Обычный 75 2 3" xfId="22691" xr:uid="{00000000-0005-0000-0000-0000A6580000}"/>
    <cellStyle name="Обычный 75 3" xfId="22692" xr:uid="{00000000-0005-0000-0000-0000A7580000}"/>
    <cellStyle name="Обычный 75 3 2" xfId="22693" xr:uid="{00000000-0005-0000-0000-0000A8580000}"/>
    <cellStyle name="Обычный 75 4" xfId="22694" xr:uid="{00000000-0005-0000-0000-0000A9580000}"/>
    <cellStyle name="Обычный 76" xfId="22695" xr:uid="{00000000-0005-0000-0000-0000AA580000}"/>
    <cellStyle name="Обычный 76 2" xfId="22696" xr:uid="{00000000-0005-0000-0000-0000AB580000}"/>
    <cellStyle name="Обычный 76 2 2" xfId="22697" xr:uid="{00000000-0005-0000-0000-0000AC580000}"/>
    <cellStyle name="Обычный 76 2 2 2" xfId="22698" xr:uid="{00000000-0005-0000-0000-0000AD580000}"/>
    <cellStyle name="Обычный 76 2 3" xfId="22699" xr:uid="{00000000-0005-0000-0000-0000AE580000}"/>
    <cellStyle name="Обычный 76 3" xfId="22700" xr:uid="{00000000-0005-0000-0000-0000AF580000}"/>
    <cellStyle name="Обычный 76 3 2" xfId="22701" xr:uid="{00000000-0005-0000-0000-0000B0580000}"/>
    <cellStyle name="Обычный 76 4" xfId="22702" xr:uid="{00000000-0005-0000-0000-0000B1580000}"/>
    <cellStyle name="Обычный 77" xfId="22703" xr:uid="{00000000-0005-0000-0000-0000B2580000}"/>
    <cellStyle name="Обычный 77 2" xfId="22704" xr:uid="{00000000-0005-0000-0000-0000B3580000}"/>
    <cellStyle name="Обычный 77 2 2" xfId="22705" xr:uid="{00000000-0005-0000-0000-0000B4580000}"/>
    <cellStyle name="Обычный 77 2 2 2" xfId="22706" xr:uid="{00000000-0005-0000-0000-0000B5580000}"/>
    <cellStyle name="Обычный 77 2 3" xfId="22707" xr:uid="{00000000-0005-0000-0000-0000B6580000}"/>
    <cellStyle name="Обычный 77 3" xfId="22708" xr:uid="{00000000-0005-0000-0000-0000B7580000}"/>
    <cellStyle name="Обычный 77 3 2" xfId="22709" xr:uid="{00000000-0005-0000-0000-0000B8580000}"/>
    <cellStyle name="Обычный 77 4" xfId="22710" xr:uid="{00000000-0005-0000-0000-0000B9580000}"/>
    <cellStyle name="Обычный 78" xfId="22711" xr:uid="{00000000-0005-0000-0000-0000BA580000}"/>
    <cellStyle name="Обычный 78 2" xfId="22712" xr:uid="{00000000-0005-0000-0000-0000BB580000}"/>
    <cellStyle name="Обычный 78 2 2" xfId="22713" xr:uid="{00000000-0005-0000-0000-0000BC580000}"/>
    <cellStyle name="Обычный 78 2 2 2" xfId="22714" xr:uid="{00000000-0005-0000-0000-0000BD580000}"/>
    <cellStyle name="Обычный 78 2 3" xfId="22715" xr:uid="{00000000-0005-0000-0000-0000BE580000}"/>
    <cellStyle name="Обычный 78 3" xfId="22716" xr:uid="{00000000-0005-0000-0000-0000BF580000}"/>
    <cellStyle name="Обычный 78 3 2" xfId="22717" xr:uid="{00000000-0005-0000-0000-0000C0580000}"/>
    <cellStyle name="Обычный 78 4" xfId="22718" xr:uid="{00000000-0005-0000-0000-0000C1580000}"/>
    <cellStyle name="Обычный 79" xfId="22719" xr:uid="{00000000-0005-0000-0000-0000C2580000}"/>
    <cellStyle name="Обычный 79 2" xfId="22720" xr:uid="{00000000-0005-0000-0000-0000C3580000}"/>
    <cellStyle name="Обычный 79 2 2" xfId="22721" xr:uid="{00000000-0005-0000-0000-0000C4580000}"/>
    <cellStyle name="Обычный 79 2 2 2" xfId="22722" xr:uid="{00000000-0005-0000-0000-0000C5580000}"/>
    <cellStyle name="Обычный 79 2 3" xfId="22723" xr:uid="{00000000-0005-0000-0000-0000C6580000}"/>
    <cellStyle name="Обычный 79 3" xfId="22724" xr:uid="{00000000-0005-0000-0000-0000C7580000}"/>
    <cellStyle name="Обычный 79 3 2" xfId="22725" xr:uid="{00000000-0005-0000-0000-0000C8580000}"/>
    <cellStyle name="Обычный 79 4" xfId="22726" xr:uid="{00000000-0005-0000-0000-0000C9580000}"/>
    <cellStyle name="Обычный 8" xfId="22727" xr:uid="{00000000-0005-0000-0000-0000CA580000}"/>
    <cellStyle name="Обычный 8 2" xfId="22728" xr:uid="{00000000-0005-0000-0000-0000CB580000}"/>
    <cellStyle name="Обычный 8 2 2" xfId="22729" xr:uid="{00000000-0005-0000-0000-0000CC580000}"/>
    <cellStyle name="Обычный 8 2 2 2" xfId="22730" xr:uid="{00000000-0005-0000-0000-0000CD580000}"/>
    <cellStyle name="Обычный 8 2 3" xfId="22731" xr:uid="{00000000-0005-0000-0000-0000CE580000}"/>
    <cellStyle name="Обычный 8 3" xfId="22732" xr:uid="{00000000-0005-0000-0000-0000CF580000}"/>
    <cellStyle name="Обычный 8 3 2" xfId="22733" xr:uid="{00000000-0005-0000-0000-0000D0580000}"/>
    <cellStyle name="Обычный 8 4" xfId="22734" xr:uid="{00000000-0005-0000-0000-0000D1580000}"/>
    <cellStyle name="Обычный 80" xfId="22735" xr:uid="{00000000-0005-0000-0000-0000D2580000}"/>
    <cellStyle name="Обычный 80 2" xfId="22736" xr:uid="{00000000-0005-0000-0000-0000D3580000}"/>
    <cellStyle name="Обычный 80 2 2" xfId="22737" xr:uid="{00000000-0005-0000-0000-0000D4580000}"/>
    <cellStyle name="Обычный 80 2 2 2" xfId="22738" xr:uid="{00000000-0005-0000-0000-0000D5580000}"/>
    <cellStyle name="Обычный 80 2 3" xfId="22739" xr:uid="{00000000-0005-0000-0000-0000D6580000}"/>
    <cellStyle name="Обычный 80 3" xfId="22740" xr:uid="{00000000-0005-0000-0000-0000D7580000}"/>
    <cellStyle name="Обычный 80 3 2" xfId="22741" xr:uid="{00000000-0005-0000-0000-0000D8580000}"/>
    <cellStyle name="Обычный 80 4" xfId="22742" xr:uid="{00000000-0005-0000-0000-0000D9580000}"/>
    <cellStyle name="Обычный 81" xfId="22743" xr:uid="{00000000-0005-0000-0000-0000DA580000}"/>
    <cellStyle name="Обычный 81 2" xfId="22744" xr:uid="{00000000-0005-0000-0000-0000DB580000}"/>
    <cellStyle name="Обычный 81 2 2" xfId="22745" xr:uid="{00000000-0005-0000-0000-0000DC580000}"/>
    <cellStyle name="Обычный 81 2 2 2" xfId="22746" xr:uid="{00000000-0005-0000-0000-0000DD580000}"/>
    <cellStyle name="Обычный 81 2 3" xfId="22747" xr:uid="{00000000-0005-0000-0000-0000DE580000}"/>
    <cellStyle name="Обычный 81 3" xfId="22748" xr:uid="{00000000-0005-0000-0000-0000DF580000}"/>
    <cellStyle name="Обычный 81 3 2" xfId="22749" xr:uid="{00000000-0005-0000-0000-0000E0580000}"/>
    <cellStyle name="Обычный 81 4" xfId="22750" xr:uid="{00000000-0005-0000-0000-0000E1580000}"/>
    <cellStyle name="Обычный 82" xfId="22751" xr:uid="{00000000-0005-0000-0000-0000E2580000}"/>
    <cellStyle name="Обычный 82 2" xfId="22752" xr:uid="{00000000-0005-0000-0000-0000E3580000}"/>
    <cellStyle name="Обычный 82 2 2" xfId="22753" xr:uid="{00000000-0005-0000-0000-0000E4580000}"/>
    <cellStyle name="Обычный 82 2 2 2" xfId="22754" xr:uid="{00000000-0005-0000-0000-0000E5580000}"/>
    <cellStyle name="Обычный 82 2 3" xfId="22755" xr:uid="{00000000-0005-0000-0000-0000E6580000}"/>
    <cellStyle name="Обычный 82 3" xfId="22756" xr:uid="{00000000-0005-0000-0000-0000E7580000}"/>
    <cellStyle name="Обычный 82 3 2" xfId="22757" xr:uid="{00000000-0005-0000-0000-0000E8580000}"/>
    <cellStyle name="Обычный 82 4" xfId="22758" xr:uid="{00000000-0005-0000-0000-0000E9580000}"/>
    <cellStyle name="Обычный 83" xfId="22759" xr:uid="{00000000-0005-0000-0000-0000EA580000}"/>
    <cellStyle name="Обычный 83 2" xfId="22760" xr:uid="{00000000-0005-0000-0000-0000EB580000}"/>
    <cellStyle name="Обычный 83 2 2" xfId="22761" xr:uid="{00000000-0005-0000-0000-0000EC580000}"/>
    <cellStyle name="Обычный 83 2 2 2" xfId="22762" xr:uid="{00000000-0005-0000-0000-0000ED580000}"/>
    <cellStyle name="Обычный 83 2 3" xfId="22763" xr:uid="{00000000-0005-0000-0000-0000EE580000}"/>
    <cellStyle name="Обычный 83 3" xfId="22764" xr:uid="{00000000-0005-0000-0000-0000EF580000}"/>
    <cellStyle name="Обычный 83 3 2" xfId="22765" xr:uid="{00000000-0005-0000-0000-0000F0580000}"/>
    <cellStyle name="Обычный 83 4" xfId="22766" xr:uid="{00000000-0005-0000-0000-0000F1580000}"/>
    <cellStyle name="Обычный 84" xfId="22767" xr:uid="{00000000-0005-0000-0000-0000F2580000}"/>
    <cellStyle name="Обычный 84 2" xfId="22768" xr:uid="{00000000-0005-0000-0000-0000F3580000}"/>
    <cellStyle name="Обычный 84 2 2" xfId="22769" xr:uid="{00000000-0005-0000-0000-0000F4580000}"/>
    <cellStyle name="Обычный 84 2 2 2" xfId="22770" xr:uid="{00000000-0005-0000-0000-0000F5580000}"/>
    <cellStyle name="Обычный 84 2 3" xfId="22771" xr:uid="{00000000-0005-0000-0000-0000F6580000}"/>
    <cellStyle name="Обычный 84 3" xfId="22772" xr:uid="{00000000-0005-0000-0000-0000F7580000}"/>
    <cellStyle name="Обычный 84 3 2" xfId="22773" xr:uid="{00000000-0005-0000-0000-0000F8580000}"/>
    <cellStyle name="Обычный 84 4" xfId="22774" xr:uid="{00000000-0005-0000-0000-0000F9580000}"/>
    <cellStyle name="Обычный 85" xfId="22775" xr:uid="{00000000-0005-0000-0000-0000FA580000}"/>
    <cellStyle name="Обычный 85 2" xfId="22776" xr:uid="{00000000-0005-0000-0000-0000FB580000}"/>
    <cellStyle name="Обычный 85 2 2" xfId="22777" xr:uid="{00000000-0005-0000-0000-0000FC580000}"/>
    <cellStyle name="Обычный 85 2 2 2" xfId="22778" xr:uid="{00000000-0005-0000-0000-0000FD580000}"/>
    <cellStyle name="Обычный 85 2 3" xfId="22779" xr:uid="{00000000-0005-0000-0000-0000FE580000}"/>
    <cellStyle name="Обычный 85 3" xfId="22780" xr:uid="{00000000-0005-0000-0000-0000FF580000}"/>
    <cellStyle name="Обычный 85 3 2" xfId="22781" xr:uid="{00000000-0005-0000-0000-000000590000}"/>
    <cellStyle name="Обычный 85 4" xfId="22782" xr:uid="{00000000-0005-0000-0000-000001590000}"/>
    <cellStyle name="Обычный 86" xfId="22783" xr:uid="{00000000-0005-0000-0000-000002590000}"/>
    <cellStyle name="Обычный 86 2" xfId="22784" xr:uid="{00000000-0005-0000-0000-000003590000}"/>
    <cellStyle name="Обычный 86 2 2" xfId="22785" xr:uid="{00000000-0005-0000-0000-000004590000}"/>
    <cellStyle name="Обычный 86 2 2 2" xfId="22786" xr:uid="{00000000-0005-0000-0000-000005590000}"/>
    <cellStyle name="Обычный 86 2 3" xfId="22787" xr:uid="{00000000-0005-0000-0000-000006590000}"/>
    <cellStyle name="Обычный 86 3" xfId="22788" xr:uid="{00000000-0005-0000-0000-000007590000}"/>
    <cellStyle name="Обычный 86 3 2" xfId="22789" xr:uid="{00000000-0005-0000-0000-000008590000}"/>
    <cellStyle name="Обычный 86 4" xfId="22790" xr:uid="{00000000-0005-0000-0000-000009590000}"/>
    <cellStyle name="Обычный 87" xfId="22791" xr:uid="{00000000-0005-0000-0000-00000A590000}"/>
    <cellStyle name="Обычный 87 2" xfId="22792" xr:uid="{00000000-0005-0000-0000-00000B590000}"/>
    <cellStyle name="Обычный 87 2 2" xfId="22793" xr:uid="{00000000-0005-0000-0000-00000C590000}"/>
    <cellStyle name="Обычный 87 2 2 2" xfId="22794" xr:uid="{00000000-0005-0000-0000-00000D590000}"/>
    <cellStyle name="Обычный 87 2 3" xfId="22795" xr:uid="{00000000-0005-0000-0000-00000E590000}"/>
    <cellStyle name="Обычный 87 3" xfId="22796" xr:uid="{00000000-0005-0000-0000-00000F590000}"/>
    <cellStyle name="Обычный 87 3 2" xfId="22797" xr:uid="{00000000-0005-0000-0000-000010590000}"/>
    <cellStyle name="Обычный 87 4" xfId="22798" xr:uid="{00000000-0005-0000-0000-000011590000}"/>
    <cellStyle name="Обычный 88" xfId="22799" xr:uid="{00000000-0005-0000-0000-000012590000}"/>
    <cellStyle name="Обычный 88 2" xfId="22800" xr:uid="{00000000-0005-0000-0000-000013590000}"/>
    <cellStyle name="Обычный 88 2 2" xfId="22801" xr:uid="{00000000-0005-0000-0000-000014590000}"/>
    <cellStyle name="Обычный 88 2 2 2" xfId="22802" xr:uid="{00000000-0005-0000-0000-000015590000}"/>
    <cellStyle name="Обычный 88 2 3" xfId="22803" xr:uid="{00000000-0005-0000-0000-000016590000}"/>
    <cellStyle name="Обычный 88 3" xfId="22804" xr:uid="{00000000-0005-0000-0000-000017590000}"/>
    <cellStyle name="Обычный 88 3 2" xfId="22805" xr:uid="{00000000-0005-0000-0000-000018590000}"/>
    <cellStyle name="Обычный 88 4" xfId="22806" xr:uid="{00000000-0005-0000-0000-000019590000}"/>
    <cellStyle name="Обычный 89" xfId="22807" xr:uid="{00000000-0005-0000-0000-00001A590000}"/>
    <cellStyle name="Обычный 89 2" xfId="22808" xr:uid="{00000000-0005-0000-0000-00001B590000}"/>
    <cellStyle name="Обычный 89 2 2" xfId="22809" xr:uid="{00000000-0005-0000-0000-00001C590000}"/>
    <cellStyle name="Обычный 89 2 2 2" xfId="22810" xr:uid="{00000000-0005-0000-0000-00001D590000}"/>
    <cellStyle name="Обычный 89 2 3" xfId="22811" xr:uid="{00000000-0005-0000-0000-00001E590000}"/>
    <cellStyle name="Обычный 89 3" xfId="22812" xr:uid="{00000000-0005-0000-0000-00001F590000}"/>
    <cellStyle name="Обычный 89 3 2" xfId="22813" xr:uid="{00000000-0005-0000-0000-000020590000}"/>
    <cellStyle name="Обычный 89 4" xfId="22814" xr:uid="{00000000-0005-0000-0000-000021590000}"/>
    <cellStyle name="Обычный 9" xfId="22815" xr:uid="{00000000-0005-0000-0000-000022590000}"/>
    <cellStyle name="Обычный 90" xfId="22816" xr:uid="{00000000-0005-0000-0000-000023590000}"/>
    <cellStyle name="Обычный 90 2" xfId="22817" xr:uid="{00000000-0005-0000-0000-000024590000}"/>
    <cellStyle name="Обычный 90 2 2" xfId="22818" xr:uid="{00000000-0005-0000-0000-000025590000}"/>
    <cellStyle name="Обычный 90 2 2 2" xfId="22819" xr:uid="{00000000-0005-0000-0000-000026590000}"/>
    <cellStyle name="Обычный 90 2 3" xfId="22820" xr:uid="{00000000-0005-0000-0000-000027590000}"/>
    <cellStyle name="Обычный 90 3" xfId="22821" xr:uid="{00000000-0005-0000-0000-000028590000}"/>
    <cellStyle name="Обычный 90 3 2" xfId="22822" xr:uid="{00000000-0005-0000-0000-000029590000}"/>
    <cellStyle name="Обычный 90 4" xfId="22823" xr:uid="{00000000-0005-0000-0000-00002A590000}"/>
    <cellStyle name="Обычный 91" xfId="22824" xr:uid="{00000000-0005-0000-0000-00002B590000}"/>
    <cellStyle name="Обычный 91 2" xfId="22825" xr:uid="{00000000-0005-0000-0000-00002C590000}"/>
    <cellStyle name="Обычный 91 2 2" xfId="22826" xr:uid="{00000000-0005-0000-0000-00002D590000}"/>
    <cellStyle name="Обычный 91 2 2 2" xfId="22827" xr:uid="{00000000-0005-0000-0000-00002E590000}"/>
    <cellStyle name="Обычный 91 2 3" xfId="22828" xr:uid="{00000000-0005-0000-0000-00002F590000}"/>
    <cellStyle name="Обычный 91 3" xfId="22829" xr:uid="{00000000-0005-0000-0000-000030590000}"/>
    <cellStyle name="Обычный 91 3 2" xfId="22830" xr:uid="{00000000-0005-0000-0000-000031590000}"/>
    <cellStyle name="Обычный 91 4" xfId="22831" xr:uid="{00000000-0005-0000-0000-000032590000}"/>
    <cellStyle name="Обычный 92" xfId="22832" xr:uid="{00000000-0005-0000-0000-000033590000}"/>
    <cellStyle name="Обычный 92 2" xfId="22833" xr:uid="{00000000-0005-0000-0000-000034590000}"/>
    <cellStyle name="Обычный 92 2 2" xfId="22834" xr:uid="{00000000-0005-0000-0000-000035590000}"/>
    <cellStyle name="Обычный 92 2 2 2" xfId="22835" xr:uid="{00000000-0005-0000-0000-000036590000}"/>
    <cellStyle name="Обычный 92 2 3" xfId="22836" xr:uid="{00000000-0005-0000-0000-000037590000}"/>
    <cellStyle name="Обычный 92 3" xfId="22837" xr:uid="{00000000-0005-0000-0000-000038590000}"/>
    <cellStyle name="Обычный 92 3 2" xfId="22838" xr:uid="{00000000-0005-0000-0000-000039590000}"/>
    <cellStyle name="Обычный 92 4" xfId="22839" xr:uid="{00000000-0005-0000-0000-00003A590000}"/>
    <cellStyle name="Обычный 93" xfId="22840" xr:uid="{00000000-0005-0000-0000-00003B590000}"/>
    <cellStyle name="Обычный 93 2" xfId="22841" xr:uid="{00000000-0005-0000-0000-00003C590000}"/>
    <cellStyle name="Обычный 93 2 2" xfId="22842" xr:uid="{00000000-0005-0000-0000-00003D590000}"/>
    <cellStyle name="Обычный 93 2 2 2" xfId="22843" xr:uid="{00000000-0005-0000-0000-00003E590000}"/>
    <cellStyle name="Обычный 93 2 3" xfId="22844" xr:uid="{00000000-0005-0000-0000-00003F590000}"/>
    <cellStyle name="Обычный 93 3" xfId="22845" xr:uid="{00000000-0005-0000-0000-000040590000}"/>
    <cellStyle name="Обычный 93 3 2" xfId="22846" xr:uid="{00000000-0005-0000-0000-000041590000}"/>
    <cellStyle name="Обычный 93 4" xfId="22847" xr:uid="{00000000-0005-0000-0000-000042590000}"/>
    <cellStyle name="Обычный 94" xfId="22848" xr:uid="{00000000-0005-0000-0000-000043590000}"/>
    <cellStyle name="Обычный 94 2" xfId="22849" xr:uid="{00000000-0005-0000-0000-000044590000}"/>
    <cellStyle name="Обычный 94 2 2" xfId="22850" xr:uid="{00000000-0005-0000-0000-000045590000}"/>
    <cellStyle name="Обычный 94 2 2 2" xfId="22851" xr:uid="{00000000-0005-0000-0000-000046590000}"/>
    <cellStyle name="Обычный 94 2 3" xfId="22852" xr:uid="{00000000-0005-0000-0000-000047590000}"/>
    <cellStyle name="Обычный 94 3" xfId="22853" xr:uid="{00000000-0005-0000-0000-000048590000}"/>
    <cellStyle name="Обычный 94 3 2" xfId="22854" xr:uid="{00000000-0005-0000-0000-000049590000}"/>
    <cellStyle name="Обычный 94 4" xfId="22855" xr:uid="{00000000-0005-0000-0000-00004A590000}"/>
    <cellStyle name="Обычный 95" xfId="22856" xr:uid="{00000000-0005-0000-0000-00004B590000}"/>
    <cellStyle name="Обычный 95 2" xfId="22857" xr:uid="{00000000-0005-0000-0000-00004C590000}"/>
    <cellStyle name="Обычный 95 2 2" xfId="22858" xr:uid="{00000000-0005-0000-0000-00004D590000}"/>
    <cellStyle name="Обычный 95 2 2 2" xfId="22859" xr:uid="{00000000-0005-0000-0000-00004E590000}"/>
    <cellStyle name="Обычный 95 2 3" xfId="22860" xr:uid="{00000000-0005-0000-0000-00004F590000}"/>
    <cellStyle name="Обычный 95 3" xfId="22861" xr:uid="{00000000-0005-0000-0000-000050590000}"/>
    <cellStyle name="Обычный 95 3 2" xfId="22862" xr:uid="{00000000-0005-0000-0000-000051590000}"/>
    <cellStyle name="Обычный 95 4" xfId="22863" xr:uid="{00000000-0005-0000-0000-000052590000}"/>
    <cellStyle name="Обычный 96" xfId="22864" xr:uid="{00000000-0005-0000-0000-000053590000}"/>
    <cellStyle name="Обычный 96 2" xfId="22865" xr:uid="{00000000-0005-0000-0000-000054590000}"/>
    <cellStyle name="Обычный 96 2 2" xfId="22866" xr:uid="{00000000-0005-0000-0000-000055590000}"/>
    <cellStyle name="Обычный 96 2 2 2" xfId="22867" xr:uid="{00000000-0005-0000-0000-000056590000}"/>
    <cellStyle name="Обычный 96 2 3" xfId="22868" xr:uid="{00000000-0005-0000-0000-000057590000}"/>
    <cellStyle name="Обычный 96 3" xfId="22869" xr:uid="{00000000-0005-0000-0000-000058590000}"/>
    <cellStyle name="Обычный 96 3 2" xfId="22870" xr:uid="{00000000-0005-0000-0000-000059590000}"/>
    <cellStyle name="Обычный 96 4" xfId="22871" xr:uid="{00000000-0005-0000-0000-00005A590000}"/>
    <cellStyle name="Обычный 97" xfId="22872" xr:uid="{00000000-0005-0000-0000-00005B590000}"/>
    <cellStyle name="Обычный 97 2" xfId="22873" xr:uid="{00000000-0005-0000-0000-00005C590000}"/>
    <cellStyle name="Обычный 97 2 2" xfId="22874" xr:uid="{00000000-0005-0000-0000-00005D590000}"/>
    <cellStyle name="Обычный 97 2 2 2" xfId="22875" xr:uid="{00000000-0005-0000-0000-00005E590000}"/>
    <cellStyle name="Обычный 97 2 3" xfId="22876" xr:uid="{00000000-0005-0000-0000-00005F590000}"/>
    <cellStyle name="Обычный 97 3" xfId="22877" xr:uid="{00000000-0005-0000-0000-000060590000}"/>
    <cellStyle name="Обычный 97 3 2" xfId="22878" xr:uid="{00000000-0005-0000-0000-000061590000}"/>
    <cellStyle name="Обычный 97 4" xfId="22879" xr:uid="{00000000-0005-0000-0000-000062590000}"/>
    <cellStyle name="Обычный 98" xfId="22880" xr:uid="{00000000-0005-0000-0000-000063590000}"/>
    <cellStyle name="Обычный 98 2" xfId="22881" xr:uid="{00000000-0005-0000-0000-000064590000}"/>
    <cellStyle name="Обычный 98 2 2" xfId="22882" xr:uid="{00000000-0005-0000-0000-000065590000}"/>
    <cellStyle name="Обычный 98 2 2 2" xfId="22883" xr:uid="{00000000-0005-0000-0000-000066590000}"/>
    <cellStyle name="Обычный 98 2 3" xfId="22884" xr:uid="{00000000-0005-0000-0000-000067590000}"/>
    <cellStyle name="Обычный 98 3" xfId="22885" xr:uid="{00000000-0005-0000-0000-000068590000}"/>
    <cellStyle name="Обычный 98 3 2" xfId="22886" xr:uid="{00000000-0005-0000-0000-000069590000}"/>
    <cellStyle name="Обычный 98 4" xfId="22887" xr:uid="{00000000-0005-0000-0000-00006A590000}"/>
    <cellStyle name="Обычный 99" xfId="22888" xr:uid="{00000000-0005-0000-0000-00006B590000}"/>
    <cellStyle name="Обычный 99 2" xfId="22889" xr:uid="{00000000-0005-0000-0000-00006C590000}"/>
    <cellStyle name="Обычный 99 2 2" xfId="22890" xr:uid="{00000000-0005-0000-0000-00006D590000}"/>
    <cellStyle name="Обычный 99 2 2 2" xfId="22891" xr:uid="{00000000-0005-0000-0000-00006E590000}"/>
    <cellStyle name="Обычный 99 2 3" xfId="22892" xr:uid="{00000000-0005-0000-0000-00006F590000}"/>
    <cellStyle name="Обычный 99 3" xfId="22893" xr:uid="{00000000-0005-0000-0000-000070590000}"/>
    <cellStyle name="Обычный 99 3 2" xfId="22894" xr:uid="{00000000-0005-0000-0000-000071590000}"/>
    <cellStyle name="Обычный 99 4" xfId="22895" xr:uid="{00000000-0005-0000-0000-000072590000}"/>
    <cellStyle name="Обычный_11" xfId="22896" xr:uid="{00000000-0005-0000-0000-000073590000}"/>
    <cellStyle name="Открывавшаяся гиперссылка_Table_B_1999_2000_2001" xfId="22897" xr:uid="{00000000-0005-0000-0000-000074590000}"/>
    <cellStyle name="Процентный 2" xfId="22898" xr:uid="{00000000-0005-0000-0000-000075590000}"/>
    <cellStyle name="Процентный 3" xfId="22899" xr:uid="{00000000-0005-0000-0000-000076590000}"/>
    <cellStyle name="ПРОЦЕНТНЫЙ_BOPENGC" xfId="22900" xr:uid="{00000000-0005-0000-0000-000077590000}"/>
    <cellStyle name="ТЕКСТ" xfId="22901" xr:uid="{00000000-0005-0000-0000-000078590000}"/>
    <cellStyle name="ФИКСИРОВАННЫЙ" xfId="22902" xr:uid="{00000000-0005-0000-0000-000079590000}"/>
    <cellStyle name="Финансовый [0]_453" xfId="22903" xr:uid="{00000000-0005-0000-0000-00007A590000}"/>
    <cellStyle name="Финансовый 2" xfId="22904" xr:uid="{00000000-0005-0000-0000-00007B590000}"/>
    <cellStyle name="Финансовый 2 2" xfId="22905" xr:uid="{00000000-0005-0000-0000-00007C590000}"/>
    <cellStyle name="Финансовый 3" xfId="22906" xr:uid="{00000000-0005-0000-0000-00007D590000}"/>
    <cellStyle name="Финансовый 4" xfId="22907" xr:uid="{00000000-0005-0000-0000-00007E590000}"/>
    <cellStyle name="Финансовый 5" xfId="22908" xr:uid="{00000000-0005-0000-0000-00007F590000}"/>
    <cellStyle name="Финансовый_453" xfId="22909" xr:uid="{00000000-0005-0000-0000-000080590000}"/>
    <cellStyle name="إخراج" xfId="22910" xr:uid="{00000000-0005-0000-0000-000081590000}"/>
    <cellStyle name="إخراج 10" xfId="22911" xr:uid="{00000000-0005-0000-0000-000082590000}"/>
    <cellStyle name="إخراج 10 10" xfId="22912" xr:uid="{00000000-0005-0000-0000-000083590000}"/>
    <cellStyle name="إخراج 10 10 2" xfId="22913" xr:uid="{00000000-0005-0000-0000-000084590000}"/>
    <cellStyle name="إخراج 10 11" xfId="22914" xr:uid="{00000000-0005-0000-0000-000085590000}"/>
    <cellStyle name="إخراج 10 11 2" xfId="22915" xr:uid="{00000000-0005-0000-0000-000086590000}"/>
    <cellStyle name="إخراج 10 12" xfId="22916" xr:uid="{00000000-0005-0000-0000-000087590000}"/>
    <cellStyle name="إخراج 10 12 2" xfId="22917" xr:uid="{00000000-0005-0000-0000-000088590000}"/>
    <cellStyle name="إخراج 10 13" xfId="22918" xr:uid="{00000000-0005-0000-0000-000089590000}"/>
    <cellStyle name="إخراج 10 2" xfId="22919" xr:uid="{00000000-0005-0000-0000-00008A590000}"/>
    <cellStyle name="إخراج 10 2 2" xfId="22920" xr:uid="{00000000-0005-0000-0000-00008B590000}"/>
    <cellStyle name="إخراج 10 3" xfId="22921" xr:uid="{00000000-0005-0000-0000-00008C590000}"/>
    <cellStyle name="إخراج 10 3 2" xfId="22922" xr:uid="{00000000-0005-0000-0000-00008D590000}"/>
    <cellStyle name="إخراج 10 4" xfId="22923" xr:uid="{00000000-0005-0000-0000-00008E590000}"/>
    <cellStyle name="إخراج 10 4 2" xfId="22924" xr:uid="{00000000-0005-0000-0000-00008F590000}"/>
    <cellStyle name="إخراج 10 5" xfId="22925" xr:uid="{00000000-0005-0000-0000-000090590000}"/>
    <cellStyle name="إخراج 10 5 2" xfId="22926" xr:uid="{00000000-0005-0000-0000-000091590000}"/>
    <cellStyle name="إخراج 10 6" xfId="22927" xr:uid="{00000000-0005-0000-0000-000092590000}"/>
    <cellStyle name="إخراج 10 6 2" xfId="22928" xr:uid="{00000000-0005-0000-0000-000093590000}"/>
    <cellStyle name="إخراج 10 7" xfId="22929" xr:uid="{00000000-0005-0000-0000-000094590000}"/>
    <cellStyle name="إخراج 10 7 2" xfId="22930" xr:uid="{00000000-0005-0000-0000-000095590000}"/>
    <cellStyle name="إخراج 10 8" xfId="22931" xr:uid="{00000000-0005-0000-0000-000096590000}"/>
    <cellStyle name="إخراج 10 8 2" xfId="22932" xr:uid="{00000000-0005-0000-0000-000097590000}"/>
    <cellStyle name="إخراج 10 9" xfId="22933" xr:uid="{00000000-0005-0000-0000-000098590000}"/>
    <cellStyle name="إخراج 10 9 2" xfId="22934" xr:uid="{00000000-0005-0000-0000-000099590000}"/>
    <cellStyle name="إخراج 11" xfId="22935" xr:uid="{00000000-0005-0000-0000-00009A590000}"/>
    <cellStyle name="إخراج 11 10" xfId="22936" xr:uid="{00000000-0005-0000-0000-00009B590000}"/>
    <cellStyle name="إخراج 11 10 2" xfId="22937" xr:uid="{00000000-0005-0000-0000-00009C590000}"/>
    <cellStyle name="إخراج 11 11" xfId="22938" xr:uid="{00000000-0005-0000-0000-00009D590000}"/>
    <cellStyle name="إخراج 11 11 2" xfId="22939" xr:uid="{00000000-0005-0000-0000-00009E590000}"/>
    <cellStyle name="إخراج 11 12" xfId="22940" xr:uid="{00000000-0005-0000-0000-00009F590000}"/>
    <cellStyle name="إخراج 11 12 2" xfId="22941" xr:uid="{00000000-0005-0000-0000-0000A0590000}"/>
    <cellStyle name="إخراج 11 13" xfId="22942" xr:uid="{00000000-0005-0000-0000-0000A1590000}"/>
    <cellStyle name="إخراج 11 2" xfId="22943" xr:uid="{00000000-0005-0000-0000-0000A2590000}"/>
    <cellStyle name="إخراج 11 2 2" xfId="22944" xr:uid="{00000000-0005-0000-0000-0000A3590000}"/>
    <cellStyle name="إخراج 11 3" xfId="22945" xr:uid="{00000000-0005-0000-0000-0000A4590000}"/>
    <cellStyle name="إخراج 11 3 2" xfId="22946" xr:uid="{00000000-0005-0000-0000-0000A5590000}"/>
    <cellStyle name="إخراج 11 4" xfId="22947" xr:uid="{00000000-0005-0000-0000-0000A6590000}"/>
    <cellStyle name="إخراج 11 4 2" xfId="22948" xr:uid="{00000000-0005-0000-0000-0000A7590000}"/>
    <cellStyle name="إخراج 11 5" xfId="22949" xr:uid="{00000000-0005-0000-0000-0000A8590000}"/>
    <cellStyle name="إخراج 11 5 2" xfId="22950" xr:uid="{00000000-0005-0000-0000-0000A9590000}"/>
    <cellStyle name="إخراج 11 6" xfId="22951" xr:uid="{00000000-0005-0000-0000-0000AA590000}"/>
    <cellStyle name="إخراج 11 6 2" xfId="22952" xr:uid="{00000000-0005-0000-0000-0000AB590000}"/>
    <cellStyle name="إخراج 11 7" xfId="22953" xr:uid="{00000000-0005-0000-0000-0000AC590000}"/>
    <cellStyle name="إخراج 11 7 2" xfId="22954" xr:uid="{00000000-0005-0000-0000-0000AD590000}"/>
    <cellStyle name="إخراج 11 8" xfId="22955" xr:uid="{00000000-0005-0000-0000-0000AE590000}"/>
    <cellStyle name="إخراج 11 8 2" xfId="22956" xr:uid="{00000000-0005-0000-0000-0000AF590000}"/>
    <cellStyle name="إخراج 11 9" xfId="22957" xr:uid="{00000000-0005-0000-0000-0000B0590000}"/>
    <cellStyle name="إخراج 11 9 2" xfId="22958" xr:uid="{00000000-0005-0000-0000-0000B1590000}"/>
    <cellStyle name="إخراج 12" xfId="22959" xr:uid="{00000000-0005-0000-0000-0000B2590000}"/>
    <cellStyle name="إخراج 12 10" xfId="22960" xr:uid="{00000000-0005-0000-0000-0000B3590000}"/>
    <cellStyle name="إخراج 12 10 2" xfId="22961" xr:uid="{00000000-0005-0000-0000-0000B4590000}"/>
    <cellStyle name="إخراج 12 11" xfId="22962" xr:uid="{00000000-0005-0000-0000-0000B5590000}"/>
    <cellStyle name="إخراج 12 11 2" xfId="22963" xr:uid="{00000000-0005-0000-0000-0000B6590000}"/>
    <cellStyle name="إخراج 12 12" xfId="22964" xr:uid="{00000000-0005-0000-0000-0000B7590000}"/>
    <cellStyle name="إخراج 12 12 2" xfId="22965" xr:uid="{00000000-0005-0000-0000-0000B8590000}"/>
    <cellStyle name="إخراج 12 13" xfId="22966" xr:uid="{00000000-0005-0000-0000-0000B9590000}"/>
    <cellStyle name="إخراج 12 2" xfId="22967" xr:uid="{00000000-0005-0000-0000-0000BA590000}"/>
    <cellStyle name="إخراج 12 2 2" xfId="22968" xr:uid="{00000000-0005-0000-0000-0000BB590000}"/>
    <cellStyle name="إخراج 12 3" xfId="22969" xr:uid="{00000000-0005-0000-0000-0000BC590000}"/>
    <cellStyle name="إخراج 12 3 2" xfId="22970" xr:uid="{00000000-0005-0000-0000-0000BD590000}"/>
    <cellStyle name="إخراج 12 4" xfId="22971" xr:uid="{00000000-0005-0000-0000-0000BE590000}"/>
    <cellStyle name="إخراج 12 4 2" xfId="22972" xr:uid="{00000000-0005-0000-0000-0000BF590000}"/>
    <cellStyle name="إخراج 12 5" xfId="22973" xr:uid="{00000000-0005-0000-0000-0000C0590000}"/>
    <cellStyle name="إخراج 12 5 2" xfId="22974" xr:uid="{00000000-0005-0000-0000-0000C1590000}"/>
    <cellStyle name="إخراج 12 6" xfId="22975" xr:uid="{00000000-0005-0000-0000-0000C2590000}"/>
    <cellStyle name="إخراج 12 6 2" xfId="22976" xr:uid="{00000000-0005-0000-0000-0000C3590000}"/>
    <cellStyle name="إخراج 12 7" xfId="22977" xr:uid="{00000000-0005-0000-0000-0000C4590000}"/>
    <cellStyle name="إخراج 12 7 2" xfId="22978" xr:uid="{00000000-0005-0000-0000-0000C5590000}"/>
    <cellStyle name="إخراج 12 8" xfId="22979" xr:uid="{00000000-0005-0000-0000-0000C6590000}"/>
    <cellStyle name="إخراج 12 8 2" xfId="22980" xr:uid="{00000000-0005-0000-0000-0000C7590000}"/>
    <cellStyle name="إخراج 12 9" xfId="22981" xr:uid="{00000000-0005-0000-0000-0000C8590000}"/>
    <cellStyle name="إخراج 12 9 2" xfId="22982" xr:uid="{00000000-0005-0000-0000-0000C9590000}"/>
    <cellStyle name="إخراج 13" xfId="22983" xr:uid="{00000000-0005-0000-0000-0000CA590000}"/>
    <cellStyle name="إخراج 13 10" xfId="22984" xr:uid="{00000000-0005-0000-0000-0000CB590000}"/>
    <cellStyle name="إخراج 13 10 2" xfId="22985" xr:uid="{00000000-0005-0000-0000-0000CC590000}"/>
    <cellStyle name="إخراج 13 11" xfId="22986" xr:uid="{00000000-0005-0000-0000-0000CD590000}"/>
    <cellStyle name="إخراج 13 11 2" xfId="22987" xr:uid="{00000000-0005-0000-0000-0000CE590000}"/>
    <cellStyle name="إخراج 13 12" xfId="22988" xr:uid="{00000000-0005-0000-0000-0000CF590000}"/>
    <cellStyle name="إخراج 13 12 2" xfId="22989" xr:uid="{00000000-0005-0000-0000-0000D0590000}"/>
    <cellStyle name="إخراج 13 13" xfId="22990" xr:uid="{00000000-0005-0000-0000-0000D1590000}"/>
    <cellStyle name="إخراج 13 2" xfId="22991" xr:uid="{00000000-0005-0000-0000-0000D2590000}"/>
    <cellStyle name="إخراج 13 2 2" xfId="22992" xr:uid="{00000000-0005-0000-0000-0000D3590000}"/>
    <cellStyle name="إخراج 13 3" xfId="22993" xr:uid="{00000000-0005-0000-0000-0000D4590000}"/>
    <cellStyle name="إخراج 13 3 2" xfId="22994" xr:uid="{00000000-0005-0000-0000-0000D5590000}"/>
    <cellStyle name="إخراج 13 4" xfId="22995" xr:uid="{00000000-0005-0000-0000-0000D6590000}"/>
    <cellStyle name="إخراج 13 4 2" xfId="22996" xr:uid="{00000000-0005-0000-0000-0000D7590000}"/>
    <cellStyle name="إخراج 13 5" xfId="22997" xr:uid="{00000000-0005-0000-0000-0000D8590000}"/>
    <cellStyle name="إخراج 13 5 2" xfId="22998" xr:uid="{00000000-0005-0000-0000-0000D9590000}"/>
    <cellStyle name="إخراج 13 6" xfId="22999" xr:uid="{00000000-0005-0000-0000-0000DA590000}"/>
    <cellStyle name="إخراج 13 6 2" xfId="23000" xr:uid="{00000000-0005-0000-0000-0000DB590000}"/>
    <cellStyle name="إخراج 13 7" xfId="23001" xr:uid="{00000000-0005-0000-0000-0000DC590000}"/>
    <cellStyle name="إخراج 13 7 2" xfId="23002" xr:uid="{00000000-0005-0000-0000-0000DD590000}"/>
    <cellStyle name="إخراج 13 8" xfId="23003" xr:uid="{00000000-0005-0000-0000-0000DE590000}"/>
    <cellStyle name="إخراج 13 8 2" xfId="23004" xr:uid="{00000000-0005-0000-0000-0000DF590000}"/>
    <cellStyle name="إخراج 13 9" xfId="23005" xr:uid="{00000000-0005-0000-0000-0000E0590000}"/>
    <cellStyle name="إخراج 13 9 2" xfId="23006" xr:uid="{00000000-0005-0000-0000-0000E1590000}"/>
    <cellStyle name="إخراج 14" xfId="23007" xr:uid="{00000000-0005-0000-0000-0000E2590000}"/>
    <cellStyle name="إخراج 14 10" xfId="23008" xr:uid="{00000000-0005-0000-0000-0000E3590000}"/>
    <cellStyle name="إخراج 14 10 2" xfId="23009" xr:uid="{00000000-0005-0000-0000-0000E4590000}"/>
    <cellStyle name="إخراج 14 11" xfId="23010" xr:uid="{00000000-0005-0000-0000-0000E5590000}"/>
    <cellStyle name="إخراج 14 11 2" xfId="23011" xr:uid="{00000000-0005-0000-0000-0000E6590000}"/>
    <cellStyle name="إخراج 14 12" xfId="23012" xr:uid="{00000000-0005-0000-0000-0000E7590000}"/>
    <cellStyle name="إخراج 14 12 2" xfId="23013" xr:uid="{00000000-0005-0000-0000-0000E8590000}"/>
    <cellStyle name="إخراج 14 13" xfId="23014" xr:uid="{00000000-0005-0000-0000-0000E9590000}"/>
    <cellStyle name="إخراج 14 2" xfId="23015" xr:uid="{00000000-0005-0000-0000-0000EA590000}"/>
    <cellStyle name="إخراج 14 2 2" xfId="23016" xr:uid="{00000000-0005-0000-0000-0000EB590000}"/>
    <cellStyle name="إخراج 14 3" xfId="23017" xr:uid="{00000000-0005-0000-0000-0000EC590000}"/>
    <cellStyle name="إخراج 14 3 2" xfId="23018" xr:uid="{00000000-0005-0000-0000-0000ED590000}"/>
    <cellStyle name="إخراج 14 4" xfId="23019" xr:uid="{00000000-0005-0000-0000-0000EE590000}"/>
    <cellStyle name="إخراج 14 4 2" xfId="23020" xr:uid="{00000000-0005-0000-0000-0000EF590000}"/>
    <cellStyle name="إخراج 14 5" xfId="23021" xr:uid="{00000000-0005-0000-0000-0000F0590000}"/>
    <cellStyle name="إخراج 14 5 2" xfId="23022" xr:uid="{00000000-0005-0000-0000-0000F1590000}"/>
    <cellStyle name="إخراج 14 6" xfId="23023" xr:uid="{00000000-0005-0000-0000-0000F2590000}"/>
    <cellStyle name="إخراج 14 6 2" xfId="23024" xr:uid="{00000000-0005-0000-0000-0000F3590000}"/>
    <cellStyle name="إخراج 14 7" xfId="23025" xr:uid="{00000000-0005-0000-0000-0000F4590000}"/>
    <cellStyle name="إخراج 14 7 2" xfId="23026" xr:uid="{00000000-0005-0000-0000-0000F5590000}"/>
    <cellStyle name="إخراج 14 8" xfId="23027" xr:uid="{00000000-0005-0000-0000-0000F6590000}"/>
    <cellStyle name="إخراج 14 8 2" xfId="23028" xr:uid="{00000000-0005-0000-0000-0000F7590000}"/>
    <cellStyle name="إخراج 14 9" xfId="23029" xr:uid="{00000000-0005-0000-0000-0000F8590000}"/>
    <cellStyle name="إخراج 14 9 2" xfId="23030" xr:uid="{00000000-0005-0000-0000-0000F9590000}"/>
    <cellStyle name="إخراج 15" xfId="23031" xr:uid="{00000000-0005-0000-0000-0000FA590000}"/>
    <cellStyle name="إخراج 15 10" xfId="23032" xr:uid="{00000000-0005-0000-0000-0000FB590000}"/>
    <cellStyle name="إخراج 15 10 2" xfId="23033" xr:uid="{00000000-0005-0000-0000-0000FC590000}"/>
    <cellStyle name="إخراج 15 11" xfId="23034" xr:uid="{00000000-0005-0000-0000-0000FD590000}"/>
    <cellStyle name="إخراج 15 11 2" xfId="23035" xr:uid="{00000000-0005-0000-0000-0000FE590000}"/>
    <cellStyle name="إخراج 15 12" xfId="23036" xr:uid="{00000000-0005-0000-0000-0000FF590000}"/>
    <cellStyle name="إخراج 15 12 2" xfId="23037" xr:uid="{00000000-0005-0000-0000-0000005A0000}"/>
    <cellStyle name="إخراج 15 13" xfId="23038" xr:uid="{00000000-0005-0000-0000-0000015A0000}"/>
    <cellStyle name="إخراج 15 2" xfId="23039" xr:uid="{00000000-0005-0000-0000-0000025A0000}"/>
    <cellStyle name="إخراج 15 2 2" xfId="23040" xr:uid="{00000000-0005-0000-0000-0000035A0000}"/>
    <cellStyle name="إخراج 15 3" xfId="23041" xr:uid="{00000000-0005-0000-0000-0000045A0000}"/>
    <cellStyle name="إخراج 15 3 2" xfId="23042" xr:uid="{00000000-0005-0000-0000-0000055A0000}"/>
    <cellStyle name="إخراج 15 4" xfId="23043" xr:uid="{00000000-0005-0000-0000-0000065A0000}"/>
    <cellStyle name="إخراج 15 4 2" xfId="23044" xr:uid="{00000000-0005-0000-0000-0000075A0000}"/>
    <cellStyle name="إخراج 15 5" xfId="23045" xr:uid="{00000000-0005-0000-0000-0000085A0000}"/>
    <cellStyle name="إخراج 15 5 2" xfId="23046" xr:uid="{00000000-0005-0000-0000-0000095A0000}"/>
    <cellStyle name="إخراج 15 6" xfId="23047" xr:uid="{00000000-0005-0000-0000-00000A5A0000}"/>
    <cellStyle name="إخراج 15 6 2" xfId="23048" xr:uid="{00000000-0005-0000-0000-00000B5A0000}"/>
    <cellStyle name="إخراج 15 7" xfId="23049" xr:uid="{00000000-0005-0000-0000-00000C5A0000}"/>
    <cellStyle name="إخراج 15 7 2" xfId="23050" xr:uid="{00000000-0005-0000-0000-00000D5A0000}"/>
    <cellStyle name="إخراج 15 8" xfId="23051" xr:uid="{00000000-0005-0000-0000-00000E5A0000}"/>
    <cellStyle name="إخراج 15 8 2" xfId="23052" xr:uid="{00000000-0005-0000-0000-00000F5A0000}"/>
    <cellStyle name="إخراج 15 9" xfId="23053" xr:uid="{00000000-0005-0000-0000-0000105A0000}"/>
    <cellStyle name="إخراج 15 9 2" xfId="23054" xr:uid="{00000000-0005-0000-0000-0000115A0000}"/>
    <cellStyle name="إخراج 16" xfId="23055" xr:uid="{00000000-0005-0000-0000-0000125A0000}"/>
    <cellStyle name="إخراج 16 10" xfId="23056" xr:uid="{00000000-0005-0000-0000-0000135A0000}"/>
    <cellStyle name="إخراج 16 10 2" xfId="23057" xr:uid="{00000000-0005-0000-0000-0000145A0000}"/>
    <cellStyle name="إخراج 16 11" xfId="23058" xr:uid="{00000000-0005-0000-0000-0000155A0000}"/>
    <cellStyle name="إخراج 16 11 2" xfId="23059" xr:uid="{00000000-0005-0000-0000-0000165A0000}"/>
    <cellStyle name="إخراج 16 12" xfId="23060" xr:uid="{00000000-0005-0000-0000-0000175A0000}"/>
    <cellStyle name="إخراج 16 12 2" xfId="23061" xr:uid="{00000000-0005-0000-0000-0000185A0000}"/>
    <cellStyle name="إخراج 16 13" xfId="23062" xr:uid="{00000000-0005-0000-0000-0000195A0000}"/>
    <cellStyle name="إخراج 16 2" xfId="23063" xr:uid="{00000000-0005-0000-0000-00001A5A0000}"/>
    <cellStyle name="إخراج 16 2 2" xfId="23064" xr:uid="{00000000-0005-0000-0000-00001B5A0000}"/>
    <cellStyle name="إخراج 16 3" xfId="23065" xr:uid="{00000000-0005-0000-0000-00001C5A0000}"/>
    <cellStyle name="إخراج 16 3 2" xfId="23066" xr:uid="{00000000-0005-0000-0000-00001D5A0000}"/>
    <cellStyle name="إخراج 16 4" xfId="23067" xr:uid="{00000000-0005-0000-0000-00001E5A0000}"/>
    <cellStyle name="إخراج 16 4 2" xfId="23068" xr:uid="{00000000-0005-0000-0000-00001F5A0000}"/>
    <cellStyle name="إخراج 16 5" xfId="23069" xr:uid="{00000000-0005-0000-0000-0000205A0000}"/>
    <cellStyle name="إخراج 16 5 2" xfId="23070" xr:uid="{00000000-0005-0000-0000-0000215A0000}"/>
    <cellStyle name="إخراج 16 6" xfId="23071" xr:uid="{00000000-0005-0000-0000-0000225A0000}"/>
    <cellStyle name="إخراج 16 6 2" xfId="23072" xr:uid="{00000000-0005-0000-0000-0000235A0000}"/>
    <cellStyle name="إخراج 16 7" xfId="23073" xr:uid="{00000000-0005-0000-0000-0000245A0000}"/>
    <cellStyle name="إخراج 16 7 2" xfId="23074" xr:uid="{00000000-0005-0000-0000-0000255A0000}"/>
    <cellStyle name="إخراج 16 8" xfId="23075" xr:uid="{00000000-0005-0000-0000-0000265A0000}"/>
    <cellStyle name="إخراج 16 8 2" xfId="23076" xr:uid="{00000000-0005-0000-0000-0000275A0000}"/>
    <cellStyle name="إخراج 16 9" xfId="23077" xr:uid="{00000000-0005-0000-0000-0000285A0000}"/>
    <cellStyle name="إخراج 16 9 2" xfId="23078" xr:uid="{00000000-0005-0000-0000-0000295A0000}"/>
    <cellStyle name="إخراج 17" xfId="23079" xr:uid="{00000000-0005-0000-0000-00002A5A0000}"/>
    <cellStyle name="إخراج 17 10" xfId="23080" xr:uid="{00000000-0005-0000-0000-00002B5A0000}"/>
    <cellStyle name="إخراج 17 10 2" xfId="23081" xr:uid="{00000000-0005-0000-0000-00002C5A0000}"/>
    <cellStyle name="إخراج 17 11" xfId="23082" xr:uid="{00000000-0005-0000-0000-00002D5A0000}"/>
    <cellStyle name="إخراج 17 11 2" xfId="23083" xr:uid="{00000000-0005-0000-0000-00002E5A0000}"/>
    <cellStyle name="إخراج 17 12" xfId="23084" xr:uid="{00000000-0005-0000-0000-00002F5A0000}"/>
    <cellStyle name="إخراج 17 12 2" xfId="23085" xr:uid="{00000000-0005-0000-0000-0000305A0000}"/>
    <cellStyle name="إخراج 17 13" xfId="23086" xr:uid="{00000000-0005-0000-0000-0000315A0000}"/>
    <cellStyle name="إخراج 17 2" xfId="23087" xr:uid="{00000000-0005-0000-0000-0000325A0000}"/>
    <cellStyle name="إخراج 17 2 2" xfId="23088" xr:uid="{00000000-0005-0000-0000-0000335A0000}"/>
    <cellStyle name="إخراج 17 3" xfId="23089" xr:uid="{00000000-0005-0000-0000-0000345A0000}"/>
    <cellStyle name="إخراج 17 3 2" xfId="23090" xr:uid="{00000000-0005-0000-0000-0000355A0000}"/>
    <cellStyle name="إخراج 17 4" xfId="23091" xr:uid="{00000000-0005-0000-0000-0000365A0000}"/>
    <cellStyle name="إخراج 17 4 2" xfId="23092" xr:uid="{00000000-0005-0000-0000-0000375A0000}"/>
    <cellStyle name="إخراج 17 5" xfId="23093" xr:uid="{00000000-0005-0000-0000-0000385A0000}"/>
    <cellStyle name="إخراج 17 5 2" xfId="23094" xr:uid="{00000000-0005-0000-0000-0000395A0000}"/>
    <cellStyle name="إخراج 17 6" xfId="23095" xr:uid="{00000000-0005-0000-0000-00003A5A0000}"/>
    <cellStyle name="إخراج 17 6 2" xfId="23096" xr:uid="{00000000-0005-0000-0000-00003B5A0000}"/>
    <cellStyle name="إخراج 17 7" xfId="23097" xr:uid="{00000000-0005-0000-0000-00003C5A0000}"/>
    <cellStyle name="إخراج 17 7 2" xfId="23098" xr:uid="{00000000-0005-0000-0000-00003D5A0000}"/>
    <cellStyle name="إخراج 17 8" xfId="23099" xr:uid="{00000000-0005-0000-0000-00003E5A0000}"/>
    <cellStyle name="إخراج 17 8 2" xfId="23100" xr:uid="{00000000-0005-0000-0000-00003F5A0000}"/>
    <cellStyle name="إخراج 17 9" xfId="23101" xr:uid="{00000000-0005-0000-0000-0000405A0000}"/>
    <cellStyle name="إخراج 17 9 2" xfId="23102" xr:uid="{00000000-0005-0000-0000-0000415A0000}"/>
    <cellStyle name="إخراج 18" xfId="23103" xr:uid="{00000000-0005-0000-0000-0000425A0000}"/>
    <cellStyle name="إخراج 18 10" xfId="23104" xr:uid="{00000000-0005-0000-0000-0000435A0000}"/>
    <cellStyle name="إخراج 18 10 2" xfId="23105" xr:uid="{00000000-0005-0000-0000-0000445A0000}"/>
    <cellStyle name="إخراج 18 11" xfId="23106" xr:uid="{00000000-0005-0000-0000-0000455A0000}"/>
    <cellStyle name="إخراج 18 11 2" xfId="23107" xr:uid="{00000000-0005-0000-0000-0000465A0000}"/>
    <cellStyle name="إخراج 18 12" xfId="23108" xr:uid="{00000000-0005-0000-0000-0000475A0000}"/>
    <cellStyle name="إخراج 18 12 2" xfId="23109" xr:uid="{00000000-0005-0000-0000-0000485A0000}"/>
    <cellStyle name="إخراج 18 13" xfId="23110" xr:uid="{00000000-0005-0000-0000-0000495A0000}"/>
    <cellStyle name="إخراج 18 2" xfId="23111" xr:uid="{00000000-0005-0000-0000-00004A5A0000}"/>
    <cellStyle name="إخراج 18 2 2" xfId="23112" xr:uid="{00000000-0005-0000-0000-00004B5A0000}"/>
    <cellStyle name="إخراج 18 3" xfId="23113" xr:uid="{00000000-0005-0000-0000-00004C5A0000}"/>
    <cellStyle name="إخراج 18 3 2" xfId="23114" xr:uid="{00000000-0005-0000-0000-00004D5A0000}"/>
    <cellStyle name="إخراج 18 4" xfId="23115" xr:uid="{00000000-0005-0000-0000-00004E5A0000}"/>
    <cellStyle name="إخراج 18 4 2" xfId="23116" xr:uid="{00000000-0005-0000-0000-00004F5A0000}"/>
    <cellStyle name="إخراج 18 5" xfId="23117" xr:uid="{00000000-0005-0000-0000-0000505A0000}"/>
    <cellStyle name="إخراج 18 5 2" xfId="23118" xr:uid="{00000000-0005-0000-0000-0000515A0000}"/>
    <cellStyle name="إخراج 18 6" xfId="23119" xr:uid="{00000000-0005-0000-0000-0000525A0000}"/>
    <cellStyle name="إخراج 18 6 2" xfId="23120" xr:uid="{00000000-0005-0000-0000-0000535A0000}"/>
    <cellStyle name="إخراج 18 7" xfId="23121" xr:uid="{00000000-0005-0000-0000-0000545A0000}"/>
    <cellStyle name="إخراج 18 7 2" xfId="23122" xr:uid="{00000000-0005-0000-0000-0000555A0000}"/>
    <cellStyle name="إخراج 18 8" xfId="23123" xr:uid="{00000000-0005-0000-0000-0000565A0000}"/>
    <cellStyle name="إخراج 18 8 2" xfId="23124" xr:uid="{00000000-0005-0000-0000-0000575A0000}"/>
    <cellStyle name="إخراج 18 9" xfId="23125" xr:uid="{00000000-0005-0000-0000-0000585A0000}"/>
    <cellStyle name="إخراج 18 9 2" xfId="23126" xr:uid="{00000000-0005-0000-0000-0000595A0000}"/>
    <cellStyle name="إخراج 19" xfId="23127" xr:uid="{00000000-0005-0000-0000-00005A5A0000}"/>
    <cellStyle name="إخراج 19 10" xfId="23128" xr:uid="{00000000-0005-0000-0000-00005B5A0000}"/>
    <cellStyle name="إخراج 19 10 2" xfId="23129" xr:uid="{00000000-0005-0000-0000-00005C5A0000}"/>
    <cellStyle name="إخراج 19 11" xfId="23130" xr:uid="{00000000-0005-0000-0000-00005D5A0000}"/>
    <cellStyle name="إخراج 19 11 2" xfId="23131" xr:uid="{00000000-0005-0000-0000-00005E5A0000}"/>
    <cellStyle name="إخراج 19 12" xfId="23132" xr:uid="{00000000-0005-0000-0000-00005F5A0000}"/>
    <cellStyle name="إخراج 19 12 2" xfId="23133" xr:uid="{00000000-0005-0000-0000-0000605A0000}"/>
    <cellStyle name="إخراج 19 13" xfId="23134" xr:uid="{00000000-0005-0000-0000-0000615A0000}"/>
    <cellStyle name="إخراج 19 2" xfId="23135" xr:uid="{00000000-0005-0000-0000-0000625A0000}"/>
    <cellStyle name="إخراج 19 2 2" xfId="23136" xr:uid="{00000000-0005-0000-0000-0000635A0000}"/>
    <cellStyle name="إخراج 19 3" xfId="23137" xr:uid="{00000000-0005-0000-0000-0000645A0000}"/>
    <cellStyle name="إخراج 19 3 2" xfId="23138" xr:uid="{00000000-0005-0000-0000-0000655A0000}"/>
    <cellStyle name="إخراج 19 4" xfId="23139" xr:uid="{00000000-0005-0000-0000-0000665A0000}"/>
    <cellStyle name="إخراج 19 4 2" xfId="23140" xr:uid="{00000000-0005-0000-0000-0000675A0000}"/>
    <cellStyle name="إخراج 19 5" xfId="23141" xr:uid="{00000000-0005-0000-0000-0000685A0000}"/>
    <cellStyle name="إخراج 19 5 2" xfId="23142" xr:uid="{00000000-0005-0000-0000-0000695A0000}"/>
    <cellStyle name="إخراج 19 6" xfId="23143" xr:uid="{00000000-0005-0000-0000-00006A5A0000}"/>
    <cellStyle name="إخراج 19 6 2" xfId="23144" xr:uid="{00000000-0005-0000-0000-00006B5A0000}"/>
    <cellStyle name="إخراج 19 7" xfId="23145" xr:uid="{00000000-0005-0000-0000-00006C5A0000}"/>
    <cellStyle name="إخراج 19 7 2" xfId="23146" xr:uid="{00000000-0005-0000-0000-00006D5A0000}"/>
    <cellStyle name="إخراج 19 8" xfId="23147" xr:uid="{00000000-0005-0000-0000-00006E5A0000}"/>
    <cellStyle name="إخراج 19 8 2" xfId="23148" xr:uid="{00000000-0005-0000-0000-00006F5A0000}"/>
    <cellStyle name="إخراج 19 9" xfId="23149" xr:uid="{00000000-0005-0000-0000-0000705A0000}"/>
    <cellStyle name="إخراج 19 9 2" xfId="23150" xr:uid="{00000000-0005-0000-0000-0000715A0000}"/>
    <cellStyle name="إخراج 2" xfId="23151" xr:uid="{00000000-0005-0000-0000-0000725A0000}"/>
    <cellStyle name="إخراج 2 10" xfId="23152" xr:uid="{00000000-0005-0000-0000-0000735A0000}"/>
    <cellStyle name="إخراج 2 10 10" xfId="23153" xr:uid="{00000000-0005-0000-0000-0000745A0000}"/>
    <cellStyle name="إخراج 2 10 10 2" xfId="23154" xr:uid="{00000000-0005-0000-0000-0000755A0000}"/>
    <cellStyle name="إخراج 2 10 11" xfId="23155" xr:uid="{00000000-0005-0000-0000-0000765A0000}"/>
    <cellStyle name="إخراج 2 10 11 2" xfId="23156" xr:uid="{00000000-0005-0000-0000-0000775A0000}"/>
    <cellStyle name="إخراج 2 10 12" xfId="23157" xr:uid="{00000000-0005-0000-0000-0000785A0000}"/>
    <cellStyle name="إخراج 2 10 12 2" xfId="23158" xr:uid="{00000000-0005-0000-0000-0000795A0000}"/>
    <cellStyle name="إخراج 2 10 13" xfId="23159" xr:uid="{00000000-0005-0000-0000-00007A5A0000}"/>
    <cellStyle name="إخراج 2 10 2" xfId="23160" xr:uid="{00000000-0005-0000-0000-00007B5A0000}"/>
    <cellStyle name="إخراج 2 10 2 2" xfId="23161" xr:uid="{00000000-0005-0000-0000-00007C5A0000}"/>
    <cellStyle name="إخراج 2 10 3" xfId="23162" xr:uid="{00000000-0005-0000-0000-00007D5A0000}"/>
    <cellStyle name="إخراج 2 10 3 2" xfId="23163" xr:uid="{00000000-0005-0000-0000-00007E5A0000}"/>
    <cellStyle name="إخراج 2 10 4" xfId="23164" xr:uid="{00000000-0005-0000-0000-00007F5A0000}"/>
    <cellStyle name="إخراج 2 10 4 2" xfId="23165" xr:uid="{00000000-0005-0000-0000-0000805A0000}"/>
    <cellStyle name="إخراج 2 10 5" xfId="23166" xr:uid="{00000000-0005-0000-0000-0000815A0000}"/>
    <cellStyle name="إخراج 2 10 5 2" xfId="23167" xr:uid="{00000000-0005-0000-0000-0000825A0000}"/>
    <cellStyle name="إخراج 2 10 6" xfId="23168" xr:uid="{00000000-0005-0000-0000-0000835A0000}"/>
    <cellStyle name="إخراج 2 10 6 2" xfId="23169" xr:uid="{00000000-0005-0000-0000-0000845A0000}"/>
    <cellStyle name="إخراج 2 10 7" xfId="23170" xr:uid="{00000000-0005-0000-0000-0000855A0000}"/>
    <cellStyle name="إخراج 2 10 7 2" xfId="23171" xr:uid="{00000000-0005-0000-0000-0000865A0000}"/>
    <cellStyle name="إخراج 2 10 8" xfId="23172" xr:uid="{00000000-0005-0000-0000-0000875A0000}"/>
    <cellStyle name="إخراج 2 10 8 2" xfId="23173" xr:uid="{00000000-0005-0000-0000-0000885A0000}"/>
    <cellStyle name="إخراج 2 10 9" xfId="23174" xr:uid="{00000000-0005-0000-0000-0000895A0000}"/>
    <cellStyle name="إخراج 2 10 9 2" xfId="23175" xr:uid="{00000000-0005-0000-0000-00008A5A0000}"/>
    <cellStyle name="إخراج 2 11" xfId="23176" xr:uid="{00000000-0005-0000-0000-00008B5A0000}"/>
    <cellStyle name="إخراج 2 11 10" xfId="23177" xr:uid="{00000000-0005-0000-0000-00008C5A0000}"/>
    <cellStyle name="إخراج 2 11 10 2" xfId="23178" xr:uid="{00000000-0005-0000-0000-00008D5A0000}"/>
    <cellStyle name="إخراج 2 11 11" xfId="23179" xr:uid="{00000000-0005-0000-0000-00008E5A0000}"/>
    <cellStyle name="إخراج 2 11 11 2" xfId="23180" xr:uid="{00000000-0005-0000-0000-00008F5A0000}"/>
    <cellStyle name="إخراج 2 11 12" xfId="23181" xr:uid="{00000000-0005-0000-0000-0000905A0000}"/>
    <cellStyle name="إخراج 2 11 12 2" xfId="23182" xr:uid="{00000000-0005-0000-0000-0000915A0000}"/>
    <cellStyle name="إخراج 2 11 13" xfId="23183" xr:uid="{00000000-0005-0000-0000-0000925A0000}"/>
    <cellStyle name="إخراج 2 11 2" xfId="23184" xr:uid="{00000000-0005-0000-0000-0000935A0000}"/>
    <cellStyle name="إخراج 2 11 2 2" xfId="23185" xr:uid="{00000000-0005-0000-0000-0000945A0000}"/>
    <cellStyle name="إخراج 2 11 3" xfId="23186" xr:uid="{00000000-0005-0000-0000-0000955A0000}"/>
    <cellStyle name="إخراج 2 11 3 2" xfId="23187" xr:uid="{00000000-0005-0000-0000-0000965A0000}"/>
    <cellStyle name="إخراج 2 11 4" xfId="23188" xr:uid="{00000000-0005-0000-0000-0000975A0000}"/>
    <cellStyle name="إخراج 2 11 4 2" xfId="23189" xr:uid="{00000000-0005-0000-0000-0000985A0000}"/>
    <cellStyle name="إخراج 2 11 5" xfId="23190" xr:uid="{00000000-0005-0000-0000-0000995A0000}"/>
    <cellStyle name="إخراج 2 11 5 2" xfId="23191" xr:uid="{00000000-0005-0000-0000-00009A5A0000}"/>
    <cellStyle name="إخراج 2 11 6" xfId="23192" xr:uid="{00000000-0005-0000-0000-00009B5A0000}"/>
    <cellStyle name="إخراج 2 11 6 2" xfId="23193" xr:uid="{00000000-0005-0000-0000-00009C5A0000}"/>
    <cellStyle name="إخراج 2 11 7" xfId="23194" xr:uid="{00000000-0005-0000-0000-00009D5A0000}"/>
    <cellStyle name="إخراج 2 11 7 2" xfId="23195" xr:uid="{00000000-0005-0000-0000-00009E5A0000}"/>
    <cellStyle name="إخراج 2 11 8" xfId="23196" xr:uid="{00000000-0005-0000-0000-00009F5A0000}"/>
    <cellStyle name="إخراج 2 11 8 2" xfId="23197" xr:uid="{00000000-0005-0000-0000-0000A05A0000}"/>
    <cellStyle name="إخراج 2 11 9" xfId="23198" xr:uid="{00000000-0005-0000-0000-0000A15A0000}"/>
    <cellStyle name="إخراج 2 11 9 2" xfId="23199" xr:uid="{00000000-0005-0000-0000-0000A25A0000}"/>
    <cellStyle name="إخراج 2 12" xfId="23200" xr:uid="{00000000-0005-0000-0000-0000A35A0000}"/>
    <cellStyle name="إخراج 2 12 10" xfId="23201" xr:uid="{00000000-0005-0000-0000-0000A45A0000}"/>
    <cellStyle name="إخراج 2 12 10 2" xfId="23202" xr:uid="{00000000-0005-0000-0000-0000A55A0000}"/>
    <cellStyle name="إخراج 2 12 11" xfId="23203" xr:uid="{00000000-0005-0000-0000-0000A65A0000}"/>
    <cellStyle name="إخراج 2 12 11 2" xfId="23204" xr:uid="{00000000-0005-0000-0000-0000A75A0000}"/>
    <cellStyle name="إخراج 2 12 12" xfId="23205" xr:uid="{00000000-0005-0000-0000-0000A85A0000}"/>
    <cellStyle name="إخراج 2 12 12 2" xfId="23206" xr:uid="{00000000-0005-0000-0000-0000A95A0000}"/>
    <cellStyle name="إخراج 2 12 13" xfId="23207" xr:uid="{00000000-0005-0000-0000-0000AA5A0000}"/>
    <cellStyle name="إخراج 2 12 2" xfId="23208" xr:uid="{00000000-0005-0000-0000-0000AB5A0000}"/>
    <cellStyle name="إخراج 2 12 2 2" xfId="23209" xr:uid="{00000000-0005-0000-0000-0000AC5A0000}"/>
    <cellStyle name="إخراج 2 12 3" xfId="23210" xr:uid="{00000000-0005-0000-0000-0000AD5A0000}"/>
    <cellStyle name="إخراج 2 12 3 2" xfId="23211" xr:uid="{00000000-0005-0000-0000-0000AE5A0000}"/>
    <cellStyle name="إخراج 2 12 4" xfId="23212" xr:uid="{00000000-0005-0000-0000-0000AF5A0000}"/>
    <cellStyle name="إخراج 2 12 4 2" xfId="23213" xr:uid="{00000000-0005-0000-0000-0000B05A0000}"/>
    <cellStyle name="إخراج 2 12 5" xfId="23214" xr:uid="{00000000-0005-0000-0000-0000B15A0000}"/>
    <cellStyle name="إخراج 2 12 5 2" xfId="23215" xr:uid="{00000000-0005-0000-0000-0000B25A0000}"/>
    <cellStyle name="إخراج 2 12 6" xfId="23216" xr:uid="{00000000-0005-0000-0000-0000B35A0000}"/>
    <cellStyle name="إخراج 2 12 6 2" xfId="23217" xr:uid="{00000000-0005-0000-0000-0000B45A0000}"/>
    <cellStyle name="إخراج 2 12 7" xfId="23218" xr:uid="{00000000-0005-0000-0000-0000B55A0000}"/>
    <cellStyle name="إخراج 2 12 7 2" xfId="23219" xr:uid="{00000000-0005-0000-0000-0000B65A0000}"/>
    <cellStyle name="إخراج 2 12 8" xfId="23220" xr:uid="{00000000-0005-0000-0000-0000B75A0000}"/>
    <cellStyle name="إخراج 2 12 8 2" xfId="23221" xr:uid="{00000000-0005-0000-0000-0000B85A0000}"/>
    <cellStyle name="إخراج 2 12 9" xfId="23222" xr:uid="{00000000-0005-0000-0000-0000B95A0000}"/>
    <cellStyle name="إخراج 2 12 9 2" xfId="23223" xr:uid="{00000000-0005-0000-0000-0000BA5A0000}"/>
    <cellStyle name="إخراج 2 13" xfId="23224" xr:uid="{00000000-0005-0000-0000-0000BB5A0000}"/>
    <cellStyle name="إخراج 2 13 10" xfId="23225" xr:uid="{00000000-0005-0000-0000-0000BC5A0000}"/>
    <cellStyle name="إخراج 2 13 10 2" xfId="23226" xr:uid="{00000000-0005-0000-0000-0000BD5A0000}"/>
    <cellStyle name="إخراج 2 13 11" xfId="23227" xr:uid="{00000000-0005-0000-0000-0000BE5A0000}"/>
    <cellStyle name="إخراج 2 13 11 2" xfId="23228" xr:uid="{00000000-0005-0000-0000-0000BF5A0000}"/>
    <cellStyle name="إخراج 2 13 12" xfId="23229" xr:uid="{00000000-0005-0000-0000-0000C05A0000}"/>
    <cellStyle name="إخراج 2 13 12 2" xfId="23230" xr:uid="{00000000-0005-0000-0000-0000C15A0000}"/>
    <cellStyle name="إخراج 2 13 13" xfId="23231" xr:uid="{00000000-0005-0000-0000-0000C25A0000}"/>
    <cellStyle name="إخراج 2 13 2" xfId="23232" xr:uid="{00000000-0005-0000-0000-0000C35A0000}"/>
    <cellStyle name="إخراج 2 13 2 2" xfId="23233" xr:uid="{00000000-0005-0000-0000-0000C45A0000}"/>
    <cellStyle name="إخراج 2 13 3" xfId="23234" xr:uid="{00000000-0005-0000-0000-0000C55A0000}"/>
    <cellStyle name="إخراج 2 13 3 2" xfId="23235" xr:uid="{00000000-0005-0000-0000-0000C65A0000}"/>
    <cellStyle name="إخراج 2 13 4" xfId="23236" xr:uid="{00000000-0005-0000-0000-0000C75A0000}"/>
    <cellStyle name="إخراج 2 13 4 2" xfId="23237" xr:uid="{00000000-0005-0000-0000-0000C85A0000}"/>
    <cellStyle name="إخراج 2 13 5" xfId="23238" xr:uid="{00000000-0005-0000-0000-0000C95A0000}"/>
    <cellStyle name="إخراج 2 13 5 2" xfId="23239" xr:uid="{00000000-0005-0000-0000-0000CA5A0000}"/>
    <cellStyle name="إخراج 2 13 6" xfId="23240" xr:uid="{00000000-0005-0000-0000-0000CB5A0000}"/>
    <cellStyle name="إخراج 2 13 6 2" xfId="23241" xr:uid="{00000000-0005-0000-0000-0000CC5A0000}"/>
    <cellStyle name="إخراج 2 13 7" xfId="23242" xr:uid="{00000000-0005-0000-0000-0000CD5A0000}"/>
    <cellStyle name="إخراج 2 13 7 2" xfId="23243" xr:uid="{00000000-0005-0000-0000-0000CE5A0000}"/>
    <cellStyle name="إخراج 2 13 8" xfId="23244" xr:uid="{00000000-0005-0000-0000-0000CF5A0000}"/>
    <cellStyle name="إخراج 2 13 8 2" xfId="23245" xr:uid="{00000000-0005-0000-0000-0000D05A0000}"/>
    <cellStyle name="إخراج 2 13 9" xfId="23246" xr:uid="{00000000-0005-0000-0000-0000D15A0000}"/>
    <cellStyle name="إخراج 2 13 9 2" xfId="23247" xr:uid="{00000000-0005-0000-0000-0000D25A0000}"/>
    <cellStyle name="إخراج 2 14" xfId="23248" xr:uid="{00000000-0005-0000-0000-0000D35A0000}"/>
    <cellStyle name="إخراج 2 14 10" xfId="23249" xr:uid="{00000000-0005-0000-0000-0000D45A0000}"/>
    <cellStyle name="إخراج 2 14 10 2" xfId="23250" xr:uid="{00000000-0005-0000-0000-0000D55A0000}"/>
    <cellStyle name="إخراج 2 14 11" xfId="23251" xr:uid="{00000000-0005-0000-0000-0000D65A0000}"/>
    <cellStyle name="إخراج 2 14 11 2" xfId="23252" xr:uid="{00000000-0005-0000-0000-0000D75A0000}"/>
    <cellStyle name="إخراج 2 14 12" xfId="23253" xr:uid="{00000000-0005-0000-0000-0000D85A0000}"/>
    <cellStyle name="إخراج 2 14 12 2" xfId="23254" xr:uid="{00000000-0005-0000-0000-0000D95A0000}"/>
    <cellStyle name="إخراج 2 14 13" xfId="23255" xr:uid="{00000000-0005-0000-0000-0000DA5A0000}"/>
    <cellStyle name="إخراج 2 14 2" xfId="23256" xr:uid="{00000000-0005-0000-0000-0000DB5A0000}"/>
    <cellStyle name="إخراج 2 14 2 2" xfId="23257" xr:uid="{00000000-0005-0000-0000-0000DC5A0000}"/>
    <cellStyle name="إخراج 2 14 3" xfId="23258" xr:uid="{00000000-0005-0000-0000-0000DD5A0000}"/>
    <cellStyle name="إخراج 2 14 3 2" xfId="23259" xr:uid="{00000000-0005-0000-0000-0000DE5A0000}"/>
    <cellStyle name="إخراج 2 14 4" xfId="23260" xr:uid="{00000000-0005-0000-0000-0000DF5A0000}"/>
    <cellStyle name="إخراج 2 14 4 2" xfId="23261" xr:uid="{00000000-0005-0000-0000-0000E05A0000}"/>
    <cellStyle name="إخراج 2 14 5" xfId="23262" xr:uid="{00000000-0005-0000-0000-0000E15A0000}"/>
    <cellStyle name="إخراج 2 14 5 2" xfId="23263" xr:uid="{00000000-0005-0000-0000-0000E25A0000}"/>
    <cellStyle name="إخراج 2 14 6" xfId="23264" xr:uid="{00000000-0005-0000-0000-0000E35A0000}"/>
    <cellStyle name="إخراج 2 14 6 2" xfId="23265" xr:uid="{00000000-0005-0000-0000-0000E45A0000}"/>
    <cellStyle name="إخراج 2 14 7" xfId="23266" xr:uid="{00000000-0005-0000-0000-0000E55A0000}"/>
    <cellStyle name="إخراج 2 14 7 2" xfId="23267" xr:uid="{00000000-0005-0000-0000-0000E65A0000}"/>
    <cellStyle name="إخراج 2 14 8" xfId="23268" xr:uid="{00000000-0005-0000-0000-0000E75A0000}"/>
    <cellStyle name="إخراج 2 14 8 2" xfId="23269" xr:uid="{00000000-0005-0000-0000-0000E85A0000}"/>
    <cellStyle name="إخراج 2 14 9" xfId="23270" xr:uid="{00000000-0005-0000-0000-0000E95A0000}"/>
    <cellStyle name="إخراج 2 14 9 2" xfId="23271" xr:uid="{00000000-0005-0000-0000-0000EA5A0000}"/>
    <cellStyle name="إخراج 2 15" xfId="23272" xr:uid="{00000000-0005-0000-0000-0000EB5A0000}"/>
    <cellStyle name="إخراج 2 15 10" xfId="23273" xr:uid="{00000000-0005-0000-0000-0000EC5A0000}"/>
    <cellStyle name="إخراج 2 15 10 2" xfId="23274" xr:uid="{00000000-0005-0000-0000-0000ED5A0000}"/>
    <cellStyle name="إخراج 2 15 11" xfId="23275" xr:uid="{00000000-0005-0000-0000-0000EE5A0000}"/>
    <cellStyle name="إخراج 2 15 11 2" xfId="23276" xr:uid="{00000000-0005-0000-0000-0000EF5A0000}"/>
    <cellStyle name="إخراج 2 15 12" xfId="23277" xr:uid="{00000000-0005-0000-0000-0000F05A0000}"/>
    <cellStyle name="إخراج 2 15 12 2" xfId="23278" xr:uid="{00000000-0005-0000-0000-0000F15A0000}"/>
    <cellStyle name="إخراج 2 15 13" xfId="23279" xr:uid="{00000000-0005-0000-0000-0000F25A0000}"/>
    <cellStyle name="إخراج 2 15 2" xfId="23280" xr:uid="{00000000-0005-0000-0000-0000F35A0000}"/>
    <cellStyle name="إخراج 2 15 2 2" xfId="23281" xr:uid="{00000000-0005-0000-0000-0000F45A0000}"/>
    <cellStyle name="إخراج 2 15 3" xfId="23282" xr:uid="{00000000-0005-0000-0000-0000F55A0000}"/>
    <cellStyle name="إخراج 2 15 3 2" xfId="23283" xr:uid="{00000000-0005-0000-0000-0000F65A0000}"/>
    <cellStyle name="إخراج 2 15 4" xfId="23284" xr:uid="{00000000-0005-0000-0000-0000F75A0000}"/>
    <cellStyle name="إخراج 2 15 4 2" xfId="23285" xr:uid="{00000000-0005-0000-0000-0000F85A0000}"/>
    <cellStyle name="إخراج 2 15 5" xfId="23286" xr:uid="{00000000-0005-0000-0000-0000F95A0000}"/>
    <cellStyle name="إخراج 2 15 5 2" xfId="23287" xr:uid="{00000000-0005-0000-0000-0000FA5A0000}"/>
    <cellStyle name="إخراج 2 15 6" xfId="23288" xr:uid="{00000000-0005-0000-0000-0000FB5A0000}"/>
    <cellStyle name="إخراج 2 15 6 2" xfId="23289" xr:uid="{00000000-0005-0000-0000-0000FC5A0000}"/>
    <cellStyle name="إخراج 2 15 7" xfId="23290" xr:uid="{00000000-0005-0000-0000-0000FD5A0000}"/>
    <cellStyle name="إخراج 2 15 7 2" xfId="23291" xr:uid="{00000000-0005-0000-0000-0000FE5A0000}"/>
    <cellStyle name="إخراج 2 15 8" xfId="23292" xr:uid="{00000000-0005-0000-0000-0000FF5A0000}"/>
    <cellStyle name="إخراج 2 15 8 2" xfId="23293" xr:uid="{00000000-0005-0000-0000-0000005B0000}"/>
    <cellStyle name="إخراج 2 15 9" xfId="23294" xr:uid="{00000000-0005-0000-0000-0000015B0000}"/>
    <cellStyle name="إخراج 2 15 9 2" xfId="23295" xr:uid="{00000000-0005-0000-0000-0000025B0000}"/>
    <cellStyle name="إخراج 2 16" xfId="23296" xr:uid="{00000000-0005-0000-0000-0000035B0000}"/>
    <cellStyle name="إخراج 2 16 10" xfId="23297" xr:uid="{00000000-0005-0000-0000-0000045B0000}"/>
    <cellStyle name="إخراج 2 16 10 2" xfId="23298" xr:uid="{00000000-0005-0000-0000-0000055B0000}"/>
    <cellStyle name="إخراج 2 16 11" xfId="23299" xr:uid="{00000000-0005-0000-0000-0000065B0000}"/>
    <cellStyle name="إخراج 2 16 11 2" xfId="23300" xr:uid="{00000000-0005-0000-0000-0000075B0000}"/>
    <cellStyle name="إخراج 2 16 12" xfId="23301" xr:uid="{00000000-0005-0000-0000-0000085B0000}"/>
    <cellStyle name="إخراج 2 16 12 2" xfId="23302" xr:uid="{00000000-0005-0000-0000-0000095B0000}"/>
    <cellStyle name="إخراج 2 16 13" xfId="23303" xr:uid="{00000000-0005-0000-0000-00000A5B0000}"/>
    <cellStyle name="إخراج 2 16 2" xfId="23304" xr:uid="{00000000-0005-0000-0000-00000B5B0000}"/>
    <cellStyle name="إخراج 2 16 2 2" xfId="23305" xr:uid="{00000000-0005-0000-0000-00000C5B0000}"/>
    <cellStyle name="إخراج 2 16 3" xfId="23306" xr:uid="{00000000-0005-0000-0000-00000D5B0000}"/>
    <cellStyle name="إخراج 2 16 3 2" xfId="23307" xr:uid="{00000000-0005-0000-0000-00000E5B0000}"/>
    <cellStyle name="إخراج 2 16 4" xfId="23308" xr:uid="{00000000-0005-0000-0000-00000F5B0000}"/>
    <cellStyle name="إخراج 2 16 4 2" xfId="23309" xr:uid="{00000000-0005-0000-0000-0000105B0000}"/>
    <cellStyle name="إخراج 2 16 5" xfId="23310" xr:uid="{00000000-0005-0000-0000-0000115B0000}"/>
    <cellStyle name="إخراج 2 16 5 2" xfId="23311" xr:uid="{00000000-0005-0000-0000-0000125B0000}"/>
    <cellStyle name="إخراج 2 16 6" xfId="23312" xr:uid="{00000000-0005-0000-0000-0000135B0000}"/>
    <cellStyle name="إخراج 2 16 6 2" xfId="23313" xr:uid="{00000000-0005-0000-0000-0000145B0000}"/>
    <cellStyle name="إخراج 2 16 7" xfId="23314" xr:uid="{00000000-0005-0000-0000-0000155B0000}"/>
    <cellStyle name="إخراج 2 16 7 2" xfId="23315" xr:uid="{00000000-0005-0000-0000-0000165B0000}"/>
    <cellStyle name="إخراج 2 16 8" xfId="23316" xr:uid="{00000000-0005-0000-0000-0000175B0000}"/>
    <cellStyle name="إخراج 2 16 8 2" xfId="23317" xr:uid="{00000000-0005-0000-0000-0000185B0000}"/>
    <cellStyle name="إخراج 2 16 9" xfId="23318" xr:uid="{00000000-0005-0000-0000-0000195B0000}"/>
    <cellStyle name="إخراج 2 16 9 2" xfId="23319" xr:uid="{00000000-0005-0000-0000-00001A5B0000}"/>
    <cellStyle name="إخراج 2 17" xfId="23320" xr:uid="{00000000-0005-0000-0000-00001B5B0000}"/>
    <cellStyle name="إخراج 2 17 10" xfId="23321" xr:uid="{00000000-0005-0000-0000-00001C5B0000}"/>
    <cellStyle name="إخراج 2 17 10 2" xfId="23322" xr:uid="{00000000-0005-0000-0000-00001D5B0000}"/>
    <cellStyle name="إخراج 2 17 11" xfId="23323" xr:uid="{00000000-0005-0000-0000-00001E5B0000}"/>
    <cellStyle name="إخراج 2 17 11 2" xfId="23324" xr:uid="{00000000-0005-0000-0000-00001F5B0000}"/>
    <cellStyle name="إخراج 2 17 12" xfId="23325" xr:uid="{00000000-0005-0000-0000-0000205B0000}"/>
    <cellStyle name="إخراج 2 17 12 2" xfId="23326" xr:uid="{00000000-0005-0000-0000-0000215B0000}"/>
    <cellStyle name="إخراج 2 17 13" xfId="23327" xr:uid="{00000000-0005-0000-0000-0000225B0000}"/>
    <cellStyle name="إخراج 2 17 2" xfId="23328" xr:uid="{00000000-0005-0000-0000-0000235B0000}"/>
    <cellStyle name="إخراج 2 17 2 2" xfId="23329" xr:uid="{00000000-0005-0000-0000-0000245B0000}"/>
    <cellStyle name="إخراج 2 17 3" xfId="23330" xr:uid="{00000000-0005-0000-0000-0000255B0000}"/>
    <cellStyle name="إخراج 2 17 3 2" xfId="23331" xr:uid="{00000000-0005-0000-0000-0000265B0000}"/>
    <cellStyle name="إخراج 2 17 4" xfId="23332" xr:uid="{00000000-0005-0000-0000-0000275B0000}"/>
    <cellStyle name="إخراج 2 17 4 2" xfId="23333" xr:uid="{00000000-0005-0000-0000-0000285B0000}"/>
    <cellStyle name="إخراج 2 17 5" xfId="23334" xr:uid="{00000000-0005-0000-0000-0000295B0000}"/>
    <cellStyle name="إخراج 2 17 5 2" xfId="23335" xr:uid="{00000000-0005-0000-0000-00002A5B0000}"/>
    <cellStyle name="إخراج 2 17 6" xfId="23336" xr:uid="{00000000-0005-0000-0000-00002B5B0000}"/>
    <cellStyle name="إخراج 2 17 6 2" xfId="23337" xr:uid="{00000000-0005-0000-0000-00002C5B0000}"/>
    <cellStyle name="إخراج 2 17 7" xfId="23338" xr:uid="{00000000-0005-0000-0000-00002D5B0000}"/>
    <cellStyle name="إخراج 2 17 7 2" xfId="23339" xr:uid="{00000000-0005-0000-0000-00002E5B0000}"/>
    <cellStyle name="إخراج 2 17 8" xfId="23340" xr:uid="{00000000-0005-0000-0000-00002F5B0000}"/>
    <cellStyle name="إخراج 2 17 8 2" xfId="23341" xr:uid="{00000000-0005-0000-0000-0000305B0000}"/>
    <cellStyle name="إخراج 2 17 9" xfId="23342" xr:uid="{00000000-0005-0000-0000-0000315B0000}"/>
    <cellStyle name="إخراج 2 17 9 2" xfId="23343" xr:uid="{00000000-0005-0000-0000-0000325B0000}"/>
    <cellStyle name="إخراج 2 18" xfId="23344" xr:uid="{00000000-0005-0000-0000-0000335B0000}"/>
    <cellStyle name="إخراج 2 18 10" xfId="23345" xr:uid="{00000000-0005-0000-0000-0000345B0000}"/>
    <cellStyle name="إخراج 2 18 10 2" xfId="23346" xr:uid="{00000000-0005-0000-0000-0000355B0000}"/>
    <cellStyle name="إخراج 2 18 11" xfId="23347" xr:uid="{00000000-0005-0000-0000-0000365B0000}"/>
    <cellStyle name="إخراج 2 18 11 2" xfId="23348" xr:uid="{00000000-0005-0000-0000-0000375B0000}"/>
    <cellStyle name="إخراج 2 18 12" xfId="23349" xr:uid="{00000000-0005-0000-0000-0000385B0000}"/>
    <cellStyle name="إخراج 2 18 12 2" xfId="23350" xr:uid="{00000000-0005-0000-0000-0000395B0000}"/>
    <cellStyle name="إخراج 2 18 13" xfId="23351" xr:uid="{00000000-0005-0000-0000-00003A5B0000}"/>
    <cellStyle name="إخراج 2 18 2" xfId="23352" xr:uid="{00000000-0005-0000-0000-00003B5B0000}"/>
    <cellStyle name="إخراج 2 18 2 2" xfId="23353" xr:uid="{00000000-0005-0000-0000-00003C5B0000}"/>
    <cellStyle name="إخراج 2 18 3" xfId="23354" xr:uid="{00000000-0005-0000-0000-00003D5B0000}"/>
    <cellStyle name="إخراج 2 18 3 2" xfId="23355" xr:uid="{00000000-0005-0000-0000-00003E5B0000}"/>
    <cellStyle name="إخراج 2 18 4" xfId="23356" xr:uid="{00000000-0005-0000-0000-00003F5B0000}"/>
    <cellStyle name="إخراج 2 18 4 2" xfId="23357" xr:uid="{00000000-0005-0000-0000-0000405B0000}"/>
    <cellStyle name="إخراج 2 18 5" xfId="23358" xr:uid="{00000000-0005-0000-0000-0000415B0000}"/>
    <cellStyle name="إخراج 2 18 5 2" xfId="23359" xr:uid="{00000000-0005-0000-0000-0000425B0000}"/>
    <cellStyle name="إخراج 2 18 6" xfId="23360" xr:uid="{00000000-0005-0000-0000-0000435B0000}"/>
    <cellStyle name="إخراج 2 18 6 2" xfId="23361" xr:uid="{00000000-0005-0000-0000-0000445B0000}"/>
    <cellStyle name="إخراج 2 18 7" xfId="23362" xr:uid="{00000000-0005-0000-0000-0000455B0000}"/>
    <cellStyle name="إخراج 2 18 7 2" xfId="23363" xr:uid="{00000000-0005-0000-0000-0000465B0000}"/>
    <cellStyle name="إخراج 2 18 8" xfId="23364" xr:uid="{00000000-0005-0000-0000-0000475B0000}"/>
    <cellStyle name="إخراج 2 18 8 2" xfId="23365" xr:uid="{00000000-0005-0000-0000-0000485B0000}"/>
    <cellStyle name="إخراج 2 18 9" xfId="23366" xr:uid="{00000000-0005-0000-0000-0000495B0000}"/>
    <cellStyle name="إخراج 2 18 9 2" xfId="23367" xr:uid="{00000000-0005-0000-0000-00004A5B0000}"/>
    <cellStyle name="إخراج 2 19" xfId="23368" xr:uid="{00000000-0005-0000-0000-00004B5B0000}"/>
    <cellStyle name="إخراج 2 19 10" xfId="23369" xr:uid="{00000000-0005-0000-0000-00004C5B0000}"/>
    <cellStyle name="إخراج 2 19 10 2" xfId="23370" xr:uid="{00000000-0005-0000-0000-00004D5B0000}"/>
    <cellStyle name="إخراج 2 19 11" xfId="23371" xr:uid="{00000000-0005-0000-0000-00004E5B0000}"/>
    <cellStyle name="إخراج 2 19 11 2" xfId="23372" xr:uid="{00000000-0005-0000-0000-00004F5B0000}"/>
    <cellStyle name="إخراج 2 19 12" xfId="23373" xr:uid="{00000000-0005-0000-0000-0000505B0000}"/>
    <cellStyle name="إخراج 2 19 12 2" xfId="23374" xr:uid="{00000000-0005-0000-0000-0000515B0000}"/>
    <cellStyle name="إخراج 2 19 13" xfId="23375" xr:uid="{00000000-0005-0000-0000-0000525B0000}"/>
    <cellStyle name="إخراج 2 19 2" xfId="23376" xr:uid="{00000000-0005-0000-0000-0000535B0000}"/>
    <cellStyle name="إخراج 2 19 2 2" xfId="23377" xr:uid="{00000000-0005-0000-0000-0000545B0000}"/>
    <cellStyle name="إخراج 2 19 3" xfId="23378" xr:uid="{00000000-0005-0000-0000-0000555B0000}"/>
    <cellStyle name="إخراج 2 19 3 2" xfId="23379" xr:uid="{00000000-0005-0000-0000-0000565B0000}"/>
    <cellStyle name="إخراج 2 19 4" xfId="23380" xr:uid="{00000000-0005-0000-0000-0000575B0000}"/>
    <cellStyle name="إخراج 2 19 4 2" xfId="23381" xr:uid="{00000000-0005-0000-0000-0000585B0000}"/>
    <cellStyle name="إخراج 2 19 5" xfId="23382" xr:uid="{00000000-0005-0000-0000-0000595B0000}"/>
    <cellStyle name="إخراج 2 19 5 2" xfId="23383" xr:uid="{00000000-0005-0000-0000-00005A5B0000}"/>
    <cellStyle name="إخراج 2 19 6" xfId="23384" xr:uid="{00000000-0005-0000-0000-00005B5B0000}"/>
    <cellStyle name="إخراج 2 19 6 2" xfId="23385" xr:uid="{00000000-0005-0000-0000-00005C5B0000}"/>
    <cellStyle name="إخراج 2 19 7" xfId="23386" xr:uid="{00000000-0005-0000-0000-00005D5B0000}"/>
    <cellStyle name="إخراج 2 19 7 2" xfId="23387" xr:uid="{00000000-0005-0000-0000-00005E5B0000}"/>
    <cellStyle name="إخراج 2 19 8" xfId="23388" xr:uid="{00000000-0005-0000-0000-00005F5B0000}"/>
    <cellStyle name="إخراج 2 19 8 2" xfId="23389" xr:uid="{00000000-0005-0000-0000-0000605B0000}"/>
    <cellStyle name="إخراج 2 19 9" xfId="23390" xr:uid="{00000000-0005-0000-0000-0000615B0000}"/>
    <cellStyle name="إخراج 2 19 9 2" xfId="23391" xr:uid="{00000000-0005-0000-0000-0000625B0000}"/>
    <cellStyle name="إخراج 2 2" xfId="23392" xr:uid="{00000000-0005-0000-0000-0000635B0000}"/>
    <cellStyle name="إخراج 2 2 10" xfId="23393" xr:uid="{00000000-0005-0000-0000-0000645B0000}"/>
    <cellStyle name="إخراج 2 2 10 10" xfId="23394" xr:uid="{00000000-0005-0000-0000-0000655B0000}"/>
    <cellStyle name="إخراج 2 2 10 10 2" xfId="23395" xr:uid="{00000000-0005-0000-0000-0000665B0000}"/>
    <cellStyle name="إخراج 2 2 10 11" xfId="23396" xr:uid="{00000000-0005-0000-0000-0000675B0000}"/>
    <cellStyle name="إخراج 2 2 10 11 2" xfId="23397" xr:uid="{00000000-0005-0000-0000-0000685B0000}"/>
    <cellStyle name="إخراج 2 2 10 12" xfId="23398" xr:uid="{00000000-0005-0000-0000-0000695B0000}"/>
    <cellStyle name="إخراج 2 2 10 12 2" xfId="23399" xr:uid="{00000000-0005-0000-0000-00006A5B0000}"/>
    <cellStyle name="إخراج 2 2 10 13" xfId="23400" xr:uid="{00000000-0005-0000-0000-00006B5B0000}"/>
    <cellStyle name="إخراج 2 2 10 2" xfId="23401" xr:uid="{00000000-0005-0000-0000-00006C5B0000}"/>
    <cellStyle name="إخراج 2 2 10 2 2" xfId="23402" xr:uid="{00000000-0005-0000-0000-00006D5B0000}"/>
    <cellStyle name="إخراج 2 2 10 3" xfId="23403" xr:uid="{00000000-0005-0000-0000-00006E5B0000}"/>
    <cellStyle name="إخراج 2 2 10 3 2" xfId="23404" xr:uid="{00000000-0005-0000-0000-00006F5B0000}"/>
    <cellStyle name="إخراج 2 2 10 4" xfId="23405" xr:uid="{00000000-0005-0000-0000-0000705B0000}"/>
    <cellStyle name="إخراج 2 2 10 4 2" xfId="23406" xr:uid="{00000000-0005-0000-0000-0000715B0000}"/>
    <cellStyle name="إخراج 2 2 10 5" xfId="23407" xr:uid="{00000000-0005-0000-0000-0000725B0000}"/>
    <cellStyle name="إخراج 2 2 10 5 2" xfId="23408" xr:uid="{00000000-0005-0000-0000-0000735B0000}"/>
    <cellStyle name="إخراج 2 2 10 6" xfId="23409" xr:uid="{00000000-0005-0000-0000-0000745B0000}"/>
    <cellStyle name="إخراج 2 2 10 6 2" xfId="23410" xr:uid="{00000000-0005-0000-0000-0000755B0000}"/>
    <cellStyle name="إخراج 2 2 10 7" xfId="23411" xr:uid="{00000000-0005-0000-0000-0000765B0000}"/>
    <cellStyle name="إخراج 2 2 10 7 2" xfId="23412" xr:uid="{00000000-0005-0000-0000-0000775B0000}"/>
    <cellStyle name="إخراج 2 2 10 8" xfId="23413" xr:uid="{00000000-0005-0000-0000-0000785B0000}"/>
    <cellStyle name="إخراج 2 2 10 8 2" xfId="23414" xr:uid="{00000000-0005-0000-0000-0000795B0000}"/>
    <cellStyle name="إخراج 2 2 10 9" xfId="23415" xr:uid="{00000000-0005-0000-0000-00007A5B0000}"/>
    <cellStyle name="إخراج 2 2 10 9 2" xfId="23416" xr:uid="{00000000-0005-0000-0000-00007B5B0000}"/>
    <cellStyle name="إخراج 2 2 11" xfId="23417" xr:uid="{00000000-0005-0000-0000-00007C5B0000}"/>
    <cellStyle name="إخراج 2 2 11 10" xfId="23418" xr:uid="{00000000-0005-0000-0000-00007D5B0000}"/>
    <cellStyle name="إخراج 2 2 11 10 2" xfId="23419" xr:uid="{00000000-0005-0000-0000-00007E5B0000}"/>
    <cellStyle name="إخراج 2 2 11 11" xfId="23420" xr:uid="{00000000-0005-0000-0000-00007F5B0000}"/>
    <cellStyle name="إخراج 2 2 11 11 2" xfId="23421" xr:uid="{00000000-0005-0000-0000-0000805B0000}"/>
    <cellStyle name="إخراج 2 2 11 12" xfId="23422" xr:uid="{00000000-0005-0000-0000-0000815B0000}"/>
    <cellStyle name="إخراج 2 2 11 12 2" xfId="23423" xr:uid="{00000000-0005-0000-0000-0000825B0000}"/>
    <cellStyle name="إخراج 2 2 11 13" xfId="23424" xr:uid="{00000000-0005-0000-0000-0000835B0000}"/>
    <cellStyle name="إخراج 2 2 11 2" xfId="23425" xr:uid="{00000000-0005-0000-0000-0000845B0000}"/>
    <cellStyle name="إخراج 2 2 11 2 2" xfId="23426" xr:uid="{00000000-0005-0000-0000-0000855B0000}"/>
    <cellStyle name="إخراج 2 2 11 3" xfId="23427" xr:uid="{00000000-0005-0000-0000-0000865B0000}"/>
    <cellStyle name="إخراج 2 2 11 3 2" xfId="23428" xr:uid="{00000000-0005-0000-0000-0000875B0000}"/>
    <cellStyle name="إخراج 2 2 11 4" xfId="23429" xr:uid="{00000000-0005-0000-0000-0000885B0000}"/>
    <cellStyle name="إخراج 2 2 11 4 2" xfId="23430" xr:uid="{00000000-0005-0000-0000-0000895B0000}"/>
    <cellStyle name="إخراج 2 2 11 5" xfId="23431" xr:uid="{00000000-0005-0000-0000-00008A5B0000}"/>
    <cellStyle name="إخراج 2 2 11 5 2" xfId="23432" xr:uid="{00000000-0005-0000-0000-00008B5B0000}"/>
    <cellStyle name="إخراج 2 2 11 6" xfId="23433" xr:uid="{00000000-0005-0000-0000-00008C5B0000}"/>
    <cellStyle name="إخراج 2 2 11 6 2" xfId="23434" xr:uid="{00000000-0005-0000-0000-00008D5B0000}"/>
    <cellStyle name="إخراج 2 2 11 7" xfId="23435" xr:uid="{00000000-0005-0000-0000-00008E5B0000}"/>
    <cellStyle name="إخراج 2 2 11 7 2" xfId="23436" xr:uid="{00000000-0005-0000-0000-00008F5B0000}"/>
    <cellStyle name="إخراج 2 2 11 8" xfId="23437" xr:uid="{00000000-0005-0000-0000-0000905B0000}"/>
    <cellStyle name="إخراج 2 2 11 8 2" xfId="23438" xr:uid="{00000000-0005-0000-0000-0000915B0000}"/>
    <cellStyle name="إخراج 2 2 11 9" xfId="23439" xr:uid="{00000000-0005-0000-0000-0000925B0000}"/>
    <cellStyle name="إخراج 2 2 11 9 2" xfId="23440" xr:uid="{00000000-0005-0000-0000-0000935B0000}"/>
    <cellStyle name="إخراج 2 2 12" xfId="23441" xr:uid="{00000000-0005-0000-0000-0000945B0000}"/>
    <cellStyle name="إخراج 2 2 12 10" xfId="23442" xr:uid="{00000000-0005-0000-0000-0000955B0000}"/>
    <cellStyle name="إخراج 2 2 12 10 2" xfId="23443" xr:uid="{00000000-0005-0000-0000-0000965B0000}"/>
    <cellStyle name="إخراج 2 2 12 11" xfId="23444" xr:uid="{00000000-0005-0000-0000-0000975B0000}"/>
    <cellStyle name="إخراج 2 2 12 11 2" xfId="23445" xr:uid="{00000000-0005-0000-0000-0000985B0000}"/>
    <cellStyle name="إخراج 2 2 12 12" xfId="23446" xr:uid="{00000000-0005-0000-0000-0000995B0000}"/>
    <cellStyle name="إخراج 2 2 12 12 2" xfId="23447" xr:uid="{00000000-0005-0000-0000-00009A5B0000}"/>
    <cellStyle name="إخراج 2 2 12 13" xfId="23448" xr:uid="{00000000-0005-0000-0000-00009B5B0000}"/>
    <cellStyle name="إخراج 2 2 12 2" xfId="23449" xr:uid="{00000000-0005-0000-0000-00009C5B0000}"/>
    <cellStyle name="إخراج 2 2 12 2 2" xfId="23450" xr:uid="{00000000-0005-0000-0000-00009D5B0000}"/>
    <cellStyle name="إخراج 2 2 12 3" xfId="23451" xr:uid="{00000000-0005-0000-0000-00009E5B0000}"/>
    <cellStyle name="إخراج 2 2 12 3 2" xfId="23452" xr:uid="{00000000-0005-0000-0000-00009F5B0000}"/>
    <cellStyle name="إخراج 2 2 12 4" xfId="23453" xr:uid="{00000000-0005-0000-0000-0000A05B0000}"/>
    <cellStyle name="إخراج 2 2 12 4 2" xfId="23454" xr:uid="{00000000-0005-0000-0000-0000A15B0000}"/>
    <cellStyle name="إخراج 2 2 12 5" xfId="23455" xr:uid="{00000000-0005-0000-0000-0000A25B0000}"/>
    <cellStyle name="إخراج 2 2 12 5 2" xfId="23456" xr:uid="{00000000-0005-0000-0000-0000A35B0000}"/>
    <cellStyle name="إخراج 2 2 12 6" xfId="23457" xr:uid="{00000000-0005-0000-0000-0000A45B0000}"/>
    <cellStyle name="إخراج 2 2 12 6 2" xfId="23458" xr:uid="{00000000-0005-0000-0000-0000A55B0000}"/>
    <cellStyle name="إخراج 2 2 12 7" xfId="23459" xr:uid="{00000000-0005-0000-0000-0000A65B0000}"/>
    <cellStyle name="إخراج 2 2 12 7 2" xfId="23460" xr:uid="{00000000-0005-0000-0000-0000A75B0000}"/>
    <cellStyle name="إخراج 2 2 12 8" xfId="23461" xr:uid="{00000000-0005-0000-0000-0000A85B0000}"/>
    <cellStyle name="إخراج 2 2 12 8 2" xfId="23462" xr:uid="{00000000-0005-0000-0000-0000A95B0000}"/>
    <cellStyle name="إخراج 2 2 12 9" xfId="23463" xr:uid="{00000000-0005-0000-0000-0000AA5B0000}"/>
    <cellStyle name="إخراج 2 2 12 9 2" xfId="23464" xr:uid="{00000000-0005-0000-0000-0000AB5B0000}"/>
    <cellStyle name="إخراج 2 2 13" xfId="23465" xr:uid="{00000000-0005-0000-0000-0000AC5B0000}"/>
    <cellStyle name="إخراج 2 2 13 10" xfId="23466" xr:uid="{00000000-0005-0000-0000-0000AD5B0000}"/>
    <cellStyle name="إخراج 2 2 13 10 2" xfId="23467" xr:uid="{00000000-0005-0000-0000-0000AE5B0000}"/>
    <cellStyle name="إخراج 2 2 13 11" xfId="23468" xr:uid="{00000000-0005-0000-0000-0000AF5B0000}"/>
    <cellStyle name="إخراج 2 2 13 11 2" xfId="23469" xr:uid="{00000000-0005-0000-0000-0000B05B0000}"/>
    <cellStyle name="إخراج 2 2 13 12" xfId="23470" xr:uid="{00000000-0005-0000-0000-0000B15B0000}"/>
    <cellStyle name="إخراج 2 2 13 12 2" xfId="23471" xr:uid="{00000000-0005-0000-0000-0000B25B0000}"/>
    <cellStyle name="إخراج 2 2 13 13" xfId="23472" xr:uid="{00000000-0005-0000-0000-0000B35B0000}"/>
    <cellStyle name="إخراج 2 2 13 2" xfId="23473" xr:uid="{00000000-0005-0000-0000-0000B45B0000}"/>
    <cellStyle name="إخراج 2 2 13 2 2" xfId="23474" xr:uid="{00000000-0005-0000-0000-0000B55B0000}"/>
    <cellStyle name="إخراج 2 2 13 3" xfId="23475" xr:uid="{00000000-0005-0000-0000-0000B65B0000}"/>
    <cellStyle name="إخراج 2 2 13 3 2" xfId="23476" xr:uid="{00000000-0005-0000-0000-0000B75B0000}"/>
    <cellStyle name="إخراج 2 2 13 4" xfId="23477" xr:uid="{00000000-0005-0000-0000-0000B85B0000}"/>
    <cellStyle name="إخراج 2 2 13 4 2" xfId="23478" xr:uid="{00000000-0005-0000-0000-0000B95B0000}"/>
    <cellStyle name="إخراج 2 2 13 5" xfId="23479" xr:uid="{00000000-0005-0000-0000-0000BA5B0000}"/>
    <cellStyle name="إخراج 2 2 13 5 2" xfId="23480" xr:uid="{00000000-0005-0000-0000-0000BB5B0000}"/>
    <cellStyle name="إخراج 2 2 13 6" xfId="23481" xr:uid="{00000000-0005-0000-0000-0000BC5B0000}"/>
    <cellStyle name="إخراج 2 2 13 6 2" xfId="23482" xr:uid="{00000000-0005-0000-0000-0000BD5B0000}"/>
    <cellStyle name="إخراج 2 2 13 7" xfId="23483" xr:uid="{00000000-0005-0000-0000-0000BE5B0000}"/>
    <cellStyle name="إخراج 2 2 13 7 2" xfId="23484" xr:uid="{00000000-0005-0000-0000-0000BF5B0000}"/>
    <cellStyle name="إخراج 2 2 13 8" xfId="23485" xr:uid="{00000000-0005-0000-0000-0000C05B0000}"/>
    <cellStyle name="إخراج 2 2 13 8 2" xfId="23486" xr:uid="{00000000-0005-0000-0000-0000C15B0000}"/>
    <cellStyle name="إخراج 2 2 13 9" xfId="23487" xr:uid="{00000000-0005-0000-0000-0000C25B0000}"/>
    <cellStyle name="إخراج 2 2 13 9 2" xfId="23488" xr:uid="{00000000-0005-0000-0000-0000C35B0000}"/>
    <cellStyle name="إخراج 2 2 14" xfId="23489" xr:uid="{00000000-0005-0000-0000-0000C45B0000}"/>
    <cellStyle name="إخراج 2 2 14 10" xfId="23490" xr:uid="{00000000-0005-0000-0000-0000C55B0000}"/>
    <cellStyle name="إخراج 2 2 14 10 2" xfId="23491" xr:uid="{00000000-0005-0000-0000-0000C65B0000}"/>
    <cellStyle name="إخراج 2 2 14 11" xfId="23492" xr:uid="{00000000-0005-0000-0000-0000C75B0000}"/>
    <cellStyle name="إخراج 2 2 14 11 2" xfId="23493" xr:uid="{00000000-0005-0000-0000-0000C85B0000}"/>
    <cellStyle name="إخراج 2 2 14 12" xfId="23494" xr:uid="{00000000-0005-0000-0000-0000C95B0000}"/>
    <cellStyle name="إخراج 2 2 14 12 2" xfId="23495" xr:uid="{00000000-0005-0000-0000-0000CA5B0000}"/>
    <cellStyle name="إخراج 2 2 14 13" xfId="23496" xr:uid="{00000000-0005-0000-0000-0000CB5B0000}"/>
    <cellStyle name="إخراج 2 2 14 2" xfId="23497" xr:uid="{00000000-0005-0000-0000-0000CC5B0000}"/>
    <cellStyle name="إخراج 2 2 14 2 2" xfId="23498" xr:uid="{00000000-0005-0000-0000-0000CD5B0000}"/>
    <cellStyle name="إخراج 2 2 14 3" xfId="23499" xr:uid="{00000000-0005-0000-0000-0000CE5B0000}"/>
    <cellStyle name="إخراج 2 2 14 3 2" xfId="23500" xr:uid="{00000000-0005-0000-0000-0000CF5B0000}"/>
    <cellStyle name="إخراج 2 2 14 4" xfId="23501" xr:uid="{00000000-0005-0000-0000-0000D05B0000}"/>
    <cellStyle name="إخراج 2 2 14 4 2" xfId="23502" xr:uid="{00000000-0005-0000-0000-0000D15B0000}"/>
    <cellStyle name="إخراج 2 2 14 5" xfId="23503" xr:uid="{00000000-0005-0000-0000-0000D25B0000}"/>
    <cellStyle name="إخراج 2 2 14 5 2" xfId="23504" xr:uid="{00000000-0005-0000-0000-0000D35B0000}"/>
    <cellStyle name="إخراج 2 2 14 6" xfId="23505" xr:uid="{00000000-0005-0000-0000-0000D45B0000}"/>
    <cellStyle name="إخراج 2 2 14 6 2" xfId="23506" xr:uid="{00000000-0005-0000-0000-0000D55B0000}"/>
    <cellStyle name="إخراج 2 2 14 7" xfId="23507" xr:uid="{00000000-0005-0000-0000-0000D65B0000}"/>
    <cellStyle name="إخراج 2 2 14 7 2" xfId="23508" xr:uid="{00000000-0005-0000-0000-0000D75B0000}"/>
    <cellStyle name="إخراج 2 2 14 8" xfId="23509" xr:uid="{00000000-0005-0000-0000-0000D85B0000}"/>
    <cellStyle name="إخراج 2 2 14 8 2" xfId="23510" xr:uid="{00000000-0005-0000-0000-0000D95B0000}"/>
    <cellStyle name="إخراج 2 2 14 9" xfId="23511" xr:uid="{00000000-0005-0000-0000-0000DA5B0000}"/>
    <cellStyle name="إخراج 2 2 14 9 2" xfId="23512" xr:uid="{00000000-0005-0000-0000-0000DB5B0000}"/>
    <cellStyle name="إخراج 2 2 15" xfId="23513" xr:uid="{00000000-0005-0000-0000-0000DC5B0000}"/>
    <cellStyle name="إخراج 2 2 15 10" xfId="23514" xr:uid="{00000000-0005-0000-0000-0000DD5B0000}"/>
    <cellStyle name="إخراج 2 2 15 10 2" xfId="23515" xr:uid="{00000000-0005-0000-0000-0000DE5B0000}"/>
    <cellStyle name="إخراج 2 2 15 11" xfId="23516" xr:uid="{00000000-0005-0000-0000-0000DF5B0000}"/>
    <cellStyle name="إخراج 2 2 15 11 2" xfId="23517" xr:uid="{00000000-0005-0000-0000-0000E05B0000}"/>
    <cellStyle name="إخراج 2 2 15 12" xfId="23518" xr:uid="{00000000-0005-0000-0000-0000E15B0000}"/>
    <cellStyle name="إخراج 2 2 15 12 2" xfId="23519" xr:uid="{00000000-0005-0000-0000-0000E25B0000}"/>
    <cellStyle name="إخراج 2 2 15 13" xfId="23520" xr:uid="{00000000-0005-0000-0000-0000E35B0000}"/>
    <cellStyle name="إخراج 2 2 15 2" xfId="23521" xr:uid="{00000000-0005-0000-0000-0000E45B0000}"/>
    <cellStyle name="إخراج 2 2 15 2 2" xfId="23522" xr:uid="{00000000-0005-0000-0000-0000E55B0000}"/>
    <cellStyle name="إخراج 2 2 15 3" xfId="23523" xr:uid="{00000000-0005-0000-0000-0000E65B0000}"/>
    <cellStyle name="إخراج 2 2 15 3 2" xfId="23524" xr:uid="{00000000-0005-0000-0000-0000E75B0000}"/>
    <cellStyle name="إخراج 2 2 15 4" xfId="23525" xr:uid="{00000000-0005-0000-0000-0000E85B0000}"/>
    <cellStyle name="إخراج 2 2 15 4 2" xfId="23526" xr:uid="{00000000-0005-0000-0000-0000E95B0000}"/>
    <cellStyle name="إخراج 2 2 15 5" xfId="23527" xr:uid="{00000000-0005-0000-0000-0000EA5B0000}"/>
    <cellStyle name="إخراج 2 2 15 5 2" xfId="23528" xr:uid="{00000000-0005-0000-0000-0000EB5B0000}"/>
    <cellStyle name="إخراج 2 2 15 6" xfId="23529" xr:uid="{00000000-0005-0000-0000-0000EC5B0000}"/>
    <cellStyle name="إخراج 2 2 15 6 2" xfId="23530" xr:uid="{00000000-0005-0000-0000-0000ED5B0000}"/>
    <cellStyle name="إخراج 2 2 15 7" xfId="23531" xr:uid="{00000000-0005-0000-0000-0000EE5B0000}"/>
    <cellStyle name="إخراج 2 2 15 7 2" xfId="23532" xr:uid="{00000000-0005-0000-0000-0000EF5B0000}"/>
    <cellStyle name="إخراج 2 2 15 8" xfId="23533" xr:uid="{00000000-0005-0000-0000-0000F05B0000}"/>
    <cellStyle name="إخراج 2 2 15 8 2" xfId="23534" xr:uid="{00000000-0005-0000-0000-0000F15B0000}"/>
    <cellStyle name="إخراج 2 2 15 9" xfId="23535" xr:uid="{00000000-0005-0000-0000-0000F25B0000}"/>
    <cellStyle name="إخراج 2 2 15 9 2" xfId="23536" xr:uid="{00000000-0005-0000-0000-0000F35B0000}"/>
    <cellStyle name="إخراج 2 2 16" xfId="23537" xr:uid="{00000000-0005-0000-0000-0000F45B0000}"/>
    <cellStyle name="إخراج 2 2 16 10" xfId="23538" xr:uid="{00000000-0005-0000-0000-0000F55B0000}"/>
    <cellStyle name="إخراج 2 2 16 10 2" xfId="23539" xr:uid="{00000000-0005-0000-0000-0000F65B0000}"/>
    <cellStyle name="إخراج 2 2 16 11" xfId="23540" xr:uid="{00000000-0005-0000-0000-0000F75B0000}"/>
    <cellStyle name="إخراج 2 2 16 11 2" xfId="23541" xr:uid="{00000000-0005-0000-0000-0000F85B0000}"/>
    <cellStyle name="إخراج 2 2 16 12" xfId="23542" xr:uid="{00000000-0005-0000-0000-0000F95B0000}"/>
    <cellStyle name="إخراج 2 2 16 12 2" xfId="23543" xr:uid="{00000000-0005-0000-0000-0000FA5B0000}"/>
    <cellStyle name="إخراج 2 2 16 13" xfId="23544" xr:uid="{00000000-0005-0000-0000-0000FB5B0000}"/>
    <cellStyle name="إخراج 2 2 16 2" xfId="23545" xr:uid="{00000000-0005-0000-0000-0000FC5B0000}"/>
    <cellStyle name="إخراج 2 2 16 2 2" xfId="23546" xr:uid="{00000000-0005-0000-0000-0000FD5B0000}"/>
    <cellStyle name="إخراج 2 2 16 3" xfId="23547" xr:uid="{00000000-0005-0000-0000-0000FE5B0000}"/>
    <cellStyle name="إخراج 2 2 16 3 2" xfId="23548" xr:uid="{00000000-0005-0000-0000-0000FF5B0000}"/>
    <cellStyle name="إخراج 2 2 16 4" xfId="23549" xr:uid="{00000000-0005-0000-0000-0000005C0000}"/>
    <cellStyle name="إخراج 2 2 16 4 2" xfId="23550" xr:uid="{00000000-0005-0000-0000-0000015C0000}"/>
    <cellStyle name="إخراج 2 2 16 5" xfId="23551" xr:uid="{00000000-0005-0000-0000-0000025C0000}"/>
    <cellStyle name="إخراج 2 2 16 5 2" xfId="23552" xr:uid="{00000000-0005-0000-0000-0000035C0000}"/>
    <cellStyle name="إخراج 2 2 16 6" xfId="23553" xr:uid="{00000000-0005-0000-0000-0000045C0000}"/>
    <cellStyle name="إخراج 2 2 16 6 2" xfId="23554" xr:uid="{00000000-0005-0000-0000-0000055C0000}"/>
    <cellStyle name="إخراج 2 2 16 7" xfId="23555" xr:uid="{00000000-0005-0000-0000-0000065C0000}"/>
    <cellStyle name="إخراج 2 2 16 7 2" xfId="23556" xr:uid="{00000000-0005-0000-0000-0000075C0000}"/>
    <cellStyle name="إخراج 2 2 16 8" xfId="23557" xr:uid="{00000000-0005-0000-0000-0000085C0000}"/>
    <cellStyle name="إخراج 2 2 16 8 2" xfId="23558" xr:uid="{00000000-0005-0000-0000-0000095C0000}"/>
    <cellStyle name="إخراج 2 2 16 9" xfId="23559" xr:uid="{00000000-0005-0000-0000-00000A5C0000}"/>
    <cellStyle name="إخراج 2 2 16 9 2" xfId="23560" xr:uid="{00000000-0005-0000-0000-00000B5C0000}"/>
    <cellStyle name="إخراج 2 2 17" xfId="23561" xr:uid="{00000000-0005-0000-0000-00000C5C0000}"/>
    <cellStyle name="إخراج 2 2 17 10" xfId="23562" xr:uid="{00000000-0005-0000-0000-00000D5C0000}"/>
    <cellStyle name="إخراج 2 2 17 10 2" xfId="23563" xr:uid="{00000000-0005-0000-0000-00000E5C0000}"/>
    <cellStyle name="إخراج 2 2 17 11" xfId="23564" xr:uid="{00000000-0005-0000-0000-00000F5C0000}"/>
    <cellStyle name="إخراج 2 2 17 11 2" xfId="23565" xr:uid="{00000000-0005-0000-0000-0000105C0000}"/>
    <cellStyle name="إخراج 2 2 17 12" xfId="23566" xr:uid="{00000000-0005-0000-0000-0000115C0000}"/>
    <cellStyle name="إخراج 2 2 17 12 2" xfId="23567" xr:uid="{00000000-0005-0000-0000-0000125C0000}"/>
    <cellStyle name="إخراج 2 2 17 13" xfId="23568" xr:uid="{00000000-0005-0000-0000-0000135C0000}"/>
    <cellStyle name="إخراج 2 2 17 2" xfId="23569" xr:uid="{00000000-0005-0000-0000-0000145C0000}"/>
    <cellStyle name="إخراج 2 2 17 2 2" xfId="23570" xr:uid="{00000000-0005-0000-0000-0000155C0000}"/>
    <cellStyle name="إخراج 2 2 17 3" xfId="23571" xr:uid="{00000000-0005-0000-0000-0000165C0000}"/>
    <cellStyle name="إخراج 2 2 17 3 2" xfId="23572" xr:uid="{00000000-0005-0000-0000-0000175C0000}"/>
    <cellStyle name="إخراج 2 2 17 4" xfId="23573" xr:uid="{00000000-0005-0000-0000-0000185C0000}"/>
    <cellStyle name="إخراج 2 2 17 4 2" xfId="23574" xr:uid="{00000000-0005-0000-0000-0000195C0000}"/>
    <cellStyle name="إخراج 2 2 17 5" xfId="23575" xr:uid="{00000000-0005-0000-0000-00001A5C0000}"/>
    <cellStyle name="إخراج 2 2 17 5 2" xfId="23576" xr:uid="{00000000-0005-0000-0000-00001B5C0000}"/>
    <cellStyle name="إخراج 2 2 17 6" xfId="23577" xr:uid="{00000000-0005-0000-0000-00001C5C0000}"/>
    <cellStyle name="إخراج 2 2 17 6 2" xfId="23578" xr:uid="{00000000-0005-0000-0000-00001D5C0000}"/>
    <cellStyle name="إخراج 2 2 17 7" xfId="23579" xr:uid="{00000000-0005-0000-0000-00001E5C0000}"/>
    <cellStyle name="إخراج 2 2 17 7 2" xfId="23580" xr:uid="{00000000-0005-0000-0000-00001F5C0000}"/>
    <cellStyle name="إخراج 2 2 17 8" xfId="23581" xr:uid="{00000000-0005-0000-0000-0000205C0000}"/>
    <cellStyle name="إخراج 2 2 17 8 2" xfId="23582" xr:uid="{00000000-0005-0000-0000-0000215C0000}"/>
    <cellStyle name="إخراج 2 2 17 9" xfId="23583" xr:uid="{00000000-0005-0000-0000-0000225C0000}"/>
    <cellStyle name="إخراج 2 2 17 9 2" xfId="23584" xr:uid="{00000000-0005-0000-0000-0000235C0000}"/>
    <cellStyle name="إخراج 2 2 18" xfId="23585" xr:uid="{00000000-0005-0000-0000-0000245C0000}"/>
    <cellStyle name="إخراج 2 2 18 10" xfId="23586" xr:uid="{00000000-0005-0000-0000-0000255C0000}"/>
    <cellStyle name="إخراج 2 2 18 10 2" xfId="23587" xr:uid="{00000000-0005-0000-0000-0000265C0000}"/>
    <cellStyle name="إخراج 2 2 18 11" xfId="23588" xr:uid="{00000000-0005-0000-0000-0000275C0000}"/>
    <cellStyle name="إخراج 2 2 18 11 2" xfId="23589" xr:uid="{00000000-0005-0000-0000-0000285C0000}"/>
    <cellStyle name="إخراج 2 2 18 12" xfId="23590" xr:uid="{00000000-0005-0000-0000-0000295C0000}"/>
    <cellStyle name="إخراج 2 2 18 12 2" xfId="23591" xr:uid="{00000000-0005-0000-0000-00002A5C0000}"/>
    <cellStyle name="إخراج 2 2 18 13" xfId="23592" xr:uid="{00000000-0005-0000-0000-00002B5C0000}"/>
    <cellStyle name="إخراج 2 2 18 2" xfId="23593" xr:uid="{00000000-0005-0000-0000-00002C5C0000}"/>
    <cellStyle name="إخراج 2 2 18 2 2" xfId="23594" xr:uid="{00000000-0005-0000-0000-00002D5C0000}"/>
    <cellStyle name="إخراج 2 2 18 3" xfId="23595" xr:uid="{00000000-0005-0000-0000-00002E5C0000}"/>
    <cellStyle name="إخراج 2 2 18 3 2" xfId="23596" xr:uid="{00000000-0005-0000-0000-00002F5C0000}"/>
    <cellStyle name="إخراج 2 2 18 4" xfId="23597" xr:uid="{00000000-0005-0000-0000-0000305C0000}"/>
    <cellStyle name="إخراج 2 2 18 4 2" xfId="23598" xr:uid="{00000000-0005-0000-0000-0000315C0000}"/>
    <cellStyle name="إخراج 2 2 18 5" xfId="23599" xr:uid="{00000000-0005-0000-0000-0000325C0000}"/>
    <cellStyle name="إخراج 2 2 18 5 2" xfId="23600" xr:uid="{00000000-0005-0000-0000-0000335C0000}"/>
    <cellStyle name="إخراج 2 2 18 6" xfId="23601" xr:uid="{00000000-0005-0000-0000-0000345C0000}"/>
    <cellStyle name="إخراج 2 2 18 6 2" xfId="23602" xr:uid="{00000000-0005-0000-0000-0000355C0000}"/>
    <cellStyle name="إخراج 2 2 18 7" xfId="23603" xr:uid="{00000000-0005-0000-0000-0000365C0000}"/>
    <cellStyle name="إخراج 2 2 18 7 2" xfId="23604" xr:uid="{00000000-0005-0000-0000-0000375C0000}"/>
    <cellStyle name="إخراج 2 2 18 8" xfId="23605" xr:uid="{00000000-0005-0000-0000-0000385C0000}"/>
    <cellStyle name="إخراج 2 2 18 8 2" xfId="23606" xr:uid="{00000000-0005-0000-0000-0000395C0000}"/>
    <cellStyle name="إخراج 2 2 18 9" xfId="23607" xr:uid="{00000000-0005-0000-0000-00003A5C0000}"/>
    <cellStyle name="إخراج 2 2 18 9 2" xfId="23608" xr:uid="{00000000-0005-0000-0000-00003B5C0000}"/>
    <cellStyle name="إخراج 2 2 19" xfId="23609" xr:uid="{00000000-0005-0000-0000-00003C5C0000}"/>
    <cellStyle name="إخراج 2 2 19 10" xfId="23610" xr:uid="{00000000-0005-0000-0000-00003D5C0000}"/>
    <cellStyle name="إخراج 2 2 19 10 2" xfId="23611" xr:uid="{00000000-0005-0000-0000-00003E5C0000}"/>
    <cellStyle name="إخراج 2 2 19 11" xfId="23612" xr:uid="{00000000-0005-0000-0000-00003F5C0000}"/>
    <cellStyle name="إخراج 2 2 19 11 2" xfId="23613" xr:uid="{00000000-0005-0000-0000-0000405C0000}"/>
    <cellStyle name="إخراج 2 2 19 12" xfId="23614" xr:uid="{00000000-0005-0000-0000-0000415C0000}"/>
    <cellStyle name="إخراج 2 2 19 12 2" xfId="23615" xr:uid="{00000000-0005-0000-0000-0000425C0000}"/>
    <cellStyle name="إخراج 2 2 19 13" xfId="23616" xr:uid="{00000000-0005-0000-0000-0000435C0000}"/>
    <cellStyle name="إخراج 2 2 19 2" xfId="23617" xr:uid="{00000000-0005-0000-0000-0000445C0000}"/>
    <cellStyle name="إخراج 2 2 19 2 2" xfId="23618" xr:uid="{00000000-0005-0000-0000-0000455C0000}"/>
    <cellStyle name="إخراج 2 2 19 3" xfId="23619" xr:uid="{00000000-0005-0000-0000-0000465C0000}"/>
    <cellStyle name="إخراج 2 2 19 3 2" xfId="23620" xr:uid="{00000000-0005-0000-0000-0000475C0000}"/>
    <cellStyle name="إخراج 2 2 19 4" xfId="23621" xr:uid="{00000000-0005-0000-0000-0000485C0000}"/>
    <cellStyle name="إخراج 2 2 19 4 2" xfId="23622" xr:uid="{00000000-0005-0000-0000-0000495C0000}"/>
    <cellStyle name="إخراج 2 2 19 5" xfId="23623" xr:uid="{00000000-0005-0000-0000-00004A5C0000}"/>
    <cellStyle name="إخراج 2 2 19 5 2" xfId="23624" xr:uid="{00000000-0005-0000-0000-00004B5C0000}"/>
    <cellStyle name="إخراج 2 2 19 6" xfId="23625" xr:uid="{00000000-0005-0000-0000-00004C5C0000}"/>
    <cellStyle name="إخراج 2 2 19 6 2" xfId="23626" xr:uid="{00000000-0005-0000-0000-00004D5C0000}"/>
    <cellStyle name="إخراج 2 2 19 7" xfId="23627" xr:uid="{00000000-0005-0000-0000-00004E5C0000}"/>
    <cellStyle name="إخراج 2 2 19 7 2" xfId="23628" xr:uid="{00000000-0005-0000-0000-00004F5C0000}"/>
    <cellStyle name="إخراج 2 2 19 8" xfId="23629" xr:uid="{00000000-0005-0000-0000-0000505C0000}"/>
    <cellStyle name="إخراج 2 2 19 8 2" xfId="23630" xr:uid="{00000000-0005-0000-0000-0000515C0000}"/>
    <cellStyle name="إخراج 2 2 19 9" xfId="23631" xr:uid="{00000000-0005-0000-0000-0000525C0000}"/>
    <cellStyle name="إخراج 2 2 19 9 2" xfId="23632" xr:uid="{00000000-0005-0000-0000-0000535C0000}"/>
    <cellStyle name="إخراج 2 2 2" xfId="23633" xr:uid="{00000000-0005-0000-0000-0000545C0000}"/>
    <cellStyle name="إخراج 2 2 2 10" xfId="23634" xr:uid="{00000000-0005-0000-0000-0000555C0000}"/>
    <cellStyle name="إخراج 2 2 2 10 2" xfId="23635" xr:uid="{00000000-0005-0000-0000-0000565C0000}"/>
    <cellStyle name="إخراج 2 2 2 11" xfId="23636" xr:uid="{00000000-0005-0000-0000-0000575C0000}"/>
    <cellStyle name="إخراج 2 2 2 11 2" xfId="23637" xr:uid="{00000000-0005-0000-0000-0000585C0000}"/>
    <cellStyle name="إخراج 2 2 2 12" xfId="23638" xr:uid="{00000000-0005-0000-0000-0000595C0000}"/>
    <cellStyle name="إخراج 2 2 2 12 2" xfId="23639" xr:uid="{00000000-0005-0000-0000-00005A5C0000}"/>
    <cellStyle name="إخراج 2 2 2 13" xfId="23640" xr:uid="{00000000-0005-0000-0000-00005B5C0000}"/>
    <cellStyle name="إخراج 2 2 2 2" xfId="23641" xr:uid="{00000000-0005-0000-0000-00005C5C0000}"/>
    <cellStyle name="إخراج 2 2 2 2 2" xfId="23642" xr:uid="{00000000-0005-0000-0000-00005D5C0000}"/>
    <cellStyle name="إخراج 2 2 2 3" xfId="23643" xr:uid="{00000000-0005-0000-0000-00005E5C0000}"/>
    <cellStyle name="إخراج 2 2 2 3 2" xfId="23644" xr:uid="{00000000-0005-0000-0000-00005F5C0000}"/>
    <cellStyle name="إخراج 2 2 2 4" xfId="23645" xr:uid="{00000000-0005-0000-0000-0000605C0000}"/>
    <cellStyle name="إخراج 2 2 2 4 2" xfId="23646" xr:uid="{00000000-0005-0000-0000-0000615C0000}"/>
    <cellStyle name="إخراج 2 2 2 5" xfId="23647" xr:uid="{00000000-0005-0000-0000-0000625C0000}"/>
    <cellStyle name="إخراج 2 2 2 5 2" xfId="23648" xr:uid="{00000000-0005-0000-0000-0000635C0000}"/>
    <cellStyle name="إخراج 2 2 2 6" xfId="23649" xr:uid="{00000000-0005-0000-0000-0000645C0000}"/>
    <cellStyle name="إخراج 2 2 2 6 2" xfId="23650" xr:uid="{00000000-0005-0000-0000-0000655C0000}"/>
    <cellStyle name="إخراج 2 2 2 7" xfId="23651" xr:uid="{00000000-0005-0000-0000-0000665C0000}"/>
    <cellStyle name="إخراج 2 2 2 7 2" xfId="23652" xr:uid="{00000000-0005-0000-0000-0000675C0000}"/>
    <cellStyle name="إخراج 2 2 2 8" xfId="23653" xr:uid="{00000000-0005-0000-0000-0000685C0000}"/>
    <cellStyle name="إخراج 2 2 2 8 2" xfId="23654" xr:uid="{00000000-0005-0000-0000-0000695C0000}"/>
    <cellStyle name="إخراج 2 2 2 9" xfId="23655" xr:uid="{00000000-0005-0000-0000-00006A5C0000}"/>
    <cellStyle name="إخراج 2 2 2 9 2" xfId="23656" xr:uid="{00000000-0005-0000-0000-00006B5C0000}"/>
    <cellStyle name="إخراج 2 2 20" xfId="23657" xr:uid="{00000000-0005-0000-0000-00006C5C0000}"/>
    <cellStyle name="إخراج 2 2 20 10" xfId="23658" xr:uid="{00000000-0005-0000-0000-00006D5C0000}"/>
    <cellStyle name="إخراج 2 2 20 10 2" xfId="23659" xr:uid="{00000000-0005-0000-0000-00006E5C0000}"/>
    <cellStyle name="إخراج 2 2 20 11" xfId="23660" xr:uid="{00000000-0005-0000-0000-00006F5C0000}"/>
    <cellStyle name="إخراج 2 2 20 11 2" xfId="23661" xr:uid="{00000000-0005-0000-0000-0000705C0000}"/>
    <cellStyle name="إخراج 2 2 20 12" xfId="23662" xr:uid="{00000000-0005-0000-0000-0000715C0000}"/>
    <cellStyle name="إخراج 2 2 20 12 2" xfId="23663" xr:uid="{00000000-0005-0000-0000-0000725C0000}"/>
    <cellStyle name="إخراج 2 2 20 13" xfId="23664" xr:uid="{00000000-0005-0000-0000-0000735C0000}"/>
    <cellStyle name="إخراج 2 2 20 2" xfId="23665" xr:uid="{00000000-0005-0000-0000-0000745C0000}"/>
    <cellStyle name="إخراج 2 2 20 2 2" xfId="23666" xr:uid="{00000000-0005-0000-0000-0000755C0000}"/>
    <cellStyle name="إخراج 2 2 20 3" xfId="23667" xr:uid="{00000000-0005-0000-0000-0000765C0000}"/>
    <cellStyle name="إخراج 2 2 20 3 2" xfId="23668" xr:uid="{00000000-0005-0000-0000-0000775C0000}"/>
    <cellStyle name="إخراج 2 2 20 4" xfId="23669" xr:uid="{00000000-0005-0000-0000-0000785C0000}"/>
    <cellStyle name="إخراج 2 2 20 4 2" xfId="23670" xr:uid="{00000000-0005-0000-0000-0000795C0000}"/>
    <cellStyle name="إخراج 2 2 20 5" xfId="23671" xr:uid="{00000000-0005-0000-0000-00007A5C0000}"/>
    <cellStyle name="إخراج 2 2 20 5 2" xfId="23672" xr:uid="{00000000-0005-0000-0000-00007B5C0000}"/>
    <cellStyle name="إخراج 2 2 20 6" xfId="23673" xr:uid="{00000000-0005-0000-0000-00007C5C0000}"/>
    <cellStyle name="إخراج 2 2 20 6 2" xfId="23674" xr:uid="{00000000-0005-0000-0000-00007D5C0000}"/>
    <cellStyle name="إخراج 2 2 20 7" xfId="23675" xr:uid="{00000000-0005-0000-0000-00007E5C0000}"/>
    <cellStyle name="إخراج 2 2 20 7 2" xfId="23676" xr:uid="{00000000-0005-0000-0000-00007F5C0000}"/>
    <cellStyle name="إخراج 2 2 20 8" xfId="23677" xr:uid="{00000000-0005-0000-0000-0000805C0000}"/>
    <cellStyle name="إخراج 2 2 20 8 2" xfId="23678" xr:uid="{00000000-0005-0000-0000-0000815C0000}"/>
    <cellStyle name="إخراج 2 2 20 9" xfId="23679" xr:uid="{00000000-0005-0000-0000-0000825C0000}"/>
    <cellStyle name="إخراج 2 2 20 9 2" xfId="23680" xr:uid="{00000000-0005-0000-0000-0000835C0000}"/>
    <cellStyle name="إخراج 2 2 21" xfId="23681" xr:uid="{00000000-0005-0000-0000-0000845C0000}"/>
    <cellStyle name="إخراج 2 2 21 10" xfId="23682" xr:uid="{00000000-0005-0000-0000-0000855C0000}"/>
    <cellStyle name="إخراج 2 2 21 10 2" xfId="23683" xr:uid="{00000000-0005-0000-0000-0000865C0000}"/>
    <cellStyle name="إخراج 2 2 21 11" xfId="23684" xr:uid="{00000000-0005-0000-0000-0000875C0000}"/>
    <cellStyle name="إخراج 2 2 21 11 2" xfId="23685" xr:uid="{00000000-0005-0000-0000-0000885C0000}"/>
    <cellStyle name="إخراج 2 2 21 12" xfId="23686" xr:uid="{00000000-0005-0000-0000-0000895C0000}"/>
    <cellStyle name="إخراج 2 2 21 12 2" xfId="23687" xr:uid="{00000000-0005-0000-0000-00008A5C0000}"/>
    <cellStyle name="إخراج 2 2 21 13" xfId="23688" xr:uid="{00000000-0005-0000-0000-00008B5C0000}"/>
    <cellStyle name="إخراج 2 2 21 2" xfId="23689" xr:uid="{00000000-0005-0000-0000-00008C5C0000}"/>
    <cellStyle name="إخراج 2 2 21 2 2" xfId="23690" xr:uid="{00000000-0005-0000-0000-00008D5C0000}"/>
    <cellStyle name="إخراج 2 2 21 3" xfId="23691" xr:uid="{00000000-0005-0000-0000-00008E5C0000}"/>
    <cellStyle name="إخراج 2 2 21 3 2" xfId="23692" xr:uid="{00000000-0005-0000-0000-00008F5C0000}"/>
    <cellStyle name="إخراج 2 2 21 4" xfId="23693" xr:uid="{00000000-0005-0000-0000-0000905C0000}"/>
    <cellStyle name="إخراج 2 2 21 4 2" xfId="23694" xr:uid="{00000000-0005-0000-0000-0000915C0000}"/>
    <cellStyle name="إخراج 2 2 21 5" xfId="23695" xr:uid="{00000000-0005-0000-0000-0000925C0000}"/>
    <cellStyle name="إخراج 2 2 21 5 2" xfId="23696" xr:uid="{00000000-0005-0000-0000-0000935C0000}"/>
    <cellStyle name="إخراج 2 2 21 6" xfId="23697" xr:uid="{00000000-0005-0000-0000-0000945C0000}"/>
    <cellStyle name="إخراج 2 2 21 6 2" xfId="23698" xr:uid="{00000000-0005-0000-0000-0000955C0000}"/>
    <cellStyle name="إخراج 2 2 21 7" xfId="23699" xr:uid="{00000000-0005-0000-0000-0000965C0000}"/>
    <cellStyle name="إخراج 2 2 21 7 2" xfId="23700" xr:uid="{00000000-0005-0000-0000-0000975C0000}"/>
    <cellStyle name="إخراج 2 2 21 8" xfId="23701" xr:uid="{00000000-0005-0000-0000-0000985C0000}"/>
    <cellStyle name="إخراج 2 2 21 8 2" xfId="23702" xr:uid="{00000000-0005-0000-0000-0000995C0000}"/>
    <cellStyle name="إخراج 2 2 21 9" xfId="23703" xr:uid="{00000000-0005-0000-0000-00009A5C0000}"/>
    <cellStyle name="إخراج 2 2 21 9 2" xfId="23704" xr:uid="{00000000-0005-0000-0000-00009B5C0000}"/>
    <cellStyle name="إخراج 2 2 22" xfId="23705" xr:uid="{00000000-0005-0000-0000-00009C5C0000}"/>
    <cellStyle name="إخراج 2 2 22 10" xfId="23706" xr:uid="{00000000-0005-0000-0000-00009D5C0000}"/>
    <cellStyle name="إخراج 2 2 22 10 2" xfId="23707" xr:uid="{00000000-0005-0000-0000-00009E5C0000}"/>
    <cellStyle name="إخراج 2 2 22 11" xfId="23708" xr:uid="{00000000-0005-0000-0000-00009F5C0000}"/>
    <cellStyle name="إخراج 2 2 22 11 2" xfId="23709" xr:uid="{00000000-0005-0000-0000-0000A05C0000}"/>
    <cellStyle name="إخراج 2 2 22 12" xfId="23710" xr:uid="{00000000-0005-0000-0000-0000A15C0000}"/>
    <cellStyle name="إخراج 2 2 22 12 2" xfId="23711" xr:uid="{00000000-0005-0000-0000-0000A25C0000}"/>
    <cellStyle name="إخراج 2 2 22 13" xfId="23712" xr:uid="{00000000-0005-0000-0000-0000A35C0000}"/>
    <cellStyle name="إخراج 2 2 22 2" xfId="23713" xr:uid="{00000000-0005-0000-0000-0000A45C0000}"/>
    <cellStyle name="إخراج 2 2 22 2 2" xfId="23714" xr:uid="{00000000-0005-0000-0000-0000A55C0000}"/>
    <cellStyle name="إخراج 2 2 22 3" xfId="23715" xr:uid="{00000000-0005-0000-0000-0000A65C0000}"/>
    <cellStyle name="إخراج 2 2 22 3 2" xfId="23716" xr:uid="{00000000-0005-0000-0000-0000A75C0000}"/>
    <cellStyle name="إخراج 2 2 22 4" xfId="23717" xr:uid="{00000000-0005-0000-0000-0000A85C0000}"/>
    <cellStyle name="إخراج 2 2 22 4 2" xfId="23718" xr:uid="{00000000-0005-0000-0000-0000A95C0000}"/>
    <cellStyle name="إخراج 2 2 22 5" xfId="23719" xr:uid="{00000000-0005-0000-0000-0000AA5C0000}"/>
    <cellStyle name="إخراج 2 2 22 5 2" xfId="23720" xr:uid="{00000000-0005-0000-0000-0000AB5C0000}"/>
    <cellStyle name="إخراج 2 2 22 6" xfId="23721" xr:uid="{00000000-0005-0000-0000-0000AC5C0000}"/>
    <cellStyle name="إخراج 2 2 22 6 2" xfId="23722" xr:uid="{00000000-0005-0000-0000-0000AD5C0000}"/>
    <cellStyle name="إخراج 2 2 22 7" xfId="23723" xr:uid="{00000000-0005-0000-0000-0000AE5C0000}"/>
    <cellStyle name="إخراج 2 2 22 7 2" xfId="23724" xr:uid="{00000000-0005-0000-0000-0000AF5C0000}"/>
    <cellStyle name="إخراج 2 2 22 8" xfId="23725" xr:uid="{00000000-0005-0000-0000-0000B05C0000}"/>
    <cellStyle name="إخراج 2 2 22 8 2" xfId="23726" xr:uid="{00000000-0005-0000-0000-0000B15C0000}"/>
    <cellStyle name="إخراج 2 2 22 9" xfId="23727" xr:uid="{00000000-0005-0000-0000-0000B25C0000}"/>
    <cellStyle name="إخراج 2 2 22 9 2" xfId="23728" xr:uid="{00000000-0005-0000-0000-0000B35C0000}"/>
    <cellStyle name="إخراج 2 2 23" xfId="23729" xr:uid="{00000000-0005-0000-0000-0000B45C0000}"/>
    <cellStyle name="إخراج 2 2 23 10" xfId="23730" xr:uid="{00000000-0005-0000-0000-0000B55C0000}"/>
    <cellStyle name="إخراج 2 2 23 10 2" xfId="23731" xr:uid="{00000000-0005-0000-0000-0000B65C0000}"/>
    <cellStyle name="إخراج 2 2 23 11" xfId="23732" xr:uid="{00000000-0005-0000-0000-0000B75C0000}"/>
    <cellStyle name="إخراج 2 2 23 11 2" xfId="23733" xr:uid="{00000000-0005-0000-0000-0000B85C0000}"/>
    <cellStyle name="إخراج 2 2 23 12" xfId="23734" xr:uid="{00000000-0005-0000-0000-0000B95C0000}"/>
    <cellStyle name="إخراج 2 2 23 12 2" xfId="23735" xr:uid="{00000000-0005-0000-0000-0000BA5C0000}"/>
    <cellStyle name="إخراج 2 2 23 13" xfId="23736" xr:uid="{00000000-0005-0000-0000-0000BB5C0000}"/>
    <cellStyle name="إخراج 2 2 23 2" xfId="23737" xr:uid="{00000000-0005-0000-0000-0000BC5C0000}"/>
    <cellStyle name="إخراج 2 2 23 2 2" xfId="23738" xr:uid="{00000000-0005-0000-0000-0000BD5C0000}"/>
    <cellStyle name="إخراج 2 2 23 3" xfId="23739" xr:uid="{00000000-0005-0000-0000-0000BE5C0000}"/>
    <cellStyle name="إخراج 2 2 23 3 2" xfId="23740" xr:uid="{00000000-0005-0000-0000-0000BF5C0000}"/>
    <cellStyle name="إخراج 2 2 23 4" xfId="23741" xr:uid="{00000000-0005-0000-0000-0000C05C0000}"/>
    <cellStyle name="إخراج 2 2 23 4 2" xfId="23742" xr:uid="{00000000-0005-0000-0000-0000C15C0000}"/>
    <cellStyle name="إخراج 2 2 23 5" xfId="23743" xr:uid="{00000000-0005-0000-0000-0000C25C0000}"/>
    <cellStyle name="إخراج 2 2 23 5 2" xfId="23744" xr:uid="{00000000-0005-0000-0000-0000C35C0000}"/>
    <cellStyle name="إخراج 2 2 23 6" xfId="23745" xr:uid="{00000000-0005-0000-0000-0000C45C0000}"/>
    <cellStyle name="إخراج 2 2 23 6 2" xfId="23746" xr:uid="{00000000-0005-0000-0000-0000C55C0000}"/>
    <cellStyle name="إخراج 2 2 23 7" xfId="23747" xr:uid="{00000000-0005-0000-0000-0000C65C0000}"/>
    <cellStyle name="إخراج 2 2 23 7 2" xfId="23748" xr:uid="{00000000-0005-0000-0000-0000C75C0000}"/>
    <cellStyle name="إخراج 2 2 23 8" xfId="23749" xr:uid="{00000000-0005-0000-0000-0000C85C0000}"/>
    <cellStyle name="إخراج 2 2 23 8 2" xfId="23750" xr:uid="{00000000-0005-0000-0000-0000C95C0000}"/>
    <cellStyle name="إخراج 2 2 23 9" xfId="23751" xr:uid="{00000000-0005-0000-0000-0000CA5C0000}"/>
    <cellStyle name="إخراج 2 2 23 9 2" xfId="23752" xr:uid="{00000000-0005-0000-0000-0000CB5C0000}"/>
    <cellStyle name="إخراج 2 2 24" xfId="23753" xr:uid="{00000000-0005-0000-0000-0000CC5C0000}"/>
    <cellStyle name="إخراج 2 2 24 10" xfId="23754" xr:uid="{00000000-0005-0000-0000-0000CD5C0000}"/>
    <cellStyle name="إخراج 2 2 24 10 2" xfId="23755" xr:uid="{00000000-0005-0000-0000-0000CE5C0000}"/>
    <cellStyle name="إخراج 2 2 24 11" xfId="23756" xr:uid="{00000000-0005-0000-0000-0000CF5C0000}"/>
    <cellStyle name="إخراج 2 2 24 11 2" xfId="23757" xr:uid="{00000000-0005-0000-0000-0000D05C0000}"/>
    <cellStyle name="إخراج 2 2 24 12" xfId="23758" xr:uid="{00000000-0005-0000-0000-0000D15C0000}"/>
    <cellStyle name="إخراج 2 2 24 12 2" xfId="23759" xr:uid="{00000000-0005-0000-0000-0000D25C0000}"/>
    <cellStyle name="إخراج 2 2 24 13" xfId="23760" xr:uid="{00000000-0005-0000-0000-0000D35C0000}"/>
    <cellStyle name="إخراج 2 2 24 2" xfId="23761" xr:uid="{00000000-0005-0000-0000-0000D45C0000}"/>
    <cellStyle name="إخراج 2 2 24 2 2" xfId="23762" xr:uid="{00000000-0005-0000-0000-0000D55C0000}"/>
    <cellStyle name="إخراج 2 2 24 3" xfId="23763" xr:uid="{00000000-0005-0000-0000-0000D65C0000}"/>
    <cellStyle name="إخراج 2 2 24 3 2" xfId="23764" xr:uid="{00000000-0005-0000-0000-0000D75C0000}"/>
    <cellStyle name="إخراج 2 2 24 4" xfId="23765" xr:uid="{00000000-0005-0000-0000-0000D85C0000}"/>
    <cellStyle name="إخراج 2 2 24 4 2" xfId="23766" xr:uid="{00000000-0005-0000-0000-0000D95C0000}"/>
    <cellStyle name="إخراج 2 2 24 5" xfId="23767" xr:uid="{00000000-0005-0000-0000-0000DA5C0000}"/>
    <cellStyle name="إخراج 2 2 24 5 2" xfId="23768" xr:uid="{00000000-0005-0000-0000-0000DB5C0000}"/>
    <cellStyle name="إخراج 2 2 24 6" xfId="23769" xr:uid="{00000000-0005-0000-0000-0000DC5C0000}"/>
    <cellStyle name="إخراج 2 2 24 6 2" xfId="23770" xr:uid="{00000000-0005-0000-0000-0000DD5C0000}"/>
    <cellStyle name="إخراج 2 2 24 7" xfId="23771" xr:uid="{00000000-0005-0000-0000-0000DE5C0000}"/>
    <cellStyle name="إخراج 2 2 24 7 2" xfId="23772" xr:uid="{00000000-0005-0000-0000-0000DF5C0000}"/>
    <cellStyle name="إخراج 2 2 24 8" xfId="23773" xr:uid="{00000000-0005-0000-0000-0000E05C0000}"/>
    <cellStyle name="إخراج 2 2 24 8 2" xfId="23774" xr:uid="{00000000-0005-0000-0000-0000E15C0000}"/>
    <cellStyle name="إخراج 2 2 24 9" xfId="23775" xr:uid="{00000000-0005-0000-0000-0000E25C0000}"/>
    <cellStyle name="إخراج 2 2 24 9 2" xfId="23776" xr:uid="{00000000-0005-0000-0000-0000E35C0000}"/>
    <cellStyle name="إخراج 2 2 25" xfId="23777" xr:uid="{00000000-0005-0000-0000-0000E45C0000}"/>
    <cellStyle name="إخراج 2 2 25 10" xfId="23778" xr:uid="{00000000-0005-0000-0000-0000E55C0000}"/>
    <cellStyle name="إخراج 2 2 25 10 2" xfId="23779" xr:uid="{00000000-0005-0000-0000-0000E65C0000}"/>
    <cellStyle name="إخراج 2 2 25 11" xfId="23780" xr:uid="{00000000-0005-0000-0000-0000E75C0000}"/>
    <cellStyle name="إخراج 2 2 25 11 2" xfId="23781" xr:uid="{00000000-0005-0000-0000-0000E85C0000}"/>
    <cellStyle name="إخراج 2 2 25 12" xfId="23782" xr:uid="{00000000-0005-0000-0000-0000E95C0000}"/>
    <cellStyle name="إخراج 2 2 25 12 2" xfId="23783" xr:uid="{00000000-0005-0000-0000-0000EA5C0000}"/>
    <cellStyle name="إخراج 2 2 25 13" xfId="23784" xr:uid="{00000000-0005-0000-0000-0000EB5C0000}"/>
    <cellStyle name="إخراج 2 2 25 2" xfId="23785" xr:uid="{00000000-0005-0000-0000-0000EC5C0000}"/>
    <cellStyle name="إخراج 2 2 25 2 2" xfId="23786" xr:uid="{00000000-0005-0000-0000-0000ED5C0000}"/>
    <cellStyle name="إخراج 2 2 25 3" xfId="23787" xr:uid="{00000000-0005-0000-0000-0000EE5C0000}"/>
    <cellStyle name="إخراج 2 2 25 3 2" xfId="23788" xr:uid="{00000000-0005-0000-0000-0000EF5C0000}"/>
    <cellStyle name="إخراج 2 2 25 4" xfId="23789" xr:uid="{00000000-0005-0000-0000-0000F05C0000}"/>
    <cellStyle name="إخراج 2 2 25 4 2" xfId="23790" xr:uid="{00000000-0005-0000-0000-0000F15C0000}"/>
    <cellStyle name="إخراج 2 2 25 5" xfId="23791" xr:uid="{00000000-0005-0000-0000-0000F25C0000}"/>
    <cellStyle name="إخراج 2 2 25 5 2" xfId="23792" xr:uid="{00000000-0005-0000-0000-0000F35C0000}"/>
    <cellStyle name="إخراج 2 2 25 6" xfId="23793" xr:uid="{00000000-0005-0000-0000-0000F45C0000}"/>
    <cellStyle name="إخراج 2 2 25 6 2" xfId="23794" xr:uid="{00000000-0005-0000-0000-0000F55C0000}"/>
    <cellStyle name="إخراج 2 2 25 7" xfId="23795" xr:uid="{00000000-0005-0000-0000-0000F65C0000}"/>
    <cellStyle name="إخراج 2 2 25 7 2" xfId="23796" xr:uid="{00000000-0005-0000-0000-0000F75C0000}"/>
    <cellStyle name="إخراج 2 2 25 8" xfId="23797" xr:uid="{00000000-0005-0000-0000-0000F85C0000}"/>
    <cellStyle name="إخراج 2 2 25 8 2" xfId="23798" xr:uid="{00000000-0005-0000-0000-0000F95C0000}"/>
    <cellStyle name="إخراج 2 2 25 9" xfId="23799" xr:uid="{00000000-0005-0000-0000-0000FA5C0000}"/>
    <cellStyle name="إخراج 2 2 25 9 2" xfId="23800" xr:uid="{00000000-0005-0000-0000-0000FB5C0000}"/>
    <cellStyle name="إخراج 2 2 26" xfId="23801" xr:uid="{00000000-0005-0000-0000-0000FC5C0000}"/>
    <cellStyle name="إخراج 2 2 26 10" xfId="23802" xr:uid="{00000000-0005-0000-0000-0000FD5C0000}"/>
    <cellStyle name="إخراج 2 2 26 10 2" xfId="23803" xr:uid="{00000000-0005-0000-0000-0000FE5C0000}"/>
    <cellStyle name="إخراج 2 2 26 11" xfId="23804" xr:uid="{00000000-0005-0000-0000-0000FF5C0000}"/>
    <cellStyle name="إخراج 2 2 26 11 2" xfId="23805" xr:uid="{00000000-0005-0000-0000-0000005D0000}"/>
    <cellStyle name="إخراج 2 2 26 12" xfId="23806" xr:uid="{00000000-0005-0000-0000-0000015D0000}"/>
    <cellStyle name="إخراج 2 2 26 12 2" xfId="23807" xr:uid="{00000000-0005-0000-0000-0000025D0000}"/>
    <cellStyle name="إخراج 2 2 26 13" xfId="23808" xr:uid="{00000000-0005-0000-0000-0000035D0000}"/>
    <cellStyle name="إخراج 2 2 26 2" xfId="23809" xr:uid="{00000000-0005-0000-0000-0000045D0000}"/>
    <cellStyle name="إخراج 2 2 26 2 2" xfId="23810" xr:uid="{00000000-0005-0000-0000-0000055D0000}"/>
    <cellStyle name="إخراج 2 2 26 3" xfId="23811" xr:uid="{00000000-0005-0000-0000-0000065D0000}"/>
    <cellStyle name="إخراج 2 2 26 3 2" xfId="23812" xr:uid="{00000000-0005-0000-0000-0000075D0000}"/>
    <cellStyle name="إخراج 2 2 26 4" xfId="23813" xr:uid="{00000000-0005-0000-0000-0000085D0000}"/>
    <cellStyle name="إخراج 2 2 26 4 2" xfId="23814" xr:uid="{00000000-0005-0000-0000-0000095D0000}"/>
    <cellStyle name="إخراج 2 2 26 5" xfId="23815" xr:uid="{00000000-0005-0000-0000-00000A5D0000}"/>
    <cellStyle name="إخراج 2 2 26 5 2" xfId="23816" xr:uid="{00000000-0005-0000-0000-00000B5D0000}"/>
    <cellStyle name="إخراج 2 2 26 6" xfId="23817" xr:uid="{00000000-0005-0000-0000-00000C5D0000}"/>
    <cellStyle name="إخراج 2 2 26 6 2" xfId="23818" xr:uid="{00000000-0005-0000-0000-00000D5D0000}"/>
    <cellStyle name="إخراج 2 2 26 7" xfId="23819" xr:uid="{00000000-0005-0000-0000-00000E5D0000}"/>
    <cellStyle name="إخراج 2 2 26 7 2" xfId="23820" xr:uid="{00000000-0005-0000-0000-00000F5D0000}"/>
    <cellStyle name="إخراج 2 2 26 8" xfId="23821" xr:uid="{00000000-0005-0000-0000-0000105D0000}"/>
    <cellStyle name="إخراج 2 2 26 8 2" xfId="23822" xr:uid="{00000000-0005-0000-0000-0000115D0000}"/>
    <cellStyle name="إخراج 2 2 26 9" xfId="23823" xr:uid="{00000000-0005-0000-0000-0000125D0000}"/>
    <cellStyle name="إخراج 2 2 26 9 2" xfId="23824" xr:uid="{00000000-0005-0000-0000-0000135D0000}"/>
    <cellStyle name="إخراج 2 2 27" xfId="23825" xr:uid="{00000000-0005-0000-0000-0000145D0000}"/>
    <cellStyle name="إخراج 2 2 27 10" xfId="23826" xr:uid="{00000000-0005-0000-0000-0000155D0000}"/>
    <cellStyle name="إخراج 2 2 27 10 2" xfId="23827" xr:uid="{00000000-0005-0000-0000-0000165D0000}"/>
    <cellStyle name="إخراج 2 2 27 11" xfId="23828" xr:uid="{00000000-0005-0000-0000-0000175D0000}"/>
    <cellStyle name="إخراج 2 2 27 11 2" xfId="23829" xr:uid="{00000000-0005-0000-0000-0000185D0000}"/>
    <cellStyle name="إخراج 2 2 27 12" xfId="23830" xr:uid="{00000000-0005-0000-0000-0000195D0000}"/>
    <cellStyle name="إخراج 2 2 27 12 2" xfId="23831" xr:uid="{00000000-0005-0000-0000-00001A5D0000}"/>
    <cellStyle name="إخراج 2 2 27 13" xfId="23832" xr:uid="{00000000-0005-0000-0000-00001B5D0000}"/>
    <cellStyle name="إخراج 2 2 27 2" xfId="23833" xr:uid="{00000000-0005-0000-0000-00001C5D0000}"/>
    <cellStyle name="إخراج 2 2 27 2 2" xfId="23834" xr:uid="{00000000-0005-0000-0000-00001D5D0000}"/>
    <cellStyle name="إخراج 2 2 27 3" xfId="23835" xr:uid="{00000000-0005-0000-0000-00001E5D0000}"/>
    <cellStyle name="إخراج 2 2 27 3 2" xfId="23836" xr:uid="{00000000-0005-0000-0000-00001F5D0000}"/>
    <cellStyle name="إخراج 2 2 27 4" xfId="23837" xr:uid="{00000000-0005-0000-0000-0000205D0000}"/>
    <cellStyle name="إخراج 2 2 27 4 2" xfId="23838" xr:uid="{00000000-0005-0000-0000-0000215D0000}"/>
    <cellStyle name="إخراج 2 2 27 5" xfId="23839" xr:uid="{00000000-0005-0000-0000-0000225D0000}"/>
    <cellStyle name="إخراج 2 2 27 5 2" xfId="23840" xr:uid="{00000000-0005-0000-0000-0000235D0000}"/>
    <cellStyle name="إخراج 2 2 27 6" xfId="23841" xr:uid="{00000000-0005-0000-0000-0000245D0000}"/>
    <cellStyle name="إخراج 2 2 27 6 2" xfId="23842" xr:uid="{00000000-0005-0000-0000-0000255D0000}"/>
    <cellStyle name="إخراج 2 2 27 7" xfId="23843" xr:uid="{00000000-0005-0000-0000-0000265D0000}"/>
    <cellStyle name="إخراج 2 2 27 7 2" xfId="23844" xr:uid="{00000000-0005-0000-0000-0000275D0000}"/>
    <cellStyle name="إخراج 2 2 27 8" xfId="23845" xr:uid="{00000000-0005-0000-0000-0000285D0000}"/>
    <cellStyle name="إخراج 2 2 27 8 2" xfId="23846" xr:uid="{00000000-0005-0000-0000-0000295D0000}"/>
    <cellStyle name="إخراج 2 2 27 9" xfId="23847" xr:uid="{00000000-0005-0000-0000-00002A5D0000}"/>
    <cellStyle name="إخراج 2 2 27 9 2" xfId="23848" xr:uid="{00000000-0005-0000-0000-00002B5D0000}"/>
    <cellStyle name="إخراج 2 2 28" xfId="23849" xr:uid="{00000000-0005-0000-0000-00002C5D0000}"/>
    <cellStyle name="إخراج 2 2 28 10" xfId="23850" xr:uid="{00000000-0005-0000-0000-00002D5D0000}"/>
    <cellStyle name="إخراج 2 2 28 10 2" xfId="23851" xr:uid="{00000000-0005-0000-0000-00002E5D0000}"/>
    <cellStyle name="إخراج 2 2 28 11" xfId="23852" xr:uid="{00000000-0005-0000-0000-00002F5D0000}"/>
    <cellStyle name="إخراج 2 2 28 11 2" xfId="23853" xr:uid="{00000000-0005-0000-0000-0000305D0000}"/>
    <cellStyle name="إخراج 2 2 28 12" xfId="23854" xr:uid="{00000000-0005-0000-0000-0000315D0000}"/>
    <cellStyle name="إخراج 2 2 28 12 2" xfId="23855" xr:uid="{00000000-0005-0000-0000-0000325D0000}"/>
    <cellStyle name="إخراج 2 2 28 13" xfId="23856" xr:uid="{00000000-0005-0000-0000-0000335D0000}"/>
    <cellStyle name="إخراج 2 2 28 2" xfId="23857" xr:uid="{00000000-0005-0000-0000-0000345D0000}"/>
    <cellStyle name="إخراج 2 2 28 2 2" xfId="23858" xr:uid="{00000000-0005-0000-0000-0000355D0000}"/>
    <cellStyle name="إخراج 2 2 28 3" xfId="23859" xr:uid="{00000000-0005-0000-0000-0000365D0000}"/>
    <cellStyle name="إخراج 2 2 28 3 2" xfId="23860" xr:uid="{00000000-0005-0000-0000-0000375D0000}"/>
    <cellStyle name="إخراج 2 2 28 4" xfId="23861" xr:uid="{00000000-0005-0000-0000-0000385D0000}"/>
    <cellStyle name="إخراج 2 2 28 4 2" xfId="23862" xr:uid="{00000000-0005-0000-0000-0000395D0000}"/>
    <cellStyle name="إخراج 2 2 28 5" xfId="23863" xr:uid="{00000000-0005-0000-0000-00003A5D0000}"/>
    <cellStyle name="إخراج 2 2 28 5 2" xfId="23864" xr:uid="{00000000-0005-0000-0000-00003B5D0000}"/>
    <cellStyle name="إخراج 2 2 28 6" xfId="23865" xr:uid="{00000000-0005-0000-0000-00003C5D0000}"/>
    <cellStyle name="إخراج 2 2 28 6 2" xfId="23866" xr:uid="{00000000-0005-0000-0000-00003D5D0000}"/>
    <cellStyle name="إخراج 2 2 28 7" xfId="23867" xr:uid="{00000000-0005-0000-0000-00003E5D0000}"/>
    <cellStyle name="إخراج 2 2 28 7 2" xfId="23868" xr:uid="{00000000-0005-0000-0000-00003F5D0000}"/>
    <cellStyle name="إخراج 2 2 28 8" xfId="23869" xr:uid="{00000000-0005-0000-0000-0000405D0000}"/>
    <cellStyle name="إخراج 2 2 28 8 2" xfId="23870" xr:uid="{00000000-0005-0000-0000-0000415D0000}"/>
    <cellStyle name="إخراج 2 2 28 9" xfId="23871" xr:uid="{00000000-0005-0000-0000-0000425D0000}"/>
    <cellStyle name="إخراج 2 2 28 9 2" xfId="23872" xr:uid="{00000000-0005-0000-0000-0000435D0000}"/>
    <cellStyle name="إخراج 2 2 29" xfId="23873" xr:uid="{00000000-0005-0000-0000-0000445D0000}"/>
    <cellStyle name="إخراج 2 2 29 2" xfId="23874" xr:uid="{00000000-0005-0000-0000-0000455D0000}"/>
    <cellStyle name="إخراج 2 2 3" xfId="23875" xr:uid="{00000000-0005-0000-0000-0000465D0000}"/>
    <cellStyle name="إخراج 2 2 3 10" xfId="23876" xr:uid="{00000000-0005-0000-0000-0000475D0000}"/>
    <cellStyle name="إخراج 2 2 3 10 2" xfId="23877" xr:uid="{00000000-0005-0000-0000-0000485D0000}"/>
    <cellStyle name="إخراج 2 2 3 11" xfId="23878" xr:uid="{00000000-0005-0000-0000-0000495D0000}"/>
    <cellStyle name="إخراج 2 2 3 11 2" xfId="23879" xr:uid="{00000000-0005-0000-0000-00004A5D0000}"/>
    <cellStyle name="إخراج 2 2 3 12" xfId="23880" xr:uid="{00000000-0005-0000-0000-00004B5D0000}"/>
    <cellStyle name="إخراج 2 2 3 12 2" xfId="23881" xr:uid="{00000000-0005-0000-0000-00004C5D0000}"/>
    <cellStyle name="إخراج 2 2 3 13" xfId="23882" xr:uid="{00000000-0005-0000-0000-00004D5D0000}"/>
    <cellStyle name="إخراج 2 2 3 2" xfId="23883" xr:uid="{00000000-0005-0000-0000-00004E5D0000}"/>
    <cellStyle name="إخراج 2 2 3 2 2" xfId="23884" xr:uid="{00000000-0005-0000-0000-00004F5D0000}"/>
    <cellStyle name="إخراج 2 2 3 3" xfId="23885" xr:uid="{00000000-0005-0000-0000-0000505D0000}"/>
    <cellStyle name="إخراج 2 2 3 3 2" xfId="23886" xr:uid="{00000000-0005-0000-0000-0000515D0000}"/>
    <cellStyle name="إخراج 2 2 3 4" xfId="23887" xr:uid="{00000000-0005-0000-0000-0000525D0000}"/>
    <cellStyle name="إخراج 2 2 3 4 2" xfId="23888" xr:uid="{00000000-0005-0000-0000-0000535D0000}"/>
    <cellStyle name="إخراج 2 2 3 5" xfId="23889" xr:uid="{00000000-0005-0000-0000-0000545D0000}"/>
    <cellStyle name="إخراج 2 2 3 5 2" xfId="23890" xr:uid="{00000000-0005-0000-0000-0000555D0000}"/>
    <cellStyle name="إخراج 2 2 3 6" xfId="23891" xr:uid="{00000000-0005-0000-0000-0000565D0000}"/>
    <cellStyle name="إخراج 2 2 3 6 2" xfId="23892" xr:uid="{00000000-0005-0000-0000-0000575D0000}"/>
    <cellStyle name="إخراج 2 2 3 7" xfId="23893" xr:uid="{00000000-0005-0000-0000-0000585D0000}"/>
    <cellStyle name="إخراج 2 2 3 7 2" xfId="23894" xr:uid="{00000000-0005-0000-0000-0000595D0000}"/>
    <cellStyle name="إخراج 2 2 3 8" xfId="23895" xr:uid="{00000000-0005-0000-0000-00005A5D0000}"/>
    <cellStyle name="إخراج 2 2 3 8 2" xfId="23896" xr:uid="{00000000-0005-0000-0000-00005B5D0000}"/>
    <cellStyle name="إخراج 2 2 3 9" xfId="23897" xr:uid="{00000000-0005-0000-0000-00005C5D0000}"/>
    <cellStyle name="إخراج 2 2 3 9 2" xfId="23898" xr:uid="{00000000-0005-0000-0000-00005D5D0000}"/>
    <cellStyle name="إخراج 2 2 30" xfId="23899" xr:uid="{00000000-0005-0000-0000-00005E5D0000}"/>
    <cellStyle name="إخراج 2 2 30 2" xfId="23900" xr:uid="{00000000-0005-0000-0000-00005F5D0000}"/>
    <cellStyle name="إخراج 2 2 31" xfId="23901" xr:uid="{00000000-0005-0000-0000-0000605D0000}"/>
    <cellStyle name="إخراج 2 2 31 2" xfId="23902" xr:uid="{00000000-0005-0000-0000-0000615D0000}"/>
    <cellStyle name="إخراج 2 2 32" xfId="23903" xr:uid="{00000000-0005-0000-0000-0000625D0000}"/>
    <cellStyle name="إخراج 2 2 32 2" xfId="23904" xr:uid="{00000000-0005-0000-0000-0000635D0000}"/>
    <cellStyle name="إخراج 2 2 33" xfId="23905" xr:uid="{00000000-0005-0000-0000-0000645D0000}"/>
    <cellStyle name="إخراج 2 2 33 2" xfId="23906" xr:uid="{00000000-0005-0000-0000-0000655D0000}"/>
    <cellStyle name="إخراج 2 2 34" xfId="23907" xr:uid="{00000000-0005-0000-0000-0000665D0000}"/>
    <cellStyle name="إخراج 2 2 34 2" xfId="23908" xr:uid="{00000000-0005-0000-0000-0000675D0000}"/>
    <cellStyle name="إخراج 2 2 35" xfId="23909" xr:uid="{00000000-0005-0000-0000-0000685D0000}"/>
    <cellStyle name="إخراج 2 2 35 2" xfId="23910" xr:uid="{00000000-0005-0000-0000-0000695D0000}"/>
    <cellStyle name="إخراج 2 2 36" xfId="23911" xr:uid="{00000000-0005-0000-0000-00006A5D0000}"/>
    <cellStyle name="إخراج 2 2 36 2" xfId="23912" xr:uid="{00000000-0005-0000-0000-00006B5D0000}"/>
    <cellStyle name="إخراج 2 2 37" xfId="23913" xr:uid="{00000000-0005-0000-0000-00006C5D0000}"/>
    <cellStyle name="إخراج 2 2 37 2" xfId="23914" xr:uid="{00000000-0005-0000-0000-00006D5D0000}"/>
    <cellStyle name="إخراج 2 2 38" xfId="23915" xr:uid="{00000000-0005-0000-0000-00006E5D0000}"/>
    <cellStyle name="إخراج 2 2 38 2" xfId="23916" xr:uid="{00000000-0005-0000-0000-00006F5D0000}"/>
    <cellStyle name="إخراج 2 2 39" xfId="23917" xr:uid="{00000000-0005-0000-0000-0000705D0000}"/>
    <cellStyle name="إخراج 2 2 39 2" xfId="23918" xr:uid="{00000000-0005-0000-0000-0000715D0000}"/>
    <cellStyle name="إخراج 2 2 4" xfId="23919" xr:uid="{00000000-0005-0000-0000-0000725D0000}"/>
    <cellStyle name="إخراج 2 2 4 10" xfId="23920" xr:uid="{00000000-0005-0000-0000-0000735D0000}"/>
    <cellStyle name="إخراج 2 2 4 10 2" xfId="23921" xr:uid="{00000000-0005-0000-0000-0000745D0000}"/>
    <cellStyle name="إخراج 2 2 4 11" xfId="23922" xr:uid="{00000000-0005-0000-0000-0000755D0000}"/>
    <cellStyle name="إخراج 2 2 4 11 2" xfId="23923" xr:uid="{00000000-0005-0000-0000-0000765D0000}"/>
    <cellStyle name="إخراج 2 2 4 12" xfId="23924" xr:uid="{00000000-0005-0000-0000-0000775D0000}"/>
    <cellStyle name="إخراج 2 2 4 12 2" xfId="23925" xr:uid="{00000000-0005-0000-0000-0000785D0000}"/>
    <cellStyle name="إخراج 2 2 4 13" xfId="23926" xr:uid="{00000000-0005-0000-0000-0000795D0000}"/>
    <cellStyle name="إخراج 2 2 4 2" xfId="23927" xr:uid="{00000000-0005-0000-0000-00007A5D0000}"/>
    <cellStyle name="إخراج 2 2 4 2 2" xfId="23928" xr:uid="{00000000-0005-0000-0000-00007B5D0000}"/>
    <cellStyle name="إخراج 2 2 4 3" xfId="23929" xr:uid="{00000000-0005-0000-0000-00007C5D0000}"/>
    <cellStyle name="إخراج 2 2 4 3 2" xfId="23930" xr:uid="{00000000-0005-0000-0000-00007D5D0000}"/>
    <cellStyle name="إخراج 2 2 4 4" xfId="23931" xr:uid="{00000000-0005-0000-0000-00007E5D0000}"/>
    <cellStyle name="إخراج 2 2 4 4 2" xfId="23932" xr:uid="{00000000-0005-0000-0000-00007F5D0000}"/>
    <cellStyle name="إخراج 2 2 4 5" xfId="23933" xr:uid="{00000000-0005-0000-0000-0000805D0000}"/>
    <cellStyle name="إخراج 2 2 4 5 2" xfId="23934" xr:uid="{00000000-0005-0000-0000-0000815D0000}"/>
    <cellStyle name="إخراج 2 2 4 6" xfId="23935" xr:uid="{00000000-0005-0000-0000-0000825D0000}"/>
    <cellStyle name="إخراج 2 2 4 6 2" xfId="23936" xr:uid="{00000000-0005-0000-0000-0000835D0000}"/>
    <cellStyle name="إخراج 2 2 4 7" xfId="23937" xr:uid="{00000000-0005-0000-0000-0000845D0000}"/>
    <cellStyle name="إخراج 2 2 4 7 2" xfId="23938" xr:uid="{00000000-0005-0000-0000-0000855D0000}"/>
    <cellStyle name="إخراج 2 2 4 8" xfId="23939" xr:uid="{00000000-0005-0000-0000-0000865D0000}"/>
    <cellStyle name="إخراج 2 2 4 8 2" xfId="23940" xr:uid="{00000000-0005-0000-0000-0000875D0000}"/>
    <cellStyle name="إخراج 2 2 4 9" xfId="23941" xr:uid="{00000000-0005-0000-0000-0000885D0000}"/>
    <cellStyle name="إخراج 2 2 4 9 2" xfId="23942" xr:uid="{00000000-0005-0000-0000-0000895D0000}"/>
    <cellStyle name="إخراج 2 2 40" xfId="23943" xr:uid="{00000000-0005-0000-0000-00008A5D0000}"/>
    <cellStyle name="إخراج 2 2 5" xfId="23944" xr:uid="{00000000-0005-0000-0000-00008B5D0000}"/>
    <cellStyle name="إخراج 2 2 5 10" xfId="23945" xr:uid="{00000000-0005-0000-0000-00008C5D0000}"/>
    <cellStyle name="إخراج 2 2 5 10 2" xfId="23946" xr:uid="{00000000-0005-0000-0000-00008D5D0000}"/>
    <cellStyle name="إخراج 2 2 5 11" xfId="23947" xr:uid="{00000000-0005-0000-0000-00008E5D0000}"/>
    <cellStyle name="إخراج 2 2 5 11 2" xfId="23948" xr:uid="{00000000-0005-0000-0000-00008F5D0000}"/>
    <cellStyle name="إخراج 2 2 5 12" xfId="23949" xr:uid="{00000000-0005-0000-0000-0000905D0000}"/>
    <cellStyle name="إخراج 2 2 5 12 2" xfId="23950" xr:uid="{00000000-0005-0000-0000-0000915D0000}"/>
    <cellStyle name="إخراج 2 2 5 13" xfId="23951" xr:uid="{00000000-0005-0000-0000-0000925D0000}"/>
    <cellStyle name="إخراج 2 2 5 2" xfId="23952" xr:uid="{00000000-0005-0000-0000-0000935D0000}"/>
    <cellStyle name="إخراج 2 2 5 2 2" xfId="23953" xr:uid="{00000000-0005-0000-0000-0000945D0000}"/>
    <cellStyle name="إخراج 2 2 5 3" xfId="23954" xr:uid="{00000000-0005-0000-0000-0000955D0000}"/>
    <cellStyle name="إخراج 2 2 5 3 2" xfId="23955" xr:uid="{00000000-0005-0000-0000-0000965D0000}"/>
    <cellStyle name="إخراج 2 2 5 4" xfId="23956" xr:uid="{00000000-0005-0000-0000-0000975D0000}"/>
    <cellStyle name="إخراج 2 2 5 4 2" xfId="23957" xr:uid="{00000000-0005-0000-0000-0000985D0000}"/>
    <cellStyle name="إخراج 2 2 5 5" xfId="23958" xr:uid="{00000000-0005-0000-0000-0000995D0000}"/>
    <cellStyle name="إخراج 2 2 5 5 2" xfId="23959" xr:uid="{00000000-0005-0000-0000-00009A5D0000}"/>
    <cellStyle name="إخراج 2 2 5 6" xfId="23960" xr:uid="{00000000-0005-0000-0000-00009B5D0000}"/>
    <cellStyle name="إخراج 2 2 5 6 2" xfId="23961" xr:uid="{00000000-0005-0000-0000-00009C5D0000}"/>
    <cellStyle name="إخراج 2 2 5 7" xfId="23962" xr:uid="{00000000-0005-0000-0000-00009D5D0000}"/>
    <cellStyle name="إخراج 2 2 5 7 2" xfId="23963" xr:uid="{00000000-0005-0000-0000-00009E5D0000}"/>
    <cellStyle name="إخراج 2 2 5 8" xfId="23964" xr:uid="{00000000-0005-0000-0000-00009F5D0000}"/>
    <cellStyle name="إخراج 2 2 5 8 2" xfId="23965" xr:uid="{00000000-0005-0000-0000-0000A05D0000}"/>
    <cellStyle name="إخراج 2 2 5 9" xfId="23966" xr:uid="{00000000-0005-0000-0000-0000A15D0000}"/>
    <cellStyle name="إخراج 2 2 5 9 2" xfId="23967" xr:uid="{00000000-0005-0000-0000-0000A25D0000}"/>
    <cellStyle name="إخراج 2 2 6" xfId="23968" xr:uid="{00000000-0005-0000-0000-0000A35D0000}"/>
    <cellStyle name="إخراج 2 2 6 10" xfId="23969" xr:uid="{00000000-0005-0000-0000-0000A45D0000}"/>
    <cellStyle name="إخراج 2 2 6 10 2" xfId="23970" xr:uid="{00000000-0005-0000-0000-0000A55D0000}"/>
    <cellStyle name="إخراج 2 2 6 11" xfId="23971" xr:uid="{00000000-0005-0000-0000-0000A65D0000}"/>
    <cellStyle name="إخراج 2 2 6 11 2" xfId="23972" xr:uid="{00000000-0005-0000-0000-0000A75D0000}"/>
    <cellStyle name="إخراج 2 2 6 12" xfId="23973" xr:uid="{00000000-0005-0000-0000-0000A85D0000}"/>
    <cellStyle name="إخراج 2 2 6 12 2" xfId="23974" xr:uid="{00000000-0005-0000-0000-0000A95D0000}"/>
    <cellStyle name="إخراج 2 2 6 13" xfId="23975" xr:uid="{00000000-0005-0000-0000-0000AA5D0000}"/>
    <cellStyle name="إخراج 2 2 6 2" xfId="23976" xr:uid="{00000000-0005-0000-0000-0000AB5D0000}"/>
    <cellStyle name="إخراج 2 2 6 2 2" xfId="23977" xr:uid="{00000000-0005-0000-0000-0000AC5D0000}"/>
    <cellStyle name="إخراج 2 2 6 3" xfId="23978" xr:uid="{00000000-0005-0000-0000-0000AD5D0000}"/>
    <cellStyle name="إخراج 2 2 6 3 2" xfId="23979" xr:uid="{00000000-0005-0000-0000-0000AE5D0000}"/>
    <cellStyle name="إخراج 2 2 6 4" xfId="23980" xr:uid="{00000000-0005-0000-0000-0000AF5D0000}"/>
    <cellStyle name="إخراج 2 2 6 4 2" xfId="23981" xr:uid="{00000000-0005-0000-0000-0000B05D0000}"/>
    <cellStyle name="إخراج 2 2 6 5" xfId="23982" xr:uid="{00000000-0005-0000-0000-0000B15D0000}"/>
    <cellStyle name="إخراج 2 2 6 5 2" xfId="23983" xr:uid="{00000000-0005-0000-0000-0000B25D0000}"/>
    <cellStyle name="إخراج 2 2 6 6" xfId="23984" xr:uid="{00000000-0005-0000-0000-0000B35D0000}"/>
    <cellStyle name="إخراج 2 2 6 6 2" xfId="23985" xr:uid="{00000000-0005-0000-0000-0000B45D0000}"/>
    <cellStyle name="إخراج 2 2 6 7" xfId="23986" xr:uid="{00000000-0005-0000-0000-0000B55D0000}"/>
    <cellStyle name="إخراج 2 2 6 7 2" xfId="23987" xr:uid="{00000000-0005-0000-0000-0000B65D0000}"/>
    <cellStyle name="إخراج 2 2 6 8" xfId="23988" xr:uid="{00000000-0005-0000-0000-0000B75D0000}"/>
    <cellStyle name="إخراج 2 2 6 8 2" xfId="23989" xr:uid="{00000000-0005-0000-0000-0000B85D0000}"/>
    <cellStyle name="إخراج 2 2 6 9" xfId="23990" xr:uid="{00000000-0005-0000-0000-0000B95D0000}"/>
    <cellStyle name="إخراج 2 2 6 9 2" xfId="23991" xr:uid="{00000000-0005-0000-0000-0000BA5D0000}"/>
    <cellStyle name="إخراج 2 2 7" xfId="23992" xr:uid="{00000000-0005-0000-0000-0000BB5D0000}"/>
    <cellStyle name="إخراج 2 2 7 10" xfId="23993" xr:uid="{00000000-0005-0000-0000-0000BC5D0000}"/>
    <cellStyle name="إخراج 2 2 7 10 2" xfId="23994" xr:uid="{00000000-0005-0000-0000-0000BD5D0000}"/>
    <cellStyle name="إخراج 2 2 7 11" xfId="23995" xr:uid="{00000000-0005-0000-0000-0000BE5D0000}"/>
    <cellStyle name="إخراج 2 2 7 11 2" xfId="23996" xr:uid="{00000000-0005-0000-0000-0000BF5D0000}"/>
    <cellStyle name="إخراج 2 2 7 12" xfId="23997" xr:uid="{00000000-0005-0000-0000-0000C05D0000}"/>
    <cellStyle name="إخراج 2 2 7 12 2" xfId="23998" xr:uid="{00000000-0005-0000-0000-0000C15D0000}"/>
    <cellStyle name="إخراج 2 2 7 13" xfId="23999" xr:uid="{00000000-0005-0000-0000-0000C25D0000}"/>
    <cellStyle name="إخراج 2 2 7 2" xfId="24000" xr:uid="{00000000-0005-0000-0000-0000C35D0000}"/>
    <cellStyle name="إخراج 2 2 7 2 2" xfId="24001" xr:uid="{00000000-0005-0000-0000-0000C45D0000}"/>
    <cellStyle name="إخراج 2 2 7 3" xfId="24002" xr:uid="{00000000-0005-0000-0000-0000C55D0000}"/>
    <cellStyle name="إخراج 2 2 7 3 2" xfId="24003" xr:uid="{00000000-0005-0000-0000-0000C65D0000}"/>
    <cellStyle name="إخراج 2 2 7 4" xfId="24004" xr:uid="{00000000-0005-0000-0000-0000C75D0000}"/>
    <cellStyle name="إخراج 2 2 7 4 2" xfId="24005" xr:uid="{00000000-0005-0000-0000-0000C85D0000}"/>
    <cellStyle name="إخراج 2 2 7 5" xfId="24006" xr:uid="{00000000-0005-0000-0000-0000C95D0000}"/>
    <cellStyle name="إخراج 2 2 7 5 2" xfId="24007" xr:uid="{00000000-0005-0000-0000-0000CA5D0000}"/>
    <cellStyle name="إخراج 2 2 7 6" xfId="24008" xr:uid="{00000000-0005-0000-0000-0000CB5D0000}"/>
    <cellStyle name="إخراج 2 2 7 6 2" xfId="24009" xr:uid="{00000000-0005-0000-0000-0000CC5D0000}"/>
    <cellStyle name="إخراج 2 2 7 7" xfId="24010" xr:uid="{00000000-0005-0000-0000-0000CD5D0000}"/>
    <cellStyle name="إخراج 2 2 7 7 2" xfId="24011" xr:uid="{00000000-0005-0000-0000-0000CE5D0000}"/>
    <cellStyle name="إخراج 2 2 7 8" xfId="24012" xr:uid="{00000000-0005-0000-0000-0000CF5D0000}"/>
    <cellStyle name="إخراج 2 2 7 8 2" xfId="24013" xr:uid="{00000000-0005-0000-0000-0000D05D0000}"/>
    <cellStyle name="إخراج 2 2 7 9" xfId="24014" xr:uid="{00000000-0005-0000-0000-0000D15D0000}"/>
    <cellStyle name="إخراج 2 2 7 9 2" xfId="24015" xr:uid="{00000000-0005-0000-0000-0000D25D0000}"/>
    <cellStyle name="إخراج 2 2 8" xfId="24016" xr:uid="{00000000-0005-0000-0000-0000D35D0000}"/>
    <cellStyle name="إخراج 2 2 8 10" xfId="24017" xr:uid="{00000000-0005-0000-0000-0000D45D0000}"/>
    <cellStyle name="إخراج 2 2 8 10 2" xfId="24018" xr:uid="{00000000-0005-0000-0000-0000D55D0000}"/>
    <cellStyle name="إخراج 2 2 8 11" xfId="24019" xr:uid="{00000000-0005-0000-0000-0000D65D0000}"/>
    <cellStyle name="إخراج 2 2 8 11 2" xfId="24020" xr:uid="{00000000-0005-0000-0000-0000D75D0000}"/>
    <cellStyle name="إخراج 2 2 8 12" xfId="24021" xr:uid="{00000000-0005-0000-0000-0000D85D0000}"/>
    <cellStyle name="إخراج 2 2 8 12 2" xfId="24022" xr:uid="{00000000-0005-0000-0000-0000D95D0000}"/>
    <cellStyle name="إخراج 2 2 8 13" xfId="24023" xr:uid="{00000000-0005-0000-0000-0000DA5D0000}"/>
    <cellStyle name="إخراج 2 2 8 2" xfId="24024" xr:uid="{00000000-0005-0000-0000-0000DB5D0000}"/>
    <cellStyle name="إخراج 2 2 8 2 2" xfId="24025" xr:uid="{00000000-0005-0000-0000-0000DC5D0000}"/>
    <cellStyle name="إخراج 2 2 8 3" xfId="24026" xr:uid="{00000000-0005-0000-0000-0000DD5D0000}"/>
    <cellStyle name="إخراج 2 2 8 3 2" xfId="24027" xr:uid="{00000000-0005-0000-0000-0000DE5D0000}"/>
    <cellStyle name="إخراج 2 2 8 4" xfId="24028" xr:uid="{00000000-0005-0000-0000-0000DF5D0000}"/>
    <cellStyle name="إخراج 2 2 8 4 2" xfId="24029" xr:uid="{00000000-0005-0000-0000-0000E05D0000}"/>
    <cellStyle name="إخراج 2 2 8 5" xfId="24030" xr:uid="{00000000-0005-0000-0000-0000E15D0000}"/>
    <cellStyle name="إخراج 2 2 8 5 2" xfId="24031" xr:uid="{00000000-0005-0000-0000-0000E25D0000}"/>
    <cellStyle name="إخراج 2 2 8 6" xfId="24032" xr:uid="{00000000-0005-0000-0000-0000E35D0000}"/>
    <cellStyle name="إخراج 2 2 8 6 2" xfId="24033" xr:uid="{00000000-0005-0000-0000-0000E45D0000}"/>
    <cellStyle name="إخراج 2 2 8 7" xfId="24034" xr:uid="{00000000-0005-0000-0000-0000E55D0000}"/>
    <cellStyle name="إخراج 2 2 8 7 2" xfId="24035" xr:uid="{00000000-0005-0000-0000-0000E65D0000}"/>
    <cellStyle name="إخراج 2 2 8 8" xfId="24036" xr:uid="{00000000-0005-0000-0000-0000E75D0000}"/>
    <cellStyle name="إخراج 2 2 8 8 2" xfId="24037" xr:uid="{00000000-0005-0000-0000-0000E85D0000}"/>
    <cellStyle name="إخراج 2 2 8 9" xfId="24038" xr:uid="{00000000-0005-0000-0000-0000E95D0000}"/>
    <cellStyle name="إخراج 2 2 8 9 2" xfId="24039" xr:uid="{00000000-0005-0000-0000-0000EA5D0000}"/>
    <cellStyle name="إخراج 2 2 9" xfId="24040" xr:uid="{00000000-0005-0000-0000-0000EB5D0000}"/>
    <cellStyle name="إخراج 2 2 9 10" xfId="24041" xr:uid="{00000000-0005-0000-0000-0000EC5D0000}"/>
    <cellStyle name="إخراج 2 2 9 10 2" xfId="24042" xr:uid="{00000000-0005-0000-0000-0000ED5D0000}"/>
    <cellStyle name="إخراج 2 2 9 11" xfId="24043" xr:uid="{00000000-0005-0000-0000-0000EE5D0000}"/>
    <cellStyle name="إخراج 2 2 9 11 2" xfId="24044" xr:uid="{00000000-0005-0000-0000-0000EF5D0000}"/>
    <cellStyle name="إخراج 2 2 9 12" xfId="24045" xr:uid="{00000000-0005-0000-0000-0000F05D0000}"/>
    <cellStyle name="إخراج 2 2 9 12 2" xfId="24046" xr:uid="{00000000-0005-0000-0000-0000F15D0000}"/>
    <cellStyle name="إخراج 2 2 9 13" xfId="24047" xr:uid="{00000000-0005-0000-0000-0000F25D0000}"/>
    <cellStyle name="إخراج 2 2 9 2" xfId="24048" xr:uid="{00000000-0005-0000-0000-0000F35D0000}"/>
    <cellStyle name="إخراج 2 2 9 2 2" xfId="24049" xr:uid="{00000000-0005-0000-0000-0000F45D0000}"/>
    <cellStyle name="إخراج 2 2 9 3" xfId="24050" xr:uid="{00000000-0005-0000-0000-0000F55D0000}"/>
    <cellStyle name="إخراج 2 2 9 3 2" xfId="24051" xr:uid="{00000000-0005-0000-0000-0000F65D0000}"/>
    <cellStyle name="إخراج 2 2 9 4" xfId="24052" xr:uid="{00000000-0005-0000-0000-0000F75D0000}"/>
    <cellStyle name="إخراج 2 2 9 4 2" xfId="24053" xr:uid="{00000000-0005-0000-0000-0000F85D0000}"/>
    <cellStyle name="إخراج 2 2 9 5" xfId="24054" xr:uid="{00000000-0005-0000-0000-0000F95D0000}"/>
    <cellStyle name="إخراج 2 2 9 5 2" xfId="24055" xr:uid="{00000000-0005-0000-0000-0000FA5D0000}"/>
    <cellStyle name="إخراج 2 2 9 6" xfId="24056" xr:uid="{00000000-0005-0000-0000-0000FB5D0000}"/>
    <cellStyle name="إخراج 2 2 9 6 2" xfId="24057" xr:uid="{00000000-0005-0000-0000-0000FC5D0000}"/>
    <cellStyle name="إخراج 2 2 9 7" xfId="24058" xr:uid="{00000000-0005-0000-0000-0000FD5D0000}"/>
    <cellStyle name="إخراج 2 2 9 7 2" xfId="24059" xr:uid="{00000000-0005-0000-0000-0000FE5D0000}"/>
    <cellStyle name="إخراج 2 2 9 8" xfId="24060" xr:uid="{00000000-0005-0000-0000-0000FF5D0000}"/>
    <cellStyle name="إخراج 2 2 9 8 2" xfId="24061" xr:uid="{00000000-0005-0000-0000-0000005E0000}"/>
    <cellStyle name="إخراج 2 2 9 9" xfId="24062" xr:uid="{00000000-0005-0000-0000-0000015E0000}"/>
    <cellStyle name="إخراج 2 2 9 9 2" xfId="24063" xr:uid="{00000000-0005-0000-0000-0000025E0000}"/>
    <cellStyle name="إخراج 2 20" xfId="24064" xr:uid="{00000000-0005-0000-0000-0000035E0000}"/>
    <cellStyle name="إخراج 2 20 10" xfId="24065" xr:uid="{00000000-0005-0000-0000-0000045E0000}"/>
    <cellStyle name="إخراج 2 20 10 2" xfId="24066" xr:uid="{00000000-0005-0000-0000-0000055E0000}"/>
    <cellStyle name="إخراج 2 20 11" xfId="24067" xr:uid="{00000000-0005-0000-0000-0000065E0000}"/>
    <cellStyle name="إخراج 2 20 11 2" xfId="24068" xr:uid="{00000000-0005-0000-0000-0000075E0000}"/>
    <cellStyle name="إخراج 2 20 12" xfId="24069" xr:uid="{00000000-0005-0000-0000-0000085E0000}"/>
    <cellStyle name="إخراج 2 20 12 2" xfId="24070" xr:uid="{00000000-0005-0000-0000-0000095E0000}"/>
    <cellStyle name="إخراج 2 20 13" xfId="24071" xr:uid="{00000000-0005-0000-0000-00000A5E0000}"/>
    <cellStyle name="إخراج 2 20 2" xfId="24072" xr:uid="{00000000-0005-0000-0000-00000B5E0000}"/>
    <cellStyle name="إخراج 2 20 2 2" xfId="24073" xr:uid="{00000000-0005-0000-0000-00000C5E0000}"/>
    <cellStyle name="إخراج 2 20 3" xfId="24074" xr:uid="{00000000-0005-0000-0000-00000D5E0000}"/>
    <cellStyle name="إخراج 2 20 3 2" xfId="24075" xr:uid="{00000000-0005-0000-0000-00000E5E0000}"/>
    <cellStyle name="إخراج 2 20 4" xfId="24076" xr:uid="{00000000-0005-0000-0000-00000F5E0000}"/>
    <cellStyle name="إخراج 2 20 4 2" xfId="24077" xr:uid="{00000000-0005-0000-0000-0000105E0000}"/>
    <cellStyle name="إخراج 2 20 5" xfId="24078" xr:uid="{00000000-0005-0000-0000-0000115E0000}"/>
    <cellStyle name="إخراج 2 20 5 2" xfId="24079" xr:uid="{00000000-0005-0000-0000-0000125E0000}"/>
    <cellStyle name="إخراج 2 20 6" xfId="24080" xr:uid="{00000000-0005-0000-0000-0000135E0000}"/>
    <cellStyle name="إخراج 2 20 6 2" xfId="24081" xr:uid="{00000000-0005-0000-0000-0000145E0000}"/>
    <cellStyle name="إخراج 2 20 7" xfId="24082" xr:uid="{00000000-0005-0000-0000-0000155E0000}"/>
    <cellStyle name="إخراج 2 20 7 2" xfId="24083" xr:uid="{00000000-0005-0000-0000-0000165E0000}"/>
    <cellStyle name="إخراج 2 20 8" xfId="24084" xr:uid="{00000000-0005-0000-0000-0000175E0000}"/>
    <cellStyle name="إخراج 2 20 8 2" xfId="24085" xr:uid="{00000000-0005-0000-0000-0000185E0000}"/>
    <cellStyle name="إخراج 2 20 9" xfId="24086" xr:uid="{00000000-0005-0000-0000-0000195E0000}"/>
    <cellStyle name="إخراج 2 20 9 2" xfId="24087" xr:uid="{00000000-0005-0000-0000-00001A5E0000}"/>
    <cellStyle name="إخراج 2 21" xfId="24088" xr:uid="{00000000-0005-0000-0000-00001B5E0000}"/>
    <cellStyle name="إخراج 2 21 10" xfId="24089" xr:uid="{00000000-0005-0000-0000-00001C5E0000}"/>
    <cellStyle name="إخراج 2 21 10 2" xfId="24090" xr:uid="{00000000-0005-0000-0000-00001D5E0000}"/>
    <cellStyle name="إخراج 2 21 11" xfId="24091" xr:uid="{00000000-0005-0000-0000-00001E5E0000}"/>
    <cellStyle name="إخراج 2 21 11 2" xfId="24092" xr:uid="{00000000-0005-0000-0000-00001F5E0000}"/>
    <cellStyle name="إخراج 2 21 12" xfId="24093" xr:uid="{00000000-0005-0000-0000-0000205E0000}"/>
    <cellStyle name="إخراج 2 21 12 2" xfId="24094" xr:uid="{00000000-0005-0000-0000-0000215E0000}"/>
    <cellStyle name="إخراج 2 21 13" xfId="24095" xr:uid="{00000000-0005-0000-0000-0000225E0000}"/>
    <cellStyle name="إخراج 2 21 2" xfId="24096" xr:uid="{00000000-0005-0000-0000-0000235E0000}"/>
    <cellStyle name="إخراج 2 21 2 2" xfId="24097" xr:uid="{00000000-0005-0000-0000-0000245E0000}"/>
    <cellStyle name="إخراج 2 21 3" xfId="24098" xr:uid="{00000000-0005-0000-0000-0000255E0000}"/>
    <cellStyle name="إخراج 2 21 3 2" xfId="24099" xr:uid="{00000000-0005-0000-0000-0000265E0000}"/>
    <cellStyle name="إخراج 2 21 4" xfId="24100" xr:uid="{00000000-0005-0000-0000-0000275E0000}"/>
    <cellStyle name="إخراج 2 21 4 2" xfId="24101" xr:uid="{00000000-0005-0000-0000-0000285E0000}"/>
    <cellStyle name="إخراج 2 21 5" xfId="24102" xr:uid="{00000000-0005-0000-0000-0000295E0000}"/>
    <cellStyle name="إخراج 2 21 5 2" xfId="24103" xr:uid="{00000000-0005-0000-0000-00002A5E0000}"/>
    <cellStyle name="إخراج 2 21 6" xfId="24104" xr:uid="{00000000-0005-0000-0000-00002B5E0000}"/>
    <cellStyle name="إخراج 2 21 6 2" xfId="24105" xr:uid="{00000000-0005-0000-0000-00002C5E0000}"/>
    <cellStyle name="إخراج 2 21 7" xfId="24106" xr:uid="{00000000-0005-0000-0000-00002D5E0000}"/>
    <cellStyle name="إخراج 2 21 7 2" xfId="24107" xr:uid="{00000000-0005-0000-0000-00002E5E0000}"/>
    <cellStyle name="إخراج 2 21 8" xfId="24108" xr:uid="{00000000-0005-0000-0000-00002F5E0000}"/>
    <cellStyle name="إخراج 2 21 8 2" xfId="24109" xr:uid="{00000000-0005-0000-0000-0000305E0000}"/>
    <cellStyle name="إخراج 2 21 9" xfId="24110" xr:uid="{00000000-0005-0000-0000-0000315E0000}"/>
    <cellStyle name="إخراج 2 21 9 2" xfId="24111" xr:uid="{00000000-0005-0000-0000-0000325E0000}"/>
    <cellStyle name="إخراج 2 22" xfId="24112" xr:uid="{00000000-0005-0000-0000-0000335E0000}"/>
    <cellStyle name="إخراج 2 22 10" xfId="24113" xr:uid="{00000000-0005-0000-0000-0000345E0000}"/>
    <cellStyle name="إخراج 2 22 10 2" xfId="24114" xr:uid="{00000000-0005-0000-0000-0000355E0000}"/>
    <cellStyle name="إخراج 2 22 11" xfId="24115" xr:uid="{00000000-0005-0000-0000-0000365E0000}"/>
    <cellStyle name="إخراج 2 22 11 2" xfId="24116" xr:uid="{00000000-0005-0000-0000-0000375E0000}"/>
    <cellStyle name="إخراج 2 22 12" xfId="24117" xr:uid="{00000000-0005-0000-0000-0000385E0000}"/>
    <cellStyle name="إخراج 2 22 12 2" xfId="24118" xr:uid="{00000000-0005-0000-0000-0000395E0000}"/>
    <cellStyle name="إخراج 2 22 13" xfId="24119" xr:uid="{00000000-0005-0000-0000-00003A5E0000}"/>
    <cellStyle name="إخراج 2 22 2" xfId="24120" xr:uid="{00000000-0005-0000-0000-00003B5E0000}"/>
    <cellStyle name="إخراج 2 22 2 2" xfId="24121" xr:uid="{00000000-0005-0000-0000-00003C5E0000}"/>
    <cellStyle name="إخراج 2 22 3" xfId="24122" xr:uid="{00000000-0005-0000-0000-00003D5E0000}"/>
    <cellStyle name="إخراج 2 22 3 2" xfId="24123" xr:uid="{00000000-0005-0000-0000-00003E5E0000}"/>
    <cellStyle name="إخراج 2 22 4" xfId="24124" xr:uid="{00000000-0005-0000-0000-00003F5E0000}"/>
    <cellStyle name="إخراج 2 22 4 2" xfId="24125" xr:uid="{00000000-0005-0000-0000-0000405E0000}"/>
    <cellStyle name="إخراج 2 22 5" xfId="24126" xr:uid="{00000000-0005-0000-0000-0000415E0000}"/>
    <cellStyle name="إخراج 2 22 5 2" xfId="24127" xr:uid="{00000000-0005-0000-0000-0000425E0000}"/>
    <cellStyle name="إخراج 2 22 6" xfId="24128" xr:uid="{00000000-0005-0000-0000-0000435E0000}"/>
    <cellStyle name="إخراج 2 22 6 2" xfId="24129" xr:uid="{00000000-0005-0000-0000-0000445E0000}"/>
    <cellStyle name="إخراج 2 22 7" xfId="24130" xr:uid="{00000000-0005-0000-0000-0000455E0000}"/>
    <cellStyle name="إخراج 2 22 7 2" xfId="24131" xr:uid="{00000000-0005-0000-0000-0000465E0000}"/>
    <cellStyle name="إخراج 2 22 8" xfId="24132" xr:uid="{00000000-0005-0000-0000-0000475E0000}"/>
    <cellStyle name="إخراج 2 22 8 2" xfId="24133" xr:uid="{00000000-0005-0000-0000-0000485E0000}"/>
    <cellStyle name="إخراج 2 22 9" xfId="24134" xr:uid="{00000000-0005-0000-0000-0000495E0000}"/>
    <cellStyle name="إخراج 2 22 9 2" xfId="24135" xr:uid="{00000000-0005-0000-0000-00004A5E0000}"/>
    <cellStyle name="إخراج 2 23" xfId="24136" xr:uid="{00000000-0005-0000-0000-00004B5E0000}"/>
    <cellStyle name="إخراج 2 23 10" xfId="24137" xr:uid="{00000000-0005-0000-0000-00004C5E0000}"/>
    <cellStyle name="إخراج 2 23 10 2" xfId="24138" xr:uid="{00000000-0005-0000-0000-00004D5E0000}"/>
    <cellStyle name="إخراج 2 23 11" xfId="24139" xr:uid="{00000000-0005-0000-0000-00004E5E0000}"/>
    <cellStyle name="إخراج 2 23 11 2" xfId="24140" xr:uid="{00000000-0005-0000-0000-00004F5E0000}"/>
    <cellStyle name="إخراج 2 23 12" xfId="24141" xr:uid="{00000000-0005-0000-0000-0000505E0000}"/>
    <cellStyle name="إخراج 2 23 12 2" xfId="24142" xr:uid="{00000000-0005-0000-0000-0000515E0000}"/>
    <cellStyle name="إخراج 2 23 13" xfId="24143" xr:uid="{00000000-0005-0000-0000-0000525E0000}"/>
    <cellStyle name="إخراج 2 23 2" xfId="24144" xr:uid="{00000000-0005-0000-0000-0000535E0000}"/>
    <cellStyle name="إخراج 2 23 2 2" xfId="24145" xr:uid="{00000000-0005-0000-0000-0000545E0000}"/>
    <cellStyle name="إخراج 2 23 3" xfId="24146" xr:uid="{00000000-0005-0000-0000-0000555E0000}"/>
    <cellStyle name="إخراج 2 23 3 2" xfId="24147" xr:uid="{00000000-0005-0000-0000-0000565E0000}"/>
    <cellStyle name="إخراج 2 23 4" xfId="24148" xr:uid="{00000000-0005-0000-0000-0000575E0000}"/>
    <cellStyle name="إخراج 2 23 4 2" xfId="24149" xr:uid="{00000000-0005-0000-0000-0000585E0000}"/>
    <cellStyle name="إخراج 2 23 5" xfId="24150" xr:uid="{00000000-0005-0000-0000-0000595E0000}"/>
    <cellStyle name="إخراج 2 23 5 2" xfId="24151" xr:uid="{00000000-0005-0000-0000-00005A5E0000}"/>
    <cellStyle name="إخراج 2 23 6" xfId="24152" xr:uid="{00000000-0005-0000-0000-00005B5E0000}"/>
    <cellStyle name="إخراج 2 23 6 2" xfId="24153" xr:uid="{00000000-0005-0000-0000-00005C5E0000}"/>
    <cellStyle name="إخراج 2 23 7" xfId="24154" xr:uid="{00000000-0005-0000-0000-00005D5E0000}"/>
    <cellStyle name="إخراج 2 23 7 2" xfId="24155" xr:uid="{00000000-0005-0000-0000-00005E5E0000}"/>
    <cellStyle name="إخراج 2 23 8" xfId="24156" xr:uid="{00000000-0005-0000-0000-00005F5E0000}"/>
    <cellStyle name="إخراج 2 23 8 2" xfId="24157" xr:uid="{00000000-0005-0000-0000-0000605E0000}"/>
    <cellStyle name="إخراج 2 23 9" xfId="24158" xr:uid="{00000000-0005-0000-0000-0000615E0000}"/>
    <cellStyle name="إخراج 2 23 9 2" xfId="24159" xr:uid="{00000000-0005-0000-0000-0000625E0000}"/>
    <cellStyle name="إخراج 2 24" xfId="24160" xr:uid="{00000000-0005-0000-0000-0000635E0000}"/>
    <cellStyle name="إخراج 2 24 10" xfId="24161" xr:uid="{00000000-0005-0000-0000-0000645E0000}"/>
    <cellStyle name="إخراج 2 24 10 2" xfId="24162" xr:uid="{00000000-0005-0000-0000-0000655E0000}"/>
    <cellStyle name="إخراج 2 24 11" xfId="24163" xr:uid="{00000000-0005-0000-0000-0000665E0000}"/>
    <cellStyle name="إخراج 2 24 11 2" xfId="24164" xr:uid="{00000000-0005-0000-0000-0000675E0000}"/>
    <cellStyle name="إخراج 2 24 12" xfId="24165" xr:uid="{00000000-0005-0000-0000-0000685E0000}"/>
    <cellStyle name="إخراج 2 24 12 2" xfId="24166" xr:uid="{00000000-0005-0000-0000-0000695E0000}"/>
    <cellStyle name="إخراج 2 24 13" xfId="24167" xr:uid="{00000000-0005-0000-0000-00006A5E0000}"/>
    <cellStyle name="إخراج 2 24 2" xfId="24168" xr:uid="{00000000-0005-0000-0000-00006B5E0000}"/>
    <cellStyle name="إخراج 2 24 2 2" xfId="24169" xr:uid="{00000000-0005-0000-0000-00006C5E0000}"/>
    <cellStyle name="إخراج 2 24 3" xfId="24170" xr:uid="{00000000-0005-0000-0000-00006D5E0000}"/>
    <cellStyle name="إخراج 2 24 3 2" xfId="24171" xr:uid="{00000000-0005-0000-0000-00006E5E0000}"/>
    <cellStyle name="إخراج 2 24 4" xfId="24172" xr:uid="{00000000-0005-0000-0000-00006F5E0000}"/>
    <cellStyle name="إخراج 2 24 4 2" xfId="24173" xr:uid="{00000000-0005-0000-0000-0000705E0000}"/>
    <cellStyle name="إخراج 2 24 5" xfId="24174" xr:uid="{00000000-0005-0000-0000-0000715E0000}"/>
    <cellStyle name="إخراج 2 24 5 2" xfId="24175" xr:uid="{00000000-0005-0000-0000-0000725E0000}"/>
    <cellStyle name="إخراج 2 24 6" xfId="24176" xr:uid="{00000000-0005-0000-0000-0000735E0000}"/>
    <cellStyle name="إخراج 2 24 6 2" xfId="24177" xr:uid="{00000000-0005-0000-0000-0000745E0000}"/>
    <cellStyle name="إخراج 2 24 7" xfId="24178" xr:uid="{00000000-0005-0000-0000-0000755E0000}"/>
    <cellStyle name="إخراج 2 24 7 2" xfId="24179" xr:uid="{00000000-0005-0000-0000-0000765E0000}"/>
    <cellStyle name="إخراج 2 24 8" xfId="24180" xr:uid="{00000000-0005-0000-0000-0000775E0000}"/>
    <cellStyle name="إخراج 2 24 8 2" xfId="24181" xr:uid="{00000000-0005-0000-0000-0000785E0000}"/>
    <cellStyle name="إخراج 2 24 9" xfId="24182" xr:uid="{00000000-0005-0000-0000-0000795E0000}"/>
    <cellStyle name="إخراج 2 24 9 2" xfId="24183" xr:uid="{00000000-0005-0000-0000-00007A5E0000}"/>
    <cellStyle name="إخراج 2 25" xfId="24184" xr:uid="{00000000-0005-0000-0000-00007B5E0000}"/>
    <cellStyle name="إخراج 2 25 10" xfId="24185" xr:uid="{00000000-0005-0000-0000-00007C5E0000}"/>
    <cellStyle name="إخراج 2 25 10 2" xfId="24186" xr:uid="{00000000-0005-0000-0000-00007D5E0000}"/>
    <cellStyle name="إخراج 2 25 11" xfId="24187" xr:uid="{00000000-0005-0000-0000-00007E5E0000}"/>
    <cellStyle name="إخراج 2 25 11 2" xfId="24188" xr:uid="{00000000-0005-0000-0000-00007F5E0000}"/>
    <cellStyle name="إخراج 2 25 12" xfId="24189" xr:uid="{00000000-0005-0000-0000-0000805E0000}"/>
    <cellStyle name="إخراج 2 25 12 2" xfId="24190" xr:uid="{00000000-0005-0000-0000-0000815E0000}"/>
    <cellStyle name="إخراج 2 25 13" xfId="24191" xr:uid="{00000000-0005-0000-0000-0000825E0000}"/>
    <cellStyle name="إخراج 2 25 2" xfId="24192" xr:uid="{00000000-0005-0000-0000-0000835E0000}"/>
    <cellStyle name="إخراج 2 25 2 2" xfId="24193" xr:uid="{00000000-0005-0000-0000-0000845E0000}"/>
    <cellStyle name="إخراج 2 25 3" xfId="24194" xr:uid="{00000000-0005-0000-0000-0000855E0000}"/>
    <cellStyle name="إخراج 2 25 3 2" xfId="24195" xr:uid="{00000000-0005-0000-0000-0000865E0000}"/>
    <cellStyle name="إخراج 2 25 4" xfId="24196" xr:uid="{00000000-0005-0000-0000-0000875E0000}"/>
    <cellStyle name="إخراج 2 25 4 2" xfId="24197" xr:uid="{00000000-0005-0000-0000-0000885E0000}"/>
    <cellStyle name="إخراج 2 25 5" xfId="24198" xr:uid="{00000000-0005-0000-0000-0000895E0000}"/>
    <cellStyle name="إخراج 2 25 5 2" xfId="24199" xr:uid="{00000000-0005-0000-0000-00008A5E0000}"/>
    <cellStyle name="إخراج 2 25 6" xfId="24200" xr:uid="{00000000-0005-0000-0000-00008B5E0000}"/>
    <cellStyle name="إخراج 2 25 6 2" xfId="24201" xr:uid="{00000000-0005-0000-0000-00008C5E0000}"/>
    <cellStyle name="إخراج 2 25 7" xfId="24202" xr:uid="{00000000-0005-0000-0000-00008D5E0000}"/>
    <cellStyle name="إخراج 2 25 7 2" xfId="24203" xr:uid="{00000000-0005-0000-0000-00008E5E0000}"/>
    <cellStyle name="إخراج 2 25 8" xfId="24204" xr:uid="{00000000-0005-0000-0000-00008F5E0000}"/>
    <cellStyle name="إخراج 2 25 8 2" xfId="24205" xr:uid="{00000000-0005-0000-0000-0000905E0000}"/>
    <cellStyle name="إخراج 2 25 9" xfId="24206" xr:uid="{00000000-0005-0000-0000-0000915E0000}"/>
    <cellStyle name="إخراج 2 25 9 2" xfId="24207" xr:uid="{00000000-0005-0000-0000-0000925E0000}"/>
    <cellStyle name="إخراج 2 26" xfId="24208" xr:uid="{00000000-0005-0000-0000-0000935E0000}"/>
    <cellStyle name="إخراج 2 26 10" xfId="24209" xr:uid="{00000000-0005-0000-0000-0000945E0000}"/>
    <cellStyle name="إخراج 2 26 10 2" xfId="24210" xr:uid="{00000000-0005-0000-0000-0000955E0000}"/>
    <cellStyle name="إخراج 2 26 11" xfId="24211" xr:uid="{00000000-0005-0000-0000-0000965E0000}"/>
    <cellStyle name="إخراج 2 26 11 2" xfId="24212" xr:uid="{00000000-0005-0000-0000-0000975E0000}"/>
    <cellStyle name="إخراج 2 26 12" xfId="24213" xr:uid="{00000000-0005-0000-0000-0000985E0000}"/>
    <cellStyle name="إخراج 2 26 12 2" xfId="24214" xr:uid="{00000000-0005-0000-0000-0000995E0000}"/>
    <cellStyle name="إخراج 2 26 13" xfId="24215" xr:uid="{00000000-0005-0000-0000-00009A5E0000}"/>
    <cellStyle name="إخراج 2 26 2" xfId="24216" xr:uid="{00000000-0005-0000-0000-00009B5E0000}"/>
    <cellStyle name="إخراج 2 26 2 2" xfId="24217" xr:uid="{00000000-0005-0000-0000-00009C5E0000}"/>
    <cellStyle name="إخراج 2 26 3" xfId="24218" xr:uid="{00000000-0005-0000-0000-00009D5E0000}"/>
    <cellStyle name="إخراج 2 26 3 2" xfId="24219" xr:uid="{00000000-0005-0000-0000-00009E5E0000}"/>
    <cellStyle name="إخراج 2 26 4" xfId="24220" xr:uid="{00000000-0005-0000-0000-00009F5E0000}"/>
    <cellStyle name="إخراج 2 26 4 2" xfId="24221" xr:uid="{00000000-0005-0000-0000-0000A05E0000}"/>
    <cellStyle name="إخراج 2 26 5" xfId="24222" xr:uid="{00000000-0005-0000-0000-0000A15E0000}"/>
    <cellStyle name="إخراج 2 26 5 2" xfId="24223" xr:uid="{00000000-0005-0000-0000-0000A25E0000}"/>
    <cellStyle name="إخراج 2 26 6" xfId="24224" xr:uid="{00000000-0005-0000-0000-0000A35E0000}"/>
    <cellStyle name="إخراج 2 26 6 2" xfId="24225" xr:uid="{00000000-0005-0000-0000-0000A45E0000}"/>
    <cellStyle name="إخراج 2 26 7" xfId="24226" xr:uid="{00000000-0005-0000-0000-0000A55E0000}"/>
    <cellStyle name="إخراج 2 26 7 2" xfId="24227" xr:uid="{00000000-0005-0000-0000-0000A65E0000}"/>
    <cellStyle name="إخراج 2 26 8" xfId="24228" xr:uid="{00000000-0005-0000-0000-0000A75E0000}"/>
    <cellStyle name="إخراج 2 26 8 2" xfId="24229" xr:uid="{00000000-0005-0000-0000-0000A85E0000}"/>
    <cellStyle name="إخراج 2 26 9" xfId="24230" xr:uid="{00000000-0005-0000-0000-0000A95E0000}"/>
    <cellStyle name="إخراج 2 26 9 2" xfId="24231" xr:uid="{00000000-0005-0000-0000-0000AA5E0000}"/>
    <cellStyle name="إخراج 2 27" xfId="24232" xr:uid="{00000000-0005-0000-0000-0000AB5E0000}"/>
    <cellStyle name="إخراج 2 27 10" xfId="24233" xr:uid="{00000000-0005-0000-0000-0000AC5E0000}"/>
    <cellStyle name="إخراج 2 27 10 2" xfId="24234" xr:uid="{00000000-0005-0000-0000-0000AD5E0000}"/>
    <cellStyle name="إخراج 2 27 11" xfId="24235" xr:uid="{00000000-0005-0000-0000-0000AE5E0000}"/>
    <cellStyle name="إخراج 2 27 11 2" xfId="24236" xr:uid="{00000000-0005-0000-0000-0000AF5E0000}"/>
    <cellStyle name="إخراج 2 27 12" xfId="24237" xr:uid="{00000000-0005-0000-0000-0000B05E0000}"/>
    <cellStyle name="إخراج 2 27 12 2" xfId="24238" xr:uid="{00000000-0005-0000-0000-0000B15E0000}"/>
    <cellStyle name="إخراج 2 27 13" xfId="24239" xr:uid="{00000000-0005-0000-0000-0000B25E0000}"/>
    <cellStyle name="إخراج 2 27 2" xfId="24240" xr:uid="{00000000-0005-0000-0000-0000B35E0000}"/>
    <cellStyle name="إخراج 2 27 2 2" xfId="24241" xr:uid="{00000000-0005-0000-0000-0000B45E0000}"/>
    <cellStyle name="إخراج 2 27 3" xfId="24242" xr:uid="{00000000-0005-0000-0000-0000B55E0000}"/>
    <cellStyle name="إخراج 2 27 3 2" xfId="24243" xr:uid="{00000000-0005-0000-0000-0000B65E0000}"/>
    <cellStyle name="إخراج 2 27 4" xfId="24244" xr:uid="{00000000-0005-0000-0000-0000B75E0000}"/>
    <cellStyle name="إخراج 2 27 4 2" xfId="24245" xr:uid="{00000000-0005-0000-0000-0000B85E0000}"/>
    <cellStyle name="إخراج 2 27 5" xfId="24246" xr:uid="{00000000-0005-0000-0000-0000B95E0000}"/>
    <cellStyle name="إخراج 2 27 5 2" xfId="24247" xr:uid="{00000000-0005-0000-0000-0000BA5E0000}"/>
    <cellStyle name="إخراج 2 27 6" xfId="24248" xr:uid="{00000000-0005-0000-0000-0000BB5E0000}"/>
    <cellStyle name="إخراج 2 27 6 2" xfId="24249" xr:uid="{00000000-0005-0000-0000-0000BC5E0000}"/>
    <cellStyle name="إخراج 2 27 7" xfId="24250" xr:uid="{00000000-0005-0000-0000-0000BD5E0000}"/>
    <cellStyle name="إخراج 2 27 7 2" xfId="24251" xr:uid="{00000000-0005-0000-0000-0000BE5E0000}"/>
    <cellStyle name="إخراج 2 27 8" xfId="24252" xr:uid="{00000000-0005-0000-0000-0000BF5E0000}"/>
    <cellStyle name="إخراج 2 27 8 2" xfId="24253" xr:uid="{00000000-0005-0000-0000-0000C05E0000}"/>
    <cellStyle name="إخراج 2 27 9" xfId="24254" xr:uid="{00000000-0005-0000-0000-0000C15E0000}"/>
    <cellStyle name="إخراج 2 27 9 2" xfId="24255" xr:uid="{00000000-0005-0000-0000-0000C25E0000}"/>
    <cellStyle name="إخراج 2 28" xfId="24256" xr:uid="{00000000-0005-0000-0000-0000C35E0000}"/>
    <cellStyle name="إخراج 2 28 10" xfId="24257" xr:uid="{00000000-0005-0000-0000-0000C45E0000}"/>
    <cellStyle name="إخراج 2 28 10 2" xfId="24258" xr:uid="{00000000-0005-0000-0000-0000C55E0000}"/>
    <cellStyle name="إخراج 2 28 11" xfId="24259" xr:uid="{00000000-0005-0000-0000-0000C65E0000}"/>
    <cellStyle name="إخراج 2 28 11 2" xfId="24260" xr:uid="{00000000-0005-0000-0000-0000C75E0000}"/>
    <cellStyle name="إخراج 2 28 12" xfId="24261" xr:uid="{00000000-0005-0000-0000-0000C85E0000}"/>
    <cellStyle name="إخراج 2 28 12 2" xfId="24262" xr:uid="{00000000-0005-0000-0000-0000C95E0000}"/>
    <cellStyle name="إخراج 2 28 13" xfId="24263" xr:uid="{00000000-0005-0000-0000-0000CA5E0000}"/>
    <cellStyle name="إخراج 2 28 2" xfId="24264" xr:uid="{00000000-0005-0000-0000-0000CB5E0000}"/>
    <cellStyle name="إخراج 2 28 2 2" xfId="24265" xr:uid="{00000000-0005-0000-0000-0000CC5E0000}"/>
    <cellStyle name="إخراج 2 28 3" xfId="24266" xr:uid="{00000000-0005-0000-0000-0000CD5E0000}"/>
    <cellStyle name="إخراج 2 28 3 2" xfId="24267" xr:uid="{00000000-0005-0000-0000-0000CE5E0000}"/>
    <cellStyle name="إخراج 2 28 4" xfId="24268" xr:uid="{00000000-0005-0000-0000-0000CF5E0000}"/>
    <cellStyle name="إخراج 2 28 4 2" xfId="24269" xr:uid="{00000000-0005-0000-0000-0000D05E0000}"/>
    <cellStyle name="إخراج 2 28 5" xfId="24270" xr:uid="{00000000-0005-0000-0000-0000D15E0000}"/>
    <cellStyle name="إخراج 2 28 5 2" xfId="24271" xr:uid="{00000000-0005-0000-0000-0000D25E0000}"/>
    <cellStyle name="إخراج 2 28 6" xfId="24272" xr:uid="{00000000-0005-0000-0000-0000D35E0000}"/>
    <cellStyle name="إخراج 2 28 6 2" xfId="24273" xr:uid="{00000000-0005-0000-0000-0000D45E0000}"/>
    <cellStyle name="إخراج 2 28 7" xfId="24274" xr:uid="{00000000-0005-0000-0000-0000D55E0000}"/>
    <cellStyle name="إخراج 2 28 7 2" xfId="24275" xr:uid="{00000000-0005-0000-0000-0000D65E0000}"/>
    <cellStyle name="إخراج 2 28 8" xfId="24276" xr:uid="{00000000-0005-0000-0000-0000D75E0000}"/>
    <cellStyle name="إخراج 2 28 8 2" xfId="24277" xr:uid="{00000000-0005-0000-0000-0000D85E0000}"/>
    <cellStyle name="إخراج 2 28 9" xfId="24278" xr:uid="{00000000-0005-0000-0000-0000D95E0000}"/>
    <cellStyle name="إخراج 2 28 9 2" xfId="24279" xr:uid="{00000000-0005-0000-0000-0000DA5E0000}"/>
    <cellStyle name="إخراج 2 29" xfId="24280" xr:uid="{00000000-0005-0000-0000-0000DB5E0000}"/>
    <cellStyle name="إخراج 2 29 10" xfId="24281" xr:uid="{00000000-0005-0000-0000-0000DC5E0000}"/>
    <cellStyle name="إخراج 2 29 10 2" xfId="24282" xr:uid="{00000000-0005-0000-0000-0000DD5E0000}"/>
    <cellStyle name="إخراج 2 29 11" xfId="24283" xr:uid="{00000000-0005-0000-0000-0000DE5E0000}"/>
    <cellStyle name="إخراج 2 29 11 2" xfId="24284" xr:uid="{00000000-0005-0000-0000-0000DF5E0000}"/>
    <cellStyle name="إخراج 2 29 12" xfId="24285" xr:uid="{00000000-0005-0000-0000-0000E05E0000}"/>
    <cellStyle name="إخراج 2 29 12 2" xfId="24286" xr:uid="{00000000-0005-0000-0000-0000E15E0000}"/>
    <cellStyle name="إخراج 2 29 13" xfId="24287" xr:uid="{00000000-0005-0000-0000-0000E25E0000}"/>
    <cellStyle name="إخراج 2 29 2" xfId="24288" xr:uid="{00000000-0005-0000-0000-0000E35E0000}"/>
    <cellStyle name="إخراج 2 29 2 2" xfId="24289" xr:uid="{00000000-0005-0000-0000-0000E45E0000}"/>
    <cellStyle name="إخراج 2 29 3" xfId="24290" xr:uid="{00000000-0005-0000-0000-0000E55E0000}"/>
    <cellStyle name="إخراج 2 29 3 2" xfId="24291" xr:uid="{00000000-0005-0000-0000-0000E65E0000}"/>
    <cellStyle name="إخراج 2 29 4" xfId="24292" xr:uid="{00000000-0005-0000-0000-0000E75E0000}"/>
    <cellStyle name="إخراج 2 29 4 2" xfId="24293" xr:uid="{00000000-0005-0000-0000-0000E85E0000}"/>
    <cellStyle name="إخراج 2 29 5" xfId="24294" xr:uid="{00000000-0005-0000-0000-0000E95E0000}"/>
    <cellStyle name="إخراج 2 29 5 2" xfId="24295" xr:uid="{00000000-0005-0000-0000-0000EA5E0000}"/>
    <cellStyle name="إخراج 2 29 6" xfId="24296" xr:uid="{00000000-0005-0000-0000-0000EB5E0000}"/>
    <cellStyle name="إخراج 2 29 6 2" xfId="24297" xr:uid="{00000000-0005-0000-0000-0000EC5E0000}"/>
    <cellStyle name="إخراج 2 29 7" xfId="24298" xr:uid="{00000000-0005-0000-0000-0000ED5E0000}"/>
    <cellStyle name="إخراج 2 29 7 2" xfId="24299" xr:uid="{00000000-0005-0000-0000-0000EE5E0000}"/>
    <cellStyle name="إخراج 2 29 8" xfId="24300" xr:uid="{00000000-0005-0000-0000-0000EF5E0000}"/>
    <cellStyle name="إخراج 2 29 8 2" xfId="24301" xr:uid="{00000000-0005-0000-0000-0000F05E0000}"/>
    <cellStyle name="إخراج 2 29 9" xfId="24302" xr:uid="{00000000-0005-0000-0000-0000F15E0000}"/>
    <cellStyle name="إخراج 2 29 9 2" xfId="24303" xr:uid="{00000000-0005-0000-0000-0000F25E0000}"/>
    <cellStyle name="إخراج 2 3" xfId="24304" xr:uid="{00000000-0005-0000-0000-0000F35E0000}"/>
    <cellStyle name="إخراج 2 3 10" xfId="24305" xr:uid="{00000000-0005-0000-0000-0000F45E0000}"/>
    <cellStyle name="إخراج 2 3 10 2" xfId="24306" xr:uid="{00000000-0005-0000-0000-0000F55E0000}"/>
    <cellStyle name="إخراج 2 3 11" xfId="24307" xr:uid="{00000000-0005-0000-0000-0000F65E0000}"/>
    <cellStyle name="إخراج 2 3 11 2" xfId="24308" xr:uid="{00000000-0005-0000-0000-0000F75E0000}"/>
    <cellStyle name="إخراج 2 3 12" xfId="24309" xr:uid="{00000000-0005-0000-0000-0000F85E0000}"/>
    <cellStyle name="إخراج 2 3 12 2" xfId="24310" xr:uid="{00000000-0005-0000-0000-0000F95E0000}"/>
    <cellStyle name="إخراج 2 3 13" xfId="24311" xr:uid="{00000000-0005-0000-0000-0000FA5E0000}"/>
    <cellStyle name="إخراج 2 3 2" xfId="24312" xr:uid="{00000000-0005-0000-0000-0000FB5E0000}"/>
    <cellStyle name="إخراج 2 3 2 2" xfId="24313" xr:uid="{00000000-0005-0000-0000-0000FC5E0000}"/>
    <cellStyle name="إخراج 2 3 3" xfId="24314" xr:uid="{00000000-0005-0000-0000-0000FD5E0000}"/>
    <cellStyle name="إخراج 2 3 3 2" xfId="24315" xr:uid="{00000000-0005-0000-0000-0000FE5E0000}"/>
    <cellStyle name="إخراج 2 3 4" xfId="24316" xr:uid="{00000000-0005-0000-0000-0000FF5E0000}"/>
    <cellStyle name="إخراج 2 3 4 2" xfId="24317" xr:uid="{00000000-0005-0000-0000-0000005F0000}"/>
    <cellStyle name="إخراج 2 3 5" xfId="24318" xr:uid="{00000000-0005-0000-0000-0000015F0000}"/>
    <cellStyle name="إخراج 2 3 5 2" xfId="24319" xr:uid="{00000000-0005-0000-0000-0000025F0000}"/>
    <cellStyle name="إخراج 2 3 6" xfId="24320" xr:uid="{00000000-0005-0000-0000-0000035F0000}"/>
    <cellStyle name="إخراج 2 3 6 2" xfId="24321" xr:uid="{00000000-0005-0000-0000-0000045F0000}"/>
    <cellStyle name="إخراج 2 3 7" xfId="24322" xr:uid="{00000000-0005-0000-0000-0000055F0000}"/>
    <cellStyle name="إخراج 2 3 7 2" xfId="24323" xr:uid="{00000000-0005-0000-0000-0000065F0000}"/>
    <cellStyle name="إخراج 2 3 8" xfId="24324" xr:uid="{00000000-0005-0000-0000-0000075F0000}"/>
    <cellStyle name="إخراج 2 3 8 2" xfId="24325" xr:uid="{00000000-0005-0000-0000-0000085F0000}"/>
    <cellStyle name="إخراج 2 3 9" xfId="24326" xr:uid="{00000000-0005-0000-0000-0000095F0000}"/>
    <cellStyle name="إخراج 2 3 9 2" xfId="24327" xr:uid="{00000000-0005-0000-0000-00000A5F0000}"/>
    <cellStyle name="إخراج 2 30" xfId="24328" xr:uid="{00000000-0005-0000-0000-00000B5F0000}"/>
    <cellStyle name="إخراج 2 30 2" xfId="24329" xr:uid="{00000000-0005-0000-0000-00000C5F0000}"/>
    <cellStyle name="إخراج 2 31" xfId="24330" xr:uid="{00000000-0005-0000-0000-00000D5F0000}"/>
    <cellStyle name="إخراج 2 31 2" xfId="24331" xr:uid="{00000000-0005-0000-0000-00000E5F0000}"/>
    <cellStyle name="إخراج 2 32" xfId="24332" xr:uid="{00000000-0005-0000-0000-00000F5F0000}"/>
    <cellStyle name="إخراج 2 32 2" xfId="24333" xr:uid="{00000000-0005-0000-0000-0000105F0000}"/>
    <cellStyle name="إخراج 2 33" xfId="24334" xr:uid="{00000000-0005-0000-0000-0000115F0000}"/>
    <cellStyle name="إخراج 2 33 2" xfId="24335" xr:uid="{00000000-0005-0000-0000-0000125F0000}"/>
    <cellStyle name="إخراج 2 34" xfId="24336" xr:uid="{00000000-0005-0000-0000-0000135F0000}"/>
    <cellStyle name="إخراج 2 34 2" xfId="24337" xr:uid="{00000000-0005-0000-0000-0000145F0000}"/>
    <cellStyle name="إخراج 2 35" xfId="24338" xr:uid="{00000000-0005-0000-0000-0000155F0000}"/>
    <cellStyle name="إخراج 2 35 2" xfId="24339" xr:uid="{00000000-0005-0000-0000-0000165F0000}"/>
    <cellStyle name="إخراج 2 36" xfId="24340" xr:uid="{00000000-0005-0000-0000-0000175F0000}"/>
    <cellStyle name="إخراج 2 36 2" xfId="24341" xr:uid="{00000000-0005-0000-0000-0000185F0000}"/>
    <cellStyle name="إخراج 2 37" xfId="24342" xr:uid="{00000000-0005-0000-0000-0000195F0000}"/>
    <cellStyle name="إخراج 2 37 2" xfId="24343" xr:uid="{00000000-0005-0000-0000-00001A5F0000}"/>
    <cellStyle name="إخراج 2 38" xfId="24344" xr:uid="{00000000-0005-0000-0000-00001B5F0000}"/>
    <cellStyle name="إخراج 2 38 2" xfId="24345" xr:uid="{00000000-0005-0000-0000-00001C5F0000}"/>
    <cellStyle name="إخراج 2 39" xfId="24346" xr:uid="{00000000-0005-0000-0000-00001D5F0000}"/>
    <cellStyle name="إخراج 2 39 2" xfId="24347" xr:uid="{00000000-0005-0000-0000-00001E5F0000}"/>
    <cellStyle name="إخراج 2 4" xfId="24348" xr:uid="{00000000-0005-0000-0000-00001F5F0000}"/>
    <cellStyle name="إخراج 2 4 10" xfId="24349" xr:uid="{00000000-0005-0000-0000-0000205F0000}"/>
    <cellStyle name="إخراج 2 4 10 2" xfId="24350" xr:uid="{00000000-0005-0000-0000-0000215F0000}"/>
    <cellStyle name="إخراج 2 4 11" xfId="24351" xr:uid="{00000000-0005-0000-0000-0000225F0000}"/>
    <cellStyle name="إخراج 2 4 11 2" xfId="24352" xr:uid="{00000000-0005-0000-0000-0000235F0000}"/>
    <cellStyle name="إخراج 2 4 12" xfId="24353" xr:uid="{00000000-0005-0000-0000-0000245F0000}"/>
    <cellStyle name="إخراج 2 4 12 2" xfId="24354" xr:uid="{00000000-0005-0000-0000-0000255F0000}"/>
    <cellStyle name="إخراج 2 4 13" xfId="24355" xr:uid="{00000000-0005-0000-0000-0000265F0000}"/>
    <cellStyle name="إخراج 2 4 2" xfId="24356" xr:uid="{00000000-0005-0000-0000-0000275F0000}"/>
    <cellStyle name="إخراج 2 4 2 2" xfId="24357" xr:uid="{00000000-0005-0000-0000-0000285F0000}"/>
    <cellStyle name="إخراج 2 4 3" xfId="24358" xr:uid="{00000000-0005-0000-0000-0000295F0000}"/>
    <cellStyle name="إخراج 2 4 3 2" xfId="24359" xr:uid="{00000000-0005-0000-0000-00002A5F0000}"/>
    <cellStyle name="إخراج 2 4 4" xfId="24360" xr:uid="{00000000-0005-0000-0000-00002B5F0000}"/>
    <cellStyle name="إخراج 2 4 4 2" xfId="24361" xr:uid="{00000000-0005-0000-0000-00002C5F0000}"/>
    <cellStyle name="إخراج 2 4 5" xfId="24362" xr:uid="{00000000-0005-0000-0000-00002D5F0000}"/>
    <cellStyle name="إخراج 2 4 5 2" xfId="24363" xr:uid="{00000000-0005-0000-0000-00002E5F0000}"/>
    <cellStyle name="إخراج 2 4 6" xfId="24364" xr:uid="{00000000-0005-0000-0000-00002F5F0000}"/>
    <cellStyle name="إخراج 2 4 6 2" xfId="24365" xr:uid="{00000000-0005-0000-0000-0000305F0000}"/>
    <cellStyle name="إخراج 2 4 7" xfId="24366" xr:uid="{00000000-0005-0000-0000-0000315F0000}"/>
    <cellStyle name="إخراج 2 4 7 2" xfId="24367" xr:uid="{00000000-0005-0000-0000-0000325F0000}"/>
    <cellStyle name="إخراج 2 4 8" xfId="24368" xr:uid="{00000000-0005-0000-0000-0000335F0000}"/>
    <cellStyle name="إخراج 2 4 8 2" xfId="24369" xr:uid="{00000000-0005-0000-0000-0000345F0000}"/>
    <cellStyle name="إخراج 2 4 9" xfId="24370" xr:uid="{00000000-0005-0000-0000-0000355F0000}"/>
    <cellStyle name="إخراج 2 4 9 2" xfId="24371" xr:uid="{00000000-0005-0000-0000-0000365F0000}"/>
    <cellStyle name="إخراج 2 40" xfId="24372" xr:uid="{00000000-0005-0000-0000-0000375F0000}"/>
    <cellStyle name="إخراج 2 40 2" xfId="24373" xr:uid="{00000000-0005-0000-0000-0000385F0000}"/>
    <cellStyle name="إخراج 2 41" xfId="24374" xr:uid="{00000000-0005-0000-0000-0000395F0000}"/>
    <cellStyle name="إخراج 2 5" xfId="24375" xr:uid="{00000000-0005-0000-0000-00003A5F0000}"/>
    <cellStyle name="إخراج 2 5 10" xfId="24376" xr:uid="{00000000-0005-0000-0000-00003B5F0000}"/>
    <cellStyle name="إخراج 2 5 10 2" xfId="24377" xr:uid="{00000000-0005-0000-0000-00003C5F0000}"/>
    <cellStyle name="إخراج 2 5 11" xfId="24378" xr:uid="{00000000-0005-0000-0000-00003D5F0000}"/>
    <cellStyle name="إخراج 2 5 11 2" xfId="24379" xr:uid="{00000000-0005-0000-0000-00003E5F0000}"/>
    <cellStyle name="إخراج 2 5 12" xfId="24380" xr:uid="{00000000-0005-0000-0000-00003F5F0000}"/>
    <cellStyle name="إخراج 2 5 12 2" xfId="24381" xr:uid="{00000000-0005-0000-0000-0000405F0000}"/>
    <cellStyle name="إخراج 2 5 13" xfId="24382" xr:uid="{00000000-0005-0000-0000-0000415F0000}"/>
    <cellStyle name="إخراج 2 5 2" xfId="24383" xr:uid="{00000000-0005-0000-0000-0000425F0000}"/>
    <cellStyle name="إخراج 2 5 2 2" xfId="24384" xr:uid="{00000000-0005-0000-0000-0000435F0000}"/>
    <cellStyle name="إخراج 2 5 3" xfId="24385" xr:uid="{00000000-0005-0000-0000-0000445F0000}"/>
    <cellStyle name="إخراج 2 5 3 2" xfId="24386" xr:uid="{00000000-0005-0000-0000-0000455F0000}"/>
    <cellStyle name="إخراج 2 5 4" xfId="24387" xr:uid="{00000000-0005-0000-0000-0000465F0000}"/>
    <cellStyle name="إخراج 2 5 4 2" xfId="24388" xr:uid="{00000000-0005-0000-0000-0000475F0000}"/>
    <cellStyle name="إخراج 2 5 5" xfId="24389" xr:uid="{00000000-0005-0000-0000-0000485F0000}"/>
    <cellStyle name="إخراج 2 5 5 2" xfId="24390" xr:uid="{00000000-0005-0000-0000-0000495F0000}"/>
    <cellStyle name="إخراج 2 5 6" xfId="24391" xr:uid="{00000000-0005-0000-0000-00004A5F0000}"/>
    <cellStyle name="إخراج 2 5 6 2" xfId="24392" xr:uid="{00000000-0005-0000-0000-00004B5F0000}"/>
    <cellStyle name="إخراج 2 5 7" xfId="24393" xr:uid="{00000000-0005-0000-0000-00004C5F0000}"/>
    <cellStyle name="إخراج 2 5 7 2" xfId="24394" xr:uid="{00000000-0005-0000-0000-00004D5F0000}"/>
    <cellStyle name="إخراج 2 5 8" xfId="24395" xr:uid="{00000000-0005-0000-0000-00004E5F0000}"/>
    <cellStyle name="إخراج 2 5 8 2" xfId="24396" xr:uid="{00000000-0005-0000-0000-00004F5F0000}"/>
    <cellStyle name="إخراج 2 5 9" xfId="24397" xr:uid="{00000000-0005-0000-0000-0000505F0000}"/>
    <cellStyle name="إخراج 2 5 9 2" xfId="24398" xr:uid="{00000000-0005-0000-0000-0000515F0000}"/>
    <cellStyle name="إخراج 2 6" xfId="24399" xr:uid="{00000000-0005-0000-0000-0000525F0000}"/>
    <cellStyle name="إخراج 2 6 10" xfId="24400" xr:uid="{00000000-0005-0000-0000-0000535F0000}"/>
    <cellStyle name="إخراج 2 6 10 2" xfId="24401" xr:uid="{00000000-0005-0000-0000-0000545F0000}"/>
    <cellStyle name="إخراج 2 6 11" xfId="24402" xr:uid="{00000000-0005-0000-0000-0000555F0000}"/>
    <cellStyle name="إخراج 2 6 11 2" xfId="24403" xr:uid="{00000000-0005-0000-0000-0000565F0000}"/>
    <cellStyle name="إخراج 2 6 12" xfId="24404" xr:uid="{00000000-0005-0000-0000-0000575F0000}"/>
    <cellStyle name="إخراج 2 6 12 2" xfId="24405" xr:uid="{00000000-0005-0000-0000-0000585F0000}"/>
    <cellStyle name="إخراج 2 6 13" xfId="24406" xr:uid="{00000000-0005-0000-0000-0000595F0000}"/>
    <cellStyle name="إخراج 2 6 2" xfId="24407" xr:uid="{00000000-0005-0000-0000-00005A5F0000}"/>
    <cellStyle name="إخراج 2 6 2 2" xfId="24408" xr:uid="{00000000-0005-0000-0000-00005B5F0000}"/>
    <cellStyle name="إخراج 2 6 3" xfId="24409" xr:uid="{00000000-0005-0000-0000-00005C5F0000}"/>
    <cellStyle name="إخراج 2 6 3 2" xfId="24410" xr:uid="{00000000-0005-0000-0000-00005D5F0000}"/>
    <cellStyle name="إخراج 2 6 4" xfId="24411" xr:uid="{00000000-0005-0000-0000-00005E5F0000}"/>
    <cellStyle name="إخراج 2 6 4 2" xfId="24412" xr:uid="{00000000-0005-0000-0000-00005F5F0000}"/>
    <cellStyle name="إخراج 2 6 5" xfId="24413" xr:uid="{00000000-0005-0000-0000-0000605F0000}"/>
    <cellStyle name="إخراج 2 6 5 2" xfId="24414" xr:uid="{00000000-0005-0000-0000-0000615F0000}"/>
    <cellStyle name="إخراج 2 6 6" xfId="24415" xr:uid="{00000000-0005-0000-0000-0000625F0000}"/>
    <cellStyle name="إخراج 2 6 6 2" xfId="24416" xr:uid="{00000000-0005-0000-0000-0000635F0000}"/>
    <cellStyle name="إخراج 2 6 7" xfId="24417" xr:uid="{00000000-0005-0000-0000-0000645F0000}"/>
    <cellStyle name="إخراج 2 6 7 2" xfId="24418" xr:uid="{00000000-0005-0000-0000-0000655F0000}"/>
    <cellStyle name="إخراج 2 6 8" xfId="24419" xr:uid="{00000000-0005-0000-0000-0000665F0000}"/>
    <cellStyle name="إخراج 2 6 8 2" xfId="24420" xr:uid="{00000000-0005-0000-0000-0000675F0000}"/>
    <cellStyle name="إخراج 2 6 9" xfId="24421" xr:uid="{00000000-0005-0000-0000-0000685F0000}"/>
    <cellStyle name="إخراج 2 6 9 2" xfId="24422" xr:uid="{00000000-0005-0000-0000-0000695F0000}"/>
    <cellStyle name="إخراج 2 7" xfId="24423" xr:uid="{00000000-0005-0000-0000-00006A5F0000}"/>
    <cellStyle name="إخراج 2 7 10" xfId="24424" xr:uid="{00000000-0005-0000-0000-00006B5F0000}"/>
    <cellStyle name="إخراج 2 7 10 2" xfId="24425" xr:uid="{00000000-0005-0000-0000-00006C5F0000}"/>
    <cellStyle name="إخراج 2 7 11" xfId="24426" xr:uid="{00000000-0005-0000-0000-00006D5F0000}"/>
    <cellStyle name="إخراج 2 7 11 2" xfId="24427" xr:uid="{00000000-0005-0000-0000-00006E5F0000}"/>
    <cellStyle name="إخراج 2 7 12" xfId="24428" xr:uid="{00000000-0005-0000-0000-00006F5F0000}"/>
    <cellStyle name="إخراج 2 7 12 2" xfId="24429" xr:uid="{00000000-0005-0000-0000-0000705F0000}"/>
    <cellStyle name="إخراج 2 7 13" xfId="24430" xr:uid="{00000000-0005-0000-0000-0000715F0000}"/>
    <cellStyle name="إخراج 2 7 2" xfId="24431" xr:uid="{00000000-0005-0000-0000-0000725F0000}"/>
    <cellStyle name="إخراج 2 7 2 2" xfId="24432" xr:uid="{00000000-0005-0000-0000-0000735F0000}"/>
    <cellStyle name="إخراج 2 7 3" xfId="24433" xr:uid="{00000000-0005-0000-0000-0000745F0000}"/>
    <cellStyle name="إخراج 2 7 3 2" xfId="24434" xr:uid="{00000000-0005-0000-0000-0000755F0000}"/>
    <cellStyle name="إخراج 2 7 4" xfId="24435" xr:uid="{00000000-0005-0000-0000-0000765F0000}"/>
    <cellStyle name="إخراج 2 7 4 2" xfId="24436" xr:uid="{00000000-0005-0000-0000-0000775F0000}"/>
    <cellStyle name="إخراج 2 7 5" xfId="24437" xr:uid="{00000000-0005-0000-0000-0000785F0000}"/>
    <cellStyle name="إخراج 2 7 5 2" xfId="24438" xr:uid="{00000000-0005-0000-0000-0000795F0000}"/>
    <cellStyle name="إخراج 2 7 6" xfId="24439" xr:uid="{00000000-0005-0000-0000-00007A5F0000}"/>
    <cellStyle name="إخراج 2 7 6 2" xfId="24440" xr:uid="{00000000-0005-0000-0000-00007B5F0000}"/>
    <cellStyle name="إخراج 2 7 7" xfId="24441" xr:uid="{00000000-0005-0000-0000-00007C5F0000}"/>
    <cellStyle name="إخراج 2 7 7 2" xfId="24442" xr:uid="{00000000-0005-0000-0000-00007D5F0000}"/>
    <cellStyle name="إخراج 2 7 8" xfId="24443" xr:uid="{00000000-0005-0000-0000-00007E5F0000}"/>
    <cellStyle name="إخراج 2 7 8 2" xfId="24444" xr:uid="{00000000-0005-0000-0000-00007F5F0000}"/>
    <cellStyle name="إخراج 2 7 9" xfId="24445" xr:uid="{00000000-0005-0000-0000-0000805F0000}"/>
    <cellStyle name="إخراج 2 7 9 2" xfId="24446" xr:uid="{00000000-0005-0000-0000-0000815F0000}"/>
    <cellStyle name="إخراج 2 8" xfId="24447" xr:uid="{00000000-0005-0000-0000-0000825F0000}"/>
    <cellStyle name="إخراج 2 8 10" xfId="24448" xr:uid="{00000000-0005-0000-0000-0000835F0000}"/>
    <cellStyle name="إخراج 2 8 10 2" xfId="24449" xr:uid="{00000000-0005-0000-0000-0000845F0000}"/>
    <cellStyle name="إخراج 2 8 11" xfId="24450" xr:uid="{00000000-0005-0000-0000-0000855F0000}"/>
    <cellStyle name="إخراج 2 8 11 2" xfId="24451" xr:uid="{00000000-0005-0000-0000-0000865F0000}"/>
    <cellStyle name="إخراج 2 8 12" xfId="24452" xr:uid="{00000000-0005-0000-0000-0000875F0000}"/>
    <cellStyle name="إخراج 2 8 12 2" xfId="24453" xr:uid="{00000000-0005-0000-0000-0000885F0000}"/>
    <cellStyle name="إخراج 2 8 13" xfId="24454" xr:uid="{00000000-0005-0000-0000-0000895F0000}"/>
    <cellStyle name="إخراج 2 8 2" xfId="24455" xr:uid="{00000000-0005-0000-0000-00008A5F0000}"/>
    <cellStyle name="إخراج 2 8 2 2" xfId="24456" xr:uid="{00000000-0005-0000-0000-00008B5F0000}"/>
    <cellStyle name="إخراج 2 8 3" xfId="24457" xr:uid="{00000000-0005-0000-0000-00008C5F0000}"/>
    <cellStyle name="إخراج 2 8 3 2" xfId="24458" xr:uid="{00000000-0005-0000-0000-00008D5F0000}"/>
    <cellStyle name="إخراج 2 8 4" xfId="24459" xr:uid="{00000000-0005-0000-0000-00008E5F0000}"/>
    <cellStyle name="إخراج 2 8 4 2" xfId="24460" xr:uid="{00000000-0005-0000-0000-00008F5F0000}"/>
    <cellStyle name="إخراج 2 8 5" xfId="24461" xr:uid="{00000000-0005-0000-0000-0000905F0000}"/>
    <cellStyle name="إخراج 2 8 5 2" xfId="24462" xr:uid="{00000000-0005-0000-0000-0000915F0000}"/>
    <cellStyle name="إخراج 2 8 6" xfId="24463" xr:uid="{00000000-0005-0000-0000-0000925F0000}"/>
    <cellStyle name="إخراج 2 8 6 2" xfId="24464" xr:uid="{00000000-0005-0000-0000-0000935F0000}"/>
    <cellStyle name="إخراج 2 8 7" xfId="24465" xr:uid="{00000000-0005-0000-0000-0000945F0000}"/>
    <cellStyle name="إخراج 2 8 7 2" xfId="24466" xr:uid="{00000000-0005-0000-0000-0000955F0000}"/>
    <cellStyle name="إخراج 2 8 8" xfId="24467" xr:uid="{00000000-0005-0000-0000-0000965F0000}"/>
    <cellStyle name="إخراج 2 8 8 2" xfId="24468" xr:uid="{00000000-0005-0000-0000-0000975F0000}"/>
    <cellStyle name="إخراج 2 8 9" xfId="24469" xr:uid="{00000000-0005-0000-0000-0000985F0000}"/>
    <cellStyle name="إخراج 2 8 9 2" xfId="24470" xr:uid="{00000000-0005-0000-0000-0000995F0000}"/>
    <cellStyle name="إخراج 2 9" xfId="24471" xr:uid="{00000000-0005-0000-0000-00009A5F0000}"/>
    <cellStyle name="إخراج 2 9 10" xfId="24472" xr:uid="{00000000-0005-0000-0000-00009B5F0000}"/>
    <cellStyle name="إخراج 2 9 10 2" xfId="24473" xr:uid="{00000000-0005-0000-0000-00009C5F0000}"/>
    <cellStyle name="إخراج 2 9 11" xfId="24474" xr:uid="{00000000-0005-0000-0000-00009D5F0000}"/>
    <cellStyle name="إخراج 2 9 11 2" xfId="24475" xr:uid="{00000000-0005-0000-0000-00009E5F0000}"/>
    <cellStyle name="إخراج 2 9 12" xfId="24476" xr:uid="{00000000-0005-0000-0000-00009F5F0000}"/>
    <cellStyle name="إخراج 2 9 12 2" xfId="24477" xr:uid="{00000000-0005-0000-0000-0000A05F0000}"/>
    <cellStyle name="إخراج 2 9 13" xfId="24478" xr:uid="{00000000-0005-0000-0000-0000A15F0000}"/>
    <cellStyle name="إخراج 2 9 2" xfId="24479" xr:uid="{00000000-0005-0000-0000-0000A25F0000}"/>
    <cellStyle name="إخراج 2 9 2 2" xfId="24480" xr:uid="{00000000-0005-0000-0000-0000A35F0000}"/>
    <cellStyle name="إخراج 2 9 3" xfId="24481" xr:uid="{00000000-0005-0000-0000-0000A45F0000}"/>
    <cellStyle name="إخراج 2 9 3 2" xfId="24482" xr:uid="{00000000-0005-0000-0000-0000A55F0000}"/>
    <cellStyle name="إخراج 2 9 4" xfId="24483" xr:uid="{00000000-0005-0000-0000-0000A65F0000}"/>
    <cellStyle name="إخراج 2 9 4 2" xfId="24484" xr:uid="{00000000-0005-0000-0000-0000A75F0000}"/>
    <cellStyle name="إخراج 2 9 5" xfId="24485" xr:uid="{00000000-0005-0000-0000-0000A85F0000}"/>
    <cellStyle name="إخراج 2 9 5 2" xfId="24486" xr:uid="{00000000-0005-0000-0000-0000A95F0000}"/>
    <cellStyle name="إخراج 2 9 6" xfId="24487" xr:uid="{00000000-0005-0000-0000-0000AA5F0000}"/>
    <cellStyle name="إخراج 2 9 6 2" xfId="24488" xr:uid="{00000000-0005-0000-0000-0000AB5F0000}"/>
    <cellStyle name="إخراج 2 9 7" xfId="24489" xr:uid="{00000000-0005-0000-0000-0000AC5F0000}"/>
    <cellStyle name="إخراج 2 9 7 2" xfId="24490" xr:uid="{00000000-0005-0000-0000-0000AD5F0000}"/>
    <cellStyle name="إخراج 2 9 8" xfId="24491" xr:uid="{00000000-0005-0000-0000-0000AE5F0000}"/>
    <cellStyle name="إخراج 2 9 8 2" xfId="24492" xr:uid="{00000000-0005-0000-0000-0000AF5F0000}"/>
    <cellStyle name="إخراج 2 9 9" xfId="24493" xr:uid="{00000000-0005-0000-0000-0000B05F0000}"/>
    <cellStyle name="إخراج 2 9 9 2" xfId="24494" xr:uid="{00000000-0005-0000-0000-0000B15F0000}"/>
    <cellStyle name="إخراج 20" xfId="24495" xr:uid="{00000000-0005-0000-0000-0000B25F0000}"/>
    <cellStyle name="إخراج 20 10" xfId="24496" xr:uid="{00000000-0005-0000-0000-0000B35F0000}"/>
    <cellStyle name="إخراج 20 10 2" xfId="24497" xr:uid="{00000000-0005-0000-0000-0000B45F0000}"/>
    <cellStyle name="إخراج 20 11" xfId="24498" xr:uid="{00000000-0005-0000-0000-0000B55F0000}"/>
    <cellStyle name="إخراج 20 11 2" xfId="24499" xr:uid="{00000000-0005-0000-0000-0000B65F0000}"/>
    <cellStyle name="إخراج 20 12" xfId="24500" xr:uid="{00000000-0005-0000-0000-0000B75F0000}"/>
    <cellStyle name="إخراج 20 12 2" xfId="24501" xr:uid="{00000000-0005-0000-0000-0000B85F0000}"/>
    <cellStyle name="إخراج 20 13" xfId="24502" xr:uid="{00000000-0005-0000-0000-0000B95F0000}"/>
    <cellStyle name="إخراج 20 2" xfId="24503" xr:uid="{00000000-0005-0000-0000-0000BA5F0000}"/>
    <cellStyle name="إخراج 20 2 2" xfId="24504" xr:uid="{00000000-0005-0000-0000-0000BB5F0000}"/>
    <cellStyle name="إخراج 20 3" xfId="24505" xr:uid="{00000000-0005-0000-0000-0000BC5F0000}"/>
    <cellStyle name="إخراج 20 3 2" xfId="24506" xr:uid="{00000000-0005-0000-0000-0000BD5F0000}"/>
    <cellStyle name="إخراج 20 4" xfId="24507" xr:uid="{00000000-0005-0000-0000-0000BE5F0000}"/>
    <cellStyle name="إخراج 20 4 2" xfId="24508" xr:uid="{00000000-0005-0000-0000-0000BF5F0000}"/>
    <cellStyle name="إخراج 20 5" xfId="24509" xr:uid="{00000000-0005-0000-0000-0000C05F0000}"/>
    <cellStyle name="إخراج 20 5 2" xfId="24510" xr:uid="{00000000-0005-0000-0000-0000C15F0000}"/>
    <cellStyle name="إخراج 20 6" xfId="24511" xr:uid="{00000000-0005-0000-0000-0000C25F0000}"/>
    <cellStyle name="إخراج 20 6 2" xfId="24512" xr:uid="{00000000-0005-0000-0000-0000C35F0000}"/>
    <cellStyle name="إخراج 20 7" xfId="24513" xr:uid="{00000000-0005-0000-0000-0000C45F0000}"/>
    <cellStyle name="إخراج 20 7 2" xfId="24514" xr:uid="{00000000-0005-0000-0000-0000C55F0000}"/>
    <cellStyle name="إخراج 20 8" xfId="24515" xr:uid="{00000000-0005-0000-0000-0000C65F0000}"/>
    <cellStyle name="إخراج 20 8 2" xfId="24516" xr:uid="{00000000-0005-0000-0000-0000C75F0000}"/>
    <cellStyle name="إخراج 20 9" xfId="24517" xr:uid="{00000000-0005-0000-0000-0000C85F0000}"/>
    <cellStyle name="إخراج 20 9 2" xfId="24518" xr:uid="{00000000-0005-0000-0000-0000C95F0000}"/>
    <cellStyle name="إخراج 21" xfId="24519" xr:uid="{00000000-0005-0000-0000-0000CA5F0000}"/>
    <cellStyle name="إخراج 21 10" xfId="24520" xr:uid="{00000000-0005-0000-0000-0000CB5F0000}"/>
    <cellStyle name="إخراج 21 10 2" xfId="24521" xr:uid="{00000000-0005-0000-0000-0000CC5F0000}"/>
    <cellStyle name="إخراج 21 11" xfId="24522" xr:uid="{00000000-0005-0000-0000-0000CD5F0000}"/>
    <cellStyle name="إخراج 21 11 2" xfId="24523" xr:uid="{00000000-0005-0000-0000-0000CE5F0000}"/>
    <cellStyle name="إخراج 21 12" xfId="24524" xr:uid="{00000000-0005-0000-0000-0000CF5F0000}"/>
    <cellStyle name="إخراج 21 12 2" xfId="24525" xr:uid="{00000000-0005-0000-0000-0000D05F0000}"/>
    <cellStyle name="إخراج 21 13" xfId="24526" xr:uid="{00000000-0005-0000-0000-0000D15F0000}"/>
    <cellStyle name="إخراج 21 2" xfId="24527" xr:uid="{00000000-0005-0000-0000-0000D25F0000}"/>
    <cellStyle name="إخراج 21 2 2" xfId="24528" xr:uid="{00000000-0005-0000-0000-0000D35F0000}"/>
    <cellStyle name="إخراج 21 3" xfId="24529" xr:uid="{00000000-0005-0000-0000-0000D45F0000}"/>
    <cellStyle name="إخراج 21 3 2" xfId="24530" xr:uid="{00000000-0005-0000-0000-0000D55F0000}"/>
    <cellStyle name="إخراج 21 4" xfId="24531" xr:uid="{00000000-0005-0000-0000-0000D65F0000}"/>
    <cellStyle name="إخراج 21 4 2" xfId="24532" xr:uid="{00000000-0005-0000-0000-0000D75F0000}"/>
    <cellStyle name="إخراج 21 5" xfId="24533" xr:uid="{00000000-0005-0000-0000-0000D85F0000}"/>
    <cellStyle name="إخراج 21 5 2" xfId="24534" xr:uid="{00000000-0005-0000-0000-0000D95F0000}"/>
    <cellStyle name="إخراج 21 6" xfId="24535" xr:uid="{00000000-0005-0000-0000-0000DA5F0000}"/>
    <cellStyle name="إخراج 21 6 2" xfId="24536" xr:uid="{00000000-0005-0000-0000-0000DB5F0000}"/>
    <cellStyle name="إخراج 21 7" xfId="24537" xr:uid="{00000000-0005-0000-0000-0000DC5F0000}"/>
    <cellStyle name="إخراج 21 7 2" xfId="24538" xr:uid="{00000000-0005-0000-0000-0000DD5F0000}"/>
    <cellStyle name="إخراج 21 8" xfId="24539" xr:uid="{00000000-0005-0000-0000-0000DE5F0000}"/>
    <cellStyle name="إخراج 21 8 2" xfId="24540" xr:uid="{00000000-0005-0000-0000-0000DF5F0000}"/>
    <cellStyle name="إخراج 21 9" xfId="24541" xr:uid="{00000000-0005-0000-0000-0000E05F0000}"/>
    <cellStyle name="إخراج 21 9 2" xfId="24542" xr:uid="{00000000-0005-0000-0000-0000E15F0000}"/>
    <cellStyle name="إخراج 22" xfId="24543" xr:uid="{00000000-0005-0000-0000-0000E25F0000}"/>
    <cellStyle name="إخراج 22 10" xfId="24544" xr:uid="{00000000-0005-0000-0000-0000E35F0000}"/>
    <cellStyle name="إخراج 22 10 2" xfId="24545" xr:uid="{00000000-0005-0000-0000-0000E45F0000}"/>
    <cellStyle name="إخراج 22 11" xfId="24546" xr:uid="{00000000-0005-0000-0000-0000E55F0000}"/>
    <cellStyle name="إخراج 22 11 2" xfId="24547" xr:uid="{00000000-0005-0000-0000-0000E65F0000}"/>
    <cellStyle name="إخراج 22 12" xfId="24548" xr:uid="{00000000-0005-0000-0000-0000E75F0000}"/>
    <cellStyle name="إخراج 22 12 2" xfId="24549" xr:uid="{00000000-0005-0000-0000-0000E85F0000}"/>
    <cellStyle name="إخراج 22 13" xfId="24550" xr:uid="{00000000-0005-0000-0000-0000E95F0000}"/>
    <cellStyle name="إخراج 22 2" xfId="24551" xr:uid="{00000000-0005-0000-0000-0000EA5F0000}"/>
    <cellStyle name="إخراج 22 2 2" xfId="24552" xr:uid="{00000000-0005-0000-0000-0000EB5F0000}"/>
    <cellStyle name="إخراج 22 3" xfId="24553" xr:uid="{00000000-0005-0000-0000-0000EC5F0000}"/>
    <cellStyle name="إخراج 22 3 2" xfId="24554" xr:uid="{00000000-0005-0000-0000-0000ED5F0000}"/>
    <cellStyle name="إخراج 22 4" xfId="24555" xr:uid="{00000000-0005-0000-0000-0000EE5F0000}"/>
    <cellStyle name="إخراج 22 4 2" xfId="24556" xr:uid="{00000000-0005-0000-0000-0000EF5F0000}"/>
    <cellStyle name="إخراج 22 5" xfId="24557" xr:uid="{00000000-0005-0000-0000-0000F05F0000}"/>
    <cellStyle name="إخراج 22 5 2" xfId="24558" xr:uid="{00000000-0005-0000-0000-0000F15F0000}"/>
    <cellStyle name="إخراج 22 6" xfId="24559" xr:uid="{00000000-0005-0000-0000-0000F25F0000}"/>
    <cellStyle name="إخراج 22 6 2" xfId="24560" xr:uid="{00000000-0005-0000-0000-0000F35F0000}"/>
    <cellStyle name="إخراج 22 7" xfId="24561" xr:uid="{00000000-0005-0000-0000-0000F45F0000}"/>
    <cellStyle name="إخراج 22 7 2" xfId="24562" xr:uid="{00000000-0005-0000-0000-0000F55F0000}"/>
    <cellStyle name="إخراج 22 8" xfId="24563" xr:uid="{00000000-0005-0000-0000-0000F65F0000}"/>
    <cellStyle name="إخراج 22 8 2" xfId="24564" xr:uid="{00000000-0005-0000-0000-0000F75F0000}"/>
    <cellStyle name="إخراج 22 9" xfId="24565" xr:uid="{00000000-0005-0000-0000-0000F85F0000}"/>
    <cellStyle name="إخراج 22 9 2" xfId="24566" xr:uid="{00000000-0005-0000-0000-0000F95F0000}"/>
    <cellStyle name="إخراج 23" xfId="24567" xr:uid="{00000000-0005-0000-0000-0000FA5F0000}"/>
    <cellStyle name="إخراج 23 10" xfId="24568" xr:uid="{00000000-0005-0000-0000-0000FB5F0000}"/>
    <cellStyle name="إخراج 23 10 2" xfId="24569" xr:uid="{00000000-0005-0000-0000-0000FC5F0000}"/>
    <cellStyle name="إخراج 23 11" xfId="24570" xr:uid="{00000000-0005-0000-0000-0000FD5F0000}"/>
    <cellStyle name="إخراج 23 11 2" xfId="24571" xr:uid="{00000000-0005-0000-0000-0000FE5F0000}"/>
    <cellStyle name="إخراج 23 12" xfId="24572" xr:uid="{00000000-0005-0000-0000-0000FF5F0000}"/>
    <cellStyle name="إخراج 23 12 2" xfId="24573" xr:uid="{00000000-0005-0000-0000-000000600000}"/>
    <cellStyle name="إخراج 23 13" xfId="24574" xr:uid="{00000000-0005-0000-0000-000001600000}"/>
    <cellStyle name="إخراج 23 2" xfId="24575" xr:uid="{00000000-0005-0000-0000-000002600000}"/>
    <cellStyle name="إخراج 23 2 2" xfId="24576" xr:uid="{00000000-0005-0000-0000-000003600000}"/>
    <cellStyle name="إخراج 23 3" xfId="24577" xr:uid="{00000000-0005-0000-0000-000004600000}"/>
    <cellStyle name="إخراج 23 3 2" xfId="24578" xr:uid="{00000000-0005-0000-0000-000005600000}"/>
    <cellStyle name="إخراج 23 4" xfId="24579" xr:uid="{00000000-0005-0000-0000-000006600000}"/>
    <cellStyle name="إخراج 23 4 2" xfId="24580" xr:uid="{00000000-0005-0000-0000-000007600000}"/>
    <cellStyle name="إخراج 23 5" xfId="24581" xr:uid="{00000000-0005-0000-0000-000008600000}"/>
    <cellStyle name="إخراج 23 5 2" xfId="24582" xr:uid="{00000000-0005-0000-0000-000009600000}"/>
    <cellStyle name="إخراج 23 6" xfId="24583" xr:uid="{00000000-0005-0000-0000-00000A600000}"/>
    <cellStyle name="إخراج 23 6 2" xfId="24584" xr:uid="{00000000-0005-0000-0000-00000B600000}"/>
    <cellStyle name="إخراج 23 7" xfId="24585" xr:uid="{00000000-0005-0000-0000-00000C600000}"/>
    <cellStyle name="إخراج 23 7 2" xfId="24586" xr:uid="{00000000-0005-0000-0000-00000D600000}"/>
    <cellStyle name="إخراج 23 8" xfId="24587" xr:uid="{00000000-0005-0000-0000-00000E600000}"/>
    <cellStyle name="إخراج 23 8 2" xfId="24588" xr:uid="{00000000-0005-0000-0000-00000F600000}"/>
    <cellStyle name="إخراج 23 9" xfId="24589" xr:uid="{00000000-0005-0000-0000-000010600000}"/>
    <cellStyle name="إخراج 23 9 2" xfId="24590" xr:uid="{00000000-0005-0000-0000-000011600000}"/>
    <cellStyle name="إخراج 24" xfId="24591" xr:uid="{00000000-0005-0000-0000-000012600000}"/>
    <cellStyle name="إخراج 24 10" xfId="24592" xr:uid="{00000000-0005-0000-0000-000013600000}"/>
    <cellStyle name="إخراج 24 10 2" xfId="24593" xr:uid="{00000000-0005-0000-0000-000014600000}"/>
    <cellStyle name="إخراج 24 11" xfId="24594" xr:uid="{00000000-0005-0000-0000-000015600000}"/>
    <cellStyle name="إخراج 24 11 2" xfId="24595" xr:uid="{00000000-0005-0000-0000-000016600000}"/>
    <cellStyle name="إخراج 24 12" xfId="24596" xr:uid="{00000000-0005-0000-0000-000017600000}"/>
    <cellStyle name="إخراج 24 12 2" xfId="24597" xr:uid="{00000000-0005-0000-0000-000018600000}"/>
    <cellStyle name="إخراج 24 13" xfId="24598" xr:uid="{00000000-0005-0000-0000-000019600000}"/>
    <cellStyle name="إخراج 24 2" xfId="24599" xr:uid="{00000000-0005-0000-0000-00001A600000}"/>
    <cellStyle name="إخراج 24 2 2" xfId="24600" xr:uid="{00000000-0005-0000-0000-00001B600000}"/>
    <cellStyle name="إخراج 24 3" xfId="24601" xr:uid="{00000000-0005-0000-0000-00001C600000}"/>
    <cellStyle name="إخراج 24 3 2" xfId="24602" xr:uid="{00000000-0005-0000-0000-00001D600000}"/>
    <cellStyle name="إخراج 24 4" xfId="24603" xr:uid="{00000000-0005-0000-0000-00001E600000}"/>
    <cellStyle name="إخراج 24 4 2" xfId="24604" xr:uid="{00000000-0005-0000-0000-00001F600000}"/>
    <cellStyle name="إخراج 24 5" xfId="24605" xr:uid="{00000000-0005-0000-0000-000020600000}"/>
    <cellStyle name="إخراج 24 5 2" xfId="24606" xr:uid="{00000000-0005-0000-0000-000021600000}"/>
    <cellStyle name="إخراج 24 6" xfId="24607" xr:uid="{00000000-0005-0000-0000-000022600000}"/>
    <cellStyle name="إخراج 24 6 2" xfId="24608" xr:uid="{00000000-0005-0000-0000-000023600000}"/>
    <cellStyle name="إخراج 24 7" xfId="24609" xr:uid="{00000000-0005-0000-0000-000024600000}"/>
    <cellStyle name="إخراج 24 7 2" xfId="24610" xr:uid="{00000000-0005-0000-0000-000025600000}"/>
    <cellStyle name="إخراج 24 8" xfId="24611" xr:uid="{00000000-0005-0000-0000-000026600000}"/>
    <cellStyle name="إخراج 24 8 2" xfId="24612" xr:uid="{00000000-0005-0000-0000-000027600000}"/>
    <cellStyle name="إخراج 24 9" xfId="24613" xr:uid="{00000000-0005-0000-0000-000028600000}"/>
    <cellStyle name="إخراج 24 9 2" xfId="24614" xr:uid="{00000000-0005-0000-0000-000029600000}"/>
    <cellStyle name="إخراج 25" xfId="24615" xr:uid="{00000000-0005-0000-0000-00002A600000}"/>
    <cellStyle name="إخراج 25 10" xfId="24616" xr:uid="{00000000-0005-0000-0000-00002B600000}"/>
    <cellStyle name="إخراج 25 10 2" xfId="24617" xr:uid="{00000000-0005-0000-0000-00002C600000}"/>
    <cellStyle name="إخراج 25 11" xfId="24618" xr:uid="{00000000-0005-0000-0000-00002D600000}"/>
    <cellStyle name="إخراج 25 11 2" xfId="24619" xr:uid="{00000000-0005-0000-0000-00002E600000}"/>
    <cellStyle name="إخراج 25 12" xfId="24620" xr:uid="{00000000-0005-0000-0000-00002F600000}"/>
    <cellStyle name="إخراج 25 12 2" xfId="24621" xr:uid="{00000000-0005-0000-0000-000030600000}"/>
    <cellStyle name="إخراج 25 13" xfId="24622" xr:uid="{00000000-0005-0000-0000-000031600000}"/>
    <cellStyle name="إخراج 25 2" xfId="24623" xr:uid="{00000000-0005-0000-0000-000032600000}"/>
    <cellStyle name="إخراج 25 2 2" xfId="24624" xr:uid="{00000000-0005-0000-0000-000033600000}"/>
    <cellStyle name="إخراج 25 3" xfId="24625" xr:uid="{00000000-0005-0000-0000-000034600000}"/>
    <cellStyle name="إخراج 25 3 2" xfId="24626" xr:uid="{00000000-0005-0000-0000-000035600000}"/>
    <cellStyle name="إخراج 25 4" xfId="24627" xr:uid="{00000000-0005-0000-0000-000036600000}"/>
    <cellStyle name="إخراج 25 4 2" xfId="24628" xr:uid="{00000000-0005-0000-0000-000037600000}"/>
    <cellStyle name="إخراج 25 5" xfId="24629" xr:uid="{00000000-0005-0000-0000-000038600000}"/>
    <cellStyle name="إخراج 25 5 2" xfId="24630" xr:uid="{00000000-0005-0000-0000-000039600000}"/>
    <cellStyle name="إخراج 25 6" xfId="24631" xr:uid="{00000000-0005-0000-0000-00003A600000}"/>
    <cellStyle name="إخراج 25 6 2" xfId="24632" xr:uid="{00000000-0005-0000-0000-00003B600000}"/>
    <cellStyle name="إخراج 25 7" xfId="24633" xr:uid="{00000000-0005-0000-0000-00003C600000}"/>
    <cellStyle name="إخراج 25 7 2" xfId="24634" xr:uid="{00000000-0005-0000-0000-00003D600000}"/>
    <cellStyle name="إخراج 25 8" xfId="24635" xr:uid="{00000000-0005-0000-0000-00003E600000}"/>
    <cellStyle name="إخراج 25 8 2" xfId="24636" xr:uid="{00000000-0005-0000-0000-00003F600000}"/>
    <cellStyle name="إخراج 25 9" xfId="24637" xr:uid="{00000000-0005-0000-0000-000040600000}"/>
    <cellStyle name="إخراج 25 9 2" xfId="24638" xr:uid="{00000000-0005-0000-0000-000041600000}"/>
    <cellStyle name="إخراج 26" xfId="24639" xr:uid="{00000000-0005-0000-0000-000042600000}"/>
    <cellStyle name="إخراج 26 10" xfId="24640" xr:uid="{00000000-0005-0000-0000-000043600000}"/>
    <cellStyle name="إخراج 26 10 2" xfId="24641" xr:uid="{00000000-0005-0000-0000-000044600000}"/>
    <cellStyle name="إخراج 26 11" xfId="24642" xr:uid="{00000000-0005-0000-0000-000045600000}"/>
    <cellStyle name="إخراج 26 11 2" xfId="24643" xr:uid="{00000000-0005-0000-0000-000046600000}"/>
    <cellStyle name="إخراج 26 12" xfId="24644" xr:uid="{00000000-0005-0000-0000-000047600000}"/>
    <cellStyle name="إخراج 26 12 2" xfId="24645" xr:uid="{00000000-0005-0000-0000-000048600000}"/>
    <cellStyle name="إخراج 26 13" xfId="24646" xr:uid="{00000000-0005-0000-0000-000049600000}"/>
    <cellStyle name="إخراج 26 2" xfId="24647" xr:uid="{00000000-0005-0000-0000-00004A600000}"/>
    <cellStyle name="إخراج 26 2 2" xfId="24648" xr:uid="{00000000-0005-0000-0000-00004B600000}"/>
    <cellStyle name="إخراج 26 3" xfId="24649" xr:uid="{00000000-0005-0000-0000-00004C600000}"/>
    <cellStyle name="إخراج 26 3 2" xfId="24650" xr:uid="{00000000-0005-0000-0000-00004D600000}"/>
    <cellStyle name="إخراج 26 4" xfId="24651" xr:uid="{00000000-0005-0000-0000-00004E600000}"/>
    <cellStyle name="إخراج 26 4 2" xfId="24652" xr:uid="{00000000-0005-0000-0000-00004F600000}"/>
    <cellStyle name="إخراج 26 5" xfId="24653" xr:uid="{00000000-0005-0000-0000-000050600000}"/>
    <cellStyle name="إخراج 26 5 2" xfId="24654" xr:uid="{00000000-0005-0000-0000-000051600000}"/>
    <cellStyle name="إخراج 26 6" xfId="24655" xr:uid="{00000000-0005-0000-0000-000052600000}"/>
    <cellStyle name="إخراج 26 6 2" xfId="24656" xr:uid="{00000000-0005-0000-0000-000053600000}"/>
    <cellStyle name="إخراج 26 7" xfId="24657" xr:uid="{00000000-0005-0000-0000-000054600000}"/>
    <cellStyle name="إخراج 26 7 2" xfId="24658" xr:uid="{00000000-0005-0000-0000-000055600000}"/>
    <cellStyle name="إخراج 26 8" xfId="24659" xr:uid="{00000000-0005-0000-0000-000056600000}"/>
    <cellStyle name="إخراج 26 8 2" xfId="24660" xr:uid="{00000000-0005-0000-0000-000057600000}"/>
    <cellStyle name="إخراج 26 9" xfId="24661" xr:uid="{00000000-0005-0000-0000-000058600000}"/>
    <cellStyle name="إخراج 26 9 2" xfId="24662" xr:uid="{00000000-0005-0000-0000-000059600000}"/>
    <cellStyle name="إخراج 27" xfId="24663" xr:uid="{00000000-0005-0000-0000-00005A600000}"/>
    <cellStyle name="إخراج 27 10" xfId="24664" xr:uid="{00000000-0005-0000-0000-00005B600000}"/>
    <cellStyle name="إخراج 27 10 2" xfId="24665" xr:uid="{00000000-0005-0000-0000-00005C600000}"/>
    <cellStyle name="إخراج 27 11" xfId="24666" xr:uid="{00000000-0005-0000-0000-00005D600000}"/>
    <cellStyle name="إخراج 27 11 2" xfId="24667" xr:uid="{00000000-0005-0000-0000-00005E600000}"/>
    <cellStyle name="إخراج 27 12" xfId="24668" xr:uid="{00000000-0005-0000-0000-00005F600000}"/>
    <cellStyle name="إخراج 27 12 2" xfId="24669" xr:uid="{00000000-0005-0000-0000-000060600000}"/>
    <cellStyle name="إخراج 27 13" xfId="24670" xr:uid="{00000000-0005-0000-0000-000061600000}"/>
    <cellStyle name="إخراج 27 2" xfId="24671" xr:uid="{00000000-0005-0000-0000-000062600000}"/>
    <cellStyle name="إخراج 27 2 2" xfId="24672" xr:uid="{00000000-0005-0000-0000-000063600000}"/>
    <cellStyle name="إخراج 27 3" xfId="24673" xr:uid="{00000000-0005-0000-0000-000064600000}"/>
    <cellStyle name="إخراج 27 3 2" xfId="24674" xr:uid="{00000000-0005-0000-0000-000065600000}"/>
    <cellStyle name="إخراج 27 4" xfId="24675" xr:uid="{00000000-0005-0000-0000-000066600000}"/>
    <cellStyle name="إخراج 27 4 2" xfId="24676" xr:uid="{00000000-0005-0000-0000-000067600000}"/>
    <cellStyle name="إخراج 27 5" xfId="24677" xr:uid="{00000000-0005-0000-0000-000068600000}"/>
    <cellStyle name="إخراج 27 5 2" xfId="24678" xr:uid="{00000000-0005-0000-0000-000069600000}"/>
    <cellStyle name="إخراج 27 6" xfId="24679" xr:uid="{00000000-0005-0000-0000-00006A600000}"/>
    <cellStyle name="إخراج 27 6 2" xfId="24680" xr:uid="{00000000-0005-0000-0000-00006B600000}"/>
    <cellStyle name="إخراج 27 7" xfId="24681" xr:uid="{00000000-0005-0000-0000-00006C600000}"/>
    <cellStyle name="إخراج 27 7 2" xfId="24682" xr:uid="{00000000-0005-0000-0000-00006D600000}"/>
    <cellStyle name="إخراج 27 8" xfId="24683" xr:uid="{00000000-0005-0000-0000-00006E600000}"/>
    <cellStyle name="إخراج 27 8 2" xfId="24684" xr:uid="{00000000-0005-0000-0000-00006F600000}"/>
    <cellStyle name="إخراج 27 9" xfId="24685" xr:uid="{00000000-0005-0000-0000-000070600000}"/>
    <cellStyle name="إخراج 27 9 2" xfId="24686" xr:uid="{00000000-0005-0000-0000-000071600000}"/>
    <cellStyle name="إخراج 28" xfId="24687" xr:uid="{00000000-0005-0000-0000-000072600000}"/>
    <cellStyle name="إخراج 28 10" xfId="24688" xr:uid="{00000000-0005-0000-0000-000073600000}"/>
    <cellStyle name="إخراج 28 10 2" xfId="24689" xr:uid="{00000000-0005-0000-0000-000074600000}"/>
    <cellStyle name="إخراج 28 11" xfId="24690" xr:uid="{00000000-0005-0000-0000-000075600000}"/>
    <cellStyle name="إخراج 28 11 2" xfId="24691" xr:uid="{00000000-0005-0000-0000-000076600000}"/>
    <cellStyle name="إخراج 28 12" xfId="24692" xr:uid="{00000000-0005-0000-0000-000077600000}"/>
    <cellStyle name="إخراج 28 12 2" xfId="24693" xr:uid="{00000000-0005-0000-0000-000078600000}"/>
    <cellStyle name="إخراج 28 13" xfId="24694" xr:uid="{00000000-0005-0000-0000-000079600000}"/>
    <cellStyle name="إخراج 28 2" xfId="24695" xr:uid="{00000000-0005-0000-0000-00007A600000}"/>
    <cellStyle name="إخراج 28 2 2" xfId="24696" xr:uid="{00000000-0005-0000-0000-00007B600000}"/>
    <cellStyle name="إخراج 28 3" xfId="24697" xr:uid="{00000000-0005-0000-0000-00007C600000}"/>
    <cellStyle name="إخراج 28 3 2" xfId="24698" xr:uid="{00000000-0005-0000-0000-00007D600000}"/>
    <cellStyle name="إخراج 28 4" xfId="24699" xr:uid="{00000000-0005-0000-0000-00007E600000}"/>
    <cellStyle name="إخراج 28 4 2" xfId="24700" xr:uid="{00000000-0005-0000-0000-00007F600000}"/>
    <cellStyle name="إخراج 28 5" xfId="24701" xr:uid="{00000000-0005-0000-0000-000080600000}"/>
    <cellStyle name="إخراج 28 5 2" xfId="24702" xr:uid="{00000000-0005-0000-0000-000081600000}"/>
    <cellStyle name="إخراج 28 6" xfId="24703" xr:uid="{00000000-0005-0000-0000-000082600000}"/>
    <cellStyle name="إخراج 28 6 2" xfId="24704" xr:uid="{00000000-0005-0000-0000-000083600000}"/>
    <cellStyle name="إخراج 28 7" xfId="24705" xr:uid="{00000000-0005-0000-0000-000084600000}"/>
    <cellStyle name="إخراج 28 7 2" xfId="24706" xr:uid="{00000000-0005-0000-0000-000085600000}"/>
    <cellStyle name="إخراج 28 8" xfId="24707" xr:uid="{00000000-0005-0000-0000-000086600000}"/>
    <cellStyle name="إخراج 28 8 2" xfId="24708" xr:uid="{00000000-0005-0000-0000-000087600000}"/>
    <cellStyle name="إخراج 28 9" xfId="24709" xr:uid="{00000000-0005-0000-0000-000088600000}"/>
    <cellStyle name="إخراج 28 9 2" xfId="24710" xr:uid="{00000000-0005-0000-0000-000089600000}"/>
    <cellStyle name="إخراج 29" xfId="24711" xr:uid="{00000000-0005-0000-0000-00008A600000}"/>
    <cellStyle name="إخراج 29 10" xfId="24712" xr:uid="{00000000-0005-0000-0000-00008B600000}"/>
    <cellStyle name="إخراج 29 10 2" xfId="24713" xr:uid="{00000000-0005-0000-0000-00008C600000}"/>
    <cellStyle name="إخراج 29 11" xfId="24714" xr:uid="{00000000-0005-0000-0000-00008D600000}"/>
    <cellStyle name="إخراج 29 11 2" xfId="24715" xr:uid="{00000000-0005-0000-0000-00008E600000}"/>
    <cellStyle name="إخراج 29 12" xfId="24716" xr:uid="{00000000-0005-0000-0000-00008F600000}"/>
    <cellStyle name="إخراج 29 12 2" xfId="24717" xr:uid="{00000000-0005-0000-0000-000090600000}"/>
    <cellStyle name="إخراج 29 13" xfId="24718" xr:uid="{00000000-0005-0000-0000-000091600000}"/>
    <cellStyle name="إخراج 29 2" xfId="24719" xr:uid="{00000000-0005-0000-0000-000092600000}"/>
    <cellStyle name="إخراج 29 2 2" xfId="24720" xr:uid="{00000000-0005-0000-0000-000093600000}"/>
    <cellStyle name="إخراج 29 3" xfId="24721" xr:uid="{00000000-0005-0000-0000-000094600000}"/>
    <cellStyle name="إخراج 29 3 2" xfId="24722" xr:uid="{00000000-0005-0000-0000-000095600000}"/>
    <cellStyle name="إخراج 29 4" xfId="24723" xr:uid="{00000000-0005-0000-0000-000096600000}"/>
    <cellStyle name="إخراج 29 4 2" xfId="24724" xr:uid="{00000000-0005-0000-0000-000097600000}"/>
    <cellStyle name="إخراج 29 5" xfId="24725" xr:uid="{00000000-0005-0000-0000-000098600000}"/>
    <cellStyle name="إخراج 29 5 2" xfId="24726" xr:uid="{00000000-0005-0000-0000-000099600000}"/>
    <cellStyle name="إخراج 29 6" xfId="24727" xr:uid="{00000000-0005-0000-0000-00009A600000}"/>
    <cellStyle name="إخراج 29 6 2" xfId="24728" xr:uid="{00000000-0005-0000-0000-00009B600000}"/>
    <cellStyle name="إخراج 29 7" xfId="24729" xr:uid="{00000000-0005-0000-0000-00009C600000}"/>
    <cellStyle name="إخراج 29 7 2" xfId="24730" xr:uid="{00000000-0005-0000-0000-00009D600000}"/>
    <cellStyle name="إخراج 29 8" xfId="24731" xr:uid="{00000000-0005-0000-0000-00009E600000}"/>
    <cellStyle name="إخراج 29 8 2" xfId="24732" xr:uid="{00000000-0005-0000-0000-00009F600000}"/>
    <cellStyle name="إخراج 29 9" xfId="24733" xr:uid="{00000000-0005-0000-0000-0000A0600000}"/>
    <cellStyle name="إخراج 29 9 2" xfId="24734" xr:uid="{00000000-0005-0000-0000-0000A1600000}"/>
    <cellStyle name="إخراج 3" xfId="24735" xr:uid="{00000000-0005-0000-0000-0000A2600000}"/>
    <cellStyle name="إخراج 3 10" xfId="24736" xr:uid="{00000000-0005-0000-0000-0000A3600000}"/>
    <cellStyle name="إخراج 3 10 10" xfId="24737" xr:uid="{00000000-0005-0000-0000-0000A4600000}"/>
    <cellStyle name="إخراج 3 10 10 2" xfId="24738" xr:uid="{00000000-0005-0000-0000-0000A5600000}"/>
    <cellStyle name="إخراج 3 10 11" xfId="24739" xr:uid="{00000000-0005-0000-0000-0000A6600000}"/>
    <cellStyle name="إخراج 3 10 11 2" xfId="24740" xr:uid="{00000000-0005-0000-0000-0000A7600000}"/>
    <cellStyle name="إخراج 3 10 12" xfId="24741" xr:uid="{00000000-0005-0000-0000-0000A8600000}"/>
    <cellStyle name="إخراج 3 10 12 2" xfId="24742" xr:uid="{00000000-0005-0000-0000-0000A9600000}"/>
    <cellStyle name="إخراج 3 10 13" xfId="24743" xr:uid="{00000000-0005-0000-0000-0000AA600000}"/>
    <cellStyle name="إخراج 3 10 2" xfId="24744" xr:uid="{00000000-0005-0000-0000-0000AB600000}"/>
    <cellStyle name="إخراج 3 10 2 2" xfId="24745" xr:uid="{00000000-0005-0000-0000-0000AC600000}"/>
    <cellStyle name="إخراج 3 10 3" xfId="24746" xr:uid="{00000000-0005-0000-0000-0000AD600000}"/>
    <cellStyle name="إخراج 3 10 3 2" xfId="24747" xr:uid="{00000000-0005-0000-0000-0000AE600000}"/>
    <cellStyle name="إخراج 3 10 4" xfId="24748" xr:uid="{00000000-0005-0000-0000-0000AF600000}"/>
    <cellStyle name="إخراج 3 10 4 2" xfId="24749" xr:uid="{00000000-0005-0000-0000-0000B0600000}"/>
    <cellStyle name="إخراج 3 10 5" xfId="24750" xr:uid="{00000000-0005-0000-0000-0000B1600000}"/>
    <cellStyle name="إخراج 3 10 5 2" xfId="24751" xr:uid="{00000000-0005-0000-0000-0000B2600000}"/>
    <cellStyle name="إخراج 3 10 6" xfId="24752" xr:uid="{00000000-0005-0000-0000-0000B3600000}"/>
    <cellStyle name="إخراج 3 10 6 2" xfId="24753" xr:uid="{00000000-0005-0000-0000-0000B4600000}"/>
    <cellStyle name="إخراج 3 10 7" xfId="24754" xr:uid="{00000000-0005-0000-0000-0000B5600000}"/>
    <cellStyle name="إخراج 3 10 7 2" xfId="24755" xr:uid="{00000000-0005-0000-0000-0000B6600000}"/>
    <cellStyle name="إخراج 3 10 8" xfId="24756" xr:uid="{00000000-0005-0000-0000-0000B7600000}"/>
    <cellStyle name="إخراج 3 10 8 2" xfId="24757" xr:uid="{00000000-0005-0000-0000-0000B8600000}"/>
    <cellStyle name="إخراج 3 10 9" xfId="24758" xr:uid="{00000000-0005-0000-0000-0000B9600000}"/>
    <cellStyle name="إخراج 3 10 9 2" xfId="24759" xr:uid="{00000000-0005-0000-0000-0000BA600000}"/>
    <cellStyle name="إخراج 3 11" xfId="24760" xr:uid="{00000000-0005-0000-0000-0000BB600000}"/>
    <cellStyle name="إخراج 3 11 10" xfId="24761" xr:uid="{00000000-0005-0000-0000-0000BC600000}"/>
    <cellStyle name="إخراج 3 11 10 2" xfId="24762" xr:uid="{00000000-0005-0000-0000-0000BD600000}"/>
    <cellStyle name="إخراج 3 11 11" xfId="24763" xr:uid="{00000000-0005-0000-0000-0000BE600000}"/>
    <cellStyle name="إخراج 3 11 11 2" xfId="24764" xr:uid="{00000000-0005-0000-0000-0000BF600000}"/>
    <cellStyle name="إخراج 3 11 12" xfId="24765" xr:uid="{00000000-0005-0000-0000-0000C0600000}"/>
    <cellStyle name="إخراج 3 11 12 2" xfId="24766" xr:uid="{00000000-0005-0000-0000-0000C1600000}"/>
    <cellStyle name="إخراج 3 11 13" xfId="24767" xr:uid="{00000000-0005-0000-0000-0000C2600000}"/>
    <cellStyle name="إخراج 3 11 2" xfId="24768" xr:uid="{00000000-0005-0000-0000-0000C3600000}"/>
    <cellStyle name="إخراج 3 11 2 2" xfId="24769" xr:uid="{00000000-0005-0000-0000-0000C4600000}"/>
    <cellStyle name="إخراج 3 11 3" xfId="24770" xr:uid="{00000000-0005-0000-0000-0000C5600000}"/>
    <cellStyle name="إخراج 3 11 3 2" xfId="24771" xr:uid="{00000000-0005-0000-0000-0000C6600000}"/>
    <cellStyle name="إخراج 3 11 4" xfId="24772" xr:uid="{00000000-0005-0000-0000-0000C7600000}"/>
    <cellStyle name="إخراج 3 11 4 2" xfId="24773" xr:uid="{00000000-0005-0000-0000-0000C8600000}"/>
    <cellStyle name="إخراج 3 11 5" xfId="24774" xr:uid="{00000000-0005-0000-0000-0000C9600000}"/>
    <cellStyle name="إخراج 3 11 5 2" xfId="24775" xr:uid="{00000000-0005-0000-0000-0000CA600000}"/>
    <cellStyle name="إخراج 3 11 6" xfId="24776" xr:uid="{00000000-0005-0000-0000-0000CB600000}"/>
    <cellStyle name="إخراج 3 11 6 2" xfId="24777" xr:uid="{00000000-0005-0000-0000-0000CC600000}"/>
    <cellStyle name="إخراج 3 11 7" xfId="24778" xr:uid="{00000000-0005-0000-0000-0000CD600000}"/>
    <cellStyle name="إخراج 3 11 7 2" xfId="24779" xr:uid="{00000000-0005-0000-0000-0000CE600000}"/>
    <cellStyle name="إخراج 3 11 8" xfId="24780" xr:uid="{00000000-0005-0000-0000-0000CF600000}"/>
    <cellStyle name="إخراج 3 11 8 2" xfId="24781" xr:uid="{00000000-0005-0000-0000-0000D0600000}"/>
    <cellStyle name="إخراج 3 11 9" xfId="24782" xr:uid="{00000000-0005-0000-0000-0000D1600000}"/>
    <cellStyle name="إخراج 3 11 9 2" xfId="24783" xr:uid="{00000000-0005-0000-0000-0000D2600000}"/>
    <cellStyle name="إخراج 3 12" xfId="24784" xr:uid="{00000000-0005-0000-0000-0000D3600000}"/>
    <cellStyle name="إخراج 3 12 10" xfId="24785" xr:uid="{00000000-0005-0000-0000-0000D4600000}"/>
    <cellStyle name="إخراج 3 12 10 2" xfId="24786" xr:uid="{00000000-0005-0000-0000-0000D5600000}"/>
    <cellStyle name="إخراج 3 12 11" xfId="24787" xr:uid="{00000000-0005-0000-0000-0000D6600000}"/>
    <cellStyle name="إخراج 3 12 11 2" xfId="24788" xr:uid="{00000000-0005-0000-0000-0000D7600000}"/>
    <cellStyle name="إخراج 3 12 12" xfId="24789" xr:uid="{00000000-0005-0000-0000-0000D8600000}"/>
    <cellStyle name="إخراج 3 12 12 2" xfId="24790" xr:uid="{00000000-0005-0000-0000-0000D9600000}"/>
    <cellStyle name="إخراج 3 12 13" xfId="24791" xr:uid="{00000000-0005-0000-0000-0000DA600000}"/>
    <cellStyle name="إخراج 3 12 2" xfId="24792" xr:uid="{00000000-0005-0000-0000-0000DB600000}"/>
    <cellStyle name="إخراج 3 12 2 2" xfId="24793" xr:uid="{00000000-0005-0000-0000-0000DC600000}"/>
    <cellStyle name="إخراج 3 12 3" xfId="24794" xr:uid="{00000000-0005-0000-0000-0000DD600000}"/>
    <cellStyle name="إخراج 3 12 3 2" xfId="24795" xr:uid="{00000000-0005-0000-0000-0000DE600000}"/>
    <cellStyle name="إخراج 3 12 4" xfId="24796" xr:uid="{00000000-0005-0000-0000-0000DF600000}"/>
    <cellStyle name="إخراج 3 12 4 2" xfId="24797" xr:uid="{00000000-0005-0000-0000-0000E0600000}"/>
    <cellStyle name="إخراج 3 12 5" xfId="24798" xr:uid="{00000000-0005-0000-0000-0000E1600000}"/>
    <cellStyle name="إخراج 3 12 5 2" xfId="24799" xr:uid="{00000000-0005-0000-0000-0000E2600000}"/>
    <cellStyle name="إخراج 3 12 6" xfId="24800" xr:uid="{00000000-0005-0000-0000-0000E3600000}"/>
    <cellStyle name="إخراج 3 12 6 2" xfId="24801" xr:uid="{00000000-0005-0000-0000-0000E4600000}"/>
    <cellStyle name="إخراج 3 12 7" xfId="24802" xr:uid="{00000000-0005-0000-0000-0000E5600000}"/>
    <cellStyle name="إخراج 3 12 7 2" xfId="24803" xr:uid="{00000000-0005-0000-0000-0000E6600000}"/>
    <cellStyle name="إخراج 3 12 8" xfId="24804" xr:uid="{00000000-0005-0000-0000-0000E7600000}"/>
    <cellStyle name="إخراج 3 12 8 2" xfId="24805" xr:uid="{00000000-0005-0000-0000-0000E8600000}"/>
    <cellStyle name="إخراج 3 12 9" xfId="24806" xr:uid="{00000000-0005-0000-0000-0000E9600000}"/>
    <cellStyle name="إخراج 3 12 9 2" xfId="24807" xr:uid="{00000000-0005-0000-0000-0000EA600000}"/>
    <cellStyle name="إخراج 3 13" xfId="24808" xr:uid="{00000000-0005-0000-0000-0000EB600000}"/>
    <cellStyle name="إخراج 3 13 10" xfId="24809" xr:uid="{00000000-0005-0000-0000-0000EC600000}"/>
    <cellStyle name="إخراج 3 13 10 2" xfId="24810" xr:uid="{00000000-0005-0000-0000-0000ED600000}"/>
    <cellStyle name="إخراج 3 13 11" xfId="24811" xr:uid="{00000000-0005-0000-0000-0000EE600000}"/>
    <cellStyle name="إخراج 3 13 11 2" xfId="24812" xr:uid="{00000000-0005-0000-0000-0000EF600000}"/>
    <cellStyle name="إخراج 3 13 12" xfId="24813" xr:uid="{00000000-0005-0000-0000-0000F0600000}"/>
    <cellStyle name="إخراج 3 13 12 2" xfId="24814" xr:uid="{00000000-0005-0000-0000-0000F1600000}"/>
    <cellStyle name="إخراج 3 13 13" xfId="24815" xr:uid="{00000000-0005-0000-0000-0000F2600000}"/>
    <cellStyle name="إخراج 3 13 2" xfId="24816" xr:uid="{00000000-0005-0000-0000-0000F3600000}"/>
    <cellStyle name="إخراج 3 13 2 2" xfId="24817" xr:uid="{00000000-0005-0000-0000-0000F4600000}"/>
    <cellStyle name="إخراج 3 13 3" xfId="24818" xr:uid="{00000000-0005-0000-0000-0000F5600000}"/>
    <cellStyle name="إخراج 3 13 3 2" xfId="24819" xr:uid="{00000000-0005-0000-0000-0000F6600000}"/>
    <cellStyle name="إخراج 3 13 4" xfId="24820" xr:uid="{00000000-0005-0000-0000-0000F7600000}"/>
    <cellStyle name="إخراج 3 13 4 2" xfId="24821" xr:uid="{00000000-0005-0000-0000-0000F8600000}"/>
    <cellStyle name="إخراج 3 13 5" xfId="24822" xr:uid="{00000000-0005-0000-0000-0000F9600000}"/>
    <cellStyle name="إخراج 3 13 5 2" xfId="24823" xr:uid="{00000000-0005-0000-0000-0000FA600000}"/>
    <cellStyle name="إخراج 3 13 6" xfId="24824" xr:uid="{00000000-0005-0000-0000-0000FB600000}"/>
    <cellStyle name="إخراج 3 13 6 2" xfId="24825" xr:uid="{00000000-0005-0000-0000-0000FC600000}"/>
    <cellStyle name="إخراج 3 13 7" xfId="24826" xr:uid="{00000000-0005-0000-0000-0000FD600000}"/>
    <cellStyle name="إخراج 3 13 7 2" xfId="24827" xr:uid="{00000000-0005-0000-0000-0000FE600000}"/>
    <cellStyle name="إخراج 3 13 8" xfId="24828" xr:uid="{00000000-0005-0000-0000-0000FF600000}"/>
    <cellStyle name="إخراج 3 13 8 2" xfId="24829" xr:uid="{00000000-0005-0000-0000-000000610000}"/>
    <cellStyle name="إخراج 3 13 9" xfId="24830" xr:uid="{00000000-0005-0000-0000-000001610000}"/>
    <cellStyle name="إخراج 3 13 9 2" xfId="24831" xr:uid="{00000000-0005-0000-0000-000002610000}"/>
    <cellStyle name="إخراج 3 14" xfId="24832" xr:uid="{00000000-0005-0000-0000-000003610000}"/>
    <cellStyle name="إخراج 3 14 10" xfId="24833" xr:uid="{00000000-0005-0000-0000-000004610000}"/>
    <cellStyle name="إخراج 3 14 10 2" xfId="24834" xr:uid="{00000000-0005-0000-0000-000005610000}"/>
    <cellStyle name="إخراج 3 14 11" xfId="24835" xr:uid="{00000000-0005-0000-0000-000006610000}"/>
    <cellStyle name="إخراج 3 14 11 2" xfId="24836" xr:uid="{00000000-0005-0000-0000-000007610000}"/>
    <cellStyle name="إخراج 3 14 12" xfId="24837" xr:uid="{00000000-0005-0000-0000-000008610000}"/>
    <cellStyle name="إخراج 3 14 12 2" xfId="24838" xr:uid="{00000000-0005-0000-0000-000009610000}"/>
    <cellStyle name="إخراج 3 14 13" xfId="24839" xr:uid="{00000000-0005-0000-0000-00000A610000}"/>
    <cellStyle name="إخراج 3 14 2" xfId="24840" xr:uid="{00000000-0005-0000-0000-00000B610000}"/>
    <cellStyle name="إخراج 3 14 2 2" xfId="24841" xr:uid="{00000000-0005-0000-0000-00000C610000}"/>
    <cellStyle name="إخراج 3 14 3" xfId="24842" xr:uid="{00000000-0005-0000-0000-00000D610000}"/>
    <cellStyle name="إخراج 3 14 3 2" xfId="24843" xr:uid="{00000000-0005-0000-0000-00000E610000}"/>
    <cellStyle name="إخراج 3 14 4" xfId="24844" xr:uid="{00000000-0005-0000-0000-00000F610000}"/>
    <cellStyle name="إخراج 3 14 4 2" xfId="24845" xr:uid="{00000000-0005-0000-0000-000010610000}"/>
    <cellStyle name="إخراج 3 14 5" xfId="24846" xr:uid="{00000000-0005-0000-0000-000011610000}"/>
    <cellStyle name="إخراج 3 14 5 2" xfId="24847" xr:uid="{00000000-0005-0000-0000-000012610000}"/>
    <cellStyle name="إخراج 3 14 6" xfId="24848" xr:uid="{00000000-0005-0000-0000-000013610000}"/>
    <cellStyle name="إخراج 3 14 6 2" xfId="24849" xr:uid="{00000000-0005-0000-0000-000014610000}"/>
    <cellStyle name="إخراج 3 14 7" xfId="24850" xr:uid="{00000000-0005-0000-0000-000015610000}"/>
    <cellStyle name="إخراج 3 14 7 2" xfId="24851" xr:uid="{00000000-0005-0000-0000-000016610000}"/>
    <cellStyle name="إخراج 3 14 8" xfId="24852" xr:uid="{00000000-0005-0000-0000-000017610000}"/>
    <cellStyle name="إخراج 3 14 8 2" xfId="24853" xr:uid="{00000000-0005-0000-0000-000018610000}"/>
    <cellStyle name="إخراج 3 14 9" xfId="24854" xr:uid="{00000000-0005-0000-0000-000019610000}"/>
    <cellStyle name="إخراج 3 14 9 2" xfId="24855" xr:uid="{00000000-0005-0000-0000-00001A610000}"/>
    <cellStyle name="إخراج 3 15" xfId="24856" xr:uid="{00000000-0005-0000-0000-00001B610000}"/>
    <cellStyle name="إخراج 3 15 10" xfId="24857" xr:uid="{00000000-0005-0000-0000-00001C610000}"/>
    <cellStyle name="إخراج 3 15 10 2" xfId="24858" xr:uid="{00000000-0005-0000-0000-00001D610000}"/>
    <cellStyle name="إخراج 3 15 11" xfId="24859" xr:uid="{00000000-0005-0000-0000-00001E610000}"/>
    <cellStyle name="إخراج 3 15 11 2" xfId="24860" xr:uid="{00000000-0005-0000-0000-00001F610000}"/>
    <cellStyle name="إخراج 3 15 12" xfId="24861" xr:uid="{00000000-0005-0000-0000-000020610000}"/>
    <cellStyle name="إخراج 3 15 12 2" xfId="24862" xr:uid="{00000000-0005-0000-0000-000021610000}"/>
    <cellStyle name="إخراج 3 15 13" xfId="24863" xr:uid="{00000000-0005-0000-0000-000022610000}"/>
    <cellStyle name="إخراج 3 15 2" xfId="24864" xr:uid="{00000000-0005-0000-0000-000023610000}"/>
    <cellStyle name="إخراج 3 15 2 2" xfId="24865" xr:uid="{00000000-0005-0000-0000-000024610000}"/>
    <cellStyle name="إخراج 3 15 3" xfId="24866" xr:uid="{00000000-0005-0000-0000-000025610000}"/>
    <cellStyle name="إخراج 3 15 3 2" xfId="24867" xr:uid="{00000000-0005-0000-0000-000026610000}"/>
    <cellStyle name="إخراج 3 15 4" xfId="24868" xr:uid="{00000000-0005-0000-0000-000027610000}"/>
    <cellStyle name="إخراج 3 15 4 2" xfId="24869" xr:uid="{00000000-0005-0000-0000-000028610000}"/>
    <cellStyle name="إخراج 3 15 5" xfId="24870" xr:uid="{00000000-0005-0000-0000-000029610000}"/>
    <cellStyle name="إخراج 3 15 5 2" xfId="24871" xr:uid="{00000000-0005-0000-0000-00002A610000}"/>
    <cellStyle name="إخراج 3 15 6" xfId="24872" xr:uid="{00000000-0005-0000-0000-00002B610000}"/>
    <cellStyle name="إخراج 3 15 6 2" xfId="24873" xr:uid="{00000000-0005-0000-0000-00002C610000}"/>
    <cellStyle name="إخراج 3 15 7" xfId="24874" xr:uid="{00000000-0005-0000-0000-00002D610000}"/>
    <cellStyle name="إخراج 3 15 7 2" xfId="24875" xr:uid="{00000000-0005-0000-0000-00002E610000}"/>
    <cellStyle name="إخراج 3 15 8" xfId="24876" xr:uid="{00000000-0005-0000-0000-00002F610000}"/>
    <cellStyle name="إخراج 3 15 8 2" xfId="24877" xr:uid="{00000000-0005-0000-0000-000030610000}"/>
    <cellStyle name="إخراج 3 15 9" xfId="24878" xr:uid="{00000000-0005-0000-0000-000031610000}"/>
    <cellStyle name="إخراج 3 15 9 2" xfId="24879" xr:uid="{00000000-0005-0000-0000-000032610000}"/>
    <cellStyle name="إخراج 3 16" xfId="24880" xr:uid="{00000000-0005-0000-0000-000033610000}"/>
    <cellStyle name="إخراج 3 16 10" xfId="24881" xr:uid="{00000000-0005-0000-0000-000034610000}"/>
    <cellStyle name="إخراج 3 16 10 2" xfId="24882" xr:uid="{00000000-0005-0000-0000-000035610000}"/>
    <cellStyle name="إخراج 3 16 11" xfId="24883" xr:uid="{00000000-0005-0000-0000-000036610000}"/>
    <cellStyle name="إخراج 3 16 11 2" xfId="24884" xr:uid="{00000000-0005-0000-0000-000037610000}"/>
    <cellStyle name="إخراج 3 16 12" xfId="24885" xr:uid="{00000000-0005-0000-0000-000038610000}"/>
    <cellStyle name="إخراج 3 16 12 2" xfId="24886" xr:uid="{00000000-0005-0000-0000-000039610000}"/>
    <cellStyle name="إخراج 3 16 13" xfId="24887" xr:uid="{00000000-0005-0000-0000-00003A610000}"/>
    <cellStyle name="إخراج 3 16 2" xfId="24888" xr:uid="{00000000-0005-0000-0000-00003B610000}"/>
    <cellStyle name="إخراج 3 16 2 2" xfId="24889" xr:uid="{00000000-0005-0000-0000-00003C610000}"/>
    <cellStyle name="إخراج 3 16 3" xfId="24890" xr:uid="{00000000-0005-0000-0000-00003D610000}"/>
    <cellStyle name="إخراج 3 16 3 2" xfId="24891" xr:uid="{00000000-0005-0000-0000-00003E610000}"/>
    <cellStyle name="إخراج 3 16 4" xfId="24892" xr:uid="{00000000-0005-0000-0000-00003F610000}"/>
    <cellStyle name="إخراج 3 16 4 2" xfId="24893" xr:uid="{00000000-0005-0000-0000-000040610000}"/>
    <cellStyle name="إخراج 3 16 5" xfId="24894" xr:uid="{00000000-0005-0000-0000-000041610000}"/>
    <cellStyle name="إخراج 3 16 5 2" xfId="24895" xr:uid="{00000000-0005-0000-0000-000042610000}"/>
    <cellStyle name="إخراج 3 16 6" xfId="24896" xr:uid="{00000000-0005-0000-0000-000043610000}"/>
    <cellStyle name="إخراج 3 16 6 2" xfId="24897" xr:uid="{00000000-0005-0000-0000-000044610000}"/>
    <cellStyle name="إخراج 3 16 7" xfId="24898" xr:uid="{00000000-0005-0000-0000-000045610000}"/>
    <cellStyle name="إخراج 3 16 7 2" xfId="24899" xr:uid="{00000000-0005-0000-0000-000046610000}"/>
    <cellStyle name="إخراج 3 16 8" xfId="24900" xr:uid="{00000000-0005-0000-0000-000047610000}"/>
    <cellStyle name="إخراج 3 16 8 2" xfId="24901" xr:uid="{00000000-0005-0000-0000-000048610000}"/>
    <cellStyle name="إخراج 3 16 9" xfId="24902" xr:uid="{00000000-0005-0000-0000-000049610000}"/>
    <cellStyle name="إخراج 3 16 9 2" xfId="24903" xr:uid="{00000000-0005-0000-0000-00004A610000}"/>
    <cellStyle name="إخراج 3 17" xfId="24904" xr:uid="{00000000-0005-0000-0000-00004B610000}"/>
    <cellStyle name="إخراج 3 17 10" xfId="24905" xr:uid="{00000000-0005-0000-0000-00004C610000}"/>
    <cellStyle name="إخراج 3 17 10 2" xfId="24906" xr:uid="{00000000-0005-0000-0000-00004D610000}"/>
    <cellStyle name="إخراج 3 17 11" xfId="24907" xr:uid="{00000000-0005-0000-0000-00004E610000}"/>
    <cellStyle name="إخراج 3 17 11 2" xfId="24908" xr:uid="{00000000-0005-0000-0000-00004F610000}"/>
    <cellStyle name="إخراج 3 17 12" xfId="24909" xr:uid="{00000000-0005-0000-0000-000050610000}"/>
    <cellStyle name="إخراج 3 17 12 2" xfId="24910" xr:uid="{00000000-0005-0000-0000-000051610000}"/>
    <cellStyle name="إخراج 3 17 13" xfId="24911" xr:uid="{00000000-0005-0000-0000-000052610000}"/>
    <cellStyle name="إخراج 3 17 2" xfId="24912" xr:uid="{00000000-0005-0000-0000-000053610000}"/>
    <cellStyle name="إخراج 3 17 2 2" xfId="24913" xr:uid="{00000000-0005-0000-0000-000054610000}"/>
    <cellStyle name="إخراج 3 17 3" xfId="24914" xr:uid="{00000000-0005-0000-0000-000055610000}"/>
    <cellStyle name="إخراج 3 17 3 2" xfId="24915" xr:uid="{00000000-0005-0000-0000-000056610000}"/>
    <cellStyle name="إخراج 3 17 4" xfId="24916" xr:uid="{00000000-0005-0000-0000-000057610000}"/>
    <cellStyle name="إخراج 3 17 4 2" xfId="24917" xr:uid="{00000000-0005-0000-0000-000058610000}"/>
    <cellStyle name="إخراج 3 17 5" xfId="24918" xr:uid="{00000000-0005-0000-0000-000059610000}"/>
    <cellStyle name="إخراج 3 17 5 2" xfId="24919" xr:uid="{00000000-0005-0000-0000-00005A610000}"/>
    <cellStyle name="إخراج 3 17 6" xfId="24920" xr:uid="{00000000-0005-0000-0000-00005B610000}"/>
    <cellStyle name="إخراج 3 17 6 2" xfId="24921" xr:uid="{00000000-0005-0000-0000-00005C610000}"/>
    <cellStyle name="إخراج 3 17 7" xfId="24922" xr:uid="{00000000-0005-0000-0000-00005D610000}"/>
    <cellStyle name="إخراج 3 17 7 2" xfId="24923" xr:uid="{00000000-0005-0000-0000-00005E610000}"/>
    <cellStyle name="إخراج 3 17 8" xfId="24924" xr:uid="{00000000-0005-0000-0000-00005F610000}"/>
    <cellStyle name="إخراج 3 17 8 2" xfId="24925" xr:uid="{00000000-0005-0000-0000-000060610000}"/>
    <cellStyle name="إخراج 3 17 9" xfId="24926" xr:uid="{00000000-0005-0000-0000-000061610000}"/>
    <cellStyle name="إخراج 3 17 9 2" xfId="24927" xr:uid="{00000000-0005-0000-0000-000062610000}"/>
    <cellStyle name="إخراج 3 18" xfId="24928" xr:uid="{00000000-0005-0000-0000-000063610000}"/>
    <cellStyle name="إخراج 3 18 10" xfId="24929" xr:uid="{00000000-0005-0000-0000-000064610000}"/>
    <cellStyle name="إخراج 3 18 10 2" xfId="24930" xr:uid="{00000000-0005-0000-0000-000065610000}"/>
    <cellStyle name="إخراج 3 18 11" xfId="24931" xr:uid="{00000000-0005-0000-0000-000066610000}"/>
    <cellStyle name="إخراج 3 18 11 2" xfId="24932" xr:uid="{00000000-0005-0000-0000-000067610000}"/>
    <cellStyle name="إخراج 3 18 12" xfId="24933" xr:uid="{00000000-0005-0000-0000-000068610000}"/>
    <cellStyle name="إخراج 3 18 12 2" xfId="24934" xr:uid="{00000000-0005-0000-0000-000069610000}"/>
    <cellStyle name="إخراج 3 18 13" xfId="24935" xr:uid="{00000000-0005-0000-0000-00006A610000}"/>
    <cellStyle name="إخراج 3 18 2" xfId="24936" xr:uid="{00000000-0005-0000-0000-00006B610000}"/>
    <cellStyle name="إخراج 3 18 2 2" xfId="24937" xr:uid="{00000000-0005-0000-0000-00006C610000}"/>
    <cellStyle name="إخراج 3 18 3" xfId="24938" xr:uid="{00000000-0005-0000-0000-00006D610000}"/>
    <cellStyle name="إخراج 3 18 3 2" xfId="24939" xr:uid="{00000000-0005-0000-0000-00006E610000}"/>
    <cellStyle name="إخراج 3 18 4" xfId="24940" xr:uid="{00000000-0005-0000-0000-00006F610000}"/>
    <cellStyle name="إخراج 3 18 4 2" xfId="24941" xr:uid="{00000000-0005-0000-0000-000070610000}"/>
    <cellStyle name="إخراج 3 18 5" xfId="24942" xr:uid="{00000000-0005-0000-0000-000071610000}"/>
    <cellStyle name="إخراج 3 18 5 2" xfId="24943" xr:uid="{00000000-0005-0000-0000-000072610000}"/>
    <cellStyle name="إخراج 3 18 6" xfId="24944" xr:uid="{00000000-0005-0000-0000-000073610000}"/>
    <cellStyle name="إخراج 3 18 6 2" xfId="24945" xr:uid="{00000000-0005-0000-0000-000074610000}"/>
    <cellStyle name="إخراج 3 18 7" xfId="24946" xr:uid="{00000000-0005-0000-0000-000075610000}"/>
    <cellStyle name="إخراج 3 18 7 2" xfId="24947" xr:uid="{00000000-0005-0000-0000-000076610000}"/>
    <cellStyle name="إخراج 3 18 8" xfId="24948" xr:uid="{00000000-0005-0000-0000-000077610000}"/>
    <cellStyle name="إخراج 3 18 8 2" xfId="24949" xr:uid="{00000000-0005-0000-0000-000078610000}"/>
    <cellStyle name="إخراج 3 18 9" xfId="24950" xr:uid="{00000000-0005-0000-0000-000079610000}"/>
    <cellStyle name="إخراج 3 18 9 2" xfId="24951" xr:uid="{00000000-0005-0000-0000-00007A610000}"/>
    <cellStyle name="إخراج 3 19" xfId="24952" xr:uid="{00000000-0005-0000-0000-00007B610000}"/>
    <cellStyle name="إخراج 3 19 10" xfId="24953" xr:uid="{00000000-0005-0000-0000-00007C610000}"/>
    <cellStyle name="إخراج 3 19 10 2" xfId="24954" xr:uid="{00000000-0005-0000-0000-00007D610000}"/>
    <cellStyle name="إخراج 3 19 11" xfId="24955" xr:uid="{00000000-0005-0000-0000-00007E610000}"/>
    <cellStyle name="إخراج 3 19 11 2" xfId="24956" xr:uid="{00000000-0005-0000-0000-00007F610000}"/>
    <cellStyle name="إخراج 3 19 12" xfId="24957" xr:uid="{00000000-0005-0000-0000-000080610000}"/>
    <cellStyle name="إخراج 3 19 12 2" xfId="24958" xr:uid="{00000000-0005-0000-0000-000081610000}"/>
    <cellStyle name="إخراج 3 19 13" xfId="24959" xr:uid="{00000000-0005-0000-0000-000082610000}"/>
    <cellStyle name="إخراج 3 19 2" xfId="24960" xr:uid="{00000000-0005-0000-0000-000083610000}"/>
    <cellStyle name="إخراج 3 19 2 2" xfId="24961" xr:uid="{00000000-0005-0000-0000-000084610000}"/>
    <cellStyle name="إخراج 3 19 3" xfId="24962" xr:uid="{00000000-0005-0000-0000-000085610000}"/>
    <cellStyle name="إخراج 3 19 3 2" xfId="24963" xr:uid="{00000000-0005-0000-0000-000086610000}"/>
    <cellStyle name="إخراج 3 19 4" xfId="24964" xr:uid="{00000000-0005-0000-0000-000087610000}"/>
    <cellStyle name="إخراج 3 19 4 2" xfId="24965" xr:uid="{00000000-0005-0000-0000-000088610000}"/>
    <cellStyle name="إخراج 3 19 5" xfId="24966" xr:uid="{00000000-0005-0000-0000-000089610000}"/>
    <cellStyle name="إخراج 3 19 5 2" xfId="24967" xr:uid="{00000000-0005-0000-0000-00008A610000}"/>
    <cellStyle name="إخراج 3 19 6" xfId="24968" xr:uid="{00000000-0005-0000-0000-00008B610000}"/>
    <cellStyle name="إخراج 3 19 6 2" xfId="24969" xr:uid="{00000000-0005-0000-0000-00008C610000}"/>
    <cellStyle name="إخراج 3 19 7" xfId="24970" xr:uid="{00000000-0005-0000-0000-00008D610000}"/>
    <cellStyle name="إخراج 3 19 7 2" xfId="24971" xr:uid="{00000000-0005-0000-0000-00008E610000}"/>
    <cellStyle name="إخراج 3 19 8" xfId="24972" xr:uid="{00000000-0005-0000-0000-00008F610000}"/>
    <cellStyle name="إخراج 3 19 8 2" xfId="24973" xr:uid="{00000000-0005-0000-0000-000090610000}"/>
    <cellStyle name="إخراج 3 19 9" xfId="24974" xr:uid="{00000000-0005-0000-0000-000091610000}"/>
    <cellStyle name="إخراج 3 19 9 2" xfId="24975" xr:uid="{00000000-0005-0000-0000-000092610000}"/>
    <cellStyle name="إخراج 3 2" xfId="24976" xr:uid="{00000000-0005-0000-0000-000093610000}"/>
    <cellStyle name="إخراج 3 2 10" xfId="24977" xr:uid="{00000000-0005-0000-0000-000094610000}"/>
    <cellStyle name="إخراج 3 2 10 2" xfId="24978" xr:uid="{00000000-0005-0000-0000-000095610000}"/>
    <cellStyle name="إخراج 3 2 11" xfId="24979" xr:uid="{00000000-0005-0000-0000-000096610000}"/>
    <cellStyle name="إخراج 3 2 11 2" xfId="24980" xr:uid="{00000000-0005-0000-0000-000097610000}"/>
    <cellStyle name="إخراج 3 2 12" xfId="24981" xr:uid="{00000000-0005-0000-0000-000098610000}"/>
    <cellStyle name="إخراج 3 2 12 2" xfId="24982" xr:uid="{00000000-0005-0000-0000-000099610000}"/>
    <cellStyle name="إخراج 3 2 13" xfId="24983" xr:uid="{00000000-0005-0000-0000-00009A610000}"/>
    <cellStyle name="إخراج 3 2 2" xfId="24984" xr:uid="{00000000-0005-0000-0000-00009B610000}"/>
    <cellStyle name="إخراج 3 2 2 2" xfId="24985" xr:uid="{00000000-0005-0000-0000-00009C610000}"/>
    <cellStyle name="إخراج 3 2 3" xfId="24986" xr:uid="{00000000-0005-0000-0000-00009D610000}"/>
    <cellStyle name="إخراج 3 2 3 2" xfId="24987" xr:uid="{00000000-0005-0000-0000-00009E610000}"/>
    <cellStyle name="إخراج 3 2 4" xfId="24988" xr:uid="{00000000-0005-0000-0000-00009F610000}"/>
    <cellStyle name="إخراج 3 2 4 2" xfId="24989" xr:uid="{00000000-0005-0000-0000-0000A0610000}"/>
    <cellStyle name="إخراج 3 2 5" xfId="24990" xr:uid="{00000000-0005-0000-0000-0000A1610000}"/>
    <cellStyle name="إخراج 3 2 5 2" xfId="24991" xr:uid="{00000000-0005-0000-0000-0000A2610000}"/>
    <cellStyle name="إخراج 3 2 6" xfId="24992" xr:uid="{00000000-0005-0000-0000-0000A3610000}"/>
    <cellStyle name="إخراج 3 2 6 2" xfId="24993" xr:uid="{00000000-0005-0000-0000-0000A4610000}"/>
    <cellStyle name="إخراج 3 2 7" xfId="24994" xr:uid="{00000000-0005-0000-0000-0000A5610000}"/>
    <cellStyle name="إخراج 3 2 7 2" xfId="24995" xr:uid="{00000000-0005-0000-0000-0000A6610000}"/>
    <cellStyle name="إخراج 3 2 8" xfId="24996" xr:uid="{00000000-0005-0000-0000-0000A7610000}"/>
    <cellStyle name="إخراج 3 2 8 2" xfId="24997" xr:uid="{00000000-0005-0000-0000-0000A8610000}"/>
    <cellStyle name="إخراج 3 2 9" xfId="24998" xr:uid="{00000000-0005-0000-0000-0000A9610000}"/>
    <cellStyle name="إخراج 3 2 9 2" xfId="24999" xr:uid="{00000000-0005-0000-0000-0000AA610000}"/>
    <cellStyle name="إخراج 3 20" xfId="25000" xr:uid="{00000000-0005-0000-0000-0000AB610000}"/>
    <cellStyle name="إخراج 3 20 10" xfId="25001" xr:uid="{00000000-0005-0000-0000-0000AC610000}"/>
    <cellStyle name="إخراج 3 20 10 2" xfId="25002" xr:uid="{00000000-0005-0000-0000-0000AD610000}"/>
    <cellStyle name="إخراج 3 20 11" xfId="25003" xr:uid="{00000000-0005-0000-0000-0000AE610000}"/>
    <cellStyle name="إخراج 3 20 11 2" xfId="25004" xr:uid="{00000000-0005-0000-0000-0000AF610000}"/>
    <cellStyle name="إخراج 3 20 12" xfId="25005" xr:uid="{00000000-0005-0000-0000-0000B0610000}"/>
    <cellStyle name="إخراج 3 20 12 2" xfId="25006" xr:uid="{00000000-0005-0000-0000-0000B1610000}"/>
    <cellStyle name="إخراج 3 20 13" xfId="25007" xr:uid="{00000000-0005-0000-0000-0000B2610000}"/>
    <cellStyle name="إخراج 3 20 2" xfId="25008" xr:uid="{00000000-0005-0000-0000-0000B3610000}"/>
    <cellStyle name="إخراج 3 20 2 2" xfId="25009" xr:uid="{00000000-0005-0000-0000-0000B4610000}"/>
    <cellStyle name="إخراج 3 20 3" xfId="25010" xr:uid="{00000000-0005-0000-0000-0000B5610000}"/>
    <cellStyle name="إخراج 3 20 3 2" xfId="25011" xr:uid="{00000000-0005-0000-0000-0000B6610000}"/>
    <cellStyle name="إخراج 3 20 4" xfId="25012" xr:uid="{00000000-0005-0000-0000-0000B7610000}"/>
    <cellStyle name="إخراج 3 20 4 2" xfId="25013" xr:uid="{00000000-0005-0000-0000-0000B8610000}"/>
    <cellStyle name="إخراج 3 20 5" xfId="25014" xr:uid="{00000000-0005-0000-0000-0000B9610000}"/>
    <cellStyle name="إخراج 3 20 5 2" xfId="25015" xr:uid="{00000000-0005-0000-0000-0000BA610000}"/>
    <cellStyle name="إخراج 3 20 6" xfId="25016" xr:uid="{00000000-0005-0000-0000-0000BB610000}"/>
    <cellStyle name="إخراج 3 20 6 2" xfId="25017" xr:uid="{00000000-0005-0000-0000-0000BC610000}"/>
    <cellStyle name="إخراج 3 20 7" xfId="25018" xr:uid="{00000000-0005-0000-0000-0000BD610000}"/>
    <cellStyle name="إخراج 3 20 7 2" xfId="25019" xr:uid="{00000000-0005-0000-0000-0000BE610000}"/>
    <cellStyle name="إخراج 3 20 8" xfId="25020" xr:uid="{00000000-0005-0000-0000-0000BF610000}"/>
    <cellStyle name="إخراج 3 20 8 2" xfId="25021" xr:uid="{00000000-0005-0000-0000-0000C0610000}"/>
    <cellStyle name="إخراج 3 20 9" xfId="25022" xr:uid="{00000000-0005-0000-0000-0000C1610000}"/>
    <cellStyle name="إخراج 3 20 9 2" xfId="25023" xr:uid="{00000000-0005-0000-0000-0000C2610000}"/>
    <cellStyle name="إخراج 3 21" xfId="25024" xr:uid="{00000000-0005-0000-0000-0000C3610000}"/>
    <cellStyle name="إخراج 3 21 10" xfId="25025" xr:uid="{00000000-0005-0000-0000-0000C4610000}"/>
    <cellStyle name="إخراج 3 21 10 2" xfId="25026" xr:uid="{00000000-0005-0000-0000-0000C5610000}"/>
    <cellStyle name="إخراج 3 21 11" xfId="25027" xr:uid="{00000000-0005-0000-0000-0000C6610000}"/>
    <cellStyle name="إخراج 3 21 11 2" xfId="25028" xr:uid="{00000000-0005-0000-0000-0000C7610000}"/>
    <cellStyle name="إخراج 3 21 12" xfId="25029" xr:uid="{00000000-0005-0000-0000-0000C8610000}"/>
    <cellStyle name="إخراج 3 21 12 2" xfId="25030" xr:uid="{00000000-0005-0000-0000-0000C9610000}"/>
    <cellStyle name="إخراج 3 21 13" xfId="25031" xr:uid="{00000000-0005-0000-0000-0000CA610000}"/>
    <cellStyle name="إخراج 3 21 2" xfId="25032" xr:uid="{00000000-0005-0000-0000-0000CB610000}"/>
    <cellStyle name="إخراج 3 21 2 2" xfId="25033" xr:uid="{00000000-0005-0000-0000-0000CC610000}"/>
    <cellStyle name="إخراج 3 21 3" xfId="25034" xr:uid="{00000000-0005-0000-0000-0000CD610000}"/>
    <cellStyle name="إخراج 3 21 3 2" xfId="25035" xr:uid="{00000000-0005-0000-0000-0000CE610000}"/>
    <cellStyle name="إخراج 3 21 4" xfId="25036" xr:uid="{00000000-0005-0000-0000-0000CF610000}"/>
    <cellStyle name="إخراج 3 21 4 2" xfId="25037" xr:uid="{00000000-0005-0000-0000-0000D0610000}"/>
    <cellStyle name="إخراج 3 21 5" xfId="25038" xr:uid="{00000000-0005-0000-0000-0000D1610000}"/>
    <cellStyle name="إخراج 3 21 5 2" xfId="25039" xr:uid="{00000000-0005-0000-0000-0000D2610000}"/>
    <cellStyle name="إخراج 3 21 6" xfId="25040" xr:uid="{00000000-0005-0000-0000-0000D3610000}"/>
    <cellStyle name="إخراج 3 21 6 2" xfId="25041" xr:uid="{00000000-0005-0000-0000-0000D4610000}"/>
    <cellStyle name="إخراج 3 21 7" xfId="25042" xr:uid="{00000000-0005-0000-0000-0000D5610000}"/>
    <cellStyle name="إخراج 3 21 7 2" xfId="25043" xr:uid="{00000000-0005-0000-0000-0000D6610000}"/>
    <cellStyle name="إخراج 3 21 8" xfId="25044" xr:uid="{00000000-0005-0000-0000-0000D7610000}"/>
    <cellStyle name="إخراج 3 21 8 2" xfId="25045" xr:uid="{00000000-0005-0000-0000-0000D8610000}"/>
    <cellStyle name="إخراج 3 21 9" xfId="25046" xr:uid="{00000000-0005-0000-0000-0000D9610000}"/>
    <cellStyle name="إخراج 3 21 9 2" xfId="25047" xr:uid="{00000000-0005-0000-0000-0000DA610000}"/>
    <cellStyle name="إخراج 3 22" xfId="25048" xr:uid="{00000000-0005-0000-0000-0000DB610000}"/>
    <cellStyle name="إخراج 3 22 10" xfId="25049" xr:uid="{00000000-0005-0000-0000-0000DC610000}"/>
    <cellStyle name="إخراج 3 22 10 2" xfId="25050" xr:uid="{00000000-0005-0000-0000-0000DD610000}"/>
    <cellStyle name="إخراج 3 22 11" xfId="25051" xr:uid="{00000000-0005-0000-0000-0000DE610000}"/>
    <cellStyle name="إخراج 3 22 11 2" xfId="25052" xr:uid="{00000000-0005-0000-0000-0000DF610000}"/>
    <cellStyle name="إخراج 3 22 12" xfId="25053" xr:uid="{00000000-0005-0000-0000-0000E0610000}"/>
    <cellStyle name="إخراج 3 22 12 2" xfId="25054" xr:uid="{00000000-0005-0000-0000-0000E1610000}"/>
    <cellStyle name="إخراج 3 22 13" xfId="25055" xr:uid="{00000000-0005-0000-0000-0000E2610000}"/>
    <cellStyle name="إخراج 3 22 2" xfId="25056" xr:uid="{00000000-0005-0000-0000-0000E3610000}"/>
    <cellStyle name="إخراج 3 22 2 2" xfId="25057" xr:uid="{00000000-0005-0000-0000-0000E4610000}"/>
    <cellStyle name="إخراج 3 22 3" xfId="25058" xr:uid="{00000000-0005-0000-0000-0000E5610000}"/>
    <cellStyle name="إخراج 3 22 3 2" xfId="25059" xr:uid="{00000000-0005-0000-0000-0000E6610000}"/>
    <cellStyle name="إخراج 3 22 4" xfId="25060" xr:uid="{00000000-0005-0000-0000-0000E7610000}"/>
    <cellStyle name="إخراج 3 22 4 2" xfId="25061" xr:uid="{00000000-0005-0000-0000-0000E8610000}"/>
    <cellStyle name="إخراج 3 22 5" xfId="25062" xr:uid="{00000000-0005-0000-0000-0000E9610000}"/>
    <cellStyle name="إخراج 3 22 5 2" xfId="25063" xr:uid="{00000000-0005-0000-0000-0000EA610000}"/>
    <cellStyle name="إخراج 3 22 6" xfId="25064" xr:uid="{00000000-0005-0000-0000-0000EB610000}"/>
    <cellStyle name="إخراج 3 22 6 2" xfId="25065" xr:uid="{00000000-0005-0000-0000-0000EC610000}"/>
    <cellStyle name="إخراج 3 22 7" xfId="25066" xr:uid="{00000000-0005-0000-0000-0000ED610000}"/>
    <cellStyle name="إخراج 3 22 7 2" xfId="25067" xr:uid="{00000000-0005-0000-0000-0000EE610000}"/>
    <cellStyle name="إخراج 3 22 8" xfId="25068" xr:uid="{00000000-0005-0000-0000-0000EF610000}"/>
    <cellStyle name="إخراج 3 22 8 2" xfId="25069" xr:uid="{00000000-0005-0000-0000-0000F0610000}"/>
    <cellStyle name="إخراج 3 22 9" xfId="25070" xr:uid="{00000000-0005-0000-0000-0000F1610000}"/>
    <cellStyle name="إخراج 3 22 9 2" xfId="25071" xr:uid="{00000000-0005-0000-0000-0000F2610000}"/>
    <cellStyle name="إخراج 3 23" xfId="25072" xr:uid="{00000000-0005-0000-0000-0000F3610000}"/>
    <cellStyle name="إخراج 3 23 10" xfId="25073" xr:uid="{00000000-0005-0000-0000-0000F4610000}"/>
    <cellStyle name="إخراج 3 23 10 2" xfId="25074" xr:uid="{00000000-0005-0000-0000-0000F5610000}"/>
    <cellStyle name="إخراج 3 23 11" xfId="25075" xr:uid="{00000000-0005-0000-0000-0000F6610000}"/>
    <cellStyle name="إخراج 3 23 11 2" xfId="25076" xr:uid="{00000000-0005-0000-0000-0000F7610000}"/>
    <cellStyle name="إخراج 3 23 12" xfId="25077" xr:uid="{00000000-0005-0000-0000-0000F8610000}"/>
    <cellStyle name="إخراج 3 23 12 2" xfId="25078" xr:uid="{00000000-0005-0000-0000-0000F9610000}"/>
    <cellStyle name="إخراج 3 23 13" xfId="25079" xr:uid="{00000000-0005-0000-0000-0000FA610000}"/>
    <cellStyle name="إخراج 3 23 2" xfId="25080" xr:uid="{00000000-0005-0000-0000-0000FB610000}"/>
    <cellStyle name="إخراج 3 23 2 2" xfId="25081" xr:uid="{00000000-0005-0000-0000-0000FC610000}"/>
    <cellStyle name="إخراج 3 23 3" xfId="25082" xr:uid="{00000000-0005-0000-0000-0000FD610000}"/>
    <cellStyle name="إخراج 3 23 3 2" xfId="25083" xr:uid="{00000000-0005-0000-0000-0000FE610000}"/>
    <cellStyle name="إخراج 3 23 4" xfId="25084" xr:uid="{00000000-0005-0000-0000-0000FF610000}"/>
    <cellStyle name="إخراج 3 23 4 2" xfId="25085" xr:uid="{00000000-0005-0000-0000-000000620000}"/>
    <cellStyle name="إخراج 3 23 5" xfId="25086" xr:uid="{00000000-0005-0000-0000-000001620000}"/>
    <cellStyle name="إخراج 3 23 5 2" xfId="25087" xr:uid="{00000000-0005-0000-0000-000002620000}"/>
    <cellStyle name="إخراج 3 23 6" xfId="25088" xr:uid="{00000000-0005-0000-0000-000003620000}"/>
    <cellStyle name="إخراج 3 23 6 2" xfId="25089" xr:uid="{00000000-0005-0000-0000-000004620000}"/>
    <cellStyle name="إخراج 3 23 7" xfId="25090" xr:uid="{00000000-0005-0000-0000-000005620000}"/>
    <cellStyle name="إخراج 3 23 7 2" xfId="25091" xr:uid="{00000000-0005-0000-0000-000006620000}"/>
    <cellStyle name="إخراج 3 23 8" xfId="25092" xr:uid="{00000000-0005-0000-0000-000007620000}"/>
    <cellStyle name="إخراج 3 23 8 2" xfId="25093" xr:uid="{00000000-0005-0000-0000-000008620000}"/>
    <cellStyle name="إخراج 3 23 9" xfId="25094" xr:uid="{00000000-0005-0000-0000-000009620000}"/>
    <cellStyle name="إخراج 3 23 9 2" xfId="25095" xr:uid="{00000000-0005-0000-0000-00000A620000}"/>
    <cellStyle name="إخراج 3 24" xfId="25096" xr:uid="{00000000-0005-0000-0000-00000B620000}"/>
    <cellStyle name="إخراج 3 24 10" xfId="25097" xr:uid="{00000000-0005-0000-0000-00000C620000}"/>
    <cellStyle name="إخراج 3 24 10 2" xfId="25098" xr:uid="{00000000-0005-0000-0000-00000D620000}"/>
    <cellStyle name="إخراج 3 24 11" xfId="25099" xr:uid="{00000000-0005-0000-0000-00000E620000}"/>
    <cellStyle name="إخراج 3 24 11 2" xfId="25100" xr:uid="{00000000-0005-0000-0000-00000F620000}"/>
    <cellStyle name="إخراج 3 24 12" xfId="25101" xr:uid="{00000000-0005-0000-0000-000010620000}"/>
    <cellStyle name="إخراج 3 24 12 2" xfId="25102" xr:uid="{00000000-0005-0000-0000-000011620000}"/>
    <cellStyle name="إخراج 3 24 13" xfId="25103" xr:uid="{00000000-0005-0000-0000-000012620000}"/>
    <cellStyle name="إخراج 3 24 2" xfId="25104" xr:uid="{00000000-0005-0000-0000-000013620000}"/>
    <cellStyle name="إخراج 3 24 2 2" xfId="25105" xr:uid="{00000000-0005-0000-0000-000014620000}"/>
    <cellStyle name="إخراج 3 24 3" xfId="25106" xr:uid="{00000000-0005-0000-0000-000015620000}"/>
    <cellStyle name="إخراج 3 24 3 2" xfId="25107" xr:uid="{00000000-0005-0000-0000-000016620000}"/>
    <cellStyle name="إخراج 3 24 4" xfId="25108" xr:uid="{00000000-0005-0000-0000-000017620000}"/>
    <cellStyle name="إخراج 3 24 4 2" xfId="25109" xr:uid="{00000000-0005-0000-0000-000018620000}"/>
    <cellStyle name="إخراج 3 24 5" xfId="25110" xr:uid="{00000000-0005-0000-0000-000019620000}"/>
    <cellStyle name="إخراج 3 24 5 2" xfId="25111" xr:uid="{00000000-0005-0000-0000-00001A620000}"/>
    <cellStyle name="إخراج 3 24 6" xfId="25112" xr:uid="{00000000-0005-0000-0000-00001B620000}"/>
    <cellStyle name="إخراج 3 24 6 2" xfId="25113" xr:uid="{00000000-0005-0000-0000-00001C620000}"/>
    <cellStyle name="إخراج 3 24 7" xfId="25114" xr:uid="{00000000-0005-0000-0000-00001D620000}"/>
    <cellStyle name="إخراج 3 24 7 2" xfId="25115" xr:uid="{00000000-0005-0000-0000-00001E620000}"/>
    <cellStyle name="إخراج 3 24 8" xfId="25116" xr:uid="{00000000-0005-0000-0000-00001F620000}"/>
    <cellStyle name="إخراج 3 24 8 2" xfId="25117" xr:uid="{00000000-0005-0000-0000-000020620000}"/>
    <cellStyle name="إخراج 3 24 9" xfId="25118" xr:uid="{00000000-0005-0000-0000-000021620000}"/>
    <cellStyle name="إخراج 3 24 9 2" xfId="25119" xr:uid="{00000000-0005-0000-0000-000022620000}"/>
    <cellStyle name="إخراج 3 25" xfId="25120" xr:uid="{00000000-0005-0000-0000-000023620000}"/>
    <cellStyle name="إخراج 3 25 10" xfId="25121" xr:uid="{00000000-0005-0000-0000-000024620000}"/>
    <cellStyle name="إخراج 3 25 10 2" xfId="25122" xr:uid="{00000000-0005-0000-0000-000025620000}"/>
    <cellStyle name="إخراج 3 25 11" xfId="25123" xr:uid="{00000000-0005-0000-0000-000026620000}"/>
    <cellStyle name="إخراج 3 25 11 2" xfId="25124" xr:uid="{00000000-0005-0000-0000-000027620000}"/>
    <cellStyle name="إخراج 3 25 12" xfId="25125" xr:uid="{00000000-0005-0000-0000-000028620000}"/>
    <cellStyle name="إخراج 3 25 12 2" xfId="25126" xr:uid="{00000000-0005-0000-0000-000029620000}"/>
    <cellStyle name="إخراج 3 25 13" xfId="25127" xr:uid="{00000000-0005-0000-0000-00002A620000}"/>
    <cellStyle name="إخراج 3 25 2" xfId="25128" xr:uid="{00000000-0005-0000-0000-00002B620000}"/>
    <cellStyle name="إخراج 3 25 2 2" xfId="25129" xr:uid="{00000000-0005-0000-0000-00002C620000}"/>
    <cellStyle name="إخراج 3 25 3" xfId="25130" xr:uid="{00000000-0005-0000-0000-00002D620000}"/>
    <cellStyle name="إخراج 3 25 3 2" xfId="25131" xr:uid="{00000000-0005-0000-0000-00002E620000}"/>
    <cellStyle name="إخراج 3 25 4" xfId="25132" xr:uid="{00000000-0005-0000-0000-00002F620000}"/>
    <cellStyle name="إخراج 3 25 4 2" xfId="25133" xr:uid="{00000000-0005-0000-0000-000030620000}"/>
    <cellStyle name="إخراج 3 25 5" xfId="25134" xr:uid="{00000000-0005-0000-0000-000031620000}"/>
    <cellStyle name="إخراج 3 25 5 2" xfId="25135" xr:uid="{00000000-0005-0000-0000-000032620000}"/>
    <cellStyle name="إخراج 3 25 6" xfId="25136" xr:uid="{00000000-0005-0000-0000-000033620000}"/>
    <cellStyle name="إخراج 3 25 6 2" xfId="25137" xr:uid="{00000000-0005-0000-0000-000034620000}"/>
    <cellStyle name="إخراج 3 25 7" xfId="25138" xr:uid="{00000000-0005-0000-0000-000035620000}"/>
    <cellStyle name="إخراج 3 25 7 2" xfId="25139" xr:uid="{00000000-0005-0000-0000-000036620000}"/>
    <cellStyle name="إخراج 3 25 8" xfId="25140" xr:uid="{00000000-0005-0000-0000-000037620000}"/>
    <cellStyle name="إخراج 3 25 8 2" xfId="25141" xr:uid="{00000000-0005-0000-0000-000038620000}"/>
    <cellStyle name="إخراج 3 25 9" xfId="25142" xr:uid="{00000000-0005-0000-0000-000039620000}"/>
    <cellStyle name="إخراج 3 25 9 2" xfId="25143" xr:uid="{00000000-0005-0000-0000-00003A620000}"/>
    <cellStyle name="إخراج 3 26" xfId="25144" xr:uid="{00000000-0005-0000-0000-00003B620000}"/>
    <cellStyle name="إخراج 3 26 10" xfId="25145" xr:uid="{00000000-0005-0000-0000-00003C620000}"/>
    <cellStyle name="إخراج 3 26 10 2" xfId="25146" xr:uid="{00000000-0005-0000-0000-00003D620000}"/>
    <cellStyle name="إخراج 3 26 11" xfId="25147" xr:uid="{00000000-0005-0000-0000-00003E620000}"/>
    <cellStyle name="إخراج 3 26 11 2" xfId="25148" xr:uid="{00000000-0005-0000-0000-00003F620000}"/>
    <cellStyle name="إخراج 3 26 12" xfId="25149" xr:uid="{00000000-0005-0000-0000-000040620000}"/>
    <cellStyle name="إخراج 3 26 12 2" xfId="25150" xr:uid="{00000000-0005-0000-0000-000041620000}"/>
    <cellStyle name="إخراج 3 26 13" xfId="25151" xr:uid="{00000000-0005-0000-0000-000042620000}"/>
    <cellStyle name="إخراج 3 26 2" xfId="25152" xr:uid="{00000000-0005-0000-0000-000043620000}"/>
    <cellStyle name="إخراج 3 26 2 2" xfId="25153" xr:uid="{00000000-0005-0000-0000-000044620000}"/>
    <cellStyle name="إخراج 3 26 3" xfId="25154" xr:uid="{00000000-0005-0000-0000-000045620000}"/>
    <cellStyle name="إخراج 3 26 3 2" xfId="25155" xr:uid="{00000000-0005-0000-0000-000046620000}"/>
    <cellStyle name="إخراج 3 26 4" xfId="25156" xr:uid="{00000000-0005-0000-0000-000047620000}"/>
    <cellStyle name="إخراج 3 26 4 2" xfId="25157" xr:uid="{00000000-0005-0000-0000-000048620000}"/>
    <cellStyle name="إخراج 3 26 5" xfId="25158" xr:uid="{00000000-0005-0000-0000-000049620000}"/>
    <cellStyle name="إخراج 3 26 5 2" xfId="25159" xr:uid="{00000000-0005-0000-0000-00004A620000}"/>
    <cellStyle name="إخراج 3 26 6" xfId="25160" xr:uid="{00000000-0005-0000-0000-00004B620000}"/>
    <cellStyle name="إخراج 3 26 6 2" xfId="25161" xr:uid="{00000000-0005-0000-0000-00004C620000}"/>
    <cellStyle name="إخراج 3 26 7" xfId="25162" xr:uid="{00000000-0005-0000-0000-00004D620000}"/>
    <cellStyle name="إخراج 3 26 7 2" xfId="25163" xr:uid="{00000000-0005-0000-0000-00004E620000}"/>
    <cellStyle name="إخراج 3 26 8" xfId="25164" xr:uid="{00000000-0005-0000-0000-00004F620000}"/>
    <cellStyle name="إخراج 3 26 8 2" xfId="25165" xr:uid="{00000000-0005-0000-0000-000050620000}"/>
    <cellStyle name="إخراج 3 26 9" xfId="25166" xr:uid="{00000000-0005-0000-0000-000051620000}"/>
    <cellStyle name="إخراج 3 26 9 2" xfId="25167" xr:uid="{00000000-0005-0000-0000-000052620000}"/>
    <cellStyle name="إخراج 3 27" xfId="25168" xr:uid="{00000000-0005-0000-0000-000053620000}"/>
    <cellStyle name="إخراج 3 27 10" xfId="25169" xr:uid="{00000000-0005-0000-0000-000054620000}"/>
    <cellStyle name="إخراج 3 27 10 2" xfId="25170" xr:uid="{00000000-0005-0000-0000-000055620000}"/>
    <cellStyle name="إخراج 3 27 11" xfId="25171" xr:uid="{00000000-0005-0000-0000-000056620000}"/>
    <cellStyle name="إخراج 3 27 11 2" xfId="25172" xr:uid="{00000000-0005-0000-0000-000057620000}"/>
    <cellStyle name="إخراج 3 27 12" xfId="25173" xr:uid="{00000000-0005-0000-0000-000058620000}"/>
    <cellStyle name="إخراج 3 27 12 2" xfId="25174" xr:uid="{00000000-0005-0000-0000-000059620000}"/>
    <cellStyle name="إخراج 3 27 13" xfId="25175" xr:uid="{00000000-0005-0000-0000-00005A620000}"/>
    <cellStyle name="إخراج 3 27 2" xfId="25176" xr:uid="{00000000-0005-0000-0000-00005B620000}"/>
    <cellStyle name="إخراج 3 27 2 2" xfId="25177" xr:uid="{00000000-0005-0000-0000-00005C620000}"/>
    <cellStyle name="إخراج 3 27 3" xfId="25178" xr:uid="{00000000-0005-0000-0000-00005D620000}"/>
    <cellStyle name="إخراج 3 27 3 2" xfId="25179" xr:uid="{00000000-0005-0000-0000-00005E620000}"/>
    <cellStyle name="إخراج 3 27 4" xfId="25180" xr:uid="{00000000-0005-0000-0000-00005F620000}"/>
    <cellStyle name="إخراج 3 27 4 2" xfId="25181" xr:uid="{00000000-0005-0000-0000-000060620000}"/>
    <cellStyle name="إخراج 3 27 5" xfId="25182" xr:uid="{00000000-0005-0000-0000-000061620000}"/>
    <cellStyle name="إخراج 3 27 5 2" xfId="25183" xr:uid="{00000000-0005-0000-0000-000062620000}"/>
    <cellStyle name="إخراج 3 27 6" xfId="25184" xr:uid="{00000000-0005-0000-0000-000063620000}"/>
    <cellStyle name="إخراج 3 27 6 2" xfId="25185" xr:uid="{00000000-0005-0000-0000-000064620000}"/>
    <cellStyle name="إخراج 3 27 7" xfId="25186" xr:uid="{00000000-0005-0000-0000-000065620000}"/>
    <cellStyle name="إخراج 3 27 7 2" xfId="25187" xr:uid="{00000000-0005-0000-0000-000066620000}"/>
    <cellStyle name="إخراج 3 27 8" xfId="25188" xr:uid="{00000000-0005-0000-0000-000067620000}"/>
    <cellStyle name="إخراج 3 27 8 2" xfId="25189" xr:uid="{00000000-0005-0000-0000-000068620000}"/>
    <cellStyle name="إخراج 3 27 9" xfId="25190" xr:uid="{00000000-0005-0000-0000-000069620000}"/>
    <cellStyle name="إخراج 3 27 9 2" xfId="25191" xr:uid="{00000000-0005-0000-0000-00006A620000}"/>
    <cellStyle name="إخراج 3 28" xfId="25192" xr:uid="{00000000-0005-0000-0000-00006B620000}"/>
    <cellStyle name="إخراج 3 28 10" xfId="25193" xr:uid="{00000000-0005-0000-0000-00006C620000}"/>
    <cellStyle name="إخراج 3 28 10 2" xfId="25194" xr:uid="{00000000-0005-0000-0000-00006D620000}"/>
    <cellStyle name="إخراج 3 28 11" xfId="25195" xr:uid="{00000000-0005-0000-0000-00006E620000}"/>
    <cellStyle name="إخراج 3 28 11 2" xfId="25196" xr:uid="{00000000-0005-0000-0000-00006F620000}"/>
    <cellStyle name="إخراج 3 28 12" xfId="25197" xr:uid="{00000000-0005-0000-0000-000070620000}"/>
    <cellStyle name="إخراج 3 28 12 2" xfId="25198" xr:uid="{00000000-0005-0000-0000-000071620000}"/>
    <cellStyle name="إخراج 3 28 13" xfId="25199" xr:uid="{00000000-0005-0000-0000-000072620000}"/>
    <cellStyle name="إخراج 3 28 2" xfId="25200" xr:uid="{00000000-0005-0000-0000-000073620000}"/>
    <cellStyle name="إخراج 3 28 2 2" xfId="25201" xr:uid="{00000000-0005-0000-0000-000074620000}"/>
    <cellStyle name="إخراج 3 28 3" xfId="25202" xr:uid="{00000000-0005-0000-0000-000075620000}"/>
    <cellStyle name="إخراج 3 28 3 2" xfId="25203" xr:uid="{00000000-0005-0000-0000-000076620000}"/>
    <cellStyle name="إخراج 3 28 4" xfId="25204" xr:uid="{00000000-0005-0000-0000-000077620000}"/>
    <cellStyle name="إخراج 3 28 4 2" xfId="25205" xr:uid="{00000000-0005-0000-0000-000078620000}"/>
    <cellStyle name="إخراج 3 28 5" xfId="25206" xr:uid="{00000000-0005-0000-0000-000079620000}"/>
    <cellStyle name="إخراج 3 28 5 2" xfId="25207" xr:uid="{00000000-0005-0000-0000-00007A620000}"/>
    <cellStyle name="إخراج 3 28 6" xfId="25208" xr:uid="{00000000-0005-0000-0000-00007B620000}"/>
    <cellStyle name="إخراج 3 28 6 2" xfId="25209" xr:uid="{00000000-0005-0000-0000-00007C620000}"/>
    <cellStyle name="إخراج 3 28 7" xfId="25210" xr:uid="{00000000-0005-0000-0000-00007D620000}"/>
    <cellStyle name="إخراج 3 28 7 2" xfId="25211" xr:uid="{00000000-0005-0000-0000-00007E620000}"/>
    <cellStyle name="إخراج 3 28 8" xfId="25212" xr:uid="{00000000-0005-0000-0000-00007F620000}"/>
    <cellStyle name="إخراج 3 28 8 2" xfId="25213" xr:uid="{00000000-0005-0000-0000-000080620000}"/>
    <cellStyle name="إخراج 3 28 9" xfId="25214" xr:uid="{00000000-0005-0000-0000-000081620000}"/>
    <cellStyle name="إخراج 3 28 9 2" xfId="25215" xr:uid="{00000000-0005-0000-0000-000082620000}"/>
    <cellStyle name="إخراج 3 29" xfId="25216" xr:uid="{00000000-0005-0000-0000-000083620000}"/>
    <cellStyle name="إخراج 3 29 2" xfId="25217" xr:uid="{00000000-0005-0000-0000-000084620000}"/>
    <cellStyle name="إخراج 3 3" xfId="25218" xr:uid="{00000000-0005-0000-0000-000085620000}"/>
    <cellStyle name="إخراج 3 3 10" xfId="25219" xr:uid="{00000000-0005-0000-0000-000086620000}"/>
    <cellStyle name="إخراج 3 3 10 2" xfId="25220" xr:uid="{00000000-0005-0000-0000-000087620000}"/>
    <cellStyle name="إخراج 3 3 11" xfId="25221" xr:uid="{00000000-0005-0000-0000-000088620000}"/>
    <cellStyle name="إخراج 3 3 11 2" xfId="25222" xr:uid="{00000000-0005-0000-0000-000089620000}"/>
    <cellStyle name="إخراج 3 3 12" xfId="25223" xr:uid="{00000000-0005-0000-0000-00008A620000}"/>
    <cellStyle name="إخراج 3 3 12 2" xfId="25224" xr:uid="{00000000-0005-0000-0000-00008B620000}"/>
    <cellStyle name="إخراج 3 3 13" xfId="25225" xr:uid="{00000000-0005-0000-0000-00008C620000}"/>
    <cellStyle name="إخراج 3 3 2" xfId="25226" xr:uid="{00000000-0005-0000-0000-00008D620000}"/>
    <cellStyle name="إخراج 3 3 2 2" xfId="25227" xr:uid="{00000000-0005-0000-0000-00008E620000}"/>
    <cellStyle name="إخراج 3 3 3" xfId="25228" xr:uid="{00000000-0005-0000-0000-00008F620000}"/>
    <cellStyle name="إخراج 3 3 3 2" xfId="25229" xr:uid="{00000000-0005-0000-0000-000090620000}"/>
    <cellStyle name="إخراج 3 3 4" xfId="25230" xr:uid="{00000000-0005-0000-0000-000091620000}"/>
    <cellStyle name="إخراج 3 3 4 2" xfId="25231" xr:uid="{00000000-0005-0000-0000-000092620000}"/>
    <cellStyle name="إخراج 3 3 5" xfId="25232" xr:uid="{00000000-0005-0000-0000-000093620000}"/>
    <cellStyle name="إخراج 3 3 5 2" xfId="25233" xr:uid="{00000000-0005-0000-0000-000094620000}"/>
    <cellStyle name="إخراج 3 3 6" xfId="25234" xr:uid="{00000000-0005-0000-0000-000095620000}"/>
    <cellStyle name="إخراج 3 3 6 2" xfId="25235" xr:uid="{00000000-0005-0000-0000-000096620000}"/>
    <cellStyle name="إخراج 3 3 7" xfId="25236" xr:uid="{00000000-0005-0000-0000-000097620000}"/>
    <cellStyle name="إخراج 3 3 7 2" xfId="25237" xr:uid="{00000000-0005-0000-0000-000098620000}"/>
    <cellStyle name="إخراج 3 3 8" xfId="25238" xr:uid="{00000000-0005-0000-0000-000099620000}"/>
    <cellStyle name="إخراج 3 3 8 2" xfId="25239" xr:uid="{00000000-0005-0000-0000-00009A620000}"/>
    <cellStyle name="إخراج 3 3 9" xfId="25240" xr:uid="{00000000-0005-0000-0000-00009B620000}"/>
    <cellStyle name="إخراج 3 3 9 2" xfId="25241" xr:uid="{00000000-0005-0000-0000-00009C620000}"/>
    <cellStyle name="إخراج 3 30" xfId="25242" xr:uid="{00000000-0005-0000-0000-00009D620000}"/>
    <cellStyle name="إخراج 3 30 2" xfId="25243" xr:uid="{00000000-0005-0000-0000-00009E620000}"/>
    <cellStyle name="إخراج 3 31" xfId="25244" xr:uid="{00000000-0005-0000-0000-00009F620000}"/>
    <cellStyle name="إخراج 3 31 2" xfId="25245" xr:uid="{00000000-0005-0000-0000-0000A0620000}"/>
    <cellStyle name="إخراج 3 32" xfId="25246" xr:uid="{00000000-0005-0000-0000-0000A1620000}"/>
    <cellStyle name="إخراج 3 32 2" xfId="25247" xr:uid="{00000000-0005-0000-0000-0000A2620000}"/>
    <cellStyle name="إخراج 3 33" xfId="25248" xr:uid="{00000000-0005-0000-0000-0000A3620000}"/>
    <cellStyle name="إخراج 3 33 2" xfId="25249" xr:uid="{00000000-0005-0000-0000-0000A4620000}"/>
    <cellStyle name="إخراج 3 34" xfId="25250" xr:uid="{00000000-0005-0000-0000-0000A5620000}"/>
    <cellStyle name="إخراج 3 34 2" xfId="25251" xr:uid="{00000000-0005-0000-0000-0000A6620000}"/>
    <cellStyle name="إخراج 3 35" xfId="25252" xr:uid="{00000000-0005-0000-0000-0000A7620000}"/>
    <cellStyle name="إخراج 3 35 2" xfId="25253" xr:uid="{00000000-0005-0000-0000-0000A8620000}"/>
    <cellStyle name="إخراج 3 36" xfId="25254" xr:uid="{00000000-0005-0000-0000-0000A9620000}"/>
    <cellStyle name="إخراج 3 36 2" xfId="25255" xr:uid="{00000000-0005-0000-0000-0000AA620000}"/>
    <cellStyle name="إخراج 3 37" xfId="25256" xr:uid="{00000000-0005-0000-0000-0000AB620000}"/>
    <cellStyle name="إخراج 3 37 2" xfId="25257" xr:uid="{00000000-0005-0000-0000-0000AC620000}"/>
    <cellStyle name="إخراج 3 38" xfId="25258" xr:uid="{00000000-0005-0000-0000-0000AD620000}"/>
    <cellStyle name="إخراج 3 38 2" xfId="25259" xr:uid="{00000000-0005-0000-0000-0000AE620000}"/>
    <cellStyle name="إخراج 3 39" xfId="25260" xr:uid="{00000000-0005-0000-0000-0000AF620000}"/>
    <cellStyle name="إخراج 3 39 2" xfId="25261" xr:uid="{00000000-0005-0000-0000-0000B0620000}"/>
    <cellStyle name="إخراج 3 4" xfId="25262" xr:uid="{00000000-0005-0000-0000-0000B1620000}"/>
    <cellStyle name="إخراج 3 4 10" xfId="25263" xr:uid="{00000000-0005-0000-0000-0000B2620000}"/>
    <cellStyle name="إخراج 3 4 10 2" xfId="25264" xr:uid="{00000000-0005-0000-0000-0000B3620000}"/>
    <cellStyle name="إخراج 3 4 11" xfId="25265" xr:uid="{00000000-0005-0000-0000-0000B4620000}"/>
    <cellStyle name="إخراج 3 4 11 2" xfId="25266" xr:uid="{00000000-0005-0000-0000-0000B5620000}"/>
    <cellStyle name="إخراج 3 4 12" xfId="25267" xr:uid="{00000000-0005-0000-0000-0000B6620000}"/>
    <cellStyle name="إخراج 3 4 12 2" xfId="25268" xr:uid="{00000000-0005-0000-0000-0000B7620000}"/>
    <cellStyle name="إخراج 3 4 13" xfId="25269" xr:uid="{00000000-0005-0000-0000-0000B8620000}"/>
    <cellStyle name="إخراج 3 4 2" xfId="25270" xr:uid="{00000000-0005-0000-0000-0000B9620000}"/>
    <cellStyle name="إخراج 3 4 2 2" xfId="25271" xr:uid="{00000000-0005-0000-0000-0000BA620000}"/>
    <cellStyle name="إخراج 3 4 3" xfId="25272" xr:uid="{00000000-0005-0000-0000-0000BB620000}"/>
    <cellStyle name="إخراج 3 4 3 2" xfId="25273" xr:uid="{00000000-0005-0000-0000-0000BC620000}"/>
    <cellStyle name="إخراج 3 4 4" xfId="25274" xr:uid="{00000000-0005-0000-0000-0000BD620000}"/>
    <cellStyle name="إخراج 3 4 4 2" xfId="25275" xr:uid="{00000000-0005-0000-0000-0000BE620000}"/>
    <cellStyle name="إخراج 3 4 5" xfId="25276" xr:uid="{00000000-0005-0000-0000-0000BF620000}"/>
    <cellStyle name="إخراج 3 4 5 2" xfId="25277" xr:uid="{00000000-0005-0000-0000-0000C0620000}"/>
    <cellStyle name="إخراج 3 4 6" xfId="25278" xr:uid="{00000000-0005-0000-0000-0000C1620000}"/>
    <cellStyle name="إخراج 3 4 6 2" xfId="25279" xr:uid="{00000000-0005-0000-0000-0000C2620000}"/>
    <cellStyle name="إخراج 3 4 7" xfId="25280" xr:uid="{00000000-0005-0000-0000-0000C3620000}"/>
    <cellStyle name="إخراج 3 4 7 2" xfId="25281" xr:uid="{00000000-0005-0000-0000-0000C4620000}"/>
    <cellStyle name="إخراج 3 4 8" xfId="25282" xr:uid="{00000000-0005-0000-0000-0000C5620000}"/>
    <cellStyle name="إخراج 3 4 8 2" xfId="25283" xr:uid="{00000000-0005-0000-0000-0000C6620000}"/>
    <cellStyle name="إخراج 3 4 9" xfId="25284" xr:uid="{00000000-0005-0000-0000-0000C7620000}"/>
    <cellStyle name="إخراج 3 4 9 2" xfId="25285" xr:uid="{00000000-0005-0000-0000-0000C8620000}"/>
    <cellStyle name="إخراج 3 40" xfId="25286" xr:uid="{00000000-0005-0000-0000-0000C9620000}"/>
    <cellStyle name="إخراج 3 5" xfId="25287" xr:uid="{00000000-0005-0000-0000-0000CA620000}"/>
    <cellStyle name="إخراج 3 5 10" xfId="25288" xr:uid="{00000000-0005-0000-0000-0000CB620000}"/>
    <cellStyle name="إخراج 3 5 10 2" xfId="25289" xr:uid="{00000000-0005-0000-0000-0000CC620000}"/>
    <cellStyle name="إخراج 3 5 11" xfId="25290" xr:uid="{00000000-0005-0000-0000-0000CD620000}"/>
    <cellStyle name="إخراج 3 5 11 2" xfId="25291" xr:uid="{00000000-0005-0000-0000-0000CE620000}"/>
    <cellStyle name="إخراج 3 5 12" xfId="25292" xr:uid="{00000000-0005-0000-0000-0000CF620000}"/>
    <cellStyle name="إخراج 3 5 12 2" xfId="25293" xr:uid="{00000000-0005-0000-0000-0000D0620000}"/>
    <cellStyle name="إخراج 3 5 13" xfId="25294" xr:uid="{00000000-0005-0000-0000-0000D1620000}"/>
    <cellStyle name="إخراج 3 5 2" xfId="25295" xr:uid="{00000000-0005-0000-0000-0000D2620000}"/>
    <cellStyle name="إخراج 3 5 2 2" xfId="25296" xr:uid="{00000000-0005-0000-0000-0000D3620000}"/>
    <cellStyle name="إخراج 3 5 3" xfId="25297" xr:uid="{00000000-0005-0000-0000-0000D4620000}"/>
    <cellStyle name="إخراج 3 5 3 2" xfId="25298" xr:uid="{00000000-0005-0000-0000-0000D5620000}"/>
    <cellStyle name="إخراج 3 5 4" xfId="25299" xr:uid="{00000000-0005-0000-0000-0000D6620000}"/>
    <cellStyle name="إخراج 3 5 4 2" xfId="25300" xr:uid="{00000000-0005-0000-0000-0000D7620000}"/>
    <cellStyle name="إخراج 3 5 5" xfId="25301" xr:uid="{00000000-0005-0000-0000-0000D8620000}"/>
    <cellStyle name="إخراج 3 5 5 2" xfId="25302" xr:uid="{00000000-0005-0000-0000-0000D9620000}"/>
    <cellStyle name="إخراج 3 5 6" xfId="25303" xr:uid="{00000000-0005-0000-0000-0000DA620000}"/>
    <cellStyle name="إخراج 3 5 6 2" xfId="25304" xr:uid="{00000000-0005-0000-0000-0000DB620000}"/>
    <cellStyle name="إخراج 3 5 7" xfId="25305" xr:uid="{00000000-0005-0000-0000-0000DC620000}"/>
    <cellStyle name="إخراج 3 5 7 2" xfId="25306" xr:uid="{00000000-0005-0000-0000-0000DD620000}"/>
    <cellStyle name="إخراج 3 5 8" xfId="25307" xr:uid="{00000000-0005-0000-0000-0000DE620000}"/>
    <cellStyle name="إخراج 3 5 8 2" xfId="25308" xr:uid="{00000000-0005-0000-0000-0000DF620000}"/>
    <cellStyle name="إخراج 3 5 9" xfId="25309" xr:uid="{00000000-0005-0000-0000-0000E0620000}"/>
    <cellStyle name="إخراج 3 5 9 2" xfId="25310" xr:uid="{00000000-0005-0000-0000-0000E1620000}"/>
    <cellStyle name="إخراج 3 6" xfId="25311" xr:uid="{00000000-0005-0000-0000-0000E2620000}"/>
    <cellStyle name="إخراج 3 6 10" xfId="25312" xr:uid="{00000000-0005-0000-0000-0000E3620000}"/>
    <cellStyle name="إخراج 3 6 10 2" xfId="25313" xr:uid="{00000000-0005-0000-0000-0000E4620000}"/>
    <cellStyle name="إخراج 3 6 11" xfId="25314" xr:uid="{00000000-0005-0000-0000-0000E5620000}"/>
    <cellStyle name="إخراج 3 6 11 2" xfId="25315" xr:uid="{00000000-0005-0000-0000-0000E6620000}"/>
    <cellStyle name="إخراج 3 6 12" xfId="25316" xr:uid="{00000000-0005-0000-0000-0000E7620000}"/>
    <cellStyle name="إخراج 3 6 12 2" xfId="25317" xr:uid="{00000000-0005-0000-0000-0000E8620000}"/>
    <cellStyle name="إخراج 3 6 13" xfId="25318" xr:uid="{00000000-0005-0000-0000-0000E9620000}"/>
    <cellStyle name="إخراج 3 6 2" xfId="25319" xr:uid="{00000000-0005-0000-0000-0000EA620000}"/>
    <cellStyle name="إخراج 3 6 2 2" xfId="25320" xr:uid="{00000000-0005-0000-0000-0000EB620000}"/>
    <cellStyle name="إخراج 3 6 3" xfId="25321" xr:uid="{00000000-0005-0000-0000-0000EC620000}"/>
    <cellStyle name="إخراج 3 6 3 2" xfId="25322" xr:uid="{00000000-0005-0000-0000-0000ED620000}"/>
    <cellStyle name="إخراج 3 6 4" xfId="25323" xr:uid="{00000000-0005-0000-0000-0000EE620000}"/>
    <cellStyle name="إخراج 3 6 4 2" xfId="25324" xr:uid="{00000000-0005-0000-0000-0000EF620000}"/>
    <cellStyle name="إخراج 3 6 5" xfId="25325" xr:uid="{00000000-0005-0000-0000-0000F0620000}"/>
    <cellStyle name="إخراج 3 6 5 2" xfId="25326" xr:uid="{00000000-0005-0000-0000-0000F1620000}"/>
    <cellStyle name="إخراج 3 6 6" xfId="25327" xr:uid="{00000000-0005-0000-0000-0000F2620000}"/>
    <cellStyle name="إخراج 3 6 6 2" xfId="25328" xr:uid="{00000000-0005-0000-0000-0000F3620000}"/>
    <cellStyle name="إخراج 3 6 7" xfId="25329" xr:uid="{00000000-0005-0000-0000-0000F4620000}"/>
    <cellStyle name="إخراج 3 6 7 2" xfId="25330" xr:uid="{00000000-0005-0000-0000-0000F5620000}"/>
    <cellStyle name="إخراج 3 6 8" xfId="25331" xr:uid="{00000000-0005-0000-0000-0000F6620000}"/>
    <cellStyle name="إخراج 3 6 8 2" xfId="25332" xr:uid="{00000000-0005-0000-0000-0000F7620000}"/>
    <cellStyle name="إخراج 3 6 9" xfId="25333" xr:uid="{00000000-0005-0000-0000-0000F8620000}"/>
    <cellStyle name="إخراج 3 6 9 2" xfId="25334" xr:uid="{00000000-0005-0000-0000-0000F9620000}"/>
    <cellStyle name="إخراج 3 7" xfId="25335" xr:uid="{00000000-0005-0000-0000-0000FA620000}"/>
    <cellStyle name="إخراج 3 7 10" xfId="25336" xr:uid="{00000000-0005-0000-0000-0000FB620000}"/>
    <cellStyle name="إخراج 3 7 10 2" xfId="25337" xr:uid="{00000000-0005-0000-0000-0000FC620000}"/>
    <cellStyle name="إخراج 3 7 11" xfId="25338" xr:uid="{00000000-0005-0000-0000-0000FD620000}"/>
    <cellStyle name="إخراج 3 7 11 2" xfId="25339" xr:uid="{00000000-0005-0000-0000-0000FE620000}"/>
    <cellStyle name="إخراج 3 7 12" xfId="25340" xr:uid="{00000000-0005-0000-0000-0000FF620000}"/>
    <cellStyle name="إخراج 3 7 12 2" xfId="25341" xr:uid="{00000000-0005-0000-0000-000000630000}"/>
    <cellStyle name="إخراج 3 7 13" xfId="25342" xr:uid="{00000000-0005-0000-0000-000001630000}"/>
    <cellStyle name="إخراج 3 7 2" xfId="25343" xr:uid="{00000000-0005-0000-0000-000002630000}"/>
    <cellStyle name="إخراج 3 7 2 2" xfId="25344" xr:uid="{00000000-0005-0000-0000-000003630000}"/>
    <cellStyle name="إخراج 3 7 3" xfId="25345" xr:uid="{00000000-0005-0000-0000-000004630000}"/>
    <cellStyle name="إخراج 3 7 3 2" xfId="25346" xr:uid="{00000000-0005-0000-0000-000005630000}"/>
    <cellStyle name="إخراج 3 7 4" xfId="25347" xr:uid="{00000000-0005-0000-0000-000006630000}"/>
    <cellStyle name="إخراج 3 7 4 2" xfId="25348" xr:uid="{00000000-0005-0000-0000-000007630000}"/>
    <cellStyle name="إخراج 3 7 5" xfId="25349" xr:uid="{00000000-0005-0000-0000-000008630000}"/>
    <cellStyle name="إخراج 3 7 5 2" xfId="25350" xr:uid="{00000000-0005-0000-0000-000009630000}"/>
    <cellStyle name="إخراج 3 7 6" xfId="25351" xr:uid="{00000000-0005-0000-0000-00000A630000}"/>
    <cellStyle name="إخراج 3 7 6 2" xfId="25352" xr:uid="{00000000-0005-0000-0000-00000B630000}"/>
    <cellStyle name="إخراج 3 7 7" xfId="25353" xr:uid="{00000000-0005-0000-0000-00000C630000}"/>
    <cellStyle name="إخراج 3 7 7 2" xfId="25354" xr:uid="{00000000-0005-0000-0000-00000D630000}"/>
    <cellStyle name="إخراج 3 7 8" xfId="25355" xr:uid="{00000000-0005-0000-0000-00000E630000}"/>
    <cellStyle name="إخراج 3 7 8 2" xfId="25356" xr:uid="{00000000-0005-0000-0000-00000F630000}"/>
    <cellStyle name="إخراج 3 7 9" xfId="25357" xr:uid="{00000000-0005-0000-0000-000010630000}"/>
    <cellStyle name="إخراج 3 7 9 2" xfId="25358" xr:uid="{00000000-0005-0000-0000-000011630000}"/>
    <cellStyle name="إخراج 3 8" xfId="25359" xr:uid="{00000000-0005-0000-0000-000012630000}"/>
    <cellStyle name="إخراج 3 8 10" xfId="25360" xr:uid="{00000000-0005-0000-0000-000013630000}"/>
    <cellStyle name="إخراج 3 8 10 2" xfId="25361" xr:uid="{00000000-0005-0000-0000-000014630000}"/>
    <cellStyle name="إخراج 3 8 11" xfId="25362" xr:uid="{00000000-0005-0000-0000-000015630000}"/>
    <cellStyle name="إخراج 3 8 11 2" xfId="25363" xr:uid="{00000000-0005-0000-0000-000016630000}"/>
    <cellStyle name="إخراج 3 8 12" xfId="25364" xr:uid="{00000000-0005-0000-0000-000017630000}"/>
    <cellStyle name="إخراج 3 8 12 2" xfId="25365" xr:uid="{00000000-0005-0000-0000-000018630000}"/>
    <cellStyle name="إخراج 3 8 13" xfId="25366" xr:uid="{00000000-0005-0000-0000-000019630000}"/>
    <cellStyle name="إخراج 3 8 2" xfId="25367" xr:uid="{00000000-0005-0000-0000-00001A630000}"/>
    <cellStyle name="إخراج 3 8 2 2" xfId="25368" xr:uid="{00000000-0005-0000-0000-00001B630000}"/>
    <cellStyle name="إخراج 3 8 3" xfId="25369" xr:uid="{00000000-0005-0000-0000-00001C630000}"/>
    <cellStyle name="إخراج 3 8 3 2" xfId="25370" xr:uid="{00000000-0005-0000-0000-00001D630000}"/>
    <cellStyle name="إخراج 3 8 4" xfId="25371" xr:uid="{00000000-0005-0000-0000-00001E630000}"/>
    <cellStyle name="إخراج 3 8 4 2" xfId="25372" xr:uid="{00000000-0005-0000-0000-00001F630000}"/>
    <cellStyle name="إخراج 3 8 5" xfId="25373" xr:uid="{00000000-0005-0000-0000-000020630000}"/>
    <cellStyle name="إخراج 3 8 5 2" xfId="25374" xr:uid="{00000000-0005-0000-0000-000021630000}"/>
    <cellStyle name="إخراج 3 8 6" xfId="25375" xr:uid="{00000000-0005-0000-0000-000022630000}"/>
    <cellStyle name="إخراج 3 8 6 2" xfId="25376" xr:uid="{00000000-0005-0000-0000-000023630000}"/>
    <cellStyle name="إخراج 3 8 7" xfId="25377" xr:uid="{00000000-0005-0000-0000-000024630000}"/>
    <cellStyle name="إخراج 3 8 7 2" xfId="25378" xr:uid="{00000000-0005-0000-0000-000025630000}"/>
    <cellStyle name="إخراج 3 8 8" xfId="25379" xr:uid="{00000000-0005-0000-0000-000026630000}"/>
    <cellStyle name="إخراج 3 8 8 2" xfId="25380" xr:uid="{00000000-0005-0000-0000-000027630000}"/>
    <cellStyle name="إخراج 3 8 9" xfId="25381" xr:uid="{00000000-0005-0000-0000-000028630000}"/>
    <cellStyle name="إخراج 3 8 9 2" xfId="25382" xr:uid="{00000000-0005-0000-0000-000029630000}"/>
    <cellStyle name="إخراج 3 9" xfId="25383" xr:uid="{00000000-0005-0000-0000-00002A630000}"/>
    <cellStyle name="إخراج 3 9 10" xfId="25384" xr:uid="{00000000-0005-0000-0000-00002B630000}"/>
    <cellStyle name="إخراج 3 9 10 2" xfId="25385" xr:uid="{00000000-0005-0000-0000-00002C630000}"/>
    <cellStyle name="إخراج 3 9 11" xfId="25386" xr:uid="{00000000-0005-0000-0000-00002D630000}"/>
    <cellStyle name="إخراج 3 9 11 2" xfId="25387" xr:uid="{00000000-0005-0000-0000-00002E630000}"/>
    <cellStyle name="إخراج 3 9 12" xfId="25388" xr:uid="{00000000-0005-0000-0000-00002F630000}"/>
    <cellStyle name="إخراج 3 9 12 2" xfId="25389" xr:uid="{00000000-0005-0000-0000-000030630000}"/>
    <cellStyle name="إخراج 3 9 13" xfId="25390" xr:uid="{00000000-0005-0000-0000-000031630000}"/>
    <cellStyle name="إخراج 3 9 2" xfId="25391" xr:uid="{00000000-0005-0000-0000-000032630000}"/>
    <cellStyle name="إخراج 3 9 2 2" xfId="25392" xr:uid="{00000000-0005-0000-0000-000033630000}"/>
    <cellStyle name="إخراج 3 9 3" xfId="25393" xr:uid="{00000000-0005-0000-0000-000034630000}"/>
    <cellStyle name="إخراج 3 9 3 2" xfId="25394" xr:uid="{00000000-0005-0000-0000-000035630000}"/>
    <cellStyle name="إخراج 3 9 4" xfId="25395" xr:uid="{00000000-0005-0000-0000-000036630000}"/>
    <cellStyle name="إخراج 3 9 4 2" xfId="25396" xr:uid="{00000000-0005-0000-0000-000037630000}"/>
    <cellStyle name="إخراج 3 9 5" xfId="25397" xr:uid="{00000000-0005-0000-0000-000038630000}"/>
    <cellStyle name="إخراج 3 9 5 2" xfId="25398" xr:uid="{00000000-0005-0000-0000-000039630000}"/>
    <cellStyle name="إخراج 3 9 6" xfId="25399" xr:uid="{00000000-0005-0000-0000-00003A630000}"/>
    <cellStyle name="إخراج 3 9 6 2" xfId="25400" xr:uid="{00000000-0005-0000-0000-00003B630000}"/>
    <cellStyle name="إخراج 3 9 7" xfId="25401" xr:uid="{00000000-0005-0000-0000-00003C630000}"/>
    <cellStyle name="إخراج 3 9 7 2" xfId="25402" xr:uid="{00000000-0005-0000-0000-00003D630000}"/>
    <cellStyle name="إخراج 3 9 8" xfId="25403" xr:uid="{00000000-0005-0000-0000-00003E630000}"/>
    <cellStyle name="إخراج 3 9 8 2" xfId="25404" xr:uid="{00000000-0005-0000-0000-00003F630000}"/>
    <cellStyle name="إخراج 3 9 9" xfId="25405" xr:uid="{00000000-0005-0000-0000-000040630000}"/>
    <cellStyle name="إخراج 3 9 9 2" xfId="25406" xr:uid="{00000000-0005-0000-0000-000041630000}"/>
    <cellStyle name="إخراج 30" xfId="25407" xr:uid="{00000000-0005-0000-0000-000042630000}"/>
    <cellStyle name="إخراج 30 10" xfId="25408" xr:uid="{00000000-0005-0000-0000-000043630000}"/>
    <cellStyle name="إخراج 30 10 2" xfId="25409" xr:uid="{00000000-0005-0000-0000-000044630000}"/>
    <cellStyle name="إخراج 30 11" xfId="25410" xr:uid="{00000000-0005-0000-0000-000045630000}"/>
    <cellStyle name="إخراج 30 11 2" xfId="25411" xr:uid="{00000000-0005-0000-0000-000046630000}"/>
    <cellStyle name="إخراج 30 12" xfId="25412" xr:uid="{00000000-0005-0000-0000-000047630000}"/>
    <cellStyle name="إخراج 30 12 2" xfId="25413" xr:uid="{00000000-0005-0000-0000-000048630000}"/>
    <cellStyle name="إخراج 30 13" xfId="25414" xr:uid="{00000000-0005-0000-0000-000049630000}"/>
    <cellStyle name="إخراج 30 2" xfId="25415" xr:uid="{00000000-0005-0000-0000-00004A630000}"/>
    <cellStyle name="إخراج 30 2 2" xfId="25416" xr:uid="{00000000-0005-0000-0000-00004B630000}"/>
    <cellStyle name="إخراج 30 3" xfId="25417" xr:uid="{00000000-0005-0000-0000-00004C630000}"/>
    <cellStyle name="إخراج 30 3 2" xfId="25418" xr:uid="{00000000-0005-0000-0000-00004D630000}"/>
    <cellStyle name="إخراج 30 4" xfId="25419" xr:uid="{00000000-0005-0000-0000-00004E630000}"/>
    <cellStyle name="إخراج 30 4 2" xfId="25420" xr:uid="{00000000-0005-0000-0000-00004F630000}"/>
    <cellStyle name="إخراج 30 5" xfId="25421" xr:uid="{00000000-0005-0000-0000-000050630000}"/>
    <cellStyle name="إخراج 30 5 2" xfId="25422" xr:uid="{00000000-0005-0000-0000-000051630000}"/>
    <cellStyle name="إخراج 30 6" xfId="25423" xr:uid="{00000000-0005-0000-0000-000052630000}"/>
    <cellStyle name="إخراج 30 6 2" xfId="25424" xr:uid="{00000000-0005-0000-0000-000053630000}"/>
    <cellStyle name="إخراج 30 7" xfId="25425" xr:uid="{00000000-0005-0000-0000-000054630000}"/>
    <cellStyle name="إخراج 30 7 2" xfId="25426" xr:uid="{00000000-0005-0000-0000-000055630000}"/>
    <cellStyle name="إخراج 30 8" xfId="25427" xr:uid="{00000000-0005-0000-0000-000056630000}"/>
    <cellStyle name="إخراج 30 8 2" xfId="25428" xr:uid="{00000000-0005-0000-0000-000057630000}"/>
    <cellStyle name="إخراج 30 9" xfId="25429" xr:uid="{00000000-0005-0000-0000-000058630000}"/>
    <cellStyle name="إخراج 30 9 2" xfId="25430" xr:uid="{00000000-0005-0000-0000-000059630000}"/>
    <cellStyle name="إخراج 31" xfId="25431" xr:uid="{00000000-0005-0000-0000-00005A630000}"/>
    <cellStyle name="إخراج 31 2" xfId="25432" xr:uid="{00000000-0005-0000-0000-00005B630000}"/>
    <cellStyle name="إخراج 32" xfId="25433" xr:uid="{00000000-0005-0000-0000-00005C630000}"/>
    <cellStyle name="إخراج 32 2" xfId="25434" xr:uid="{00000000-0005-0000-0000-00005D630000}"/>
    <cellStyle name="إخراج 33" xfId="25435" xr:uid="{00000000-0005-0000-0000-00005E630000}"/>
    <cellStyle name="إخراج 33 2" xfId="25436" xr:uid="{00000000-0005-0000-0000-00005F630000}"/>
    <cellStyle name="إخراج 34" xfId="25437" xr:uid="{00000000-0005-0000-0000-000060630000}"/>
    <cellStyle name="إخراج 34 2" xfId="25438" xr:uid="{00000000-0005-0000-0000-000061630000}"/>
    <cellStyle name="إخراج 35" xfId="25439" xr:uid="{00000000-0005-0000-0000-000062630000}"/>
    <cellStyle name="إخراج 35 2" xfId="25440" xr:uid="{00000000-0005-0000-0000-000063630000}"/>
    <cellStyle name="إخراج 36" xfId="25441" xr:uid="{00000000-0005-0000-0000-000064630000}"/>
    <cellStyle name="إخراج 36 2" xfId="25442" xr:uid="{00000000-0005-0000-0000-000065630000}"/>
    <cellStyle name="إخراج 37" xfId="25443" xr:uid="{00000000-0005-0000-0000-000066630000}"/>
    <cellStyle name="إخراج 37 2" xfId="25444" xr:uid="{00000000-0005-0000-0000-000067630000}"/>
    <cellStyle name="إخراج 38" xfId="25445" xr:uid="{00000000-0005-0000-0000-000068630000}"/>
    <cellStyle name="إخراج 38 2" xfId="25446" xr:uid="{00000000-0005-0000-0000-000069630000}"/>
    <cellStyle name="إخراج 39" xfId="25447" xr:uid="{00000000-0005-0000-0000-00006A630000}"/>
    <cellStyle name="إخراج 39 2" xfId="25448" xr:uid="{00000000-0005-0000-0000-00006B630000}"/>
    <cellStyle name="إخراج 4" xfId="25449" xr:uid="{00000000-0005-0000-0000-00006C630000}"/>
    <cellStyle name="إخراج 4 10" xfId="25450" xr:uid="{00000000-0005-0000-0000-00006D630000}"/>
    <cellStyle name="إخراج 4 10 2" xfId="25451" xr:uid="{00000000-0005-0000-0000-00006E630000}"/>
    <cellStyle name="إخراج 4 11" xfId="25452" xr:uid="{00000000-0005-0000-0000-00006F630000}"/>
    <cellStyle name="إخراج 4 11 2" xfId="25453" xr:uid="{00000000-0005-0000-0000-000070630000}"/>
    <cellStyle name="إخراج 4 12" xfId="25454" xr:uid="{00000000-0005-0000-0000-000071630000}"/>
    <cellStyle name="إخراج 4 12 2" xfId="25455" xr:uid="{00000000-0005-0000-0000-000072630000}"/>
    <cellStyle name="إخراج 4 13" xfId="25456" xr:uid="{00000000-0005-0000-0000-000073630000}"/>
    <cellStyle name="إخراج 4 2" xfId="25457" xr:uid="{00000000-0005-0000-0000-000074630000}"/>
    <cellStyle name="إخراج 4 2 2" xfId="25458" xr:uid="{00000000-0005-0000-0000-000075630000}"/>
    <cellStyle name="إخراج 4 3" xfId="25459" xr:uid="{00000000-0005-0000-0000-000076630000}"/>
    <cellStyle name="إخراج 4 3 2" xfId="25460" xr:uid="{00000000-0005-0000-0000-000077630000}"/>
    <cellStyle name="إخراج 4 4" xfId="25461" xr:uid="{00000000-0005-0000-0000-000078630000}"/>
    <cellStyle name="إخراج 4 4 2" xfId="25462" xr:uid="{00000000-0005-0000-0000-000079630000}"/>
    <cellStyle name="إخراج 4 5" xfId="25463" xr:uid="{00000000-0005-0000-0000-00007A630000}"/>
    <cellStyle name="إخراج 4 5 2" xfId="25464" xr:uid="{00000000-0005-0000-0000-00007B630000}"/>
    <cellStyle name="إخراج 4 6" xfId="25465" xr:uid="{00000000-0005-0000-0000-00007C630000}"/>
    <cellStyle name="إخراج 4 6 2" xfId="25466" xr:uid="{00000000-0005-0000-0000-00007D630000}"/>
    <cellStyle name="إخراج 4 7" xfId="25467" xr:uid="{00000000-0005-0000-0000-00007E630000}"/>
    <cellStyle name="إخراج 4 7 2" xfId="25468" xr:uid="{00000000-0005-0000-0000-00007F630000}"/>
    <cellStyle name="إخراج 4 8" xfId="25469" xr:uid="{00000000-0005-0000-0000-000080630000}"/>
    <cellStyle name="إخراج 4 8 2" xfId="25470" xr:uid="{00000000-0005-0000-0000-000081630000}"/>
    <cellStyle name="إخراج 4 9" xfId="25471" xr:uid="{00000000-0005-0000-0000-000082630000}"/>
    <cellStyle name="إخراج 4 9 2" xfId="25472" xr:uid="{00000000-0005-0000-0000-000083630000}"/>
    <cellStyle name="إخراج 40" xfId="25473" xr:uid="{00000000-0005-0000-0000-000084630000}"/>
    <cellStyle name="إخراج 40 2" xfId="25474" xr:uid="{00000000-0005-0000-0000-000085630000}"/>
    <cellStyle name="إخراج 41" xfId="25475" xr:uid="{00000000-0005-0000-0000-000086630000}"/>
    <cellStyle name="إخراج 41 2" xfId="25476" xr:uid="{00000000-0005-0000-0000-000087630000}"/>
    <cellStyle name="إخراج 42" xfId="25477" xr:uid="{00000000-0005-0000-0000-000088630000}"/>
    <cellStyle name="إخراج 5" xfId="25478" xr:uid="{00000000-0005-0000-0000-000089630000}"/>
    <cellStyle name="إخراج 5 10" xfId="25479" xr:uid="{00000000-0005-0000-0000-00008A630000}"/>
    <cellStyle name="إخراج 5 10 2" xfId="25480" xr:uid="{00000000-0005-0000-0000-00008B630000}"/>
    <cellStyle name="إخراج 5 11" xfId="25481" xr:uid="{00000000-0005-0000-0000-00008C630000}"/>
    <cellStyle name="إخراج 5 11 2" xfId="25482" xr:uid="{00000000-0005-0000-0000-00008D630000}"/>
    <cellStyle name="إخراج 5 12" xfId="25483" xr:uid="{00000000-0005-0000-0000-00008E630000}"/>
    <cellStyle name="إخراج 5 12 2" xfId="25484" xr:uid="{00000000-0005-0000-0000-00008F630000}"/>
    <cellStyle name="إخراج 5 13" xfId="25485" xr:uid="{00000000-0005-0000-0000-000090630000}"/>
    <cellStyle name="إخراج 5 2" xfId="25486" xr:uid="{00000000-0005-0000-0000-000091630000}"/>
    <cellStyle name="إخراج 5 2 2" xfId="25487" xr:uid="{00000000-0005-0000-0000-000092630000}"/>
    <cellStyle name="إخراج 5 3" xfId="25488" xr:uid="{00000000-0005-0000-0000-000093630000}"/>
    <cellStyle name="إخراج 5 3 2" xfId="25489" xr:uid="{00000000-0005-0000-0000-000094630000}"/>
    <cellStyle name="إخراج 5 4" xfId="25490" xr:uid="{00000000-0005-0000-0000-000095630000}"/>
    <cellStyle name="إخراج 5 4 2" xfId="25491" xr:uid="{00000000-0005-0000-0000-000096630000}"/>
    <cellStyle name="إخراج 5 5" xfId="25492" xr:uid="{00000000-0005-0000-0000-000097630000}"/>
    <cellStyle name="إخراج 5 5 2" xfId="25493" xr:uid="{00000000-0005-0000-0000-000098630000}"/>
    <cellStyle name="إخراج 5 6" xfId="25494" xr:uid="{00000000-0005-0000-0000-000099630000}"/>
    <cellStyle name="إخراج 5 6 2" xfId="25495" xr:uid="{00000000-0005-0000-0000-00009A630000}"/>
    <cellStyle name="إخراج 5 7" xfId="25496" xr:uid="{00000000-0005-0000-0000-00009B630000}"/>
    <cellStyle name="إخراج 5 7 2" xfId="25497" xr:uid="{00000000-0005-0000-0000-00009C630000}"/>
    <cellStyle name="إخراج 5 8" xfId="25498" xr:uid="{00000000-0005-0000-0000-00009D630000}"/>
    <cellStyle name="إخراج 5 8 2" xfId="25499" xr:uid="{00000000-0005-0000-0000-00009E630000}"/>
    <cellStyle name="إخراج 5 9" xfId="25500" xr:uid="{00000000-0005-0000-0000-00009F630000}"/>
    <cellStyle name="إخراج 5 9 2" xfId="25501" xr:uid="{00000000-0005-0000-0000-0000A0630000}"/>
    <cellStyle name="إخراج 6" xfId="25502" xr:uid="{00000000-0005-0000-0000-0000A1630000}"/>
    <cellStyle name="إخراج 6 10" xfId="25503" xr:uid="{00000000-0005-0000-0000-0000A2630000}"/>
    <cellStyle name="إخراج 6 10 2" xfId="25504" xr:uid="{00000000-0005-0000-0000-0000A3630000}"/>
    <cellStyle name="إخراج 6 11" xfId="25505" xr:uid="{00000000-0005-0000-0000-0000A4630000}"/>
    <cellStyle name="إخراج 6 11 2" xfId="25506" xr:uid="{00000000-0005-0000-0000-0000A5630000}"/>
    <cellStyle name="إخراج 6 12" xfId="25507" xr:uid="{00000000-0005-0000-0000-0000A6630000}"/>
    <cellStyle name="إخراج 6 12 2" xfId="25508" xr:uid="{00000000-0005-0000-0000-0000A7630000}"/>
    <cellStyle name="إخراج 6 13" xfId="25509" xr:uid="{00000000-0005-0000-0000-0000A8630000}"/>
    <cellStyle name="إخراج 6 2" xfId="25510" xr:uid="{00000000-0005-0000-0000-0000A9630000}"/>
    <cellStyle name="إخراج 6 2 2" xfId="25511" xr:uid="{00000000-0005-0000-0000-0000AA630000}"/>
    <cellStyle name="إخراج 6 3" xfId="25512" xr:uid="{00000000-0005-0000-0000-0000AB630000}"/>
    <cellStyle name="إخراج 6 3 2" xfId="25513" xr:uid="{00000000-0005-0000-0000-0000AC630000}"/>
    <cellStyle name="إخراج 6 4" xfId="25514" xr:uid="{00000000-0005-0000-0000-0000AD630000}"/>
    <cellStyle name="إخراج 6 4 2" xfId="25515" xr:uid="{00000000-0005-0000-0000-0000AE630000}"/>
    <cellStyle name="إخراج 6 5" xfId="25516" xr:uid="{00000000-0005-0000-0000-0000AF630000}"/>
    <cellStyle name="إخراج 6 5 2" xfId="25517" xr:uid="{00000000-0005-0000-0000-0000B0630000}"/>
    <cellStyle name="إخراج 6 6" xfId="25518" xr:uid="{00000000-0005-0000-0000-0000B1630000}"/>
    <cellStyle name="إخراج 6 6 2" xfId="25519" xr:uid="{00000000-0005-0000-0000-0000B2630000}"/>
    <cellStyle name="إخراج 6 7" xfId="25520" xr:uid="{00000000-0005-0000-0000-0000B3630000}"/>
    <cellStyle name="إخراج 6 7 2" xfId="25521" xr:uid="{00000000-0005-0000-0000-0000B4630000}"/>
    <cellStyle name="إخراج 6 8" xfId="25522" xr:uid="{00000000-0005-0000-0000-0000B5630000}"/>
    <cellStyle name="إخراج 6 8 2" xfId="25523" xr:uid="{00000000-0005-0000-0000-0000B6630000}"/>
    <cellStyle name="إخراج 6 9" xfId="25524" xr:uid="{00000000-0005-0000-0000-0000B7630000}"/>
    <cellStyle name="إخراج 6 9 2" xfId="25525" xr:uid="{00000000-0005-0000-0000-0000B8630000}"/>
    <cellStyle name="إخراج 7" xfId="25526" xr:uid="{00000000-0005-0000-0000-0000B9630000}"/>
    <cellStyle name="إخراج 7 10" xfId="25527" xr:uid="{00000000-0005-0000-0000-0000BA630000}"/>
    <cellStyle name="إخراج 7 10 2" xfId="25528" xr:uid="{00000000-0005-0000-0000-0000BB630000}"/>
    <cellStyle name="إخراج 7 11" xfId="25529" xr:uid="{00000000-0005-0000-0000-0000BC630000}"/>
    <cellStyle name="إخراج 7 11 2" xfId="25530" xr:uid="{00000000-0005-0000-0000-0000BD630000}"/>
    <cellStyle name="إخراج 7 12" xfId="25531" xr:uid="{00000000-0005-0000-0000-0000BE630000}"/>
    <cellStyle name="إخراج 7 12 2" xfId="25532" xr:uid="{00000000-0005-0000-0000-0000BF630000}"/>
    <cellStyle name="إخراج 7 13" xfId="25533" xr:uid="{00000000-0005-0000-0000-0000C0630000}"/>
    <cellStyle name="إخراج 7 2" xfId="25534" xr:uid="{00000000-0005-0000-0000-0000C1630000}"/>
    <cellStyle name="إخراج 7 2 2" xfId="25535" xr:uid="{00000000-0005-0000-0000-0000C2630000}"/>
    <cellStyle name="إخراج 7 3" xfId="25536" xr:uid="{00000000-0005-0000-0000-0000C3630000}"/>
    <cellStyle name="إخراج 7 3 2" xfId="25537" xr:uid="{00000000-0005-0000-0000-0000C4630000}"/>
    <cellStyle name="إخراج 7 4" xfId="25538" xr:uid="{00000000-0005-0000-0000-0000C5630000}"/>
    <cellStyle name="إخراج 7 4 2" xfId="25539" xr:uid="{00000000-0005-0000-0000-0000C6630000}"/>
    <cellStyle name="إخراج 7 5" xfId="25540" xr:uid="{00000000-0005-0000-0000-0000C7630000}"/>
    <cellStyle name="إخراج 7 5 2" xfId="25541" xr:uid="{00000000-0005-0000-0000-0000C8630000}"/>
    <cellStyle name="إخراج 7 6" xfId="25542" xr:uid="{00000000-0005-0000-0000-0000C9630000}"/>
    <cellStyle name="إخراج 7 6 2" xfId="25543" xr:uid="{00000000-0005-0000-0000-0000CA630000}"/>
    <cellStyle name="إخراج 7 7" xfId="25544" xr:uid="{00000000-0005-0000-0000-0000CB630000}"/>
    <cellStyle name="إخراج 7 7 2" xfId="25545" xr:uid="{00000000-0005-0000-0000-0000CC630000}"/>
    <cellStyle name="إخراج 7 8" xfId="25546" xr:uid="{00000000-0005-0000-0000-0000CD630000}"/>
    <cellStyle name="إخراج 7 8 2" xfId="25547" xr:uid="{00000000-0005-0000-0000-0000CE630000}"/>
    <cellStyle name="إخراج 7 9" xfId="25548" xr:uid="{00000000-0005-0000-0000-0000CF630000}"/>
    <cellStyle name="إخراج 7 9 2" xfId="25549" xr:uid="{00000000-0005-0000-0000-0000D0630000}"/>
    <cellStyle name="إخراج 8" xfId="25550" xr:uid="{00000000-0005-0000-0000-0000D1630000}"/>
    <cellStyle name="إخراج 8 10" xfId="25551" xr:uid="{00000000-0005-0000-0000-0000D2630000}"/>
    <cellStyle name="إخراج 8 10 2" xfId="25552" xr:uid="{00000000-0005-0000-0000-0000D3630000}"/>
    <cellStyle name="إخراج 8 11" xfId="25553" xr:uid="{00000000-0005-0000-0000-0000D4630000}"/>
    <cellStyle name="إخراج 8 11 2" xfId="25554" xr:uid="{00000000-0005-0000-0000-0000D5630000}"/>
    <cellStyle name="إخراج 8 12" xfId="25555" xr:uid="{00000000-0005-0000-0000-0000D6630000}"/>
    <cellStyle name="إخراج 8 12 2" xfId="25556" xr:uid="{00000000-0005-0000-0000-0000D7630000}"/>
    <cellStyle name="إخراج 8 13" xfId="25557" xr:uid="{00000000-0005-0000-0000-0000D8630000}"/>
    <cellStyle name="إخراج 8 2" xfId="25558" xr:uid="{00000000-0005-0000-0000-0000D9630000}"/>
    <cellStyle name="إخراج 8 2 2" xfId="25559" xr:uid="{00000000-0005-0000-0000-0000DA630000}"/>
    <cellStyle name="إخراج 8 3" xfId="25560" xr:uid="{00000000-0005-0000-0000-0000DB630000}"/>
    <cellStyle name="إخراج 8 3 2" xfId="25561" xr:uid="{00000000-0005-0000-0000-0000DC630000}"/>
    <cellStyle name="إخراج 8 4" xfId="25562" xr:uid="{00000000-0005-0000-0000-0000DD630000}"/>
    <cellStyle name="إخراج 8 4 2" xfId="25563" xr:uid="{00000000-0005-0000-0000-0000DE630000}"/>
    <cellStyle name="إخراج 8 5" xfId="25564" xr:uid="{00000000-0005-0000-0000-0000DF630000}"/>
    <cellStyle name="إخراج 8 5 2" xfId="25565" xr:uid="{00000000-0005-0000-0000-0000E0630000}"/>
    <cellStyle name="إخراج 8 6" xfId="25566" xr:uid="{00000000-0005-0000-0000-0000E1630000}"/>
    <cellStyle name="إخراج 8 6 2" xfId="25567" xr:uid="{00000000-0005-0000-0000-0000E2630000}"/>
    <cellStyle name="إخراج 8 7" xfId="25568" xr:uid="{00000000-0005-0000-0000-0000E3630000}"/>
    <cellStyle name="إخراج 8 7 2" xfId="25569" xr:uid="{00000000-0005-0000-0000-0000E4630000}"/>
    <cellStyle name="إخراج 8 8" xfId="25570" xr:uid="{00000000-0005-0000-0000-0000E5630000}"/>
    <cellStyle name="إخراج 8 8 2" xfId="25571" xr:uid="{00000000-0005-0000-0000-0000E6630000}"/>
    <cellStyle name="إخراج 8 9" xfId="25572" xr:uid="{00000000-0005-0000-0000-0000E7630000}"/>
    <cellStyle name="إخراج 8 9 2" xfId="25573" xr:uid="{00000000-0005-0000-0000-0000E8630000}"/>
    <cellStyle name="إخراج 9" xfId="25574" xr:uid="{00000000-0005-0000-0000-0000E9630000}"/>
    <cellStyle name="إخراج 9 10" xfId="25575" xr:uid="{00000000-0005-0000-0000-0000EA630000}"/>
    <cellStyle name="إخراج 9 10 2" xfId="25576" xr:uid="{00000000-0005-0000-0000-0000EB630000}"/>
    <cellStyle name="إخراج 9 11" xfId="25577" xr:uid="{00000000-0005-0000-0000-0000EC630000}"/>
    <cellStyle name="إخراج 9 11 2" xfId="25578" xr:uid="{00000000-0005-0000-0000-0000ED630000}"/>
    <cellStyle name="إخراج 9 12" xfId="25579" xr:uid="{00000000-0005-0000-0000-0000EE630000}"/>
    <cellStyle name="إخراج 9 12 2" xfId="25580" xr:uid="{00000000-0005-0000-0000-0000EF630000}"/>
    <cellStyle name="إخراج 9 13" xfId="25581" xr:uid="{00000000-0005-0000-0000-0000F0630000}"/>
    <cellStyle name="إخراج 9 2" xfId="25582" xr:uid="{00000000-0005-0000-0000-0000F1630000}"/>
    <cellStyle name="إخراج 9 2 2" xfId="25583" xr:uid="{00000000-0005-0000-0000-0000F2630000}"/>
    <cellStyle name="إخراج 9 3" xfId="25584" xr:uid="{00000000-0005-0000-0000-0000F3630000}"/>
    <cellStyle name="إخراج 9 3 2" xfId="25585" xr:uid="{00000000-0005-0000-0000-0000F4630000}"/>
    <cellStyle name="إخراج 9 4" xfId="25586" xr:uid="{00000000-0005-0000-0000-0000F5630000}"/>
    <cellStyle name="إخراج 9 4 2" xfId="25587" xr:uid="{00000000-0005-0000-0000-0000F6630000}"/>
    <cellStyle name="إخراج 9 5" xfId="25588" xr:uid="{00000000-0005-0000-0000-0000F7630000}"/>
    <cellStyle name="إخراج 9 5 2" xfId="25589" xr:uid="{00000000-0005-0000-0000-0000F8630000}"/>
    <cellStyle name="إخراج 9 6" xfId="25590" xr:uid="{00000000-0005-0000-0000-0000F9630000}"/>
    <cellStyle name="إخراج 9 6 2" xfId="25591" xr:uid="{00000000-0005-0000-0000-0000FA630000}"/>
    <cellStyle name="إخراج 9 7" xfId="25592" xr:uid="{00000000-0005-0000-0000-0000FB630000}"/>
    <cellStyle name="إخراج 9 7 2" xfId="25593" xr:uid="{00000000-0005-0000-0000-0000FC630000}"/>
    <cellStyle name="إخراج 9 8" xfId="25594" xr:uid="{00000000-0005-0000-0000-0000FD630000}"/>
    <cellStyle name="إخراج 9 8 2" xfId="25595" xr:uid="{00000000-0005-0000-0000-0000FE630000}"/>
    <cellStyle name="إخراج 9 9" xfId="25596" xr:uid="{00000000-0005-0000-0000-0000FF630000}"/>
    <cellStyle name="إخراج 9 9 2" xfId="25597" xr:uid="{00000000-0005-0000-0000-000000640000}"/>
    <cellStyle name="إدخال" xfId="25598" xr:uid="{00000000-0005-0000-0000-000001640000}"/>
    <cellStyle name="إدخال 10" xfId="25599" xr:uid="{00000000-0005-0000-0000-000002640000}"/>
    <cellStyle name="إدخال 10 10" xfId="25600" xr:uid="{00000000-0005-0000-0000-000003640000}"/>
    <cellStyle name="إدخال 10 10 2" xfId="25601" xr:uid="{00000000-0005-0000-0000-000004640000}"/>
    <cellStyle name="إدخال 10 11" xfId="25602" xr:uid="{00000000-0005-0000-0000-000005640000}"/>
    <cellStyle name="إدخال 10 11 2" xfId="25603" xr:uid="{00000000-0005-0000-0000-000006640000}"/>
    <cellStyle name="إدخال 10 12" xfId="25604" xr:uid="{00000000-0005-0000-0000-000007640000}"/>
    <cellStyle name="إدخال 10 12 2" xfId="25605" xr:uid="{00000000-0005-0000-0000-000008640000}"/>
    <cellStyle name="إدخال 10 13" xfId="25606" xr:uid="{00000000-0005-0000-0000-000009640000}"/>
    <cellStyle name="إدخال 10 2" xfId="25607" xr:uid="{00000000-0005-0000-0000-00000A640000}"/>
    <cellStyle name="إدخال 10 2 2" xfId="25608" xr:uid="{00000000-0005-0000-0000-00000B640000}"/>
    <cellStyle name="إدخال 10 3" xfId="25609" xr:uid="{00000000-0005-0000-0000-00000C640000}"/>
    <cellStyle name="إدخال 10 3 2" xfId="25610" xr:uid="{00000000-0005-0000-0000-00000D640000}"/>
    <cellStyle name="إدخال 10 4" xfId="25611" xr:uid="{00000000-0005-0000-0000-00000E640000}"/>
    <cellStyle name="إدخال 10 4 2" xfId="25612" xr:uid="{00000000-0005-0000-0000-00000F640000}"/>
    <cellStyle name="إدخال 10 5" xfId="25613" xr:uid="{00000000-0005-0000-0000-000010640000}"/>
    <cellStyle name="إدخال 10 5 2" xfId="25614" xr:uid="{00000000-0005-0000-0000-000011640000}"/>
    <cellStyle name="إدخال 10 6" xfId="25615" xr:uid="{00000000-0005-0000-0000-000012640000}"/>
    <cellStyle name="إدخال 10 6 2" xfId="25616" xr:uid="{00000000-0005-0000-0000-000013640000}"/>
    <cellStyle name="إدخال 10 7" xfId="25617" xr:uid="{00000000-0005-0000-0000-000014640000}"/>
    <cellStyle name="إدخال 10 7 2" xfId="25618" xr:uid="{00000000-0005-0000-0000-000015640000}"/>
    <cellStyle name="إدخال 10 8" xfId="25619" xr:uid="{00000000-0005-0000-0000-000016640000}"/>
    <cellStyle name="إدخال 10 8 2" xfId="25620" xr:uid="{00000000-0005-0000-0000-000017640000}"/>
    <cellStyle name="إدخال 10 9" xfId="25621" xr:uid="{00000000-0005-0000-0000-000018640000}"/>
    <cellStyle name="إدخال 10 9 2" xfId="25622" xr:uid="{00000000-0005-0000-0000-000019640000}"/>
    <cellStyle name="إدخال 11" xfId="25623" xr:uid="{00000000-0005-0000-0000-00001A640000}"/>
    <cellStyle name="إدخال 11 10" xfId="25624" xr:uid="{00000000-0005-0000-0000-00001B640000}"/>
    <cellStyle name="إدخال 11 10 2" xfId="25625" xr:uid="{00000000-0005-0000-0000-00001C640000}"/>
    <cellStyle name="إدخال 11 11" xfId="25626" xr:uid="{00000000-0005-0000-0000-00001D640000}"/>
    <cellStyle name="إدخال 11 11 2" xfId="25627" xr:uid="{00000000-0005-0000-0000-00001E640000}"/>
    <cellStyle name="إدخال 11 12" xfId="25628" xr:uid="{00000000-0005-0000-0000-00001F640000}"/>
    <cellStyle name="إدخال 11 12 2" xfId="25629" xr:uid="{00000000-0005-0000-0000-000020640000}"/>
    <cellStyle name="إدخال 11 13" xfId="25630" xr:uid="{00000000-0005-0000-0000-000021640000}"/>
    <cellStyle name="إدخال 11 2" xfId="25631" xr:uid="{00000000-0005-0000-0000-000022640000}"/>
    <cellStyle name="إدخال 11 2 2" xfId="25632" xr:uid="{00000000-0005-0000-0000-000023640000}"/>
    <cellStyle name="إدخال 11 3" xfId="25633" xr:uid="{00000000-0005-0000-0000-000024640000}"/>
    <cellStyle name="إدخال 11 3 2" xfId="25634" xr:uid="{00000000-0005-0000-0000-000025640000}"/>
    <cellStyle name="إدخال 11 4" xfId="25635" xr:uid="{00000000-0005-0000-0000-000026640000}"/>
    <cellStyle name="إدخال 11 4 2" xfId="25636" xr:uid="{00000000-0005-0000-0000-000027640000}"/>
    <cellStyle name="إدخال 11 5" xfId="25637" xr:uid="{00000000-0005-0000-0000-000028640000}"/>
    <cellStyle name="إدخال 11 5 2" xfId="25638" xr:uid="{00000000-0005-0000-0000-000029640000}"/>
    <cellStyle name="إدخال 11 6" xfId="25639" xr:uid="{00000000-0005-0000-0000-00002A640000}"/>
    <cellStyle name="إدخال 11 6 2" xfId="25640" xr:uid="{00000000-0005-0000-0000-00002B640000}"/>
    <cellStyle name="إدخال 11 7" xfId="25641" xr:uid="{00000000-0005-0000-0000-00002C640000}"/>
    <cellStyle name="إدخال 11 7 2" xfId="25642" xr:uid="{00000000-0005-0000-0000-00002D640000}"/>
    <cellStyle name="إدخال 11 8" xfId="25643" xr:uid="{00000000-0005-0000-0000-00002E640000}"/>
    <cellStyle name="إدخال 11 8 2" xfId="25644" xr:uid="{00000000-0005-0000-0000-00002F640000}"/>
    <cellStyle name="إدخال 11 9" xfId="25645" xr:uid="{00000000-0005-0000-0000-000030640000}"/>
    <cellStyle name="إدخال 11 9 2" xfId="25646" xr:uid="{00000000-0005-0000-0000-000031640000}"/>
    <cellStyle name="إدخال 12" xfId="25647" xr:uid="{00000000-0005-0000-0000-000032640000}"/>
    <cellStyle name="إدخال 12 10" xfId="25648" xr:uid="{00000000-0005-0000-0000-000033640000}"/>
    <cellStyle name="إدخال 12 10 2" xfId="25649" xr:uid="{00000000-0005-0000-0000-000034640000}"/>
    <cellStyle name="إدخال 12 11" xfId="25650" xr:uid="{00000000-0005-0000-0000-000035640000}"/>
    <cellStyle name="إدخال 12 11 2" xfId="25651" xr:uid="{00000000-0005-0000-0000-000036640000}"/>
    <cellStyle name="إدخال 12 12" xfId="25652" xr:uid="{00000000-0005-0000-0000-000037640000}"/>
    <cellStyle name="إدخال 12 12 2" xfId="25653" xr:uid="{00000000-0005-0000-0000-000038640000}"/>
    <cellStyle name="إدخال 12 13" xfId="25654" xr:uid="{00000000-0005-0000-0000-000039640000}"/>
    <cellStyle name="إدخال 12 2" xfId="25655" xr:uid="{00000000-0005-0000-0000-00003A640000}"/>
    <cellStyle name="إدخال 12 2 2" xfId="25656" xr:uid="{00000000-0005-0000-0000-00003B640000}"/>
    <cellStyle name="إدخال 12 3" xfId="25657" xr:uid="{00000000-0005-0000-0000-00003C640000}"/>
    <cellStyle name="إدخال 12 3 2" xfId="25658" xr:uid="{00000000-0005-0000-0000-00003D640000}"/>
    <cellStyle name="إدخال 12 4" xfId="25659" xr:uid="{00000000-0005-0000-0000-00003E640000}"/>
    <cellStyle name="إدخال 12 4 2" xfId="25660" xr:uid="{00000000-0005-0000-0000-00003F640000}"/>
    <cellStyle name="إدخال 12 5" xfId="25661" xr:uid="{00000000-0005-0000-0000-000040640000}"/>
    <cellStyle name="إدخال 12 5 2" xfId="25662" xr:uid="{00000000-0005-0000-0000-000041640000}"/>
    <cellStyle name="إدخال 12 6" xfId="25663" xr:uid="{00000000-0005-0000-0000-000042640000}"/>
    <cellStyle name="إدخال 12 6 2" xfId="25664" xr:uid="{00000000-0005-0000-0000-000043640000}"/>
    <cellStyle name="إدخال 12 7" xfId="25665" xr:uid="{00000000-0005-0000-0000-000044640000}"/>
    <cellStyle name="إدخال 12 7 2" xfId="25666" xr:uid="{00000000-0005-0000-0000-000045640000}"/>
    <cellStyle name="إدخال 12 8" xfId="25667" xr:uid="{00000000-0005-0000-0000-000046640000}"/>
    <cellStyle name="إدخال 12 8 2" xfId="25668" xr:uid="{00000000-0005-0000-0000-000047640000}"/>
    <cellStyle name="إدخال 12 9" xfId="25669" xr:uid="{00000000-0005-0000-0000-000048640000}"/>
    <cellStyle name="إدخال 12 9 2" xfId="25670" xr:uid="{00000000-0005-0000-0000-000049640000}"/>
    <cellStyle name="إدخال 13" xfId="25671" xr:uid="{00000000-0005-0000-0000-00004A640000}"/>
    <cellStyle name="إدخال 13 10" xfId="25672" xr:uid="{00000000-0005-0000-0000-00004B640000}"/>
    <cellStyle name="إدخال 13 10 2" xfId="25673" xr:uid="{00000000-0005-0000-0000-00004C640000}"/>
    <cellStyle name="إدخال 13 11" xfId="25674" xr:uid="{00000000-0005-0000-0000-00004D640000}"/>
    <cellStyle name="إدخال 13 11 2" xfId="25675" xr:uid="{00000000-0005-0000-0000-00004E640000}"/>
    <cellStyle name="إدخال 13 12" xfId="25676" xr:uid="{00000000-0005-0000-0000-00004F640000}"/>
    <cellStyle name="إدخال 13 12 2" xfId="25677" xr:uid="{00000000-0005-0000-0000-000050640000}"/>
    <cellStyle name="إدخال 13 13" xfId="25678" xr:uid="{00000000-0005-0000-0000-000051640000}"/>
    <cellStyle name="إدخال 13 2" xfId="25679" xr:uid="{00000000-0005-0000-0000-000052640000}"/>
    <cellStyle name="إدخال 13 2 2" xfId="25680" xr:uid="{00000000-0005-0000-0000-000053640000}"/>
    <cellStyle name="إدخال 13 3" xfId="25681" xr:uid="{00000000-0005-0000-0000-000054640000}"/>
    <cellStyle name="إدخال 13 3 2" xfId="25682" xr:uid="{00000000-0005-0000-0000-000055640000}"/>
    <cellStyle name="إدخال 13 4" xfId="25683" xr:uid="{00000000-0005-0000-0000-000056640000}"/>
    <cellStyle name="إدخال 13 4 2" xfId="25684" xr:uid="{00000000-0005-0000-0000-000057640000}"/>
    <cellStyle name="إدخال 13 5" xfId="25685" xr:uid="{00000000-0005-0000-0000-000058640000}"/>
    <cellStyle name="إدخال 13 5 2" xfId="25686" xr:uid="{00000000-0005-0000-0000-000059640000}"/>
    <cellStyle name="إدخال 13 6" xfId="25687" xr:uid="{00000000-0005-0000-0000-00005A640000}"/>
    <cellStyle name="إدخال 13 6 2" xfId="25688" xr:uid="{00000000-0005-0000-0000-00005B640000}"/>
    <cellStyle name="إدخال 13 7" xfId="25689" xr:uid="{00000000-0005-0000-0000-00005C640000}"/>
    <cellStyle name="إدخال 13 7 2" xfId="25690" xr:uid="{00000000-0005-0000-0000-00005D640000}"/>
    <cellStyle name="إدخال 13 8" xfId="25691" xr:uid="{00000000-0005-0000-0000-00005E640000}"/>
    <cellStyle name="إدخال 13 8 2" xfId="25692" xr:uid="{00000000-0005-0000-0000-00005F640000}"/>
    <cellStyle name="إدخال 13 9" xfId="25693" xr:uid="{00000000-0005-0000-0000-000060640000}"/>
    <cellStyle name="إدخال 13 9 2" xfId="25694" xr:uid="{00000000-0005-0000-0000-000061640000}"/>
    <cellStyle name="إدخال 14" xfId="25695" xr:uid="{00000000-0005-0000-0000-000062640000}"/>
    <cellStyle name="إدخال 14 10" xfId="25696" xr:uid="{00000000-0005-0000-0000-000063640000}"/>
    <cellStyle name="إدخال 14 10 2" xfId="25697" xr:uid="{00000000-0005-0000-0000-000064640000}"/>
    <cellStyle name="إدخال 14 11" xfId="25698" xr:uid="{00000000-0005-0000-0000-000065640000}"/>
    <cellStyle name="إدخال 14 11 2" xfId="25699" xr:uid="{00000000-0005-0000-0000-000066640000}"/>
    <cellStyle name="إدخال 14 12" xfId="25700" xr:uid="{00000000-0005-0000-0000-000067640000}"/>
    <cellStyle name="إدخال 14 12 2" xfId="25701" xr:uid="{00000000-0005-0000-0000-000068640000}"/>
    <cellStyle name="إدخال 14 13" xfId="25702" xr:uid="{00000000-0005-0000-0000-000069640000}"/>
    <cellStyle name="إدخال 14 2" xfId="25703" xr:uid="{00000000-0005-0000-0000-00006A640000}"/>
    <cellStyle name="إدخال 14 2 2" xfId="25704" xr:uid="{00000000-0005-0000-0000-00006B640000}"/>
    <cellStyle name="إدخال 14 3" xfId="25705" xr:uid="{00000000-0005-0000-0000-00006C640000}"/>
    <cellStyle name="إدخال 14 3 2" xfId="25706" xr:uid="{00000000-0005-0000-0000-00006D640000}"/>
    <cellStyle name="إدخال 14 4" xfId="25707" xr:uid="{00000000-0005-0000-0000-00006E640000}"/>
    <cellStyle name="إدخال 14 4 2" xfId="25708" xr:uid="{00000000-0005-0000-0000-00006F640000}"/>
    <cellStyle name="إدخال 14 5" xfId="25709" xr:uid="{00000000-0005-0000-0000-000070640000}"/>
    <cellStyle name="إدخال 14 5 2" xfId="25710" xr:uid="{00000000-0005-0000-0000-000071640000}"/>
    <cellStyle name="إدخال 14 6" xfId="25711" xr:uid="{00000000-0005-0000-0000-000072640000}"/>
    <cellStyle name="إدخال 14 6 2" xfId="25712" xr:uid="{00000000-0005-0000-0000-000073640000}"/>
    <cellStyle name="إدخال 14 7" xfId="25713" xr:uid="{00000000-0005-0000-0000-000074640000}"/>
    <cellStyle name="إدخال 14 7 2" xfId="25714" xr:uid="{00000000-0005-0000-0000-000075640000}"/>
    <cellStyle name="إدخال 14 8" xfId="25715" xr:uid="{00000000-0005-0000-0000-000076640000}"/>
    <cellStyle name="إدخال 14 8 2" xfId="25716" xr:uid="{00000000-0005-0000-0000-000077640000}"/>
    <cellStyle name="إدخال 14 9" xfId="25717" xr:uid="{00000000-0005-0000-0000-000078640000}"/>
    <cellStyle name="إدخال 14 9 2" xfId="25718" xr:uid="{00000000-0005-0000-0000-000079640000}"/>
    <cellStyle name="إدخال 15" xfId="25719" xr:uid="{00000000-0005-0000-0000-00007A640000}"/>
    <cellStyle name="إدخال 15 10" xfId="25720" xr:uid="{00000000-0005-0000-0000-00007B640000}"/>
    <cellStyle name="إدخال 15 10 2" xfId="25721" xr:uid="{00000000-0005-0000-0000-00007C640000}"/>
    <cellStyle name="إدخال 15 11" xfId="25722" xr:uid="{00000000-0005-0000-0000-00007D640000}"/>
    <cellStyle name="إدخال 15 11 2" xfId="25723" xr:uid="{00000000-0005-0000-0000-00007E640000}"/>
    <cellStyle name="إدخال 15 12" xfId="25724" xr:uid="{00000000-0005-0000-0000-00007F640000}"/>
    <cellStyle name="إدخال 15 12 2" xfId="25725" xr:uid="{00000000-0005-0000-0000-000080640000}"/>
    <cellStyle name="إدخال 15 13" xfId="25726" xr:uid="{00000000-0005-0000-0000-000081640000}"/>
    <cellStyle name="إدخال 15 2" xfId="25727" xr:uid="{00000000-0005-0000-0000-000082640000}"/>
    <cellStyle name="إدخال 15 2 2" xfId="25728" xr:uid="{00000000-0005-0000-0000-000083640000}"/>
    <cellStyle name="إدخال 15 3" xfId="25729" xr:uid="{00000000-0005-0000-0000-000084640000}"/>
    <cellStyle name="إدخال 15 3 2" xfId="25730" xr:uid="{00000000-0005-0000-0000-000085640000}"/>
    <cellStyle name="إدخال 15 4" xfId="25731" xr:uid="{00000000-0005-0000-0000-000086640000}"/>
    <cellStyle name="إدخال 15 4 2" xfId="25732" xr:uid="{00000000-0005-0000-0000-000087640000}"/>
    <cellStyle name="إدخال 15 5" xfId="25733" xr:uid="{00000000-0005-0000-0000-000088640000}"/>
    <cellStyle name="إدخال 15 5 2" xfId="25734" xr:uid="{00000000-0005-0000-0000-000089640000}"/>
    <cellStyle name="إدخال 15 6" xfId="25735" xr:uid="{00000000-0005-0000-0000-00008A640000}"/>
    <cellStyle name="إدخال 15 6 2" xfId="25736" xr:uid="{00000000-0005-0000-0000-00008B640000}"/>
    <cellStyle name="إدخال 15 7" xfId="25737" xr:uid="{00000000-0005-0000-0000-00008C640000}"/>
    <cellStyle name="إدخال 15 7 2" xfId="25738" xr:uid="{00000000-0005-0000-0000-00008D640000}"/>
    <cellStyle name="إدخال 15 8" xfId="25739" xr:uid="{00000000-0005-0000-0000-00008E640000}"/>
    <cellStyle name="إدخال 15 8 2" xfId="25740" xr:uid="{00000000-0005-0000-0000-00008F640000}"/>
    <cellStyle name="إدخال 15 9" xfId="25741" xr:uid="{00000000-0005-0000-0000-000090640000}"/>
    <cellStyle name="إدخال 15 9 2" xfId="25742" xr:uid="{00000000-0005-0000-0000-000091640000}"/>
    <cellStyle name="إدخال 16" xfId="25743" xr:uid="{00000000-0005-0000-0000-000092640000}"/>
    <cellStyle name="إدخال 16 10" xfId="25744" xr:uid="{00000000-0005-0000-0000-000093640000}"/>
    <cellStyle name="إدخال 16 10 2" xfId="25745" xr:uid="{00000000-0005-0000-0000-000094640000}"/>
    <cellStyle name="إدخال 16 11" xfId="25746" xr:uid="{00000000-0005-0000-0000-000095640000}"/>
    <cellStyle name="إدخال 16 11 2" xfId="25747" xr:uid="{00000000-0005-0000-0000-000096640000}"/>
    <cellStyle name="إدخال 16 12" xfId="25748" xr:uid="{00000000-0005-0000-0000-000097640000}"/>
    <cellStyle name="إدخال 16 12 2" xfId="25749" xr:uid="{00000000-0005-0000-0000-000098640000}"/>
    <cellStyle name="إدخال 16 13" xfId="25750" xr:uid="{00000000-0005-0000-0000-000099640000}"/>
    <cellStyle name="إدخال 16 2" xfId="25751" xr:uid="{00000000-0005-0000-0000-00009A640000}"/>
    <cellStyle name="إدخال 16 2 2" xfId="25752" xr:uid="{00000000-0005-0000-0000-00009B640000}"/>
    <cellStyle name="إدخال 16 3" xfId="25753" xr:uid="{00000000-0005-0000-0000-00009C640000}"/>
    <cellStyle name="إدخال 16 3 2" xfId="25754" xr:uid="{00000000-0005-0000-0000-00009D640000}"/>
    <cellStyle name="إدخال 16 4" xfId="25755" xr:uid="{00000000-0005-0000-0000-00009E640000}"/>
    <cellStyle name="إدخال 16 4 2" xfId="25756" xr:uid="{00000000-0005-0000-0000-00009F640000}"/>
    <cellStyle name="إدخال 16 5" xfId="25757" xr:uid="{00000000-0005-0000-0000-0000A0640000}"/>
    <cellStyle name="إدخال 16 5 2" xfId="25758" xr:uid="{00000000-0005-0000-0000-0000A1640000}"/>
    <cellStyle name="إدخال 16 6" xfId="25759" xr:uid="{00000000-0005-0000-0000-0000A2640000}"/>
    <cellStyle name="إدخال 16 6 2" xfId="25760" xr:uid="{00000000-0005-0000-0000-0000A3640000}"/>
    <cellStyle name="إدخال 16 7" xfId="25761" xr:uid="{00000000-0005-0000-0000-0000A4640000}"/>
    <cellStyle name="إدخال 16 7 2" xfId="25762" xr:uid="{00000000-0005-0000-0000-0000A5640000}"/>
    <cellStyle name="إدخال 16 8" xfId="25763" xr:uid="{00000000-0005-0000-0000-0000A6640000}"/>
    <cellStyle name="إدخال 16 8 2" xfId="25764" xr:uid="{00000000-0005-0000-0000-0000A7640000}"/>
    <cellStyle name="إدخال 16 9" xfId="25765" xr:uid="{00000000-0005-0000-0000-0000A8640000}"/>
    <cellStyle name="إدخال 16 9 2" xfId="25766" xr:uid="{00000000-0005-0000-0000-0000A9640000}"/>
    <cellStyle name="إدخال 17" xfId="25767" xr:uid="{00000000-0005-0000-0000-0000AA640000}"/>
    <cellStyle name="إدخال 17 10" xfId="25768" xr:uid="{00000000-0005-0000-0000-0000AB640000}"/>
    <cellStyle name="إدخال 17 10 2" xfId="25769" xr:uid="{00000000-0005-0000-0000-0000AC640000}"/>
    <cellStyle name="إدخال 17 11" xfId="25770" xr:uid="{00000000-0005-0000-0000-0000AD640000}"/>
    <cellStyle name="إدخال 17 11 2" xfId="25771" xr:uid="{00000000-0005-0000-0000-0000AE640000}"/>
    <cellStyle name="إدخال 17 12" xfId="25772" xr:uid="{00000000-0005-0000-0000-0000AF640000}"/>
    <cellStyle name="إدخال 17 12 2" xfId="25773" xr:uid="{00000000-0005-0000-0000-0000B0640000}"/>
    <cellStyle name="إدخال 17 13" xfId="25774" xr:uid="{00000000-0005-0000-0000-0000B1640000}"/>
    <cellStyle name="إدخال 17 2" xfId="25775" xr:uid="{00000000-0005-0000-0000-0000B2640000}"/>
    <cellStyle name="إدخال 17 2 2" xfId="25776" xr:uid="{00000000-0005-0000-0000-0000B3640000}"/>
    <cellStyle name="إدخال 17 3" xfId="25777" xr:uid="{00000000-0005-0000-0000-0000B4640000}"/>
    <cellStyle name="إدخال 17 3 2" xfId="25778" xr:uid="{00000000-0005-0000-0000-0000B5640000}"/>
    <cellStyle name="إدخال 17 4" xfId="25779" xr:uid="{00000000-0005-0000-0000-0000B6640000}"/>
    <cellStyle name="إدخال 17 4 2" xfId="25780" xr:uid="{00000000-0005-0000-0000-0000B7640000}"/>
    <cellStyle name="إدخال 17 5" xfId="25781" xr:uid="{00000000-0005-0000-0000-0000B8640000}"/>
    <cellStyle name="إدخال 17 5 2" xfId="25782" xr:uid="{00000000-0005-0000-0000-0000B9640000}"/>
    <cellStyle name="إدخال 17 6" xfId="25783" xr:uid="{00000000-0005-0000-0000-0000BA640000}"/>
    <cellStyle name="إدخال 17 6 2" xfId="25784" xr:uid="{00000000-0005-0000-0000-0000BB640000}"/>
    <cellStyle name="إدخال 17 7" xfId="25785" xr:uid="{00000000-0005-0000-0000-0000BC640000}"/>
    <cellStyle name="إدخال 17 7 2" xfId="25786" xr:uid="{00000000-0005-0000-0000-0000BD640000}"/>
    <cellStyle name="إدخال 17 8" xfId="25787" xr:uid="{00000000-0005-0000-0000-0000BE640000}"/>
    <cellStyle name="إدخال 17 8 2" xfId="25788" xr:uid="{00000000-0005-0000-0000-0000BF640000}"/>
    <cellStyle name="إدخال 17 9" xfId="25789" xr:uid="{00000000-0005-0000-0000-0000C0640000}"/>
    <cellStyle name="إدخال 17 9 2" xfId="25790" xr:uid="{00000000-0005-0000-0000-0000C1640000}"/>
    <cellStyle name="إدخال 18" xfId="25791" xr:uid="{00000000-0005-0000-0000-0000C2640000}"/>
    <cellStyle name="إدخال 18 10" xfId="25792" xr:uid="{00000000-0005-0000-0000-0000C3640000}"/>
    <cellStyle name="إدخال 18 10 2" xfId="25793" xr:uid="{00000000-0005-0000-0000-0000C4640000}"/>
    <cellStyle name="إدخال 18 11" xfId="25794" xr:uid="{00000000-0005-0000-0000-0000C5640000}"/>
    <cellStyle name="إدخال 18 11 2" xfId="25795" xr:uid="{00000000-0005-0000-0000-0000C6640000}"/>
    <cellStyle name="إدخال 18 12" xfId="25796" xr:uid="{00000000-0005-0000-0000-0000C7640000}"/>
    <cellStyle name="إدخال 18 12 2" xfId="25797" xr:uid="{00000000-0005-0000-0000-0000C8640000}"/>
    <cellStyle name="إدخال 18 13" xfId="25798" xr:uid="{00000000-0005-0000-0000-0000C9640000}"/>
    <cellStyle name="إدخال 18 2" xfId="25799" xr:uid="{00000000-0005-0000-0000-0000CA640000}"/>
    <cellStyle name="إدخال 18 2 2" xfId="25800" xr:uid="{00000000-0005-0000-0000-0000CB640000}"/>
    <cellStyle name="إدخال 18 3" xfId="25801" xr:uid="{00000000-0005-0000-0000-0000CC640000}"/>
    <cellStyle name="إدخال 18 3 2" xfId="25802" xr:uid="{00000000-0005-0000-0000-0000CD640000}"/>
    <cellStyle name="إدخال 18 4" xfId="25803" xr:uid="{00000000-0005-0000-0000-0000CE640000}"/>
    <cellStyle name="إدخال 18 4 2" xfId="25804" xr:uid="{00000000-0005-0000-0000-0000CF640000}"/>
    <cellStyle name="إدخال 18 5" xfId="25805" xr:uid="{00000000-0005-0000-0000-0000D0640000}"/>
    <cellStyle name="إدخال 18 5 2" xfId="25806" xr:uid="{00000000-0005-0000-0000-0000D1640000}"/>
    <cellStyle name="إدخال 18 6" xfId="25807" xr:uid="{00000000-0005-0000-0000-0000D2640000}"/>
    <cellStyle name="إدخال 18 6 2" xfId="25808" xr:uid="{00000000-0005-0000-0000-0000D3640000}"/>
    <cellStyle name="إدخال 18 7" xfId="25809" xr:uid="{00000000-0005-0000-0000-0000D4640000}"/>
    <cellStyle name="إدخال 18 7 2" xfId="25810" xr:uid="{00000000-0005-0000-0000-0000D5640000}"/>
    <cellStyle name="إدخال 18 8" xfId="25811" xr:uid="{00000000-0005-0000-0000-0000D6640000}"/>
    <cellStyle name="إدخال 18 8 2" xfId="25812" xr:uid="{00000000-0005-0000-0000-0000D7640000}"/>
    <cellStyle name="إدخال 18 9" xfId="25813" xr:uid="{00000000-0005-0000-0000-0000D8640000}"/>
    <cellStyle name="إدخال 18 9 2" xfId="25814" xr:uid="{00000000-0005-0000-0000-0000D9640000}"/>
    <cellStyle name="إدخال 19" xfId="25815" xr:uid="{00000000-0005-0000-0000-0000DA640000}"/>
    <cellStyle name="إدخال 19 10" xfId="25816" xr:uid="{00000000-0005-0000-0000-0000DB640000}"/>
    <cellStyle name="إدخال 19 10 2" xfId="25817" xr:uid="{00000000-0005-0000-0000-0000DC640000}"/>
    <cellStyle name="إدخال 19 11" xfId="25818" xr:uid="{00000000-0005-0000-0000-0000DD640000}"/>
    <cellStyle name="إدخال 19 11 2" xfId="25819" xr:uid="{00000000-0005-0000-0000-0000DE640000}"/>
    <cellStyle name="إدخال 19 12" xfId="25820" xr:uid="{00000000-0005-0000-0000-0000DF640000}"/>
    <cellStyle name="إدخال 19 12 2" xfId="25821" xr:uid="{00000000-0005-0000-0000-0000E0640000}"/>
    <cellStyle name="إدخال 19 13" xfId="25822" xr:uid="{00000000-0005-0000-0000-0000E1640000}"/>
    <cellStyle name="إدخال 19 2" xfId="25823" xr:uid="{00000000-0005-0000-0000-0000E2640000}"/>
    <cellStyle name="إدخال 19 2 2" xfId="25824" xr:uid="{00000000-0005-0000-0000-0000E3640000}"/>
    <cellStyle name="إدخال 19 3" xfId="25825" xr:uid="{00000000-0005-0000-0000-0000E4640000}"/>
    <cellStyle name="إدخال 19 3 2" xfId="25826" xr:uid="{00000000-0005-0000-0000-0000E5640000}"/>
    <cellStyle name="إدخال 19 4" xfId="25827" xr:uid="{00000000-0005-0000-0000-0000E6640000}"/>
    <cellStyle name="إدخال 19 4 2" xfId="25828" xr:uid="{00000000-0005-0000-0000-0000E7640000}"/>
    <cellStyle name="إدخال 19 5" xfId="25829" xr:uid="{00000000-0005-0000-0000-0000E8640000}"/>
    <cellStyle name="إدخال 19 5 2" xfId="25830" xr:uid="{00000000-0005-0000-0000-0000E9640000}"/>
    <cellStyle name="إدخال 19 6" xfId="25831" xr:uid="{00000000-0005-0000-0000-0000EA640000}"/>
    <cellStyle name="إدخال 19 6 2" xfId="25832" xr:uid="{00000000-0005-0000-0000-0000EB640000}"/>
    <cellStyle name="إدخال 19 7" xfId="25833" xr:uid="{00000000-0005-0000-0000-0000EC640000}"/>
    <cellStyle name="إدخال 19 7 2" xfId="25834" xr:uid="{00000000-0005-0000-0000-0000ED640000}"/>
    <cellStyle name="إدخال 19 8" xfId="25835" xr:uid="{00000000-0005-0000-0000-0000EE640000}"/>
    <cellStyle name="إدخال 19 8 2" xfId="25836" xr:uid="{00000000-0005-0000-0000-0000EF640000}"/>
    <cellStyle name="إدخال 19 9" xfId="25837" xr:uid="{00000000-0005-0000-0000-0000F0640000}"/>
    <cellStyle name="إدخال 19 9 2" xfId="25838" xr:uid="{00000000-0005-0000-0000-0000F1640000}"/>
    <cellStyle name="إدخال 2" xfId="25839" xr:uid="{00000000-0005-0000-0000-0000F2640000}"/>
    <cellStyle name="إدخال 2 10" xfId="25840" xr:uid="{00000000-0005-0000-0000-0000F3640000}"/>
    <cellStyle name="إدخال 2 10 10" xfId="25841" xr:uid="{00000000-0005-0000-0000-0000F4640000}"/>
    <cellStyle name="إدخال 2 10 10 2" xfId="25842" xr:uid="{00000000-0005-0000-0000-0000F5640000}"/>
    <cellStyle name="إدخال 2 10 11" xfId="25843" xr:uid="{00000000-0005-0000-0000-0000F6640000}"/>
    <cellStyle name="إدخال 2 10 11 2" xfId="25844" xr:uid="{00000000-0005-0000-0000-0000F7640000}"/>
    <cellStyle name="إدخال 2 10 12" xfId="25845" xr:uid="{00000000-0005-0000-0000-0000F8640000}"/>
    <cellStyle name="إدخال 2 10 12 2" xfId="25846" xr:uid="{00000000-0005-0000-0000-0000F9640000}"/>
    <cellStyle name="إدخال 2 10 13" xfId="25847" xr:uid="{00000000-0005-0000-0000-0000FA640000}"/>
    <cellStyle name="إدخال 2 10 2" xfId="25848" xr:uid="{00000000-0005-0000-0000-0000FB640000}"/>
    <cellStyle name="إدخال 2 10 2 2" xfId="25849" xr:uid="{00000000-0005-0000-0000-0000FC640000}"/>
    <cellStyle name="إدخال 2 10 3" xfId="25850" xr:uid="{00000000-0005-0000-0000-0000FD640000}"/>
    <cellStyle name="إدخال 2 10 3 2" xfId="25851" xr:uid="{00000000-0005-0000-0000-0000FE640000}"/>
    <cellStyle name="إدخال 2 10 4" xfId="25852" xr:uid="{00000000-0005-0000-0000-0000FF640000}"/>
    <cellStyle name="إدخال 2 10 4 2" xfId="25853" xr:uid="{00000000-0005-0000-0000-000000650000}"/>
    <cellStyle name="إدخال 2 10 5" xfId="25854" xr:uid="{00000000-0005-0000-0000-000001650000}"/>
    <cellStyle name="إدخال 2 10 5 2" xfId="25855" xr:uid="{00000000-0005-0000-0000-000002650000}"/>
    <cellStyle name="إدخال 2 10 6" xfId="25856" xr:uid="{00000000-0005-0000-0000-000003650000}"/>
    <cellStyle name="إدخال 2 10 6 2" xfId="25857" xr:uid="{00000000-0005-0000-0000-000004650000}"/>
    <cellStyle name="إدخال 2 10 7" xfId="25858" xr:uid="{00000000-0005-0000-0000-000005650000}"/>
    <cellStyle name="إدخال 2 10 7 2" xfId="25859" xr:uid="{00000000-0005-0000-0000-000006650000}"/>
    <cellStyle name="إدخال 2 10 8" xfId="25860" xr:uid="{00000000-0005-0000-0000-000007650000}"/>
    <cellStyle name="إدخال 2 10 8 2" xfId="25861" xr:uid="{00000000-0005-0000-0000-000008650000}"/>
    <cellStyle name="إدخال 2 10 9" xfId="25862" xr:uid="{00000000-0005-0000-0000-000009650000}"/>
    <cellStyle name="إدخال 2 10 9 2" xfId="25863" xr:uid="{00000000-0005-0000-0000-00000A650000}"/>
    <cellStyle name="إدخال 2 11" xfId="25864" xr:uid="{00000000-0005-0000-0000-00000B650000}"/>
    <cellStyle name="إدخال 2 11 10" xfId="25865" xr:uid="{00000000-0005-0000-0000-00000C650000}"/>
    <cellStyle name="إدخال 2 11 10 2" xfId="25866" xr:uid="{00000000-0005-0000-0000-00000D650000}"/>
    <cellStyle name="إدخال 2 11 11" xfId="25867" xr:uid="{00000000-0005-0000-0000-00000E650000}"/>
    <cellStyle name="إدخال 2 11 11 2" xfId="25868" xr:uid="{00000000-0005-0000-0000-00000F650000}"/>
    <cellStyle name="إدخال 2 11 12" xfId="25869" xr:uid="{00000000-0005-0000-0000-000010650000}"/>
    <cellStyle name="إدخال 2 11 12 2" xfId="25870" xr:uid="{00000000-0005-0000-0000-000011650000}"/>
    <cellStyle name="إدخال 2 11 13" xfId="25871" xr:uid="{00000000-0005-0000-0000-000012650000}"/>
    <cellStyle name="إدخال 2 11 2" xfId="25872" xr:uid="{00000000-0005-0000-0000-000013650000}"/>
    <cellStyle name="إدخال 2 11 2 2" xfId="25873" xr:uid="{00000000-0005-0000-0000-000014650000}"/>
    <cellStyle name="إدخال 2 11 3" xfId="25874" xr:uid="{00000000-0005-0000-0000-000015650000}"/>
    <cellStyle name="إدخال 2 11 3 2" xfId="25875" xr:uid="{00000000-0005-0000-0000-000016650000}"/>
    <cellStyle name="إدخال 2 11 4" xfId="25876" xr:uid="{00000000-0005-0000-0000-000017650000}"/>
    <cellStyle name="إدخال 2 11 4 2" xfId="25877" xr:uid="{00000000-0005-0000-0000-000018650000}"/>
    <cellStyle name="إدخال 2 11 5" xfId="25878" xr:uid="{00000000-0005-0000-0000-000019650000}"/>
    <cellStyle name="إدخال 2 11 5 2" xfId="25879" xr:uid="{00000000-0005-0000-0000-00001A650000}"/>
    <cellStyle name="إدخال 2 11 6" xfId="25880" xr:uid="{00000000-0005-0000-0000-00001B650000}"/>
    <cellStyle name="إدخال 2 11 6 2" xfId="25881" xr:uid="{00000000-0005-0000-0000-00001C650000}"/>
    <cellStyle name="إدخال 2 11 7" xfId="25882" xr:uid="{00000000-0005-0000-0000-00001D650000}"/>
    <cellStyle name="إدخال 2 11 7 2" xfId="25883" xr:uid="{00000000-0005-0000-0000-00001E650000}"/>
    <cellStyle name="إدخال 2 11 8" xfId="25884" xr:uid="{00000000-0005-0000-0000-00001F650000}"/>
    <cellStyle name="إدخال 2 11 8 2" xfId="25885" xr:uid="{00000000-0005-0000-0000-000020650000}"/>
    <cellStyle name="إدخال 2 11 9" xfId="25886" xr:uid="{00000000-0005-0000-0000-000021650000}"/>
    <cellStyle name="إدخال 2 11 9 2" xfId="25887" xr:uid="{00000000-0005-0000-0000-000022650000}"/>
    <cellStyle name="إدخال 2 12" xfId="25888" xr:uid="{00000000-0005-0000-0000-000023650000}"/>
    <cellStyle name="إدخال 2 12 10" xfId="25889" xr:uid="{00000000-0005-0000-0000-000024650000}"/>
    <cellStyle name="إدخال 2 12 10 2" xfId="25890" xr:uid="{00000000-0005-0000-0000-000025650000}"/>
    <cellStyle name="إدخال 2 12 11" xfId="25891" xr:uid="{00000000-0005-0000-0000-000026650000}"/>
    <cellStyle name="إدخال 2 12 11 2" xfId="25892" xr:uid="{00000000-0005-0000-0000-000027650000}"/>
    <cellStyle name="إدخال 2 12 12" xfId="25893" xr:uid="{00000000-0005-0000-0000-000028650000}"/>
    <cellStyle name="إدخال 2 12 12 2" xfId="25894" xr:uid="{00000000-0005-0000-0000-000029650000}"/>
    <cellStyle name="إدخال 2 12 13" xfId="25895" xr:uid="{00000000-0005-0000-0000-00002A650000}"/>
    <cellStyle name="إدخال 2 12 2" xfId="25896" xr:uid="{00000000-0005-0000-0000-00002B650000}"/>
    <cellStyle name="إدخال 2 12 2 2" xfId="25897" xr:uid="{00000000-0005-0000-0000-00002C650000}"/>
    <cellStyle name="إدخال 2 12 3" xfId="25898" xr:uid="{00000000-0005-0000-0000-00002D650000}"/>
    <cellStyle name="إدخال 2 12 3 2" xfId="25899" xr:uid="{00000000-0005-0000-0000-00002E650000}"/>
    <cellStyle name="إدخال 2 12 4" xfId="25900" xr:uid="{00000000-0005-0000-0000-00002F650000}"/>
    <cellStyle name="إدخال 2 12 4 2" xfId="25901" xr:uid="{00000000-0005-0000-0000-000030650000}"/>
    <cellStyle name="إدخال 2 12 5" xfId="25902" xr:uid="{00000000-0005-0000-0000-000031650000}"/>
    <cellStyle name="إدخال 2 12 5 2" xfId="25903" xr:uid="{00000000-0005-0000-0000-000032650000}"/>
    <cellStyle name="إدخال 2 12 6" xfId="25904" xr:uid="{00000000-0005-0000-0000-000033650000}"/>
    <cellStyle name="إدخال 2 12 6 2" xfId="25905" xr:uid="{00000000-0005-0000-0000-000034650000}"/>
    <cellStyle name="إدخال 2 12 7" xfId="25906" xr:uid="{00000000-0005-0000-0000-000035650000}"/>
    <cellStyle name="إدخال 2 12 7 2" xfId="25907" xr:uid="{00000000-0005-0000-0000-000036650000}"/>
    <cellStyle name="إدخال 2 12 8" xfId="25908" xr:uid="{00000000-0005-0000-0000-000037650000}"/>
    <cellStyle name="إدخال 2 12 8 2" xfId="25909" xr:uid="{00000000-0005-0000-0000-000038650000}"/>
    <cellStyle name="إدخال 2 12 9" xfId="25910" xr:uid="{00000000-0005-0000-0000-000039650000}"/>
    <cellStyle name="إدخال 2 12 9 2" xfId="25911" xr:uid="{00000000-0005-0000-0000-00003A650000}"/>
    <cellStyle name="إدخال 2 13" xfId="25912" xr:uid="{00000000-0005-0000-0000-00003B650000}"/>
    <cellStyle name="إدخال 2 13 10" xfId="25913" xr:uid="{00000000-0005-0000-0000-00003C650000}"/>
    <cellStyle name="إدخال 2 13 10 2" xfId="25914" xr:uid="{00000000-0005-0000-0000-00003D650000}"/>
    <cellStyle name="إدخال 2 13 11" xfId="25915" xr:uid="{00000000-0005-0000-0000-00003E650000}"/>
    <cellStyle name="إدخال 2 13 11 2" xfId="25916" xr:uid="{00000000-0005-0000-0000-00003F650000}"/>
    <cellStyle name="إدخال 2 13 12" xfId="25917" xr:uid="{00000000-0005-0000-0000-000040650000}"/>
    <cellStyle name="إدخال 2 13 12 2" xfId="25918" xr:uid="{00000000-0005-0000-0000-000041650000}"/>
    <cellStyle name="إدخال 2 13 13" xfId="25919" xr:uid="{00000000-0005-0000-0000-000042650000}"/>
    <cellStyle name="إدخال 2 13 2" xfId="25920" xr:uid="{00000000-0005-0000-0000-000043650000}"/>
    <cellStyle name="إدخال 2 13 2 2" xfId="25921" xr:uid="{00000000-0005-0000-0000-000044650000}"/>
    <cellStyle name="إدخال 2 13 3" xfId="25922" xr:uid="{00000000-0005-0000-0000-000045650000}"/>
    <cellStyle name="إدخال 2 13 3 2" xfId="25923" xr:uid="{00000000-0005-0000-0000-000046650000}"/>
    <cellStyle name="إدخال 2 13 4" xfId="25924" xr:uid="{00000000-0005-0000-0000-000047650000}"/>
    <cellStyle name="إدخال 2 13 4 2" xfId="25925" xr:uid="{00000000-0005-0000-0000-000048650000}"/>
    <cellStyle name="إدخال 2 13 5" xfId="25926" xr:uid="{00000000-0005-0000-0000-000049650000}"/>
    <cellStyle name="إدخال 2 13 5 2" xfId="25927" xr:uid="{00000000-0005-0000-0000-00004A650000}"/>
    <cellStyle name="إدخال 2 13 6" xfId="25928" xr:uid="{00000000-0005-0000-0000-00004B650000}"/>
    <cellStyle name="إدخال 2 13 6 2" xfId="25929" xr:uid="{00000000-0005-0000-0000-00004C650000}"/>
    <cellStyle name="إدخال 2 13 7" xfId="25930" xr:uid="{00000000-0005-0000-0000-00004D650000}"/>
    <cellStyle name="إدخال 2 13 7 2" xfId="25931" xr:uid="{00000000-0005-0000-0000-00004E650000}"/>
    <cellStyle name="إدخال 2 13 8" xfId="25932" xr:uid="{00000000-0005-0000-0000-00004F650000}"/>
    <cellStyle name="إدخال 2 13 8 2" xfId="25933" xr:uid="{00000000-0005-0000-0000-000050650000}"/>
    <cellStyle name="إدخال 2 13 9" xfId="25934" xr:uid="{00000000-0005-0000-0000-000051650000}"/>
    <cellStyle name="إدخال 2 13 9 2" xfId="25935" xr:uid="{00000000-0005-0000-0000-000052650000}"/>
    <cellStyle name="إدخال 2 14" xfId="25936" xr:uid="{00000000-0005-0000-0000-000053650000}"/>
    <cellStyle name="إدخال 2 14 10" xfId="25937" xr:uid="{00000000-0005-0000-0000-000054650000}"/>
    <cellStyle name="إدخال 2 14 10 2" xfId="25938" xr:uid="{00000000-0005-0000-0000-000055650000}"/>
    <cellStyle name="إدخال 2 14 11" xfId="25939" xr:uid="{00000000-0005-0000-0000-000056650000}"/>
    <cellStyle name="إدخال 2 14 11 2" xfId="25940" xr:uid="{00000000-0005-0000-0000-000057650000}"/>
    <cellStyle name="إدخال 2 14 12" xfId="25941" xr:uid="{00000000-0005-0000-0000-000058650000}"/>
    <cellStyle name="إدخال 2 14 12 2" xfId="25942" xr:uid="{00000000-0005-0000-0000-000059650000}"/>
    <cellStyle name="إدخال 2 14 13" xfId="25943" xr:uid="{00000000-0005-0000-0000-00005A650000}"/>
    <cellStyle name="إدخال 2 14 2" xfId="25944" xr:uid="{00000000-0005-0000-0000-00005B650000}"/>
    <cellStyle name="إدخال 2 14 2 2" xfId="25945" xr:uid="{00000000-0005-0000-0000-00005C650000}"/>
    <cellStyle name="إدخال 2 14 3" xfId="25946" xr:uid="{00000000-0005-0000-0000-00005D650000}"/>
    <cellStyle name="إدخال 2 14 3 2" xfId="25947" xr:uid="{00000000-0005-0000-0000-00005E650000}"/>
    <cellStyle name="إدخال 2 14 4" xfId="25948" xr:uid="{00000000-0005-0000-0000-00005F650000}"/>
    <cellStyle name="إدخال 2 14 4 2" xfId="25949" xr:uid="{00000000-0005-0000-0000-000060650000}"/>
    <cellStyle name="إدخال 2 14 5" xfId="25950" xr:uid="{00000000-0005-0000-0000-000061650000}"/>
    <cellStyle name="إدخال 2 14 5 2" xfId="25951" xr:uid="{00000000-0005-0000-0000-000062650000}"/>
    <cellStyle name="إدخال 2 14 6" xfId="25952" xr:uid="{00000000-0005-0000-0000-000063650000}"/>
    <cellStyle name="إدخال 2 14 6 2" xfId="25953" xr:uid="{00000000-0005-0000-0000-000064650000}"/>
    <cellStyle name="إدخال 2 14 7" xfId="25954" xr:uid="{00000000-0005-0000-0000-000065650000}"/>
    <cellStyle name="إدخال 2 14 7 2" xfId="25955" xr:uid="{00000000-0005-0000-0000-000066650000}"/>
    <cellStyle name="إدخال 2 14 8" xfId="25956" xr:uid="{00000000-0005-0000-0000-000067650000}"/>
    <cellStyle name="إدخال 2 14 8 2" xfId="25957" xr:uid="{00000000-0005-0000-0000-000068650000}"/>
    <cellStyle name="إدخال 2 14 9" xfId="25958" xr:uid="{00000000-0005-0000-0000-000069650000}"/>
    <cellStyle name="إدخال 2 14 9 2" xfId="25959" xr:uid="{00000000-0005-0000-0000-00006A650000}"/>
    <cellStyle name="إدخال 2 15" xfId="25960" xr:uid="{00000000-0005-0000-0000-00006B650000}"/>
    <cellStyle name="إدخال 2 15 10" xfId="25961" xr:uid="{00000000-0005-0000-0000-00006C650000}"/>
    <cellStyle name="إدخال 2 15 10 2" xfId="25962" xr:uid="{00000000-0005-0000-0000-00006D650000}"/>
    <cellStyle name="إدخال 2 15 11" xfId="25963" xr:uid="{00000000-0005-0000-0000-00006E650000}"/>
    <cellStyle name="إدخال 2 15 11 2" xfId="25964" xr:uid="{00000000-0005-0000-0000-00006F650000}"/>
    <cellStyle name="إدخال 2 15 12" xfId="25965" xr:uid="{00000000-0005-0000-0000-000070650000}"/>
    <cellStyle name="إدخال 2 15 12 2" xfId="25966" xr:uid="{00000000-0005-0000-0000-000071650000}"/>
    <cellStyle name="إدخال 2 15 13" xfId="25967" xr:uid="{00000000-0005-0000-0000-000072650000}"/>
    <cellStyle name="إدخال 2 15 2" xfId="25968" xr:uid="{00000000-0005-0000-0000-000073650000}"/>
    <cellStyle name="إدخال 2 15 2 2" xfId="25969" xr:uid="{00000000-0005-0000-0000-000074650000}"/>
    <cellStyle name="إدخال 2 15 3" xfId="25970" xr:uid="{00000000-0005-0000-0000-000075650000}"/>
    <cellStyle name="إدخال 2 15 3 2" xfId="25971" xr:uid="{00000000-0005-0000-0000-000076650000}"/>
    <cellStyle name="إدخال 2 15 4" xfId="25972" xr:uid="{00000000-0005-0000-0000-000077650000}"/>
    <cellStyle name="إدخال 2 15 4 2" xfId="25973" xr:uid="{00000000-0005-0000-0000-000078650000}"/>
    <cellStyle name="إدخال 2 15 5" xfId="25974" xr:uid="{00000000-0005-0000-0000-000079650000}"/>
    <cellStyle name="إدخال 2 15 5 2" xfId="25975" xr:uid="{00000000-0005-0000-0000-00007A650000}"/>
    <cellStyle name="إدخال 2 15 6" xfId="25976" xr:uid="{00000000-0005-0000-0000-00007B650000}"/>
    <cellStyle name="إدخال 2 15 6 2" xfId="25977" xr:uid="{00000000-0005-0000-0000-00007C650000}"/>
    <cellStyle name="إدخال 2 15 7" xfId="25978" xr:uid="{00000000-0005-0000-0000-00007D650000}"/>
    <cellStyle name="إدخال 2 15 7 2" xfId="25979" xr:uid="{00000000-0005-0000-0000-00007E650000}"/>
    <cellStyle name="إدخال 2 15 8" xfId="25980" xr:uid="{00000000-0005-0000-0000-00007F650000}"/>
    <cellStyle name="إدخال 2 15 8 2" xfId="25981" xr:uid="{00000000-0005-0000-0000-000080650000}"/>
    <cellStyle name="إدخال 2 15 9" xfId="25982" xr:uid="{00000000-0005-0000-0000-000081650000}"/>
    <cellStyle name="إدخال 2 15 9 2" xfId="25983" xr:uid="{00000000-0005-0000-0000-000082650000}"/>
    <cellStyle name="إدخال 2 16" xfId="25984" xr:uid="{00000000-0005-0000-0000-000083650000}"/>
    <cellStyle name="إدخال 2 16 10" xfId="25985" xr:uid="{00000000-0005-0000-0000-000084650000}"/>
    <cellStyle name="إدخال 2 16 10 2" xfId="25986" xr:uid="{00000000-0005-0000-0000-000085650000}"/>
    <cellStyle name="إدخال 2 16 11" xfId="25987" xr:uid="{00000000-0005-0000-0000-000086650000}"/>
    <cellStyle name="إدخال 2 16 11 2" xfId="25988" xr:uid="{00000000-0005-0000-0000-000087650000}"/>
    <cellStyle name="إدخال 2 16 12" xfId="25989" xr:uid="{00000000-0005-0000-0000-000088650000}"/>
    <cellStyle name="إدخال 2 16 12 2" xfId="25990" xr:uid="{00000000-0005-0000-0000-000089650000}"/>
    <cellStyle name="إدخال 2 16 13" xfId="25991" xr:uid="{00000000-0005-0000-0000-00008A650000}"/>
    <cellStyle name="إدخال 2 16 2" xfId="25992" xr:uid="{00000000-0005-0000-0000-00008B650000}"/>
    <cellStyle name="إدخال 2 16 2 2" xfId="25993" xr:uid="{00000000-0005-0000-0000-00008C650000}"/>
    <cellStyle name="إدخال 2 16 3" xfId="25994" xr:uid="{00000000-0005-0000-0000-00008D650000}"/>
    <cellStyle name="إدخال 2 16 3 2" xfId="25995" xr:uid="{00000000-0005-0000-0000-00008E650000}"/>
    <cellStyle name="إدخال 2 16 4" xfId="25996" xr:uid="{00000000-0005-0000-0000-00008F650000}"/>
    <cellStyle name="إدخال 2 16 4 2" xfId="25997" xr:uid="{00000000-0005-0000-0000-000090650000}"/>
    <cellStyle name="إدخال 2 16 5" xfId="25998" xr:uid="{00000000-0005-0000-0000-000091650000}"/>
    <cellStyle name="إدخال 2 16 5 2" xfId="25999" xr:uid="{00000000-0005-0000-0000-000092650000}"/>
    <cellStyle name="إدخال 2 16 6" xfId="26000" xr:uid="{00000000-0005-0000-0000-000093650000}"/>
    <cellStyle name="إدخال 2 16 6 2" xfId="26001" xr:uid="{00000000-0005-0000-0000-000094650000}"/>
    <cellStyle name="إدخال 2 16 7" xfId="26002" xr:uid="{00000000-0005-0000-0000-000095650000}"/>
    <cellStyle name="إدخال 2 16 7 2" xfId="26003" xr:uid="{00000000-0005-0000-0000-000096650000}"/>
    <cellStyle name="إدخال 2 16 8" xfId="26004" xr:uid="{00000000-0005-0000-0000-000097650000}"/>
    <cellStyle name="إدخال 2 16 8 2" xfId="26005" xr:uid="{00000000-0005-0000-0000-000098650000}"/>
    <cellStyle name="إدخال 2 16 9" xfId="26006" xr:uid="{00000000-0005-0000-0000-000099650000}"/>
    <cellStyle name="إدخال 2 16 9 2" xfId="26007" xr:uid="{00000000-0005-0000-0000-00009A650000}"/>
    <cellStyle name="إدخال 2 17" xfId="26008" xr:uid="{00000000-0005-0000-0000-00009B650000}"/>
    <cellStyle name="إدخال 2 17 10" xfId="26009" xr:uid="{00000000-0005-0000-0000-00009C650000}"/>
    <cellStyle name="إدخال 2 17 10 2" xfId="26010" xr:uid="{00000000-0005-0000-0000-00009D650000}"/>
    <cellStyle name="إدخال 2 17 11" xfId="26011" xr:uid="{00000000-0005-0000-0000-00009E650000}"/>
    <cellStyle name="إدخال 2 17 11 2" xfId="26012" xr:uid="{00000000-0005-0000-0000-00009F650000}"/>
    <cellStyle name="إدخال 2 17 12" xfId="26013" xr:uid="{00000000-0005-0000-0000-0000A0650000}"/>
    <cellStyle name="إدخال 2 17 12 2" xfId="26014" xr:uid="{00000000-0005-0000-0000-0000A1650000}"/>
    <cellStyle name="إدخال 2 17 13" xfId="26015" xr:uid="{00000000-0005-0000-0000-0000A2650000}"/>
    <cellStyle name="إدخال 2 17 2" xfId="26016" xr:uid="{00000000-0005-0000-0000-0000A3650000}"/>
    <cellStyle name="إدخال 2 17 2 2" xfId="26017" xr:uid="{00000000-0005-0000-0000-0000A4650000}"/>
    <cellStyle name="إدخال 2 17 3" xfId="26018" xr:uid="{00000000-0005-0000-0000-0000A5650000}"/>
    <cellStyle name="إدخال 2 17 3 2" xfId="26019" xr:uid="{00000000-0005-0000-0000-0000A6650000}"/>
    <cellStyle name="إدخال 2 17 4" xfId="26020" xr:uid="{00000000-0005-0000-0000-0000A7650000}"/>
    <cellStyle name="إدخال 2 17 4 2" xfId="26021" xr:uid="{00000000-0005-0000-0000-0000A8650000}"/>
    <cellStyle name="إدخال 2 17 5" xfId="26022" xr:uid="{00000000-0005-0000-0000-0000A9650000}"/>
    <cellStyle name="إدخال 2 17 5 2" xfId="26023" xr:uid="{00000000-0005-0000-0000-0000AA650000}"/>
    <cellStyle name="إدخال 2 17 6" xfId="26024" xr:uid="{00000000-0005-0000-0000-0000AB650000}"/>
    <cellStyle name="إدخال 2 17 6 2" xfId="26025" xr:uid="{00000000-0005-0000-0000-0000AC650000}"/>
    <cellStyle name="إدخال 2 17 7" xfId="26026" xr:uid="{00000000-0005-0000-0000-0000AD650000}"/>
    <cellStyle name="إدخال 2 17 7 2" xfId="26027" xr:uid="{00000000-0005-0000-0000-0000AE650000}"/>
    <cellStyle name="إدخال 2 17 8" xfId="26028" xr:uid="{00000000-0005-0000-0000-0000AF650000}"/>
    <cellStyle name="إدخال 2 17 8 2" xfId="26029" xr:uid="{00000000-0005-0000-0000-0000B0650000}"/>
    <cellStyle name="إدخال 2 17 9" xfId="26030" xr:uid="{00000000-0005-0000-0000-0000B1650000}"/>
    <cellStyle name="إدخال 2 17 9 2" xfId="26031" xr:uid="{00000000-0005-0000-0000-0000B2650000}"/>
    <cellStyle name="إدخال 2 18" xfId="26032" xr:uid="{00000000-0005-0000-0000-0000B3650000}"/>
    <cellStyle name="إدخال 2 18 10" xfId="26033" xr:uid="{00000000-0005-0000-0000-0000B4650000}"/>
    <cellStyle name="إدخال 2 18 10 2" xfId="26034" xr:uid="{00000000-0005-0000-0000-0000B5650000}"/>
    <cellStyle name="إدخال 2 18 11" xfId="26035" xr:uid="{00000000-0005-0000-0000-0000B6650000}"/>
    <cellStyle name="إدخال 2 18 11 2" xfId="26036" xr:uid="{00000000-0005-0000-0000-0000B7650000}"/>
    <cellStyle name="إدخال 2 18 12" xfId="26037" xr:uid="{00000000-0005-0000-0000-0000B8650000}"/>
    <cellStyle name="إدخال 2 18 12 2" xfId="26038" xr:uid="{00000000-0005-0000-0000-0000B9650000}"/>
    <cellStyle name="إدخال 2 18 13" xfId="26039" xr:uid="{00000000-0005-0000-0000-0000BA650000}"/>
    <cellStyle name="إدخال 2 18 2" xfId="26040" xr:uid="{00000000-0005-0000-0000-0000BB650000}"/>
    <cellStyle name="إدخال 2 18 2 2" xfId="26041" xr:uid="{00000000-0005-0000-0000-0000BC650000}"/>
    <cellStyle name="إدخال 2 18 3" xfId="26042" xr:uid="{00000000-0005-0000-0000-0000BD650000}"/>
    <cellStyle name="إدخال 2 18 3 2" xfId="26043" xr:uid="{00000000-0005-0000-0000-0000BE650000}"/>
    <cellStyle name="إدخال 2 18 4" xfId="26044" xr:uid="{00000000-0005-0000-0000-0000BF650000}"/>
    <cellStyle name="إدخال 2 18 4 2" xfId="26045" xr:uid="{00000000-0005-0000-0000-0000C0650000}"/>
    <cellStyle name="إدخال 2 18 5" xfId="26046" xr:uid="{00000000-0005-0000-0000-0000C1650000}"/>
    <cellStyle name="إدخال 2 18 5 2" xfId="26047" xr:uid="{00000000-0005-0000-0000-0000C2650000}"/>
    <cellStyle name="إدخال 2 18 6" xfId="26048" xr:uid="{00000000-0005-0000-0000-0000C3650000}"/>
    <cellStyle name="إدخال 2 18 6 2" xfId="26049" xr:uid="{00000000-0005-0000-0000-0000C4650000}"/>
    <cellStyle name="إدخال 2 18 7" xfId="26050" xr:uid="{00000000-0005-0000-0000-0000C5650000}"/>
    <cellStyle name="إدخال 2 18 7 2" xfId="26051" xr:uid="{00000000-0005-0000-0000-0000C6650000}"/>
    <cellStyle name="إدخال 2 18 8" xfId="26052" xr:uid="{00000000-0005-0000-0000-0000C7650000}"/>
    <cellStyle name="إدخال 2 18 8 2" xfId="26053" xr:uid="{00000000-0005-0000-0000-0000C8650000}"/>
    <cellStyle name="إدخال 2 18 9" xfId="26054" xr:uid="{00000000-0005-0000-0000-0000C9650000}"/>
    <cellStyle name="إدخال 2 18 9 2" xfId="26055" xr:uid="{00000000-0005-0000-0000-0000CA650000}"/>
    <cellStyle name="إدخال 2 19" xfId="26056" xr:uid="{00000000-0005-0000-0000-0000CB650000}"/>
    <cellStyle name="إدخال 2 19 10" xfId="26057" xr:uid="{00000000-0005-0000-0000-0000CC650000}"/>
    <cellStyle name="إدخال 2 19 10 2" xfId="26058" xr:uid="{00000000-0005-0000-0000-0000CD650000}"/>
    <cellStyle name="إدخال 2 19 11" xfId="26059" xr:uid="{00000000-0005-0000-0000-0000CE650000}"/>
    <cellStyle name="إدخال 2 19 11 2" xfId="26060" xr:uid="{00000000-0005-0000-0000-0000CF650000}"/>
    <cellStyle name="إدخال 2 19 12" xfId="26061" xr:uid="{00000000-0005-0000-0000-0000D0650000}"/>
    <cellStyle name="إدخال 2 19 12 2" xfId="26062" xr:uid="{00000000-0005-0000-0000-0000D1650000}"/>
    <cellStyle name="إدخال 2 19 13" xfId="26063" xr:uid="{00000000-0005-0000-0000-0000D2650000}"/>
    <cellStyle name="إدخال 2 19 2" xfId="26064" xr:uid="{00000000-0005-0000-0000-0000D3650000}"/>
    <cellStyle name="إدخال 2 19 2 2" xfId="26065" xr:uid="{00000000-0005-0000-0000-0000D4650000}"/>
    <cellStyle name="إدخال 2 19 3" xfId="26066" xr:uid="{00000000-0005-0000-0000-0000D5650000}"/>
    <cellStyle name="إدخال 2 19 3 2" xfId="26067" xr:uid="{00000000-0005-0000-0000-0000D6650000}"/>
    <cellStyle name="إدخال 2 19 4" xfId="26068" xr:uid="{00000000-0005-0000-0000-0000D7650000}"/>
    <cellStyle name="إدخال 2 19 4 2" xfId="26069" xr:uid="{00000000-0005-0000-0000-0000D8650000}"/>
    <cellStyle name="إدخال 2 19 5" xfId="26070" xr:uid="{00000000-0005-0000-0000-0000D9650000}"/>
    <cellStyle name="إدخال 2 19 5 2" xfId="26071" xr:uid="{00000000-0005-0000-0000-0000DA650000}"/>
    <cellStyle name="إدخال 2 19 6" xfId="26072" xr:uid="{00000000-0005-0000-0000-0000DB650000}"/>
    <cellStyle name="إدخال 2 19 6 2" xfId="26073" xr:uid="{00000000-0005-0000-0000-0000DC650000}"/>
    <cellStyle name="إدخال 2 19 7" xfId="26074" xr:uid="{00000000-0005-0000-0000-0000DD650000}"/>
    <cellStyle name="إدخال 2 19 7 2" xfId="26075" xr:uid="{00000000-0005-0000-0000-0000DE650000}"/>
    <cellStyle name="إدخال 2 19 8" xfId="26076" xr:uid="{00000000-0005-0000-0000-0000DF650000}"/>
    <cellStyle name="إدخال 2 19 8 2" xfId="26077" xr:uid="{00000000-0005-0000-0000-0000E0650000}"/>
    <cellStyle name="إدخال 2 19 9" xfId="26078" xr:uid="{00000000-0005-0000-0000-0000E1650000}"/>
    <cellStyle name="إدخال 2 19 9 2" xfId="26079" xr:uid="{00000000-0005-0000-0000-0000E2650000}"/>
    <cellStyle name="إدخال 2 2" xfId="26080" xr:uid="{00000000-0005-0000-0000-0000E3650000}"/>
    <cellStyle name="إدخال 2 2 10" xfId="26081" xr:uid="{00000000-0005-0000-0000-0000E4650000}"/>
    <cellStyle name="إدخال 2 2 10 10" xfId="26082" xr:uid="{00000000-0005-0000-0000-0000E5650000}"/>
    <cellStyle name="إدخال 2 2 10 10 2" xfId="26083" xr:uid="{00000000-0005-0000-0000-0000E6650000}"/>
    <cellStyle name="إدخال 2 2 10 11" xfId="26084" xr:uid="{00000000-0005-0000-0000-0000E7650000}"/>
    <cellStyle name="إدخال 2 2 10 11 2" xfId="26085" xr:uid="{00000000-0005-0000-0000-0000E8650000}"/>
    <cellStyle name="إدخال 2 2 10 12" xfId="26086" xr:uid="{00000000-0005-0000-0000-0000E9650000}"/>
    <cellStyle name="إدخال 2 2 10 12 2" xfId="26087" xr:uid="{00000000-0005-0000-0000-0000EA650000}"/>
    <cellStyle name="إدخال 2 2 10 13" xfId="26088" xr:uid="{00000000-0005-0000-0000-0000EB650000}"/>
    <cellStyle name="إدخال 2 2 10 2" xfId="26089" xr:uid="{00000000-0005-0000-0000-0000EC650000}"/>
    <cellStyle name="إدخال 2 2 10 2 2" xfId="26090" xr:uid="{00000000-0005-0000-0000-0000ED650000}"/>
    <cellStyle name="إدخال 2 2 10 3" xfId="26091" xr:uid="{00000000-0005-0000-0000-0000EE650000}"/>
    <cellStyle name="إدخال 2 2 10 3 2" xfId="26092" xr:uid="{00000000-0005-0000-0000-0000EF650000}"/>
    <cellStyle name="إدخال 2 2 10 4" xfId="26093" xr:uid="{00000000-0005-0000-0000-0000F0650000}"/>
    <cellStyle name="إدخال 2 2 10 4 2" xfId="26094" xr:uid="{00000000-0005-0000-0000-0000F1650000}"/>
    <cellStyle name="إدخال 2 2 10 5" xfId="26095" xr:uid="{00000000-0005-0000-0000-0000F2650000}"/>
    <cellStyle name="إدخال 2 2 10 5 2" xfId="26096" xr:uid="{00000000-0005-0000-0000-0000F3650000}"/>
    <cellStyle name="إدخال 2 2 10 6" xfId="26097" xr:uid="{00000000-0005-0000-0000-0000F4650000}"/>
    <cellStyle name="إدخال 2 2 10 6 2" xfId="26098" xr:uid="{00000000-0005-0000-0000-0000F5650000}"/>
    <cellStyle name="إدخال 2 2 10 7" xfId="26099" xr:uid="{00000000-0005-0000-0000-0000F6650000}"/>
    <cellStyle name="إدخال 2 2 10 7 2" xfId="26100" xr:uid="{00000000-0005-0000-0000-0000F7650000}"/>
    <cellStyle name="إدخال 2 2 10 8" xfId="26101" xr:uid="{00000000-0005-0000-0000-0000F8650000}"/>
    <cellStyle name="إدخال 2 2 10 8 2" xfId="26102" xr:uid="{00000000-0005-0000-0000-0000F9650000}"/>
    <cellStyle name="إدخال 2 2 10 9" xfId="26103" xr:uid="{00000000-0005-0000-0000-0000FA650000}"/>
    <cellStyle name="إدخال 2 2 10 9 2" xfId="26104" xr:uid="{00000000-0005-0000-0000-0000FB650000}"/>
    <cellStyle name="إدخال 2 2 11" xfId="26105" xr:uid="{00000000-0005-0000-0000-0000FC650000}"/>
    <cellStyle name="إدخال 2 2 11 10" xfId="26106" xr:uid="{00000000-0005-0000-0000-0000FD650000}"/>
    <cellStyle name="إدخال 2 2 11 10 2" xfId="26107" xr:uid="{00000000-0005-0000-0000-0000FE650000}"/>
    <cellStyle name="إدخال 2 2 11 11" xfId="26108" xr:uid="{00000000-0005-0000-0000-0000FF650000}"/>
    <cellStyle name="إدخال 2 2 11 11 2" xfId="26109" xr:uid="{00000000-0005-0000-0000-000000660000}"/>
    <cellStyle name="إدخال 2 2 11 12" xfId="26110" xr:uid="{00000000-0005-0000-0000-000001660000}"/>
    <cellStyle name="إدخال 2 2 11 12 2" xfId="26111" xr:uid="{00000000-0005-0000-0000-000002660000}"/>
    <cellStyle name="إدخال 2 2 11 13" xfId="26112" xr:uid="{00000000-0005-0000-0000-000003660000}"/>
    <cellStyle name="إدخال 2 2 11 2" xfId="26113" xr:uid="{00000000-0005-0000-0000-000004660000}"/>
    <cellStyle name="إدخال 2 2 11 2 2" xfId="26114" xr:uid="{00000000-0005-0000-0000-000005660000}"/>
    <cellStyle name="إدخال 2 2 11 3" xfId="26115" xr:uid="{00000000-0005-0000-0000-000006660000}"/>
    <cellStyle name="إدخال 2 2 11 3 2" xfId="26116" xr:uid="{00000000-0005-0000-0000-000007660000}"/>
    <cellStyle name="إدخال 2 2 11 4" xfId="26117" xr:uid="{00000000-0005-0000-0000-000008660000}"/>
    <cellStyle name="إدخال 2 2 11 4 2" xfId="26118" xr:uid="{00000000-0005-0000-0000-000009660000}"/>
    <cellStyle name="إدخال 2 2 11 5" xfId="26119" xr:uid="{00000000-0005-0000-0000-00000A660000}"/>
    <cellStyle name="إدخال 2 2 11 5 2" xfId="26120" xr:uid="{00000000-0005-0000-0000-00000B660000}"/>
    <cellStyle name="إدخال 2 2 11 6" xfId="26121" xr:uid="{00000000-0005-0000-0000-00000C660000}"/>
    <cellStyle name="إدخال 2 2 11 6 2" xfId="26122" xr:uid="{00000000-0005-0000-0000-00000D660000}"/>
    <cellStyle name="إدخال 2 2 11 7" xfId="26123" xr:uid="{00000000-0005-0000-0000-00000E660000}"/>
    <cellStyle name="إدخال 2 2 11 7 2" xfId="26124" xr:uid="{00000000-0005-0000-0000-00000F660000}"/>
    <cellStyle name="إدخال 2 2 11 8" xfId="26125" xr:uid="{00000000-0005-0000-0000-000010660000}"/>
    <cellStyle name="إدخال 2 2 11 8 2" xfId="26126" xr:uid="{00000000-0005-0000-0000-000011660000}"/>
    <cellStyle name="إدخال 2 2 11 9" xfId="26127" xr:uid="{00000000-0005-0000-0000-000012660000}"/>
    <cellStyle name="إدخال 2 2 11 9 2" xfId="26128" xr:uid="{00000000-0005-0000-0000-000013660000}"/>
    <cellStyle name="إدخال 2 2 12" xfId="26129" xr:uid="{00000000-0005-0000-0000-000014660000}"/>
    <cellStyle name="إدخال 2 2 12 10" xfId="26130" xr:uid="{00000000-0005-0000-0000-000015660000}"/>
    <cellStyle name="إدخال 2 2 12 10 2" xfId="26131" xr:uid="{00000000-0005-0000-0000-000016660000}"/>
    <cellStyle name="إدخال 2 2 12 11" xfId="26132" xr:uid="{00000000-0005-0000-0000-000017660000}"/>
    <cellStyle name="إدخال 2 2 12 11 2" xfId="26133" xr:uid="{00000000-0005-0000-0000-000018660000}"/>
    <cellStyle name="إدخال 2 2 12 12" xfId="26134" xr:uid="{00000000-0005-0000-0000-000019660000}"/>
    <cellStyle name="إدخال 2 2 12 12 2" xfId="26135" xr:uid="{00000000-0005-0000-0000-00001A660000}"/>
    <cellStyle name="إدخال 2 2 12 13" xfId="26136" xr:uid="{00000000-0005-0000-0000-00001B660000}"/>
    <cellStyle name="إدخال 2 2 12 2" xfId="26137" xr:uid="{00000000-0005-0000-0000-00001C660000}"/>
    <cellStyle name="إدخال 2 2 12 2 2" xfId="26138" xr:uid="{00000000-0005-0000-0000-00001D660000}"/>
    <cellStyle name="إدخال 2 2 12 3" xfId="26139" xr:uid="{00000000-0005-0000-0000-00001E660000}"/>
    <cellStyle name="إدخال 2 2 12 3 2" xfId="26140" xr:uid="{00000000-0005-0000-0000-00001F660000}"/>
    <cellStyle name="إدخال 2 2 12 4" xfId="26141" xr:uid="{00000000-0005-0000-0000-000020660000}"/>
    <cellStyle name="إدخال 2 2 12 4 2" xfId="26142" xr:uid="{00000000-0005-0000-0000-000021660000}"/>
    <cellStyle name="إدخال 2 2 12 5" xfId="26143" xr:uid="{00000000-0005-0000-0000-000022660000}"/>
    <cellStyle name="إدخال 2 2 12 5 2" xfId="26144" xr:uid="{00000000-0005-0000-0000-000023660000}"/>
    <cellStyle name="إدخال 2 2 12 6" xfId="26145" xr:uid="{00000000-0005-0000-0000-000024660000}"/>
    <cellStyle name="إدخال 2 2 12 6 2" xfId="26146" xr:uid="{00000000-0005-0000-0000-000025660000}"/>
    <cellStyle name="إدخال 2 2 12 7" xfId="26147" xr:uid="{00000000-0005-0000-0000-000026660000}"/>
    <cellStyle name="إدخال 2 2 12 7 2" xfId="26148" xr:uid="{00000000-0005-0000-0000-000027660000}"/>
    <cellStyle name="إدخال 2 2 12 8" xfId="26149" xr:uid="{00000000-0005-0000-0000-000028660000}"/>
    <cellStyle name="إدخال 2 2 12 8 2" xfId="26150" xr:uid="{00000000-0005-0000-0000-000029660000}"/>
    <cellStyle name="إدخال 2 2 12 9" xfId="26151" xr:uid="{00000000-0005-0000-0000-00002A660000}"/>
    <cellStyle name="إدخال 2 2 12 9 2" xfId="26152" xr:uid="{00000000-0005-0000-0000-00002B660000}"/>
    <cellStyle name="إدخال 2 2 13" xfId="26153" xr:uid="{00000000-0005-0000-0000-00002C660000}"/>
    <cellStyle name="إدخال 2 2 13 10" xfId="26154" xr:uid="{00000000-0005-0000-0000-00002D660000}"/>
    <cellStyle name="إدخال 2 2 13 10 2" xfId="26155" xr:uid="{00000000-0005-0000-0000-00002E660000}"/>
    <cellStyle name="إدخال 2 2 13 11" xfId="26156" xr:uid="{00000000-0005-0000-0000-00002F660000}"/>
    <cellStyle name="إدخال 2 2 13 11 2" xfId="26157" xr:uid="{00000000-0005-0000-0000-000030660000}"/>
    <cellStyle name="إدخال 2 2 13 12" xfId="26158" xr:uid="{00000000-0005-0000-0000-000031660000}"/>
    <cellStyle name="إدخال 2 2 13 12 2" xfId="26159" xr:uid="{00000000-0005-0000-0000-000032660000}"/>
    <cellStyle name="إدخال 2 2 13 13" xfId="26160" xr:uid="{00000000-0005-0000-0000-000033660000}"/>
    <cellStyle name="إدخال 2 2 13 2" xfId="26161" xr:uid="{00000000-0005-0000-0000-000034660000}"/>
    <cellStyle name="إدخال 2 2 13 2 2" xfId="26162" xr:uid="{00000000-0005-0000-0000-000035660000}"/>
    <cellStyle name="إدخال 2 2 13 3" xfId="26163" xr:uid="{00000000-0005-0000-0000-000036660000}"/>
    <cellStyle name="إدخال 2 2 13 3 2" xfId="26164" xr:uid="{00000000-0005-0000-0000-000037660000}"/>
    <cellStyle name="إدخال 2 2 13 4" xfId="26165" xr:uid="{00000000-0005-0000-0000-000038660000}"/>
    <cellStyle name="إدخال 2 2 13 4 2" xfId="26166" xr:uid="{00000000-0005-0000-0000-000039660000}"/>
    <cellStyle name="إدخال 2 2 13 5" xfId="26167" xr:uid="{00000000-0005-0000-0000-00003A660000}"/>
    <cellStyle name="إدخال 2 2 13 5 2" xfId="26168" xr:uid="{00000000-0005-0000-0000-00003B660000}"/>
    <cellStyle name="إدخال 2 2 13 6" xfId="26169" xr:uid="{00000000-0005-0000-0000-00003C660000}"/>
    <cellStyle name="إدخال 2 2 13 6 2" xfId="26170" xr:uid="{00000000-0005-0000-0000-00003D660000}"/>
    <cellStyle name="إدخال 2 2 13 7" xfId="26171" xr:uid="{00000000-0005-0000-0000-00003E660000}"/>
    <cellStyle name="إدخال 2 2 13 7 2" xfId="26172" xr:uid="{00000000-0005-0000-0000-00003F660000}"/>
    <cellStyle name="إدخال 2 2 13 8" xfId="26173" xr:uid="{00000000-0005-0000-0000-000040660000}"/>
    <cellStyle name="إدخال 2 2 13 8 2" xfId="26174" xr:uid="{00000000-0005-0000-0000-000041660000}"/>
    <cellStyle name="إدخال 2 2 13 9" xfId="26175" xr:uid="{00000000-0005-0000-0000-000042660000}"/>
    <cellStyle name="إدخال 2 2 13 9 2" xfId="26176" xr:uid="{00000000-0005-0000-0000-000043660000}"/>
    <cellStyle name="إدخال 2 2 14" xfId="26177" xr:uid="{00000000-0005-0000-0000-000044660000}"/>
    <cellStyle name="إدخال 2 2 14 10" xfId="26178" xr:uid="{00000000-0005-0000-0000-000045660000}"/>
    <cellStyle name="إدخال 2 2 14 10 2" xfId="26179" xr:uid="{00000000-0005-0000-0000-000046660000}"/>
    <cellStyle name="إدخال 2 2 14 11" xfId="26180" xr:uid="{00000000-0005-0000-0000-000047660000}"/>
    <cellStyle name="إدخال 2 2 14 11 2" xfId="26181" xr:uid="{00000000-0005-0000-0000-000048660000}"/>
    <cellStyle name="إدخال 2 2 14 12" xfId="26182" xr:uid="{00000000-0005-0000-0000-000049660000}"/>
    <cellStyle name="إدخال 2 2 14 12 2" xfId="26183" xr:uid="{00000000-0005-0000-0000-00004A660000}"/>
    <cellStyle name="إدخال 2 2 14 13" xfId="26184" xr:uid="{00000000-0005-0000-0000-00004B660000}"/>
    <cellStyle name="إدخال 2 2 14 2" xfId="26185" xr:uid="{00000000-0005-0000-0000-00004C660000}"/>
    <cellStyle name="إدخال 2 2 14 2 2" xfId="26186" xr:uid="{00000000-0005-0000-0000-00004D660000}"/>
    <cellStyle name="إدخال 2 2 14 3" xfId="26187" xr:uid="{00000000-0005-0000-0000-00004E660000}"/>
    <cellStyle name="إدخال 2 2 14 3 2" xfId="26188" xr:uid="{00000000-0005-0000-0000-00004F660000}"/>
    <cellStyle name="إدخال 2 2 14 4" xfId="26189" xr:uid="{00000000-0005-0000-0000-000050660000}"/>
    <cellStyle name="إدخال 2 2 14 4 2" xfId="26190" xr:uid="{00000000-0005-0000-0000-000051660000}"/>
    <cellStyle name="إدخال 2 2 14 5" xfId="26191" xr:uid="{00000000-0005-0000-0000-000052660000}"/>
    <cellStyle name="إدخال 2 2 14 5 2" xfId="26192" xr:uid="{00000000-0005-0000-0000-000053660000}"/>
    <cellStyle name="إدخال 2 2 14 6" xfId="26193" xr:uid="{00000000-0005-0000-0000-000054660000}"/>
    <cellStyle name="إدخال 2 2 14 6 2" xfId="26194" xr:uid="{00000000-0005-0000-0000-000055660000}"/>
    <cellStyle name="إدخال 2 2 14 7" xfId="26195" xr:uid="{00000000-0005-0000-0000-000056660000}"/>
    <cellStyle name="إدخال 2 2 14 7 2" xfId="26196" xr:uid="{00000000-0005-0000-0000-000057660000}"/>
    <cellStyle name="إدخال 2 2 14 8" xfId="26197" xr:uid="{00000000-0005-0000-0000-000058660000}"/>
    <cellStyle name="إدخال 2 2 14 8 2" xfId="26198" xr:uid="{00000000-0005-0000-0000-000059660000}"/>
    <cellStyle name="إدخال 2 2 14 9" xfId="26199" xr:uid="{00000000-0005-0000-0000-00005A660000}"/>
    <cellStyle name="إدخال 2 2 14 9 2" xfId="26200" xr:uid="{00000000-0005-0000-0000-00005B660000}"/>
    <cellStyle name="إدخال 2 2 15" xfId="26201" xr:uid="{00000000-0005-0000-0000-00005C660000}"/>
    <cellStyle name="إدخال 2 2 15 10" xfId="26202" xr:uid="{00000000-0005-0000-0000-00005D660000}"/>
    <cellStyle name="إدخال 2 2 15 10 2" xfId="26203" xr:uid="{00000000-0005-0000-0000-00005E660000}"/>
    <cellStyle name="إدخال 2 2 15 11" xfId="26204" xr:uid="{00000000-0005-0000-0000-00005F660000}"/>
    <cellStyle name="إدخال 2 2 15 11 2" xfId="26205" xr:uid="{00000000-0005-0000-0000-000060660000}"/>
    <cellStyle name="إدخال 2 2 15 12" xfId="26206" xr:uid="{00000000-0005-0000-0000-000061660000}"/>
    <cellStyle name="إدخال 2 2 15 12 2" xfId="26207" xr:uid="{00000000-0005-0000-0000-000062660000}"/>
    <cellStyle name="إدخال 2 2 15 13" xfId="26208" xr:uid="{00000000-0005-0000-0000-000063660000}"/>
    <cellStyle name="إدخال 2 2 15 2" xfId="26209" xr:uid="{00000000-0005-0000-0000-000064660000}"/>
    <cellStyle name="إدخال 2 2 15 2 2" xfId="26210" xr:uid="{00000000-0005-0000-0000-000065660000}"/>
    <cellStyle name="إدخال 2 2 15 3" xfId="26211" xr:uid="{00000000-0005-0000-0000-000066660000}"/>
    <cellStyle name="إدخال 2 2 15 3 2" xfId="26212" xr:uid="{00000000-0005-0000-0000-000067660000}"/>
    <cellStyle name="إدخال 2 2 15 4" xfId="26213" xr:uid="{00000000-0005-0000-0000-000068660000}"/>
    <cellStyle name="إدخال 2 2 15 4 2" xfId="26214" xr:uid="{00000000-0005-0000-0000-000069660000}"/>
    <cellStyle name="إدخال 2 2 15 5" xfId="26215" xr:uid="{00000000-0005-0000-0000-00006A660000}"/>
    <cellStyle name="إدخال 2 2 15 5 2" xfId="26216" xr:uid="{00000000-0005-0000-0000-00006B660000}"/>
    <cellStyle name="إدخال 2 2 15 6" xfId="26217" xr:uid="{00000000-0005-0000-0000-00006C660000}"/>
    <cellStyle name="إدخال 2 2 15 6 2" xfId="26218" xr:uid="{00000000-0005-0000-0000-00006D660000}"/>
    <cellStyle name="إدخال 2 2 15 7" xfId="26219" xr:uid="{00000000-0005-0000-0000-00006E660000}"/>
    <cellStyle name="إدخال 2 2 15 7 2" xfId="26220" xr:uid="{00000000-0005-0000-0000-00006F660000}"/>
    <cellStyle name="إدخال 2 2 15 8" xfId="26221" xr:uid="{00000000-0005-0000-0000-000070660000}"/>
    <cellStyle name="إدخال 2 2 15 8 2" xfId="26222" xr:uid="{00000000-0005-0000-0000-000071660000}"/>
    <cellStyle name="إدخال 2 2 15 9" xfId="26223" xr:uid="{00000000-0005-0000-0000-000072660000}"/>
    <cellStyle name="إدخال 2 2 15 9 2" xfId="26224" xr:uid="{00000000-0005-0000-0000-000073660000}"/>
    <cellStyle name="إدخال 2 2 16" xfId="26225" xr:uid="{00000000-0005-0000-0000-000074660000}"/>
    <cellStyle name="إدخال 2 2 16 10" xfId="26226" xr:uid="{00000000-0005-0000-0000-000075660000}"/>
    <cellStyle name="إدخال 2 2 16 10 2" xfId="26227" xr:uid="{00000000-0005-0000-0000-000076660000}"/>
    <cellStyle name="إدخال 2 2 16 11" xfId="26228" xr:uid="{00000000-0005-0000-0000-000077660000}"/>
    <cellStyle name="إدخال 2 2 16 11 2" xfId="26229" xr:uid="{00000000-0005-0000-0000-000078660000}"/>
    <cellStyle name="إدخال 2 2 16 12" xfId="26230" xr:uid="{00000000-0005-0000-0000-000079660000}"/>
    <cellStyle name="إدخال 2 2 16 12 2" xfId="26231" xr:uid="{00000000-0005-0000-0000-00007A660000}"/>
    <cellStyle name="إدخال 2 2 16 13" xfId="26232" xr:uid="{00000000-0005-0000-0000-00007B660000}"/>
    <cellStyle name="إدخال 2 2 16 2" xfId="26233" xr:uid="{00000000-0005-0000-0000-00007C660000}"/>
    <cellStyle name="إدخال 2 2 16 2 2" xfId="26234" xr:uid="{00000000-0005-0000-0000-00007D660000}"/>
    <cellStyle name="إدخال 2 2 16 3" xfId="26235" xr:uid="{00000000-0005-0000-0000-00007E660000}"/>
    <cellStyle name="إدخال 2 2 16 3 2" xfId="26236" xr:uid="{00000000-0005-0000-0000-00007F660000}"/>
    <cellStyle name="إدخال 2 2 16 4" xfId="26237" xr:uid="{00000000-0005-0000-0000-000080660000}"/>
    <cellStyle name="إدخال 2 2 16 4 2" xfId="26238" xr:uid="{00000000-0005-0000-0000-000081660000}"/>
    <cellStyle name="إدخال 2 2 16 5" xfId="26239" xr:uid="{00000000-0005-0000-0000-000082660000}"/>
    <cellStyle name="إدخال 2 2 16 5 2" xfId="26240" xr:uid="{00000000-0005-0000-0000-000083660000}"/>
    <cellStyle name="إدخال 2 2 16 6" xfId="26241" xr:uid="{00000000-0005-0000-0000-000084660000}"/>
    <cellStyle name="إدخال 2 2 16 6 2" xfId="26242" xr:uid="{00000000-0005-0000-0000-000085660000}"/>
    <cellStyle name="إدخال 2 2 16 7" xfId="26243" xr:uid="{00000000-0005-0000-0000-000086660000}"/>
    <cellStyle name="إدخال 2 2 16 7 2" xfId="26244" xr:uid="{00000000-0005-0000-0000-000087660000}"/>
    <cellStyle name="إدخال 2 2 16 8" xfId="26245" xr:uid="{00000000-0005-0000-0000-000088660000}"/>
    <cellStyle name="إدخال 2 2 16 8 2" xfId="26246" xr:uid="{00000000-0005-0000-0000-000089660000}"/>
    <cellStyle name="إدخال 2 2 16 9" xfId="26247" xr:uid="{00000000-0005-0000-0000-00008A660000}"/>
    <cellStyle name="إدخال 2 2 16 9 2" xfId="26248" xr:uid="{00000000-0005-0000-0000-00008B660000}"/>
    <cellStyle name="إدخال 2 2 17" xfId="26249" xr:uid="{00000000-0005-0000-0000-00008C660000}"/>
    <cellStyle name="إدخال 2 2 17 10" xfId="26250" xr:uid="{00000000-0005-0000-0000-00008D660000}"/>
    <cellStyle name="إدخال 2 2 17 10 2" xfId="26251" xr:uid="{00000000-0005-0000-0000-00008E660000}"/>
    <cellStyle name="إدخال 2 2 17 11" xfId="26252" xr:uid="{00000000-0005-0000-0000-00008F660000}"/>
    <cellStyle name="إدخال 2 2 17 11 2" xfId="26253" xr:uid="{00000000-0005-0000-0000-000090660000}"/>
    <cellStyle name="إدخال 2 2 17 12" xfId="26254" xr:uid="{00000000-0005-0000-0000-000091660000}"/>
    <cellStyle name="إدخال 2 2 17 12 2" xfId="26255" xr:uid="{00000000-0005-0000-0000-000092660000}"/>
    <cellStyle name="إدخال 2 2 17 13" xfId="26256" xr:uid="{00000000-0005-0000-0000-000093660000}"/>
    <cellStyle name="إدخال 2 2 17 2" xfId="26257" xr:uid="{00000000-0005-0000-0000-000094660000}"/>
    <cellStyle name="إدخال 2 2 17 2 2" xfId="26258" xr:uid="{00000000-0005-0000-0000-000095660000}"/>
    <cellStyle name="إدخال 2 2 17 3" xfId="26259" xr:uid="{00000000-0005-0000-0000-000096660000}"/>
    <cellStyle name="إدخال 2 2 17 3 2" xfId="26260" xr:uid="{00000000-0005-0000-0000-000097660000}"/>
    <cellStyle name="إدخال 2 2 17 4" xfId="26261" xr:uid="{00000000-0005-0000-0000-000098660000}"/>
    <cellStyle name="إدخال 2 2 17 4 2" xfId="26262" xr:uid="{00000000-0005-0000-0000-000099660000}"/>
    <cellStyle name="إدخال 2 2 17 5" xfId="26263" xr:uid="{00000000-0005-0000-0000-00009A660000}"/>
    <cellStyle name="إدخال 2 2 17 5 2" xfId="26264" xr:uid="{00000000-0005-0000-0000-00009B660000}"/>
    <cellStyle name="إدخال 2 2 17 6" xfId="26265" xr:uid="{00000000-0005-0000-0000-00009C660000}"/>
    <cellStyle name="إدخال 2 2 17 6 2" xfId="26266" xr:uid="{00000000-0005-0000-0000-00009D660000}"/>
    <cellStyle name="إدخال 2 2 17 7" xfId="26267" xr:uid="{00000000-0005-0000-0000-00009E660000}"/>
    <cellStyle name="إدخال 2 2 17 7 2" xfId="26268" xr:uid="{00000000-0005-0000-0000-00009F660000}"/>
    <cellStyle name="إدخال 2 2 17 8" xfId="26269" xr:uid="{00000000-0005-0000-0000-0000A0660000}"/>
    <cellStyle name="إدخال 2 2 17 8 2" xfId="26270" xr:uid="{00000000-0005-0000-0000-0000A1660000}"/>
    <cellStyle name="إدخال 2 2 17 9" xfId="26271" xr:uid="{00000000-0005-0000-0000-0000A2660000}"/>
    <cellStyle name="إدخال 2 2 17 9 2" xfId="26272" xr:uid="{00000000-0005-0000-0000-0000A3660000}"/>
    <cellStyle name="إدخال 2 2 18" xfId="26273" xr:uid="{00000000-0005-0000-0000-0000A4660000}"/>
    <cellStyle name="إدخال 2 2 18 10" xfId="26274" xr:uid="{00000000-0005-0000-0000-0000A5660000}"/>
    <cellStyle name="إدخال 2 2 18 10 2" xfId="26275" xr:uid="{00000000-0005-0000-0000-0000A6660000}"/>
    <cellStyle name="إدخال 2 2 18 11" xfId="26276" xr:uid="{00000000-0005-0000-0000-0000A7660000}"/>
    <cellStyle name="إدخال 2 2 18 11 2" xfId="26277" xr:uid="{00000000-0005-0000-0000-0000A8660000}"/>
    <cellStyle name="إدخال 2 2 18 12" xfId="26278" xr:uid="{00000000-0005-0000-0000-0000A9660000}"/>
    <cellStyle name="إدخال 2 2 18 12 2" xfId="26279" xr:uid="{00000000-0005-0000-0000-0000AA660000}"/>
    <cellStyle name="إدخال 2 2 18 13" xfId="26280" xr:uid="{00000000-0005-0000-0000-0000AB660000}"/>
    <cellStyle name="إدخال 2 2 18 2" xfId="26281" xr:uid="{00000000-0005-0000-0000-0000AC660000}"/>
    <cellStyle name="إدخال 2 2 18 2 2" xfId="26282" xr:uid="{00000000-0005-0000-0000-0000AD660000}"/>
    <cellStyle name="إدخال 2 2 18 3" xfId="26283" xr:uid="{00000000-0005-0000-0000-0000AE660000}"/>
    <cellStyle name="إدخال 2 2 18 3 2" xfId="26284" xr:uid="{00000000-0005-0000-0000-0000AF660000}"/>
    <cellStyle name="إدخال 2 2 18 4" xfId="26285" xr:uid="{00000000-0005-0000-0000-0000B0660000}"/>
    <cellStyle name="إدخال 2 2 18 4 2" xfId="26286" xr:uid="{00000000-0005-0000-0000-0000B1660000}"/>
    <cellStyle name="إدخال 2 2 18 5" xfId="26287" xr:uid="{00000000-0005-0000-0000-0000B2660000}"/>
    <cellStyle name="إدخال 2 2 18 5 2" xfId="26288" xr:uid="{00000000-0005-0000-0000-0000B3660000}"/>
    <cellStyle name="إدخال 2 2 18 6" xfId="26289" xr:uid="{00000000-0005-0000-0000-0000B4660000}"/>
    <cellStyle name="إدخال 2 2 18 6 2" xfId="26290" xr:uid="{00000000-0005-0000-0000-0000B5660000}"/>
    <cellStyle name="إدخال 2 2 18 7" xfId="26291" xr:uid="{00000000-0005-0000-0000-0000B6660000}"/>
    <cellStyle name="إدخال 2 2 18 7 2" xfId="26292" xr:uid="{00000000-0005-0000-0000-0000B7660000}"/>
    <cellStyle name="إدخال 2 2 18 8" xfId="26293" xr:uid="{00000000-0005-0000-0000-0000B8660000}"/>
    <cellStyle name="إدخال 2 2 18 8 2" xfId="26294" xr:uid="{00000000-0005-0000-0000-0000B9660000}"/>
    <cellStyle name="إدخال 2 2 18 9" xfId="26295" xr:uid="{00000000-0005-0000-0000-0000BA660000}"/>
    <cellStyle name="إدخال 2 2 18 9 2" xfId="26296" xr:uid="{00000000-0005-0000-0000-0000BB660000}"/>
    <cellStyle name="إدخال 2 2 19" xfId="26297" xr:uid="{00000000-0005-0000-0000-0000BC660000}"/>
    <cellStyle name="إدخال 2 2 19 10" xfId="26298" xr:uid="{00000000-0005-0000-0000-0000BD660000}"/>
    <cellStyle name="إدخال 2 2 19 10 2" xfId="26299" xr:uid="{00000000-0005-0000-0000-0000BE660000}"/>
    <cellStyle name="إدخال 2 2 19 11" xfId="26300" xr:uid="{00000000-0005-0000-0000-0000BF660000}"/>
    <cellStyle name="إدخال 2 2 19 11 2" xfId="26301" xr:uid="{00000000-0005-0000-0000-0000C0660000}"/>
    <cellStyle name="إدخال 2 2 19 12" xfId="26302" xr:uid="{00000000-0005-0000-0000-0000C1660000}"/>
    <cellStyle name="إدخال 2 2 19 12 2" xfId="26303" xr:uid="{00000000-0005-0000-0000-0000C2660000}"/>
    <cellStyle name="إدخال 2 2 19 13" xfId="26304" xr:uid="{00000000-0005-0000-0000-0000C3660000}"/>
    <cellStyle name="إدخال 2 2 19 2" xfId="26305" xr:uid="{00000000-0005-0000-0000-0000C4660000}"/>
    <cellStyle name="إدخال 2 2 19 2 2" xfId="26306" xr:uid="{00000000-0005-0000-0000-0000C5660000}"/>
    <cellStyle name="إدخال 2 2 19 3" xfId="26307" xr:uid="{00000000-0005-0000-0000-0000C6660000}"/>
    <cellStyle name="إدخال 2 2 19 3 2" xfId="26308" xr:uid="{00000000-0005-0000-0000-0000C7660000}"/>
    <cellStyle name="إدخال 2 2 19 4" xfId="26309" xr:uid="{00000000-0005-0000-0000-0000C8660000}"/>
    <cellStyle name="إدخال 2 2 19 4 2" xfId="26310" xr:uid="{00000000-0005-0000-0000-0000C9660000}"/>
    <cellStyle name="إدخال 2 2 19 5" xfId="26311" xr:uid="{00000000-0005-0000-0000-0000CA660000}"/>
    <cellStyle name="إدخال 2 2 19 5 2" xfId="26312" xr:uid="{00000000-0005-0000-0000-0000CB660000}"/>
    <cellStyle name="إدخال 2 2 19 6" xfId="26313" xr:uid="{00000000-0005-0000-0000-0000CC660000}"/>
    <cellStyle name="إدخال 2 2 19 6 2" xfId="26314" xr:uid="{00000000-0005-0000-0000-0000CD660000}"/>
    <cellStyle name="إدخال 2 2 19 7" xfId="26315" xr:uid="{00000000-0005-0000-0000-0000CE660000}"/>
    <cellStyle name="إدخال 2 2 19 7 2" xfId="26316" xr:uid="{00000000-0005-0000-0000-0000CF660000}"/>
    <cellStyle name="إدخال 2 2 19 8" xfId="26317" xr:uid="{00000000-0005-0000-0000-0000D0660000}"/>
    <cellStyle name="إدخال 2 2 19 8 2" xfId="26318" xr:uid="{00000000-0005-0000-0000-0000D1660000}"/>
    <cellStyle name="إدخال 2 2 19 9" xfId="26319" xr:uid="{00000000-0005-0000-0000-0000D2660000}"/>
    <cellStyle name="إدخال 2 2 19 9 2" xfId="26320" xr:uid="{00000000-0005-0000-0000-0000D3660000}"/>
    <cellStyle name="إدخال 2 2 2" xfId="26321" xr:uid="{00000000-0005-0000-0000-0000D4660000}"/>
    <cellStyle name="إدخال 2 2 2 10" xfId="26322" xr:uid="{00000000-0005-0000-0000-0000D5660000}"/>
    <cellStyle name="إدخال 2 2 2 10 2" xfId="26323" xr:uid="{00000000-0005-0000-0000-0000D6660000}"/>
    <cellStyle name="إدخال 2 2 2 11" xfId="26324" xr:uid="{00000000-0005-0000-0000-0000D7660000}"/>
    <cellStyle name="إدخال 2 2 2 11 2" xfId="26325" xr:uid="{00000000-0005-0000-0000-0000D8660000}"/>
    <cellStyle name="إدخال 2 2 2 12" xfId="26326" xr:uid="{00000000-0005-0000-0000-0000D9660000}"/>
    <cellStyle name="إدخال 2 2 2 12 2" xfId="26327" xr:uid="{00000000-0005-0000-0000-0000DA660000}"/>
    <cellStyle name="إدخال 2 2 2 13" xfId="26328" xr:uid="{00000000-0005-0000-0000-0000DB660000}"/>
    <cellStyle name="إدخال 2 2 2 2" xfId="26329" xr:uid="{00000000-0005-0000-0000-0000DC660000}"/>
    <cellStyle name="إدخال 2 2 2 2 2" xfId="26330" xr:uid="{00000000-0005-0000-0000-0000DD660000}"/>
    <cellStyle name="إدخال 2 2 2 3" xfId="26331" xr:uid="{00000000-0005-0000-0000-0000DE660000}"/>
    <cellStyle name="إدخال 2 2 2 3 2" xfId="26332" xr:uid="{00000000-0005-0000-0000-0000DF660000}"/>
    <cellStyle name="إدخال 2 2 2 4" xfId="26333" xr:uid="{00000000-0005-0000-0000-0000E0660000}"/>
    <cellStyle name="إدخال 2 2 2 4 2" xfId="26334" xr:uid="{00000000-0005-0000-0000-0000E1660000}"/>
    <cellStyle name="إدخال 2 2 2 5" xfId="26335" xr:uid="{00000000-0005-0000-0000-0000E2660000}"/>
    <cellStyle name="إدخال 2 2 2 5 2" xfId="26336" xr:uid="{00000000-0005-0000-0000-0000E3660000}"/>
    <cellStyle name="إدخال 2 2 2 6" xfId="26337" xr:uid="{00000000-0005-0000-0000-0000E4660000}"/>
    <cellStyle name="إدخال 2 2 2 6 2" xfId="26338" xr:uid="{00000000-0005-0000-0000-0000E5660000}"/>
    <cellStyle name="إدخال 2 2 2 7" xfId="26339" xr:uid="{00000000-0005-0000-0000-0000E6660000}"/>
    <cellStyle name="إدخال 2 2 2 7 2" xfId="26340" xr:uid="{00000000-0005-0000-0000-0000E7660000}"/>
    <cellStyle name="إدخال 2 2 2 8" xfId="26341" xr:uid="{00000000-0005-0000-0000-0000E8660000}"/>
    <cellStyle name="إدخال 2 2 2 8 2" xfId="26342" xr:uid="{00000000-0005-0000-0000-0000E9660000}"/>
    <cellStyle name="إدخال 2 2 2 9" xfId="26343" xr:uid="{00000000-0005-0000-0000-0000EA660000}"/>
    <cellStyle name="إدخال 2 2 2 9 2" xfId="26344" xr:uid="{00000000-0005-0000-0000-0000EB660000}"/>
    <cellStyle name="إدخال 2 2 20" xfId="26345" xr:uid="{00000000-0005-0000-0000-0000EC660000}"/>
    <cellStyle name="إدخال 2 2 20 10" xfId="26346" xr:uid="{00000000-0005-0000-0000-0000ED660000}"/>
    <cellStyle name="إدخال 2 2 20 10 2" xfId="26347" xr:uid="{00000000-0005-0000-0000-0000EE660000}"/>
    <cellStyle name="إدخال 2 2 20 11" xfId="26348" xr:uid="{00000000-0005-0000-0000-0000EF660000}"/>
    <cellStyle name="إدخال 2 2 20 11 2" xfId="26349" xr:uid="{00000000-0005-0000-0000-0000F0660000}"/>
    <cellStyle name="إدخال 2 2 20 12" xfId="26350" xr:uid="{00000000-0005-0000-0000-0000F1660000}"/>
    <cellStyle name="إدخال 2 2 20 12 2" xfId="26351" xr:uid="{00000000-0005-0000-0000-0000F2660000}"/>
    <cellStyle name="إدخال 2 2 20 13" xfId="26352" xr:uid="{00000000-0005-0000-0000-0000F3660000}"/>
    <cellStyle name="إدخال 2 2 20 2" xfId="26353" xr:uid="{00000000-0005-0000-0000-0000F4660000}"/>
    <cellStyle name="إدخال 2 2 20 2 2" xfId="26354" xr:uid="{00000000-0005-0000-0000-0000F5660000}"/>
    <cellStyle name="إدخال 2 2 20 3" xfId="26355" xr:uid="{00000000-0005-0000-0000-0000F6660000}"/>
    <cellStyle name="إدخال 2 2 20 3 2" xfId="26356" xr:uid="{00000000-0005-0000-0000-0000F7660000}"/>
    <cellStyle name="إدخال 2 2 20 4" xfId="26357" xr:uid="{00000000-0005-0000-0000-0000F8660000}"/>
    <cellStyle name="إدخال 2 2 20 4 2" xfId="26358" xr:uid="{00000000-0005-0000-0000-0000F9660000}"/>
    <cellStyle name="إدخال 2 2 20 5" xfId="26359" xr:uid="{00000000-0005-0000-0000-0000FA660000}"/>
    <cellStyle name="إدخال 2 2 20 5 2" xfId="26360" xr:uid="{00000000-0005-0000-0000-0000FB660000}"/>
    <cellStyle name="إدخال 2 2 20 6" xfId="26361" xr:uid="{00000000-0005-0000-0000-0000FC660000}"/>
    <cellStyle name="إدخال 2 2 20 6 2" xfId="26362" xr:uid="{00000000-0005-0000-0000-0000FD660000}"/>
    <cellStyle name="إدخال 2 2 20 7" xfId="26363" xr:uid="{00000000-0005-0000-0000-0000FE660000}"/>
    <cellStyle name="إدخال 2 2 20 7 2" xfId="26364" xr:uid="{00000000-0005-0000-0000-0000FF660000}"/>
    <cellStyle name="إدخال 2 2 20 8" xfId="26365" xr:uid="{00000000-0005-0000-0000-000000670000}"/>
    <cellStyle name="إدخال 2 2 20 8 2" xfId="26366" xr:uid="{00000000-0005-0000-0000-000001670000}"/>
    <cellStyle name="إدخال 2 2 20 9" xfId="26367" xr:uid="{00000000-0005-0000-0000-000002670000}"/>
    <cellStyle name="إدخال 2 2 20 9 2" xfId="26368" xr:uid="{00000000-0005-0000-0000-000003670000}"/>
    <cellStyle name="إدخال 2 2 21" xfId="26369" xr:uid="{00000000-0005-0000-0000-000004670000}"/>
    <cellStyle name="إدخال 2 2 21 10" xfId="26370" xr:uid="{00000000-0005-0000-0000-000005670000}"/>
    <cellStyle name="إدخال 2 2 21 10 2" xfId="26371" xr:uid="{00000000-0005-0000-0000-000006670000}"/>
    <cellStyle name="إدخال 2 2 21 11" xfId="26372" xr:uid="{00000000-0005-0000-0000-000007670000}"/>
    <cellStyle name="إدخال 2 2 21 11 2" xfId="26373" xr:uid="{00000000-0005-0000-0000-000008670000}"/>
    <cellStyle name="إدخال 2 2 21 12" xfId="26374" xr:uid="{00000000-0005-0000-0000-000009670000}"/>
    <cellStyle name="إدخال 2 2 21 12 2" xfId="26375" xr:uid="{00000000-0005-0000-0000-00000A670000}"/>
    <cellStyle name="إدخال 2 2 21 13" xfId="26376" xr:uid="{00000000-0005-0000-0000-00000B670000}"/>
    <cellStyle name="إدخال 2 2 21 2" xfId="26377" xr:uid="{00000000-0005-0000-0000-00000C670000}"/>
    <cellStyle name="إدخال 2 2 21 2 2" xfId="26378" xr:uid="{00000000-0005-0000-0000-00000D670000}"/>
    <cellStyle name="إدخال 2 2 21 3" xfId="26379" xr:uid="{00000000-0005-0000-0000-00000E670000}"/>
    <cellStyle name="إدخال 2 2 21 3 2" xfId="26380" xr:uid="{00000000-0005-0000-0000-00000F670000}"/>
    <cellStyle name="إدخال 2 2 21 4" xfId="26381" xr:uid="{00000000-0005-0000-0000-000010670000}"/>
    <cellStyle name="إدخال 2 2 21 4 2" xfId="26382" xr:uid="{00000000-0005-0000-0000-000011670000}"/>
    <cellStyle name="إدخال 2 2 21 5" xfId="26383" xr:uid="{00000000-0005-0000-0000-000012670000}"/>
    <cellStyle name="إدخال 2 2 21 5 2" xfId="26384" xr:uid="{00000000-0005-0000-0000-000013670000}"/>
    <cellStyle name="إدخال 2 2 21 6" xfId="26385" xr:uid="{00000000-0005-0000-0000-000014670000}"/>
    <cellStyle name="إدخال 2 2 21 6 2" xfId="26386" xr:uid="{00000000-0005-0000-0000-000015670000}"/>
    <cellStyle name="إدخال 2 2 21 7" xfId="26387" xr:uid="{00000000-0005-0000-0000-000016670000}"/>
    <cellStyle name="إدخال 2 2 21 7 2" xfId="26388" xr:uid="{00000000-0005-0000-0000-000017670000}"/>
    <cellStyle name="إدخال 2 2 21 8" xfId="26389" xr:uid="{00000000-0005-0000-0000-000018670000}"/>
    <cellStyle name="إدخال 2 2 21 8 2" xfId="26390" xr:uid="{00000000-0005-0000-0000-000019670000}"/>
    <cellStyle name="إدخال 2 2 21 9" xfId="26391" xr:uid="{00000000-0005-0000-0000-00001A670000}"/>
    <cellStyle name="إدخال 2 2 21 9 2" xfId="26392" xr:uid="{00000000-0005-0000-0000-00001B670000}"/>
    <cellStyle name="إدخال 2 2 22" xfId="26393" xr:uid="{00000000-0005-0000-0000-00001C670000}"/>
    <cellStyle name="إدخال 2 2 22 10" xfId="26394" xr:uid="{00000000-0005-0000-0000-00001D670000}"/>
    <cellStyle name="إدخال 2 2 22 10 2" xfId="26395" xr:uid="{00000000-0005-0000-0000-00001E670000}"/>
    <cellStyle name="إدخال 2 2 22 11" xfId="26396" xr:uid="{00000000-0005-0000-0000-00001F670000}"/>
    <cellStyle name="إدخال 2 2 22 11 2" xfId="26397" xr:uid="{00000000-0005-0000-0000-000020670000}"/>
    <cellStyle name="إدخال 2 2 22 12" xfId="26398" xr:uid="{00000000-0005-0000-0000-000021670000}"/>
    <cellStyle name="إدخال 2 2 22 12 2" xfId="26399" xr:uid="{00000000-0005-0000-0000-000022670000}"/>
    <cellStyle name="إدخال 2 2 22 13" xfId="26400" xr:uid="{00000000-0005-0000-0000-000023670000}"/>
    <cellStyle name="إدخال 2 2 22 2" xfId="26401" xr:uid="{00000000-0005-0000-0000-000024670000}"/>
    <cellStyle name="إدخال 2 2 22 2 2" xfId="26402" xr:uid="{00000000-0005-0000-0000-000025670000}"/>
    <cellStyle name="إدخال 2 2 22 3" xfId="26403" xr:uid="{00000000-0005-0000-0000-000026670000}"/>
    <cellStyle name="إدخال 2 2 22 3 2" xfId="26404" xr:uid="{00000000-0005-0000-0000-000027670000}"/>
    <cellStyle name="إدخال 2 2 22 4" xfId="26405" xr:uid="{00000000-0005-0000-0000-000028670000}"/>
    <cellStyle name="إدخال 2 2 22 4 2" xfId="26406" xr:uid="{00000000-0005-0000-0000-000029670000}"/>
    <cellStyle name="إدخال 2 2 22 5" xfId="26407" xr:uid="{00000000-0005-0000-0000-00002A670000}"/>
    <cellStyle name="إدخال 2 2 22 5 2" xfId="26408" xr:uid="{00000000-0005-0000-0000-00002B670000}"/>
    <cellStyle name="إدخال 2 2 22 6" xfId="26409" xr:uid="{00000000-0005-0000-0000-00002C670000}"/>
    <cellStyle name="إدخال 2 2 22 6 2" xfId="26410" xr:uid="{00000000-0005-0000-0000-00002D670000}"/>
    <cellStyle name="إدخال 2 2 22 7" xfId="26411" xr:uid="{00000000-0005-0000-0000-00002E670000}"/>
    <cellStyle name="إدخال 2 2 22 7 2" xfId="26412" xr:uid="{00000000-0005-0000-0000-00002F670000}"/>
    <cellStyle name="إدخال 2 2 22 8" xfId="26413" xr:uid="{00000000-0005-0000-0000-000030670000}"/>
    <cellStyle name="إدخال 2 2 22 8 2" xfId="26414" xr:uid="{00000000-0005-0000-0000-000031670000}"/>
    <cellStyle name="إدخال 2 2 22 9" xfId="26415" xr:uid="{00000000-0005-0000-0000-000032670000}"/>
    <cellStyle name="إدخال 2 2 22 9 2" xfId="26416" xr:uid="{00000000-0005-0000-0000-000033670000}"/>
    <cellStyle name="إدخال 2 2 23" xfId="26417" xr:uid="{00000000-0005-0000-0000-000034670000}"/>
    <cellStyle name="إدخال 2 2 23 10" xfId="26418" xr:uid="{00000000-0005-0000-0000-000035670000}"/>
    <cellStyle name="إدخال 2 2 23 10 2" xfId="26419" xr:uid="{00000000-0005-0000-0000-000036670000}"/>
    <cellStyle name="إدخال 2 2 23 11" xfId="26420" xr:uid="{00000000-0005-0000-0000-000037670000}"/>
    <cellStyle name="إدخال 2 2 23 11 2" xfId="26421" xr:uid="{00000000-0005-0000-0000-000038670000}"/>
    <cellStyle name="إدخال 2 2 23 12" xfId="26422" xr:uid="{00000000-0005-0000-0000-000039670000}"/>
    <cellStyle name="إدخال 2 2 23 12 2" xfId="26423" xr:uid="{00000000-0005-0000-0000-00003A670000}"/>
    <cellStyle name="إدخال 2 2 23 13" xfId="26424" xr:uid="{00000000-0005-0000-0000-00003B670000}"/>
    <cellStyle name="إدخال 2 2 23 2" xfId="26425" xr:uid="{00000000-0005-0000-0000-00003C670000}"/>
    <cellStyle name="إدخال 2 2 23 2 2" xfId="26426" xr:uid="{00000000-0005-0000-0000-00003D670000}"/>
    <cellStyle name="إدخال 2 2 23 3" xfId="26427" xr:uid="{00000000-0005-0000-0000-00003E670000}"/>
    <cellStyle name="إدخال 2 2 23 3 2" xfId="26428" xr:uid="{00000000-0005-0000-0000-00003F670000}"/>
    <cellStyle name="إدخال 2 2 23 4" xfId="26429" xr:uid="{00000000-0005-0000-0000-000040670000}"/>
    <cellStyle name="إدخال 2 2 23 4 2" xfId="26430" xr:uid="{00000000-0005-0000-0000-000041670000}"/>
    <cellStyle name="إدخال 2 2 23 5" xfId="26431" xr:uid="{00000000-0005-0000-0000-000042670000}"/>
    <cellStyle name="إدخال 2 2 23 5 2" xfId="26432" xr:uid="{00000000-0005-0000-0000-000043670000}"/>
    <cellStyle name="إدخال 2 2 23 6" xfId="26433" xr:uid="{00000000-0005-0000-0000-000044670000}"/>
    <cellStyle name="إدخال 2 2 23 6 2" xfId="26434" xr:uid="{00000000-0005-0000-0000-000045670000}"/>
    <cellStyle name="إدخال 2 2 23 7" xfId="26435" xr:uid="{00000000-0005-0000-0000-000046670000}"/>
    <cellStyle name="إدخال 2 2 23 7 2" xfId="26436" xr:uid="{00000000-0005-0000-0000-000047670000}"/>
    <cellStyle name="إدخال 2 2 23 8" xfId="26437" xr:uid="{00000000-0005-0000-0000-000048670000}"/>
    <cellStyle name="إدخال 2 2 23 8 2" xfId="26438" xr:uid="{00000000-0005-0000-0000-000049670000}"/>
    <cellStyle name="إدخال 2 2 23 9" xfId="26439" xr:uid="{00000000-0005-0000-0000-00004A670000}"/>
    <cellStyle name="إدخال 2 2 23 9 2" xfId="26440" xr:uid="{00000000-0005-0000-0000-00004B670000}"/>
    <cellStyle name="إدخال 2 2 24" xfId="26441" xr:uid="{00000000-0005-0000-0000-00004C670000}"/>
    <cellStyle name="إدخال 2 2 24 10" xfId="26442" xr:uid="{00000000-0005-0000-0000-00004D670000}"/>
    <cellStyle name="إدخال 2 2 24 10 2" xfId="26443" xr:uid="{00000000-0005-0000-0000-00004E670000}"/>
    <cellStyle name="إدخال 2 2 24 11" xfId="26444" xr:uid="{00000000-0005-0000-0000-00004F670000}"/>
    <cellStyle name="إدخال 2 2 24 11 2" xfId="26445" xr:uid="{00000000-0005-0000-0000-000050670000}"/>
    <cellStyle name="إدخال 2 2 24 12" xfId="26446" xr:uid="{00000000-0005-0000-0000-000051670000}"/>
    <cellStyle name="إدخال 2 2 24 12 2" xfId="26447" xr:uid="{00000000-0005-0000-0000-000052670000}"/>
    <cellStyle name="إدخال 2 2 24 13" xfId="26448" xr:uid="{00000000-0005-0000-0000-000053670000}"/>
    <cellStyle name="إدخال 2 2 24 2" xfId="26449" xr:uid="{00000000-0005-0000-0000-000054670000}"/>
    <cellStyle name="إدخال 2 2 24 2 2" xfId="26450" xr:uid="{00000000-0005-0000-0000-000055670000}"/>
    <cellStyle name="إدخال 2 2 24 3" xfId="26451" xr:uid="{00000000-0005-0000-0000-000056670000}"/>
    <cellStyle name="إدخال 2 2 24 3 2" xfId="26452" xr:uid="{00000000-0005-0000-0000-000057670000}"/>
    <cellStyle name="إدخال 2 2 24 4" xfId="26453" xr:uid="{00000000-0005-0000-0000-000058670000}"/>
    <cellStyle name="إدخال 2 2 24 4 2" xfId="26454" xr:uid="{00000000-0005-0000-0000-000059670000}"/>
    <cellStyle name="إدخال 2 2 24 5" xfId="26455" xr:uid="{00000000-0005-0000-0000-00005A670000}"/>
    <cellStyle name="إدخال 2 2 24 5 2" xfId="26456" xr:uid="{00000000-0005-0000-0000-00005B670000}"/>
    <cellStyle name="إدخال 2 2 24 6" xfId="26457" xr:uid="{00000000-0005-0000-0000-00005C670000}"/>
    <cellStyle name="إدخال 2 2 24 6 2" xfId="26458" xr:uid="{00000000-0005-0000-0000-00005D670000}"/>
    <cellStyle name="إدخال 2 2 24 7" xfId="26459" xr:uid="{00000000-0005-0000-0000-00005E670000}"/>
    <cellStyle name="إدخال 2 2 24 7 2" xfId="26460" xr:uid="{00000000-0005-0000-0000-00005F670000}"/>
    <cellStyle name="إدخال 2 2 24 8" xfId="26461" xr:uid="{00000000-0005-0000-0000-000060670000}"/>
    <cellStyle name="إدخال 2 2 24 8 2" xfId="26462" xr:uid="{00000000-0005-0000-0000-000061670000}"/>
    <cellStyle name="إدخال 2 2 24 9" xfId="26463" xr:uid="{00000000-0005-0000-0000-000062670000}"/>
    <cellStyle name="إدخال 2 2 24 9 2" xfId="26464" xr:uid="{00000000-0005-0000-0000-000063670000}"/>
    <cellStyle name="إدخال 2 2 25" xfId="26465" xr:uid="{00000000-0005-0000-0000-000064670000}"/>
    <cellStyle name="إدخال 2 2 25 10" xfId="26466" xr:uid="{00000000-0005-0000-0000-000065670000}"/>
    <cellStyle name="إدخال 2 2 25 10 2" xfId="26467" xr:uid="{00000000-0005-0000-0000-000066670000}"/>
    <cellStyle name="إدخال 2 2 25 11" xfId="26468" xr:uid="{00000000-0005-0000-0000-000067670000}"/>
    <cellStyle name="إدخال 2 2 25 11 2" xfId="26469" xr:uid="{00000000-0005-0000-0000-000068670000}"/>
    <cellStyle name="إدخال 2 2 25 12" xfId="26470" xr:uid="{00000000-0005-0000-0000-000069670000}"/>
    <cellStyle name="إدخال 2 2 25 12 2" xfId="26471" xr:uid="{00000000-0005-0000-0000-00006A670000}"/>
    <cellStyle name="إدخال 2 2 25 13" xfId="26472" xr:uid="{00000000-0005-0000-0000-00006B670000}"/>
    <cellStyle name="إدخال 2 2 25 2" xfId="26473" xr:uid="{00000000-0005-0000-0000-00006C670000}"/>
    <cellStyle name="إدخال 2 2 25 2 2" xfId="26474" xr:uid="{00000000-0005-0000-0000-00006D670000}"/>
    <cellStyle name="إدخال 2 2 25 3" xfId="26475" xr:uid="{00000000-0005-0000-0000-00006E670000}"/>
    <cellStyle name="إدخال 2 2 25 3 2" xfId="26476" xr:uid="{00000000-0005-0000-0000-00006F670000}"/>
    <cellStyle name="إدخال 2 2 25 4" xfId="26477" xr:uid="{00000000-0005-0000-0000-000070670000}"/>
    <cellStyle name="إدخال 2 2 25 4 2" xfId="26478" xr:uid="{00000000-0005-0000-0000-000071670000}"/>
    <cellStyle name="إدخال 2 2 25 5" xfId="26479" xr:uid="{00000000-0005-0000-0000-000072670000}"/>
    <cellStyle name="إدخال 2 2 25 5 2" xfId="26480" xr:uid="{00000000-0005-0000-0000-000073670000}"/>
    <cellStyle name="إدخال 2 2 25 6" xfId="26481" xr:uid="{00000000-0005-0000-0000-000074670000}"/>
    <cellStyle name="إدخال 2 2 25 6 2" xfId="26482" xr:uid="{00000000-0005-0000-0000-000075670000}"/>
    <cellStyle name="إدخال 2 2 25 7" xfId="26483" xr:uid="{00000000-0005-0000-0000-000076670000}"/>
    <cellStyle name="إدخال 2 2 25 7 2" xfId="26484" xr:uid="{00000000-0005-0000-0000-000077670000}"/>
    <cellStyle name="إدخال 2 2 25 8" xfId="26485" xr:uid="{00000000-0005-0000-0000-000078670000}"/>
    <cellStyle name="إدخال 2 2 25 8 2" xfId="26486" xr:uid="{00000000-0005-0000-0000-000079670000}"/>
    <cellStyle name="إدخال 2 2 25 9" xfId="26487" xr:uid="{00000000-0005-0000-0000-00007A670000}"/>
    <cellStyle name="إدخال 2 2 25 9 2" xfId="26488" xr:uid="{00000000-0005-0000-0000-00007B670000}"/>
    <cellStyle name="إدخال 2 2 26" xfId="26489" xr:uid="{00000000-0005-0000-0000-00007C670000}"/>
    <cellStyle name="إدخال 2 2 26 10" xfId="26490" xr:uid="{00000000-0005-0000-0000-00007D670000}"/>
    <cellStyle name="إدخال 2 2 26 10 2" xfId="26491" xr:uid="{00000000-0005-0000-0000-00007E670000}"/>
    <cellStyle name="إدخال 2 2 26 11" xfId="26492" xr:uid="{00000000-0005-0000-0000-00007F670000}"/>
    <cellStyle name="إدخال 2 2 26 11 2" xfId="26493" xr:uid="{00000000-0005-0000-0000-000080670000}"/>
    <cellStyle name="إدخال 2 2 26 12" xfId="26494" xr:uid="{00000000-0005-0000-0000-000081670000}"/>
    <cellStyle name="إدخال 2 2 26 12 2" xfId="26495" xr:uid="{00000000-0005-0000-0000-000082670000}"/>
    <cellStyle name="إدخال 2 2 26 13" xfId="26496" xr:uid="{00000000-0005-0000-0000-000083670000}"/>
    <cellStyle name="إدخال 2 2 26 2" xfId="26497" xr:uid="{00000000-0005-0000-0000-000084670000}"/>
    <cellStyle name="إدخال 2 2 26 2 2" xfId="26498" xr:uid="{00000000-0005-0000-0000-000085670000}"/>
    <cellStyle name="إدخال 2 2 26 3" xfId="26499" xr:uid="{00000000-0005-0000-0000-000086670000}"/>
    <cellStyle name="إدخال 2 2 26 3 2" xfId="26500" xr:uid="{00000000-0005-0000-0000-000087670000}"/>
    <cellStyle name="إدخال 2 2 26 4" xfId="26501" xr:uid="{00000000-0005-0000-0000-000088670000}"/>
    <cellStyle name="إدخال 2 2 26 4 2" xfId="26502" xr:uid="{00000000-0005-0000-0000-000089670000}"/>
    <cellStyle name="إدخال 2 2 26 5" xfId="26503" xr:uid="{00000000-0005-0000-0000-00008A670000}"/>
    <cellStyle name="إدخال 2 2 26 5 2" xfId="26504" xr:uid="{00000000-0005-0000-0000-00008B670000}"/>
    <cellStyle name="إدخال 2 2 26 6" xfId="26505" xr:uid="{00000000-0005-0000-0000-00008C670000}"/>
    <cellStyle name="إدخال 2 2 26 6 2" xfId="26506" xr:uid="{00000000-0005-0000-0000-00008D670000}"/>
    <cellStyle name="إدخال 2 2 26 7" xfId="26507" xr:uid="{00000000-0005-0000-0000-00008E670000}"/>
    <cellStyle name="إدخال 2 2 26 7 2" xfId="26508" xr:uid="{00000000-0005-0000-0000-00008F670000}"/>
    <cellStyle name="إدخال 2 2 26 8" xfId="26509" xr:uid="{00000000-0005-0000-0000-000090670000}"/>
    <cellStyle name="إدخال 2 2 26 8 2" xfId="26510" xr:uid="{00000000-0005-0000-0000-000091670000}"/>
    <cellStyle name="إدخال 2 2 26 9" xfId="26511" xr:uid="{00000000-0005-0000-0000-000092670000}"/>
    <cellStyle name="إدخال 2 2 26 9 2" xfId="26512" xr:uid="{00000000-0005-0000-0000-000093670000}"/>
    <cellStyle name="إدخال 2 2 27" xfId="26513" xr:uid="{00000000-0005-0000-0000-000094670000}"/>
    <cellStyle name="إدخال 2 2 27 10" xfId="26514" xr:uid="{00000000-0005-0000-0000-000095670000}"/>
    <cellStyle name="إدخال 2 2 27 10 2" xfId="26515" xr:uid="{00000000-0005-0000-0000-000096670000}"/>
    <cellStyle name="إدخال 2 2 27 11" xfId="26516" xr:uid="{00000000-0005-0000-0000-000097670000}"/>
    <cellStyle name="إدخال 2 2 27 11 2" xfId="26517" xr:uid="{00000000-0005-0000-0000-000098670000}"/>
    <cellStyle name="إدخال 2 2 27 12" xfId="26518" xr:uid="{00000000-0005-0000-0000-000099670000}"/>
    <cellStyle name="إدخال 2 2 27 12 2" xfId="26519" xr:uid="{00000000-0005-0000-0000-00009A670000}"/>
    <cellStyle name="إدخال 2 2 27 13" xfId="26520" xr:uid="{00000000-0005-0000-0000-00009B670000}"/>
    <cellStyle name="إدخال 2 2 27 2" xfId="26521" xr:uid="{00000000-0005-0000-0000-00009C670000}"/>
    <cellStyle name="إدخال 2 2 27 2 2" xfId="26522" xr:uid="{00000000-0005-0000-0000-00009D670000}"/>
    <cellStyle name="إدخال 2 2 27 3" xfId="26523" xr:uid="{00000000-0005-0000-0000-00009E670000}"/>
    <cellStyle name="إدخال 2 2 27 3 2" xfId="26524" xr:uid="{00000000-0005-0000-0000-00009F670000}"/>
    <cellStyle name="إدخال 2 2 27 4" xfId="26525" xr:uid="{00000000-0005-0000-0000-0000A0670000}"/>
    <cellStyle name="إدخال 2 2 27 4 2" xfId="26526" xr:uid="{00000000-0005-0000-0000-0000A1670000}"/>
    <cellStyle name="إدخال 2 2 27 5" xfId="26527" xr:uid="{00000000-0005-0000-0000-0000A2670000}"/>
    <cellStyle name="إدخال 2 2 27 5 2" xfId="26528" xr:uid="{00000000-0005-0000-0000-0000A3670000}"/>
    <cellStyle name="إدخال 2 2 27 6" xfId="26529" xr:uid="{00000000-0005-0000-0000-0000A4670000}"/>
    <cellStyle name="إدخال 2 2 27 6 2" xfId="26530" xr:uid="{00000000-0005-0000-0000-0000A5670000}"/>
    <cellStyle name="إدخال 2 2 27 7" xfId="26531" xr:uid="{00000000-0005-0000-0000-0000A6670000}"/>
    <cellStyle name="إدخال 2 2 27 7 2" xfId="26532" xr:uid="{00000000-0005-0000-0000-0000A7670000}"/>
    <cellStyle name="إدخال 2 2 27 8" xfId="26533" xr:uid="{00000000-0005-0000-0000-0000A8670000}"/>
    <cellStyle name="إدخال 2 2 27 8 2" xfId="26534" xr:uid="{00000000-0005-0000-0000-0000A9670000}"/>
    <cellStyle name="إدخال 2 2 27 9" xfId="26535" xr:uid="{00000000-0005-0000-0000-0000AA670000}"/>
    <cellStyle name="إدخال 2 2 27 9 2" xfId="26536" xr:uid="{00000000-0005-0000-0000-0000AB670000}"/>
    <cellStyle name="إدخال 2 2 28" xfId="26537" xr:uid="{00000000-0005-0000-0000-0000AC670000}"/>
    <cellStyle name="إدخال 2 2 28 10" xfId="26538" xr:uid="{00000000-0005-0000-0000-0000AD670000}"/>
    <cellStyle name="إدخال 2 2 28 10 2" xfId="26539" xr:uid="{00000000-0005-0000-0000-0000AE670000}"/>
    <cellStyle name="إدخال 2 2 28 11" xfId="26540" xr:uid="{00000000-0005-0000-0000-0000AF670000}"/>
    <cellStyle name="إدخال 2 2 28 11 2" xfId="26541" xr:uid="{00000000-0005-0000-0000-0000B0670000}"/>
    <cellStyle name="إدخال 2 2 28 12" xfId="26542" xr:uid="{00000000-0005-0000-0000-0000B1670000}"/>
    <cellStyle name="إدخال 2 2 28 12 2" xfId="26543" xr:uid="{00000000-0005-0000-0000-0000B2670000}"/>
    <cellStyle name="إدخال 2 2 28 13" xfId="26544" xr:uid="{00000000-0005-0000-0000-0000B3670000}"/>
    <cellStyle name="إدخال 2 2 28 2" xfId="26545" xr:uid="{00000000-0005-0000-0000-0000B4670000}"/>
    <cellStyle name="إدخال 2 2 28 2 2" xfId="26546" xr:uid="{00000000-0005-0000-0000-0000B5670000}"/>
    <cellStyle name="إدخال 2 2 28 3" xfId="26547" xr:uid="{00000000-0005-0000-0000-0000B6670000}"/>
    <cellStyle name="إدخال 2 2 28 3 2" xfId="26548" xr:uid="{00000000-0005-0000-0000-0000B7670000}"/>
    <cellStyle name="إدخال 2 2 28 4" xfId="26549" xr:uid="{00000000-0005-0000-0000-0000B8670000}"/>
    <cellStyle name="إدخال 2 2 28 4 2" xfId="26550" xr:uid="{00000000-0005-0000-0000-0000B9670000}"/>
    <cellStyle name="إدخال 2 2 28 5" xfId="26551" xr:uid="{00000000-0005-0000-0000-0000BA670000}"/>
    <cellStyle name="إدخال 2 2 28 5 2" xfId="26552" xr:uid="{00000000-0005-0000-0000-0000BB670000}"/>
    <cellStyle name="إدخال 2 2 28 6" xfId="26553" xr:uid="{00000000-0005-0000-0000-0000BC670000}"/>
    <cellStyle name="إدخال 2 2 28 6 2" xfId="26554" xr:uid="{00000000-0005-0000-0000-0000BD670000}"/>
    <cellStyle name="إدخال 2 2 28 7" xfId="26555" xr:uid="{00000000-0005-0000-0000-0000BE670000}"/>
    <cellStyle name="إدخال 2 2 28 7 2" xfId="26556" xr:uid="{00000000-0005-0000-0000-0000BF670000}"/>
    <cellStyle name="إدخال 2 2 28 8" xfId="26557" xr:uid="{00000000-0005-0000-0000-0000C0670000}"/>
    <cellStyle name="إدخال 2 2 28 8 2" xfId="26558" xr:uid="{00000000-0005-0000-0000-0000C1670000}"/>
    <cellStyle name="إدخال 2 2 28 9" xfId="26559" xr:uid="{00000000-0005-0000-0000-0000C2670000}"/>
    <cellStyle name="إدخال 2 2 28 9 2" xfId="26560" xr:uid="{00000000-0005-0000-0000-0000C3670000}"/>
    <cellStyle name="إدخال 2 2 29" xfId="26561" xr:uid="{00000000-0005-0000-0000-0000C4670000}"/>
    <cellStyle name="إدخال 2 2 29 2" xfId="26562" xr:uid="{00000000-0005-0000-0000-0000C5670000}"/>
    <cellStyle name="إدخال 2 2 3" xfId="26563" xr:uid="{00000000-0005-0000-0000-0000C6670000}"/>
    <cellStyle name="إدخال 2 2 3 10" xfId="26564" xr:uid="{00000000-0005-0000-0000-0000C7670000}"/>
    <cellStyle name="إدخال 2 2 3 10 2" xfId="26565" xr:uid="{00000000-0005-0000-0000-0000C8670000}"/>
    <cellStyle name="إدخال 2 2 3 11" xfId="26566" xr:uid="{00000000-0005-0000-0000-0000C9670000}"/>
    <cellStyle name="إدخال 2 2 3 11 2" xfId="26567" xr:uid="{00000000-0005-0000-0000-0000CA670000}"/>
    <cellStyle name="إدخال 2 2 3 12" xfId="26568" xr:uid="{00000000-0005-0000-0000-0000CB670000}"/>
    <cellStyle name="إدخال 2 2 3 12 2" xfId="26569" xr:uid="{00000000-0005-0000-0000-0000CC670000}"/>
    <cellStyle name="إدخال 2 2 3 13" xfId="26570" xr:uid="{00000000-0005-0000-0000-0000CD670000}"/>
    <cellStyle name="إدخال 2 2 3 2" xfId="26571" xr:uid="{00000000-0005-0000-0000-0000CE670000}"/>
    <cellStyle name="إدخال 2 2 3 2 2" xfId="26572" xr:uid="{00000000-0005-0000-0000-0000CF670000}"/>
    <cellStyle name="إدخال 2 2 3 3" xfId="26573" xr:uid="{00000000-0005-0000-0000-0000D0670000}"/>
    <cellStyle name="إدخال 2 2 3 3 2" xfId="26574" xr:uid="{00000000-0005-0000-0000-0000D1670000}"/>
    <cellStyle name="إدخال 2 2 3 4" xfId="26575" xr:uid="{00000000-0005-0000-0000-0000D2670000}"/>
    <cellStyle name="إدخال 2 2 3 4 2" xfId="26576" xr:uid="{00000000-0005-0000-0000-0000D3670000}"/>
    <cellStyle name="إدخال 2 2 3 5" xfId="26577" xr:uid="{00000000-0005-0000-0000-0000D4670000}"/>
    <cellStyle name="إدخال 2 2 3 5 2" xfId="26578" xr:uid="{00000000-0005-0000-0000-0000D5670000}"/>
    <cellStyle name="إدخال 2 2 3 6" xfId="26579" xr:uid="{00000000-0005-0000-0000-0000D6670000}"/>
    <cellStyle name="إدخال 2 2 3 6 2" xfId="26580" xr:uid="{00000000-0005-0000-0000-0000D7670000}"/>
    <cellStyle name="إدخال 2 2 3 7" xfId="26581" xr:uid="{00000000-0005-0000-0000-0000D8670000}"/>
    <cellStyle name="إدخال 2 2 3 7 2" xfId="26582" xr:uid="{00000000-0005-0000-0000-0000D9670000}"/>
    <cellStyle name="إدخال 2 2 3 8" xfId="26583" xr:uid="{00000000-0005-0000-0000-0000DA670000}"/>
    <cellStyle name="إدخال 2 2 3 8 2" xfId="26584" xr:uid="{00000000-0005-0000-0000-0000DB670000}"/>
    <cellStyle name="إدخال 2 2 3 9" xfId="26585" xr:uid="{00000000-0005-0000-0000-0000DC670000}"/>
    <cellStyle name="إدخال 2 2 3 9 2" xfId="26586" xr:uid="{00000000-0005-0000-0000-0000DD670000}"/>
    <cellStyle name="إدخال 2 2 30" xfId="26587" xr:uid="{00000000-0005-0000-0000-0000DE670000}"/>
    <cellStyle name="إدخال 2 2 30 2" xfId="26588" xr:uid="{00000000-0005-0000-0000-0000DF670000}"/>
    <cellStyle name="إدخال 2 2 31" xfId="26589" xr:uid="{00000000-0005-0000-0000-0000E0670000}"/>
    <cellStyle name="إدخال 2 2 31 2" xfId="26590" xr:uid="{00000000-0005-0000-0000-0000E1670000}"/>
    <cellStyle name="إدخال 2 2 32" xfId="26591" xr:uid="{00000000-0005-0000-0000-0000E2670000}"/>
    <cellStyle name="إدخال 2 2 32 2" xfId="26592" xr:uid="{00000000-0005-0000-0000-0000E3670000}"/>
    <cellStyle name="إدخال 2 2 33" xfId="26593" xr:uid="{00000000-0005-0000-0000-0000E4670000}"/>
    <cellStyle name="إدخال 2 2 33 2" xfId="26594" xr:uid="{00000000-0005-0000-0000-0000E5670000}"/>
    <cellStyle name="إدخال 2 2 34" xfId="26595" xr:uid="{00000000-0005-0000-0000-0000E6670000}"/>
    <cellStyle name="إدخال 2 2 34 2" xfId="26596" xr:uid="{00000000-0005-0000-0000-0000E7670000}"/>
    <cellStyle name="إدخال 2 2 35" xfId="26597" xr:uid="{00000000-0005-0000-0000-0000E8670000}"/>
    <cellStyle name="إدخال 2 2 35 2" xfId="26598" xr:uid="{00000000-0005-0000-0000-0000E9670000}"/>
    <cellStyle name="إدخال 2 2 36" xfId="26599" xr:uid="{00000000-0005-0000-0000-0000EA670000}"/>
    <cellStyle name="إدخال 2 2 36 2" xfId="26600" xr:uid="{00000000-0005-0000-0000-0000EB670000}"/>
    <cellStyle name="إدخال 2 2 37" xfId="26601" xr:uid="{00000000-0005-0000-0000-0000EC670000}"/>
    <cellStyle name="إدخال 2 2 37 2" xfId="26602" xr:uid="{00000000-0005-0000-0000-0000ED670000}"/>
    <cellStyle name="إدخال 2 2 38" xfId="26603" xr:uid="{00000000-0005-0000-0000-0000EE670000}"/>
    <cellStyle name="إدخال 2 2 38 2" xfId="26604" xr:uid="{00000000-0005-0000-0000-0000EF670000}"/>
    <cellStyle name="إدخال 2 2 39" xfId="26605" xr:uid="{00000000-0005-0000-0000-0000F0670000}"/>
    <cellStyle name="إدخال 2 2 39 2" xfId="26606" xr:uid="{00000000-0005-0000-0000-0000F1670000}"/>
    <cellStyle name="إدخال 2 2 4" xfId="26607" xr:uid="{00000000-0005-0000-0000-0000F2670000}"/>
    <cellStyle name="إدخال 2 2 4 10" xfId="26608" xr:uid="{00000000-0005-0000-0000-0000F3670000}"/>
    <cellStyle name="إدخال 2 2 4 10 2" xfId="26609" xr:uid="{00000000-0005-0000-0000-0000F4670000}"/>
    <cellStyle name="إدخال 2 2 4 11" xfId="26610" xr:uid="{00000000-0005-0000-0000-0000F5670000}"/>
    <cellStyle name="إدخال 2 2 4 11 2" xfId="26611" xr:uid="{00000000-0005-0000-0000-0000F6670000}"/>
    <cellStyle name="إدخال 2 2 4 12" xfId="26612" xr:uid="{00000000-0005-0000-0000-0000F7670000}"/>
    <cellStyle name="إدخال 2 2 4 12 2" xfId="26613" xr:uid="{00000000-0005-0000-0000-0000F8670000}"/>
    <cellStyle name="إدخال 2 2 4 13" xfId="26614" xr:uid="{00000000-0005-0000-0000-0000F9670000}"/>
    <cellStyle name="إدخال 2 2 4 2" xfId="26615" xr:uid="{00000000-0005-0000-0000-0000FA670000}"/>
    <cellStyle name="إدخال 2 2 4 2 2" xfId="26616" xr:uid="{00000000-0005-0000-0000-0000FB670000}"/>
    <cellStyle name="إدخال 2 2 4 3" xfId="26617" xr:uid="{00000000-0005-0000-0000-0000FC670000}"/>
    <cellStyle name="إدخال 2 2 4 3 2" xfId="26618" xr:uid="{00000000-0005-0000-0000-0000FD670000}"/>
    <cellStyle name="إدخال 2 2 4 4" xfId="26619" xr:uid="{00000000-0005-0000-0000-0000FE670000}"/>
    <cellStyle name="إدخال 2 2 4 4 2" xfId="26620" xr:uid="{00000000-0005-0000-0000-0000FF670000}"/>
    <cellStyle name="إدخال 2 2 4 5" xfId="26621" xr:uid="{00000000-0005-0000-0000-000000680000}"/>
    <cellStyle name="إدخال 2 2 4 5 2" xfId="26622" xr:uid="{00000000-0005-0000-0000-000001680000}"/>
    <cellStyle name="إدخال 2 2 4 6" xfId="26623" xr:uid="{00000000-0005-0000-0000-000002680000}"/>
    <cellStyle name="إدخال 2 2 4 6 2" xfId="26624" xr:uid="{00000000-0005-0000-0000-000003680000}"/>
    <cellStyle name="إدخال 2 2 4 7" xfId="26625" xr:uid="{00000000-0005-0000-0000-000004680000}"/>
    <cellStyle name="إدخال 2 2 4 7 2" xfId="26626" xr:uid="{00000000-0005-0000-0000-000005680000}"/>
    <cellStyle name="إدخال 2 2 4 8" xfId="26627" xr:uid="{00000000-0005-0000-0000-000006680000}"/>
    <cellStyle name="إدخال 2 2 4 8 2" xfId="26628" xr:uid="{00000000-0005-0000-0000-000007680000}"/>
    <cellStyle name="إدخال 2 2 4 9" xfId="26629" xr:uid="{00000000-0005-0000-0000-000008680000}"/>
    <cellStyle name="إدخال 2 2 4 9 2" xfId="26630" xr:uid="{00000000-0005-0000-0000-000009680000}"/>
    <cellStyle name="إدخال 2 2 40" xfId="26631" xr:uid="{00000000-0005-0000-0000-00000A680000}"/>
    <cellStyle name="إدخال 2 2 5" xfId="26632" xr:uid="{00000000-0005-0000-0000-00000B680000}"/>
    <cellStyle name="إدخال 2 2 5 10" xfId="26633" xr:uid="{00000000-0005-0000-0000-00000C680000}"/>
    <cellStyle name="إدخال 2 2 5 10 2" xfId="26634" xr:uid="{00000000-0005-0000-0000-00000D680000}"/>
    <cellStyle name="إدخال 2 2 5 11" xfId="26635" xr:uid="{00000000-0005-0000-0000-00000E680000}"/>
    <cellStyle name="إدخال 2 2 5 11 2" xfId="26636" xr:uid="{00000000-0005-0000-0000-00000F680000}"/>
    <cellStyle name="إدخال 2 2 5 12" xfId="26637" xr:uid="{00000000-0005-0000-0000-000010680000}"/>
    <cellStyle name="إدخال 2 2 5 12 2" xfId="26638" xr:uid="{00000000-0005-0000-0000-000011680000}"/>
    <cellStyle name="إدخال 2 2 5 13" xfId="26639" xr:uid="{00000000-0005-0000-0000-000012680000}"/>
    <cellStyle name="إدخال 2 2 5 2" xfId="26640" xr:uid="{00000000-0005-0000-0000-000013680000}"/>
    <cellStyle name="إدخال 2 2 5 2 2" xfId="26641" xr:uid="{00000000-0005-0000-0000-000014680000}"/>
    <cellStyle name="إدخال 2 2 5 3" xfId="26642" xr:uid="{00000000-0005-0000-0000-000015680000}"/>
    <cellStyle name="إدخال 2 2 5 3 2" xfId="26643" xr:uid="{00000000-0005-0000-0000-000016680000}"/>
    <cellStyle name="إدخال 2 2 5 4" xfId="26644" xr:uid="{00000000-0005-0000-0000-000017680000}"/>
    <cellStyle name="إدخال 2 2 5 4 2" xfId="26645" xr:uid="{00000000-0005-0000-0000-000018680000}"/>
    <cellStyle name="إدخال 2 2 5 5" xfId="26646" xr:uid="{00000000-0005-0000-0000-000019680000}"/>
    <cellStyle name="إدخال 2 2 5 5 2" xfId="26647" xr:uid="{00000000-0005-0000-0000-00001A680000}"/>
    <cellStyle name="إدخال 2 2 5 6" xfId="26648" xr:uid="{00000000-0005-0000-0000-00001B680000}"/>
    <cellStyle name="إدخال 2 2 5 6 2" xfId="26649" xr:uid="{00000000-0005-0000-0000-00001C680000}"/>
    <cellStyle name="إدخال 2 2 5 7" xfId="26650" xr:uid="{00000000-0005-0000-0000-00001D680000}"/>
    <cellStyle name="إدخال 2 2 5 7 2" xfId="26651" xr:uid="{00000000-0005-0000-0000-00001E680000}"/>
    <cellStyle name="إدخال 2 2 5 8" xfId="26652" xr:uid="{00000000-0005-0000-0000-00001F680000}"/>
    <cellStyle name="إدخال 2 2 5 8 2" xfId="26653" xr:uid="{00000000-0005-0000-0000-000020680000}"/>
    <cellStyle name="إدخال 2 2 5 9" xfId="26654" xr:uid="{00000000-0005-0000-0000-000021680000}"/>
    <cellStyle name="إدخال 2 2 5 9 2" xfId="26655" xr:uid="{00000000-0005-0000-0000-000022680000}"/>
    <cellStyle name="إدخال 2 2 6" xfId="26656" xr:uid="{00000000-0005-0000-0000-000023680000}"/>
    <cellStyle name="إدخال 2 2 6 10" xfId="26657" xr:uid="{00000000-0005-0000-0000-000024680000}"/>
    <cellStyle name="إدخال 2 2 6 10 2" xfId="26658" xr:uid="{00000000-0005-0000-0000-000025680000}"/>
    <cellStyle name="إدخال 2 2 6 11" xfId="26659" xr:uid="{00000000-0005-0000-0000-000026680000}"/>
    <cellStyle name="إدخال 2 2 6 11 2" xfId="26660" xr:uid="{00000000-0005-0000-0000-000027680000}"/>
    <cellStyle name="إدخال 2 2 6 12" xfId="26661" xr:uid="{00000000-0005-0000-0000-000028680000}"/>
    <cellStyle name="إدخال 2 2 6 12 2" xfId="26662" xr:uid="{00000000-0005-0000-0000-000029680000}"/>
    <cellStyle name="إدخال 2 2 6 13" xfId="26663" xr:uid="{00000000-0005-0000-0000-00002A680000}"/>
    <cellStyle name="إدخال 2 2 6 2" xfId="26664" xr:uid="{00000000-0005-0000-0000-00002B680000}"/>
    <cellStyle name="إدخال 2 2 6 2 2" xfId="26665" xr:uid="{00000000-0005-0000-0000-00002C680000}"/>
    <cellStyle name="إدخال 2 2 6 3" xfId="26666" xr:uid="{00000000-0005-0000-0000-00002D680000}"/>
    <cellStyle name="إدخال 2 2 6 3 2" xfId="26667" xr:uid="{00000000-0005-0000-0000-00002E680000}"/>
    <cellStyle name="إدخال 2 2 6 4" xfId="26668" xr:uid="{00000000-0005-0000-0000-00002F680000}"/>
    <cellStyle name="إدخال 2 2 6 4 2" xfId="26669" xr:uid="{00000000-0005-0000-0000-000030680000}"/>
    <cellStyle name="إدخال 2 2 6 5" xfId="26670" xr:uid="{00000000-0005-0000-0000-000031680000}"/>
    <cellStyle name="إدخال 2 2 6 5 2" xfId="26671" xr:uid="{00000000-0005-0000-0000-000032680000}"/>
    <cellStyle name="إدخال 2 2 6 6" xfId="26672" xr:uid="{00000000-0005-0000-0000-000033680000}"/>
    <cellStyle name="إدخال 2 2 6 6 2" xfId="26673" xr:uid="{00000000-0005-0000-0000-000034680000}"/>
    <cellStyle name="إدخال 2 2 6 7" xfId="26674" xr:uid="{00000000-0005-0000-0000-000035680000}"/>
    <cellStyle name="إدخال 2 2 6 7 2" xfId="26675" xr:uid="{00000000-0005-0000-0000-000036680000}"/>
    <cellStyle name="إدخال 2 2 6 8" xfId="26676" xr:uid="{00000000-0005-0000-0000-000037680000}"/>
    <cellStyle name="إدخال 2 2 6 8 2" xfId="26677" xr:uid="{00000000-0005-0000-0000-000038680000}"/>
    <cellStyle name="إدخال 2 2 6 9" xfId="26678" xr:uid="{00000000-0005-0000-0000-000039680000}"/>
    <cellStyle name="إدخال 2 2 6 9 2" xfId="26679" xr:uid="{00000000-0005-0000-0000-00003A680000}"/>
    <cellStyle name="إدخال 2 2 7" xfId="26680" xr:uid="{00000000-0005-0000-0000-00003B680000}"/>
    <cellStyle name="إدخال 2 2 7 10" xfId="26681" xr:uid="{00000000-0005-0000-0000-00003C680000}"/>
    <cellStyle name="إدخال 2 2 7 10 2" xfId="26682" xr:uid="{00000000-0005-0000-0000-00003D680000}"/>
    <cellStyle name="إدخال 2 2 7 11" xfId="26683" xr:uid="{00000000-0005-0000-0000-00003E680000}"/>
    <cellStyle name="إدخال 2 2 7 11 2" xfId="26684" xr:uid="{00000000-0005-0000-0000-00003F680000}"/>
    <cellStyle name="إدخال 2 2 7 12" xfId="26685" xr:uid="{00000000-0005-0000-0000-000040680000}"/>
    <cellStyle name="إدخال 2 2 7 12 2" xfId="26686" xr:uid="{00000000-0005-0000-0000-000041680000}"/>
    <cellStyle name="إدخال 2 2 7 13" xfId="26687" xr:uid="{00000000-0005-0000-0000-000042680000}"/>
    <cellStyle name="إدخال 2 2 7 2" xfId="26688" xr:uid="{00000000-0005-0000-0000-000043680000}"/>
    <cellStyle name="إدخال 2 2 7 2 2" xfId="26689" xr:uid="{00000000-0005-0000-0000-000044680000}"/>
    <cellStyle name="إدخال 2 2 7 3" xfId="26690" xr:uid="{00000000-0005-0000-0000-000045680000}"/>
    <cellStyle name="إدخال 2 2 7 3 2" xfId="26691" xr:uid="{00000000-0005-0000-0000-000046680000}"/>
    <cellStyle name="إدخال 2 2 7 4" xfId="26692" xr:uid="{00000000-0005-0000-0000-000047680000}"/>
    <cellStyle name="إدخال 2 2 7 4 2" xfId="26693" xr:uid="{00000000-0005-0000-0000-000048680000}"/>
    <cellStyle name="إدخال 2 2 7 5" xfId="26694" xr:uid="{00000000-0005-0000-0000-000049680000}"/>
    <cellStyle name="إدخال 2 2 7 5 2" xfId="26695" xr:uid="{00000000-0005-0000-0000-00004A680000}"/>
    <cellStyle name="إدخال 2 2 7 6" xfId="26696" xr:uid="{00000000-0005-0000-0000-00004B680000}"/>
    <cellStyle name="إدخال 2 2 7 6 2" xfId="26697" xr:uid="{00000000-0005-0000-0000-00004C680000}"/>
    <cellStyle name="إدخال 2 2 7 7" xfId="26698" xr:uid="{00000000-0005-0000-0000-00004D680000}"/>
    <cellStyle name="إدخال 2 2 7 7 2" xfId="26699" xr:uid="{00000000-0005-0000-0000-00004E680000}"/>
    <cellStyle name="إدخال 2 2 7 8" xfId="26700" xr:uid="{00000000-0005-0000-0000-00004F680000}"/>
    <cellStyle name="إدخال 2 2 7 8 2" xfId="26701" xr:uid="{00000000-0005-0000-0000-000050680000}"/>
    <cellStyle name="إدخال 2 2 7 9" xfId="26702" xr:uid="{00000000-0005-0000-0000-000051680000}"/>
    <cellStyle name="إدخال 2 2 7 9 2" xfId="26703" xr:uid="{00000000-0005-0000-0000-000052680000}"/>
    <cellStyle name="إدخال 2 2 8" xfId="26704" xr:uid="{00000000-0005-0000-0000-000053680000}"/>
    <cellStyle name="إدخال 2 2 8 10" xfId="26705" xr:uid="{00000000-0005-0000-0000-000054680000}"/>
    <cellStyle name="إدخال 2 2 8 10 2" xfId="26706" xr:uid="{00000000-0005-0000-0000-000055680000}"/>
    <cellStyle name="إدخال 2 2 8 11" xfId="26707" xr:uid="{00000000-0005-0000-0000-000056680000}"/>
    <cellStyle name="إدخال 2 2 8 11 2" xfId="26708" xr:uid="{00000000-0005-0000-0000-000057680000}"/>
    <cellStyle name="إدخال 2 2 8 12" xfId="26709" xr:uid="{00000000-0005-0000-0000-000058680000}"/>
    <cellStyle name="إدخال 2 2 8 12 2" xfId="26710" xr:uid="{00000000-0005-0000-0000-000059680000}"/>
    <cellStyle name="إدخال 2 2 8 13" xfId="26711" xr:uid="{00000000-0005-0000-0000-00005A680000}"/>
    <cellStyle name="إدخال 2 2 8 2" xfId="26712" xr:uid="{00000000-0005-0000-0000-00005B680000}"/>
    <cellStyle name="إدخال 2 2 8 2 2" xfId="26713" xr:uid="{00000000-0005-0000-0000-00005C680000}"/>
    <cellStyle name="إدخال 2 2 8 3" xfId="26714" xr:uid="{00000000-0005-0000-0000-00005D680000}"/>
    <cellStyle name="إدخال 2 2 8 3 2" xfId="26715" xr:uid="{00000000-0005-0000-0000-00005E680000}"/>
    <cellStyle name="إدخال 2 2 8 4" xfId="26716" xr:uid="{00000000-0005-0000-0000-00005F680000}"/>
    <cellStyle name="إدخال 2 2 8 4 2" xfId="26717" xr:uid="{00000000-0005-0000-0000-000060680000}"/>
    <cellStyle name="إدخال 2 2 8 5" xfId="26718" xr:uid="{00000000-0005-0000-0000-000061680000}"/>
    <cellStyle name="إدخال 2 2 8 5 2" xfId="26719" xr:uid="{00000000-0005-0000-0000-000062680000}"/>
    <cellStyle name="إدخال 2 2 8 6" xfId="26720" xr:uid="{00000000-0005-0000-0000-000063680000}"/>
    <cellStyle name="إدخال 2 2 8 6 2" xfId="26721" xr:uid="{00000000-0005-0000-0000-000064680000}"/>
    <cellStyle name="إدخال 2 2 8 7" xfId="26722" xr:uid="{00000000-0005-0000-0000-000065680000}"/>
    <cellStyle name="إدخال 2 2 8 7 2" xfId="26723" xr:uid="{00000000-0005-0000-0000-000066680000}"/>
    <cellStyle name="إدخال 2 2 8 8" xfId="26724" xr:uid="{00000000-0005-0000-0000-000067680000}"/>
    <cellStyle name="إدخال 2 2 8 8 2" xfId="26725" xr:uid="{00000000-0005-0000-0000-000068680000}"/>
    <cellStyle name="إدخال 2 2 8 9" xfId="26726" xr:uid="{00000000-0005-0000-0000-000069680000}"/>
    <cellStyle name="إدخال 2 2 8 9 2" xfId="26727" xr:uid="{00000000-0005-0000-0000-00006A680000}"/>
    <cellStyle name="إدخال 2 2 9" xfId="26728" xr:uid="{00000000-0005-0000-0000-00006B680000}"/>
    <cellStyle name="إدخال 2 2 9 10" xfId="26729" xr:uid="{00000000-0005-0000-0000-00006C680000}"/>
    <cellStyle name="إدخال 2 2 9 10 2" xfId="26730" xr:uid="{00000000-0005-0000-0000-00006D680000}"/>
    <cellStyle name="إدخال 2 2 9 11" xfId="26731" xr:uid="{00000000-0005-0000-0000-00006E680000}"/>
    <cellStyle name="إدخال 2 2 9 11 2" xfId="26732" xr:uid="{00000000-0005-0000-0000-00006F680000}"/>
    <cellStyle name="إدخال 2 2 9 12" xfId="26733" xr:uid="{00000000-0005-0000-0000-000070680000}"/>
    <cellStyle name="إدخال 2 2 9 12 2" xfId="26734" xr:uid="{00000000-0005-0000-0000-000071680000}"/>
    <cellStyle name="إدخال 2 2 9 13" xfId="26735" xr:uid="{00000000-0005-0000-0000-000072680000}"/>
    <cellStyle name="إدخال 2 2 9 2" xfId="26736" xr:uid="{00000000-0005-0000-0000-000073680000}"/>
    <cellStyle name="إدخال 2 2 9 2 2" xfId="26737" xr:uid="{00000000-0005-0000-0000-000074680000}"/>
    <cellStyle name="إدخال 2 2 9 3" xfId="26738" xr:uid="{00000000-0005-0000-0000-000075680000}"/>
    <cellStyle name="إدخال 2 2 9 3 2" xfId="26739" xr:uid="{00000000-0005-0000-0000-000076680000}"/>
    <cellStyle name="إدخال 2 2 9 4" xfId="26740" xr:uid="{00000000-0005-0000-0000-000077680000}"/>
    <cellStyle name="إدخال 2 2 9 4 2" xfId="26741" xr:uid="{00000000-0005-0000-0000-000078680000}"/>
    <cellStyle name="إدخال 2 2 9 5" xfId="26742" xr:uid="{00000000-0005-0000-0000-000079680000}"/>
    <cellStyle name="إدخال 2 2 9 5 2" xfId="26743" xr:uid="{00000000-0005-0000-0000-00007A680000}"/>
    <cellStyle name="إدخال 2 2 9 6" xfId="26744" xr:uid="{00000000-0005-0000-0000-00007B680000}"/>
    <cellStyle name="إدخال 2 2 9 6 2" xfId="26745" xr:uid="{00000000-0005-0000-0000-00007C680000}"/>
    <cellStyle name="إدخال 2 2 9 7" xfId="26746" xr:uid="{00000000-0005-0000-0000-00007D680000}"/>
    <cellStyle name="إدخال 2 2 9 7 2" xfId="26747" xr:uid="{00000000-0005-0000-0000-00007E680000}"/>
    <cellStyle name="إدخال 2 2 9 8" xfId="26748" xr:uid="{00000000-0005-0000-0000-00007F680000}"/>
    <cellStyle name="إدخال 2 2 9 8 2" xfId="26749" xr:uid="{00000000-0005-0000-0000-000080680000}"/>
    <cellStyle name="إدخال 2 2 9 9" xfId="26750" xr:uid="{00000000-0005-0000-0000-000081680000}"/>
    <cellStyle name="إدخال 2 2 9 9 2" xfId="26751" xr:uid="{00000000-0005-0000-0000-000082680000}"/>
    <cellStyle name="إدخال 2 20" xfId="26752" xr:uid="{00000000-0005-0000-0000-000083680000}"/>
    <cellStyle name="إدخال 2 20 10" xfId="26753" xr:uid="{00000000-0005-0000-0000-000084680000}"/>
    <cellStyle name="إدخال 2 20 10 2" xfId="26754" xr:uid="{00000000-0005-0000-0000-000085680000}"/>
    <cellStyle name="إدخال 2 20 11" xfId="26755" xr:uid="{00000000-0005-0000-0000-000086680000}"/>
    <cellStyle name="إدخال 2 20 11 2" xfId="26756" xr:uid="{00000000-0005-0000-0000-000087680000}"/>
    <cellStyle name="إدخال 2 20 12" xfId="26757" xr:uid="{00000000-0005-0000-0000-000088680000}"/>
    <cellStyle name="إدخال 2 20 12 2" xfId="26758" xr:uid="{00000000-0005-0000-0000-000089680000}"/>
    <cellStyle name="إدخال 2 20 13" xfId="26759" xr:uid="{00000000-0005-0000-0000-00008A680000}"/>
    <cellStyle name="إدخال 2 20 2" xfId="26760" xr:uid="{00000000-0005-0000-0000-00008B680000}"/>
    <cellStyle name="إدخال 2 20 2 2" xfId="26761" xr:uid="{00000000-0005-0000-0000-00008C680000}"/>
    <cellStyle name="إدخال 2 20 3" xfId="26762" xr:uid="{00000000-0005-0000-0000-00008D680000}"/>
    <cellStyle name="إدخال 2 20 3 2" xfId="26763" xr:uid="{00000000-0005-0000-0000-00008E680000}"/>
    <cellStyle name="إدخال 2 20 4" xfId="26764" xr:uid="{00000000-0005-0000-0000-00008F680000}"/>
    <cellStyle name="إدخال 2 20 4 2" xfId="26765" xr:uid="{00000000-0005-0000-0000-000090680000}"/>
    <cellStyle name="إدخال 2 20 5" xfId="26766" xr:uid="{00000000-0005-0000-0000-000091680000}"/>
    <cellStyle name="إدخال 2 20 5 2" xfId="26767" xr:uid="{00000000-0005-0000-0000-000092680000}"/>
    <cellStyle name="إدخال 2 20 6" xfId="26768" xr:uid="{00000000-0005-0000-0000-000093680000}"/>
    <cellStyle name="إدخال 2 20 6 2" xfId="26769" xr:uid="{00000000-0005-0000-0000-000094680000}"/>
    <cellStyle name="إدخال 2 20 7" xfId="26770" xr:uid="{00000000-0005-0000-0000-000095680000}"/>
    <cellStyle name="إدخال 2 20 7 2" xfId="26771" xr:uid="{00000000-0005-0000-0000-000096680000}"/>
    <cellStyle name="إدخال 2 20 8" xfId="26772" xr:uid="{00000000-0005-0000-0000-000097680000}"/>
    <cellStyle name="إدخال 2 20 8 2" xfId="26773" xr:uid="{00000000-0005-0000-0000-000098680000}"/>
    <cellStyle name="إدخال 2 20 9" xfId="26774" xr:uid="{00000000-0005-0000-0000-000099680000}"/>
    <cellStyle name="إدخال 2 20 9 2" xfId="26775" xr:uid="{00000000-0005-0000-0000-00009A680000}"/>
    <cellStyle name="إدخال 2 21" xfId="26776" xr:uid="{00000000-0005-0000-0000-00009B680000}"/>
    <cellStyle name="إدخال 2 21 10" xfId="26777" xr:uid="{00000000-0005-0000-0000-00009C680000}"/>
    <cellStyle name="إدخال 2 21 10 2" xfId="26778" xr:uid="{00000000-0005-0000-0000-00009D680000}"/>
    <cellStyle name="إدخال 2 21 11" xfId="26779" xr:uid="{00000000-0005-0000-0000-00009E680000}"/>
    <cellStyle name="إدخال 2 21 11 2" xfId="26780" xr:uid="{00000000-0005-0000-0000-00009F680000}"/>
    <cellStyle name="إدخال 2 21 12" xfId="26781" xr:uid="{00000000-0005-0000-0000-0000A0680000}"/>
    <cellStyle name="إدخال 2 21 12 2" xfId="26782" xr:uid="{00000000-0005-0000-0000-0000A1680000}"/>
    <cellStyle name="إدخال 2 21 13" xfId="26783" xr:uid="{00000000-0005-0000-0000-0000A2680000}"/>
    <cellStyle name="إدخال 2 21 2" xfId="26784" xr:uid="{00000000-0005-0000-0000-0000A3680000}"/>
    <cellStyle name="إدخال 2 21 2 2" xfId="26785" xr:uid="{00000000-0005-0000-0000-0000A4680000}"/>
    <cellStyle name="إدخال 2 21 3" xfId="26786" xr:uid="{00000000-0005-0000-0000-0000A5680000}"/>
    <cellStyle name="إدخال 2 21 3 2" xfId="26787" xr:uid="{00000000-0005-0000-0000-0000A6680000}"/>
    <cellStyle name="إدخال 2 21 4" xfId="26788" xr:uid="{00000000-0005-0000-0000-0000A7680000}"/>
    <cellStyle name="إدخال 2 21 4 2" xfId="26789" xr:uid="{00000000-0005-0000-0000-0000A8680000}"/>
    <cellStyle name="إدخال 2 21 5" xfId="26790" xr:uid="{00000000-0005-0000-0000-0000A9680000}"/>
    <cellStyle name="إدخال 2 21 5 2" xfId="26791" xr:uid="{00000000-0005-0000-0000-0000AA680000}"/>
    <cellStyle name="إدخال 2 21 6" xfId="26792" xr:uid="{00000000-0005-0000-0000-0000AB680000}"/>
    <cellStyle name="إدخال 2 21 6 2" xfId="26793" xr:uid="{00000000-0005-0000-0000-0000AC680000}"/>
    <cellStyle name="إدخال 2 21 7" xfId="26794" xr:uid="{00000000-0005-0000-0000-0000AD680000}"/>
    <cellStyle name="إدخال 2 21 7 2" xfId="26795" xr:uid="{00000000-0005-0000-0000-0000AE680000}"/>
    <cellStyle name="إدخال 2 21 8" xfId="26796" xr:uid="{00000000-0005-0000-0000-0000AF680000}"/>
    <cellStyle name="إدخال 2 21 8 2" xfId="26797" xr:uid="{00000000-0005-0000-0000-0000B0680000}"/>
    <cellStyle name="إدخال 2 21 9" xfId="26798" xr:uid="{00000000-0005-0000-0000-0000B1680000}"/>
    <cellStyle name="إدخال 2 21 9 2" xfId="26799" xr:uid="{00000000-0005-0000-0000-0000B2680000}"/>
    <cellStyle name="إدخال 2 22" xfId="26800" xr:uid="{00000000-0005-0000-0000-0000B3680000}"/>
    <cellStyle name="إدخال 2 22 10" xfId="26801" xr:uid="{00000000-0005-0000-0000-0000B4680000}"/>
    <cellStyle name="إدخال 2 22 10 2" xfId="26802" xr:uid="{00000000-0005-0000-0000-0000B5680000}"/>
    <cellStyle name="إدخال 2 22 11" xfId="26803" xr:uid="{00000000-0005-0000-0000-0000B6680000}"/>
    <cellStyle name="إدخال 2 22 11 2" xfId="26804" xr:uid="{00000000-0005-0000-0000-0000B7680000}"/>
    <cellStyle name="إدخال 2 22 12" xfId="26805" xr:uid="{00000000-0005-0000-0000-0000B8680000}"/>
    <cellStyle name="إدخال 2 22 12 2" xfId="26806" xr:uid="{00000000-0005-0000-0000-0000B9680000}"/>
    <cellStyle name="إدخال 2 22 13" xfId="26807" xr:uid="{00000000-0005-0000-0000-0000BA680000}"/>
    <cellStyle name="إدخال 2 22 2" xfId="26808" xr:uid="{00000000-0005-0000-0000-0000BB680000}"/>
    <cellStyle name="إدخال 2 22 2 2" xfId="26809" xr:uid="{00000000-0005-0000-0000-0000BC680000}"/>
    <cellStyle name="إدخال 2 22 3" xfId="26810" xr:uid="{00000000-0005-0000-0000-0000BD680000}"/>
    <cellStyle name="إدخال 2 22 3 2" xfId="26811" xr:uid="{00000000-0005-0000-0000-0000BE680000}"/>
    <cellStyle name="إدخال 2 22 4" xfId="26812" xr:uid="{00000000-0005-0000-0000-0000BF680000}"/>
    <cellStyle name="إدخال 2 22 4 2" xfId="26813" xr:uid="{00000000-0005-0000-0000-0000C0680000}"/>
    <cellStyle name="إدخال 2 22 5" xfId="26814" xr:uid="{00000000-0005-0000-0000-0000C1680000}"/>
    <cellStyle name="إدخال 2 22 5 2" xfId="26815" xr:uid="{00000000-0005-0000-0000-0000C2680000}"/>
    <cellStyle name="إدخال 2 22 6" xfId="26816" xr:uid="{00000000-0005-0000-0000-0000C3680000}"/>
    <cellStyle name="إدخال 2 22 6 2" xfId="26817" xr:uid="{00000000-0005-0000-0000-0000C4680000}"/>
    <cellStyle name="إدخال 2 22 7" xfId="26818" xr:uid="{00000000-0005-0000-0000-0000C5680000}"/>
    <cellStyle name="إدخال 2 22 7 2" xfId="26819" xr:uid="{00000000-0005-0000-0000-0000C6680000}"/>
    <cellStyle name="إدخال 2 22 8" xfId="26820" xr:uid="{00000000-0005-0000-0000-0000C7680000}"/>
    <cellStyle name="إدخال 2 22 8 2" xfId="26821" xr:uid="{00000000-0005-0000-0000-0000C8680000}"/>
    <cellStyle name="إدخال 2 22 9" xfId="26822" xr:uid="{00000000-0005-0000-0000-0000C9680000}"/>
    <cellStyle name="إدخال 2 22 9 2" xfId="26823" xr:uid="{00000000-0005-0000-0000-0000CA680000}"/>
    <cellStyle name="إدخال 2 23" xfId="26824" xr:uid="{00000000-0005-0000-0000-0000CB680000}"/>
    <cellStyle name="إدخال 2 23 10" xfId="26825" xr:uid="{00000000-0005-0000-0000-0000CC680000}"/>
    <cellStyle name="إدخال 2 23 10 2" xfId="26826" xr:uid="{00000000-0005-0000-0000-0000CD680000}"/>
    <cellStyle name="إدخال 2 23 11" xfId="26827" xr:uid="{00000000-0005-0000-0000-0000CE680000}"/>
    <cellStyle name="إدخال 2 23 11 2" xfId="26828" xr:uid="{00000000-0005-0000-0000-0000CF680000}"/>
    <cellStyle name="إدخال 2 23 12" xfId="26829" xr:uid="{00000000-0005-0000-0000-0000D0680000}"/>
    <cellStyle name="إدخال 2 23 12 2" xfId="26830" xr:uid="{00000000-0005-0000-0000-0000D1680000}"/>
    <cellStyle name="إدخال 2 23 13" xfId="26831" xr:uid="{00000000-0005-0000-0000-0000D2680000}"/>
    <cellStyle name="إدخال 2 23 2" xfId="26832" xr:uid="{00000000-0005-0000-0000-0000D3680000}"/>
    <cellStyle name="إدخال 2 23 2 2" xfId="26833" xr:uid="{00000000-0005-0000-0000-0000D4680000}"/>
    <cellStyle name="إدخال 2 23 3" xfId="26834" xr:uid="{00000000-0005-0000-0000-0000D5680000}"/>
    <cellStyle name="إدخال 2 23 3 2" xfId="26835" xr:uid="{00000000-0005-0000-0000-0000D6680000}"/>
    <cellStyle name="إدخال 2 23 4" xfId="26836" xr:uid="{00000000-0005-0000-0000-0000D7680000}"/>
    <cellStyle name="إدخال 2 23 4 2" xfId="26837" xr:uid="{00000000-0005-0000-0000-0000D8680000}"/>
    <cellStyle name="إدخال 2 23 5" xfId="26838" xr:uid="{00000000-0005-0000-0000-0000D9680000}"/>
    <cellStyle name="إدخال 2 23 5 2" xfId="26839" xr:uid="{00000000-0005-0000-0000-0000DA680000}"/>
    <cellStyle name="إدخال 2 23 6" xfId="26840" xr:uid="{00000000-0005-0000-0000-0000DB680000}"/>
    <cellStyle name="إدخال 2 23 6 2" xfId="26841" xr:uid="{00000000-0005-0000-0000-0000DC680000}"/>
    <cellStyle name="إدخال 2 23 7" xfId="26842" xr:uid="{00000000-0005-0000-0000-0000DD680000}"/>
    <cellStyle name="إدخال 2 23 7 2" xfId="26843" xr:uid="{00000000-0005-0000-0000-0000DE680000}"/>
    <cellStyle name="إدخال 2 23 8" xfId="26844" xr:uid="{00000000-0005-0000-0000-0000DF680000}"/>
    <cellStyle name="إدخال 2 23 8 2" xfId="26845" xr:uid="{00000000-0005-0000-0000-0000E0680000}"/>
    <cellStyle name="إدخال 2 23 9" xfId="26846" xr:uid="{00000000-0005-0000-0000-0000E1680000}"/>
    <cellStyle name="إدخال 2 23 9 2" xfId="26847" xr:uid="{00000000-0005-0000-0000-0000E2680000}"/>
    <cellStyle name="إدخال 2 24" xfId="26848" xr:uid="{00000000-0005-0000-0000-0000E3680000}"/>
    <cellStyle name="إدخال 2 24 10" xfId="26849" xr:uid="{00000000-0005-0000-0000-0000E4680000}"/>
    <cellStyle name="إدخال 2 24 10 2" xfId="26850" xr:uid="{00000000-0005-0000-0000-0000E5680000}"/>
    <cellStyle name="إدخال 2 24 11" xfId="26851" xr:uid="{00000000-0005-0000-0000-0000E6680000}"/>
    <cellStyle name="إدخال 2 24 11 2" xfId="26852" xr:uid="{00000000-0005-0000-0000-0000E7680000}"/>
    <cellStyle name="إدخال 2 24 12" xfId="26853" xr:uid="{00000000-0005-0000-0000-0000E8680000}"/>
    <cellStyle name="إدخال 2 24 12 2" xfId="26854" xr:uid="{00000000-0005-0000-0000-0000E9680000}"/>
    <cellStyle name="إدخال 2 24 13" xfId="26855" xr:uid="{00000000-0005-0000-0000-0000EA680000}"/>
    <cellStyle name="إدخال 2 24 2" xfId="26856" xr:uid="{00000000-0005-0000-0000-0000EB680000}"/>
    <cellStyle name="إدخال 2 24 2 2" xfId="26857" xr:uid="{00000000-0005-0000-0000-0000EC680000}"/>
    <cellStyle name="إدخال 2 24 3" xfId="26858" xr:uid="{00000000-0005-0000-0000-0000ED680000}"/>
    <cellStyle name="إدخال 2 24 3 2" xfId="26859" xr:uid="{00000000-0005-0000-0000-0000EE680000}"/>
    <cellStyle name="إدخال 2 24 4" xfId="26860" xr:uid="{00000000-0005-0000-0000-0000EF680000}"/>
    <cellStyle name="إدخال 2 24 4 2" xfId="26861" xr:uid="{00000000-0005-0000-0000-0000F0680000}"/>
    <cellStyle name="إدخال 2 24 5" xfId="26862" xr:uid="{00000000-0005-0000-0000-0000F1680000}"/>
    <cellStyle name="إدخال 2 24 5 2" xfId="26863" xr:uid="{00000000-0005-0000-0000-0000F2680000}"/>
    <cellStyle name="إدخال 2 24 6" xfId="26864" xr:uid="{00000000-0005-0000-0000-0000F3680000}"/>
    <cellStyle name="إدخال 2 24 6 2" xfId="26865" xr:uid="{00000000-0005-0000-0000-0000F4680000}"/>
    <cellStyle name="إدخال 2 24 7" xfId="26866" xr:uid="{00000000-0005-0000-0000-0000F5680000}"/>
    <cellStyle name="إدخال 2 24 7 2" xfId="26867" xr:uid="{00000000-0005-0000-0000-0000F6680000}"/>
    <cellStyle name="إدخال 2 24 8" xfId="26868" xr:uid="{00000000-0005-0000-0000-0000F7680000}"/>
    <cellStyle name="إدخال 2 24 8 2" xfId="26869" xr:uid="{00000000-0005-0000-0000-0000F8680000}"/>
    <cellStyle name="إدخال 2 24 9" xfId="26870" xr:uid="{00000000-0005-0000-0000-0000F9680000}"/>
    <cellStyle name="إدخال 2 24 9 2" xfId="26871" xr:uid="{00000000-0005-0000-0000-0000FA680000}"/>
    <cellStyle name="إدخال 2 25" xfId="26872" xr:uid="{00000000-0005-0000-0000-0000FB680000}"/>
    <cellStyle name="إدخال 2 25 10" xfId="26873" xr:uid="{00000000-0005-0000-0000-0000FC680000}"/>
    <cellStyle name="إدخال 2 25 10 2" xfId="26874" xr:uid="{00000000-0005-0000-0000-0000FD680000}"/>
    <cellStyle name="إدخال 2 25 11" xfId="26875" xr:uid="{00000000-0005-0000-0000-0000FE680000}"/>
    <cellStyle name="إدخال 2 25 11 2" xfId="26876" xr:uid="{00000000-0005-0000-0000-0000FF680000}"/>
    <cellStyle name="إدخال 2 25 12" xfId="26877" xr:uid="{00000000-0005-0000-0000-000000690000}"/>
    <cellStyle name="إدخال 2 25 12 2" xfId="26878" xr:uid="{00000000-0005-0000-0000-000001690000}"/>
    <cellStyle name="إدخال 2 25 13" xfId="26879" xr:uid="{00000000-0005-0000-0000-000002690000}"/>
    <cellStyle name="إدخال 2 25 2" xfId="26880" xr:uid="{00000000-0005-0000-0000-000003690000}"/>
    <cellStyle name="إدخال 2 25 2 2" xfId="26881" xr:uid="{00000000-0005-0000-0000-000004690000}"/>
    <cellStyle name="إدخال 2 25 3" xfId="26882" xr:uid="{00000000-0005-0000-0000-000005690000}"/>
    <cellStyle name="إدخال 2 25 3 2" xfId="26883" xr:uid="{00000000-0005-0000-0000-000006690000}"/>
    <cellStyle name="إدخال 2 25 4" xfId="26884" xr:uid="{00000000-0005-0000-0000-000007690000}"/>
    <cellStyle name="إدخال 2 25 4 2" xfId="26885" xr:uid="{00000000-0005-0000-0000-000008690000}"/>
    <cellStyle name="إدخال 2 25 5" xfId="26886" xr:uid="{00000000-0005-0000-0000-000009690000}"/>
    <cellStyle name="إدخال 2 25 5 2" xfId="26887" xr:uid="{00000000-0005-0000-0000-00000A690000}"/>
    <cellStyle name="إدخال 2 25 6" xfId="26888" xr:uid="{00000000-0005-0000-0000-00000B690000}"/>
    <cellStyle name="إدخال 2 25 6 2" xfId="26889" xr:uid="{00000000-0005-0000-0000-00000C690000}"/>
    <cellStyle name="إدخال 2 25 7" xfId="26890" xr:uid="{00000000-0005-0000-0000-00000D690000}"/>
    <cellStyle name="إدخال 2 25 7 2" xfId="26891" xr:uid="{00000000-0005-0000-0000-00000E690000}"/>
    <cellStyle name="إدخال 2 25 8" xfId="26892" xr:uid="{00000000-0005-0000-0000-00000F690000}"/>
    <cellStyle name="إدخال 2 25 8 2" xfId="26893" xr:uid="{00000000-0005-0000-0000-000010690000}"/>
    <cellStyle name="إدخال 2 25 9" xfId="26894" xr:uid="{00000000-0005-0000-0000-000011690000}"/>
    <cellStyle name="إدخال 2 25 9 2" xfId="26895" xr:uid="{00000000-0005-0000-0000-000012690000}"/>
    <cellStyle name="إدخال 2 26" xfId="26896" xr:uid="{00000000-0005-0000-0000-000013690000}"/>
    <cellStyle name="إدخال 2 26 10" xfId="26897" xr:uid="{00000000-0005-0000-0000-000014690000}"/>
    <cellStyle name="إدخال 2 26 10 2" xfId="26898" xr:uid="{00000000-0005-0000-0000-000015690000}"/>
    <cellStyle name="إدخال 2 26 11" xfId="26899" xr:uid="{00000000-0005-0000-0000-000016690000}"/>
    <cellStyle name="إدخال 2 26 11 2" xfId="26900" xr:uid="{00000000-0005-0000-0000-000017690000}"/>
    <cellStyle name="إدخال 2 26 12" xfId="26901" xr:uid="{00000000-0005-0000-0000-000018690000}"/>
    <cellStyle name="إدخال 2 26 12 2" xfId="26902" xr:uid="{00000000-0005-0000-0000-000019690000}"/>
    <cellStyle name="إدخال 2 26 13" xfId="26903" xr:uid="{00000000-0005-0000-0000-00001A690000}"/>
    <cellStyle name="إدخال 2 26 2" xfId="26904" xr:uid="{00000000-0005-0000-0000-00001B690000}"/>
    <cellStyle name="إدخال 2 26 2 2" xfId="26905" xr:uid="{00000000-0005-0000-0000-00001C690000}"/>
    <cellStyle name="إدخال 2 26 3" xfId="26906" xr:uid="{00000000-0005-0000-0000-00001D690000}"/>
    <cellStyle name="إدخال 2 26 3 2" xfId="26907" xr:uid="{00000000-0005-0000-0000-00001E690000}"/>
    <cellStyle name="إدخال 2 26 4" xfId="26908" xr:uid="{00000000-0005-0000-0000-00001F690000}"/>
    <cellStyle name="إدخال 2 26 4 2" xfId="26909" xr:uid="{00000000-0005-0000-0000-000020690000}"/>
    <cellStyle name="إدخال 2 26 5" xfId="26910" xr:uid="{00000000-0005-0000-0000-000021690000}"/>
    <cellStyle name="إدخال 2 26 5 2" xfId="26911" xr:uid="{00000000-0005-0000-0000-000022690000}"/>
    <cellStyle name="إدخال 2 26 6" xfId="26912" xr:uid="{00000000-0005-0000-0000-000023690000}"/>
    <cellStyle name="إدخال 2 26 6 2" xfId="26913" xr:uid="{00000000-0005-0000-0000-000024690000}"/>
    <cellStyle name="إدخال 2 26 7" xfId="26914" xr:uid="{00000000-0005-0000-0000-000025690000}"/>
    <cellStyle name="إدخال 2 26 7 2" xfId="26915" xr:uid="{00000000-0005-0000-0000-000026690000}"/>
    <cellStyle name="إدخال 2 26 8" xfId="26916" xr:uid="{00000000-0005-0000-0000-000027690000}"/>
    <cellStyle name="إدخال 2 26 8 2" xfId="26917" xr:uid="{00000000-0005-0000-0000-000028690000}"/>
    <cellStyle name="إدخال 2 26 9" xfId="26918" xr:uid="{00000000-0005-0000-0000-000029690000}"/>
    <cellStyle name="إدخال 2 26 9 2" xfId="26919" xr:uid="{00000000-0005-0000-0000-00002A690000}"/>
    <cellStyle name="إدخال 2 27" xfId="26920" xr:uid="{00000000-0005-0000-0000-00002B690000}"/>
    <cellStyle name="إدخال 2 27 10" xfId="26921" xr:uid="{00000000-0005-0000-0000-00002C690000}"/>
    <cellStyle name="إدخال 2 27 10 2" xfId="26922" xr:uid="{00000000-0005-0000-0000-00002D690000}"/>
    <cellStyle name="إدخال 2 27 11" xfId="26923" xr:uid="{00000000-0005-0000-0000-00002E690000}"/>
    <cellStyle name="إدخال 2 27 11 2" xfId="26924" xr:uid="{00000000-0005-0000-0000-00002F690000}"/>
    <cellStyle name="إدخال 2 27 12" xfId="26925" xr:uid="{00000000-0005-0000-0000-000030690000}"/>
    <cellStyle name="إدخال 2 27 12 2" xfId="26926" xr:uid="{00000000-0005-0000-0000-000031690000}"/>
    <cellStyle name="إدخال 2 27 13" xfId="26927" xr:uid="{00000000-0005-0000-0000-000032690000}"/>
    <cellStyle name="إدخال 2 27 2" xfId="26928" xr:uid="{00000000-0005-0000-0000-000033690000}"/>
    <cellStyle name="إدخال 2 27 2 2" xfId="26929" xr:uid="{00000000-0005-0000-0000-000034690000}"/>
    <cellStyle name="إدخال 2 27 3" xfId="26930" xr:uid="{00000000-0005-0000-0000-000035690000}"/>
    <cellStyle name="إدخال 2 27 3 2" xfId="26931" xr:uid="{00000000-0005-0000-0000-000036690000}"/>
    <cellStyle name="إدخال 2 27 4" xfId="26932" xr:uid="{00000000-0005-0000-0000-000037690000}"/>
    <cellStyle name="إدخال 2 27 4 2" xfId="26933" xr:uid="{00000000-0005-0000-0000-000038690000}"/>
    <cellStyle name="إدخال 2 27 5" xfId="26934" xr:uid="{00000000-0005-0000-0000-000039690000}"/>
    <cellStyle name="إدخال 2 27 5 2" xfId="26935" xr:uid="{00000000-0005-0000-0000-00003A690000}"/>
    <cellStyle name="إدخال 2 27 6" xfId="26936" xr:uid="{00000000-0005-0000-0000-00003B690000}"/>
    <cellStyle name="إدخال 2 27 6 2" xfId="26937" xr:uid="{00000000-0005-0000-0000-00003C690000}"/>
    <cellStyle name="إدخال 2 27 7" xfId="26938" xr:uid="{00000000-0005-0000-0000-00003D690000}"/>
    <cellStyle name="إدخال 2 27 7 2" xfId="26939" xr:uid="{00000000-0005-0000-0000-00003E690000}"/>
    <cellStyle name="إدخال 2 27 8" xfId="26940" xr:uid="{00000000-0005-0000-0000-00003F690000}"/>
    <cellStyle name="إدخال 2 27 8 2" xfId="26941" xr:uid="{00000000-0005-0000-0000-000040690000}"/>
    <cellStyle name="إدخال 2 27 9" xfId="26942" xr:uid="{00000000-0005-0000-0000-000041690000}"/>
    <cellStyle name="إدخال 2 27 9 2" xfId="26943" xr:uid="{00000000-0005-0000-0000-000042690000}"/>
    <cellStyle name="إدخال 2 28" xfId="26944" xr:uid="{00000000-0005-0000-0000-000043690000}"/>
    <cellStyle name="إدخال 2 28 10" xfId="26945" xr:uid="{00000000-0005-0000-0000-000044690000}"/>
    <cellStyle name="إدخال 2 28 10 2" xfId="26946" xr:uid="{00000000-0005-0000-0000-000045690000}"/>
    <cellStyle name="إدخال 2 28 11" xfId="26947" xr:uid="{00000000-0005-0000-0000-000046690000}"/>
    <cellStyle name="إدخال 2 28 11 2" xfId="26948" xr:uid="{00000000-0005-0000-0000-000047690000}"/>
    <cellStyle name="إدخال 2 28 12" xfId="26949" xr:uid="{00000000-0005-0000-0000-000048690000}"/>
    <cellStyle name="إدخال 2 28 12 2" xfId="26950" xr:uid="{00000000-0005-0000-0000-000049690000}"/>
    <cellStyle name="إدخال 2 28 13" xfId="26951" xr:uid="{00000000-0005-0000-0000-00004A690000}"/>
    <cellStyle name="إدخال 2 28 2" xfId="26952" xr:uid="{00000000-0005-0000-0000-00004B690000}"/>
    <cellStyle name="إدخال 2 28 2 2" xfId="26953" xr:uid="{00000000-0005-0000-0000-00004C690000}"/>
    <cellStyle name="إدخال 2 28 3" xfId="26954" xr:uid="{00000000-0005-0000-0000-00004D690000}"/>
    <cellStyle name="إدخال 2 28 3 2" xfId="26955" xr:uid="{00000000-0005-0000-0000-00004E690000}"/>
    <cellStyle name="إدخال 2 28 4" xfId="26956" xr:uid="{00000000-0005-0000-0000-00004F690000}"/>
    <cellStyle name="إدخال 2 28 4 2" xfId="26957" xr:uid="{00000000-0005-0000-0000-000050690000}"/>
    <cellStyle name="إدخال 2 28 5" xfId="26958" xr:uid="{00000000-0005-0000-0000-000051690000}"/>
    <cellStyle name="إدخال 2 28 5 2" xfId="26959" xr:uid="{00000000-0005-0000-0000-000052690000}"/>
    <cellStyle name="إدخال 2 28 6" xfId="26960" xr:uid="{00000000-0005-0000-0000-000053690000}"/>
    <cellStyle name="إدخال 2 28 6 2" xfId="26961" xr:uid="{00000000-0005-0000-0000-000054690000}"/>
    <cellStyle name="إدخال 2 28 7" xfId="26962" xr:uid="{00000000-0005-0000-0000-000055690000}"/>
    <cellStyle name="إدخال 2 28 7 2" xfId="26963" xr:uid="{00000000-0005-0000-0000-000056690000}"/>
    <cellStyle name="إدخال 2 28 8" xfId="26964" xr:uid="{00000000-0005-0000-0000-000057690000}"/>
    <cellStyle name="إدخال 2 28 8 2" xfId="26965" xr:uid="{00000000-0005-0000-0000-000058690000}"/>
    <cellStyle name="إدخال 2 28 9" xfId="26966" xr:uid="{00000000-0005-0000-0000-000059690000}"/>
    <cellStyle name="إدخال 2 28 9 2" xfId="26967" xr:uid="{00000000-0005-0000-0000-00005A690000}"/>
    <cellStyle name="إدخال 2 29" xfId="26968" xr:uid="{00000000-0005-0000-0000-00005B690000}"/>
    <cellStyle name="إدخال 2 29 10" xfId="26969" xr:uid="{00000000-0005-0000-0000-00005C690000}"/>
    <cellStyle name="إدخال 2 29 10 2" xfId="26970" xr:uid="{00000000-0005-0000-0000-00005D690000}"/>
    <cellStyle name="إدخال 2 29 11" xfId="26971" xr:uid="{00000000-0005-0000-0000-00005E690000}"/>
    <cellStyle name="إدخال 2 29 11 2" xfId="26972" xr:uid="{00000000-0005-0000-0000-00005F690000}"/>
    <cellStyle name="إدخال 2 29 12" xfId="26973" xr:uid="{00000000-0005-0000-0000-000060690000}"/>
    <cellStyle name="إدخال 2 29 12 2" xfId="26974" xr:uid="{00000000-0005-0000-0000-000061690000}"/>
    <cellStyle name="إدخال 2 29 13" xfId="26975" xr:uid="{00000000-0005-0000-0000-000062690000}"/>
    <cellStyle name="إدخال 2 29 2" xfId="26976" xr:uid="{00000000-0005-0000-0000-000063690000}"/>
    <cellStyle name="إدخال 2 29 2 2" xfId="26977" xr:uid="{00000000-0005-0000-0000-000064690000}"/>
    <cellStyle name="إدخال 2 29 3" xfId="26978" xr:uid="{00000000-0005-0000-0000-000065690000}"/>
    <cellStyle name="إدخال 2 29 3 2" xfId="26979" xr:uid="{00000000-0005-0000-0000-000066690000}"/>
    <cellStyle name="إدخال 2 29 4" xfId="26980" xr:uid="{00000000-0005-0000-0000-000067690000}"/>
    <cellStyle name="إدخال 2 29 4 2" xfId="26981" xr:uid="{00000000-0005-0000-0000-000068690000}"/>
    <cellStyle name="إدخال 2 29 5" xfId="26982" xr:uid="{00000000-0005-0000-0000-000069690000}"/>
    <cellStyle name="إدخال 2 29 5 2" xfId="26983" xr:uid="{00000000-0005-0000-0000-00006A690000}"/>
    <cellStyle name="إدخال 2 29 6" xfId="26984" xr:uid="{00000000-0005-0000-0000-00006B690000}"/>
    <cellStyle name="إدخال 2 29 6 2" xfId="26985" xr:uid="{00000000-0005-0000-0000-00006C690000}"/>
    <cellStyle name="إدخال 2 29 7" xfId="26986" xr:uid="{00000000-0005-0000-0000-00006D690000}"/>
    <cellStyle name="إدخال 2 29 7 2" xfId="26987" xr:uid="{00000000-0005-0000-0000-00006E690000}"/>
    <cellStyle name="إدخال 2 29 8" xfId="26988" xr:uid="{00000000-0005-0000-0000-00006F690000}"/>
    <cellStyle name="إدخال 2 29 8 2" xfId="26989" xr:uid="{00000000-0005-0000-0000-000070690000}"/>
    <cellStyle name="إدخال 2 29 9" xfId="26990" xr:uid="{00000000-0005-0000-0000-000071690000}"/>
    <cellStyle name="إدخال 2 29 9 2" xfId="26991" xr:uid="{00000000-0005-0000-0000-000072690000}"/>
    <cellStyle name="إدخال 2 3" xfId="26992" xr:uid="{00000000-0005-0000-0000-000073690000}"/>
    <cellStyle name="إدخال 2 3 10" xfId="26993" xr:uid="{00000000-0005-0000-0000-000074690000}"/>
    <cellStyle name="إدخال 2 3 10 2" xfId="26994" xr:uid="{00000000-0005-0000-0000-000075690000}"/>
    <cellStyle name="إدخال 2 3 11" xfId="26995" xr:uid="{00000000-0005-0000-0000-000076690000}"/>
    <cellStyle name="إدخال 2 3 11 2" xfId="26996" xr:uid="{00000000-0005-0000-0000-000077690000}"/>
    <cellStyle name="إدخال 2 3 12" xfId="26997" xr:uid="{00000000-0005-0000-0000-000078690000}"/>
    <cellStyle name="إدخال 2 3 12 2" xfId="26998" xr:uid="{00000000-0005-0000-0000-000079690000}"/>
    <cellStyle name="إدخال 2 3 13" xfId="26999" xr:uid="{00000000-0005-0000-0000-00007A690000}"/>
    <cellStyle name="إدخال 2 3 2" xfId="27000" xr:uid="{00000000-0005-0000-0000-00007B690000}"/>
    <cellStyle name="إدخال 2 3 2 2" xfId="27001" xr:uid="{00000000-0005-0000-0000-00007C690000}"/>
    <cellStyle name="إدخال 2 3 3" xfId="27002" xr:uid="{00000000-0005-0000-0000-00007D690000}"/>
    <cellStyle name="إدخال 2 3 3 2" xfId="27003" xr:uid="{00000000-0005-0000-0000-00007E690000}"/>
    <cellStyle name="إدخال 2 3 4" xfId="27004" xr:uid="{00000000-0005-0000-0000-00007F690000}"/>
    <cellStyle name="إدخال 2 3 4 2" xfId="27005" xr:uid="{00000000-0005-0000-0000-000080690000}"/>
    <cellStyle name="إدخال 2 3 5" xfId="27006" xr:uid="{00000000-0005-0000-0000-000081690000}"/>
    <cellStyle name="إدخال 2 3 5 2" xfId="27007" xr:uid="{00000000-0005-0000-0000-000082690000}"/>
    <cellStyle name="إدخال 2 3 6" xfId="27008" xr:uid="{00000000-0005-0000-0000-000083690000}"/>
    <cellStyle name="إدخال 2 3 6 2" xfId="27009" xr:uid="{00000000-0005-0000-0000-000084690000}"/>
    <cellStyle name="إدخال 2 3 7" xfId="27010" xr:uid="{00000000-0005-0000-0000-000085690000}"/>
    <cellStyle name="إدخال 2 3 7 2" xfId="27011" xr:uid="{00000000-0005-0000-0000-000086690000}"/>
    <cellStyle name="إدخال 2 3 8" xfId="27012" xr:uid="{00000000-0005-0000-0000-000087690000}"/>
    <cellStyle name="إدخال 2 3 8 2" xfId="27013" xr:uid="{00000000-0005-0000-0000-000088690000}"/>
    <cellStyle name="إدخال 2 3 9" xfId="27014" xr:uid="{00000000-0005-0000-0000-000089690000}"/>
    <cellStyle name="إدخال 2 3 9 2" xfId="27015" xr:uid="{00000000-0005-0000-0000-00008A690000}"/>
    <cellStyle name="إدخال 2 30" xfId="27016" xr:uid="{00000000-0005-0000-0000-00008B690000}"/>
    <cellStyle name="إدخال 2 30 2" xfId="27017" xr:uid="{00000000-0005-0000-0000-00008C690000}"/>
    <cellStyle name="إدخال 2 31" xfId="27018" xr:uid="{00000000-0005-0000-0000-00008D690000}"/>
    <cellStyle name="إدخال 2 31 2" xfId="27019" xr:uid="{00000000-0005-0000-0000-00008E690000}"/>
    <cellStyle name="إدخال 2 32" xfId="27020" xr:uid="{00000000-0005-0000-0000-00008F690000}"/>
    <cellStyle name="إدخال 2 32 2" xfId="27021" xr:uid="{00000000-0005-0000-0000-000090690000}"/>
    <cellStyle name="إدخال 2 33" xfId="27022" xr:uid="{00000000-0005-0000-0000-000091690000}"/>
    <cellStyle name="إدخال 2 33 2" xfId="27023" xr:uid="{00000000-0005-0000-0000-000092690000}"/>
    <cellStyle name="إدخال 2 34" xfId="27024" xr:uid="{00000000-0005-0000-0000-000093690000}"/>
    <cellStyle name="إدخال 2 34 2" xfId="27025" xr:uid="{00000000-0005-0000-0000-000094690000}"/>
    <cellStyle name="إدخال 2 35" xfId="27026" xr:uid="{00000000-0005-0000-0000-000095690000}"/>
    <cellStyle name="إدخال 2 35 2" xfId="27027" xr:uid="{00000000-0005-0000-0000-000096690000}"/>
    <cellStyle name="إدخال 2 36" xfId="27028" xr:uid="{00000000-0005-0000-0000-000097690000}"/>
    <cellStyle name="إدخال 2 36 2" xfId="27029" xr:uid="{00000000-0005-0000-0000-000098690000}"/>
    <cellStyle name="إدخال 2 37" xfId="27030" xr:uid="{00000000-0005-0000-0000-000099690000}"/>
    <cellStyle name="إدخال 2 37 2" xfId="27031" xr:uid="{00000000-0005-0000-0000-00009A690000}"/>
    <cellStyle name="إدخال 2 38" xfId="27032" xr:uid="{00000000-0005-0000-0000-00009B690000}"/>
    <cellStyle name="إدخال 2 38 2" xfId="27033" xr:uid="{00000000-0005-0000-0000-00009C690000}"/>
    <cellStyle name="إدخال 2 39" xfId="27034" xr:uid="{00000000-0005-0000-0000-00009D690000}"/>
    <cellStyle name="إدخال 2 39 2" xfId="27035" xr:uid="{00000000-0005-0000-0000-00009E690000}"/>
    <cellStyle name="إدخال 2 4" xfId="27036" xr:uid="{00000000-0005-0000-0000-00009F690000}"/>
    <cellStyle name="إدخال 2 4 10" xfId="27037" xr:uid="{00000000-0005-0000-0000-0000A0690000}"/>
    <cellStyle name="إدخال 2 4 10 2" xfId="27038" xr:uid="{00000000-0005-0000-0000-0000A1690000}"/>
    <cellStyle name="إدخال 2 4 11" xfId="27039" xr:uid="{00000000-0005-0000-0000-0000A2690000}"/>
    <cellStyle name="إدخال 2 4 11 2" xfId="27040" xr:uid="{00000000-0005-0000-0000-0000A3690000}"/>
    <cellStyle name="إدخال 2 4 12" xfId="27041" xr:uid="{00000000-0005-0000-0000-0000A4690000}"/>
    <cellStyle name="إدخال 2 4 12 2" xfId="27042" xr:uid="{00000000-0005-0000-0000-0000A5690000}"/>
    <cellStyle name="إدخال 2 4 13" xfId="27043" xr:uid="{00000000-0005-0000-0000-0000A6690000}"/>
    <cellStyle name="إدخال 2 4 2" xfId="27044" xr:uid="{00000000-0005-0000-0000-0000A7690000}"/>
    <cellStyle name="إدخال 2 4 2 2" xfId="27045" xr:uid="{00000000-0005-0000-0000-0000A8690000}"/>
    <cellStyle name="إدخال 2 4 3" xfId="27046" xr:uid="{00000000-0005-0000-0000-0000A9690000}"/>
    <cellStyle name="إدخال 2 4 3 2" xfId="27047" xr:uid="{00000000-0005-0000-0000-0000AA690000}"/>
    <cellStyle name="إدخال 2 4 4" xfId="27048" xr:uid="{00000000-0005-0000-0000-0000AB690000}"/>
    <cellStyle name="إدخال 2 4 4 2" xfId="27049" xr:uid="{00000000-0005-0000-0000-0000AC690000}"/>
    <cellStyle name="إدخال 2 4 5" xfId="27050" xr:uid="{00000000-0005-0000-0000-0000AD690000}"/>
    <cellStyle name="إدخال 2 4 5 2" xfId="27051" xr:uid="{00000000-0005-0000-0000-0000AE690000}"/>
    <cellStyle name="إدخال 2 4 6" xfId="27052" xr:uid="{00000000-0005-0000-0000-0000AF690000}"/>
    <cellStyle name="إدخال 2 4 6 2" xfId="27053" xr:uid="{00000000-0005-0000-0000-0000B0690000}"/>
    <cellStyle name="إدخال 2 4 7" xfId="27054" xr:uid="{00000000-0005-0000-0000-0000B1690000}"/>
    <cellStyle name="إدخال 2 4 7 2" xfId="27055" xr:uid="{00000000-0005-0000-0000-0000B2690000}"/>
    <cellStyle name="إدخال 2 4 8" xfId="27056" xr:uid="{00000000-0005-0000-0000-0000B3690000}"/>
    <cellStyle name="إدخال 2 4 8 2" xfId="27057" xr:uid="{00000000-0005-0000-0000-0000B4690000}"/>
    <cellStyle name="إدخال 2 4 9" xfId="27058" xr:uid="{00000000-0005-0000-0000-0000B5690000}"/>
    <cellStyle name="إدخال 2 4 9 2" xfId="27059" xr:uid="{00000000-0005-0000-0000-0000B6690000}"/>
    <cellStyle name="إدخال 2 40" xfId="27060" xr:uid="{00000000-0005-0000-0000-0000B7690000}"/>
    <cellStyle name="إدخال 2 40 2" xfId="27061" xr:uid="{00000000-0005-0000-0000-0000B8690000}"/>
    <cellStyle name="إدخال 2 41" xfId="27062" xr:uid="{00000000-0005-0000-0000-0000B9690000}"/>
    <cellStyle name="إدخال 2 5" xfId="27063" xr:uid="{00000000-0005-0000-0000-0000BA690000}"/>
    <cellStyle name="إدخال 2 5 10" xfId="27064" xr:uid="{00000000-0005-0000-0000-0000BB690000}"/>
    <cellStyle name="إدخال 2 5 10 2" xfId="27065" xr:uid="{00000000-0005-0000-0000-0000BC690000}"/>
    <cellStyle name="إدخال 2 5 11" xfId="27066" xr:uid="{00000000-0005-0000-0000-0000BD690000}"/>
    <cellStyle name="إدخال 2 5 11 2" xfId="27067" xr:uid="{00000000-0005-0000-0000-0000BE690000}"/>
    <cellStyle name="إدخال 2 5 12" xfId="27068" xr:uid="{00000000-0005-0000-0000-0000BF690000}"/>
    <cellStyle name="إدخال 2 5 12 2" xfId="27069" xr:uid="{00000000-0005-0000-0000-0000C0690000}"/>
    <cellStyle name="إدخال 2 5 13" xfId="27070" xr:uid="{00000000-0005-0000-0000-0000C1690000}"/>
    <cellStyle name="إدخال 2 5 2" xfId="27071" xr:uid="{00000000-0005-0000-0000-0000C2690000}"/>
    <cellStyle name="إدخال 2 5 2 2" xfId="27072" xr:uid="{00000000-0005-0000-0000-0000C3690000}"/>
    <cellStyle name="إدخال 2 5 3" xfId="27073" xr:uid="{00000000-0005-0000-0000-0000C4690000}"/>
    <cellStyle name="إدخال 2 5 3 2" xfId="27074" xr:uid="{00000000-0005-0000-0000-0000C5690000}"/>
    <cellStyle name="إدخال 2 5 4" xfId="27075" xr:uid="{00000000-0005-0000-0000-0000C6690000}"/>
    <cellStyle name="إدخال 2 5 4 2" xfId="27076" xr:uid="{00000000-0005-0000-0000-0000C7690000}"/>
    <cellStyle name="إدخال 2 5 5" xfId="27077" xr:uid="{00000000-0005-0000-0000-0000C8690000}"/>
    <cellStyle name="إدخال 2 5 5 2" xfId="27078" xr:uid="{00000000-0005-0000-0000-0000C9690000}"/>
    <cellStyle name="إدخال 2 5 6" xfId="27079" xr:uid="{00000000-0005-0000-0000-0000CA690000}"/>
    <cellStyle name="إدخال 2 5 6 2" xfId="27080" xr:uid="{00000000-0005-0000-0000-0000CB690000}"/>
    <cellStyle name="إدخال 2 5 7" xfId="27081" xr:uid="{00000000-0005-0000-0000-0000CC690000}"/>
    <cellStyle name="إدخال 2 5 7 2" xfId="27082" xr:uid="{00000000-0005-0000-0000-0000CD690000}"/>
    <cellStyle name="إدخال 2 5 8" xfId="27083" xr:uid="{00000000-0005-0000-0000-0000CE690000}"/>
    <cellStyle name="إدخال 2 5 8 2" xfId="27084" xr:uid="{00000000-0005-0000-0000-0000CF690000}"/>
    <cellStyle name="إدخال 2 5 9" xfId="27085" xr:uid="{00000000-0005-0000-0000-0000D0690000}"/>
    <cellStyle name="إدخال 2 5 9 2" xfId="27086" xr:uid="{00000000-0005-0000-0000-0000D1690000}"/>
    <cellStyle name="إدخال 2 6" xfId="27087" xr:uid="{00000000-0005-0000-0000-0000D2690000}"/>
    <cellStyle name="إدخال 2 6 10" xfId="27088" xr:uid="{00000000-0005-0000-0000-0000D3690000}"/>
    <cellStyle name="إدخال 2 6 10 2" xfId="27089" xr:uid="{00000000-0005-0000-0000-0000D4690000}"/>
    <cellStyle name="إدخال 2 6 11" xfId="27090" xr:uid="{00000000-0005-0000-0000-0000D5690000}"/>
    <cellStyle name="إدخال 2 6 11 2" xfId="27091" xr:uid="{00000000-0005-0000-0000-0000D6690000}"/>
    <cellStyle name="إدخال 2 6 12" xfId="27092" xr:uid="{00000000-0005-0000-0000-0000D7690000}"/>
    <cellStyle name="إدخال 2 6 12 2" xfId="27093" xr:uid="{00000000-0005-0000-0000-0000D8690000}"/>
    <cellStyle name="إدخال 2 6 13" xfId="27094" xr:uid="{00000000-0005-0000-0000-0000D9690000}"/>
    <cellStyle name="إدخال 2 6 2" xfId="27095" xr:uid="{00000000-0005-0000-0000-0000DA690000}"/>
    <cellStyle name="إدخال 2 6 2 2" xfId="27096" xr:uid="{00000000-0005-0000-0000-0000DB690000}"/>
    <cellStyle name="إدخال 2 6 3" xfId="27097" xr:uid="{00000000-0005-0000-0000-0000DC690000}"/>
    <cellStyle name="إدخال 2 6 3 2" xfId="27098" xr:uid="{00000000-0005-0000-0000-0000DD690000}"/>
    <cellStyle name="إدخال 2 6 4" xfId="27099" xr:uid="{00000000-0005-0000-0000-0000DE690000}"/>
    <cellStyle name="إدخال 2 6 4 2" xfId="27100" xr:uid="{00000000-0005-0000-0000-0000DF690000}"/>
    <cellStyle name="إدخال 2 6 5" xfId="27101" xr:uid="{00000000-0005-0000-0000-0000E0690000}"/>
    <cellStyle name="إدخال 2 6 5 2" xfId="27102" xr:uid="{00000000-0005-0000-0000-0000E1690000}"/>
    <cellStyle name="إدخال 2 6 6" xfId="27103" xr:uid="{00000000-0005-0000-0000-0000E2690000}"/>
    <cellStyle name="إدخال 2 6 6 2" xfId="27104" xr:uid="{00000000-0005-0000-0000-0000E3690000}"/>
    <cellStyle name="إدخال 2 6 7" xfId="27105" xr:uid="{00000000-0005-0000-0000-0000E4690000}"/>
    <cellStyle name="إدخال 2 6 7 2" xfId="27106" xr:uid="{00000000-0005-0000-0000-0000E5690000}"/>
    <cellStyle name="إدخال 2 6 8" xfId="27107" xr:uid="{00000000-0005-0000-0000-0000E6690000}"/>
    <cellStyle name="إدخال 2 6 8 2" xfId="27108" xr:uid="{00000000-0005-0000-0000-0000E7690000}"/>
    <cellStyle name="إدخال 2 6 9" xfId="27109" xr:uid="{00000000-0005-0000-0000-0000E8690000}"/>
    <cellStyle name="إدخال 2 6 9 2" xfId="27110" xr:uid="{00000000-0005-0000-0000-0000E9690000}"/>
    <cellStyle name="إدخال 2 7" xfId="27111" xr:uid="{00000000-0005-0000-0000-0000EA690000}"/>
    <cellStyle name="إدخال 2 7 10" xfId="27112" xr:uid="{00000000-0005-0000-0000-0000EB690000}"/>
    <cellStyle name="إدخال 2 7 10 2" xfId="27113" xr:uid="{00000000-0005-0000-0000-0000EC690000}"/>
    <cellStyle name="إدخال 2 7 11" xfId="27114" xr:uid="{00000000-0005-0000-0000-0000ED690000}"/>
    <cellStyle name="إدخال 2 7 11 2" xfId="27115" xr:uid="{00000000-0005-0000-0000-0000EE690000}"/>
    <cellStyle name="إدخال 2 7 12" xfId="27116" xr:uid="{00000000-0005-0000-0000-0000EF690000}"/>
    <cellStyle name="إدخال 2 7 12 2" xfId="27117" xr:uid="{00000000-0005-0000-0000-0000F0690000}"/>
    <cellStyle name="إدخال 2 7 13" xfId="27118" xr:uid="{00000000-0005-0000-0000-0000F1690000}"/>
    <cellStyle name="إدخال 2 7 2" xfId="27119" xr:uid="{00000000-0005-0000-0000-0000F2690000}"/>
    <cellStyle name="إدخال 2 7 2 2" xfId="27120" xr:uid="{00000000-0005-0000-0000-0000F3690000}"/>
    <cellStyle name="إدخال 2 7 3" xfId="27121" xr:uid="{00000000-0005-0000-0000-0000F4690000}"/>
    <cellStyle name="إدخال 2 7 3 2" xfId="27122" xr:uid="{00000000-0005-0000-0000-0000F5690000}"/>
    <cellStyle name="إدخال 2 7 4" xfId="27123" xr:uid="{00000000-0005-0000-0000-0000F6690000}"/>
    <cellStyle name="إدخال 2 7 4 2" xfId="27124" xr:uid="{00000000-0005-0000-0000-0000F7690000}"/>
    <cellStyle name="إدخال 2 7 5" xfId="27125" xr:uid="{00000000-0005-0000-0000-0000F8690000}"/>
    <cellStyle name="إدخال 2 7 5 2" xfId="27126" xr:uid="{00000000-0005-0000-0000-0000F9690000}"/>
    <cellStyle name="إدخال 2 7 6" xfId="27127" xr:uid="{00000000-0005-0000-0000-0000FA690000}"/>
    <cellStyle name="إدخال 2 7 6 2" xfId="27128" xr:uid="{00000000-0005-0000-0000-0000FB690000}"/>
    <cellStyle name="إدخال 2 7 7" xfId="27129" xr:uid="{00000000-0005-0000-0000-0000FC690000}"/>
    <cellStyle name="إدخال 2 7 7 2" xfId="27130" xr:uid="{00000000-0005-0000-0000-0000FD690000}"/>
    <cellStyle name="إدخال 2 7 8" xfId="27131" xr:uid="{00000000-0005-0000-0000-0000FE690000}"/>
    <cellStyle name="إدخال 2 7 8 2" xfId="27132" xr:uid="{00000000-0005-0000-0000-0000FF690000}"/>
    <cellStyle name="إدخال 2 7 9" xfId="27133" xr:uid="{00000000-0005-0000-0000-0000006A0000}"/>
    <cellStyle name="إدخال 2 7 9 2" xfId="27134" xr:uid="{00000000-0005-0000-0000-0000016A0000}"/>
    <cellStyle name="إدخال 2 8" xfId="27135" xr:uid="{00000000-0005-0000-0000-0000026A0000}"/>
    <cellStyle name="إدخال 2 8 10" xfId="27136" xr:uid="{00000000-0005-0000-0000-0000036A0000}"/>
    <cellStyle name="إدخال 2 8 10 2" xfId="27137" xr:uid="{00000000-0005-0000-0000-0000046A0000}"/>
    <cellStyle name="إدخال 2 8 11" xfId="27138" xr:uid="{00000000-0005-0000-0000-0000056A0000}"/>
    <cellStyle name="إدخال 2 8 11 2" xfId="27139" xr:uid="{00000000-0005-0000-0000-0000066A0000}"/>
    <cellStyle name="إدخال 2 8 12" xfId="27140" xr:uid="{00000000-0005-0000-0000-0000076A0000}"/>
    <cellStyle name="إدخال 2 8 12 2" xfId="27141" xr:uid="{00000000-0005-0000-0000-0000086A0000}"/>
    <cellStyle name="إدخال 2 8 13" xfId="27142" xr:uid="{00000000-0005-0000-0000-0000096A0000}"/>
    <cellStyle name="إدخال 2 8 2" xfId="27143" xr:uid="{00000000-0005-0000-0000-00000A6A0000}"/>
    <cellStyle name="إدخال 2 8 2 2" xfId="27144" xr:uid="{00000000-0005-0000-0000-00000B6A0000}"/>
    <cellStyle name="إدخال 2 8 3" xfId="27145" xr:uid="{00000000-0005-0000-0000-00000C6A0000}"/>
    <cellStyle name="إدخال 2 8 3 2" xfId="27146" xr:uid="{00000000-0005-0000-0000-00000D6A0000}"/>
    <cellStyle name="إدخال 2 8 4" xfId="27147" xr:uid="{00000000-0005-0000-0000-00000E6A0000}"/>
    <cellStyle name="إدخال 2 8 4 2" xfId="27148" xr:uid="{00000000-0005-0000-0000-00000F6A0000}"/>
    <cellStyle name="إدخال 2 8 5" xfId="27149" xr:uid="{00000000-0005-0000-0000-0000106A0000}"/>
    <cellStyle name="إدخال 2 8 5 2" xfId="27150" xr:uid="{00000000-0005-0000-0000-0000116A0000}"/>
    <cellStyle name="إدخال 2 8 6" xfId="27151" xr:uid="{00000000-0005-0000-0000-0000126A0000}"/>
    <cellStyle name="إدخال 2 8 6 2" xfId="27152" xr:uid="{00000000-0005-0000-0000-0000136A0000}"/>
    <cellStyle name="إدخال 2 8 7" xfId="27153" xr:uid="{00000000-0005-0000-0000-0000146A0000}"/>
    <cellStyle name="إدخال 2 8 7 2" xfId="27154" xr:uid="{00000000-0005-0000-0000-0000156A0000}"/>
    <cellStyle name="إدخال 2 8 8" xfId="27155" xr:uid="{00000000-0005-0000-0000-0000166A0000}"/>
    <cellStyle name="إدخال 2 8 8 2" xfId="27156" xr:uid="{00000000-0005-0000-0000-0000176A0000}"/>
    <cellStyle name="إدخال 2 8 9" xfId="27157" xr:uid="{00000000-0005-0000-0000-0000186A0000}"/>
    <cellStyle name="إدخال 2 8 9 2" xfId="27158" xr:uid="{00000000-0005-0000-0000-0000196A0000}"/>
    <cellStyle name="إدخال 2 9" xfId="27159" xr:uid="{00000000-0005-0000-0000-00001A6A0000}"/>
    <cellStyle name="إدخال 2 9 10" xfId="27160" xr:uid="{00000000-0005-0000-0000-00001B6A0000}"/>
    <cellStyle name="إدخال 2 9 10 2" xfId="27161" xr:uid="{00000000-0005-0000-0000-00001C6A0000}"/>
    <cellStyle name="إدخال 2 9 11" xfId="27162" xr:uid="{00000000-0005-0000-0000-00001D6A0000}"/>
    <cellStyle name="إدخال 2 9 11 2" xfId="27163" xr:uid="{00000000-0005-0000-0000-00001E6A0000}"/>
    <cellStyle name="إدخال 2 9 12" xfId="27164" xr:uid="{00000000-0005-0000-0000-00001F6A0000}"/>
    <cellStyle name="إدخال 2 9 12 2" xfId="27165" xr:uid="{00000000-0005-0000-0000-0000206A0000}"/>
    <cellStyle name="إدخال 2 9 13" xfId="27166" xr:uid="{00000000-0005-0000-0000-0000216A0000}"/>
    <cellStyle name="إدخال 2 9 2" xfId="27167" xr:uid="{00000000-0005-0000-0000-0000226A0000}"/>
    <cellStyle name="إدخال 2 9 2 2" xfId="27168" xr:uid="{00000000-0005-0000-0000-0000236A0000}"/>
    <cellStyle name="إدخال 2 9 3" xfId="27169" xr:uid="{00000000-0005-0000-0000-0000246A0000}"/>
    <cellStyle name="إدخال 2 9 3 2" xfId="27170" xr:uid="{00000000-0005-0000-0000-0000256A0000}"/>
    <cellStyle name="إدخال 2 9 4" xfId="27171" xr:uid="{00000000-0005-0000-0000-0000266A0000}"/>
    <cellStyle name="إدخال 2 9 4 2" xfId="27172" xr:uid="{00000000-0005-0000-0000-0000276A0000}"/>
    <cellStyle name="إدخال 2 9 5" xfId="27173" xr:uid="{00000000-0005-0000-0000-0000286A0000}"/>
    <cellStyle name="إدخال 2 9 5 2" xfId="27174" xr:uid="{00000000-0005-0000-0000-0000296A0000}"/>
    <cellStyle name="إدخال 2 9 6" xfId="27175" xr:uid="{00000000-0005-0000-0000-00002A6A0000}"/>
    <cellStyle name="إدخال 2 9 6 2" xfId="27176" xr:uid="{00000000-0005-0000-0000-00002B6A0000}"/>
    <cellStyle name="إدخال 2 9 7" xfId="27177" xr:uid="{00000000-0005-0000-0000-00002C6A0000}"/>
    <cellStyle name="إدخال 2 9 7 2" xfId="27178" xr:uid="{00000000-0005-0000-0000-00002D6A0000}"/>
    <cellStyle name="إدخال 2 9 8" xfId="27179" xr:uid="{00000000-0005-0000-0000-00002E6A0000}"/>
    <cellStyle name="إدخال 2 9 8 2" xfId="27180" xr:uid="{00000000-0005-0000-0000-00002F6A0000}"/>
    <cellStyle name="إدخال 2 9 9" xfId="27181" xr:uid="{00000000-0005-0000-0000-0000306A0000}"/>
    <cellStyle name="إدخال 2 9 9 2" xfId="27182" xr:uid="{00000000-0005-0000-0000-0000316A0000}"/>
    <cellStyle name="إدخال 20" xfId="27183" xr:uid="{00000000-0005-0000-0000-0000326A0000}"/>
    <cellStyle name="إدخال 20 10" xfId="27184" xr:uid="{00000000-0005-0000-0000-0000336A0000}"/>
    <cellStyle name="إدخال 20 10 2" xfId="27185" xr:uid="{00000000-0005-0000-0000-0000346A0000}"/>
    <cellStyle name="إدخال 20 11" xfId="27186" xr:uid="{00000000-0005-0000-0000-0000356A0000}"/>
    <cellStyle name="إدخال 20 11 2" xfId="27187" xr:uid="{00000000-0005-0000-0000-0000366A0000}"/>
    <cellStyle name="إدخال 20 12" xfId="27188" xr:uid="{00000000-0005-0000-0000-0000376A0000}"/>
    <cellStyle name="إدخال 20 12 2" xfId="27189" xr:uid="{00000000-0005-0000-0000-0000386A0000}"/>
    <cellStyle name="إدخال 20 13" xfId="27190" xr:uid="{00000000-0005-0000-0000-0000396A0000}"/>
    <cellStyle name="إدخال 20 2" xfId="27191" xr:uid="{00000000-0005-0000-0000-00003A6A0000}"/>
    <cellStyle name="إدخال 20 2 2" xfId="27192" xr:uid="{00000000-0005-0000-0000-00003B6A0000}"/>
    <cellStyle name="إدخال 20 3" xfId="27193" xr:uid="{00000000-0005-0000-0000-00003C6A0000}"/>
    <cellStyle name="إدخال 20 3 2" xfId="27194" xr:uid="{00000000-0005-0000-0000-00003D6A0000}"/>
    <cellStyle name="إدخال 20 4" xfId="27195" xr:uid="{00000000-0005-0000-0000-00003E6A0000}"/>
    <cellStyle name="إدخال 20 4 2" xfId="27196" xr:uid="{00000000-0005-0000-0000-00003F6A0000}"/>
    <cellStyle name="إدخال 20 5" xfId="27197" xr:uid="{00000000-0005-0000-0000-0000406A0000}"/>
    <cellStyle name="إدخال 20 5 2" xfId="27198" xr:uid="{00000000-0005-0000-0000-0000416A0000}"/>
    <cellStyle name="إدخال 20 6" xfId="27199" xr:uid="{00000000-0005-0000-0000-0000426A0000}"/>
    <cellStyle name="إدخال 20 6 2" xfId="27200" xr:uid="{00000000-0005-0000-0000-0000436A0000}"/>
    <cellStyle name="إدخال 20 7" xfId="27201" xr:uid="{00000000-0005-0000-0000-0000446A0000}"/>
    <cellStyle name="إدخال 20 7 2" xfId="27202" xr:uid="{00000000-0005-0000-0000-0000456A0000}"/>
    <cellStyle name="إدخال 20 8" xfId="27203" xr:uid="{00000000-0005-0000-0000-0000466A0000}"/>
    <cellStyle name="إدخال 20 8 2" xfId="27204" xr:uid="{00000000-0005-0000-0000-0000476A0000}"/>
    <cellStyle name="إدخال 20 9" xfId="27205" xr:uid="{00000000-0005-0000-0000-0000486A0000}"/>
    <cellStyle name="إدخال 20 9 2" xfId="27206" xr:uid="{00000000-0005-0000-0000-0000496A0000}"/>
    <cellStyle name="إدخال 21" xfId="27207" xr:uid="{00000000-0005-0000-0000-00004A6A0000}"/>
    <cellStyle name="إدخال 21 10" xfId="27208" xr:uid="{00000000-0005-0000-0000-00004B6A0000}"/>
    <cellStyle name="إدخال 21 10 2" xfId="27209" xr:uid="{00000000-0005-0000-0000-00004C6A0000}"/>
    <cellStyle name="إدخال 21 11" xfId="27210" xr:uid="{00000000-0005-0000-0000-00004D6A0000}"/>
    <cellStyle name="إدخال 21 11 2" xfId="27211" xr:uid="{00000000-0005-0000-0000-00004E6A0000}"/>
    <cellStyle name="إدخال 21 12" xfId="27212" xr:uid="{00000000-0005-0000-0000-00004F6A0000}"/>
    <cellStyle name="إدخال 21 12 2" xfId="27213" xr:uid="{00000000-0005-0000-0000-0000506A0000}"/>
    <cellStyle name="إدخال 21 13" xfId="27214" xr:uid="{00000000-0005-0000-0000-0000516A0000}"/>
    <cellStyle name="إدخال 21 2" xfId="27215" xr:uid="{00000000-0005-0000-0000-0000526A0000}"/>
    <cellStyle name="إدخال 21 2 2" xfId="27216" xr:uid="{00000000-0005-0000-0000-0000536A0000}"/>
    <cellStyle name="إدخال 21 3" xfId="27217" xr:uid="{00000000-0005-0000-0000-0000546A0000}"/>
    <cellStyle name="إدخال 21 3 2" xfId="27218" xr:uid="{00000000-0005-0000-0000-0000556A0000}"/>
    <cellStyle name="إدخال 21 4" xfId="27219" xr:uid="{00000000-0005-0000-0000-0000566A0000}"/>
    <cellStyle name="إدخال 21 4 2" xfId="27220" xr:uid="{00000000-0005-0000-0000-0000576A0000}"/>
    <cellStyle name="إدخال 21 5" xfId="27221" xr:uid="{00000000-0005-0000-0000-0000586A0000}"/>
    <cellStyle name="إدخال 21 5 2" xfId="27222" xr:uid="{00000000-0005-0000-0000-0000596A0000}"/>
    <cellStyle name="إدخال 21 6" xfId="27223" xr:uid="{00000000-0005-0000-0000-00005A6A0000}"/>
    <cellStyle name="إدخال 21 6 2" xfId="27224" xr:uid="{00000000-0005-0000-0000-00005B6A0000}"/>
    <cellStyle name="إدخال 21 7" xfId="27225" xr:uid="{00000000-0005-0000-0000-00005C6A0000}"/>
    <cellStyle name="إدخال 21 7 2" xfId="27226" xr:uid="{00000000-0005-0000-0000-00005D6A0000}"/>
    <cellStyle name="إدخال 21 8" xfId="27227" xr:uid="{00000000-0005-0000-0000-00005E6A0000}"/>
    <cellStyle name="إدخال 21 8 2" xfId="27228" xr:uid="{00000000-0005-0000-0000-00005F6A0000}"/>
    <cellStyle name="إدخال 21 9" xfId="27229" xr:uid="{00000000-0005-0000-0000-0000606A0000}"/>
    <cellStyle name="إدخال 21 9 2" xfId="27230" xr:uid="{00000000-0005-0000-0000-0000616A0000}"/>
    <cellStyle name="إدخال 22" xfId="27231" xr:uid="{00000000-0005-0000-0000-0000626A0000}"/>
    <cellStyle name="إدخال 22 10" xfId="27232" xr:uid="{00000000-0005-0000-0000-0000636A0000}"/>
    <cellStyle name="إدخال 22 10 2" xfId="27233" xr:uid="{00000000-0005-0000-0000-0000646A0000}"/>
    <cellStyle name="إدخال 22 11" xfId="27234" xr:uid="{00000000-0005-0000-0000-0000656A0000}"/>
    <cellStyle name="إدخال 22 11 2" xfId="27235" xr:uid="{00000000-0005-0000-0000-0000666A0000}"/>
    <cellStyle name="إدخال 22 12" xfId="27236" xr:uid="{00000000-0005-0000-0000-0000676A0000}"/>
    <cellStyle name="إدخال 22 12 2" xfId="27237" xr:uid="{00000000-0005-0000-0000-0000686A0000}"/>
    <cellStyle name="إدخال 22 13" xfId="27238" xr:uid="{00000000-0005-0000-0000-0000696A0000}"/>
    <cellStyle name="إدخال 22 2" xfId="27239" xr:uid="{00000000-0005-0000-0000-00006A6A0000}"/>
    <cellStyle name="إدخال 22 2 2" xfId="27240" xr:uid="{00000000-0005-0000-0000-00006B6A0000}"/>
    <cellStyle name="إدخال 22 3" xfId="27241" xr:uid="{00000000-0005-0000-0000-00006C6A0000}"/>
    <cellStyle name="إدخال 22 3 2" xfId="27242" xr:uid="{00000000-0005-0000-0000-00006D6A0000}"/>
    <cellStyle name="إدخال 22 4" xfId="27243" xr:uid="{00000000-0005-0000-0000-00006E6A0000}"/>
    <cellStyle name="إدخال 22 4 2" xfId="27244" xr:uid="{00000000-0005-0000-0000-00006F6A0000}"/>
    <cellStyle name="إدخال 22 5" xfId="27245" xr:uid="{00000000-0005-0000-0000-0000706A0000}"/>
    <cellStyle name="إدخال 22 5 2" xfId="27246" xr:uid="{00000000-0005-0000-0000-0000716A0000}"/>
    <cellStyle name="إدخال 22 6" xfId="27247" xr:uid="{00000000-0005-0000-0000-0000726A0000}"/>
    <cellStyle name="إدخال 22 6 2" xfId="27248" xr:uid="{00000000-0005-0000-0000-0000736A0000}"/>
    <cellStyle name="إدخال 22 7" xfId="27249" xr:uid="{00000000-0005-0000-0000-0000746A0000}"/>
    <cellStyle name="إدخال 22 7 2" xfId="27250" xr:uid="{00000000-0005-0000-0000-0000756A0000}"/>
    <cellStyle name="إدخال 22 8" xfId="27251" xr:uid="{00000000-0005-0000-0000-0000766A0000}"/>
    <cellStyle name="إدخال 22 8 2" xfId="27252" xr:uid="{00000000-0005-0000-0000-0000776A0000}"/>
    <cellStyle name="إدخال 22 9" xfId="27253" xr:uid="{00000000-0005-0000-0000-0000786A0000}"/>
    <cellStyle name="إدخال 22 9 2" xfId="27254" xr:uid="{00000000-0005-0000-0000-0000796A0000}"/>
    <cellStyle name="إدخال 23" xfId="27255" xr:uid="{00000000-0005-0000-0000-00007A6A0000}"/>
    <cellStyle name="إدخال 23 10" xfId="27256" xr:uid="{00000000-0005-0000-0000-00007B6A0000}"/>
    <cellStyle name="إدخال 23 10 2" xfId="27257" xr:uid="{00000000-0005-0000-0000-00007C6A0000}"/>
    <cellStyle name="إدخال 23 11" xfId="27258" xr:uid="{00000000-0005-0000-0000-00007D6A0000}"/>
    <cellStyle name="إدخال 23 11 2" xfId="27259" xr:uid="{00000000-0005-0000-0000-00007E6A0000}"/>
    <cellStyle name="إدخال 23 12" xfId="27260" xr:uid="{00000000-0005-0000-0000-00007F6A0000}"/>
    <cellStyle name="إدخال 23 12 2" xfId="27261" xr:uid="{00000000-0005-0000-0000-0000806A0000}"/>
    <cellStyle name="إدخال 23 13" xfId="27262" xr:uid="{00000000-0005-0000-0000-0000816A0000}"/>
    <cellStyle name="إدخال 23 2" xfId="27263" xr:uid="{00000000-0005-0000-0000-0000826A0000}"/>
    <cellStyle name="إدخال 23 2 2" xfId="27264" xr:uid="{00000000-0005-0000-0000-0000836A0000}"/>
    <cellStyle name="إدخال 23 3" xfId="27265" xr:uid="{00000000-0005-0000-0000-0000846A0000}"/>
    <cellStyle name="إدخال 23 3 2" xfId="27266" xr:uid="{00000000-0005-0000-0000-0000856A0000}"/>
    <cellStyle name="إدخال 23 4" xfId="27267" xr:uid="{00000000-0005-0000-0000-0000866A0000}"/>
    <cellStyle name="إدخال 23 4 2" xfId="27268" xr:uid="{00000000-0005-0000-0000-0000876A0000}"/>
    <cellStyle name="إدخال 23 5" xfId="27269" xr:uid="{00000000-0005-0000-0000-0000886A0000}"/>
    <cellStyle name="إدخال 23 5 2" xfId="27270" xr:uid="{00000000-0005-0000-0000-0000896A0000}"/>
    <cellStyle name="إدخال 23 6" xfId="27271" xr:uid="{00000000-0005-0000-0000-00008A6A0000}"/>
    <cellStyle name="إدخال 23 6 2" xfId="27272" xr:uid="{00000000-0005-0000-0000-00008B6A0000}"/>
    <cellStyle name="إدخال 23 7" xfId="27273" xr:uid="{00000000-0005-0000-0000-00008C6A0000}"/>
    <cellStyle name="إدخال 23 7 2" xfId="27274" xr:uid="{00000000-0005-0000-0000-00008D6A0000}"/>
    <cellStyle name="إدخال 23 8" xfId="27275" xr:uid="{00000000-0005-0000-0000-00008E6A0000}"/>
    <cellStyle name="إدخال 23 8 2" xfId="27276" xr:uid="{00000000-0005-0000-0000-00008F6A0000}"/>
    <cellStyle name="إدخال 23 9" xfId="27277" xr:uid="{00000000-0005-0000-0000-0000906A0000}"/>
    <cellStyle name="إدخال 23 9 2" xfId="27278" xr:uid="{00000000-0005-0000-0000-0000916A0000}"/>
    <cellStyle name="إدخال 24" xfId="27279" xr:uid="{00000000-0005-0000-0000-0000926A0000}"/>
    <cellStyle name="إدخال 24 10" xfId="27280" xr:uid="{00000000-0005-0000-0000-0000936A0000}"/>
    <cellStyle name="إدخال 24 10 2" xfId="27281" xr:uid="{00000000-0005-0000-0000-0000946A0000}"/>
    <cellStyle name="إدخال 24 11" xfId="27282" xr:uid="{00000000-0005-0000-0000-0000956A0000}"/>
    <cellStyle name="إدخال 24 11 2" xfId="27283" xr:uid="{00000000-0005-0000-0000-0000966A0000}"/>
    <cellStyle name="إدخال 24 12" xfId="27284" xr:uid="{00000000-0005-0000-0000-0000976A0000}"/>
    <cellStyle name="إدخال 24 12 2" xfId="27285" xr:uid="{00000000-0005-0000-0000-0000986A0000}"/>
    <cellStyle name="إدخال 24 13" xfId="27286" xr:uid="{00000000-0005-0000-0000-0000996A0000}"/>
    <cellStyle name="إدخال 24 2" xfId="27287" xr:uid="{00000000-0005-0000-0000-00009A6A0000}"/>
    <cellStyle name="إدخال 24 2 2" xfId="27288" xr:uid="{00000000-0005-0000-0000-00009B6A0000}"/>
    <cellStyle name="إدخال 24 3" xfId="27289" xr:uid="{00000000-0005-0000-0000-00009C6A0000}"/>
    <cellStyle name="إدخال 24 3 2" xfId="27290" xr:uid="{00000000-0005-0000-0000-00009D6A0000}"/>
    <cellStyle name="إدخال 24 4" xfId="27291" xr:uid="{00000000-0005-0000-0000-00009E6A0000}"/>
    <cellStyle name="إدخال 24 4 2" xfId="27292" xr:uid="{00000000-0005-0000-0000-00009F6A0000}"/>
    <cellStyle name="إدخال 24 5" xfId="27293" xr:uid="{00000000-0005-0000-0000-0000A06A0000}"/>
    <cellStyle name="إدخال 24 5 2" xfId="27294" xr:uid="{00000000-0005-0000-0000-0000A16A0000}"/>
    <cellStyle name="إدخال 24 6" xfId="27295" xr:uid="{00000000-0005-0000-0000-0000A26A0000}"/>
    <cellStyle name="إدخال 24 6 2" xfId="27296" xr:uid="{00000000-0005-0000-0000-0000A36A0000}"/>
    <cellStyle name="إدخال 24 7" xfId="27297" xr:uid="{00000000-0005-0000-0000-0000A46A0000}"/>
    <cellStyle name="إدخال 24 7 2" xfId="27298" xr:uid="{00000000-0005-0000-0000-0000A56A0000}"/>
    <cellStyle name="إدخال 24 8" xfId="27299" xr:uid="{00000000-0005-0000-0000-0000A66A0000}"/>
    <cellStyle name="إدخال 24 8 2" xfId="27300" xr:uid="{00000000-0005-0000-0000-0000A76A0000}"/>
    <cellStyle name="إدخال 24 9" xfId="27301" xr:uid="{00000000-0005-0000-0000-0000A86A0000}"/>
    <cellStyle name="إدخال 24 9 2" xfId="27302" xr:uid="{00000000-0005-0000-0000-0000A96A0000}"/>
    <cellStyle name="إدخال 25" xfId="27303" xr:uid="{00000000-0005-0000-0000-0000AA6A0000}"/>
    <cellStyle name="إدخال 25 10" xfId="27304" xr:uid="{00000000-0005-0000-0000-0000AB6A0000}"/>
    <cellStyle name="إدخال 25 10 2" xfId="27305" xr:uid="{00000000-0005-0000-0000-0000AC6A0000}"/>
    <cellStyle name="إدخال 25 11" xfId="27306" xr:uid="{00000000-0005-0000-0000-0000AD6A0000}"/>
    <cellStyle name="إدخال 25 11 2" xfId="27307" xr:uid="{00000000-0005-0000-0000-0000AE6A0000}"/>
    <cellStyle name="إدخال 25 12" xfId="27308" xr:uid="{00000000-0005-0000-0000-0000AF6A0000}"/>
    <cellStyle name="إدخال 25 12 2" xfId="27309" xr:uid="{00000000-0005-0000-0000-0000B06A0000}"/>
    <cellStyle name="إدخال 25 13" xfId="27310" xr:uid="{00000000-0005-0000-0000-0000B16A0000}"/>
    <cellStyle name="إدخال 25 2" xfId="27311" xr:uid="{00000000-0005-0000-0000-0000B26A0000}"/>
    <cellStyle name="إدخال 25 2 2" xfId="27312" xr:uid="{00000000-0005-0000-0000-0000B36A0000}"/>
    <cellStyle name="إدخال 25 3" xfId="27313" xr:uid="{00000000-0005-0000-0000-0000B46A0000}"/>
    <cellStyle name="إدخال 25 3 2" xfId="27314" xr:uid="{00000000-0005-0000-0000-0000B56A0000}"/>
    <cellStyle name="إدخال 25 4" xfId="27315" xr:uid="{00000000-0005-0000-0000-0000B66A0000}"/>
    <cellStyle name="إدخال 25 4 2" xfId="27316" xr:uid="{00000000-0005-0000-0000-0000B76A0000}"/>
    <cellStyle name="إدخال 25 5" xfId="27317" xr:uid="{00000000-0005-0000-0000-0000B86A0000}"/>
    <cellStyle name="إدخال 25 5 2" xfId="27318" xr:uid="{00000000-0005-0000-0000-0000B96A0000}"/>
    <cellStyle name="إدخال 25 6" xfId="27319" xr:uid="{00000000-0005-0000-0000-0000BA6A0000}"/>
    <cellStyle name="إدخال 25 6 2" xfId="27320" xr:uid="{00000000-0005-0000-0000-0000BB6A0000}"/>
    <cellStyle name="إدخال 25 7" xfId="27321" xr:uid="{00000000-0005-0000-0000-0000BC6A0000}"/>
    <cellStyle name="إدخال 25 7 2" xfId="27322" xr:uid="{00000000-0005-0000-0000-0000BD6A0000}"/>
    <cellStyle name="إدخال 25 8" xfId="27323" xr:uid="{00000000-0005-0000-0000-0000BE6A0000}"/>
    <cellStyle name="إدخال 25 8 2" xfId="27324" xr:uid="{00000000-0005-0000-0000-0000BF6A0000}"/>
    <cellStyle name="إدخال 25 9" xfId="27325" xr:uid="{00000000-0005-0000-0000-0000C06A0000}"/>
    <cellStyle name="إدخال 25 9 2" xfId="27326" xr:uid="{00000000-0005-0000-0000-0000C16A0000}"/>
    <cellStyle name="إدخال 26" xfId="27327" xr:uid="{00000000-0005-0000-0000-0000C26A0000}"/>
    <cellStyle name="إدخال 26 10" xfId="27328" xr:uid="{00000000-0005-0000-0000-0000C36A0000}"/>
    <cellStyle name="إدخال 26 10 2" xfId="27329" xr:uid="{00000000-0005-0000-0000-0000C46A0000}"/>
    <cellStyle name="إدخال 26 11" xfId="27330" xr:uid="{00000000-0005-0000-0000-0000C56A0000}"/>
    <cellStyle name="إدخال 26 11 2" xfId="27331" xr:uid="{00000000-0005-0000-0000-0000C66A0000}"/>
    <cellStyle name="إدخال 26 12" xfId="27332" xr:uid="{00000000-0005-0000-0000-0000C76A0000}"/>
    <cellStyle name="إدخال 26 12 2" xfId="27333" xr:uid="{00000000-0005-0000-0000-0000C86A0000}"/>
    <cellStyle name="إدخال 26 13" xfId="27334" xr:uid="{00000000-0005-0000-0000-0000C96A0000}"/>
    <cellStyle name="إدخال 26 2" xfId="27335" xr:uid="{00000000-0005-0000-0000-0000CA6A0000}"/>
    <cellStyle name="إدخال 26 2 2" xfId="27336" xr:uid="{00000000-0005-0000-0000-0000CB6A0000}"/>
    <cellStyle name="إدخال 26 3" xfId="27337" xr:uid="{00000000-0005-0000-0000-0000CC6A0000}"/>
    <cellStyle name="إدخال 26 3 2" xfId="27338" xr:uid="{00000000-0005-0000-0000-0000CD6A0000}"/>
    <cellStyle name="إدخال 26 4" xfId="27339" xr:uid="{00000000-0005-0000-0000-0000CE6A0000}"/>
    <cellStyle name="إدخال 26 4 2" xfId="27340" xr:uid="{00000000-0005-0000-0000-0000CF6A0000}"/>
    <cellStyle name="إدخال 26 5" xfId="27341" xr:uid="{00000000-0005-0000-0000-0000D06A0000}"/>
    <cellStyle name="إدخال 26 5 2" xfId="27342" xr:uid="{00000000-0005-0000-0000-0000D16A0000}"/>
    <cellStyle name="إدخال 26 6" xfId="27343" xr:uid="{00000000-0005-0000-0000-0000D26A0000}"/>
    <cellStyle name="إدخال 26 6 2" xfId="27344" xr:uid="{00000000-0005-0000-0000-0000D36A0000}"/>
    <cellStyle name="إدخال 26 7" xfId="27345" xr:uid="{00000000-0005-0000-0000-0000D46A0000}"/>
    <cellStyle name="إدخال 26 7 2" xfId="27346" xr:uid="{00000000-0005-0000-0000-0000D56A0000}"/>
    <cellStyle name="إدخال 26 8" xfId="27347" xr:uid="{00000000-0005-0000-0000-0000D66A0000}"/>
    <cellStyle name="إدخال 26 8 2" xfId="27348" xr:uid="{00000000-0005-0000-0000-0000D76A0000}"/>
    <cellStyle name="إدخال 26 9" xfId="27349" xr:uid="{00000000-0005-0000-0000-0000D86A0000}"/>
    <cellStyle name="إدخال 26 9 2" xfId="27350" xr:uid="{00000000-0005-0000-0000-0000D96A0000}"/>
    <cellStyle name="إدخال 27" xfId="27351" xr:uid="{00000000-0005-0000-0000-0000DA6A0000}"/>
    <cellStyle name="إدخال 27 10" xfId="27352" xr:uid="{00000000-0005-0000-0000-0000DB6A0000}"/>
    <cellStyle name="إدخال 27 10 2" xfId="27353" xr:uid="{00000000-0005-0000-0000-0000DC6A0000}"/>
    <cellStyle name="إدخال 27 11" xfId="27354" xr:uid="{00000000-0005-0000-0000-0000DD6A0000}"/>
    <cellStyle name="إدخال 27 11 2" xfId="27355" xr:uid="{00000000-0005-0000-0000-0000DE6A0000}"/>
    <cellStyle name="إدخال 27 12" xfId="27356" xr:uid="{00000000-0005-0000-0000-0000DF6A0000}"/>
    <cellStyle name="إدخال 27 12 2" xfId="27357" xr:uid="{00000000-0005-0000-0000-0000E06A0000}"/>
    <cellStyle name="إدخال 27 13" xfId="27358" xr:uid="{00000000-0005-0000-0000-0000E16A0000}"/>
    <cellStyle name="إدخال 27 2" xfId="27359" xr:uid="{00000000-0005-0000-0000-0000E26A0000}"/>
    <cellStyle name="إدخال 27 2 2" xfId="27360" xr:uid="{00000000-0005-0000-0000-0000E36A0000}"/>
    <cellStyle name="إدخال 27 3" xfId="27361" xr:uid="{00000000-0005-0000-0000-0000E46A0000}"/>
    <cellStyle name="إدخال 27 3 2" xfId="27362" xr:uid="{00000000-0005-0000-0000-0000E56A0000}"/>
    <cellStyle name="إدخال 27 4" xfId="27363" xr:uid="{00000000-0005-0000-0000-0000E66A0000}"/>
    <cellStyle name="إدخال 27 4 2" xfId="27364" xr:uid="{00000000-0005-0000-0000-0000E76A0000}"/>
    <cellStyle name="إدخال 27 5" xfId="27365" xr:uid="{00000000-0005-0000-0000-0000E86A0000}"/>
    <cellStyle name="إدخال 27 5 2" xfId="27366" xr:uid="{00000000-0005-0000-0000-0000E96A0000}"/>
    <cellStyle name="إدخال 27 6" xfId="27367" xr:uid="{00000000-0005-0000-0000-0000EA6A0000}"/>
    <cellStyle name="إدخال 27 6 2" xfId="27368" xr:uid="{00000000-0005-0000-0000-0000EB6A0000}"/>
    <cellStyle name="إدخال 27 7" xfId="27369" xr:uid="{00000000-0005-0000-0000-0000EC6A0000}"/>
    <cellStyle name="إدخال 27 7 2" xfId="27370" xr:uid="{00000000-0005-0000-0000-0000ED6A0000}"/>
    <cellStyle name="إدخال 27 8" xfId="27371" xr:uid="{00000000-0005-0000-0000-0000EE6A0000}"/>
    <cellStyle name="إدخال 27 8 2" xfId="27372" xr:uid="{00000000-0005-0000-0000-0000EF6A0000}"/>
    <cellStyle name="إدخال 27 9" xfId="27373" xr:uid="{00000000-0005-0000-0000-0000F06A0000}"/>
    <cellStyle name="إدخال 27 9 2" xfId="27374" xr:uid="{00000000-0005-0000-0000-0000F16A0000}"/>
    <cellStyle name="إدخال 28" xfId="27375" xr:uid="{00000000-0005-0000-0000-0000F26A0000}"/>
    <cellStyle name="إدخال 28 10" xfId="27376" xr:uid="{00000000-0005-0000-0000-0000F36A0000}"/>
    <cellStyle name="إدخال 28 10 2" xfId="27377" xr:uid="{00000000-0005-0000-0000-0000F46A0000}"/>
    <cellStyle name="إدخال 28 11" xfId="27378" xr:uid="{00000000-0005-0000-0000-0000F56A0000}"/>
    <cellStyle name="إدخال 28 11 2" xfId="27379" xr:uid="{00000000-0005-0000-0000-0000F66A0000}"/>
    <cellStyle name="إدخال 28 12" xfId="27380" xr:uid="{00000000-0005-0000-0000-0000F76A0000}"/>
    <cellStyle name="إدخال 28 12 2" xfId="27381" xr:uid="{00000000-0005-0000-0000-0000F86A0000}"/>
    <cellStyle name="إدخال 28 13" xfId="27382" xr:uid="{00000000-0005-0000-0000-0000F96A0000}"/>
    <cellStyle name="إدخال 28 2" xfId="27383" xr:uid="{00000000-0005-0000-0000-0000FA6A0000}"/>
    <cellStyle name="إدخال 28 2 2" xfId="27384" xr:uid="{00000000-0005-0000-0000-0000FB6A0000}"/>
    <cellStyle name="إدخال 28 3" xfId="27385" xr:uid="{00000000-0005-0000-0000-0000FC6A0000}"/>
    <cellStyle name="إدخال 28 3 2" xfId="27386" xr:uid="{00000000-0005-0000-0000-0000FD6A0000}"/>
    <cellStyle name="إدخال 28 4" xfId="27387" xr:uid="{00000000-0005-0000-0000-0000FE6A0000}"/>
    <cellStyle name="إدخال 28 4 2" xfId="27388" xr:uid="{00000000-0005-0000-0000-0000FF6A0000}"/>
    <cellStyle name="إدخال 28 5" xfId="27389" xr:uid="{00000000-0005-0000-0000-0000006B0000}"/>
    <cellStyle name="إدخال 28 5 2" xfId="27390" xr:uid="{00000000-0005-0000-0000-0000016B0000}"/>
    <cellStyle name="إدخال 28 6" xfId="27391" xr:uid="{00000000-0005-0000-0000-0000026B0000}"/>
    <cellStyle name="إدخال 28 6 2" xfId="27392" xr:uid="{00000000-0005-0000-0000-0000036B0000}"/>
    <cellStyle name="إدخال 28 7" xfId="27393" xr:uid="{00000000-0005-0000-0000-0000046B0000}"/>
    <cellStyle name="إدخال 28 7 2" xfId="27394" xr:uid="{00000000-0005-0000-0000-0000056B0000}"/>
    <cellStyle name="إدخال 28 8" xfId="27395" xr:uid="{00000000-0005-0000-0000-0000066B0000}"/>
    <cellStyle name="إدخال 28 8 2" xfId="27396" xr:uid="{00000000-0005-0000-0000-0000076B0000}"/>
    <cellStyle name="إدخال 28 9" xfId="27397" xr:uid="{00000000-0005-0000-0000-0000086B0000}"/>
    <cellStyle name="إدخال 28 9 2" xfId="27398" xr:uid="{00000000-0005-0000-0000-0000096B0000}"/>
    <cellStyle name="إدخال 29" xfId="27399" xr:uid="{00000000-0005-0000-0000-00000A6B0000}"/>
    <cellStyle name="إدخال 29 10" xfId="27400" xr:uid="{00000000-0005-0000-0000-00000B6B0000}"/>
    <cellStyle name="إدخال 29 10 2" xfId="27401" xr:uid="{00000000-0005-0000-0000-00000C6B0000}"/>
    <cellStyle name="إدخال 29 11" xfId="27402" xr:uid="{00000000-0005-0000-0000-00000D6B0000}"/>
    <cellStyle name="إدخال 29 11 2" xfId="27403" xr:uid="{00000000-0005-0000-0000-00000E6B0000}"/>
    <cellStyle name="إدخال 29 12" xfId="27404" xr:uid="{00000000-0005-0000-0000-00000F6B0000}"/>
    <cellStyle name="إدخال 29 12 2" xfId="27405" xr:uid="{00000000-0005-0000-0000-0000106B0000}"/>
    <cellStyle name="إدخال 29 13" xfId="27406" xr:uid="{00000000-0005-0000-0000-0000116B0000}"/>
    <cellStyle name="إدخال 29 2" xfId="27407" xr:uid="{00000000-0005-0000-0000-0000126B0000}"/>
    <cellStyle name="إدخال 29 2 2" xfId="27408" xr:uid="{00000000-0005-0000-0000-0000136B0000}"/>
    <cellStyle name="إدخال 29 3" xfId="27409" xr:uid="{00000000-0005-0000-0000-0000146B0000}"/>
    <cellStyle name="إدخال 29 3 2" xfId="27410" xr:uid="{00000000-0005-0000-0000-0000156B0000}"/>
    <cellStyle name="إدخال 29 4" xfId="27411" xr:uid="{00000000-0005-0000-0000-0000166B0000}"/>
    <cellStyle name="إدخال 29 4 2" xfId="27412" xr:uid="{00000000-0005-0000-0000-0000176B0000}"/>
    <cellStyle name="إدخال 29 5" xfId="27413" xr:uid="{00000000-0005-0000-0000-0000186B0000}"/>
    <cellStyle name="إدخال 29 5 2" xfId="27414" xr:uid="{00000000-0005-0000-0000-0000196B0000}"/>
    <cellStyle name="إدخال 29 6" xfId="27415" xr:uid="{00000000-0005-0000-0000-00001A6B0000}"/>
    <cellStyle name="إدخال 29 6 2" xfId="27416" xr:uid="{00000000-0005-0000-0000-00001B6B0000}"/>
    <cellStyle name="إدخال 29 7" xfId="27417" xr:uid="{00000000-0005-0000-0000-00001C6B0000}"/>
    <cellStyle name="إدخال 29 7 2" xfId="27418" xr:uid="{00000000-0005-0000-0000-00001D6B0000}"/>
    <cellStyle name="إدخال 29 8" xfId="27419" xr:uid="{00000000-0005-0000-0000-00001E6B0000}"/>
    <cellStyle name="إدخال 29 8 2" xfId="27420" xr:uid="{00000000-0005-0000-0000-00001F6B0000}"/>
    <cellStyle name="إدخال 29 9" xfId="27421" xr:uid="{00000000-0005-0000-0000-0000206B0000}"/>
    <cellStyle name="إدخال 29 9 2" xfId="27422" xr:uid="{00000000-0005-0000-0000-0000216B0000}"/>
    <cellStyle name="إدخال 3" xfId="27423" xr:uid="{00000000-0005-0000-0000-0000226B0000}"/>
    <cellStyle name="إدخال 3 10" xfId="27424" xr:uid="{00000000-0005-0000-0000-0000236B0000}"/>
    <cellStyle name="إدخال 3 10 10" xfId="27425" xr:uid="{00000000-0005-0000-0000-0000246B0000}"/>
    <cellStyle name="إدخال 3 10 10 2" xfId="27426" xr:uid="{00000000-0005-0000-0000-0000256B0000}"/>
    <cellStyle name="إدخال 3 10 11" xfId="27427" xr:uid="{00000000-0005-0000-0000-0000266B0000}"/>
    <cellStyle name="إدخال 3 10 11 2" xfId="27428" xr:uid="{00000000-0005-0000-0000-0000276B0000}"/>
    <cellStyle name="إدخال 3 10 12" xfId="27429" xr:uid="{00000000-0005-0000-0000-0000286B0000}"/>
    <cellStyle name="إدخال 3 10 12 2" xfId="27430" xr:uid="{00000000-0005-0000-0000-0000296B0000}"/>
    <cellStyle name="إدخال 3 10 13" xfId="27431" xr:uid="{00000000-0005-0000-0000-00002A6B0000}"/>
    <cellStyle name="إدخال 3 10 2" xfId="27432" xr:uid="{00000000-0005-0000-0000-00002B6B0000}"/>
    <cellStyle name="إدخال 3 10 2 2" xfId="27433" xr:uid="{00000000-0005-0000-0000-00002C6B0000}"/>
    <cellStyle name="إدخال 3 10 3" xfId="27434" xr:uid="{00000000-0005-0000-0000-00002D6B0000}"/>
    <cellStyle name="إدخال 3 10 3 2" xfId="27435" xr:uid="{00000000-0005-0000-0000-00002E6B0000}"/>
    <cellStyle name="إدخال 3 10 4" xfId="27436" xr:uid="{00000000-0005-0000-0000-00002F6B0000}"/>
    <cellStyle name="إدخال 3 10 4 2" xfId="27437" xr:uid="{00000000-0005-0000-0000-0000306B0000}"/>
    <cellStyle name="إدخال 3 10 5" xfId="27438" xr:uid="{00000000-0005-0000-0000-0000316B0000}"/>
    <cellStyle name="إدخال 3 10 5 2" xfId="27439" xr:uid="{00000000-0005-0000-0000-0000326B0000}"/>
    <cellStyle name="إدخال 3 10 6" xfId="27440" xr:uid="{00000000-0005-0000-0000-0000336B0000}"/>
    <cellStyle name="إدخال 3 10 6 2" xfId="27441" xr:uid="{00000000-0005-0000-0000-0000346B0000}"/>
    <cellStyle name="إدخال 3 10 7" xfId="27442" xr:uid="{00000000-0005-0000-0000-0000356B0000}"/>
    <cellStyle name="إدخال 3 10 7 2" xfId="27443" xr:uid="{00000000-0005-0000-0000-0000366B0000}"/>
    <cellStyle name="إدخال 3 10 8" xfId="27444" xr:uid="{00000000-0005-0000-0000-0000376B0000}"/>
    <cellStyle name="إدخال 3 10 8 2" xfId="27445" xr:uid="{00000000-0005-0000-0000-0000386B0000}"/>
    <cellStyle name="إدخال 3 10 9" xfId="27446" xr:uid="{00000000-0005-0000-0000-0000396B0000}"/>
    <cellStyle name="إدخال 3 10 9 2" xfId="27447" xr:uid="{00000000-0005-0000-0000-00003A6B0000}"/>
    <cellStyle name="إدخال 3 11" xfId="27448" xr:uid="{00000000-0005-0000-0000-00003B6B0000}"/>
    <cellStyle name="إدخال 3 11 10" xfId="27449" xr:uid="{00000000-0005-0000-0000-00003C6B0000}"/>
    <cellStyle name="إدخال 3 11 10 2" xfId="27450" xr:uid="{00000000-0005-0000-0000-00003D6B0000}"/>
    <cellStyle name="إدخال 3 11 11" xfId="27451" xr:uid="{00000000-0005-0000-0000-00003E6B0000}"/>
    <cellStyle name="إدخال 3 11 11 2" xfId="27452" xr:uid="{00000000-0005-0000-0000-00003F6B0000}"/>
    <cellStyle name="إدخال 3 11 12" xfId="27453" xr:uid="{00000000-0005-0000-0000-0000406B0000}"/>
    <cellStyle name="إدخال 3 11 12 2" xfId="27454" xr:uid="{00000000-0005-0000-0000-0000416B0000}"/>
    <cellStyle name="إدخال 3 11 13" xfId="27455" xr:uid="{00000000-0005-0000-0000-0000426B0000}"/>
    <cellStyle name="إدخال 3 11 2" xfId="27456" xr:uid="{00000000-0005-0000-0000-0000436B0000}"/>
    <cellStyle name="إدخال 3 11 2 2" xfId="27457" xr:uid="{00000000-0005-0000-0000-0000446B0000}"/>
    <cellStyle name="إدخال 3 11 3" xfId="27458" xr:uid="{00000000-0005-0000-0000-0000456B0000}"/>
    <cellStyle name="إدخال 3 11 3 2" xfId="27459" xr:uid="{00000000-0005-0000-0000-0000466B0000}"/>
    <cellStyle name="إدخال 3 11 4" xfId="27460" xr:uid="{00000000-0005-0000-0000-0000476B0000}"/>
    <cellStyle name="إدخال 3 11 4 2" xfId="27461" xr:uid="{00000000-0005-0000-0000-0000486B0000}"/>
    <cellStyle name="إدخال 3 11 5" xfId="27462" xr:uid="{00000000-0005-0000-0000-0000496B0000}"/>
    <cellStyle name="إدخال 3 11 5 2" xfId="27463" xr:uid="{00000000-0005-0000-0000-00004A6B0000}"/>
    <cellStyle name="إدخال 3 11 6" xfId="27464" xr:uid="{00000000-0005-0000-0000-00004B6B0000}"/>
    <cellStyle name="إدخال 3 11 6 2" xfId="27465" xr:uid="{00000000-0005-0000-0000-00004C6B0000}"/>
    <cellStyle name="إدخال 3 11 7" xfId="27466" xr:uid="{00000000-0005-0000-0000-00004D6B0000}"/>
    <cellStyle name="إدخال 3 11 7 2" xfId="27467" xr:uid="{00000000-0005-0000-0000-00004E6B0000}"/>
    <cellStyle name="إدخال 3 11 8" xfId="27468" xr:uid="{00000000-0005-0000-0000-00004F6B0000}"/>
    <cellStyle name="إدخال 3 11 8 2" xfId="27469" xr:uid="{00000000-0005-0000-0000-0000506B0000}"/>
    <cellStyle name="إدخال 3 11 9" xfId="27470" xr:uid="{00000000-0005-0000-0000-0000516B0000}"/>
    <cellStyle name="إدخال 3 11 9 2" xfId="27471" xr:uid="{00000000-0005-0000-0000-0000526B0000}"/>
    <cellStyle name="إدخال 3 12" xfId="27472" xr:uid="{00000000-0005-0000-0000-0000536B0000}"/>
    <cellStyle name="إدخال 3 12 10" xfId="27473" xr:uid="{00000000-0005-0000-0000-0000546B0000}"/>
    <cellStyle name="إدخال 3 12 10 2" xfId="27474" xr:uid="{00000000-0005-0000-0000-0000556B0000}"/>
    <cellStyle name="إدخال 3 12 11" xfId="27475" xr:uid="{00000000-0005-0000-0000-0000566B0000}"/>
    <cellStyle name="إدخال 3 12 11 2" xfId="27476" xr:uid="{00000000-0005-0000-0000-0000576B0000}"/>
    <cellStyle name="إدخال 3 12 12" xfId="27477" xr:uid="{00000000-0005-0000-0000-0000586B0000}"/>
    <cellStyle name="إدخال 3 12 12 2" xfId="27478" xr:uid="{00000000-0005-0000-0000-0000596B0000}"/>
    <cellStyle name="إدخال 3 12 13" xfId="27479" xr:uid="{00000000-0005-0000-0000-00005A6B0000}"/>
    <cellStyle name="إدخال 3 12 2" xfId="27480" xr:uid="{00000000-0005-0000-0000-00005B6B0000}"/>
    <cellStyle name="إدخال 3 12 2 2" xfId="27481" xr:uid="{00000000-0005-0000-0000-00005C6B0000}"/>
    <cellStyle name="إدخال 3 12 3" xfId="27482" xr:uid="{00000000-0005-0000-0000-00005D6B0000}"/>
    <cellStyle name="إدخال 3 12 3 2" xfId="27483" xr:uid="{00000000-0005-0000-0000-00005E6B0000}"/>
    <cellStyle name="إدخال 3 12 4" xfId="27484" xr:uid="{00000000-0005-0000-0000-00005F6B0000}"/>
    <cellStyle name="إدخال 3 12 4 2" xfId="27485" xr:uid="{00000000-0005-0000-0000-0000606B0000}"/>
    <cellStyle name="إدخال 3 12 5" xfId="27486" xr:uid="{00000000-0005-0000-0000-0000616B0000}"/>
    <cellStyle name="إدخال 3 12 5 2" xfId="27487" xr:uid="{00000000-0005-0000-0000-0000626B0000}"/>
    <cellStyle name="إدخال 3 12 6" xfId="27488" xr:uid="{00000000-0005-0000-0000-0000636B0000}"/>
    <cellStyle name="إدخال 3 12 6 2" xfId="27489" xr:uid="{00000000-0005-0000-0000-0000646B0000}"/>
    <cellStyle name="إدخال 3 12 7" xfId="27490" xr:uid="{00000000-0005-0000-0000-0000656B0000}"/>
    <cellStyle name="إدخال 3 12 7 2" xfId="27491" xr:uid="{00000000-0005-0000-0000-0000666B0000}"/>
    <cellStyle name="إدخال 3 12 8" xfId="27492" xr:uid="{00000000-0005-0000-0000-0000676B0000}"/>
    <cellStyle name="إدخال 3 12 8 2" xfId="27493" xr:uid="{00000000-0005-0000-0000-0000686B0000}"/>
    <cellStyle name="إدخال 3 12 9" xfId="27494" xr:uid="{00000000-0005-0000-0000-0000696B0000}"/>
    <cellStyle name="إدخال 3 12 9 2" xfId="27495" xr:uid="{00000000-0005-0000-0000-00006A6B0000}"/>
    <cellStyle name="إدخال 3 13" xfId="27496" xr:uid="{00000000-0005-0000-0000-00006B6B0000}"/>
    <cellStyle name="إدخال 3 13 10" xfId="27497" xr:uid="{00000000-0005-0000-0000-00006C6B0000}"/>
    <cellStyle name="إدخال 3 13 10 2" xfId="27498" xr:uid="{00000000-0005-0000-0000-00006D6B0000}"/>
    <cellStyle name="إدخال 3 13 11" xfId="27499" xr:uid="{00000000-0005-0000-0000-00006E6B0000}"/>
    <cellStyle name="إدخال 3 13 11 2" xfId="27500" xr:uid="{00000000-0005-0000-0000-00006F6B0000}"/>
    <cellStyle name="إدخال 3 13 12" xfId="27501" xr:uid="{00000000-0005-0000-0000-0000706B0000}"/>
    <cellStyle name="إدخال 3 13 12 2" xfId="27502" xr:uid="{00000000-0005-0000-0000-0000716B0000}"/>
    <cellStyle name="إدخال 3 13 13" xfId="27503" xr:uid="{00000000-0005-0000-0000-0000726B0000}"/>
    <cellStyle name="إدخال 3 13 2" xfId="27504" xr:uid="{00000000-0005-0000-0000-0000736B0000}"/>
    <cellStyle name="إدخال 3 13 2 2" xfId="27505" xr:uid="{00000000-0005-0000-0000-0000746B0000}"/>
    <cellStyle name="إدخال 3 13 3" xfId="27506" xr:uid="{00000000-0005-0000-0000-0000756B0000}"/>
    <cellStyle name="إدخال 3 13 3 2" xfId="27507" xr:uid="{00000000-0005-0000-0000-0000766B0000}"/>
    <cellStyle name="إدخال 3 13 4" xfId="27508" xr:uid="{00000000-0005-0000-0000-0000776B0000}"/>
    <cellStyle name="إدخال 3 13 4 2" xfId="27509" xr:uid="{00000000-0005-0000-0000-0000786B0000}"/>
    <cellStyle name="إدخال 3 13 5" xfId="27510" xr:uid="{00000000-0005-0000-0000-0000796B0000}"/>
    <cellStyle name="إدخال 3 13 5 2" xfId="27511" xr:uid="{00000000-0005-0000-0000-00007A6B0000}"/>
    <cellStyle name="إدخال 3 13 6" xfId="27512" xr:uid="{00000000-0005-0000-0000-00007B6B0000}"/>
    <cellStyle name="إدخال 3 13 6 2" xfId="27513" xr:uid="{00000000-0005-0000-0000-00007C6B0000}"/>
    <cellStyle name="إدخال 3 13 7" xfId="27514" xr:uid="{00000000-0005-0000-0000-00007D6B0000}"/>
    <cellStyle name="إدخال 3 13 7 2" xfId="27515" xr:uid="{00000000-0005-0000-0000-00007E6B0000}"/>
    <cellStyle name="إدخال 3 13 8" xfId="27516" xr:uid="{00000000-0005-0000-0000-00007F6B0000}"/>
    <cellStyle name="إدخال 3 13 8 2" xfId="27517" xr:uid="{00000000-0005-0000-0000-0000806B0000}"/>
    <cellStyle name="إدخال 3 13 9" xfId="27518" xr:uid="{00000000-0005-0000-0000-0000816B0000}"/>
    <cellStyle name="إدخال 3 13 9 2" xfId="27519" xr:uid="{00000000-0005-0000-0000-0000826B0000}"/>
    <cellStyle name="إدخال 3 14" xfId="27520" xr:uid="{00000000-0005-0000-0000-0000836B0000}"/>
    <cellStyle name="إدخال 3 14 10" xfId="27521" xr:uid="{00000000-0005-0000-0000-0000846B0000}"/>
    <cellStyle name="إدخال 3 14 10 2" xfId="27522" xr:uid="{00000000-0005-0000-0000-0000856B0000}"/>
    <cellStyle name="إدخال 3 14 11" xfId="27523" xr:uid="{00000000-0005-0000-0000-0000866B0000}"/>
    <cellStyle name="إدخال 3 14 11 2" xfId="27524" xr:uid="{00000000-0005-0000-0000-0000876B0000}"/>
    <cellStyle name="إدخال 3 14 12" xfId="27525" xr:uid="{00000000-0005-0000-0000-0000886B0000}"/>
    <cellStyle name="إدخال 3 14 12 2" xfId="27526" xr:uid="{00000000-0005-0000-0000-0000896B0000}"/>
    <cellStyle name="إدخال 3 14 13" xfId="27527" xr:uid="{00000000-0005-0000-0000-00008A6B0000}"/>
    <cellStyle name="إدخال 3 14 2" xfId="27528" xr:uid="{00000000-0005-0000-0000-00008B6B0000}"/>
    <cellStyle name="إدخال 3 14 2 2" xfId="27529" xr:uid="{00000000-0005-0000-0000-00008C6B0000}"/>
    <cellStyle name="إدخال 3 14 3" xfId="27530" xr:uid="{00000000-0005-0000-0000-00008D6B0000}"/>
    <cellStyle name="إدخال 3 14 3 2" xfId="27531" xr:uid="{00000000-0005-0000-0000-00008E6B0000}"/>
    <cellStyle name="إدخال 3 14 4" xfId="27532" xr:uid="{00000000-0005-0000-0000-00008F6B0000}"/>
    <cellStyle name="إدخال 3 14 4 2" xfId="27533" xr:uid="{00000000-0005-0000-0000-0000906B0000}"/>
    <cellStyle name="إدخال 3 14 5" xfId="27534" xr:uid="{00000000-0005-0000-0000-0000916B0000}"/>
    <cellStyle name="إدخال 3 14 5 2" xfId="27535" xr:uid="{00000000-0005-0000-0000-0000926B0000}"/>
    <cellStyle name="إدخال 3 14 6" xfId="27536" xr:uid="{00000000-0005-0000-0000-0000936B0000}"/>
    <cellStyle name="إدخال 3 14 6 2" xfId="27537" xr:uid="{00000000-0005-0000-0000-0000946B0000}"/>
    <cellStyle name="إدخال 3 14 7" xfId="27538" xr:uid="{00000000-0005-0000-0000-0000956B0000}"/>
    <cellStyle name="إدخال 3 14 7 2" xfId="27539" xr:uid="{00000000-0005-0000-0000-0000966B0000}"/>
    <cellStyle name="إدخال 3 14 8" xfId="27540" xr:uid="{00000000-0005-0000-0000-0000976B0000}"/>
    <cellStyle name="إدخال 3 14 8 2" xfId="27541" xr:uid="{00000000-0005-0000-0000-0000986B0000}"/>
    <cellStyle name="إدخال 3 14 9" xfId="27542" xr:uid="{00000000-0005-0000-0000-0000996B0000}"/>
    <cellStyle name="إدخال 3 14 9 2" xfId="27543" xr:uid="{00000000-0005-0000-0000-00009A6B0000}"/>
    <cellStyle name="إدخال 3 15" xfId="27544" xr:uid="{00000000-0005-0000-0000-00009B6B0000}"/>
    <cellStyle name="إدخال 3 15 10" xfId="27545" xr:uid="{00000000-0005-0000-0000-00009C6B0000}"/>
    <cellStyle name="إدخال 3 15 10 2" xfId="27546" xr:uid="{00000000-0005-0000-0000-00009D6B0000}"/>
    <cellStyle name="إدخال 3 15 11" xfId="27547" xr:uid="{00000000-0005-0000-0000-00009E6B0000}"/>
    <cellStyle name="إدخال 3 15 11 2" xfId="27548" xr:uid="{00000000-0005-0000-0000-00009F6B0000}"/>
    <cellStyle name="إدخال 3 15 12" xfId="27549" xr:uid="{00000000-0005-0000-0000-0000A06B0000}"/>
    <cellStyle name="إدخال 3 15 12 2" xfId="27550" xr:uid="{00000000-0005-0000-0000-0000A16B0000}"/>
    <cellStyle name="إدخال 3 15 13" xfId="27551" xr:uid="{00000000-0005-0000-0000-0000A26B0000}"/>
    <cellStyle name="إدخال 3 15 2" xfId="27552" xr:uid="{00000000-0005-0000-0000-0000A36B0000}"/>
    <cellStyle name="إدخال 3 15 2 2" xfId="27553" xr:uid="{00000000-0005-0000-0000-0000A46B0000}"/>
    <cellStyle name="إدخال 3 15 3" xfId="27554" xr:uid="{00000000-0005-0000-0000-0000A56B0000}"/>
    <cellStyle name="إدخال 3 15 3 2" xfId="27555" xr:uid="{00000000-0005-0000-0000-0000A66B0000}"/>
    <cellStyle name="إدخال 3 15 4" xfId="27556" xr:uid="{00000000-0005-0000-0000-0000A76B0000}"/>
    <cellStyle name="إدخال 3 15 4 2" xfId="27557" xr:uid="{00000000-0005-0000-0000-0000A86B0000}"/>
    <cellStyle name="إدخال 3 15 5" xfId="27558" xr:uid="{00000000-0005-0000-0000-0000A96B0000}"/>
    <cellStyle name="إدخال 3 15 5 2" xfId="27559" xr:uid="{00000000-0005-0000-0000-0000AA6B0000}"/>
    <cellStyle name="إدخال 3 15 6" xfId="27560" xr:uid="{00000000-0005-0000-0000-0000AB6B0000}"/>
    <cellStyle name="إدخال 3 15 6 2" xfId="27561" xr:uid="{00000000-0005-0000-0000-0000AC6B0000}"/>
    <cellStyle name="إدخال 3 15 7" xfId="27562" xr:uid="{00000000-0005-0000-0000-0000AD6B0000}"/>
    <cellStyle name="إدخال 3 15 7 2" xfId="27563" xr:uid="{00000000-0005-0000-0000-0000AE6B0000}"/>
    <cellStyle name="إدخال 3 15 8" xfId="27564" xr:uid="{00000000-0005-0000-0000-0000AF6B0000}"/>
    <cellStyle name="إدخال 3 15 8 2" xfId="27565" xr:uid="{00000000-0005-0000-0000-0000B06B0000}"/>
    <cellStyle name="إدخال 3 15 9" xfId="27566" xr:uid="{00000000-0005-0000-0000-0000B16B0000}"/>
    <cellStyle name="إدخال 3 15 9 2" xfId="27567" xr:uid="{00000000-0005-0000-0000-0000B26B0000}"/>
    <cellStyle name="إدخال 3 16" xfId="27568" xr:uid="{00000000-0005-0000-0000-0000B36B0000}"/>
    <cellStyle name="إدخال 3 16 10" xfId="27569" xr:uid="{00000000-0005-0000-0000-0000B46B0000}"/>
    <cellStyle name="إدخال 3 16 10 2" xfId="27570" xr:uid="{00000000-0005-0000-0000-0000B56B0000}"/>
    <cellStyle name="إدخال 3 16 11" xfId="27571" xr:uid="{00000000-0005-0000-0000-0000B66B0000}"/>
    <cellStyle name="إدخال 3 16 11 2" xfId="27572" xr:uid="{00000000-0005-0000-0000-0000B76B0000}"/>
    <cellStyle name="إدخال 3 16 12" xfId="27573" xr:uid="{00000000-0005-0000-0000-0000B86B0000}"/>
    <cellStyle name="إدخال 3 16 12 2" xfId="27574" xr:uid="{00000000-0005-0000-0000-0000B96B0000}"/>
    <cellStyle name="إدخال 3 16 13" xfId="27575" xr:uid="{00000000-0005-0000-0000-0000BA6B0000}"/>
    <cellStyle name="إدخال 3 16 2" xfId="27576" xr:uid="{00000000-0005-0000-0000-0000BB6B0000}"/>
    <cellStyle name="إدخال 3 16 2 2" xfId="27577" xr:uid="{00000000-0005-0000-0000-0000BC6B0000}"/>
    <cellStyle name="إدخال 3 16 3" xfId="27578" xr:uid="{00000000-0005-0000-0000-0000BD6B0000}"/>
    <cellStyle name="إدخال 3 16 3 2" xfId="27579" xr:uid="{00000000-0005-0000-0000-0000BE6B0000}"/>
    <cellStyle name="إدخال 3 16 4" xfId="27580" xr:uid="{00000000-0005-0000-0000-0000BF6B0000}"/>
    <cellStyle name="إدخال 3 16 4 2" xfId="27581" xr:uid="{00000000-0005-0000-0000-0000C06B0000}"/>
    <cellStyle name="إدخال 3 16 5" xfId="27582" xr:uid="{00000000-0005-0000-0000-0000C16B0000}"/>
    <cellStyle name="إدخال 3 16 5 2" xfId="27583" xr:uid="{00000000-0005-0000-0000-0000C26B0000}"/>
    <cellStyle name="إدخال 3 16 6" xfId="27584" xr:uid="{00000000-0005-0000-0000-0000C36B0000}"/>
    <cellStyle name="إدخال 3 16 6 2" xfId="27585" xr:uid="{00000000-0005-0000-0000-0000C46B0000}"/>
    <cellStyle name="إدخال 3 16 7" xfId="27586" xr:uid="{00000000-0005-0000-0000-0000C56B0000}"/>
    <cellStyle name="إدخال 3 16 7 2" xfId="27587" xr:uid="{00000000-0005-0000-0000-0000C66B0000}"/>
    <cellStyle name="إدخال 3 16 8" xfId="27588" xr:uid="{00000000-0005-0000-0000-0000C76B0000}"/>
    <cellStyle name="إدخال 3 16 8 2" xfId="27589" xr:uid="{00000000-0005-0000-0000-0000C86B0000}"/>
    <cellStyle name="إدخال 3 16 9" xfId="27590" xr:uid="{00000000-0005-0000-0000-0000C96B0000}"/>
    <cellStyle name="إدخال 3 16 9 2" xfId="27591" xr:uid="{00000000-0005-0000-0000-0000CA6B0000}"/>
    <cellStyle name="إدخال 3 17" xfId="27592" xr:uid="{00000000-0005-0000-0000-0000CB6B0000}"/>
    <cellStyle name="إدخال 3 17 10" xfId="27593" xr:uid="{00000000-0005-0000-0000-0000CC6B0000}"/>
    <cellStyle name="إدخال 3 17 10 2" xfId="27594" xr:uid="{00000000-0005-0000-0000-0000CD6B0000}"/>
    <cellStyle name="إدخال 3 17 11" xfId="27595" xr:uid="{00000000-0005-0000-0000-0000CE6B0000}"/>
    <cellStyle name="إدخال 3 17 11 2" xfId="27596" xr:uid="{00000000-0005-0000-0000-0000CF6B0000}"/>
    <cellStyle name="إدخال 3 17 12" xfId="27597" xr:uid="{00000000-0005-0000-0000-0000D06B0000}"/>
    <cellStyle name="إدخال 3 17 12 2" xfId="27598" xr:uid="{00000000-0005-0000-0000-0000D16B0000}"/>
    <cellStyle name="إدخال 3 17 13" xfId="27599" xr:uid="{00000000-0005-0000-0000-0000D26B0000}"/>
    <cellStyle name="إدخال 3 17 2" xfId="27600" xr:uid="{00000000-0005-0000-0000-0000D36B0000}"/>
    <cellStyle name="إدخال 3 17 2 2" xfId="27601" xr:uid="{00000000-0005-0000-0000-0000D46B0000}"/>
    <cellStyle name="إدخال 3 17 3" xfId="27602" xr:uid="{00000000-0005-0000-0000-0000D56B0000}"/>
    <cellStyle name="إدخال 3 17 3 2" xfId="27603" xr:uid="{00000000-0005-0000-0000-0000D66B0000}"/>
    <cellStyle name="إدخال 3 17 4" xfId="27604" xr:uid="{00000000-0005-0000-0000-0000D76B0000}"/>
    <cellStyle name="إدخال 3 17 4 2" xfId="27605" xr:uid="{00000000-0005-0000-0000-0000D86B0000}"/>
    <cellStyle name="إدخال 3 17 5" xfId="27606" xr:uid="{00000000-0005-0000-0000-0000D96B0000}"/>
    <cellStyle name="إدخال 3 17 5 2" xfId="27607" xr:uid="{00000000-0005-0000-0000-0000DA6B0000}"/>
    <cellStyle name="إدخال 3 17 6" xfId="27608" xr:uid="{00000000-0005-0000-0000-0000DB6B0000}"/>
    <cellStyle name="إدخال 3 17 6 2" xfId="27609" xr:uid="{00000000-0005-0000-0000-0000DC6B0000}"/>
    <cellStyle name="إدخال 3 17 7" xfId="27610" xr:uid="{00000000-0005-0000-0000-0000DD6B0000}"/>
    <cellStyle name="إدخال 3 17 7 2" xfId="27611" xr:uid="{00000000-0005-0000-0000-0000DE6B0000}"/>
    <cellStyle name="إدخال 3 17 8" xfId="27612" xr:uid="{00000000-0005-0000-0000-0000DF6B0000}"/>
    <cellStyle name="إدخال 3 17 8 2" xfId="27613" xr:uid="{00000000-0005-0000-0000-0000E06B0000}"/>
    <cellStyle name="إدخال 3 17 9" xfId="27614" xr:uid="{00000000-0005-0000-0000-0000E16B0000}"/>
    <cellStyle name="إدخال 3 17 9 2" xfId="27615" xr:uid="{00000000-0005-0000-0000-0000E26B0000}"/>
    <cellStyle name="إدخال 3 18" xfId="27616" xr:uid="{00000000-0005-0000-0000-0000E36B0000}"/>
    <cellStyle name="إدخال 3 18 10" xfId="27617" xr:uid="{00000000-0005-0000-0000-0000E46B0000}"/>
    <cellStyle name="إدخال 3 18 10 2" xfId="27618" xr:uid="{00000000-0005-0000-0000-0000E56B0000}"/>
    <cellStyle name="إدخال 3 18 11" xfId="27619" xr:uid="{00000000-0005-0000-0000-0000E66B0000}"/>
    <cellStyle name="إدخال 3 18 11 2" xfId="27620" xr:uid="{00000000-0005-0000-0000-0000E76B0000}"/>
    <cellStyle name="إدخال 3 18 12" xfId="27621" xr:uid="{00000000-0005-0000-0000-0000E86B0000}"/>
    <cellStyle name="إدخال 3 18 12 2" xfId="27622" xr:uid="{00000000-0005-0000-0000-0000E96B0000}"/>
    <cellStyle name="إدخال 3 18 13" xfId="27623" xr:uid="{00000000-0005-0000-0000-0000EA6B0000}"/>
    <cellStyle name="إدخال 3 18 2" xfId="27624" xr:uid="{00000000-0005-0000-0000-0000EB6B0000}"/>
    <cellStyle name="إدخال 3 18 2 2" xfId="27625" xr:uid="{00000000-0005-0000-0000-0000EC6B0000}"/>
    <cellStyle name="إدخال 3 18 3" xfId="27626" xr:uid="{00000000-0005-0000-0000-0000ED6B0000}"/>
    <cellStyle name="إدخال 3 18 3 2" xfId="27627" xr:uid="{00000000-0005-0000-0000-0000EE6B0000}"/>
    <cellStyle name="إدخال 3 18 4" xfId="27628" xr:uid="{00000000-0005-0000-0000-0000EF6B0000}"/>
    <cellStyle name="إدخال 3 18 4 2" xfId="27629" xr:uid="{00000000-0005-0000-0000-0000F06B0000}"/>
    <cellStyle name="إدخال 3 18 5" xfId="27630" xr:uid="{00000000-0005-0000-0000-0000F16B0000}"/>
    <cellStyle name="إدخال 3 18 5 2" xfId="27631" xr:uid="{00000000-0005-0000-0000-0000F26B0000}"/>
    <cellStyle name="إدخال 3 18 6" xfId="27632" xr:uid="{00000000-0005-0000-0000-0000F36B0000}"/>
    <cellStyle name="إدخال 3 18 6 2" xfId="27633" xr:uid="{00000000-0005-0000-0000-0000F46B0000}"/>
    <cellStyle name="إدخال 3 18 7" xfId="27634" xr:uid="{00000000-0005-0000-0000-0000F56B0000}"/>
    <cellStyle name="إدخال 3 18 7 2" xfId="27635" xr:uid="{00000000-0005-0000-0000-0000F66B0000}"/>
    <cellStyle name="إدخال 3 18 8" xfId="27636" xr:uid="{00000000-0005-0000-0000-0000F76B0000}"/>
    <cellStyle name="إدخال 3 18 8 2" xfId="27637" xr:uid="{00000000-0005-0000-0000-0000F86B0000}"/>
    <cellStyle name="إدخال 3 18 9" xfId="27638" xr:uid="{00000000-0005-0000-0000-0000F96B0000}"/>
    <cellStyle name="إدخال 3 18 9 2" xfId="27639" xr:uid="{00000000-0005-0000-0000-0000FA6B0000}"/>
    <cellStyle name="إدخال 3 19" xfId="27640" xr:uid="{00000000-0005-0000-0000-0000FB6B0000}"/>
    <cellStyle name="إدخال 3 19 10" xfId="27641" xr:uid="{00000000-0005-0000-0000-0000FC6B0000}"/>
    <cellStyle name="إدخال 3 19 10 2" xfId="27642" xr:uid="{00000000-0005-0000-0000-0000FD6B0000}"/>
    <cellStyle name="إدخال 3 19 11" xfId="27643" xr:uid="{00000000-0005-0000-0000-0000FE6B0000}"/>
    <cellStyle name="إدخال 3 19 11 2" xfId="27644" xr:uid="{00000000-0005-0000-0000-0000FF6B0000}"/>
    <cellStyle name="إدخال 3 19 12" xfId="27645" xr:uid="{00000000-0005-0000-0000-0000006C0000}"/>
    <cellStyle name="إدخال 3 19 12 2" xfId="27646" xr:uid="{00000000-0005-0000-0000-0000016C0000}"/>
    <cellStyle name="إدخال 3 19 13" xfId="27647" xr:uid="{00000000-0005-0000-0000-0000026C0000}"/>
    <cellStyle name="إدخال 3 19 2" xfId="27648" xr:uid="{00000000-0005-0000-0000-0000036C0000}"/>
    <cellStyle name="إدخال 3 19 2 2" xfId="27649" xr:uid="{00000000-0005-0000-0000-0000046C0000}"/>
    <cellStyle name="إدخال 3 19 3" xfId="27650" xr:uid="{00000000-0005-0000-0000-0000056C0000}"/>
    <cellStyle name="إدخال 3 19 3 2" xfId="27651" xr:uid="{00000000-0005-0000-0000-0000066C0000}"/>
    <cellStyle name="إدخال 3 19 4" xfId="27652" xr:uid="{00000000-0005-0000-0000-0000076C0000}"/>
    <cellStyle name="إدخال 3 19 4 2" xfId="27653" xr:uid="{00000000-0005-0000-0000-0000086C0000}"/>
    <cellStyle name="إدخال 3 19 5" xfId="27654" xr:uid="{00000000-0005-0000-0000-0000096C0000}"/>
    <cellStyle name="إدخال 3 19 5 2" xfId="27655" xr:uid="{00000000-0005-0000-0000-00000A6C0000}"/>
    <cellStyle name="إدخال 3 19 6" xfId="27656" xr:uid="{00000000-0005-0000-0000-00000B6C0000}"/>
    <cellStyle name="إدخال 3 19 6 2" xfId="27657" xr:uid="{00000000-0005-0000-0000-00000C6C0000}"/>
    <cellStyle name="إدخال 3 19 7" xfId="27658" xr:uid="{00000000-0005-0000-0000-00000D6C0000}"/>
    <cellStyle name="إدخال 3 19 7 2" xfId="27659" xr:uid="{00000000-0005-0000-0000-00000E6C0000}"/>
    <cellStyle name="إدخال 3 19 8" xfId="27660" xr:uid="{00000000-0005-0000-0000-00000F6C0000}"/>
    <cellStyle name="إدخال 3 19 8 2" xfId="27661" xr:uid="{00000000-0005-0000-0000-0000106C0000}"/>
    <cellStyle name="إدخال 3 19 9" xfId="27662" xr:uid="{00000000-0005-0000-0000-0000116C0000}"/>
    <cellStyle name="إدخال 3 19 9 2" xfId="27663" xr:uid="{00000000-0005-0000-0000-0000126C0000}"/>
    <cellStyle name="إدخال 3 2" xfId="27664" xr:uid="{00000000-0005-0000-0000-0000136C0000}"/>
    <cellStyle name="إدخال 3 2 10" xfId="27665" xr:uid="{00000000-0005-0000-0000-0000146C0000}"/>
    <cellStyle name="إدخال 3 2 10 2" xfId="27666" xr:uid="{00000000-0005-0000-0000-0000156C0000}"/>
    <cellStyle name="إدخال 3 2 11" xfId="27667" xr:uid="{00000000-0005-0000-0000-0000166C0000}"/>
    <cellStyle name="إدخال 3 2 11 2" xfId="27668" xr:uid="{00000000-0005-0000-0000-0000176C0000}"/>
    <cellStyle name="إدخال 3 2 12" xfId="27669" xr:uid="{00000000-0005-0000-0000-0000186C0000}"/>
    <cellStyle name="إدخال 3 2 12 2" xfId="27670" xr:uid="{00000000-0005-0000-0000-0000196C0000}"/>
    <cellStyle name="إدخال 3 2 13" xfId="27671" xr:uid="{00000000-0005-0000-0000-00001A6C0000}"/>
    <cellStyle name="إدخال 3 2 2" xfId="27672" xr:uid="{00000000-0005-0000-0000-00001B6C0000}"/>
    <cellStyle name="إدخال 3 2 2 2" xfId="27673" xr:uid="{00000000-0005-0000-0000-00001C6C0000}"/>
    <cellStyle name="إدخال 3 2 3" xfId="27674" xr:uid="{00000000-0005-0000-0000-00001D6C0000}"/>
    <cellStyle name="إدخال 3 2 3 2" xfId="27675" xr:uid="{00000000-0005-0000-0000-00001E6C0000}"/>
    <cellStyle name="إدخال 3 2 4" xfId="27676" xr:uid="{00000000-0005-0000-0000-00001F6C0000}"/>
    <cellStyle name="إدخال 3 2 4 2" xfId="27677" xr:uid="{00000000-0005-0000-0000-0000206C0000}"/>
    <cellStyle name="إدخال 3 2 5" xfId="27678" xr:uid="{00000000-0005-0000-0000-0000216C0000}"/>
    <cellStyle name="إدخال 3 2 5 2" xfId="27679" xr:uid="{00000000-0005-0000-0000-0000226C0000}"/>
    <cellStyle name="إدخال 3 2 6" xfId="27680" xr:uid="{00000000-0005-0000-0000-0000236C0000}"/>
    <cellStyle name="إدخال 3 2 6 2" xfId="27681" xr:uid="{00000000-0005-0000-0000-0000246C0000}"/>
    <cellStyle name="إدخال 3 2 7" xfId="27682" xr:uid="{00000000-0005-0000-0000-0000256C0000}"/>
    <cellStyle name="إدخال 3 2 7 2" xfId="27683" xr:uid="{00000000-0005-0000-0000-0000266C0000}"/>
    <cellStyle name="إدخال 3 2 8" xfId="27684" xr:uid="{00000000-0005-0000-0000-0000276C0000}"/>
    <cellStyle name="إدخال 3 2 8 2" xfId="27685" xr:uid="{00000000-0005-0000-0000-0000286C0000}"/>
    <cellStyle name="إدخال 3 2 9" xfId="27686" xr:uid="{00000000-0005-0000-0000-0000296C0000}"/>
    <cellStyle name="إدخال 3 2 9 2" xfId="27687" xr:uid="{00000000-0005-0000-0000-00002A6C0000}"/>
    <cellStyle name="إدخال 3 20" xfId="27688" xr:uid="{00000000-0005-0000-0000-00002B6C0000}"/>
    <cellStyle name="إدخال 3 20 10" xfId="27689" xr:uid="{00000000-0005-0000-0000-00002C6C0000}"/>
    <cellStyle name="إدخال 3 20 10 2" xfId="27690" xr:uid="{00000000-0005-0000-0000-00002D6C0000}"/>
    <cellStyle name="إدخال 3 20 11" xfId="27691" xr:uid="{00000000-0005-0000-0000-00002E6C0000}"/>
    <cellStyle name="إدخال 3 20 11 2" xfId="27692" xr:uid="{00000000-0005-0000-0000-00002F6C0000}"/>
    <cellStyle name="إدخال 3 20 12" xfId="27693" xr:uid="{00000000-0005-0000-0000-0000306C0000}"/>
    <cellStyle name="إدخال 3 20 12 2" xfId="27694" xr:uid="{00000000-0005-0000-0000-0000316C0000}"/>
    <cellStyle name="إدخال 3 20 13" xfId="27695" xr:uid="{00000000-0005-0000-0000-0000326C0000}"/>
    <cellStyle name="إدخال 3 20 2" xfId="27696" xr:uid="{00000000-0005-0000-0000-0000336C0000}"/>
    <cellStyle name="إدخال 3 20 2 2" xfId="27697" xr:uid="{00000000-0005-0000-0000-0000346C0000}"/>
    <cellStyle name="إدخال 3 20 3" xfId="27698" xr:uid="{00000000-0005-0000-0000-0000356C0000}"/>
    <cellStyle name="إدخال 3 20 3 2" xfId="27699" xr:uid="{00000000-0005-0000-0000-0000366C0000}"/>
    <cellStyle name="إدخال 3 20 4" xfId="27700" xr:uid="{00000000-0005-0000-0000-0000376C0000}"/>
    <cellStyle name="إدخال 3 20 4 2" xfId="27701" xr:uid="{00000000-0005-0000-0000-0000386C0000}"/>
    <cellStyle name="إدخال 3 20 5" xfId="27702" xr:uid="{00000000-0005-0000-0000-0000396C0000}"/>
    <cellStyle name="إدخال 3 20 5 2" xfId="27703" xr:uid="{00000000-0005-0000-0000-00003A6C0000}"/>
    <cellStyle name="إدخال 3 20 6" xfId="27704" xr:uid="{00000000-0005-0000-0000-00003B6C0000}"/>
    <cellStyle name="إدخال 3 20 6 2" xfId="27705" xr:uid="{00000000-0005-0000-0000-00003C6C0000}"/>
    <cellStyle name="إدخال 3 20 7" xfId="27706" xr:uid="{00000000-0005-0000-0000-00003D6C0000}"/>
    <cellStyle name="إدخال 3 20 7 2" xfId="27707" xr:uid="{00000000-0005-0000-0000-00003E6C0000}"/>
    <cellStyle name="إدخال 3 20 8" xfId="27708" xr:uid="{00000000-0005-0000-0000-00003F6C0000}"/>
    <cellStyle name="إدخال 3 20 8 2" xfId="27709" xr:uid="{00000000-0005-0000-0000-0000406C0000}"/>
    <cellStyle name="إدخال 3 20 9" xfId="27710" xr:uid="{00000000-0005-0000-0000-0000416C0000}"/>
    <cellStyle name="إدخال 3 20 9 2" xfId="27711" xr:uid="{00000000-0005-0000-0000-0000426C0000}"/>
    <cellStyle name="إدخال 3 21" xfId="27712" xr:uid="{00000000-0005-0000-0000-0000436C0000}"/>
    <cellStyle name="إدخال 3 21 10" xfId="27713" xr:uid="{00000000-0005-0000-0000-0000446C0000}"/>
    <cellStyle name="إدخال 3 21 10 2" xfId="27714" xr:uid="{00000000-0005-0000-0000-0000456C0000}"/>
    <cellStyle name="إدخال 3 21 11" xfId="27715" xr:uid="{00000000-0005-0000-0000-0000466C0000}"/>
    <cellStyle name="إدخال 3 21 11 2" xfId="27716" xr:uid="{00000000-0005-0000-0000-0000476C0000}"/>
    <cellStyle name="إدخال 3 21 12" xfId="27717" xr:uid="{00000000-0005-0000-0000-0000486C0000}"/>
    <cellStyle name="إدخال 3 21 12 2" xfId="27718" xr:uid="{00000000-0005-0000-0000-0000496C0000}"/>
    <cellStyle name="إدخال 3 21 13" xfId="27719" xr:uid="{00000000-0005-0000-0000-00004A6C0000}"/>
    <cellStyle name="إدخال 3 21 2" xfId="27720" xr:uid="{00000000-0005-0000-0000-00004B6C0000}"/>
    <cellStyle name="إدخال 3 21 2 2" xfId="27721" xr:uid="{00000000-0005-0000-0000-00004C6C0000}"/>
    <cellStyle name="إدخال 3 21 3" xfId="27722" xr:uid="{00000000-0005-0000-0000-00004D6C0000}"/>
    <cellStyle name="إدخال 3 21 3 2" xfId="27723" xr:uid="{00000000-0005-0000-0000-00004E6C0000}"/>
    <cellStyle name="إدخال 3 21 4" xfId="27724" xr:uid="{00000000-0005-0000-0000-00004F6C0000}"/>
    <cellStyle name="إدخال 3 21 4 2" xfId="27725" xr:uid="{00000000-0005-0000-0000-0000506C0000}"/>
    <cellStyle name="إدخال 3 21 5" xfId="27726" xr:uid="{00000000-0005-0000-0000-0000516C0000}"/>
    <cellStyle name="إدخال 3 21 5 2" xfId="27727" xr:uid="{00000000-0005-0000-0000-0000526C0000}"/>
    <cellStyle name="إدخال 3 21 6" xfId="27728" xr:uid="{00000000-0005-0000-0000-0000536C0000}"/>
    <cellStyle name="إدخال 3 21 6 2" xfId="27729" xr:uid="{00000000-0005-0000-0000-0000546C0000}"/>
    <cellStyle name="إدخال 3 21 7" xfId="27730" xr:uid="{00000000-0005-0000-0000-0000556C0000}"/>
    <cellStyle name="إدخال 3 21 7 2" xfId="27731" xr:uid="{00000000-0005-0000-0000-0000566C0000}"/>
    <cellStyle name="إدخال 3 21 8" xfId="27732" xr:uid="{00000000-0005-0000-0000-0000576C0000}"/>
    <cellStyle name="إدخال 3 21 8 2" xfId="27733" xr:uid="{00000000-0005-0000-0000-0000586C0000}"/>
    <cellStyle name="إدخال 3 21 9" xfId="27734" xr:uid="{00000000-0005-0000-0000-0000596C0000}"/>
    <cellStyle name="إدخال 3 21 9 2" xfId="27735" xr:uid="{00000000-0005-0000-0000-00005A6C0000}"/>
    <cellStyle name="إدخال 3 22" xfId="27736" xr:uid="{00000000-0005-0000-0000-00005B6C0000}"/>
    <cellStyle name="إدخال 3 22 10" xfId="27737" xr:uid="{00000000-0005-0000-0000-00005C6C0000}"/>
    <cellStyle name="إدخال 3 22 10 2" xfId="27738" xr:uid="{00000000-0005-0000-0000-00005D6C0000}"/>
    <cellStyle name="إدخال 3 22 11" xfId="27739" xr:uid="{00000000-0005-0000-0000-00005E6C0000}"/>
    <cellStyle name="إدخال 3 22 11 2" xfId="27740" xr:uid="{00000000-0005-0000-0000-00005F6C0000}"/>
    <cellStyle name="إدخال 3 22 12" xfId="27741" xr:uid="{00000000-0005-0000-0000-0000606C0000}"/>
    <cellStyle name="إدخال 3 22 12 2" xfId="27742" xr:uid="{00000000-0005-0000-0000-0000616C0000}"/>
    <cellStyle name="إدخال 3 22 13" xfId="27743" xr:uid="{00000000-0005-0000-0000-0000626C0000}"/>
    <cellStyle name="إدخال 3 22 2" xfId="27744" xr:uid="{00000000-0005-0000-0000-0000636C0000}"/>
    <cellStyle name="إدخال 3 22 2 2" xfId="27745" xr:uid="{00000000-0005-0000-0000-0000646C0000}"/>
    <cellStyle name="إدخال 3 22 3" xfId="27746" xr:uid="{00000000-0005-0000-0000-0000656C0000}"/>
    <cellStyle name="إدخال 3 22 3 2" xfId="27747" xr:uid="{00000000-0005-0000-0000-0000666C0000}"/>
    <cellStyle name="إدخال 3 22 4" xfId="27748" xr:uid="{00000000-0005-0000-0000-0000676C0000}"/>
    <cellStyle name="إدخال 3 22 4 2" xfId="27749" xr:uid="{00000000-0005-0000-0000-0000686C0000}"/>
    <cellStyle name="إدخال 3 22 5" xfId="27750" xr:uid="{00000000-0005-0000-0000-0000696C0000}"/>
    <cellStyle name="إدخال 3 22 5 2" xfId="27751" xr:uid="{00000000-0005-0000-0000-00006A6C0000}"/>
    <cellStyle name="إدخال 3 22 6" xfId="27752" xr:uid="{00000000-0005-0000-0000-00006B6C0000}"/>
    <cellStyle name="إدخال 3 22 6 2" xfId="27753" xr:uid="{00000000-0005-0000-0000-00006C6C0000}"/>
    <cellStyle name="إدخال 3 22 7" xfId="27754" xr:uid="{00000000-0005-0000-0000-00006D6C0000}"/>
    <cellStyle name="إدخال 3 22 7 2" xfId="27755" xr:uid="{00000000-0005-0000-0000-00006E6C0000}"/>
    <cellStyle name="إدخال 3 22 8" xfId="27756" xr:uid="{00000000-0005-0000-0000-00006F6C0000}"/>
    <cellStyle name="إدخال 3 22 8 2" xfId="27757" xr:uid="{00000000-0005-0000-0000-0000706C0000}"/>
    <cellStyle name="إدخال 3 22 9" xfId="27758" xr:uid="{00000000-0005-0000-0000-0000716C0000}"/>
    <cellStyle name="إدخال 3 22 9 2" xfId="27759" xr:uid="{00000000-0005-0000-0000-0000726C0000}"/>
    <cellStyle name="إدخال 3 23" xfId="27760" xr:uid="{00000000-0005-0000-0000-0000736C0000}"/>
    <cellStyle name="إدخال 3 23 10" xfId="27761" xr:uid="{00000000-0005-0000-0000-0000746C0000}"/>
    <cellStyle name="إدخال 3 23 10 2" xfId="27762" xr:uid="{00000000-0005-0000-0000-0000756C0000}"/>
    <cellStyle name="إدخال 3 23 11" xfId="27763" xr:uid="{00000000-0005-0000-0000-0000766C0000}"/>
    <cellStyle name="إدخال 3 23 11 2" xfId="27764" xr:uid="{00000000-0005-0000-0000-0000776C0000}"/>
    <cellStyle name="إدخال 3 23 12" xfId="27765" xr:uid="{00000000-0005-0000-0000-0000786C0000}"/>
    <cellStyle name="إدخال 3 23 12 2" xfId="27766" xr:uid="{00000000-0005-0000-0000-0000796C0000}"/>
    <cellStyle name="إدخال 3 23 13" xfId="27767" xr:uid="{00000000-0005-0000-0000-00007A6C0000}"/>
    <cellStyle name="إدخال 3 23 2" xfId="27768" xr:uid="{00000000-0005-0000-0000-00007B6C0000}"/>
    <cellStyle name="إدخال 3 23 2 2" xfId="27769" xr:uid="{00000000-0005-0000-0000-00007C6C0000}"/>
    <cellStyle name="إدخال 3 23 3" xfId="27770" xr:uid="{00000000-0005-0000-0000-00007D6C0000}"/>
    <cellStyle name="إدخال 3 23 3 2" xfId="27771" xr:uid="{00000000-0005-0000-0000-00007E6C0000}"/>
    <cellStyle name="إدخال 3 23 4" xfId="27772" xr:uid="{00000000-0005-0000-0000-00007F6C0000}"/>
    <cellStyle name="إدخال 3 23 4 2" xfId="27773" xr:uid="{00000000-0005-0000-0000-0000806C0000}"/>
    <cellStyle name="إدخال 3 23 5" xfId="27774" xr:uid="{00000000-0005-0000-0000-0000816C0000}"/>
    <cellStyle name="إدخال 3 23 5 2" xfId="27775" xr:uid="{00000000-0005-0000-0000-0000826C0000}"/>
    <cellStyle name="إدخال 3 23 6" xfId="27776" xr:uid="{00000000-0005-0000-0000-0000836C0000}"/>
    <cellStyle name="إدخال 3 23 6 2" xfId="27777" xr:uid="{00000000-0005-0000-0000-0000846C0000}"/>
    <cellStyle name="إدخال 3 23 7" xfId="27778" xr:uid="{00000000-0005-0000-0000-0000856C0000}"/>
    <cellStyle name="إدخال 3 23 7 2" xfId="27779" xr:uid="{00000000-0005-0000-0000-0000866C0000}"/>
    <cellStyle name="إدخال 3 23 8" xfId="27780" xr:uid="{00000000-0005-0000-0000-0000876C0000}"/>
    <cellStyle name="إدخال 3 23 8 2" xfId="27781" xr:uid="{00000000-0005-0000-0000-0000886C0000}"/>
    <cellStyle name="إدخال 3 23 9" xfId="27782" xr:uid="{00000000-0005-0000-0000-0000896C0000}"/>
    <cellStyle name="إدخال 3 23 9 2" xfId="27783" xr:uid="{00000000-0005-0000-0000-00008A6C0000}"/>
    <cellStyle name="إدخال 3 24" xfId="27784" xr:uid="{00000000-0005-0000-0000-00008B6C0000}"/>
    <cellStyle name="إدخال 3 24 10" xfId="27785" xr:uid="{00000000-0005-0000-0000-00008C6C0000}"/>
    <cellStyle name="إدخال 3 24 10 2" xfId="27786" xr:uid="{00000000-0005-0000-0000-00008D6C0000}"/>
    <cellStyle name="إدخال 3 24 11" xfId="27787" xr:uid="{00000000-0005-0000-0000-00008E6C0000}"/>
    <cellStyle name="إدخال 3 24 11 2" xfId="27788" xr:uid="{00000000-0005-0000-0000-00008F6C0000}"/>
    <cellStyle name="إدخال 3 24 12" xfId="27789" xr:uid="{00000000-0005-0000-0000-0000906C0000}"/>
    <cellStyle name="إدخال 3 24 12 2" xfId="27790" xr:uid="{00000000-0005-0000-0000-0000916C0000}"/>
    <cellStyle name="إدخال 3 24 13" xfId="27791" xr:uid="{00000000-0005-0000-0000-0000926C0000}"/>
    <cellStyle name="إدخال 3 24 2" xfId="27792" xr:uid="{00000000-0005-0000-0000-0000936C0000}"/>
    <cellStyle name="إدخال 3 24 2 2" xfId="27793" xr:uid="{00000000-0005-0000-0000-0000946C0000}"/>
    <cellStyle name="إدخال 3 24 3" xfId="27794" xr:uid="{00000000-0005-0000-0000-0000956C0000}"/>
    <cellStyle name="إدخال 3 24 3 2" xfId="27795" xr:uid="{00000000-0005-0000-0000-0000966C0000}"/>
    <cellStyle name="إدخال 3 24 4" xfId="27796" xr:uid="{00000000-0005-0000-0000-0000976C0000}"/>
    <cellStyle name="إدخال 3 24 4 2" xfId="27797" xr:uid="{00000000-0005-0000-0000-0000986C0000}"/>
    <cellStyle name="إدخال 3 24 5" xfId="27798" xr:uid="{00000000-0005-0000-0000-0000996C0000}"/>
    <cellStyle name="إدخال 3 24 5 2" xfId="27799" xr:uid="{00000000-0005-0000-0000-00009A6C0000}"/>
    <cellStyle name="إدخال 3 24 6" xfId="27800" xr:uid="{00000000-0005-0000-0000-00009B6C0000}"/>
    <cellStyle name="إدخال 3 24 6 2" xfId="27801" xr:uid="{00000000-0005-0000-0000-00009C6C0000}"/>
    <cellStyle name="إدخال 3 24 7" xfId="27802" xr:uid="{00000000-0005-0000-0000-00009D6C0000}"/>
    <cellStyle name="إدخال 3 24 7 2" xfId="27803" xr:uid="{00000000-0005-0000-0000-00009E6C0000}"/>
    <cellStyle name="إدخال 3 24 8" xfId="27804" xr:uid="{00000000-0005-0000-0000-00009F6C0000}"/>
    <cellStyle name="إدخال 3 24 8 2" xfId="27805" xr:uid="{00000000-0005-0000-0000-0000A06C0000}"/>
    <cellStyle name="إدخال 3 24 9" xfId="27806" xr:uid="{00000000-0005-0000-0000-0000A16C0000}"/>
    <cellStyle name="إدخال 3 24 9 2" xfId="27807" xr:uid="{00000000-0005-0000-0000-0000A26C0000}"/>
    <cellStyle name="إدخال 3 25" xfId="27808" xr:uid="{00000000-0005-0000-0000-0000A36C0000}"/>
    <cellStyle name="إدخال 3 25 10" xfId="27809" xr:uid="{00000000-0005-0000-0000-0000A46C0000}"/>
    <cellStyle name="إدخال 3 25 10 2" xfId="27810" xr:uid="{00000000-0005-0000-0000-0000A56C0000}"/>
    <cellStyle name="إدخال 3 25 11" xfId="27811" xr:uid="{00000000-0005-0000-0000-0000A66C0000}"/>
    <cellStyle name="إدخال 3 25 11 2" xfId="27812" xr:uid="{00000000-0005-0000-0000-0000A76C0000}"/>
    <cellStyle name="إدخال 3 25 12" xfId="27813" xr:uid="{00000000-0005-0000-0000-0000A86C0000}"/>
    <cellStyle name="إدخال 3 25 12 2" xfId="27814" xr:uid="{00000000-0005-0000-0000-0000A96C0000}"/>
    <cellStyle name="إدخال 3 25 13" xfId="27815" xr:uid="{00000000-0005-0000-0000-0000AA6C0000}"/>
    <cellStyle name="إدخال 3 25 2" xfId="27816" xr:uid="{00000000-0005-0000-0000-0000AB6C0000}"/>
    <cellStyle name="إدخال 3 25 2 2" xfId="27817" xr:uid="{00000000-0005-0000-0000-0000AC6C0000}"/>
    <cellStyle name="إدخال 3 25 3" xfId="27818" xr:uid="{00000000-0005-0000-0000-0000AD6C0000}"/>
    <cellStyle name="إدخال 3 25 3 2" xfId="27819" xr:uid="{00000000-0005-0000-0000-0000AE6C0000}"/>
    <cellStyle name="إدخال 3 25 4" xfId="27820" xr:uid="{00000000-0005-0000-0000-0000AF6C0000}"/>
    <cellStyle name="إدخال 3 25 4 2" xfId="27821" xr:uid="{00000000-0005-0000-0000-0000B06C0000}"/>
    <cellStyle name="إدخال 3 25 5" xfId="27822" xr:uid="{00000000-0005-0000-0000-0000B16C0000}"/>
    <cellStyle name="إدخال 3 25 5 2" xfId="27823" xr:uid="{00000000-0005-0000-0000-0000B26C0000}"/>
    <cellStyle name="إدخال 3 25 6" xfId="27824" xr:uid="{00000000-0005-0000-0000-0000B36C0000}"/>
    <cellStyle name="إدخال 3 25 6 2" xfId="27825" xr:uid="{00000000-0005-0000-0000-0000B46C0000}"/>
    <cellStyle name="إدخال 3 25 7" xfId="27826" xr:uid="{00000000-0005-0000-0000-0000B56C0000}"/>
    <cellStyle name="إدخال 3 25 7 2" xfId="27827" xr:uid="{00000000-0005-0000-0000-0000B66C0000}"/>
    <cellStyle name="إدخال 3 25 8" xfId="27828" xr:uid="{00000000-0005-0000-0000-0000B76C0000}"/>
    <cellStyle name="إدخال 3 25 8 2" xfId="27829" xr:uid="{00000000-0005-0000-0000-0000B86C0000}"/>
    <cellStyle name="إدخال 3 25 9" xfId="27830" xr:uid="{00000000-0005-0000-0000-0000B96C0000}"/>
    <cellStyle name="إدخال 3 25 9 2" xfId="27831" xr:uid="{00000000-0005-0000-0000-0000BA6C0000}"/>
    <cellStyle name="إدخال 3 26" xfId="27832" xr:uid="{00000000-0005-0000-0000-0000BB6C0000}"/>
    <cellStyle name="إدخال 3 26 10" xfId="27833" xr:uid="{00000000-0005-0000-0000-0000BC6C0000}"/>
    <cellStyle name="إدخال 3 26 10 2" xfId="27834" xr:uid="{00000000-0005-0000-0000-0000BD6C0000}"/>
    <cellStyle name="إدخال 3 26 11" xfId="27835" xr:uid="{00000000-0005-0000-0000-0000BE6C0000}"/>
    <cellStyle name="إدخال 3 26 11 2" xfId="27836" xr:uid="{00000000-0005-0000-0000-0000BF6C0000}"/>
    <cellStyle name="إدخال 3 26 12" xfId="27837" xr:uid="{00000000-0005-0000-0000-0000C06C0000}"/>
    <cellStyle name="إدخال 3 26 12 2" xfId="27838" xr:uid="{00000000-0005-0000-0000-0000C16C0000}"/>
    <cellStyle name="إدخال 3 26 13" xfId="27839" xr:uid="{00000000-0005-0000-0000-0000C26C0000}"/>
    <cellStyle name="إدخال 3 26 2" xfId="27840" xr:uid="{00000000-0005-0000-0000-0000C36C0000}"/>
    <cellStyle name="إدخال 3 26 2 2" xfId="27841" xr:uid="{00000000-0005-0000-0000-0000C46C0000}"/>
    <cellStyle name="إدخال 3 26 3" xfId="27842" xr:uid="{00000000-0005-0000-0000-0000C56C0000}"/>
    <cellStyle name="إدخال 3 26 3 2" xfId="27843" xr:uid="{00000000-0005-0000-0000-0000C66C0000}"/>
    <cellStyle name="إدخال 3 26 4" xfId="27844" xr:uid="{00000000-0005-0000-0000-0000C76C0000}"/>
    <cellStyle name="إدخال 3 26 4 2" xfId="27845" xr:uid="{00000000-0005-0000-0000-0000C86C0000}"/>
    <cellStyle name="إدخال 3 26 5" xfId="27846" xr:uid="{00000000-0005-0000-0000-0000C96C0000}"/>
    <cellStyle name="إدخال 3 26 5 2" xfId="27847" xr:uid="{00000000-0005-0000-0000-0000CA6C0000}"/>
    <cellStyle name="إدخال 3 26 6" xfId="27848" xr:uid="{00000000-0005-0000-0000-0000CB6C0000}"/>
    <cellStyle name="إدخال 3 26 6 2" xfId="27849" xr:uid="{00000000-0005-0000-0000-0000CC6C0000}"/>
    <cellStyle name="إدخال 3 26 7" xfId="27850" xr:uid="{00000000-0005-0000-0000-0000CD6C0000}"/>
    <cellStyle name="إدخال 3 26 7 2" xfId="27851" xr:uid="{00000000-0005-0000-0000-0000CE6C0000}"/>
    <cellStyle name="إدخال 3 26 8" xfId="27852" xr:uid="{00000000-0005-0000-0000-0000CF6C0000}"/>
    <cellStyle name="إدخال 3 26 8 2" xfId="27853" xr:uid="{00000000-0005-0000-0000-0000D06C0000}"/>
    <cellStyle name="إدخال 3 26 9" xfId="27854" xr:uid="{00000000-0005-0000-0000-0000D16C0000}"/>
    <cellStyle name="إدخال 3 26 9 2" xfId="27855" xr:uid="{00000000-0005-0000-0000-0000D26C0000}"/>
    <cellStyle name="إدخال 3 27" xfId="27856" xr:uid="{00000000-0005-0000-0000-0000D36C0000}"/>
    <cellStyle name="إدخال 3 27 10" xfId="27857" xr:uid="{00000000-0005-0000-0000-0000D46C0000}"/>
    <cellStyle name="إدخال 3 27 10 2" xfId="27858" xr:uid="{00000000-0005-0000-0000-0000D56C0000}"/>
    <cellStyle name="إدخال 3 27 11" xfId="27859" xr:uid="{00000000-0005-0000-0000-0000D66C0000}"/>
    <cellStyle name="إدخال 3 27 11 2" xfId="27860" xr:uid="{00000000-0005-0000-0000-0000D76C0000}"/>
    <cellStyle name="إدخال 3 27 12" xfId="27861" xr:uid="{00000000-0005-0000-0000-0000D86C0000}"/>
    <cellStyle name="إدخال 3 27 12 2" xfId="27862" xr:uid="{00000000-0005-0000-0000-0000D96C0000}"/>
    <cellStyle name="إدخال 3 27 13" xfId="27863" xr:uid="{00000000-0005-0000-0000-0000DA6C0000}"/>
    <cellStyle name="إدخال 3 27 2" xfId="27864" xr:uid="{00000000-0005-0000-0000-0000DB6C0000}"/>
    <cellStyle name="إدخال 3 27 2 2" xfId="27865" xr:uid="{00000000-0005-0000-0000-0000DC6C0000}"/>
    <cellStyle name="إدخال 3 27 3" xfId="27866" xr:uid="{00000000-0005-0000-0000-0000DD6C0000}"/>
    <cellStyle name="إدخال 3 27 3 2" xfId="27867" xr:uid="{00000000-0005-0000-0000-0000DE6C0000}"/>
    <cellStyle name="إدخال 3 27 4" xfId="27868" xr:uid="{00000000-0005-0000-0000-0000DF6C0000}"/>
    <cellStyle name="إدخال 3 27 4 2" xfId="27869" xr:uid="{00000000-0005-0000-0000-0000E06C0000}"/>
    <cellStyle name="إدخال 3 27 5" xfId="27870" xr:uid="{00000000-0005-0000-0000-0000E16C0000}"/>
    <cellStyle name="إدخال 3 27 5 2" xfId="27871" xr:uid="{00000000-0005-0000-0000-0000E26C0000}"/>
    <cellStyle name="إدخال 3 27 6" xfId="27872" xr:uid="{00000000-0005-0000-0000-0000E36C0000}"/>
    <cellStyle name="إدخال 3 27 6 2" xfId="27873" xr:uid="{00000000-0005-0000-0000-0000E46C0000}"/>
    <cellStyle name="إدخال 3 27 7" xfId="27874" xr:uid="{00000000-0005-0000-0000-0000E56C0000}"/>
    <cellStyle name="إدخال 3 27 7 2" xfId="27875" xr:uid="{00000000-0005-0000-0000-0000E66C0000}"/>
    <cellStyle name="إدخال 3 27 8" xfId="27876" xr:uid="{00000000-0005-0000-0000-0000E76C0000}"/>
    <cellStyle name="إدخال 3 27 8 2" xfId="27877" xr:uid="{00000000-0005-0000-0000-0000E86C0000}"/>
    <cellStyle name="إدخال 3 27 9" xfId="27878" xr:uid="{00000000-0005-0000-0000-0000E96C0000}"/>
    <cellStyle name="إدخال 3 27 9 2" xfId="27879" xr:uid="{00000000-0005-0000-0000-0000EA6C0000}"/>
    <cellStyle name="إدخال 3 28" xfId="27880" xr:uid="{00000000-0005-0000-0000-0000EB6C0000}"/>
    <cellStyle name="إدخال 3 28 10" xfId="27881" xr:uid="{00000000-0005-0000-0000-0000EC6C0000}"/>
    <cellStyle name="إدخال 3 28 10 2" xfId="27882" xr:uid="{00000000-0005-0000-0000-0000ED6C0000}"/>
    <cellStyle name="إدخال 3 28 11" xfId="27883" xr:uid="{00000000-0005-0000-0000-0000EE6C0000}"/>
    <cellStyle name="إدخال 3 28 11 2" xfId="27884" xr:uid="{00000000-0005-0000-0000-0000EF6C0000}"/>
    <cellStyle name="إدخال 3 28 12" xfId="27885" xr:uid="{00000000-0005-0000-0000-0000F06C0000}"/>
    <cellStyle name="إدخال 3 28 12 2" xfId="27886" xr:uid="{00000000-0005-0000-0000-0000F16C0000}"/>
    <cellStyle name="إدخال 3 28 13" xfId="27887" xr:uid="{00000000-0005-0000-0000-0000F26C0000}"/>
    <cellStyle name="إدخال 3 28 2" xfId="27888" xr:uid="{00000000-0005-0000-0000-0000F36C0000}"/>
    <cellStyle name="إدخال 3 28 2 2" xfId="27889" xr:uid="{00000000-0005-0000-0000-0000F46C0000}"/>
    <cellStyle name="إدخال 3 28 3" xfId="27890" xr:uid="{00000000-0005-0000-0000-0000F56C0000}"/>
    <cellStyle name="إدخال 3 28 3 2" xfId="27891" xr:uid="{00000000-0005-0000-0000-0000F66C0000}"/>
    <cellStyle name="إدخال 3 28 4" xfId="27892" xr:uid="{00000000-0005-0000-0000-0000F76C0000}"/>
    <cellStyle name="إدخال 3 28 4 2" xfId="27893" xr:uid="{00000000-0005-0000-0000-0000F86C0000}"/>
    <cellStyle name="إدخال 3 28 5" xfId="27894" xr:uid="{00000000-0005-0000-0000-0000F96C0000}"/>
    <cellStyle name="إدخال 3 28 5 2" xfId="27895" xr:uid="{00000000-0005-0000-0000-0000FA6C0000}"/>
    <cellStyle name="إدخال 3 28 6" xfId="27896" xr:uid="{00000000-0005-0000-0000-0000FB6C0000}"/>
    <cellStyle name="إدخال 3 28 6 2" xfId="27897" xr:uid="{00000000-0005-0000-0000-0000FC6C0000}"/>
    <cellStyle name="إدخال 3 28 7" xfId="27898" xr:uid="{00000000-0005-0000-0000-0000FD6C0000}"/>
    <cellStyle name="إدخال 3 28 7 2" xfId="27899" xr:uid="{00000000-0005-0000-0000-0000FE6C0000}"/>
    <cellStyle name="إدخال 3 28 8" xfId="27900" xr:uid="{00000000-0005-0000-0000-0000FF6C0000}"/>
    <cellStyle name="إدخال 3 28 8 2" xfId="27901" xr:uid="{00000000-0005-0000-0000-0000006D0000}"/>
    <cellStyle name="إدخال 3 28 9" xfId="27902" xr:uid="{00000000-0005-0000-0000-0000016D0000}"/>
    <cellStyle name="إدخال 3 28 9 2" xfId="27903" xr:uid="{00000000-0005-0000-0000-0000026D0000}"/>
    <cellStyle name="إدخال 3 29" xfId="27904" xr:uid="{00000000-0005-0000-0000-0000036D0000}"/>
    <cellStyle name="إدخال 3 29 2" xfId="27905" xr:uid="{00000000-0005-0000-0000-0000046D0000}"/>
    <cellStyle name="إدخال 3 3" xfId="27906" xr:uid="{00000000-0005-0000-0000-0000056D0000}"/>
    <cellStyle name="إدخال 3 3 10" xfId="27907" xr:uid="{00000000-0005-0000-0000-0000066D0000}"/>
    <cellStyle name="إدخال 3 3 10 2" xfId="27908" xr:uid="{00000000-0005-0000-0000-0000076D0000}"/>
    <cellStyle name="إدخال 3 3 11" xfId="27909" xr:uid="{00000000-0005-0000-0000-0000086D0000}"/>
    <cellStyle name="إدخال 3 3 11 2" xfId="27910" xr:uid="{00000000-0005-0000-0000-0000096D0000}"/>
    <cellStyle name="إدخال 3 3 12" xfId="27911" xr:uid="{00000000-0005-0000-0000-00000A6D0000}"/>
    <cellStyle name="إدخال 3 3 12 2" xfId="27912" xr:uid="{00000000-0005-0000-0000-00000B6D0000}"/>
    <cellStyle name="إدخال 3 3 13" xfId="27913" xr:uid="{00000000-0005-0000-0000-00000C6D0000}"/>
    <cellStyle name="إدخال 3 3 2" xfId="27914" xr:uid="{00000000-0005-0000-0000-00000D6D0000}"/>
    <cellStyle name="إدخال 3 3 2 2" xfId="27915" xr:uid="{00000000-0005-0000-0000-00000E6D0000}"/>
    <cellStyle name="إدخال 3 3 3" xfId="27916" xr:uid="{00000000-0005-0000-0000-00000F6D0000}"/>
    <cellStyle name="إدخال 3 3 3 2" xfId="27917" xr:uid="{00000000-0005-0000-0000-0000106D0000}"/>
    <cellStyle name="إدخال 3 3 4" xfId="27918" xr:uid="{00000000-0005-0000-0000-0000116D0000}"/>
    <cellStyle name="إدخال 3 3 4 2" xfId="27919" xr:uid="{00000000-0005-0000-0000-0000126D0000}"/>
    <cellStyle name="إدخال 3 3 5" xfId="27920" xr:uid="{00000000-0005-0000-0000-0000136D0000}"/>
    <cellStyle name="إدخال 3 3 5 2" xfId="27921" xr:uid="{00000000-0005-0000-0000-0000146D0000}"/>
    <cellStyle name="إدخال 3 3 6" xfId="27922" xr:uid="{00000000-0005-0000-0000-0000156D0000}"/>
    <cellStyle name="إدخال 3 3 6 2" xfId="27923" xr:uid="{00000000-0005-0000-0000-0000166D0000}"/>
    <cellStyle name="إدخال 3 3 7" xfId="27924" xr:uid="{00000000-0005-0000-0000-0000176D0000}"/>
    <cellStyle name="إدخال 3 3 7 2" xfId="27925" xr:uid="{00000000-0005-0000-0000-0000186D0000}"/>
    <cellStyle name="إدخال 3 3 8" xfId="27926" xr:uid="{00000000-0005-0000-0000-0000196D0000}"/>
    <cellStyle name="إدخال 3 3 8 2" xfId="27927" xr:uid="{00000000-0005-0000-0000-00001A6D0000}"/>
    <cellStyle name="إدخال 3 3 9" xfId="27928" xr:uid="{00000000-0005-0000-0000-00001B6D0000}"/>
    <cellStyle name="إدخال 3 3 9 2" xfId="27929" xr:uid="{00000000-0005-0000-0000-00001C6D0000}"/>
    <cellStyle name="إدخال 3 30" xfId="27930" xr:uid="{00000000-0005-0000-0000-00001D6D0000}"/>
    <cellStyle name="إدخال 3 30 2" xfId="27931" xr:uid="{00000000-0005-0000-0000-00001E6D0000}"/>
    <cellStyle name="إدخال 3 31" xfId="27932" xr:uid="{00000000-0005-0000-0000-00001F6D0000}"/>
    <cellStyle name="إدخال 3 31 2" xfId="27933" xr:uid="{00000000-0005-0000-0000-0000206D0000}"/>
    <cellStyle name="إدخال 3 32" xfId="27934" xr:uid="{00000000-0005-0000-0000-0000216D0000}"/>
    <cellStyle name="إدخال 3 32 2" xfId="27935" xr:uid="{00000000-0005-0000-0000-0000226D0000}"/>
    <cellStyle name="إدخال 3 33" xfId="27936" xr:uid="{00000000-0005-0000-0000-0000236D0000}"/>
    <cellStyle name="إدخال 3 33 2" xfId="27937" xr:uid="{00000000-0005-0000-0000-0000246D0000}"/>
    <cellStyle name="إدخال 3 34" xfId="27938" xr:uid="{00000000-0005-0000-0000-0000256D0000}"/>
    <cellStyle name="إدخال 3 34 2" xfId="27939" xr:uid="{00000000-0005-0000-0000-0000266D0000}"/>
    <cellStyle name="إدخال 3 35" xfId="27940" xr:uid="{00000000-0005-0000-0000-0000276D0000}"/>
    <cellStyle name="إدخال 3 35 2" xfId="27941" xr:uid="{00000000-0005-0000-0000-0000286D0000}"/>
    <cellStyle name="إدخال 3 36" xfId="27942" xr:uid="{00000000-0005-0000-0000-0000296D0000}"/>
    <cellStyle name="إدخال 3 36 2" xfId="27943" xr:uid="{00000000-0005-0000-0000-00002A6D0000}"/>
    <cellStyle name="إدخال 3 37" xfId="27944" xr:uid="{00000000-0005-0000-0000-00002B6D0000}"/>
    <cellStyle name="إدخال 3 37 2" xfId="27945" xr:uid="{00000000-0005-0000-0000-00002C6D0000}"/>
    <cellStyle name="إدخال 3 38" xfId="27946" xr:uid="{00000000-0005-0000-0000-00002D6D0000}"/>
    <cellStyle name="إدخال 3 38 2" xfId="27947" xr:uid="{00000000-0005-0000-0000-00002E6D0000}"/>
    <cellStyle name="إدخال 3 39" xfId="27948" xr:uid="{00000000-0005-0000-0000-00002F6D0000}"/>
    <cellStyle name="إدخال 3 39 2" xfId="27949" xr:uid="{00000000-0005-0000-0000-0000306D0000}"/>
    <cellStyle name="إدخال 3 4" xfId="27950" xr:uid="{00000000-0005-0000-0000-0000316D0000}"/>
    <cellStyle name="إدخال 3 4 10" xfId="27951" xr:uid="{00000000-0005-0000-0000-0000326D0000}"/>
    <cellStyle name="إدخال 3 4 10 2" xfId="27952" xr:uid="{00000000-0005-0000-0000-0000336D0000}"/>
    <cellStyle name="إدخال 3 4 11" xfId="27953" xr:uid="{00000000-0005-0000-0000-0000346D0000}"/>
    <cellStyle name="إدخال 3 4 11 2" xfId="27954" xr:uid="{00000000-0005-0000-0000-0000356D0000}"/>
    <cellStyle name="إدخال 3 4 12" xfId="27955" xr:uid="{00000000-0005-0000-0000-0000366D0000}"/>
    <cellStyle name="إدخال 3 4 12 2" xfId="27956" xr:uid="{00000000-0005-0000-0000-0000376D0000}"/>
    <cellStyle name="إدخال 3 4 13" xfId="27957" xr:uid="{00000000-0005-0000-0000-0000386D0000}"/>
    <cellStyle name="إدخال 3 4 2" xfId="27958" xr:uid="{00000000-0005-0000-0000-0000396D0000}"/>
    <cellStyle name="إدخال 3 4 2 2" xfId="27959" xr:uid="{00000000-0005-0000-0000-00003A6D0000}"/>
    <cellStyle name="إدخال 3 4 3" xfId="27960" xr:uid="{00000000-0005-0000-0000-00003B6D0000}"/>
    <cellStyle name="إدخال 3 4 3 2" xfId="27961" xr:uid="{00000000-0005-0000-0000-00003C6D0000}"/>
    <cellStyle name="إدخال 3 4 4" xfId="27962" xr:uid="{00000000-0005-0000-0000-00003D6D0000}"/>
    <cellStyle name="إدخال 3 4 4 2" xfId="27963" xr:uid="{00000000-0005-0000-0000-00003E6D0000}"/>
    <cellStyle name="إدخال 3 4 5" xfId="27964" xr:uid="{00000000-0005-0000-0000-00003F6D0000}"/>
    <cellStyle name="إدخال 3 4 5 2" xfId="27965" xr:uid="{00000000-0005-0000-0000-0000406D0000}"/>
    <cellStyle name="إدخال 3 4 6" xfId="27966" xr:uid="{00000000-0005-0000-0000-0000416D0000}"/>
    <cellStyle name="إدخال 3 4 6 2" xfId="27967" xr:uid="{00000000-0005-0000-0000-0000426D0000}"/>
    <cellStyle name="إدخال 3 4 7" xfId="27968" xr:uid="{00000000-0005-0000-0000-0000436D0000}"/>
    <cellStyle name="إدخال 3 4 7 2" xfId="27969" xr:uid="{00000000-0005-0000-0000-0000446D0000}"/>
    <cellStyle name="إدخال 3 4 8" xfId="27970" xr:uid="{00000000-0005-0000-0000-0000456D0000}"/>
    <cellStyle name="إدخال 3 4 8 2" xfId="27971" xr:uid="{00000000-0005-0000-0000-0000466D0000}"/>
    <cellStyle name="إدخال 3 4 9" xfId="27972" xr:uid="{00000000-0005-0000-0000-0000476D0000}"/>
    <cellStyle name="إدخال 3 4 9 2" xfId="27973" xr:uid="{00000000-0005-0000-0000-0000486D0000}"/>
    <cellStyle name="إدخال 3 40" xfId="27974" xr:uid="{00000000-0005-0000-0000-0000496D0000}"/>
    <cellStyle name="إدخال 3 5" xfId="27975" xr:uid="{00000000-0005-0000-0000-00004A6D0000}"/>
    <cellStyle name="إدخال 3 5 10" xfId="27976" xr:uid="{00000000-0005-0000-0000-00004B6D0000}"/>
    <cellStyle name="إدخال 3 5 10 2" xfId="27977" xr:uid="{00000000-0005-0000-0000-00004C6D0000}"/>
    <cellStyle name="إدخال 3 5 11" xfId="27978" xr:uid="{00000000-0005-0000-0000-00004D6D0000}"/>
    <cellStyle name="إدخال 3 5 11 2" xfId="27979" xr:uid="{00000000-0005-0000-0000-00004E6D0000}"/>
    <cellStyle name="إدخال 3 5 12" xfId="27980" xr:uid="{00000000-0005-0000-0000-00004F6D0000}"/>
    <cellStyle name="إدخال 3 5 12 2" xfId="27981" xr:uid="{00000000-0005-0000-0000-0000506D0000}"/>
    <cellStyle name="إدخال 3 5 13" xfId="27982" xr:uid="{00000000-0005-0000-0000-0000516D0000}"/>
    <cellStyle name="إدخال 3 5 2" xfId="27983" xr:uid="{00000000-0005-0000-0000-0000526D0000}"/>
    <cellStyle name="إدخال 3 5 2 2" xfId="27984" xr:uid="{00000000-0005-0000-0000-0000536D0000}"/>
    <cellStyle name="إدخال 3 5 3" xfId="27985" xr:uid="{00000000-0005-0000-0000-0000546D0000}"/>
    <cellStyle name="إدخال 3 5 3 2" xfId="27986" xr:uid="{00000000-0005-0000-0000-0000556D0000}"/>
    <cellStyle name="إدخال 3 5 4" xfId="27987" xr:uid="{00000000-0005-0000-0000-0000566D0000}"/>
    <cellStyle name="إدخال 3 5 4 2" xfId="27988" xr:uid="{00000000-0005-0000-0000-0000576D0000}"/>
    <cellStyle name="إدخال 3 5 5" xfId="27989" xr:uid="{00000000-0005-0000-0000-0000586D0000}"/>
    <cellStyle name="إدخال 3 5 5 2" xfId="27990" xr:uid="{00000000-0005-0000-0000-0000596D0000}"/>
    <cellStyle name="إدخال 3 5 6" xfId="27991" xr:uid="{00000000-0005-0000-0000-00005A6D0000}"/>
    <cellStyle name="إدخال 3 5 6 2" xfId="27992" xr:uid="{00000000-0005-0000-0000-00005B6D0000}"/>
    <cellStyle name="إدخال 3 5 7" xfId="27993" xr:uid="{00000000-0005-0000-0000-00005C6D0000}"/>
    <cellStyle name="إدخال 3 5 7 2" xfId="27994" xr:uid="{00000000-0005-0000-0000-00005D6D0000}"/>
    <cellStyle name="إدخال 3 5 8" xfId="27995" xr:uid="{00000000-0005-0000-0000-00005E6D0000}"/>
    <cellStyle name="إدخال 3 5 8 2" xfId="27996" xr:uid="{00000000-0005-0000-0000-00005F6D0000}"/>
    <cellStyle name="إدخال 3 5 9" xfId="27997" xr:uid="{00000000-0005-0000-0000-0000606D0000}"/>
    <cellStyle name="إدخال 3 5 9 2" xfId="27998" xr:uid="{00000000-0005-0000-0000-0000616D0000}"/>
    <cellStyle name="إدخال 3 6" xfId="27999" xr:uid="{00000000-0005-0000-0000-0000626D0000}"/>
    <cellStyle name="إدخال 3 6 10" xfId="28000" xr:uid="{00000000-0005-0000-0000-0000636D0000}"/>
    <cellStyle name="إدخال 3 6 10 2" xfId="28001" xr:uid="{00000000-0005-0000-0000-0000646D0000}"/>
    <cellStyle name="إدخال 3 6 11" xfId="28002" xr:uid="{00000000-0005-0000-0000-0000656D0000}"/>
    <cellStyle name="إدخال 3 6 11 2" xfId="28003" xr:uid="{00000000-0005-0000-0000-0000666D0000}"/>
    <cellStyle name="إدخال 3 6 12" xfId="28004" xr:uid="{00000000-0005-0000-0000-0000676D0000}"/>
    <cellStyle name="إدخال 3 6 12 2" xfId="28005" xr:uid="{00000000-0005-0000-0000-0000686D0000}"/>
    <cellStyle name="إدخال 3 6 13" xfId="28006" xr:uid="{00000000-0005-0000-0000-0000696D0000}"/>
    <cellStyle name="إدخال 3 6 2" xfId="28007" xr:uid="{00000000-0005-0000-0000-00006A6D0000}"/>
    <cellStyle name="إدخال 3 6 2 2" xfId="28008" xr:uid="{00000000-0005-0000-0000-00006B6D0000}"/>
    <cellStyle name="إدخال 3 6 3" xfId="28009" xr:uid="{00000000-0005-0000-0000-00006C6D0000}"/>
    <cellStyle name="إدخال 3 6 3 2" xfId="28010" xr:uid="{00000000-0005-0000-0000-00006D6D0000}"/>
    <cellStyle name="إدخال 3 6 4" xfId="28011" xr:uid="{00000000-0005-0000-0000-00006E6D0000}"/>
    <cellStyle name="إدخال 3 6 4 2" xfId="28012" xr:uid="{00000000-0005-0000-0000-00006F6D0000}"/>
    <cellStyle name="إدخال 3 6 5" xfId="28013" xr:uid="{00000000-0005-0000-0000-0000706D0000}"/>
    <cellStyle name="إدخال 3 6 5 2" xfId="28014" xr:uid="{00000000-0005-0000-0000-0000716D0000}"/>
    <cellStyle name="إدخال 3 6 6" xfId="28015" xr:uid="{00000000-0005-0000-0000-0000726D0000}"/>
    <cellStyle name="إدخال 3 6 6 2" xfId="28016" xr:uid="{00000000-0005-0000-0000-0000736D0000}"/>
    <cellStyle name="إدخال 3 6 7" xfId="28017" xr:uid="{00000000-0005-0000-0000-0000746D0000}"/>
    <cellStyle name="إدخال 3 6 7 2" xfId="28018" xr:uid="{00000000-0005-0000-0000-0000756D0000}"/>
    <cellStyle name="إدخال 3 6 8" xfId="28019" xr:uid="{00000000-0005-0000-0000-0000766D0000}"/>
    <cellStyle name="إدخال 3 6 8 2" xfId="28020" xr:uid="{00000000-0005-0000-0000-0000776D0000}"/>
    <cellStyle name="إدخال 3 6 9" xfId="28021" xr:uid="{00000000-0005-0000-0000-0000786D0000}"/>
    <cellStyle name="إدخال 3 6 9 2" xfId="28022" xr:uid="{00000000-0005-0000-0000-0000796D0000}"/>
    <cellStyle name="إدخال 3 7" xfId="28023" xr:uid="{00000000-0005-0000-0000-00007A6D0000}"/>
    <cellStyle name="إدخال 3 7 10" xfId="28024" xr:uid="{00000000-0005-0000-0000-00007B6D0000}"/>
    <cellStyle name="إدخال 3 7 10 2" xfId="28025" xr:uid="{00000000-0005-0000-0000-00007C6D0000}"/>
    <cellStyle name="إدخال 3 7 11" xfId="28026" xr:uid="{00000000-0005-0000-0000-00007D6D0000}"/>
    <cellStyle name="إدخال 3 7 11 2" xfId="28027" xr:uid="{00000000-0005-0000-0000-00007E6D0000}"/>
    <cellStyle name="إدخال 3 7 12" xfId="28028" xr:uid="{00000000-0005-0000-0000-00007F6D0000}"/>
    <cellStyle name="إدخال 3 7 12 2" xfId="28029" xr:uid="{00000000-0005-0000-0000-0000806D0000}"/>
    <cellStyle name="إدخال 3 7 13" xfId="28030" xr:uid="{00000000-0005-0000-0000-0000816D0000}"/>
    <cellStyle name="إدخال 3 7 2" xfId="28031" xr:uid="{00000000-0005-0000-0000-0000826D0000}"/>
    <cellStyle name="إدخال 3 7 2 2" xfId="28032" xr:uid="{00000000-0005-0000-0000-0000836D0000}"/>
    <cellStyle name="إدخال 3 7 3" xfId="28033" xr:uid="{00000000-0005-0000-0000-0000846D0000}"/>
    <cellStyle name="إدخال 3 7 3 2" xfId="28034" xr:uid="{00000000-0005-0000-0000-0000856D0000}"/>
    <cellStyle name="إدخال 3 7 4" xfId="28035" xr:uid="{00000000-0005-0000-0000-0000866D0000}"/>
    <cellStyle name="إدخال 3 7 4 2" xfId="28036" xr:uid="{00000000-0005-0000-0000-0000876D0000}"/>
    <cellStyle name="إدخال 3 7 5" xfId="28037" xr:uid="{00000000-0005-0000-0000-0000886D0000}"/>
    <cellStyle name="إدخال 3 7 5 2" xfId="28038" xr:uid="{00000000-0005-0000-0000-0000896D0000}"/>
    <cellStyle name="إدخال 3 7 6" xfId="28039" xr:uid="{00000000-0005-0000-0000-00008A6D0000}"/>
    <cellStyle name="إدخال 3 7 6 2" xfId="28040" xr:uid="{00000000-0005-0000-0000-00008B6D0000}"/>
    <cellStyle name="إدخال 3 7 7" xfId="28041" xr:uid="{00000000-0005-0000-0000-00008C6D0000}"/>
    <cellStyle name="إدخال 3 7 7 2" xfId="28042" xr:uid="{00000000-0005-0000-0000-00008D6D0000}"/>
    <cellStyle name="إدخال 3 7 8" xfId="28043" xr:uid="{00000000-0005-0000-0000-00008E6D0000}"/>
    <cellStyle name="إدخال 3 7 8 2" xfId="28044" xr:uid="{00000000-0005-0000-0000-00008F6D0000}"/>
    <cellStyle name="إدخال 3 7 9" xfId="28045" xr:uid="{00000000-0005-0000-0000-0000906D0000}"/>
    <cellStyle name="إدخال 3 7 9 2" xfId="28046" xr:uid="{00000000-0005-0000-0000-0000916D0000}"/>
    <cellStyle name="إدخال 3 8" xfId="28047" xr:uid="{00000000-0005-0000-0000-0000926D0000}"/>
    <cellStyle name="إدخال 3 8 10" xfId="28048" xr:uid="{00000000-0005-0000-0000-0000936D0000}"/>
    <cellStyle name="إدخال 3 8 10 2" xfId="28049" xr:uid="{00000000-0005-0000-0000-0000946D0000}"/>
    <cellStyle name="إدخال 3 8 11" xfId="28050" xr:uid="{00000000-0005-0000-0000-0000956D0000}"/>
    <cellStyle name="إدخال 3 8 11 2" xfId="28051" xr:uid="{00000000-0005-0000-0000-0000966D0000}"/>
    <cellStyle name="إدخال 3 8 12" xfId="28052" xr:uid="{00000000-0005-0000-0000-0000976D0000}"/>
    <cellStyle name="إدخال 3 8 12 2" xfId="28053" xr:uid="{00000000-0005-0000-0000-0000986D0000}"/>
    <cellStyle name="إدخال 3 8 13" xfId="28054" xr:uid="{00000000-0005-0000-0000-0000996D0000}"/>
    <cellStyle name="إدخال 3 8 2" xfId="28055" xr:uid="{00000000-0005-0000-0000-00009A6D0000}"/>
    <cellStyle name="إدخال 3 8 2 2" xfId="28056" xr:uid="{00000000-0005-0000-0000-00009B6D0000}"/>
    <cellStyle name="إدخال 3 8 3" xfId="28057" xr:uid="{00000000-0005-0000-0000-00009C6D0000}"/>
    <cellStyle name="إدخال 3 8 3 2" xfId="28058" xr:uid="{00000000-0005-0000-0000-00009D6D0000}"/>
    <cellStyle name="إدخال 3 8 4" xfId="28059" xr:uid="{00000000-0005-0000-0000-00009E6D0000}"/>
    <cellStyle name="إدخال 3 8 4 2" xfId="28060" xr:uid="{00000000-0005-0000-0000-00009F6D0000}"/>
    <cellStyle name="إدخال 3 8 5" xfId="28061" xr:uid="{00000000-0005-0000-0000-0000A06D0000}"/>
    <cellStyle name="إدخال 3 8 5 2" xfId="28062" xr:uid="{00000000-0005-0000-0000-0000A16D0000}"/>
    <cellStyle name="إدخال 3 8 6" xfId="28063" xr:uid="{00000000-0005-0000-0000-0000A26D0000}"/>
    <cellStyle name="إدخال 3 8 6 2" xfId="28064" xr:uid="{00000000-0005-0000-0000-0000A36D0000}"/>
    <cellStyle name="إدخال 3 8 7" xfId="28065" xr:uid="{00000000-0005-0000-0000-0000A46D0000}"/>
    <cellStyle name="إدخال 3 8 7 2" xfId="28066" xr:uid="{00000000-0005-0000-0000-0000A56D0000}"/>
    <cellStyle name="إدخال 3 8 8" xfId="28067" xr:uid="{00000000-0005-0000-0000-0000A66D0000}"/>
    <cellStyle name="إدخال 3 8 8 2" xfId="28068" xr:uid="{00000000-0005-0000-0000-0000A76D0000}"/>
    <cellStyle name="إدخال 3 8 9" xfId="28069" xr:uid="{00000000-0005-0000-0000-0000A86D0000}"/>
    <cellStyle name="إدخال 3 8 9 2" xfId="28070" xr:uid="{00000000-0005-0000-0000-0000A96D0000}"/>
    <cellStyle name="إدخال 3 9" xfId="28071" xr:uid="{00000000-0005-0000-0000-0000AA6D0000}"/>
    <cellStyle name="إدخال 3 9 10" xfId="28072" xr:uid="{00000000-0005-0000-0000-0000AB6D0000}"/>
    <cellStyle name="إدخال 3 9 10 2" xfId="28073" xr:uid="{00000000-0005-0000-0000-0000AC6D0000}"/>
    <cellStyle name="إدخال 3 9 11" xfId="28074" xr:uid="{00000000-0005-0000-0000-0000AD6D0000}"/>
    <cellStyle name="إدخال 3 9 11 2" xfId="28075" xr:uid="{00000000-0005-0000-0000-0000AE6D0000}"/>
    <cellStyle name="إدخال 3 9 12" xfId="28076" xr:uid="{00000000-0005-0000-0000-0000AF6D0000}"/>
    <cellStyle name="إدخال 3 9 12 2" xfId="28077" xr:uid="{00000000-0005-0000-0000-0000B06D0000}"/>
    <cellStyle name="إدخال 3 9 13" xfId="28078" xr:uid="{00000000-0005-0000-0000-0000B16D0000}"/>
    <cellStyle name="إدخال 3 9 2" xfId="28079" xr:uid="{00000000-0005-0000-0000-0000B26D0000}"/>
    <cellStyle name="إدخال 3 9 2 2" xfId="28080" xr:uid="{00000000-0005-0000-0000-0000B36D0000}"/>
    <cellStyle name="إدخال 3 9 3" xfId="28081" xr:uid="{00000000-0005-0000-0000-0000B46D0000}"/>
    <cellStyle name="إدخال 3 9 3 2" xfId="28082" xr:uid="{00000000-0005-0000-0000-0000B56D0000}"/>
    <cellStyle name="إدخال 3 9 4" xfId="28083" xr:uid="{00000000-0005-0000-0000-0000B66D0000}"/>
    <cellStyle name="إدخال 3 9 4 2" xfId="28084" xr:uid="{00000000-0005-0000-0000-0000B76D0000}"/>
    <cellStyle name="إدخال 3 9 5" xfId="28085" xr:uid="{00000000-0005-0000-0000-0000B86D0000}"/>
    <cellStyle name="إدخال 3 9 5 2" xfId="28086" xr:uid="{00000000-0005-0000-0000-0000B96D0000}"/>
    <cellStyle name="إدخال 3 9 6" xfId="28087" xr:uid="{00000000-0005-0000-0000-0000BA6D0000}"/>
    <cellStyle name="إدخال 3 9 6 2" xfId="28088" xr:uid="{00000000-0005-0000-0000-0000BB6D0000}"/>
    <cellStyle name="إدخال 3 9 7" xfId="28089" xr:uid="{00000000-0005-0000-0000-0000BC6D0000}"/>
    <cellStyle name="إدخال 3 9 7 2" xfId="28090" xr:uid="{00000000-0005-0000-0000-0000BD6D0000}"/>
    <cellStyle name="إدخال 3 9 8" xfId="28091" xr:uid="{00000000-0005-0000-0000-0000BE6D0000}"/>
    <cellStyle name="إدخال 3 9 8 2" xfId="28092" xr:uid="{00000000-0005-0000-0000-0000BF6D0000}"/>
    <cellStyle name="إدخال 3 9 9" xfId="28093" xr:uid="{00000000-0005-0000-0000-0000C06D0000}"/>
    <cellStyle name="إدخال 3 9 9 2" xfId="28094" xr:uid="{00000000-0005-0000-0000-0000C16D0000}"/>
    <cellStyle name="إدخال 30" xfId="28095" xr:uid="{00000000-0005-0000-0000-0000C26D0000}"/>
    <cellStyle name="إدخال 30 10" xfId="28096" xr:uid="{00000000-0005-0000-0000-0000C36D0000}"/>
    <cellStyle name="إدخال 30 10 2" xfId="28097" xr:uid="{00000000-0005-0000-0000-0000C46D0000}"/>
    <cellStyle name="إدخال 30 11" xfId="28098" xr:uid="{00000000-0005-0000-0000-0000C56D0000}"/>
    <cellStyle name="إدخال 30 11 2" xfId="28099" xr:uid="{00000000-0005-0000-0000-0000C66D0000}"/>
    <cellStyle name="إدخال 30 12" xfId="28100" xr:uid="{00000000-0005-0000-0000-0000C76D0000}"/>
    <cellStyle name="إدخال 30 12 2" xfId="28101" xr:uid="{00000000-0005-0000-0000-0000C86D0000}"/>
    <cellStyle name="إدخال 30 13" xfId="28102" xr:uid="{00000000-0005-0000-0000-0000C96D0000}"/>
    <cellStyle name="إدخال 30 2" xfId="28103" xr:uid="{00000000-0005-0000-0000-0000CA6D0000}"/>
    <cellStyle name="إدخال 30 2 2" xfId="28104" xr:uid="{00000000-0005-0000-0000-0000CB6D0000}"/>
    <cellStyle name="إدخال 30 3" xfId="28105" xr:uid="{00000000-0005-0000-0000-0000CC6D0000}"/>
    <cellStyle name="إدخال 30 3 2" xfId="28106" xr:uid="{00000000-0005-0000-0000-0000CD6D0000}"/>
    <cellStyle name="إدخال 30 4" xfId="28107" xr:uid="{00000000-0005-0000-0000-0000CE6D0000}"/>
    <cellStyle name="إدخال 30 4 2" xfId="28108" xr:uid="{00000000-0005-0000-0000-0000CF6D0000}"/>
    <cellStyle name="إدخال 30 5" xfId="28109" xr:uid="{00000000-0005-0000-0000-0000D06D0000}"/>
    <cellStyle name="إدخال 30 5 2" xfId="28110" xr:uid="{00000000-0005-0000-0000-0000D16D0000}"/>
    <cellStyle name="إدخال 30 6" xfId="28111" xr:uid="{00000000-0005-0000-0000-0000D26D0000}"/>
    <cellStyle name="إدخال 30 6 2" xfId="28112" xr:uid="{00000000-0005-0000-0000-0000D36D0000}"/>
    <cellStyle name="إدخال 30 7" xfId="28113" xr:uid="{00000000-0005-0000-0000-0000D46D0000}"/>
    <cellStyle name="إدخال 30 7 2" xfId="28114" xr:uid="{00000000-0005-0000-0000-0000D56D0000}"/>
    <cellStyle name="إدخال 30 8" xfId="28115" xr:uid="{00000000-0005-0000-0000-0000D66D0000}"/>
    <cellStyle name="إدخال 30 8 2" xfId="28116" xr:uid="{00000000-0005-0000-0000-0000D76D0000}"/>
    <cellStyle name="إدخال 30 9" xfId="28117" xr:uid="{00000000-0005-0000-0000-0000D86D0000}"/>
    <cellStyle name="إدخال 30 9 2" xfId="28118" xr:uid="{00000000-0005-0000-0000-0000D96D0000}"/>
    <cellStyle name="إدخال 31" xfId="28119" xr:uid="{00000000-0005-0000-0000-0000DA6D0000}"/>
    <cellStyle name="إدخال 31 2" xfId="28120" xr:uid="{00000000-0005-0000-0000-0000DB6D0000}"/>
    <cellStyle name="إدخال 32" xfId="28121" xr:uid="{00000000-0005-0000-0000-0000DC6D0000}"/>
    <cellStyle name="إدخال 32 2" xfId="28122" xr:uid="{00000000-0005-0000-0000-0000DD6D0000}"/>
    <cellStyle name="إدخال 33" xfId="28123" xr:uid="{00000000-0005-0000-0000-0000DE6D0000}"/>
    <cellStyle name="إدخال 33 2" xfId="28124" xr:uid="{00000000-0005-0000-0000-0000DF6D0000}"/>
    <cellStyle name="إدخال 34" xfId="28125" xr:uid="{00000000-0005-0000-0000-0000E06D0000}"/>
    <cellStyle name="إدخال 34 2" xfId="28126" xr:uid="{00000000-0005-0000-0000-0000E16D0000}"/>
    <cellStyle name="إدخال 35" xfId="28127" xr:uid="{00000000-0005-0000-0000-0000E26D0000}"/>
    <cellStyle name="إدخال 35 2" xfId="28128" xr:uid="{00000000-0005-0000-0000-0000E36D0000}"/>
    <cellStyle name="إدخال 36" xfId="28129" xr:uid="{00000000-0005-0000-0000-0000E46D0000}"/>
    <cellStyle name="إدخال 36 2" xfId="28130" xr:uid="{00000000-0005-0000-0000-0000E56D0000}"/>
    <cellStyle name="إدخال 37" xfId="28131" xr:uid="{00000000-0005-0000-0000-0000E66D0000}"/>
    <cellStyle name="إدخال 37 2" xfId="28132" xr:uid="{00000000-0005-0000-0000-0000E76D0000}"/>
    <cellStyle name="إدخال 38" xfId="28133" xr:uid="{00000000-0005-0000-0000-0000E86D0000}"/>
    <cellStyle name="إدخال 38 2" xfId="28134" xr:uid="{00000000-0005-0000-0000-0000E96D0000}"/>
    <cellStyle name="إدخال 39" xfId="28135" xr:uid="{00000000-0005-0000-0000-0000EA6D0000}"/>
    <cellStyle name="إدخال 39 2" xfId="28136" xr:uid="{00000000-0005-0000-0000-0000EB6D0000}"/>
    <cellStyle name="إدخال 4" xfId="28137" xr:uid="{00000000-0005-0000-0000-0000EC6D0000}"/>
    <cellStyle name="إدخال 4 10" xfId="28138" xr:uid="{00000000-0005-0000-0000-0000ED6D0000}"/>
    <cellStyle name="إدخال 4 10 2" xfId="28139" xr:uid="{00000000-0005-0000-0000-0000EE6D0000}"/>
    <cellStyle name="إدخال 4 11" xfId="28140" xr:uid="{00000000-0005-0000-0000-0000EF6D0000}"/>
    <cellStyle name="إدخال 4 11 2" xfId="28141" xr:uid="{00000000-0005-0000-0000-0000F06D0000}"/>
    <cellStyle name="إدخال 4 12" xfId="28142" xr:uid="{00000000-0005-0000-0000-0000F16D0000}"/>
    <cellStyle name="إدخال 4 12 2" xfId="28143" xr:uid="{00000000-0005-0000-0000-0000F26D0000}"/>
    <cellStyle name="إدخال 4 13" xfId="28144" xr:uid="{00000000-0005-0000-0000-0000F36D0000}"/>
    <cellStyle name="إدخال 4 2" xfId="28145" xr:uid="{00000000-0005-0000-0000-0000F46D0000}"/>
    <cellStyle name="إدخال 4 2 2" xfId="28146" xr:uid="{00000000-0005-0000-0000-0000F56D0000}"/>
    <cellStyle name="إدخال 4 3" xfId="28147" xr:uid="{00000000-0005-0000-0000-0000F66D0000}"/>
    <cellStyle name="إدخال 4 3 2" xfId="28148" xr:uid="{00000000-0005-0000-0000-0000F76D0000}"/>
    <cellStyle name="إدخال 4 4" xfId="28149" xr:uid="{00000000-0005-0000-0000-0000F86D0000}"/>
    <cellStyle name="إدخال 4 4 2" xfId="28150" xr:uid="{00000000-0005-0000-0000-0000F96D0000}"/>
    <cellStyle name="إدخال 4 5" xfId="28151" xr:uid="{00000000-0005-0000-0000-0000FA6D0000}"/>
    <cellStyle name="إدخال 4 5 2" xfId="28152" xr:uid="{00000000-0005-0000-0000-0000FB6D0000}"/>
    <cellStyle name="إدخال 4 6" xfId="28153" xr:uid="{00000000-0005-0000-0000-0000FC6D0000}"/>
    <cellStyle name="إدخال 4 6 2" xfId="28154" xr:uid="{00000000-0005-0000-0000-0000FD6D0000}"/>
    <cellStyle name="إدخال 4 7" xfId="28155" xr:uid="{00000000-0005-0000-0000-0000FE6D0000}"/>
    <cellStyle name="إدخال 4 7 2" xfId="28156" xr:uid="{00000000-0005-0000-0000-0000FF6D0000}"/>
    <cellStyle name="إدخال 4 8" xfId="28157" xr:uid="{00000000-0005-0000-0000-0000006E0000}"/>
    <cellStyle name="إدخال 4 8 2" xfId="28158" xr:uid="{00000000-0005-0000-0000-0000016E0000}"/>
    <cellStyle name="إدخال 4 9" xfId="28159" xr:uid="{00000000-0005-0000-0000-0000026E0000}"/>
    <cellStyle name="إدخال 4 9 2" xfId="28160" xr:uid="{00000000-0005-0000-0000-0000036E0000}"/>
    <cellStyle name="إدخال 40" xfId="28161" xr:uid="{00000000-0005-0000-0000-0000046E0000}"/>
    <cellStyle name="إدخال 40 2" xfId="28162" xr:uid="{00000000-0005-0000-0000-0000056E0000}"/>
    <cellStyle name="إدخال 41" xfId="28163" xr:uid="{00000000-0005-0000-0000-0000066E0000}"/>
    <cellStyle name="إدخال 41 2" xfId="28164" xr:uid="{00000000-0005-0000-0000-0000076E0000}"/>
    <cellStyle name="إدخال 42" xfId="28165" xr:uid="{00000000-0005-0000-0000-0000086E0000}"/>
    <cellStyle name="إدخال 5" xfId="28166" xr:uid="{00000000-0005-0000-0000-0000096E0000}"/>
    <cellStyle name="إدخال 5 10" xfId="28167" xr:uid="{00000000-0005-0000-0000-00000A6E0000}"/>
    <cellStyle name="إدخال 5 10 2" xfId="28168" xr:uid="{00000000-0005-0000-0000-00000B6E0000}"/>
    <cellStyle name="إدخال 5 11" xfId="28169" xr:uid="{00000000-0005-0000-0000-00000C6E0000}"/>
    <cellStyle name="إدخال 5 11 2" xfId="28170" xr:uid="{00000000-0005-0000-0000-00000D6E0000}"/>
    <cellStyle name="إدخال 5 12" xfId="28171" xr:uid="{00000000-0005-0000-0000-00000E6E0000}"/>
    <cellStyle name="إدخال 5 12 2" xfId="28172" xr:uid="{00000000-0005-0000-0000-00000F6E0000}"/>
    <cellStyle name="إدخال 5 13" xfId="28173" xr:uid="{00000000-0005-0000-0000-0000106E0000}"/>
    <cellStyle name="إدخال 5 2" xfId="28174" xr:uid="{00000000-0005-0000-0000-0000116E0000}"/>
    <cellStyle name="إدخال 5 2 2" xfId="28175" xr:uid="{00000000-0005-0000-0000-0000126E0000}"/>
    <cellStyle name="إدخال 5 3" xfId="28176" xr:uid="{00000000-0005-0000-0000-0000136E0000}"/>
    <cellStyle name="إدخال 5 3 2" xfId="28177" xr:uid="{00000000-0005-0000-0000-0000146E0000}"/>
    <cellStyle name="إدخال 5 4" xfId="28178" xr:uid="{00000000-0005-0000-0000-0000156E0000}"/>
    <cellStyle name="إدخال 5 4 2" xfId="28179" xr:uid="{00000000-0005-0000-0000-0000166E0000}"/>
    <cellStyle name="إدخال 5 5" xfId="28180" xr:uid="{00000000-0005-0000-0000-0000176E0000}"/>
    <cellStyle name="إدخال 5 5 2" xfId="28181" xr:uid="{00000000-0005-0000-0000-0000186E0000}"/>
    <cellStyle name="إدخال 5 6" xfId="28182" xr:uid="{00000000-0005-0000-0000-0000196E0000}"/>
    <cellStyle name="إدخال 5 6 2" xfId="28183" xr:uid="{00000000-0005-0000-0000-00001A6E0000}"/>
    <cellStyle name="إدخال 5 7" xfId="28184" xr:uid="{00000000-0005-0000-0000-00001B6E0000}"/>
    <cellStyle name="إدخال 5 7 2" xfId="28185" xr:uid="{00000000-0005-0000-0000-00001C6E0000}"/>
    <cellStyle name="إدخال 5 8" xfId="28186" xr:uid="{00000000-0005-0000-0000-00001D6E0000}"/>
    <cellStyle name="إدخال 5 8 2" xfId="28187" xr:uid="{00000000-0005-0000-0000-00001E6E0000}"/>
    <cellStyle name="إدخال 5 9" xfId="28188" xr:uid="{00000000-0005-0000-0000-00001F6E0000}"/>
    <cellStyle name="إدخال 5 9 2" xfId="28189" xr:uid="{00000000-0005-0000-0000-0000206E0000}"/>
    <cellStyle name="إدخال 6" xfId="28190" xr:uid="{00000000-0005-0000-0000-0000216E0000}"/>
    <cellStyle name="إدخال 6 10" xfId="28191" xr:uid="{00000000-0005-0000-0000-0000226E0000}"/>
    <cellStyle name="إدخال 6 10 2" xfId="28192" xr:uid="{00000000-0005-0000-0000-0000236E0000}"/>
    <cellStyle name="إدخال 6 11" xfId="28193" xr:uid="{00000000-0005-0000-0000-0000246E0000}"/>
    <cellStyle name="إدخال 6 11 2" xfId="28194" xr:uid="{00000000-0005-0000-0000-0000256E0000}"/>
    <cellStyle name="إدخال 6 12" xfId="28195" xr:uid="{00000000-0005-0000-0000-0000266E0000}"/>
    <cellStyle name="إدخال 6 12 2" xfId="28196" xr:uid="{00000000-0005-0000-0000-0000276E0000}"/>
    <cellStyle name="إدخال 6 13" xfId="28197" xr:uid="{00000000-0005-0000-0000-0000286E0000}"/>
    <cellStyle name="إدخال 6 2" xfId="28198" xr:uid="{00000000-0005-0000-0000-0000296E0000}"/>
    <cellStyle name="إدخال 6 2 2" xfId="28199" xr:uid="{00000000-0005-0000-0000-00002A6E0000}"/>
    <cellStyle name="إدخال 6 3" xfId="28200" xr:uid="{00000000-0005-0000-0000-00002B6E0000}"/>
    <cellStyle name="إدخال 6 3 2" xfId="28201" xr:uid="{00000000-0005-0000-0000-00002C6E0000}"/>
    <cellStyle name="إدخال 6 4" xfId="28202" xr:uid="{00000000-0005-0000-0000-00002D6E0000}"/>
    <cellStyle name="إدخال 6 4 2" xfId="28203" xr:uid="{00000000-0005-0000-0000-00002E6E0000}"/>
    <cellStyle name="إدخال 6 5" xfId="28204" xr:uid="{00000000-0005-0000-0000-00002F6E0000}"/>
    <cellStyle name="إدخال 6 5 2" xfId="28205" xr:uid="{00000000-0005-0000-0000-0000306E0000}"/>
    <cellStyle name="إدخال 6 6" xfId="28206" xr:uid="{00000000-0005-0000-0000-0000316E0000}"/>
    <cellStyle name="إدخال 6 6 2" xfId="28207" xr:uid="{00000000-0005-0000-0000-0000326E0000}"/>
    <cellStyle name="إدخال 6 7" xfId="28208" xr:uid="{00000000-0005-0000-0000-0000336E0000}"/>
    <cellStyle name="إدخال 6 7 2" xfId="28209" xr:uid="{00000000-0005-0000-0000-0000346E0000}"/>
    <cellStyle name="إدخال 6 8" xfId="28210" xr:uid="{00000000-0005-0000-0000-0000356E0000}"/>
    <cellStyle name="إدخال 6 8 2" xfId="28211" xr:uid="{00000000-0005-0000-0000-0000366E0000}"/>
    <cellStyle name="إدخال 6 9" xfId="28212" xr:uid="{00000000-0005-0000-0000-0000376E0000}"/>
    <cellStyle name="إدخال 6 9 2" xfId="28213" xr:uid="{00000000-0005-0000-0000-0000386E0000}"/>
    <cellStyle name="إدخال 7" xfId="28214" xr:uid="{00000000-0005-0000-0000-0000396E0000}"/>
    <cellStyle name="إدخال 7 10" xfId="28215" xr:uid="{00000000-0005-0000-0000-00003A6E0000}"/>
    <cellStyle name="إدخال 7 10 2" xfId="28216" xr:uid="{00000000-0005-0000-0000-00003B6E0000}"/>
    <cellStyle name="إدخال 7 11" xfId="28217" xr:uid="{00000000-0005-0000-0000-00003C6E0000}"/>
    <cellStyle name="إدخال 7 11 2" xfId="28218" xr:uid="{00000000-0005-0000-0000-00003D6E0000}"/>
    <cellStyle name="إدخال 7 12" xfId="28219" xr:uid="{00000000-0005-0000-0000-00003E6E0000}"/>
    <cellStyle name="إدخال 7 12 2" xfId="28220" xr:uid="{00000000-0005-0000-0000-00003F6E0000}"/>
    <cellStyle name="إدخال 7 13" xfId="28221" xr:uid="{00000000-0005-0000-0000-0000406E0000}"/>
    <cellStyle name="إدخال 7 2" xfId="28222" xr:uid="{00000000-0005-0000-0000-0000416E0000}"/>
    <cellStyle name="إدخال 7 2 2" xfId="28223" xr:uid="{00000000-0005-0000-0000-0000426E0000}"/>
    <cellStyle name="إدخال 7 3" xfId="28224" xr:uid="{00000000-0005-0000-0000-0000436E0000}"/>
    <cellStyle name="إدخال 7 3 2" xfId="28225" xr:uid="{00000000-0005-0000-0000-0000446E0000}"/>
    <cellStyle name="إدخال 7 4" xfId="28226" xr:uid="{00000000-0005-0000-0000-0000456E0000}"/>
    <cellStyle name="إدخال 7 4 2" xfId="28227" xr:uid="{00000000-0005-0000-0000-0000466E0000}"/>
    <cellStyle name="إدخال 7 5" xfId="28228" xr:uid="{00000000-0005-0000-0000-0000476E0000}"/>
    <cellStyle name="إدخال 7 5 2" xfId="28229" xr:uid="{00000000-0005-0000-0000-0000486E0000}"/>
    <cellStyle name="إدخال 7 6" xfId="28230" xr:uid="{00000000-0005-0000-0000-0000496E0000}"/>
    <cellStyle name="إدخال 7 6 2" xfId="28231" xr:uid="{00000000-0005-0000-0000-00004A6E0000}"/>
    <cellStyle name="إدخال 7 7" xfId="28232" xr:uid="{00000000-0005-0000-0000-00004B6E0000}"/>
    <cellStyle name="إدخال 7 7 2" xfId="28233" xr:uid="{00000000-0005-0000-0000-00004C6E0000}"/>
    <cellStyle name="إدخال 7 8" xfId="28234" xr:uid="{00000000-0005-0000-0000-00004D6E0000}"/>
    <cellStyle name="إدخال 7 8 2" xfId="28235" xr:uid="{00000000-0005-0000-0000-00004E6E0000}"/>
    <cellStyle name="إدخال 7 9" xfId="28236" xr:uid="{00000000-0005-0000-0000-00004F6E0000}"/>
    <cellStyle name="إدخال 7 9 2" xfId="28237" xr:uid="{00000000-0005-0000-0000-0000506E0000}"/>
    <cellStyle name="إدخال 8" xfId="28238" xr:uid="{00000000-0005-0000-0000-0000516E0000}"/>
    <cellStyle name="إدخال 8 10" xfId="28239" xr:uid="{00000000-0005-0000-0000-0000526E0000}"/>
    <cellStyle name="إدخال 8 10 2" xfId="28240" xr:uid="{00000000-0005-0000-0000-0000536E0000}"/>
    <cellStyle name="إدخال 8 11" xfId="28241" xr:uid="{00000000-0005-0000-0000-0000546E0000}"/>
    <cellStyle name="إدخال 8 11 2" xfId="28242" xr:uid="{00000000-0005-0000-0000-0000556E0000}"/>
    <cellStyle name="إدخال 8 12" xfId="28243" xr:uid="{00000000-0005-0000-0000-0000566E0000}"/>
    <cellStyle name="إدخال 8 12 2" xfId="28244" xr:uid="{00000000-0005-0000-0000-0000576E0000}"/>
    <cellStyle name="إدخال 8 13" xfId="28245" xr:uid="{00000000-0005-0000-0000-0000586E0000}"/>
    <cellStyle name="إدخال 8 2" xfId="28246" xr:uid="{00000000-0005-0000-0000-0000596E0000}"/>
    <cellStyle name="إدخال 8 2 2" xfId="28247" xr:uid="{00000000-0005-0000-0000-00005A6E0000}"/>
    <cellStyle name="إدخال 8 3" xfId="28248" xr:uid="{00000000-0005-0000-0000-00005B6E0000}"/>
    <cellStyle name="إدخال 8 3 2" xfId="28249" xr:uid="{00000000-0005-0000-0000-00005C6E0000}"/>
    <cellStyle name="إدخال 8 4" xfId="28250" xr:uid="{00000000-0005-0000-0000-00005D6E0000}"/>
    <cellStyle name="إدخال 8 4 2" xfId="28251" xr:uid="{00000000-0005-0000-0000-00005E6E0000}"/>
    <cellStyle name="إدخال 8 5" xfId="28252" xr:uid="{00000000-0005-0000-0000-00005F6E0000}"/>
    <cellStyle name="إدخال 8 5 2" xfId="28253" xr:uid="{00000000-0005-0000-0000-0000606E0000}"/>
    <cellStyle name="إدخال 8 6" xfId="28254" xr:uid="{00000000-0005-0000-0000-0000616E0000}"/>
    <cellStyle name="إدخال 8 6 2" xfId="28255" xr:uid="{00000000-0005-0000-0000-0000626E0000}"/>
    <cellStyle name="إدخال 8 7" xfId="28256" xr:uid="{00000000-0005-0000-0000-0000636E0000}"/>
    <cellStyle name="إدخال 8 7 2" xfId="28257" xr:uid="{00000000-0005-0000-0000-0000646E0000}"/>
    <cellStyle name="إدخال 8 8" xfId="28258" xr:uid="{00000000-0005-0000-0000-0000656E0000}"/>
    <cellStyle name="إدخال 8 8 2" xfId="28259" xr:uid="{00000000-0005-0000-0000-0000666E0000}"/>
    <cellStyle name="إدخال 8 9" xfId="28260" xr:uid="{00000000-0005-0000-0000-0000676E0000}"/>
    <cellStyle name="إدخال 8 9 2" xfId="28261" xr:uid="{00000000-0005-0000-0000-0000686E0000}"/>
    <cellStyle name="إدخال 9" xfId="28262" xr:uid="{00000000-0005-0000-0000-0000696E0000}"/>
    <cellStyle name="إدخال 9 10" xfId="28263" xr:uid="{00000000-0005-0000-0000-00006A6E0000}"/>
    <cellStyle name="إدخال 9 10 2" xfId="28264" xr:uid="{00000000-0005-0000-0000-00006B6E0000}"/>
    <cellStyle name="إدخال 9 11" xfId="28265" xr:uid="{00000000-0005-0000-0000-00006C6E0000}"/>
    <cellStyle name="إدخال 9 11 2" xfId="28266" xr:uid="{00000000-0005-0000-0000-00006D6E0000}"/>
    <cellStyle name="إدخال 9 12" xfId="28267" xr:uid="{00000000-0005-0000-0000-00006E6E0000}"/>
    <cellStyle name="إدخال 9 12 2" xfId="28268" xr:uid="{00000000-0005-0000-0000-00006F6E0000}"/>
    <cellStyle name="إدخال 9 13" xfId="28269" xr:uid="{00000000-0005-0000-0000-0000706E0000}"/>
    <cellStyle name="إدخال 9 2" xfId="28270" xr:uid="{00000000-0005-0000-0000-0000716E0000}"/>
    <cellStyle name="إدخال 9 2 2" xfId="28271" xr:uid="{00000000-0005-0000-0000-0000726E0000}"/>
    <cellStyle name="إدخال 9 3" xfId="28272" xr:uid="{00000000-0005-0000-0000-0000736E0000}"/>
    <cellStyle name="إدخال 9 3 2" xfId="28273" xr:uid="{00000000-0005-0000-0000-0000746E0000}"/>
    <cellStyle name="إدخال 9 4" xfId="28274" xr:uid="{00000000-0005-0000-0000-0000756E0000}"/>
    <cellStyle name="إدخال 9 4 2" xfId="28275" xr:uid="{00000000-0005-0000-0000-0000766E0000}"/>
    <cellStyle name="إدخال 9 5" xfId="28276" xr:uid="{00000000-0005-0000-0000-0000776E0000}"/>
    <cellStyle name="إدخال 9 5 2" xfId="28277" xr:uid="{00000000-0005-0000-0000-0000786E0000}"/>
    <cellStyle name="إدخال 9 6" xfId="28278" xr:uid="{00000000-0005-0000-0000-0000796E0000}"/>
    <cellStyle name="إدخال 9 6 2" xfId="28279" xr:uid="{00000000-0005-0000-0000-00007A6E0000}"/>
    <cellStyle name="إدخال 9 7" xfId="28280" xr:uid="{00000000-0005-0000-0000-00007B6E0000}"/>
    <cellStyle name="إدخال 9 7 2" xfId="28281" xr:uid="{00000000-0005-0000-0000-00007C6E0000}"/>
    <cellStyle name="إدخال 9 8" xfId="28282" xr:uid="{00000000-0005-0000-0000-00007D6E0000}"/>
    <cellStyle name="إدخال 9 8 2" xfId="28283" xr:uid="{00000000-0005-0000-0000-00007E6E0000}"/>
    <cellStyle name="إدخال 9 9" xfId="28284" xr:uid="{00000000-0005-0000-0000-00007F6E0000}"/>
    <cellStyle name="إدخال 9 9 2" xfId="28285" xr:uid="{00000000-0005-0000-0000-0000806E0000}"/>
    <cellStyle name="الإجمالي" xfId="28286" xr:uid="{00000000-0005-0000-0000-0000816E0000}"/>
    <cellStyle name="الإجمالي 10" xfId="28287" xr:uid="{00000000-0005-0000-0000-0000826E0000}"/>
    <cellStyle name="الإجمالي 10 10" xfId="28288" xr:uid="{00000000-0005-0000-0000-0000836E0000}"/>
    <cellStyle name="الإجمالي 10 10 2" xfId="28289" xr:uid="{00000000-0005-0000-0000-0000846E0000}"/>
    <cellStyle name="الإجمالي 10 11" xfId="28290" xr:uid="{00000000-0005-0000-0000-0000856E0000}"/>
    <cellStyle name="الإجمالي 10 11 2" xfId="28291" xr:uid="{00000000-0005-0000-0000-0000866E0000}"/>
    <cellStyle name="الإجمالي 10 12" xfId="28292" xr:uid="{00000000-0005-0000-0000-0000876E0000}"/>
    <cellStyle name="الإجمالي 10 12 2" xfId="28293" xr:uid="{00000000-0005-0000-0000-0000886E0000}"/>
    <cellStyle name="الإجمالي 10 13" xfId="28294" xr:uid="{00000000-0005-0000-0000-0000896E0000}"/>
    <cellStyle name="الإجمالي 10 2" xfId="28295" xr:uid="{00000000-0005-0000-0000-00008A6E0000}"/>
    <cellStyle name="الإجمالي 10 2 2" xfId="28296" xr:uid="{00000000-0005-0000-0000-00008B6E0000}"/>
    <cellStyle name="الإجمالي 10 3" xfId="28297" xr:uid="{00000000-0005-0000-0000-00008C6E0000}"/>
    <cellStyle name="الإجمالي 10 3 2" xfId="28298" xr:uid="{00000000-0005-0000-0000-00008D6E0000}"/>
    <cellStyle name="الإجمالي 10 4" xfId="28299" xr:uid="{00000000-0005-0000-0000-00008E6E0000}"/>
    <cellStyle name="الإجمالي 10 4 2" xfId="28300" xr:uid="{00000000-0005-0000-0000-00008F6E0000}"/>
    <cellStyle name="الإجمالي 10 5" xfId="28301" xr:uid="{00000000-0005-0000-0000-0000906E0000}"/>
    <cellStyle name="الإجمالي 10 5 2" xfId="28302" xr:uid="{00000000-0005-0000-0000-0000916E0000}"/>
    <cellStyle name="الإجمالي 10 6" xfId="28303" xr:uid="{00000000-0005-0000-0000-0000926E0000}"/>
    <cellStyle name="الإجمالي 10 6 2" xfId="28304" xr:uid="{00000000-0005-0000-0000-0000936E0000}"/>
    <cellStyle name="الإجمالي 10 7" xfId="28305" xr:uid="{00000000-0005-0000-0000-0000946E0000}"/>
    <cellStyle name="الإجمالي 10 7 2" xfId="28306" xr:uid="{00000000-0005-0000-0000-0000956E0000}"/>
    <cellStyle name="الإجمالي 10 8" xfId="28307" xr:uid="{00000000-0005-0000-0000-0000966E0000}"/>
    <cellStyle name="الإجمالي 10 8 2" xfId="28308" xr:uid="{00000000-0005-0000-0000-0000976E0000}"/>
    <cellStyle name="الإجمالي 10 9" xfId="28309" xr:uid="{00000000-0005-0000-0000-0000986E0000}"/>
    <cellStyle name="الإجمالي 10 9 2" xfId="28310" xr:uid="{00000000-0005-0000-0000-0000996E0000}"/>
    <cellStyle name="الإجمالي 11" xfId="28311" xr:uid="{00000000-0005-0000-0000-00009A6E0000}"/>
    <cellStyle name="الإجمالي 11 10" xfId="28312" xr:uid="{00000000-0005-0000-0000-00009B6E0000}"/>
    <cellStyle name="الإجمالي 11 10 2" xfId="28313" xr:uid="{00000000-0005-0000-0000-00009C6E0000}"/>
    <cellStyle name="الإجمالي 11 11" xfId="28314" xr:uid="{00000000-0005-0000-0000-00009D6E0000}"/>
    <cellStyle name="الإجمالي 11 11 2" xfId="28315" xr:uid="{00000000-0005-0000-0000-00009E6E0000}"/>
    <cellStyle name="الإجمالي 11 12" xfId="28316" xr:uid="{00000000-0005-0000-0000-00009F6E0000}"/>
    <cellStyle name="الإجمالي 11 12 2" xfId="28317" xr:uid="{00000000-0005-0000-0000-0000A06E0000}"/>
    <cellStyle name="الإجمالي 11 13" xfId="28318" xr:uid="{00000000-0005-0000-0000-0000A16E0000}"/>
    <cellStyle name="الإجمالي 11 2" xfId="28319" xr:uid="{00000000-0005-0000-0000-0000A26E0000}"/>
    <cellStyle name="الإجمالي 11 2 2" xfId="28320" xr:uid="{00000000-0005-0000-0000-0000A36E0000}"/>
    <cellStyle name="الإجمالي 11 3" xfId="28321" xr:uid="{00000000-0005-0000-0000-0000A46E0000}"/>
    <cellStyle name="الإجمالي 11 3 2" xfId="28322" xr:uid="{00000000-0005-0000-0000-0000A56E0000}"/>
    <cellStyle name="الإجمالي 11 4" xfId="28323" xr:uid="{00000000-0005-0000-0000-0000A66E0000}"/>
    <cellStyle name="الإجمالي 11 4 2" xfId="28324" xr:uid="{00000000-0005-0000-0000-0000A76E0000}"/>
    <cellStyle name="الإجمالي 11 5" xfId="28325" xr:uid="{00000000-0005-0000-0000-0000A86E0000}"/>
    <cellStyle name="الإجمالي 11 5 2" xfId="28326" xr:uid="{00000000-0005-0000-0000-0000A96E0000}"/>
    <cellStyle name="الإجمالي 11 6" xfId="28327" xr:uid="{00000000-0005-0000-0000-0000AA6E0000}"/>
    <cellStyle name="الإجمالي 11 6 2" xfId="28328" xr:uid="{00000000-0005-0000-0000-0000AB6E0000}"/>
    <cellStyle name="الإجمالي 11 7" xfId="28329" xr:uid="{00000000-0005-0000-0000-0000AC6E0000}"/>
    <cellStyle name="الإجمالي 11 7 2" xfId="28330" xr:uid="{00000000-0005-0000-0000-0000AD6E0000}"/>
    <cellStyle name="الإجمالي 11 8" xfId="28331" xr:uid="{00000000-0005-0000-0000-0000AE6E0000}"/>
    <cellStyle name="الإجمالي 11 8 2" xfId="28332" xr:uid="{00000000-0005-0000-0000-0000AF6E0000}"/>
    <cellStyle name="الإجمالي 11 9" xfId="28333" xr:uid="{00000000-0005-0000-0000-0000B06E0000}"/>
    <cellStyle name="الإجمالي 11 9 2" xfId="28334" xr:uid="{00000000-0005-0000-0000-0000B16E0000}"/>
    <cellStyle name="الإجمالي 12" xfId="28335" xr:uid="{00000000-0005-0000-0000-0000B26E0000}"/>
    <cellStyle name="الإجمالي 12 10" xfId="28336" xr:uid="{00000000-0005-0000-0000-0000B36E0000}"/>
    <cellStyle name="الإجمالي 12 10 2" xfId="28337" xr:uid="{00000000-0005-0000-0000-0000B46E0000}"/>
    <cellStyle name="الإجمالي 12 11" xfId="28338" xr:uid="{00000000-0005-0000-0000-0000B56E0000}"/>
    <cellStyle name="الإجمالي 12 11 2" xfId="28339" xr:uid="{00000000-0005-0000-0000-0000B66E0000}"/>
    <cellStyle name="الإجمالي 12 12" xfId="28340" xr:uid="{00000000-0005-0000-0000-0000B76E0000}"/>
    <cellStyle name="الإجمالي 12 12 2" xfId="28341" xr:uid="{00000000-0005-0000-0000-0000B86E0000}"/>
    <cellStyle name="الإجمالي 12 13" xfId="28342" xr:uid="{00000000-0005-0000-0000-0000B96E0000}"/>
    <cellStyle name="الإجمالي 12 2" xfId="28343" xr:uid="{00000000-0005-0000-0000-0000BA6E0000}"/>
    <cellStyle name="الإجمالي 12 2 2" xfId="28344" xr:uid="{00000000-0005-0000-0000-0000BB6E0000}"/>
    <cellStyle name="الإجمالي 12 3" xfId="28345" xr:uid="{00000000-0005-0000-0000-0000BC6E0000}"/>
    <cellStyle name="الإجمالي 12 3 2" xfId="28346" xr:uid="{00000000-0005-0000-0000-0000BD6E0000}"/>
    <cellStyle name="الإجمالي 12 4" xfId="28347" xr:uid="{00000000-0005-0000-0000-0000BE6E0000}"/>
    <cellStyle name="الإجمالي 12 4 2" xfId="28348" xr:uid="{00000000-0005-0000-0000-0000BF6E0000}"/>
    <cellStyle name="الإجمالي 12 5" xfId="28349" xr:uid="{00000000-0005-0000-0000-0000C06E0000}"/>
    <cellStyle name="الإجمالي 12 5 2" xfId="28350" xr:uid="{00000000-0005-0000-0000-0000C16E0000}"/>
    <cellStyle name="الإجمالي 12 6" xfId="28351" xr:uid="{00000000-0005-0000-0000-0000C26E0000}"/>
    <cellStyle name="الإجمالي 12 6 2" xfId="28352" xr:uid="{00000000-0005-0000-0000-0000C36E0000}"/>
    <cellStyle name="الإجمالي 12 7" xfId="28353" xr:uid="{00000000-0005-0000-0000-0000C46E0000}"/>
    <cellStyle name="الإجمالي 12 7 2" xfId="28354" xr:uid="{00000000-0005-0000-0000-0000C56E0000}"/>
    <cellStyle name="الإجمالي 12 8" xfId="28355" xr:uid="{00000000-0005-0000-0000-0000C66E0000}"/>
    <cellStyle name="الإجمالي 12 8 2" xfId="28356" xr:uid="{00000000-0005-0000-0000-0000C76E0000}"/>
    <cellStyle name="الإجمالي 12 9" xfId="28357" xr:uid="{00000000-0005-0000-0000-0000C86E0000}"/>
    <cellStyle name="الإجمالي 12 9 2" xfId="28358" xr:uid="{00000000-0005-0000-0000-0000C96E0000}"/>
    <cellStyle name="الإجمالي 13" xfId="28359" xr:uid="{00000000-0005-0000-0000-0000CA6E0000}"/>
    <cellStyle name="الإجمالي 13 10" xfId="28360" xr:uid="{00000000-0005-0000-0000-0000CB6E0000}"/>
    <cellStyle name="الإجمالي 13 10 2" xfId="28361" xr:uid="{00000000-0005-0000-0000-0000CC6E0000}"/>
    <cellStyle name="الإجمالي 13 11" xfId="28362" xr:uid="{00000000-0005-0000-0000-0000CD6E0000}"/>
    <cellStyle name="الإجمالي 13 11 2" xfId="28363" xr:uid="{00000000-0005-0000-0000-0000CE6E0000}"/>
    <cellStyle name="الإجمالي 13 12" xfId="28364" xr:uid="{00000000-0005-0000-0000-0000CF6E0000}"/>
    <cellStyle name="الإجمالي 13 12 2" xfId="28365" xr:uid="{00000000-0005-0000-0000-0000D06E0000}"/>
    <cellStyle name="الإجمالي 13 13" xfId="28366" xr:uid="{00000000-0005-0000-0000-0000D16E0000}"/>
    <cellStyle name="الإجمالي 13 2" xfId="28367" xr:uid="{00000000-0005-0000-0000-0000D26E0000}"/>
    <cellStyle name="الإجمالي 13 2 2" xfId="28368" xr:uid="{00000000-0005-0000-0000-0000D36E0000}"/>
    <cellStyle name="الإجمالي 13 3" xfId="28369" xr:uid="{00000000-0005-0000-0000-0000D46E0000}"/>
    <cellStyle name="الإجمالي 13 3 2" xfId="28370" xr:uid="{00000000-0005-0000-0000-0000D56E0000}"/>
    <cellStyle name="الإجمالي 13 4" xfId="28371" xr:uid="{00000000-0005-0000-0000-0000D66E0000}"/>
    <cellStyle name="الإجمالي 13 4 2" xfId="28372" xr:uid="{00000000-0005-0000-0000-0000D76E0000}"/>
    <cellStyle name="الإجمالي 13 5" xfId="28373" xr:uid="{00000000-0005-0000-0000-0000D86E0000}"/>
    <cellStyle name="الإجمالي 13 5 2" xfId="28374" xr:uid="{00000000-0005-0000-0000-0000D96E0000}"/>
    <cellStyle name="الإجمالي 13 6" xfId="28375" xr:uid="{00000000-0005-0000-0000-0000DA6E0000}"/>
    <cellStyle name="الإجمالي 13 6 2" xfId="28376" xr:uid="{00000000-0005-0000-0000-0000DB6E0000}"/>
    <cellStyle name="الإجمالي 13 7" xfId="28377" xr:uid="{00000000-0005-0000-0000-0000DC6E0000}"/>
    <cellStyle name="الإجمالي 13 7 2" xfId="28378" xr:uid="{00000000-0005-0000-0000-0000DD6E0000}"/>
    <cellStyle name="الإجمالي 13 8" xfId="28379" xr:uid="{00000000-0005-0000-0000-0000DE6E0000}"/>
    <cellStyle name="الإجمالي 13 8 2" xfId="28380" xr:uid="{00000000-0005-0000-0000-0000DF6E0000}"/>
    <cellStyle name="الإجمالي 13 9" xfId="28381" xr:uid="{00000000-0005-0000-0000-0000E06E0000}"/>
    <cellStyle name="الإجمالي 13 9 2" xfId="28382" xr:uid="{00000000-0005-0000-0000-0000E16E0000}"/>
    <cellStyle name="الإجمالي 14" xfId="28383" xr:uid="{00000000-0005-0000-0000-0000E26E0000}"/>
    <cellStyle name="الإجمالي 14 10" xfId="28384" xr:uid="{00000000-0005-0000-0000-0000E36E0000}"/>
    <cellStyle name="الإجمالي 14 10 2" xfId="28385" xr:uid="{00000000-0005-0000-0000-0000E46E0000}"/>
    <cellStyle name="الإجمالي 14 11" xfId="28386" xr:uid="{00000000-0005-0000-0000-0000E56E0000}"/>
    <cellStyle name="الإجمالي 14 11 2" xfId="28387" xr:uid="{00000000-0005-0000-0000-0000E66E0000}"/>
    <cellStyle name="الإجمالي 14 12" xfId="28388" xr:uid="{00000000-0005-0000-0000-0000E76E0000}"/>
    <cellStyle name="الإجمالي 14 12 2" xfId="28389" xr:uid="{00000000-0005-0000-0000-0000E86E0000}"/>
    <cellStyle name="الإجمالي 14 13" xfId="28390" xr:uid="{00000000-0005-0000-0000-0000E96E0000}"/>
    <cellStyle name="الإجمالي 14 2" xfId="28391" xr:uid="{00000000-0005-0000-0000-0000EA6E0000}"/>
    <cellStyle name="الإجمالي 14 2 2" xfId="28392" xr:uid="{00000000-0005-0000-0000-0000EB6E0000}"/>
    <cellStyle name="الإجمالي 14 3" xfId="28393" xr:uid="{00000000-0005-0000-0000-0000EC6E0000}"/>
    <cellStyle name="الإجمالي 14 3 2" xfId="28394" xr:uid="{00000000-0005-0000-0000-0000ED6E0000}"/>
    <cellStyle name="الإجمالي 14 4" xfId="28395" xr:uid="{00000000-0005-0000-0000-0000EE6E0000}"/>
    <cellStyle name="الإجمالي 14 4 2" xfId="28396" xr:uid="{00000000-0005-0000-0000-0000EF6E0000}"/>
    <cellStyle name="الإجمالي 14 5" xfId="28397" xr:uid="{00000000-0005-0000-0000-0000F06E0000}"/>
    <cellStyle name="الإجمالي 14 5 2" xfId="28398" xr:uid="{00000000-0005-0000-0000-0000F16E0000}"/>
    <cellStyle name="الإجمالي 14 6" xfId="28399" xr:uid="{00000000-0005-0000-0000-0000F26E0000}"/>
    <cellStyle name="الإجمالي 14 6 2" xfId="28400" xr:uid="{00000000-0005-0000-0000-0000F36E0000}"/>
    <cellStyle name="الإجمالي 14 7" xfId="28401" xr:uid="{00000000-0005-0000-0000-0000F46E0000}"/>
    <cellStyle name="الإجمالي 14 7 2" xfId="28402" xr:uid="{00000000-0005-0000-0000-0000F56E0000}"/>
    <cellStyle name="الإجمالي 14 8" xfId="28403" xr:uid="{00000000-0005-0000-0000-0000F66E0000}"/>
    <cellStyle name="الإجمالي 14 8 2" xfId="28404" xr:uid="{00000000-0005-0000-0000-0000F76E0000}"/>
    <cellStyle name="الإجمالي 14 9" xfId="28405" xr:uid="{00000000-0005-0000-0000-0000F86E0000}"/>
    <cellStyle name="الإجمالي 14 9 2" xfId="28406" xr:uid="{00000000-0005-0000-0000-0000F96E0000}"/>
    <cellStyle name="الإجمالي 15" xfId="28407" xr:uid="{00000000-0005-0000-0000-0000FA6E0000}"/>
    <cellStyle name="الإجمالي 15 10" xfId="28408" xr:uid="{00000000-0005-0000-0000-0000FB6E0000}"/>
    <cellStyle name="الإجمالي 15 10 2" xfId="28409" xr:uid="{00000000-0005-0000-0000-0000FC6E0000}"/>
    <cellStyle name="الإجمالي 15 11" xfId="28410" xr:uid="{00000000-0005-0000-0000-0000FD6E0000}"/>
    <cellStyle name="الإجمالي 15 11 2" xfId="28411" xr:uid="{00000000-0005-0000-0000-0000FE6E0000}"/>
    <cellStyle name="الإجمالي 15 12" xfId="28412" xr:uid="{00000000-0005-0000-0000-0000FF6E0000}"/>
    <cellStyle name="الإجمالي 15 12 2" xfId="28413" xr:uid="{00000000-0005-0000-0000-0000006F0000}"/>
    <cellStyle name="الإجمالي 15 13" xfId="28414" xr:uid="{00000000-0005-0000-0000-0000016F0000}"/>
    <cellStyle name="الإجمالي 15 2" xfId="28415" xr:uid="{00000000-0005-0000-0000-0000026F0000}"/>
    <cellStyle name="الإجمالي 15 2 2" xfId="28416" xr:uid="{00000000-0005-0000-0000-0000036F0000}"/>
    <cellStyle name="الإجمالي 15 3" xfId="28417" xr:uid="{00000000-0005-0000-0000-0000046F0000}"/>
    <cellStyle name="الإجمالي 15 3 2" xfId="28418" xr:uid="{00000000-0005-0000-0000-0000056F0000}"/>
    <cellStyle name="الإجمالي 15 4" xfId="28419" xr:uid="{00000000-0005-0000-0000-0000066F0000}"/>
    <cellStyle name="الإجمالي 15 4 2" xfId="28420" xr:uid="{00000000-0005-0000-0000-0000076F0000}"/>
    <cellStyle name="الإجمالي 15 5" xfId="28421" xr:uid="{00000000-0005-0000-0000-0000086F0000}"/>
    <cellStyle name="الإجمالي 15 5 2" xfId="28422" xr:uid="{00000000-0005-0000-0000-0000096F0000}"/>
    <cellStyle name="الإجمالي 15 6" xfId="28423" xr:uid="{00000000-0005-0000-0000-00000A6F0000}"/>
    <cellStyle name="الإجمالي 15 6 2" xfId="28424" xr:uid="{00000000-0005-0000-0000-00000B6F0000}"/>
    <cellStyle name="الإجمالي 15 7" xfId="28425" xr:uid="{00000000-0005-0000-0000-00000C6F0000}"/>
    <cellStyle name="الإجمالي 15 7 2" xfId="28426" xr:uid="{00000000-0005-0000-0000-00000D6F0000}"/>
    <cellStyle name="الإجمالي 15 8" xfId="28427" xr:uid="{00000000-0005-0000-0000-00000E6F0000}"/>
    <cellStyle name="الإجمالي 15 8 2" xfId="28428" xr:uid="{00000000-0005-0000-0000-00000F6F0000}"/>
    <cellStyle name="الإجمالي 15 9" xfId="28429" xr:uid="{00000000-0005-0000-0000-0000106F0000}"/>
    <cellStyle name="الإجمالي 15 9 2" xfId="28430" xr:uid="{00000000-0005-0000-0000-0000116F0000}"/>
    <cellStyle name="الإجمالي 16" xfId="28431" xr:uid="{00000000-0005-0000-0000-0000126F0000}"/>
    <cellStyle name="الإجمالي 16 10" xfId="28432" xr:uid="{00000000-0005-0000-0000-0000136F0000}"/>
    <cellStyle name="الإجمالي 16 10 2" xfId="28433" xr:uid="{00000000-0005-0000-0000-0000146F0000}"/>
    <cellStyle name="الإجمالي 16 11" xfId="28434" xr:uid="{00000000-0005-0000-0000-0000156F0000}"/>
    <cellStyle name="الإجمالي 16 11 2" xfId="28435" xr:uid="{00000000-0005-0000-0000-0000166F0000}"/>
    <cellStyle name="الإجمالي 16 12" xfId="28436" xr:uid="{00000000-0005-0000-0000-0000176F0000}"/>
    <cellStyle name="الإجمالي 16 12 2" xfId="28437" xr:uid="{00000000-0005-0000-0000-0000186F0000}"/>
    <cellStyle name="الإجمالي 16 13" xfId="28438" xr:uid="{00000000-0005-0000-0000-0000196F0000}"/>
    <cellStyle name="الإجمالي 16 2" xfId="28439" xr:uid="{00000000-0005-0000-0000-00001A6F0000}"/>
    <cellStyle name="الإجمالي 16 2 2" xfId="28440" xr:uid="{00000000-0005-0000-0000-00001B6F0000}"/>
    <cellStyle name="الإجمالي 16 3" xfId="28441" xr:uid="{00000000-0005-0000-0000-00001C6F0000}"/>
    <cellStyle name="الإجمالي 16 3 2" xfId="28442" xr:uid="{00000000-0005-0000-0000-00001D6F0000}"/>
    <cellStyle name="الإجمالي 16 4" xfId="28443" xr:uid="{00000000-0005-0000-0000-00001E6F0000}"/>
    <cellStyle name="الإجمالي 16 4 2" xfId="28444" xr:uid="{00000000-0005-0000-0000-00001F6F0000}"/>
    <cellStyle name="الإجمالي 16 5" xfId="28445" xr:uid="{00000000-0005-0000-0000-0000206F0000}"/>
    <cellStyle name="الإجمالي 16 5 2" xfId="28446" xr:uid="{00000000-0005-0000-0000-0000216F0000}"/>
    <cellStyle name="الإجمالي 16 6" xfId="28447" xr:uid="{00000000-0005-0000-0000-0000226F0000}"/>
    <cellStyle name="الإجمالي 16 6 2" xfId="28448" xr:uid="{00000000-0005-0000-0000-0000236F0000}"/>
    <cellStyle name="الإجمالي 16 7" xfId="28449" xr:uid="{00000000-0005-0000-0000-0000246F0000}"/>
    <cellStyle name="الإجمالي 16 7 2" xfId="28450" xr:uid="{00000000-0005-0000-0000-0000256F0000}"/>
    <cellStyle name="الإجمالي 16 8" xfId="28451" xr:uid="{00000000-0005-0000-0000-0000266F0000}"/>
    <cellStyle name="الإجمالي 16 8 2" xfId="28452" xr:uid="{00000000-0005-0000-0000-0000276F0000}"/>
    <cellStyle name="الإجمالي 16 9" xfId="28453" xr:uid="{00000000-0005-0000-0000-0000286F0000}"/>
    <cellStyle name="الإجمالي 16 9 2" xfId="28454" xr:uid="{00000000-0005-0000-0000-0000296F0000}"/>
    <cellStyle name="الإجمالي 17" xfId="28455" xr:uid="{00000000-0005-0000-0000-00002A6F0000}"/>
    <cellStyle name="الإجمالي 17 10" xfId="28456" xr:uid="{00000000-0005-0000-0000-00002B6F0000}"/>
    <cellStyle name="الإجمالي 17 10 2" xfId="28457" xr:uid="{00000000-0005-0000-0000-00002C6F0000}"/>
    <cellStyle name="الإجمالي 17 11" xfId="28458" xr:uid="{00000000-0005-0000-0000-00002D6F0000}"/>
    <cellStyle name="الإجمالي 17 11 2" xfId="28459" xr:uid="{00000000-0005-0000-0000-00002E6F0000}"/>
    <cellStyle name="الإجمالي 17 12" xfId="28460" xr:uid="{00000000-0005-0000-0000-00002F6F0000}"/>
    <cellStyle name="الإجمالي 17 12 2" xfId="28461" xr:uid="{00000000-0005-0000-0000-0000306F0000}"/>
    <cellStyle name="الإجمالي 17 13" xfId="28462" xr:uid="{00000000-0005-0000-0000-0000316F0000}"/>
    <cellStyle name="الإجمالي 17 2" xfId="28463" xr:uid="{00000000-0005-0000-0000-0000326F0000}"/>
    <cellStyle name="الإجمالي 17 2 2" xfId="28464" xr:uid="{00000000-0005-0000-0000-0000336F0000}"/>
    <cellStyle name="الإجمالي 17 3" xfId="28465" xr:uid="{00000000-0005-0000-0000-0000346F0000}"/>
    <cellStyle name="الإجمالي 17 3 2" xfId="28466" xr:uid="{00000000-0005-0000-0000-0000356F0000}"/>
    <cellStyle name="الإجمالي 17 4" xfId="28467" xr:uid="{00000000-0005-0000-0000-0000366F0000}"/>
    <cellStyle name="الإجمالي 17 4 2" xfId="28468" xr:uid="{00000000-0005-0000-0000-0000376F0000}"/>
    <cellStyle name="الإجمالي 17 5" xfId="28469" xr:uid="{00000000-0005-0000-0000-0000386F0000}"/>
    <cellStyle name="الإجمالي 17 5 2" xfId="28470" xr:uid="{00000000-0005-0000-0000-0000396F0000}"/>
    <cellStyle name="الإجمالي 17 6" xfId="28471" xr:uid="{00000000-0005-0000-0000-00003A6F0000}"/>
    <cellStyle name="الإجمالي 17 6 2" xfId="28472" xr:uid="{00000000-0005-0000-0000-00003B6F0000}"/>
    <cellStyle name="الإجمالي 17 7" xfId="28473" xr:uid="{00000000-0005-0000-0000-00003C6F0000}"/>
    <cellStyle name="الإجمالي 17 7 2" xfId="28474" xr:uid="{00000000-0005-0000-0000-00003D6F0000}"/>
    <cellStyle name="الإجمالي 17 8" xfId="28475" xr:uid="{00000000-0005-0000-0000-00003E6F0000}"/>
    <cellStyle name="الإجمالي 17 8 2" xfId="28476" xr:uid="{00000000-0005-0000-0000-00003F6F0000}"/>
    <cellStyle name="الإجمالي 17 9" xfId="28477" xr:uid="{00000000-0005-0000-0000-0000406F0000}"/>
    <cellStyle name="الإجمالي 17 9 2" xfId="28478" xr:uid="{00000000-0005-0000-0000-0000416F0000}"/>
    <cellStyle name="الإجمالي 18" xfId="28479" xr:uid="{00000000-0005-0000-0000-0000426F0000}"/>
    <cellStyle name="الإجمالي 18 10" xfId="28480" xr:uid="{00000000-0005-0000-0000-0000436F0000}"/>
    <cellStyle name="الإجمالي 18 10 2" xfId="28481" xr:uid="{00000000-0005-0000-0000-0000446F0000}"/>
    <cellStyle name="الإجمالي 18 11" xfId="28482" xr:uid="{00000000-0005-0000-0000-0000456F0000}"/>
    <cellStyle name="الإجمالي 18 11 2" xfId="28483" xr:uid="{00000000-0005-0000-0000-0000466F0000}"/>
    <cellStyle name="الإجمالي 18 12" xfId="28484" xr:uid="{00000000-0005-0000-0000-0000476F0000}"/>
    <cellStyle name="الإجمالي 18 12 2" xfId="28485" xr:uid="{00000000-0005-0000-0000-0000486F0000}"/>
    <cellStyle name="الإجمالي 18 13" xfId="28486" xr:uid="{00000000-0005-0000-0000-0000496F0000}"/>
    <cellStyle name="الإجمالي 18 2" xfId="28487" xr:uid="{00000000-0005-0000-0000-00004A6F0000}"/>
    <cellStyle name="الإجمالي 18 2 2" xfId="28488" xr:uid="{00000000-0005-0000-0000-00004B6F0000}"/>
    <cellStyle name="الإجمالي 18 3" xfId="28489" xr:uid="{00000000-0005-0000-0000-00004C6F0000}"/>
    <cellStyle name="الإجمالي 18 3 2" xfId="28490" xr:uid="{00000000-0005-0000-0000-00004D6F0000}"/>
    <cellStyle name="الإجمالي 18 4" xfId="28491" xr:uid="{00000000-0005-0000-0000-00004E6F0000}"/>
    <cellStyle name="الإجمالي 18 4 2" xfId="28492" xr:uid="{00000000-0005-0000-0000-00004F6F0000}"/>
    <cellStyle name="الإجمالي 18 5" xfId="28493" xr:uid="{00000000-0005-0000-0000-0000506F0000}"/>
    <cellStyle name="الإجمالي 18 5 2" xfId="28494" xr:uid="{00000000-0005-0000-0000-0000516F0000}"/>
    <cellStyle name="الإجمالي 18 6" xfId="28495" xr:uid="{00000000-0005-0000-0000-0000526F0000}"/>
    <cellStyle name="الإجمالي 18 6 2" xfId="28496" xr:uid="{00000000-0005-0000-0000-0000536F0000}"/>
    <cellStyle name="الإجمالي 18 7" xfId="28497" xr:uid="{00000000-0005-0000-0000-0000546F0000}"/>
    <cellStyle name="الإجمالي 18 7 2" xfId="28498" xr:uid="{00000000-0005-0000-0000-0000556F0000}"/>
    <cellStyle name="الإجمالي 18 8" xfId="28499" xr:uid="{00000000-0005-0000-0000-0000566F0000}"/>
    <cellStyle name="الإجمالي 18 8 2" xfId="28500" xr:uid="{00000000-0005-0000-0000-0000576F0000}"/>
    <cellStyle name="الإجمالي 18 9" xfId="28501" xr:uid="{00000000-0005-0000-0000-0000586F0000}"/>
    <cellStyle name="الإجمالي 18 9 2" xfId="28502" xr:uid="{00000000-0005-0000-0000-0000596F0000}"/>
    <cellStyle name="الإجمالي 19" xfId="28503" xr:uid="{00000000-0005-0000-0000-00005A6F0000}"/>
    <cellStyle name="الإجمالي 19 10" xfId="28504" xr:uid="{00000000-0005-0000-0000-00005B6F0000}"/>
    <cellStyle name="الإجمالي 19 10 2" xfId="28505" xr:uid="{00000000-0005-0000-0000-00005C6F0000}"/>
    <cellStyle name="الإجمالي 19 11" xfId="28506" xr:uid="{00000000-0005-0000-0000-00005D6F0000}"/>
    <cellStyle name="الإجمالي 19 11 2" xfId="28507" xr:uid="{00000000-0005-0000-0000-00005E6F0000}"/>
    <cellStyle name="الإجمالي 19 12" xfId="28508" xr:uid="{00000000-0005-0000-0000-00005F6F0000}"/>
    <cellStyle name="الإجمالي 19 12 2" xfId="28509" xr:uid="{00000000-0005-0000-0000-0000606F0000}"/>
    <cellStyle name="الإجمالي 19 13" xfId="28510" xr:uid="{00000000-0005-0000-0000-0000616F0000}"/>
    <cellStyle name="الإجمالي 19 2" xfId="28511" xr:uid="{00000000-0005-0000-0000-0000626F0000}"/>
    <cellStyle name="الإجمالي 19 2 2" xfId="28512" xr:uid="{00000000-0005-0000-0000-0000636F0000}"/>
    <cellStyle name="الإجمالي 19 3" xfId="28513" xr:uid="{00000000-0005-0000-0000-0000646F0000}"/>
    <cellStyle name="الإجمالي 19 3 2" xfId="28514" xr:uid="{00000000-0005-0000-0000-0000656F0000}"/>
    <cellStyle name="الإجمالي 19 4" xfId="28515" xr:uid="{00000000-0005-0000-0000-0000666F0000}"/>
    <cellStyle name="الإجمالي 19 4 2" xfId="28516" xr:uid="{00000000-0005-0000-0000-0000676F0000}"/>
    <cellStyle name="الإجمالي 19 5" xfId="28517" xr:uid="{00000000-0005-0000-0000-0000686F0000}"/>
    <cellStyle name="الإجمالي 19 5 2" xfId="28518" xr:uid="{00000000-0005-0000-0000-0000696F0000}"/>
    <cellStyle name="الإجمالي 19 6" xfId="28519" xr:uid="{00000000-0005-0000-0000-00006A6F0000}"/>
    <cellStyle name="الإجمالي 19 6 2" xfId="28520" xr:uid="{00000000-0005-0000-0000-00006B6F0000}"/>
    <cellStyle name="الإجمالي 19 7" xfId="28521" xr:uid="{00000000-0005-0000-0000-00006C6F0000}"/>
    <cellStyle name="الإجمالي 19 7 2" xfId="28522" xr:uid="{00000000-0005-0000-0000-00006D6F0000}"/>
    <cellStyle name="الإجمالي 19 8" xfId="28523" xr:uid="{00000000-0005-0000-0000-00006E6F0000}"/>
    <cellStyle name="الإجمالي 19 8 2" xfId="28524" xr:uid="{00000000-0005-0000-0000-00006F6F0000}"/>
    <cellStyle name="الإجمالي 19 9" xfId="28525" xr:uid="{00000000-0005-0000-0000-0000706F0000}"/>
    <cellStyle name="الإجمالي 19 9 2" xfId="28526" xr:uid="{00000000-0005-0000-0000-0000716F0000}"/>
    <cellStyle name="الإجمالي 2" xfId="28527" xr:uid="{00000000-0005-0000-0000-0000726F0000}"/>
    <cellStyle name="الإجمالي 2 10" xfId="28528" xr:uid="{00000000-0005-0000-0000-0000736F0000}"/>
    <cellStyle name="الإجمالي 2 10 10" xfId="28529" xr:uid="{00000000-0005-0000-0000-0000746F0000}"/>
    <cellStyle name="الإجمالي 2 10 10 2" xfId="28530" xr:uid="{00000000-0005-0000-0000-0000756F0000}"/>
    <cellStyle name="الإجمالي 2 10 11" xfId="28531" xr:uid="{00000000-0005-0000-0000-0000766F0000}"/>
    <cellStyle name="الإجمالي 2 10 11 2" xfId="28532" xr:uid="{00000000-0005-0000-0000-0000776F0000}"/>
    <cellStyle name="الإجمالي 2 10 12" xfId="28533" xr:uid="{00000000-0005-0000-0000-0000786F0000}"/>
    <cellStyle name="الإجمالي 2 10 12 2" xfId="28534" xr:uid="{00000000-0005-0000-0000-0000796F0000}"/>
    <cellStyle name="الإجمالي 2 10 13" xfId="28535" xr:uid="{00000000-0005-0000-0000-00007A6F0000}"/>
    <cellStyle name="الإجمالي 2 10 2" xfId="28536" xr:uid="{00000000-0005-0000-0000-00007B6F0000}"/>
    <cellStyle name="الإجمالي 2 10 2 2" xfId="28537" xr:uid="{00000000-0005-0000-0000-00007C6F0000}"/>
    <cellStyle name="الإجمالي 2 10 3" xfId="28538" xr:uid="{00000000-0005-0000-0000-00007D6F0000}"/>
    <cellStyle name="الإجمالي 2 10 3 2" xfId="28539" xr:uid="{00000000-0005-0000-0000-00007E6F0000}"/>
    <cellStyle name="الإجمالي 2 10 4" xfId="28540" xr:uid="{00000000-0005-0000-0000-00007F6F0000}"/>
    <cellStyle name="الإجمالي 2 10 4 2" xfId="28541" xr:uid="{00000000-0005-0000-0000-0000806F0000}"/>
    <cellStyle name="الإجمالي 2 10 5" xfId="28542" xr:uid="{00000000-0005-0000-0000-0000816F0000}"/>
    <cellStyle name="الإجمالي 2 10 5 2" xfId="28543" xr:uid="{00000000-0005-0000-0000-0000826F0000}"/>
    <cellStyle name="الإجمالي 2 10 6" xfId="28544" xr:uid="{00000000-0005-0000-0000-0000836F0000}"/>
    <cellStyle name="الإجمالي 2 10 6 2" xfId="28545" xr:uid="{00000000-0005-0000-0000-0000846F0000}"/>
    <cellStyle name="الإجمالي 2 10 7" xfId="28546" xr:uid="{00000000-0005-0000-0000-0000856F0000}"/>
    <cellStyle name="الإجمالي 2 10 7 2" xfId="28547" xr:uid="{00000000-0005-0000-0000-0000866F0000}"/>
    <cellStyle name="الإجمالي 2 10 8" xfId="28548" xr:uid="{00000000-0005-0000-0000-0000876F0000}"/>
    <cellStyle name="الإجمالي 2 10 8 2" xfId="28549" xr:uid="{00000000-0005-0000-0000-0000886F0000}"/>
    <cellStyle name="الإجمالي 2 10 9" xfId="28550" xr:uid="{00000000-0005-0000-0000-0000896F0000}"/>
    <cellStyle name="الإجمالي 2 10 9 2" xfId="28551" xr:uid="{00000000-0005-0000-0000-00008A6F0000}"/>
    <cellStyle name="الإجمالي 2 11" xfId="28552" xr:uid="{00000000-0005-0000-0000-00008B6F0000}"/>
    <cellStyle name="الإجمالي 2 11 10" xfId="28553" xr:uid="{00000000-0005-0000-0000-00008C6F0000}"/>
    <cellStyle name="الإجمالي 2 11 10 2" xfId="28554" xr:uid="{00000000-0005-0000-0000-00008D6F0000}"/>
    <cellStyle name="الإجمالي 2 11 11" xfId="28555" xr:uid="{00000000-0005-0000-0000-00008E6F0000}"/>
    <cellStyle name="الإجمالي 2 11 11 2" xfId="28556" xr:uid="{00000000-0005-0000-0000-00008F6F0000}"/>
    <cellStyle name="الإجمالي 2 11 12" xfId="28557" xr:uid="{00000000-0005-0000-0000-0000906F0000}"/>
    <cellStyle name="الإجمالي 2 11 12 2" xfId="28558" xr:uid="{00000000-0005-0000-0000-0000916F0000}"/>
    <cellStyle name="الإجمالي 2 11 13" xfId="28559" xr:uid="{00000000-0005-0000-0000-0000926F0000}"/>
    <cellStyle name="الإجمالي 2 11 2" xfId="28560" xr:uid="{00000000-0005-0000-0000-0000936F0000}"/>
    <cellStyle name="الإجمالي 2 11 2 2" xfId="28561" xr:uid="{00000000-0005-0000-0000-0000946F0000}"/>
    <cellStyle name="الإجمالي 2 11 3" xfId="28562" xr:uid="{00000000-0005-0000-0000-0000956F0000}"/>
    <cellStyle name="الإجمالي 2 11 3 2" xfId="28563" xr:uid="{00000000-0005-0000-0000-0000966F0000}"/>
    <cellStyle name="الإجمالي 2 11 4" xfId="28564" xr:uid="{00000000-0005-0000-0000-0000976F0000}"/>
    <cellStyle name="الإجمالي 2 11 4 2" xfId="28565" xr:uid="{00000000-0005-0000-0000-0000986F0000}"/>
    <cellStyle name="الإجمالي 2 11 5" xfId="28566" xr:uid="{00000000-0005-0000-0000-0000996F0000}"/>
    <cellStyle name="الإجمالي 2 11 5 2" xfId="28567" xr:uid="{00000000-0005-0000-0000-00009A6F0000}"/>
    <cellStyle name="الإجمالي 2 11 6" xfId="28568" xr:uid="{00000000-0005-0000-0000-00009B6F0000}"/>
    <cellStyle name="الإجمالي 2 11 6 2" xfId="28569" xr:uid="{00000000-0005-0000-0000-00009C6F0000}"/>
    <cellStyle name="الإجمالي 2 11 7" xfId="28570" xr:uid="{00000000-0005-0000-0000-00009D6F0000}"/>
    <cellStyle name="الإجمالي 2 11 7 2" xfId="28571" xr:uid="{00000000-0005-0000-0000-00009E6F0000}"/>
    <cellStyle name="الإجمالي 2 11 8" xfId="28572" xr:uid="{00000000-0005-0000-0000-00009F6F0000}"/>
    <cellStyle name="الإجمالي 2 11 8 2" xfId="28573" xr:uid="{00000000-0005-0000-0000-0000A06F0000}"/>
    <cellStyle name="الإجمالي 2 11 9" xfId="28574" xr:uid="{00000000-0005-0000-0000-0000A16F0000}"/>
    <cellStyle name="الإجمالي 2 11 9 2" xfId="28575" xr:uid="{00000000-0005-0000-0000-0000A26F0000}"/>
    <cellStyle name="الإجمالي 2 12" xfId="28576" xr:uid="{00000000-0005-0000-0000-0000A36F0000}"/>
    <cellStyle name="الإجمالي 2 12 10" xfId="28577" xr:uid="{00000000-0005-0000-0000-0000A46F0000}"/>
    <cellStyle name="الإجمالي 2 12 10 2" xfId="28578" xr:uid="{00000000-0005-0000-0000-0000A56F0000}"/>
    <cellStyle name="الإجمالي 2 12 11" xfId="28579" xr:uid="{00000000-0005-0000-0000-0000A66F0000}"/>
    <cellStyle name="الإجمالي 2 12 11 2" xfId="28580" xr:uid="{00000000-0005-0000-0000-0000A76F0000}"/>
    <cellStyle name="الإجمالي 2 12 12" xfId="28581" xr:uid="{00000000-0005-0000-0000-0000A86F0000}"/>
    <cellStyle name="الإجمالي 2 12 12 2" xfId="28582" xr:uid="{00000000-0005-0000-0000-0000A96F0000}"/>
    <cellStyle name="الإجمالي 2 12 13" xfId="28583" xr:uid="{00000000-0005-0000-0000-0000AA6F0000}"/>
    <cellStyle name="الإجمالي 2 12 2" xfId="28584" xr:uid="{00000000-0005-0000-0000-0000AB6F0000}"/>
    <cellStyle name="الإجمالي 2 12 2 2" xfId="28585" xr:uid="{00000000-0005-0000-0000-0000AC6F0000}"/>
    <cellStyle name="الإجمالي 2 12 3" xfId="28586" xr:uid="{00000000-0005-0000-0000-0000AD6F0000}"/>
    <cellStyle name="الإجمالي 2 12 3 2" xfId="28587" xr:uid="{00000000-0005-0000-0000-0000AE6F0000}"/>
    <cellStyle name="الإجمالي 2 12 4" xfId="28588" xr:uid="{00000000-0005-0000-0000-0000AF6F0000}"/>
    <cellStyle name="الإجمالي 2 12 4 2" xfId="28589" xr:uid="{00000000-0005-0000-0000-0000B06F0000}"/>
    <cellStyle name="الإجمالي 2 12 5" xfId="28590" xr:uid="{00000000-0005-0000-0000-0000B16F0000}"/>
    <cellStyle name="الإجمالي 2 12 5 2" xfId="28591" xr:uid="{00000000-0005-0000-0000-0000B26F0000}"/>
    <cellStyle name="الإجمالي 2 12 6" xfId="28592" xr:uid="{00000000-0005-0000-0000-0000B36F0000}"/>
    <cellStyle name="الإجمالي 2 12 6 2" xfId="28593" xr:uid="{00000000-0005-0000-0000-0000B46F0000}"/>
    <cellStyle name="الإجمالي 2 12 7" xfId="28594" xr:uid="{00000000-0005-0000-0000-0000B56F0000}"/>
    <cellStyle name="الإجمالي 2 12 7 2" xfId="28595" xr:uid="{00000000-0005-0000-0000-0000B66F0000}"/>
    <cellStyle name="الإجمالي 2 12 8" xfId="28596" xr:uid="{00000000-0005-0000-0000-0000B76F0000}"/>
    <cellStyle name="الإجمالي 2 12 8 2" xfId="28597" xr:uid="{00000000-0005-0000-0000-0000B86F0000}"/>
    <cellStyle name="الإجمالي 2 12 9" xfId="28598" xr:uid="{00000000-0005-0000-0000-0000B96F0000}"/>
    <cellStyle name="الإجمالي 2 12 9 2" xfId="28599" xr:uid="{00000000-0005-0000-0000-0000BA6F0000}"/>
    <cellStyle name="الإجمالي 2 13" xfId="28600" xr:uid="{00000000-0005-0000-0000-0000BB6F0000}"/>
    <cellStyle name="الإجمالي 2 13 10" xfId="28601" xr:uid="{00000000-0005-0000-0000-0000BC6F0000}"/>
    <cellStyle name="الإجمالي 2 13 10 2" xfId="28602" xr:uid="{00000000-0005-0000-0000-0000BD6F0000}"/>
    <cellStyle name="الإجمالي 2 13 11" xfId="28603" xr:uid="{00000000-0005-0000-0000-0000BE6F0000}"/>
    <cellStyle name="الإجمالي 2 13 11 2" xfId="28604" xr:uid="{00000000-0005-0000-0000-0000BF6F0000}"/>
    <cellStyle name="الإجمالي 2 13 12" xfId="28605" xr:uid="{00000000-0005-0000-0000-0000C06F0000}"/>
    <cellStyle name="الإجمالي 2 13 12 2" xfId="28606" xr:uid="{00000000-0005-0000-0000-0000C16F0000}"/>
    <cellStyle name="الإجمالي 2 13 13" xfId="28607" xr:uid="{00000000-0005-0000-0000-0000C26F0000}"/>
    <cellStyle name="الإجمالي 2 13 2" xfId="28608" xr:uid="{00000000-0005-0000-0000-0000C36F0000}"/>
    <cellStyle name="الإجمالي 2 13 2 2" xfId="28609" xr:uid="{00000000-0005-0000-0000-0000C46F0000}"/>
    <cellStyle name="الإجمالي 2 13 3" xfId="28610" xr:uid="{00000000-0005-0000-0000-0000C56F0000}"/>
    <cellStyle name="الإجمالي 2 13 3 2" xfId="28611" xr:uid="{00000000-0005-0000-0000-0000C66F0000}"/>
    <cellStyle name="الإجمالي 2 13 4" xfId="28612" xr:uid="{00000000-0005-0000-0000-0000C76F0000}"/>
    <cellStyle name="الإجمالي 2 13 4 2" xfId="28613" xr:uid="{00000000-0005-0000-0000-0000C86F0000}"/>
    <cellStyle name="الإجمالي 2 13 5" xfId="28614" xr:uid="{00000000-0005-0000-0000-0000C96F0000}"/>
    <cellStyle name="الإجمالي 2 13 5 2" xfId="28615" xr:uid="{00000000-0005-0000-0000-0000CA6F0000}"/>
    <cellStyle name="الإجمالي 2 13 6" xfId="28616" xr:uid="{00000000-0005-0000-0000-0000CB6F0000}"/>
    <cellStyle name="الإجمالي 2 13 6 2" xfId="28617" xr:uid="{00000000-0005-0000-0000-0000CC6F0000}"/>
    <cellStyle name="الإجمالي 2 13 7" xfId="28618" xr:uid="{00000000-0005-0000-0000-0000CD6F0000}"/>
    <cellStyle name="الإجمالي 2 13 7 2" xfId="28619" xr:uid="{00000000-0005-0000-0000-0000CE6F0000}"/>
    <cellStyle name="الإجمالي 2 13 8" xfId="28620" xr:uid="{00000000-0005-0000-0000-0000CF6F0000}"/>
    <cellStyle name="الإجمالي 2 13 8 2" xfId="28621" xr:uid="{00000000-0005-0000-0000-0000D06F0000}"/>
    <cellStyle name="الإجمالي 2 13 9" xfId="28622" xr:uid="{00000000-0005-0000-0000-0000D16F0000}"/>
    <cellStyle name="الإجمالي 2 13 9 2" xfId="28623" xr:uid="{00000000-0005-0000-0000-0000D26F0000}"/>
    <cellStyle name="الإجمالي 2 14" xfId="28624" xr:uid="{00000000-0005-0000-0000-0000D36F0000}"/>
    <cellStyle name="الإجمالي 2 14 10" xfId="28625" xr:uid="{00000000-0005-0000-0000-0000D46F0000}"/>
    <cellStyle name="الإجمالي 2 14 10 2" xfId="28626" xr:uid="{00000000-0005-0000-0000-0000D56F0000}"/>
    <cellStyle name="الإجمالي 2 14 11" xfId="28627" xr:uid="{00000000-0005-0000-0000-0000D66F0000}"/>
    <cellStyle name="الإجمالي 2 14 11 2" xfId="28628" xr:uid="{00000000-0005-0000-0000-0000D76F0000}"/>
    <cellStyle name="الإجمالي 2 14 12" xfId="28629" xr:uid="{00000000-0005-0000-0000-0000D86F0000}"/>
    <cellStyle name="الإجمالي 2 14 12 2" xfId="28630" xr:uid="{00000000-0005-0000-0000-0000D96F0000}"/>
    <cellStyle name="الإجمالي 2 14 13" xfId="28631" xr:uid="{00000000-0005-0000-0000-0000DA6F0000}"/>
    <cellStyle name="الإجمالي 2 14 2" xfId="28632" xr:uid="{00000000-0005-0000-0000-0000DB6F0000}"/>
    <cellStyle name="الإجمالي 2 14 2 2" xfId="28633" xr:uid="{00000000-0005-0000-0000-0000DC6F0000}"/>
    <cellStyle name="الإجمالي 2 14 3" xfId="28634" xr:uid="{00000000-0005-0000-0000-0000DD6F0000}"/>
    <cellStyle name="الإجمالي 2 14 3 2" xfId="28635" xr:uid="{00000000-0005-0000-0000-0000DE6F0000}"/>
    <cellStyle name="الإجمالي 2 14 4" xfId="28636" xr:uid="{00000000-0005-0000-0000-0000DF6F0000}"/>
    <cellStyle name="الإجمالي 2 14 4 2" xfId="28637" xr:uid="{00000000-0005-0000-0000-0000E06F0000}"/>
    <cellStyle name="الإجمالي 2 14 5" xfId="28638" xr:uid="{00000000-0005-0000-0000-0000E16F0000}"/>
    <cellStyle name="الإجمالي 2 14 5 2" xfId="28639" xr:uid="{00000000-0005-0000-0000-0000E26F0000}"/>
    <cellStyle name="الإجمالي 2 14 6" xfId="28640" xr:uid="{00000000-0005-0000-0000-0000E36F0000}"/>
    <cellStyle name="الإجمالي 2 14 6 2" xfId="28641" xr:uid="{00000000-0005-0000-0000-0000E46F0000}"/>
    <cellStyle name="الإجمالي 2 14 7" xfId="28642" xr:uid="{00000000-0005-0000-0000-0000E56F0000}"/>
    <cellStyle name="الإجمالي 2 14 7 2" xfId="28643" xr:uid="{00000000-0005-0000-0000-0000E66F0000}"/>
    <cellStyle name="الإجمالي 2 14 8" xfId="28644" xr:uid="{00000000-0005-0000-0000-0000E76F0000}"/>
    <cellStyle name="الإجمالي 2 14 8 2" xfId="28645" xr:uid="{00000000-0005-0000-0000-0000E86F0000}"/>
    <cellStyle name="الإجمالي 2 14 9" xfId="28646" xr:uid="{00000000-0005-0000-0000-0000E96F0000}"/>
    <cellStyle name="الإجمالي 2 14 9 2" xfId="28647" xr:uid="{00000000-0005-0000-0000-0000EA6F0000}"/>
    <cellStyle name="الإجمالي 2 15" xfId="28648" xr:uid="{00000000-0005-0000-0000-0000EB6F0000}"/>
    <cellStyle name="الإجمالي 2 15 10" xfId="28649" xr:uid="{00000000-0005-0000-0000-0000EC6F0000}"/>
    <cellStyle name="الإجمالي 2 15 10 2" xfId="28650" xr:uid="{00000000-0005-0000-0000-0000ED6F0000}"/>
    <cellStyle name="الإجمالي 2 15 11" xfId="28651" xr:uid="{00000000-0005-0000-0000-0000EE6F0000}"/>
    <cellStyle name="الإجمالي 2 15 11 2" xfId="28652" xr:uid="{00000000-0005-0000-0000-0000EF6F0000}"/>
    <cellStyle name="الإجمالي 2 15 12" xfId="28653" xr:uid="{00000000-0005-0000-0000-0000F06F0000}"/>
    <cellStyle name="الإجمالي 2 15 12 2" xfId="28654" xr:uid="{00000000-0005-0000-0000-0000F16F0000}"/>
    <cellStyle name="الإجمالي 2 15 13" xfId="28655" xr:uid="{00000000-0005-0000-0000-0000F26F0000}"/>
    <cellStyle name="الإجمالي 2 15 2" xfId="28656" xr:uid="{00000000-0005-0000-0000-0000F36F0000}"/>
    <cellStyle name="الإجمالي 2 15 2 2" xfId="28657" xr:uid="{00000000-0005-0000-0000-0000F46F0000}"/>
    <cellStyle name="الإجمالي 2 15 3" xfId="28658" xr:uid="{00000000-0005-0000-0000-0000F56F0000}"/>
    <cellStyle name="الإجمالي 2 15 3 2" xfId="28659" xr:uid="{00000000-0005-0000-0000-0000F66F0000}"/>
    <cellStyle name="الإجمالي 2 15 4" xfId="28660" xr:uid="{00000000-0005-0000-0000-0000F76F0000}"/>
    <cellStyle name="الإجمالي 2 15 4 2" xfId="28661" xr:uid="{00000000-0005-0000-0000-0000F86F0000}"/>
    <cellStyle name="الإجمالي 2 15 5" xfId="28662" xr:uid="{00000000-0005-0000-0000-0000F96F0000}"/>
    <cellStyle name="الإجمالي 2 15 5 2" xfId="28663" xr:uid="{00000000-0005-0000-0000-0000FA6F0000}"/>
    <cellStyle name="الإجمالي 2 15 6" xfId="28664" xr:uid="{00000000-0005-0000-0000-0000FB6F0000}"/>
    <cellStyle name="الإجمالي 2 15 6 2" xfId="28665" xr:uid="{00000000-0005-0000-0000-0000FC6F0000}"/>
    <cellStyle name="الإجمالي 2 15 7" xfId="28666" xr:uid="{00000000-0005-0000-0000-0000FD6F0000}"/>
    <cellStyle name="الإجمالي 2 15 7 2" xfId="28667" xr:uid="{00000000-0005-0000-0000-0000FE6F0000}"/>
    <cellStyle name="الإجمالي 2 15 8" xfId="28668" xr:uid="{00000000-0005-0000-0000-0000FF6F0000}"/>
    <cellStyle name="الإجمالي 2 15 8 2" xfId="28669" xr:uid="{00000000-0005-0000-0000-000000700000}"/>
    <cellStyle name="الإجمالي 2 15 9" xfId="28670" xr:uid="{00000000-0005-0000-0000-000001700000}"/>
    <cellStyle name="الإجمالي 2 15 9 2" xfId="28671" xr:uid="{00000000-0005-0000-0000-000002700000}"/>
    <cellStyle name="الإجمالي 2 16" xfId="28672" xr:uid="{00000000-0005-0000-0000-000003700000}"/>
    <cellStyle name="الإجمالي 2 16 10" xfId="28673" xr:uid="{00000000-0005-0000-0000-000004700000}"/>
    <cellStyle name="الإجمالي 2 16 10 2" xfId="28674" xr:uid="{00000000-0005-0000-0000-000005700000}"/>
    <cellStyle name="الإجمالي 2 16 11" xfId="28675" xr:uid="{00000000-0005-0000-0000-000006700000}"/>
    <cellStyle name="الإجمالي 2 16 11 2" xfId="28676" xr:uid="{00000000-0005-0000-0000-000007700000}"/>
    <cellStyle name="الإجمالي 2 16 12" xfId="28677" xr:uid="{00000000-0005-0000-0000-000008700000}"/>
    <cellStyle name="الإجمالي 2 16 12 2" xfId="28678" xr:uid="{00000000-0005-0000-0000-000009700000}"/>
    <cellStyle name="الإجمالي 2 16 13" xfId="28679" xr:uid="{00000000-0005-0000-0000-00000A700000}"/>
    <cellStyle name="الإجمالي 2 16 2" xfId="28680" xr:uid="{00000000-0005-0000-0000-00000B700000}"/>
    <cellStyle name="الإجمالي 2 16 2 2" xfId="28681" xr:uid="{00000000-0005-0000-0000-00000C700000}"/>
    <cellStyle name="الإجمالي 2 16 3" xfId="28682" xr:uid="{00000000-0005-0000-0000-00000D700000}"/>
    <cellStyle name="الإجمالي 2 16 3 2" xfId="28683" xr:uid="{00000000-0005-0000-0000-00000E700000}"/>
    <cellStyle name="الإجمالي 2 16 4" xfId="28684" xr:uid="{00000000-0005-0000-0000-00000F700000}"/>
    <cellStyle name="الإجمالي 2 16 4 2" xfId="28685" xr:uid="{00000000-0005-0000-0000-000010700000}"/>
    <cellStyle name="الإجمالي 2 16 5" xfId="28686" xr:uid="{00000000-0005-0000-0000-000011700000}"/>
    <cellStyle name="الإجمالي 2 16 5 2" xfId="28687" xr:uid="{00000000-0005-0000-0000-000012700000}"/>
    <cellStyle name="الإجمالي 2 16 6" xfId="28688" xr:uid="{00000000-0005-0000-0000-000013700000}"/>
    <cellStyle name="الإجمالي 2 16 6 2" xfId="28689" xr:uid="{00000000-0005-0000-0000-000014700000}"/>
    <cellStyle name="الإجمالي 2 16 7" xfId="28690" xr:uid="{00000000-0005-0000-0000-000015700000}"/>
    <cellStyle name="الإجمالي 2 16 7 2" xfId="28691" xr:uid="{00000000-0005-0000-0000-000016700000}"/>
    <cellStyle name="الإجمالي 2 16 8" xfId="28692" xr:uid="{00000000-0005-0000-0000-000017700000}"/>
    <cellStyle name="الإجمالي 2 16 8 2" xfId="28693" xr:uid="{00000000-0005-0000-0000-000018700000}"/>
    <cellStyle name="الإجمالي 2 16 9" xfId="28694" xr:uid="{00000000-0005-0000-0000-000019700000}"/>
    <cellStyle name="الإجمالي 2 16 9 2" xfId="28695" xr:uid="{00000000-0005-0000-0000-00001A700000}"/>
    <cellStyle name="الإجمالي 2 17" xfId="28696" xr:uid="{00000000-0005-0000-0000-00001B700000}"/>
    <cellStyle name="الإجمالي 2 17 10" xfId="28697" xr:uid="{00000000-0005-0000-0000-00001C700000}"/>
    <cellStyle name="الإجمالي 2 17 10 2" xfId="28698" xr:uid="{00000000-0005-0000-0000-00001D700000}"/>
    <cellStyle name="الإجمالي 2 17 11" xfId="28699" xr:uid="{00000000-0005-0000-0000-00001E700000}"/>
    <cellStyle name="الإجمالي 2 17 11 2" xfId="28700" xr:uid="{00000000-0005-0000-0000-00001F700000}"/>
    <cellStyle name="الإجمالي 2 17 12" xfId="28701" xr:uid="{00000000-0005-0000-0000-000020700000}"/>
    <cellStyle name="الإجمالي 2 17 12 2" xfId="28702" xr:uid="{00000000-0005-0000-0000-000021700000}"/>
    <cellStyle name="الإجمالي 2 17 13" xfId="28703" xr:uid="{00000000-0005-0000-0000-000022700000}"/>
    <cellStyle name="الإجمالي 2 17 2" xfId="28704" xr:uid="{00000000-0005-0000-0000-000023700000}"/>
    <cellStyle name="الإجمالي 2 17 2 2" xfId="28705" xr:uid="{00000000-0005-0000-0000-000024700000}"/>
    <cellStyle name="الإجمالي 2 17 3" xfId="28706" xr:uid="{00000000-0005-0000-0000-000025700000}"/>
    <cellStyle name="الإجمالي 2 17 3 2" xfId="28707" xr:uid="{00000000-0005-0000-0000-000026700000}"/>
    <cellStyle name="الإجمالي 2 17 4" xfId="28708" xr:uid="{00000000-0005-0000-0000-000027700000}"/>
    <cellStyle name="الإجمالي 2 17 4 2" xfId="28709" xr:uid="{00000000-0005-0000-0000-000028700000}"/>
    <cellStyle name="الإجمالي 2 17 5" xfId="28710" xr:uid="{00000000-0005-0000-0000-000029700000}"/>
    <cellStyle name="الإجمالي 2 17 5 2" xfId="28711" xr:uid="{00000000-0005-0000-0000-00002A700000}"/>
    <cellStyle name="الإجمالي 2 17 6" xfId="28712" xr:uid="{00000000-0005-0000-0000-00002B700000}"/>
    <cellStyle name="الإجمالي 2 17 6 2" xfId="28713" xr:uid="{00000000-0005-0000-0000-00002C700000}"/>
    <cellStyle name="الإجمالي 2 17 7" xfId="28714" xr:uid="{00000000-0005-0000-0000-00002D700000}"/>
    <cellStyle name="الإجمالي 2 17 7 2" xfId="28715" xr:uid="{00000000-0005-0000-0000-00002E700000}"/>
    <cellStyle name="الإجمالي 2 17 8" xfId="28716" xr:uid="{00000000-0005-0000-0000-00002F700000}"/>
    <cellStyle name="الإجمالي 2 17 8 2" xfId="28717" xr:uid="{00000000-0005-0000-0000-000030700000}"/>
    <cellStyle name="الإجمالي 2 17 9" xfId="28718" xr:uid="{00000000-0005-0000-0000-000031700000}"/>
    <cellStyle name="الإجمالي 2 17 9 2" xfId="28719" xr:uid="{00000000-0005-0000-0000-000032700000}"/>
    <cellStyle name="الإجمالي 2 18" xfId="28720" xr:uid="{00000000-0005-0000-0000-000033700000}"/>
    <cellStyle name="الإجمالي 2 18 10" xfId="28721" xr:uid="{00000000-0005-0000-0000-000034700000}"/>
    <cellStyle name="الإجمالي 2 18 10 2" xfId="28722" xr:uid="{00000000-0005-0000-0000-000035700000}"/>
    <cellStyle name="الإجمالي 2 18 11" xfId="28723" xr:uid="{00000000-0005-0000-0000-000036700000}"/>
    <cellStyle name="الإجمالي 2 18 11 2" xfId="28724" xr:uid="{00000000-0005-0000-0000-000037700000}"/>
    <cellStyle name="الإجمالي 2 18 12" xfId="28725" xr:uid="{00000000-0005-0000-0000-000038700000}"/>
    <cellStyle name="الإجمالي 2 18 12 2" xfId="28726" xr:uid="{00000000-0005-0000-0000-000039700000}"/>
    <cellStyle name="الإجمالي 2 18 13" xfId="28727" xr:uid="{00000000-0005-0000-0000-00003A700000}"/>
    <cellStyle name="الإجمالي 2 18 2" xfId="28728" xr:uid="{00000000-0005-0000-0000-00003B700000}"/>
    <cellStyle name="الإجمالي 2 18 2 2" xfId="28729" xr:uid="{00000000-0005-0000-0000-00003C700000}"/>
    <cellStyle name="الإجمالي 2 18 3" xfId="28730" xr:uid="{00000000-0005-0000-0000-00003D700000}"/>
    <cellStyle name="الإجمالي 2 18 3 2" xfId="28731" xr:uid="{00000000-0005-0000-0000-00003E700000}"/>
    <cellStyle name="الإجمالي 2 18 4" xfId="28732" xr:uid="{00000000-0005-0000-0000-00003F700000}"/>
    <cellStyle name="الإجمالي 2 18 4 2" xfId="28733" xr:uid="{00000000-0005-0000-0000-000040700000}"/>
    <cellStyle name="الإجمالي 2 18 5" xfId="28734" xr:uid="{00000000-0005-0000-0000-000041700000}"/>
    <cellStyle name="الإجمالي 2 18 5 2" xfId="28735" xr:uid="{00000000-0005-0000-0000-000042700000}"/>
    <cellStyle name="الإجمالي 2 18 6" xfId="28736" xr:uid="{00000000-0005-0000-0000-000043700000}"/>
    <cellStyle name="الإجمالي 2 18 6 2" xfId="28737" xr:uid="{00000000-0005-0000-0000-000044700000}"/>
    <cellStyle name="الإجمالي 2 18 7" xfId="28738" xr:uid="{00000000-0005-0000-0000-000045700000}"/>
    <cellStyle name="الإجمالي 2 18 7 2" xfId="28739" xr:uid="{00000000-0005-0000-0000-000046700000}"/>
    <cellStyle name="الإجمالي 2 18 8" xfId="28740" xr:uid="{00000000-0005-0000-0000-000047700000}"/>
    <cellStyle name="الإجمالي 2 18 8 2" xfId="28741" xr:uid="{00000000-0005-0000-0000-000048700000}"/>
    <cellStyle name="الإجمالي 2 18 9" xfId="28742" xr:uid="{00000000-0005-0000-0000-000049700000}"/>
    <cellStyle name="الإجمالي 2 18 9 2" xfId="28743" xr:uid="{00000000-0005-0000-0000-00004A700000}"/>
    <cellStyle name="الإجمالي 2 19" xfId="28744" xr:uid="{00000000-0005-0000-0000-00004B700000}"/>
    <cellStyle name="الإجمالي 2 19 10" xfId="28745" xr:uid="{00000000-0005-0000-0000-00004C700000}"/>
    <cellStyle name="الإجمالي 2 19 10 2" xfId="28746" xr:uid="{00000000-0005-0000-0000-00004D700000}"/>
    <cellStyle name="الإجمالي 2 19 11" xfId="28747" xr:uid="{00000000-0005-0000-0000-00004E700000}"/>
    <cellStyle name="الإجمالي 2 19 11 2" xfId="28748" xr:uid="{00000000-0005-0000-0000-00004F700000}"/>
    <cellStyle name="الإجمالي 2 19 12" xfId="28749" xr:uid="{00000000-0005-0000-0000-000050700000}"/>
    <cellStyle name="الإجمالي 2 19 12 2" xfId="28750" xr:uid="{00000000-0005-0000-0000-000051700000}"/>
    <cellStyle name="الإجمالي 2 19 13" xfId="28751" xr:uid="{00000000-0005-0000-0000-000052700000}"/>
    <cellStyle name="الإجمالي 2 19 2" xfId="28752" xr:uid="{00000000-0005-0000-0000-000053700000}"/>
    <cellStyle name="الإجمالي 2 19 2 2" xfId="28753" xr:uid="{00000000-0005-0000-0000-000054700000}"/>
    <cellStyle name="الإجمالي 2 19 3" xfId="28754" xr:uid="{00000000-0005-0000-0000-000055700000}"/>
    <cellStyle name="الإجمالي 2 19 3 2" xfId="28755" xr:uid="{00000000-0005-0000-0000-000056700000}"/>
    <cellStyle name="الإجمالي 2 19 4" xfId="28756" xr:uid="{00000000-0005-0000-0000-000057700000}"/>
    <cellStyle name="الإجمالي 2 19 4 2" xfId="28757" xr:uid="{00000000-0005-0000-0000-000058700000}"/>
    <cellStyle name="الإجمالي 2 19 5" xfId="28758" xr:uid="{00000000-0005-0000-0000-000059700000}"/>
    <cellStyle name="الإجمالي 2 19 5 2" xfId="28759" xr:uid="{00000000-0005-0000-0000-00005A700000}"/>
    <cellStyle name="الإجمالي 2 19 6" xfId="28760" xr:uid="{00000000-0005-0000-0000-00005B700000}"/>
    <cellStyle name="الإجمالي 2 19 6 2" xfId="28761" xr:uid="{00000000-0005-0000-0000-00005C700000}"/>
    <cellStyle name="الإجمالي 2 19 7" xfId="28762" xr:uid="{00000000-0005-0000-0000-00005D700000}"/>
    <cellStyle name="الإجمالي 2 19 7 2" xfId="28763" xr:uid="{00000000-0005-0000-0000-00005E700000}"/>
    <cellStyle name="الإجمالي 2 19 8" xfId="28764" xr:uid="{00000000-0005-0000-0000-00005F700000}"/>
    <cellStyle name="الإجمالي 2 19 8 2" xfId="28765" xr:uid="{00000000-0005-0000-0000-000060700000}"/>
    <cellStyle name="الإجمالي 2 19 9" xfId="28766" xr:uid="{00000000-0005-0000-0000-000061700000}"/>
    <cellStyle name="الإجمالي 2 19 9 2" xfId="28767" xr:uid="{00000000-0005-0000-0000-000062700000}"/>
    <cellStyle name="الإجمالي 2 2" xfId="28768" xr:uid="{00000000-0005-0000-0000-000063700000}"/>
    <cellStyle name="الإجمالي 2 2 10" xfId="28769" xr:uid="{00000000-0005-0000-0000-000064700000}"/>
    <cellStyle name="الإجمالي 2 2 10 10" xfId="28770" xr:uid="{00000000-0005-0000-0000-000065700000}"/>
    <cellStyle name="الإجمالي 2 2 10 10 2" xfId="28771" xr:uid="{00000000-0005-0000-0000-000066700000}"/>
    <cellStyle name="الإجمالي 2 2 10 11" xfId="28772" xr:uid="{00000000-0005-0000-0000-000067700000}"/>
    <cellStyle name="الإجمالي 2 2 10 11 2" xfId="28773" xr:uid="{00000000-0005-0000-0000-000068700000}"/>
    <cellStyle name="الإجمالي 2 2 10 12" xfId="28774" xr:uid="{00000000-0005-0000-0000-000069700000}"/>
    <cellStyle name="الإجمالي 2 2 10 12 2" xfId="28775" xr:uid="{00000000-0005-0000-0000-00006A700000}"/>
    <cellStyle name="الإجمالي 2 2 10 13" xfId="28776" xr:uid="{00000000-0005-0000-0000-00006B700000}"/>
    <cellStyle name="الإجمالي 2 2 10 2" xfId="28777" xr:uid="{00000000-0005-0000-0000-00006C700000}"/>
    <cellStyle name="الإجمالي 2 2 10 2 2" xfId="28778" xr:uid="{00000000-0005-0000-0000-00006D700000}"/>
    <cellStyle name="الإجمالي 2 2 10 3" xfId="28779" xr:uid="{00000000-0005-0000-0000-00006E700000}"/>
    <cellStyle name="الإجمالي 2 2 10 3 2" xfId="28780" xr:uid="{00000000-0005-0000-0000-00006F700000}"/>
    <cellStyle name="الإجمالي 2 2 10 4" xfId="28781" xr:uid="{00000000-0005-0000-0000-000070700000}"/>
    <cellStyle name="الإجمالي 2 2 10 4 2" xfId="28782" xr:uid="{00000000-0005-0000-0000-000071700000}"/>
    <cellStyle name="الإجمالي 2 2 10 5" xfId="28783" xr:uid="{00000000-0005-0000-0000-000072700000}"/>
    <cellStyle name="الإجمالي 2 2 10 5 2" xfId="28784" xr:uid="{00000000-0005-0000-0000-000073700000}"/>
    <cellStyle name="الإجمالي 2 2 10 6" xfId="28785" xr:uid="{00000000-0005-0000-0000-000074700000}"/>
    <cellStyle name="الإجمالي 2 2 10 6 2" xfId="28786" xr:uid="{00000000-0005-0000-0000-000075700000}"/>
    <cellStyle name="الإجمالي 2 2 10 7" xfId="28787" xr:uid="{00000000-0005-0000-0000-000076700000}"/>
    <cellStyle name="الإجمالي 2 2 10 7 2" xfId="28788" xr:uid="{00000000-0005-0000-0000-000077700000}"/>
    <cellStyle name="الإجمالي 2 2 10 8" xfId="28789" xr:uid="{00000000-0005-0000-0000-000078700000}"/>
    <cellStyle name="الإجمالي 2 2 10 8 2" xfId="28790" xr:uid="{00000000-0005-0000-0000-000079700000}"/>
    <cellStyle name="الإجمالي 2 2 10 9" xfId="28791" xr:uid="{00000000-0005-0000-0000-00007A700000}"/>
    <cellStyle name="الإجمالي 2 2 10 9 2" xfId="28792" xr:uid="{00000000-0005-0000-0000-00007B700000}"/>
    <cellStyle name="الإجمالي 2 2 11" xfId="28793" xr:uid="{00000000-0005-0000-0000-00007C700000}"/>
    <cellStyle name="الإجمالي 2 2 11 10" xfId="28794" xr:uid="{00000000-0005-0000-0000-00007D700000}"/>
    <cellStyle name="الإجمالي 2 2 11 10 2" xfId="28795" xr:uid="{00000000-0005-0000-0000-00007E700000}"/>
    <cellStyle name="الإجمالي 2 2 11 11" xfId="28796" xr:uid="{00000000-0005-0000-0000-00007F700000}"/>
    <cellStyle name="الإجمالي 2 2 11 11 2" xfId="28797" xr:uid="{00000000-0005-0000-0000-000080700000}"/>
    <cellStyle name="الإجمالي 2 2 11 12" xfId="28798" xr:uid="{00000000-0005-0000-0000-000081700000}"/>
    <cellStyle name="الإجمالي 2 2 11 12 2" xfId="28799" xr:uid="{00000000-0005-0000-0000-000082700000}"/>
    <cellStyle name="الإجمالي 2 2 11 13" xfId="28800" xr:uid="{00000000-0005-0000-0000-000083700000}"/>
    <cellStyle name="الإجمالي 2 2 11 2" xfId="28801" xr:uid="{00000000-0005-0000-0000-000084700000}"/>
    <cellStyle name="الإجمالي 2 2 11 2 2" xfId="28802" xr:uid="{00000000-0005-0000-0000-000085700000}"/>
    <cellStyle name="الإجمالي 2 2 11 3" xfId="28803" xr:uid="{00000000-0005-0000-0000-000086700000}"/>
    <cellStyle name="الإجمالي 2 2 11 3 2" xfId="28804" xr:uid="{00000000-0005-0000-0000-000087700000}"/>
    <cellStyle name="الإجمالي 2 2 11 4" xfId="28805" xr:uid="{00000000-0005-0000-0000-000088700000}"/>
    <cellStyle name="الإجمالي 2 2 11 4 2" xfId="28806" xr:uid="{00000000-0005-0000-0000-000089700000}"/>
    <cellStyle name="الإجمالي 2 2 11 5" xfId="28807" xr:uid="{00000000-0005-0000-0000-00008A700000}"/>
    <cellStyle name="الإجمالي 2 2 11 5 2" xfId="28808" xr:uid="{00000000-0005-0000-0000-00008B700000}"/>
    <cellStyle name="الإجمالي 2 2 11 6" xfId="28809" xr:uid="{00000000-0005-0000-0000-00008C700000}"/>
    <cellStyle name="الإجمالي 2 2 11 6 2" xfId="28810" xr:uid="{00000000-0005-0000-0000-00008D700000}"/>
    <cellStyle name="الإجمالي 2 2 11 7" xfId="28811" xr:uid="{00000000-0005-0000-0000-00008E700000}"/>
    <cellStyle name="الإجمالي 2 2 11 7 2" xfId="28812" xr:uid="{00000000-0005-0000-0000-00008F700000}"/>
    <cellStyle name="الإجمالي 2 2 11 8" xfId="28813" xr:uid="{00000000-0005-0000-0000-000090700000}"/>
    <cellStyle name="الإجمالي 2 2 11 8 2" xfId="28814" xr:uid="{00000000-0005-0000-0000-000091700000}"/>
    <cellStyle name="الإجمالي 2 2 11 9" xfId="28815" xr:uid="{00000000-0005-0000-0000-000092700000}"/>
    <cellStyle name="الإجمالي 2 2 11 9 2" xfId="28816" xr:uid="{00000000-0005-0000-0000-000093700000}"/>
    <cellStyle name="الإجمالي 2 2 12" xfId="28817" xr:uid="{00000000-0005-0000-0000-000094700000}"/>
    <cellStyle name="الإجمالي 2 2 12 10" xfId="28818" xr:uid="{00000000-0005-0000-0000-000095700000}"/>
    <cellStyle name="الإجمالي 2 2 12 10 2" xfId="28819" xr:uid="{00000000-0005-0000-0000-000096700000}"/>
    <cellStyle name="الإجمالي 2 2 12 11" xfId="28820" xr:uid="{00000000-0005-0000-0000-000097700000}"/>
    <cellStyle name="الإجمالي 2 2 12 11 2" xfId="28821" xr:uid="{00000000-0005-0000-0000-000098700000}"/>
    <cellStyle name="الإجمالي 2 2 12 12" xfId="28822" xr:uid="{00000000-0005-0000-0000-000099700000}"/>
    <cellStyle name="الإجمالي 2 2 12 12 2" xfId="28823" xr:uid="{00000000-0005-0000-0000-00009A700000}"/>
    <cellStyle name="الإجمالي 2 2 12 13" xfId="28824" xr:uid="{00000000-0005-0000-0000-00009B700000}"/>
    <cellStyle name="الإجمالي 2 2 12 2" xfId="28825" xr:uid="{00000000-0005-0000-0000-00009C700000}"/>
    <cellStyle name="الإجمالي 2 2 12 2 2" xfId="28826" xr:uid="{00000000-0005-0000-0000-00009D700000}"/>
    <cellStyle name="الإجمالي 2 2 12 3" xfId="28827" xr:uid="{00000000-0005-0000-0000-00009E700000}"/>
    <cellStyle name="الإجمالي 2 2 12 3 2" xfId="28828" xr:uid="{00000000-0005-0000-0000-00009F700000}"/>
    <cellStyle name="الإجمالي 2 2 12 4" xfId="28829" xr:uid="{00000000-0005-0000-0000-0000A0700000}"/>
    <cellStyle name="الإجمالي 2 2 12 4 2" xfId="28830" xr:uid="{00000000-0005-0000-0000-0000A1700000}"/>
    <cellStyle name="الإجمالي 2 2 12 5" xfId="28831" xr:uid="{00000000-0005-0000-0000-0000A2700000}"/>
    <cellStyle name="الإجمالي 2 2 12 5 2" xfId="28832" xr:uid="{00000000-0005-0000-0000-0000A3700000}"/>
    <cellStyle name="الإجمالي 2 2 12 6" xfId="28833" xr:uid="{00000000-0005-0000-0000-0000A4700000}"/>
    <cellStyle name="الإجمالي 2 2 12 6 2" xfId="28834" xr:uid="{00000000-0005-0000-0000-0000A5700000}"/>
    <cellStyle name="الإجمالي 2 2 12 7" xfId="28835" xr:uid="{00000000-0005-0000-0000-0000A6700000}"/>
    <cellStyle name="الإجمالي 2 2 12 7 2" xfId="28836" xr:uid="{00000000-0005-0000-0000-0000A7700000}"/>
    <cellStyle name="الإجمالي 2 2 12 8" xfId="28837" xr:uid="{00000000-0005-0000-0000-0000A8700000}"/>
    <cellStyle name="الإجمالي 2 2 12 8 2" xfId="28838" xr:uid="{00000000-0005-0000-0000-0000A9700000}"/>
    <cellStyle name="الإجمالي 2 2 12 9" xfId="28839" xr:uid="{00000000-0005-0000-0000-0000AA700000}"/>
    <cellStyle name="الإجمالي 2 2 12 9 2" xfId="28840" xr:uid="{00000000-0005-0000-0000-0000AB700000}"/>
    <cellStyle name="الإجمالي 2 2 13" xfId="28841" xr:uid="{00000000-0005-0000-0000-0000AC700000}"/>
    <cellStyle name="الإجمالي 2 2 13 10" xfId="28842" xr:uid="{00000000-0005-0000-0000-0000AD700000}"/>
    <cellStyle name="الإجمالي 2 2 13 10 2" xfId="28843" xr:uid="{00000000-0005-0000-0000-0000AE700000}"/>
    <cellStyle name="الإجمالي 2 2 13 11" xfId="28844" xr:uid="{00000000-0005-0000-0000-0000AF700000}"/>
    <cellStyle name="الإجمالي 2 2 13 11 2" xfId="28845" xr:uid="{00000000-0005-0000-0000-0000B0700000}"/>
    <cellStyle name="الإجمالي 2 2 13 12" xfId="28846" xr:uid="{00000000-0005-0000-0000-0000B1700000}"/>
    <cellStyle name="الإجمالي 2 2 13 12 2" xfId="28847" xr:uid="{00000000-0005-0000-0000-0000B2700000}"/>
    <cellStyle name="الإجمالي 2 2 13 13" xfId="28848" xr:uid="{00000000-0005-0000-0000-0000B3700000}"/>
    <cellStyle name="الإجمالي 2 2 13 2" xfId="28849" xr:uid="{00000000-0005-0000-0000-0000B4700000}"/>
    <cellStyle name="الإجمالي 2 2 13 2 2" xfId="28850" xr:uid="{00000000-0005-0000-0000-0000B5700000}"/>
    <cellStyle name="الإجمالي 2 2 13 3" xfId="28851" xr:uid="{00000000-0005-0000-0000-0000B6700000}"/>
    <cellStyle name="الإجمالي 2 2 13 3 2" xfId="28852" xr:uid="{00000000-0005-0000-0000-0000B7700000}"/>
    <cellStyle name="الإجمالي 2 2 13 4" xfId="28853" xr:uid="{00000000-0005-0000-0000-0000B8700000}"/>
    <cellStyle name="الإجمالي 2 2 13 4 2" xfId="28854" xr:uid="{00000000-0005-0000-0000-0000B9700000}"/>
    <cellStyle name="الإجمالي 2 2 13 5" xfId="28855" xr:uid="{00000000-0005-0000-0000-0000BA700000}"/>
    <cellStyle name="الإجمالي 2 2 13 5 2" xfId="28856" xr:uid="{00000000-0005-0000-0000-0000BB700000}"/>
    <cellStyle name="الإجمالي 2 2 13 6" xfId="28857" xr:uid="{00000000-0005-0000-0000-0000BC700000}"/>
    <cellStyle name="الإجمالي 2 2 13 6 2" xfId="28858" xr:uid="{00000000-0005-0000-0000-0000BD700000}"/>
    <cellStyle name="الإجمالي 2 2 13 7" xfId="28859" xr:uid="{00000000-0005-0000-0000-0000BE700000}"/>
    <cellStyle name="الإجمالي 2 2 13 7 2" xfId="28860" xr:uid="{00000000-0005-0000-0000-0000BF700000}"/>
    <cellStyle name="الإجمالي 2 2 13 8" xfId="28861" xr:uid="{00000000-0005-0000-0000-0000C0700000}"/>
    <cellStyle name="الإجمالي 2 2 13 8 2" xfId="28862" xr:uid="{00000000-0005-0000-0000-0000C1700000}"/>
    <cellStyle name="الإجمالي 2 2 13 9" xfId="28863" xr:uid="{00000000-0005-0000-0000-0000C2700000}"/>
    <cellStyle name="الإجمالي 2 2 13 9 2" xfId="28864" xr:uid="{00000000-0005-0000-0000-0000C3700000}"/>
    <cellStyle name="الإجمالي 2 2 14" xfId="28865" xr:uid="{00000000-0005-0000-0000-0000C4700000}"/>
    <cellStyle name="الإجمالي 2 2 14 10" xfId="28866" xr:uid="{00000000-0005-0000-0000-0000C5700000}"/>
    <cellStyle name="الإجمالي 2 2 14 10 2" xfId="28867" xr:uid="{00000000-0005-0000-0000-0000C6700000}"/>
    <cellStyle name="الإجمالي 2 2 14 11" xfId="28868" xr:uid="{00000000-0005-0000-0000-0000C7700000}"/>
    <cellStyle name="الإجمالي 2 2 14 11 2" xfId="28869" xr:uid="{00000000-0005-0000-0000-0000C8700000}"/>
    <cellStyle name="الإجمالي 2 2 14 12" xfId="28870" xr:uid="{00000000-0005-0000-0000-0000C9700000}"/>
    <cellStyle name="الإجمالي 2 2 14 12 2" xfId="28871" xr:uid="{00000000-0005-0000-0000-0000CA700000}"/>
    <cellStyle name="الإجمالي 2 2 14 13" xfId="28872" xr:uid="{00000000-0005-0000-0000-0000CB700000}"/>
    <cellStyle name="الإجمالي 2 2 14 2" xfId="28873" xr:uid="{00000000-0005-0000-0000-0000CC700000}"/>
    <cellStyle name="الإجمالي 2 2 14 2 2" xfId="28874" xr:uid="{00000000-0005-0000-0000-0000CD700000}"/>
    <cellStyle name="الإجمالي 2 2 14 3" xfId="28875" xr:uid="{00000000-0005-0000-0000-0000CE700000}"/>
    <cellStyle name="الإجمالي 2 2 14 3 2" xfId="28876" xr:uid="{00000000-0005-0000-0000-0000CF700000}"/>
    <cellStyle name="الإجمالي 2 2 14 4" xfId="28877" xr:uid="{00000000-0005-0000-0000-0000D0700000}"/>
    <cellStyle name="الإجمالي 2 2 14 4 2" xfId="28878" xr:uid="{00000000-0005-0000-0000-0000D1700000}"/>
    <cellStyle name="الإجمالي 2 2 14 5" xfId="28879" xr:uid="{00000000-0005-0000-0000-0000D2700000}"/>
    <cellStyle name="الإجمالي 2 2 14 5 2" xfId="28880" xr:uid="{00000000-0005-0000-0000-0000D3700000}"/>
    <cellStyle name="الإجمالي 2 2 14 6" xfId="28881" xr:uid="{00000000-0005-0000-0000-0000D4700000}"/>
    <cellStyle name="الإجمالي 2 2 14 6 2" xfId="28882" xr:uid="{00000000-0005-0000-0000-0000D5700000}"/>
    <cellStyle name="الإجمالي 2 2 14 7" xfId="28883" xr:uid="{00000000-0005-0000-0000-0000D6700000}"/>
    <cellStyle name="الإجمالي 2 2 14 7 2" xfId="28884" xr:uid="{00000000-0005-0000-0000-0000D7700000}"/>
    <cellStyle name="الإجمالي 2 2 14 8" xfId="28885" xr:uid="{00000000-0005-0000-0000-0000D8700000}"/>
    <cellStyle name="الإجمالي 2 2 14 8 2" xfId="28886" xr:uid="{00000000-0005-0000-0000-0000D9700000}"/>
    <cellStyle name="الإجمالي 2 2 14 9" xfId="28887" xr:uid="{00000000-0005-0000-0000-0000DA700000}"/>
    <cellStyle name="الإجمالي 2 2 14 9 2" xfId="28888" xr:uid="{00000000-0005-0000-0000-0000DB700000}"/>
    <cellStyle name="الإجمالي 2 2 15" xfId="28889" xr:uid="{00000000-0005-0000-0000-0000DC700000}"/>
    <cellStyle name="الإجمالي 2 2 15 10" xfId="28890" xr:uid="{00000000-0005-0000-0000-0000DD700000}"/>
    <cellStyle name="الإجمالي 2 2 15 10 2" xfId="28891" xr:uid="{00000000-0005-0000-0000-0000DE700000}"/>
    <cellStyle name="الإجمالي 2 2 15 11" xfId="28892" xr:uid="{00000000-0005-0000-0000-0000DF700000}"/>
    <cellStyle name="الإجمالي 2 2 15 11 2" xfId="28893" xr:uid="{00000000-0005-0000-0000-0000E0700000}"/>
    <cellStyle name="الإجمالي 2 2 15 12" xfId="28894" xr:uid="{00000000-0005-0000-0000-0000E1700000}"/>
    <cellStyle name="الإجمالي 2 2 15 12 2" xfId="28895" xr:uid="{00000000-0005-0000-0000-0000E2700000}"/>
    <cellStyle name="الإجمالي 2 2 15 13" xfId="28896" xr:uid="{00000000-0005-0000-0000-0000E3700000}"/>
    <cellStyle name="الإجمالي 2 2 15 2" xfId="28897" xr:uid="{00000000-0005-0000-0000-0000E4700000}"/>
    <cellStyle name="الإجمالي 2 2 15 2 2" xfId="28898" xr:uid="{00000000-0005-0000-0000-0000E5700000}"/>
    <cellStyle name="الإجمالي 2 2 15 3" xfId="28899" xr:uid="{00000000-0005-0000-0000-0000E6700000}"/>
    <cellStyle name="الإجمالي 2 2 15 3 2" xfId="28900" xr:uid="{00000000-0005-0000-0000-0000E7700000}"/>
    <cellStyle name="الإجمالي 2 2 15 4" xfId="28901" xr:uid="{00000000-0005-0000-0000-0000E8700000}"/>
    <cellStyle name="الإجمالي 2 2 15 4 2" xfId="28902" xr:uid="{00000000-0005-0000-0000-0000E9700000}"/>
    <cellStyle name="الإجمالي 2 2 15 5" xfId="28903" xr:uid="{00000000-0005-0000-0000-0000EA700000}"/>
    <cellStyle name="الإجمالي 2 2 15 5 2" xfId="28904" xr:uid="{00000000-0005-0000-0000-0000EB700000}"/>
    <cellStyle name="الإجمالي 2 2 15 6" xfId="28905" xr:uid="{00000000-0005-0000-0000-0000EC700000}"/>
    <cellStyle name="الإجمالي 2 2 15 6 2" xfId="28906" xr:uid="{00000000-0005-0000-0000-0000ED700000}"/>
    <cellStyle name="الإجمالي 2 2 15 7" xfId="28907" xr:uid="{00000000-0005-0000-0000-0000EE700000}"/>
    <cellStyle name="الإجمالي 2 2 15 7 2" xfId="28908" xr:uid="{00000000-0005-0000-0000-0000EF700000}"/>
    <cellStyle name="الإجمالي 2 2 15 8" xfId="28909" xr:uid="{00000000-0005-0000-0000-0000F0700000}"/>
    <cellStyle name="الإجمالي 2 2 15 8 2" xfId="28910" xr:uid="{00000000-0005-0000-0000-0000F1700000}"/>
    <cellStyle name="الإجمالي 2 2 15 9" xfId="28911" xr:uid="{00000000-0005-0000-0000-0000F2700000}"/>
    <cellStyle name="الإجمالي 2 2 15 9 2" xfId="28912" xr:uid="{00000000-0005-0000-0000-0000F3700000}"/>
    <cellStyle name="الإجمالي 2 2 16" xfId="28913" xr:uid="{00000000-0005-0000-0000-0000F4700000}"/>
    <cellStyle name="الإجمالي 2 2 16 10" xfId="28914" xr:uid="{00000000-0005-0000-0000-0000F5700000}"/>
    <cellStyle name="الإجمالي 2 2 16 10 2" xfId="28915" xr:uid="{00000000-0005-0000-0000-0000F6700000}"/>
    <cellStyle name="الإجمالي 2 2 16 11" xfId="28916" xr:uid="{00000000-0005-0000-0000-0000F7700000}"/>
    <cellStyle name="الإجمالي 2 2 16 11 2" xfId="28917" xr:uid="{00000000-0005-0000-0000-0000F8700000}"/>
    <cellStyle name="الإجمالي 2 2 16 12" xfId="28918" xr:uid="{00000000-0005-0000-0000-0000F9700000}"/>
    <cellStyle name="الإجمالي 2 2 16 12 2" xfId="28919" xr:uid="{00000000-0005-0000-0000-0000FA700000}"/>
    <cellStyle name="الإجمالي 2 2 16 13" xfId="28920" xr:uid="{00000000-0005-0000-0000-0000FB700000}"/>
    <cellStyle name="الإجمالي 2 2 16 2" xfId="28921" xr:uid="{00000000-0005-0000-0000-0000FC700000}"/>
    <cellStyle name="الإجمالي 2 2 16 2 2" xfId="28922" xr:uid="{00000000-0005-0000-0000-0000FD700000}"/>
    <cellStyle name="الإجمالي 2 2 16 3" xfId="28923" xr:uid="{00000000-0005-0000-0000-0000FE700000}"/>
    <cellStyle name="الإجمالي 2 2 16 3 2" xfId="28924" xr:uid="{00000000-0005-0000-0000-0000FF700000}"/>
    <cellStyle name="الإجمالي 2 2 16 4" xfId="28925" xr:uid="{00000000-0005-0000-0000-000000710000}"/>
    <cellStyle name="الإجمالي 2 2 16 4 2" xfId="28926" xr:uid="{00000000-0005-0000-0000-000001710000}"/>
    <cellStyle name="الإجمالي 2 2 16 5" xfId="28927" xr:uid="{00000000-0005-0000-0000-000002710000}"/>
    <cellStyle name="الإجمالي 2 2 16 5 2" xfId="28928" xr:uid="{00000000-0005-0000-0000-000003710000}"/>
    <cellStyle name="الإجمالي 2 2 16 6" xfId="28929" xr:uid="{00000000-0005-0000-0000-000004710000}"/>
    <cellStyle name="الإجمالي 2 2 16 6 2" xfId="28930" xr:uid="{00000000-0005-0000-0000-000005710000}"/>
    <cellStyle name="الإجمالي 2 2 16 7" xfId="28931" xr:uid="{00000000-0005-0000-0000-000006710000}"/>
    <cellStyle name="الإجمالي 2 2 16 7 2" xfId="28932" xr:uid="{00000000-0005-0000-0000-000007710000}"/>
    <cellStyle name="الإجمالي 2 2 16 8" xfId="28933" xr:uid="{00000000-0005-0000-0000-000008710000}"/>
    <cellStyle name="الإجمالي 2 2 16 8 2" xfId="28934" xr:uid="{00000000-0005-0000-0000-000009710000}"/>
    <cellStyle name="الإجمالي 2 2 16 9" xfId="28935" xr:uid="{00000000-0005-0000-0000-00000A710000}"/>
    <cellStyle name="الإجمالي 2 2 16 9 2" xfId="28936" xr:uid="{00000000-0005-0000-0000-00000B710000}"/>
    <cellStyle name="الإجمالي 2 2 17" xfId="28937" xr:uid="{00000000-0005-0000-0000-00000C710000}"/>
    <cellStyle name="الإجمالي 2 2 17 10" xfId="28938" xr:uid="{00000000-0005-0000-0000-00000D710000}"/>
    <cellStyle name="الإجمالي 2 2 17 10 2" xfId="28939" xr:uid="{00000000-0005-0000-0000-00000E710000}"/>
    <cellStyle name="الإجمالي 2 2 17 11" xfId="28940" xr:uid="{00000000-0005-0000-0000-00000F710000}"/>
    <cellStyle name="الإجمالي 2 2 17 11 2" xfId="28941" xr:uid="{00000000-0005-0000-0000-000010710000}"/>
    <cellStyle name="الإجمالي 2 2 17 12" xfId="28942" xr:uid="{00000000-0005-0000-0000-000011710000}"/>
    <cellStyle name="الإجمالي 2 2 17 12 2" xfId="28943" xr:uid="{00000000-0005-0000-0000-000012710000}"/>
    <cellStyle name="الإجمالي 2 2 17 13" xfId="28944" xr:uid="{00000000-0005-0000-0000-000013710000}"/>
    <cellStyle name="الإجمالي 2 2 17 2" xfId="28945" xr:uid="{00000000-0005-0000-0000-000014710000}"/>
    <cellStyle name="الإجمالي 2 2 17 2 2" xfId="28946" xr:uid="{00000000-0005-0000-0000-000015710000}"/>
    <cellStyle name="الإجمالي 2 2 17 3" xfId="28947" xr:uid="{00000000-0005-0000-0000-000016710000}"/>
    <cellStyle name="الإجمالي 2 2 17 3 2" xfId="28948" xr:uid="{00000000-0005-0000-0000-000017710000}"/>
    <cellStyle name="الإجمالي 2 2 17 4" xfId="28949" xr:uid="{00000000-0005-0000-0000-000018710000}"/>
    <cellStyle name="الإجمالي 2 2 17 4 2" xfId="28950" xr:uid="{00000000-0005-0000-0000-000019710000}"/>
    <cellStyle name="الإجمالي 2 2 17 5" xfId="28951" xr:uid="{00000000-0005-0000-0000-00001A710000}"/>
    <cellStyle name="الإجمالي 2 2 17 5 2" xfId="28952" xr:uid="{00000000-0005-0000-0000-00001B710000}"/>
    <cellStyle name="الإجمالي 2 2 17 6" xfId="28953" xr:uid="{00000000-0005-0000-0000-00001C710000}"/>
    <cellStyle name="الإجمالي 2 2 17 6 2" xfId="28954" xr:uid="{00000000-0005-0000-0000-00001D710000}"/>
    <cellStyle name="الإجمالي 2 2 17 7" xfId="28955" xr:uid="{00000000-0005-0000-0000-00001E710000}"/>
    <cellStyle name="الإجمالي 2 2 17 7 2" xfId="28956" xr:uid="{00000000-0005-0000-0000-00001F710000}"/>
    <cellStyle name="الإجمالي 2 2 17 8" xfId="28957" xr:uid="{00000000-0005-0000-0000-000020710000}"/>
    <cellStyle name="الإجمالي 2 2 17 8 2" xfId="28958" xr:uid="{00000000-0005-0000-0000-000021710000}"/>
    <cellStyle name="الإجمالي 2 2 17 9" xfId="28959" xr:uid="{00000000-0005-0000-0000-000022710000}"/>
    <cellStyle name="الإجمالي 2 2 17 9 2" xfId="28960" xr:uid="{00000000-0005-0000-0000-000023710000}"/>
    <cellStyle name="الإجمالي 2 2 18" xfId="28961" xr:uid="{00000000-0005-0000-0000-000024710000}"/>
    <cellStyle name="الإجمالي 2 2 18 10" xfId="28962" xr:uid="{00000000-0005-0000-0000-000025710000}"/>
    <cellStyle name="الإجمالي 2 2 18 10 2" xfId="28963" xr:uid="{00000000-0005-0000-0000-000026710000}"/>
    <cellStyle name="الإجمالي 2 2 18 11" xfId="28964" xr:uid="{00000000-0005-0000-0000-000027710000}"/>
    <cellStyle name="الإجمالي 2 2 18 11 2" xfId="28965" xr:uid="{00000000-0005-0000-0000-000028710000}"/>
    <cellStyle name="الإجمالي 2 2 18 12" xfId="28966" xr:uid="{00000000-0005-0000-0000-000029710000}"/>
    <cellStyle name="الإجمالي 2 2 18 12 2" xfId="28967" xr:uid="{00000000-0005-0000-0000-00002A710000}"/>
    <cellStyle name="الإجمالي 2 2 18 13" xfId="28968" xr:uid="{00000000-0005-0000-0000-00002B710000}"/>
    <cellStyle name="الإجمالي 2 2 18 2" xfId="28969" xr:uid="{00000000-0005-0000-0000-00002C710000}"/>
    <cellStyle name="الإجمالي 2 2 18 2 2" xfId="28970" xr:uid="{00000000-0005-0000-0000-00002D710000}"/>
    <cellStyle name="الإجمالي 2 2 18 3" xfId="28971" xr:uid="{00000000-0005-0000-0000-00002E710000}"/>
    <cellStyle name="الإجمالي 2 2 18 3 2" xfId="28972" xr:uid="{00000000-0005-0000-0000-00002F710000}"/>
    <cellStyle name="الإجمالي 2 2 18 4" xfId="28973" xr:uid="{00000000-0005-0000-0000-000030710000}"/>
    <cellStyle name="الإجمالي 2 2 18 4 2" xfId="28974" xr:uid="{00000000-0005-0000-0000-000031710000}"/>
    <cellStyle name="الإجمالي 2 2 18 5" xfId="28975" xr:uid="{00000000-0005-0000-0000-000032710000}"/>
    <cellStyle name="الإجمالي 2 2 18 5 2" xfId="28976" xr:uid="{00000000-0005-0000-0000-000033710000}"/>
    <cellStyle name="الإجمالي 2 2 18 6" xfId="28977" xr:uid="{00000000-0005-0000-0000-000034710000}"/>
    <cellStyle name="الإجمالي 2 2 18 6 2" xfId="28978" xr:uid="{00000000-0005-0000-0000-000035710000}"/>
    <cellStyle name="الإجمالي 2 2 18 7" xfId="28979" xr:uid="{00000000-0005-0000-0000-000036710000}"/>
    <cellStyle name="الإجمالي 2 2 18 7 2" xfId="28980" xr:uid="{00000000-0005-0000-0000-000037710000}"/>
    <cellStyle name="الإجمالي 2 2 18 8" xfId="28981" xr:uid="{00000000-0005-0000-0000-000038710000}"/>
    <cellStyle name="الإجمالي 2 2 18 8 2" xfId="28982" xr:uid="{00000000-0005-0000-0000-000039710000}"/>
    <cellStyle name="الإجمالي 2 2 18 9" xfId="28983" xr:uid="{00000000-0005-0000-0000-00003A710000}"/>
    <cellStyle name="الإجمالي 2 2 18 9 2" xfId="28984" xr:uid="{00000000-0005-0000-0000-00003B710000}"/>
    <cellStyle name="الإجمالي 2 2 19" xfId="28985" xr:uid="{00000000-0005-0000-0000-00003C710000}"/>
    <cellStyle name="الإجمالي 2 2 19 10" xfId="28986" xr:uid="{00000000-0005-0000-0000-00003D710000}"/>
    <cellStyle name="الإجمالي 2 2 19 10 2" xfId="28987" xr:uid="{00000000-0005-0000-0000-00003E710000}"/>
    <cellStyle name="الإجمالي 2 2 19 11" xfId="28988" xr:uid="{00000000-0005-0000-0000-00003F710000}"/>
    <cellStyle name="الإجمالي 2 2 19 11 2" xfId="28989" xr:uid="{00000000-0005-0000-0000-000040710000}"/>
    <cellStyle name="الإجمالي 2 2 19 12" xfId="28990" xr:uid="{00000000-0005-0000-0000-000041710000}"/>
    <cellStyle name="الإجمالي 2 2 19 12 2" xfId="28991" xr:uid="{00000000-0005-0000-0000-000042710000}"/>
    <cellStyle name="الإجمالي 2 2 19 13" xfId="28992" xr:uid="{00000000-0005-0000-0000-000043710000}"/>
    <cellStyle name="الإجمالي 2 2 19 2" xfId="28993" xr:uid="{00000000-0005-0000-0000-000044710000}"/>
    <cellStyle name="الإجمالي 2 2 19 2 2" xfId="28994" xr:uid="{00000000-0005-0000-0000-000045710000}"/>
    <cellStyle name="الإجمالي 2 2 19 3" xfId="28995" xr:uid="{00000000-0005-0000-0000-000046710000}"/>
    <cellStyle name="الإجمالي 2 2 19 3 2" xfId="28996" xr:uid="{00000000-0005-0000-0000-000047710000}"/>
    <cellStyle name="الإجمالي 2 2 19 4" xfId="28997" xr:uid="{00000000-0005-0000-0000-000048710000}"/>
    <cellStyle name="الإجمالي 2 2 19 4 2" xfId="28998" xr:uid="{00000000-0005-0000-0000-000049710000}"/>
    <cellStyle name="الإجمالي 2 2 19 5" xfId="28999" xr:uid="{00000000-0005-0000-0000-00004A710000}"/>
    <cellStyle name="الإجمالي 2 2 19 5 2" xfId="29000" xr:uid="{00000000-0005-0000-0000-00004B710000}"/>
    <cellStyle name="الإجمالي 2 2 19 6" xfId="29001" xr:uid="{00000000-0005-0000-0000-00004C710000}"/>
    <cellStyle name="الإجمالي 2 2 19 6 2" xfId="29002" xr:uid="{00000000-0005-0000-0000-00004D710000}"/>
    <cellStyle name="الإجمالي 2 2 19 7" xfId="29003" xr:uid="{00000000-0005-0000-0000-00004E710000}"/>
    <cellStyle name="الإجمالي 2 2 19 7 2" xfId="29004" xr:uid="{00000000-0005-0000-0000-00004F710000}"/>
    <cellStyle name="الإجمالي 2 2 19 8" xfId="29005" xr:uid="{00000000-0005-0000-0000-000050710000}"/>
    <cellStyle name="الإجمالي 2 2 19 8 2" xfId="29006" xr:uid="{00000000-0005-0000-0000-000051710000}"/>
    <cellStyle name="الإجمالي 2 2 19 9" xfId="29007" xr:uid="{00000000-0005-0000-0000-000052710000}"/>
    <cellStyle name="الإجمالي 2 2 19 9 2" xfId="29008" xr:uid="{00000000-0005-0000-0000-000053710000}"/>
    <cellStyle name="الإجمالي 2 2 2" xfId="29009" xr:uid="{00000000-0005-0000-0000-000054710000}"/>
    <cellStyle name="الإجمالي 2 2 2 10" xfId="29010" xr:uid="{00000000-0005-0000-0000-000055710000}"/>
    <cellStyle name="الإجمالي 2 2 2 10 2" xfId="29011" xr:uid="{00000000-0005-0000-0000-000056710000}"/>
    <cellStyle name="الإجمالي 2 2 2 11" xfId="29012" xr:uid="{00000000-0005-0000-0000-000057710000}"/>
    <cellStyle name="الإجمالي 2 2 2 11 2" xfId="29013" xr:uid="{00000000-0005-0000-0000-000058710000}"/>
    <cellStyle name="الإجمالي 2 2 2 12" xfId="29014" xr:uid="{00000000-0005-0000-0000-000059710000}"/>
    <cellStyle name="الإجمالي 2 2 2 12 2" xfId="29015" xr:uid="{00000000-0005-0000-0000-00005A710000}"/>
    <cellStyle name="الإجمالي 2 2 2 13" xfId="29016" xr:uid="{00000000-0005-0000-0000-00005B710000}"/>
    <cellStyle name="الإجمالي 2 2 2 2" xfId="29017" xr:uid="{00000000-0005-0000-0000-00005C710000}"/>
    <cellStyle name="الإجمالي 2 2 2 2 2" xfId="29018" xr:uid="{00000000-0005-0000-0000-00005D710000}"/>
    <cellStyle name="الإجمالي 2 2 2 3" xfId="29019" xr:uid="{00000000-0005-0000-0000-00005E710000}"/>
    <cellStyle name="الإجمالي 2 2 2 3 2" xfId="29020" xr:uid="{00000000-0005-0000-0000-00005F710000}"/>
    <cellStyle name="الإجمالي 2 2 2 4" xfId="29021" xr:uid="{00000000-0005-0000-0000-000060710000}"/>
    <cellStyle name="الإجمالي 2 2 2 4 2" xfId="29022" xr:uid="{00000000-0005-0000-0000-000061710000}"/>
    <cellStyle name="الإجمالي 2 2 2 5" xfId="29023" xr:uid="{00000000-0005-0000-0000-000062710000}"/>
    <cellStyle name="الإجمالي 2 2 2 5 2" xfId="29024" xr:uid="{00000000-0005-0000-0000-000063710000}"/>
    <cellStyle name="الإجمالي 2 2 2 6" xfId="29025" xr:uid="{00000000-0005-0000-0000-000064710000}"/>
    <cellStyle name="الإجمالي 2 2 2 6 2" xfId="29026" xr:uid="{00000000-0005-0000-0000-000065710000}"/>
    <cellStyle name="الإجمالي 2 2 2 7" xfId="29027" xr:uid="{00000000-0005-0000-0000-000066710000}"/>
    <cellStyle name="الإجمالي 2 2 2 7 2" xfId="29028" xr:uid="{00000000-0005-0000-0000-000067710000}"/>
    <cellStyle name="الإجمالي 2 2 2 8" xfId="29029" xr:uid="{00000000-0005-0000-0000-000068710000}"/>
    <cellStyle name="الإجمالي 2 2 2 8 2" xfId="29030" xr:uid="{00000000-0005-0000-0000-000069710000}"/>
    <cellStyle name="الإجمالي 2 2 2 9" xfId="29031" xr:uid="{00000000-0005-0000-0000-00006A710000}"/>
    <cellStyle name="الإجمالي 2 2 2 9 2" xfId="29032" xr:uid="{00000000-0005-0000-0000-00006B710000}"/>
    <cellStyle name="الإجمالي 2 2 20" xfId="29033" xr:uid="{00000000-0005-0000-0000-00006C710000}"/>
    <cellStyle name="الإجمالي 2 2 20 10" xfId="29034" xr:uid="{00000000-0005-0000-0000-00006D710000}"/>
    <cellStyle name="الإجمالي 2 2 20 10 2" xfId="29035" xr:uid="{00000000-0005-0000-0000-00006E710000}"/>
    <cellStyle name="الإجمالي 2 2 20 11" xfId="29036" xr:uid="{00000000-0005-0000-0000-00006F710000}"/>
    <cellStyle name="الإجمالي 2 2 20 11 2" xfId="29037" xr:uid="{00000000-0005-0000-0000-000070710000}"/>
    <cellStyle name="الإجمالي 2 2 20 12" xfId="29038" xr:uid="{00000000-0005-0000-0000-000071710000}"/>
    <cellStyle name="الإجمالي 2 2 20 12 2" xfId="29039" xr:uid="{00000000-0005-0000-0000-000072710000}"/>
    <cellStyle name="الإجمالي 2 2 20 13" xfId="29040" xr:uid="{00000000-0005-0000-0000-000073710000}"/>
    <cellStyle name="الإجمالي 2 2 20 2" xfId="29041" xr:uid="{00000000-0005-0000-0000-000074710000}"/>
    <cellStyle name="الإجمالي 2 2 20 2 2" xfId="29042" xr:uid="{00000000-0005-0000-0000-000075710000}"/>
    <cellStyle name="الإجمالي 2 2 20 3" xfId="29043" xr:uid="{00000000-0005-0000-0000-000076710000}"/>
    <cellStyle name="الإجمالي 2 2 20 3 2" xfId="29044" xr:uid="{00000000-0005-0000-0000-000077710000}"/>
    <cellStyle name="الإجمالي 2 2 20 4" xfId="29045" xr:uid="{00000000-0005-0000-0000-000078710000}"/>
    <cellStyle name="الإجمالي 2 2 20 4 2" xfId="29046" xr:uid="{00000000-0005-0000-0000-000079710000}"/>
    <cellStyle name="الإجمالي 2 2 20 5" xfId="29047" xr:uid="{00000000-0005-0000-0000-00007A710000}"/>
    <cellStyle name="الإجمالي 2 2 20 5 2" xfId="29048" xr:uid="{00000000-0005-0000-0000-00007B710000}"/>
    <cellStyle name="الإجمالي 2 2 20 6" xfId="29049" xr:uid="{00000000-0005-0000-0000-00007C710000}"/>
    <cellStyle name="الإجمالي 2 2 20 6 2" xfId="29050" xr:uid="{00000000-0005-0000-0000-00007D710000}"/>
    <cellStyle name="الإجمالي 2 2 20 7" xfId="29051" xr:uid="{00000000-0005-0000-0000-00007E710000}"/>
    <cellStyle name="الإجمالي 2 2 20 7 2" xfId="29052" xr:uid="{00000000-0005-0000-0000-00007F710000}"/>
    <cellStyle name="الإجمالي 2 2 20 8" xfId="29053" xr:uid="{00000000-0005-0000-0000-000080710000}"/>
    <cellStyle name="الإجمالي 2 2 20 8 2" xfId="29054" xr:uid="{00000000-0005-0000-0000-000081710000}"/>
    <cellStyle name="الإجمالي 2 2 20 9" xfId="29055" xr:uid="{00000000-0005-0000-0000-000082710000}"/>
    <cellStyle name="الإجمالي 2 2 20 9 2" xfId="29056" xr:uid="{00000000-0005-0000-0000-000083710000}"/>
    <cellStyle name="الإجمالي 2 2 21" xfId="29057" xr:uid="{00000000-0005-0000-0000-000084710000}"/>
    <cellStyle name="الإجمالي 2 2 21 10" xfId="29058" xr:uid="{00000000-0005-0000-0000-000085710000}"/>
    <cellStyle name="الإجمالي 2 2 21 10 2" xfId="29059" xr:uid="{00000000-0005-0000-0000-000086710000}"/>
    <cellStyle name="الإجمالي 2 2 21 11" xfId="29060" xr:uid="{00000000-0005-0000-0000-000087710000}"/>
    <cellStyle name="الإجمالي 2 2 21 11 2" xfId="29061" xr:uid="{00000000-0005-0000-0000-000088710000}"/>
    <cellStyle name="الإجمالي 2 2 21 12" xfId="29062" xr:uid="{00000000-0005-0000-0000-000089710000}"/>
    <cellStyle name="الإجمالي 2 2 21 12 2" xfId="29063" xr:uid="{00000000-0005-0000-0000-00008A710000}"/>
    <cellStyle name="الإجمالي 2 2 21 13" xfId="29064" xr:uid="{00000000-0005-0000-0000-00008B710000}"/>
    <cellStyle name="الإجمالي 2 2 21 2" xfId="29065" xr:uid="{00000000-0005-0000-0000-00008C710000}"/>
    <cellStyle name="الإجمالي 2 2 21 2 2" xfId="29066" xr:uid="{00000000-0005-0000-0000-00008D710000}"/>
    <cellStyle name="الإجمالي 2 2 21 3" xfId="29067" xr:uid="{00000000-0005-0000-0000-00008E710000}"/>
    <cellStyle name="الإجمالي 2 2 21 3 2" xfId="29068" xr:uid="{00000000-0005-0000-0000-00008F710000}"/>
    <cellStyle name="الإجمالي 2 2 21 4" xfId="29069" xr:uid="{00000000-0005-0000-0000-000090710000}"/>
    <cellStyle name="الإجمالي 2 2 21 4 2" xfId="29070" xr:uid="{00000000-0005-0000-0000-000091710000}"/>
    <cellStyle name="الإجمالي 2 2 21 5" xfId="29071" xr:uid="{00000000-0005-0000-0000-000092710000}"/>
    <cellStyle name="الإجمالي 2 2 21 5 2" xfId="29072" xr:uid="{00000000-0005-0000-0000-000093710000}"/>
    <cellStyle name="الإجمالي 2 2 21 6" xfId="29073" xr:uid="{00000000-0005-0000-0000-000094710000}"/>
    <cellStyle name="الإجمالي 2 2 21 6 2" xfId="29074" xr:uid="{00000000-0005-0000-0000-000095710000}"/>
    <cellStyle name="الإجمالي 2 2 21 7" xfId="29075" xr:uid="{00000000-0005-0000-0000-000096710000}"/>
    <cellStyle name="الإجمالي 2 2 21 7 2" xfId="29076" xr:uid="{00000000-0005-0000-0000-000097710000}"/>
    <cellStyle name="الإجمالي 2 2 21 8" xfId="29077" xr:uid="{00000000-0005-0000-0000-000098710000}"/>
    <cellStyle name="الإجمالي 2 2 21 8 2" xfId="29078" xr:uid="{00000000-0005-0000-0000-000099710000}"/>
    <cellStyle name="الإجمالي 2 2 21 9" xfId="29079" xr:uid="{00000000-0005-0000-0000-00009A710000}"/>
    <cellStyle name="الإجمالي 2 2 21 9 2" xfId="29080" xr:uid="{00000000-0005-0000-0000-00009B710000}"/>
    <cellStyle name="الإجمالي 2 2 22" xfId="29081" xr:uid="{00000000-0005-0000-0000-00009C710000}"/>
    <cellStyle name="الإجمالي 2 2 22 10" xfId="29082" xr:uid="{00000000-0005-0000-0000-00009D710000}"/>
    <cellStyle name="الإجمالي 2 2 22 10 2" xfId="29083" xr:uid="{00000000-0005-0000-0000-00009E710000}"/>
    <cellStyle name="الإجمالي 2 2 22 11" xfId="29084" xr:uid="{00000000-0005-0000-0000-00009F710000}"/>
    <cellStyle name="الإجمالي 2 2 22 11 2" xfId="29085" xr:uid="{00000000-0005-0000-0000-0000A0710000}"/>
    <cellStyle name="الإجمالي 2 2 22 12" xfId="29086" xr:uid="{00000000-0005-0000-0000-0000A1710000}"/>
    <cellStyle name="الإجمالي 2 2 22 12 2" xfId="29087" xr:uid="{00000000-0005-0000-0000-0000A2710000}"/>
    <cellStyle name="الإجمالي 2 2 22 13" xfId="29088" xr:uid="{00000000-0005-0000-0000-0000A3710000}"/>
    <cellStyle name="الإجمالي 2 2 22 2" xfId="29089" xr:uid="{00000000-0005-0000-0000-0000A4710000}"/>
    <cellStyle name="الإجمالي 2 2 22 2 2" xfId="29090" xr:uid="{00000000-0005-0000-0000-0000A5710000}"/>
    <cellStyle name="الإجمالي 2 2 22 3" xfId="29091" xr:uid="{00000000-0005-0000-0000-0000A6710000}"/>
    <cellStyle name="الإجمالي 2 2 22 3 2" xfId="29092" xr:uid="{00000000-0005-0000-0000-0000A7710000}"/>
    <cellStyle name="الإجمالي 2 2 22 4" xfId="29093" xr:uid="{00000000-0005-0000-0000-0000A8710000}"/>
    <cellStyle name="الإجمالي 2 2 22 4 2" xfId="29094" xr:uid="{00000000-0005-0000-0000-0000A9710000}"/>
    <cellStyle name="الإجمالي 2 2 22 5" xfId="29095" xr:uid="{00000000-0005-0000-0000-0000AA710000}"/>
    <cellStyle name="الإجمالي 2 2 22 5 2" xfId="29096" xr:uid="{00000000-0005-0000-0000-0000AB710000}"/>
    <cellStyle name="الإجمالي 2 2 22 6" xfId="29097" xr:uid="{00000000-0005-0000-0000-0000AC710000}"/>
    <cellStyle name="الإجمالي 2 2 22 6 2" xfId="29098" xr:uid="{00000000-0005-0000-0000-0000AD710000}"/>
    <cellStyle name="الإجمالي 2 2 22 7" xfId="29099" xr:uid="{00000000-0005-0000-0000-0000AE710000}"/>
    <cellStyle name="الإجمالي 2 2 22 7 2" xfId="29100" xr:uid="{00000000-0005-0000-0000-0000AF710000}"/>
    <cellStyle name="الإجمالي 2 2 22 8" xfId="29101" xr:uid="{00000000-0005-0000-0000-0000B0710000}"/>
    <cellStyle name="الإجمالي 2 2 22 8 2" xfId="29102" xr:uid="{00000000-0005-0000-0000-0000B1710000}"/>
    <cellStyle name="الإجمالي 2 2 22 9" xfId="29103" xr:uid="{00000000-0005-0000-0000-0000B2710000}"/>
    <cellStyle name="الإجمالي 2 2 22 9 2" xfId="29104" xr:uid="{00000000-0005-0000-0000-0000B3710000}"/>
    <cellStyle name="الإجمالي 2 2 23" xfId="29105" xr:uid="{00000000-0005-0000-0000-0000B4710000}"/>
    <cellStyle name="الإجمالي 2 2 23 10" xfId="29106" xr:uid="{00000000-0005-0000-0000-0000B5710000}"/>
    <cellStyle name="الإجمالي 2 2 23 10 2" xfId="29107" xr:uid="{00000000-0005-0000-0000-0000B6710000}"/>
    <cellStyle name="الإجمالي 2 2 23 11" xfId="29108" xr:uid="{00000000-0005-0000-0000-0000B7710000}"/>
    <cellStyle name="الإجمالي 2 2 23 11 2" xfId="29109" xr:uid="{00000000-0005-0000-0000-0000B8710000}"/>
    <cellStyle name="الإجمالي 2 2 23 12" xfId="29110" xr:uid="{00000000-0005-0000-0000-0000B9710000}"/>
    <cellStyle name="الإجمالي 2 2 23 12 2" xfId="29111" xr:uid="{00000000-0005-0000-0000-0000BA710000}"/>
    <cellStyle name="الإجمالي 2 2 23 13" xfId="29112" xr:uid="{00000000-0005-0000-0000-0000BB710000}"/>
    <cellStyle name="الإجمالي 2 2 23 2" xfId="29113" xr:uid="{00000000-0005-0000-0000-0000BC710000}"/>
    <cellStyle name="الإجمالي 2 2 23 2 2" xfId="29114" xr:uid="{00000000-0005-0000-0000-0000BD710000}"/>
    <cellStyle name="الإجمالي 2 2 23 3" xfId="29115" xr:uid="{00000000-0005-0000-0000-0000BE710000}"/>
    <cellStyle name="الإجمالي 2 2 23 3 2" xfId="29116" xr:uid="{00000000-0005-0000-0000-0000BF710000}"/>
    <cellStyle name="الإجمالي 2 2 23 4" xfId="29117" xr:uid="{00000000-0005-0000-0000-0000C0710000}"/>
    <cellStyle name="الإجمالي 2 2 23 4 2" xfId="29118" xr:uid="{00000000-0005-0000-0000-0000C1710000}"/>
    <cellStyle name="الإجمالي 2 2 23 5" xfId="29119" xr:uid="{00000000-0005-0000-0000-0000C2710000}"/>
    <cellStyle name="الإجمالي 2 2 23 5 2" xfId="29120" xr:uid="{00000000-0005-0000-0000-0000C3710000}"/>
    <cellStyle name="الإجمالي 2 2 23 6" xfId="29121" xr:uid="{00000000-0005-0000-0000-0000C4710000}"/>
    <cellStyle name="الإجمالي 2 2 23 6 2" xfId="29122" xr:uid="{00000000-0005-0000-0000-0000C5710000}"/>
    <cellStyle name="الإجمالي 2 2 23 7" xfId="29123" xr:uid="{00000000-0005-0000-0000-0000C6710000}"/>
    <cellStyle name="الإجمالي 2 2 23 7 2" xfId="29124" xr:uid="{00000000-0005-0000-0000-0000C7710000}"/>
    <cellStyle name="الإجمالي 2 2 23 8" xfId="29125" xr:uid="{00000000-0005-0000-0000-0000C8710000}"/>
    <cellStyle name="الإجمالي 2 2 23 8 2" xfId="29126" xr:uid="{00000000-0005-0000-0000-0000C9710000}"/>
    <cellStyle name="الإجمالي 2 2 23 9" xfId="29127" xr:uid="{00000000-0005-0000-0000-0000CA710000}"/>
    <cellStyle name="الإجمالي 2 2 23 9 2" xfId="29128" xr:uid="{00000000-0005-0000-0000-0000CB710000}"/>
    <cellStyle name="الإجمالي 2 2 24" xfId="29129" xr:uid="{00000000-0005-0000-0000-0000CC710000}"/>
    <cellStyle name="الإجمالي 2 2 24 10" xfId="29130" xr:uid="{00000000-0005-0000-0000-0000CD710000}"/>
    <cellStyle name="الإجمالي 2 2 24 10 2" xfId="29131" xr:uid="{00000000-0005-0000-0000-0000CE710000}"/>
    <cellStyle name="الإجمالي 2 2 24 11" xfId="29132" xr:uid="{00000000-0005-0000-0000-0000CF710000}"/>
    <cellStyle name="الإجمالي 2 2 24 11 2" xfId="29133" xr:uid="{00000000-0005-0000-0000-0000D0710000}"/>
    <cellStyle name="الإجمالي 2 2 24 12" xfId="29134" xr:uid="{00000000-0005-0000-0000-0000D1710000}"/>
    <cellStyle name="الإجمالي 2 2 24 12 2" xfId="29135" xr:uid="{00000000-0005-0000-0000-0000D2710000}"/>
    <cellStyle name="الإجمالي 2 2 24 13" xfId="29136" xr:uid="{00000000-0005-0000-0000-0000D3710000}"/>
    <cellStyle name="الإجمالي 2 2 24 2" xfId="29137" xr:uid="{00000000-0005-0000-0000-0000D4710000}"/>
    <cellStyle name="الإجمالي 2 2 24 2 2" xfId="29138" xr:uid="{00000000-0005-0000-0000-0000D5710000}"/>
    <cellStyle name="الإجمالي 2 2 24 3" xfId="29139" xr:uid="{00000000-0005-0000-0000-0000D6710000}"/>
    <cellStyle name="الإجمالي 2 2 24 3 2" xfId="29140" xr:uid="{00000000-0005-0000-0000-0000D7710000}"/>
    <cellStyle name="الإجمالي 2 2 24 4" xfId="29141" xr:uid="{00000000-0005-0000-0000-0000D8710000}"/>
    <cellStyle name="الإجمالي 2 2 24 4 2" xfId="29142" xr:uid="{00000000-0005-0000-0000-0000D9710000}"/>
    <cellStyle name="الإجمالي 2 2 24 5" xfId="29143" xr:uid="{00000000-0005-0000-0000-0000DA710000}"/>
    <cellStyle name="الإجمالي 2 2 24 5 2" xfId="29144" xr:uid="{00000000-0005-0000-0000-0000DB710000}"/>
    <cellStyle name="الإجمالي 2 2 24 6" xfId="29145" xr:uid="{00000000-0005-0000-0000-0000DC710000}"/>
    <cellStyle name="الإجمالي 2 2 24 6 2" xfId="29146" xr:uid="{00000000-0005-0000-0000-0000DD710000}"/>
    <cellStyle name="الإجمالي 2 2 24 7" xfId="29147" xr:uid="{00000000-0005-0000-0000-0000DE710000}"/>
    <cellStyle name="الإجمالي 2 2 24 7 2" xfId="29148" xr:uid="{00000000-0005-0000-0000-0000DF710000}"/>
    <cellStyle name="الإجمالي 2 2 24 8" xfId="29149" xr:uid="{00000000-0005-0000-0000-0000E0710000}"/>
    <cellStyle name="الإجمالي 2 2 24 8 2" xfId="29150" xr:uid="{00000000-0005-0000-0000-0000E1710000}"/>
    <cellStyle name="الإجمالي 2 2 24 9" xfId="29151" xr:uid="{00000000-0005-0000-0000-0000E2710000}"/>
    <cellStyle name="الإجمالي 2 2 24 9 2" xfId="29152" xr:uid="{00000000-0005-0000-0000-0000E3710000}"/>
    <cellStyle name="الإجمالي 2 2 25" xfId="29153" xr:uid="{00000000-0005-0000-0000-0000E4710000}"/>
    <cellStyle name="الإجمالي 2 2 25 10" xfId="29154" xr:uid="{00000000-0005-0000-0000-0000E5710000}"/>
    <cellStyle name="الإجمالي 2 2 25 10 2" xfId="29155" xr:uid="{00000000-0005-0000-0000-0000E6710000}"/>
    <cellStyle name="الإجمالي 2 2 25 11" xfId="29156" xr:uid="{00000000-0005-0000-0000-0000E7710000}"/>
    <cellStyle name="الإجمالي 2 2 25 11 2" xfId="29157" xr:uid="{00000000-0005-0000-0000-0000E8710000}"/>
    <cellStyle name="الإجمالي 2 2 25 12" xfId="29158" xr:uid="{00000000-0005-0000-0000-0000E9710000}"/>
    <cellStyle name="الإجمالي 2 2 25 12 2" xfId="29159" xr:uid="{00000000-0005-0000-0000-0000EA710000}"/>
    <cellStyle name="الإجمالي 2 2 25 13" xfId="29160" xr:uid="{00000000-0005-0000-0000-0000EB710000}"/>
    <cellStyle name="الإجمالي 2 2 25 2" xfId="29161" xr:uid="{00000000-0005-0000-0000-0000EC710000}"/>
    <cellStyle name="الإجمالي 2 2 25 2 2" xfId="29162" xr:uid="{00000000-0005-0000-0000-0000ED710000}"/>
    <cellStyle name="الإجمالي 2 2 25 3" xfId="29163" xr:uid="{00000000-0005-0000-0000-0000EE710000}"/>
    <cellStyle name="الإجمالي 2 2 25 3 2" xfId="29164" xr:uid="{00000000-0005-0000-0000-0000EF710000}"/>
    <cellStyle name="الإجمالي 2 2 25 4" xfId="29165" xr:uid="{00000000-0005-0000-0000-0000F0710000}"/>
    <cellStyle name="الإجمالي 2 2 25 4 2" xfId="29166" xr:uid="{00000000-0005-0000-0000-0000F1710000}"/>
    <cellStyle name="الإجمالي 2 2 25 5" xfId="29167" xr:uid="{00000000-0005-0000-0000-0000F2710000}"/>
    <cellStyle name="الإجمالي 2 2 25 5 2" xfId="29168" xr:uid="{00000000-0005-0000-0000-0000F3710000}"/>
    <cellStyle name="الإجمالي 2 2 25 6" xfId="29169" xr:uid="{00000000-0005-0000-0000-0000F4710000}"/>
    <cellStyle name="الإجمالي 2 2 25 6 2" xfId="29170" xr:uid="{00000000-0005-0000-0000-0000F5710000}"/>
    <cellStyle name="الإجمالي 2 2 25 7" xfId="29171" xr:uid="{00000000-0005-0000-0000-0000F6710000}"/>
    <cellStyle name="الإجمالي 2 2 25 7 2" xfId="29172" xr:uid="{00000000-0005-0000-0000-0000F7710000}"/>
    <cellStyle name="الإجمالي 2 2 25 8" xfId="29173" xr:uid="{00000000-0005-0000-0000-0000F8710000}"/>
    <cellStyle name="الإجمالي 2 2 25 8 2" xfId="29174" xr:uid="{00000000-0005-0000-0000-0000F9710000}"/>
    <cellStyle name="الإجمالي 2 2 25 9" xfId="29175" xr:uid="{00000000-0005-0000-0000-0000FA710000}"/>
    <cellStyle name="الإجمالي 2 2 25 9 2" xfId="29176" xr:uid="{00000000-0005-0000-0000-0000FB710000}"/>
    <cellStyle name="الإجمالي 2 2 26" xfId="29177" xr:uid="{00000000-0005-0000-0000-0000FC710000}"/>
    <cellStyle name="الإجمالي 2 2 26 10" xfId="29178" xr:uid="{00000000-0005-0000-0000-0000FD710000}"/>
    <cellStyle name="الإجمالي 2 2 26 10 2" xfId="29179" xr:uid="{00000000-0005-0000-0000-0000FE710000}"/>
    <cellStyle name="الإجمالي 2 2 26 11" xfId="29180" xr:uid="{00000000-0005-0000-0000-0000FF710000}"/>
    <cellStyle name="الإجمالي 2 2 26 11 2" xfId="29181" xr:uid="{00000000-0005-0000-0000-000000720000}"/>
    <cellStyle name="الإجمالي 2 2 26 12" xfId="29182" xr:uid="{00000000-0005-0000-0000-000001720000}"/>
    <cellStyle name="الإجمالي 2 2 26 12 2" xfId="29183" xr:uid="{00000000-0005-0000-0000-000002720000}"/>
    <cellStyle name="الإجمالي 2 2 26 13" xfId="29184" xr:uid="{00000000-0005-0000-0000-000003720000}"/>
    <cellStyle name="الإجمالي 2 2 26 2" xfId="29185" xr:uid="{00000000-0005-0000-0000-000004720000}"/>
    <cellStyle name="الإجمالي 2 2 26 2 2" xfId="29186" xr:uid="{00000000-0005-0000-0000-000005720000}"/>
    <cellStyle name="الإجمالي 2 2 26 3" xfId="29187" xr:uid="{00000000-0005-0000-0000-000006720000}"/>
    <cellStyle name="الإجمالي 2 2 26 3 2" xfId="29188" xr:uid="{00000000-0005-0000-0000-000007720000}"/>
    <cellStyle name="الإجمالي 2 2 26 4" xfId="29189" xr:uid="{00000000-0005-0000-0000-000008720000}"/>
    <cellStyle name="الإجمالي 2 2 26 4 2" xfId="29190" xr:uid="{00000000-0005-0000-0000-000009720000}"/>
    <cellStyle name="الإجمالي 2 2 26 5" xfId="29191" xr:uid="{00000000-0005-0000-0000-00000A720000}"/>
    <cellStyle name="الإجمالي 2 2 26 5 2" xfId="29192" xr:uid="{00000000-0005-0000-0000-00000B720000}"/>
    <cellStyle name="الإجمالي 2 2 26 6" xfId="29193" xr:uid="{00000000-0005-0000-0000-00000C720000}"/>
    <cellStyle name="الإجمالي 2 2 26 6 2" xfId="29194" xr:uid="{00000000-0005-0000-0000-00000D720000}"/>
    <cellStyle name="الإجمالي 2 2 26 7" xfId="29195" xr:uid="{00000000-0005-0000-0000-00000E720000}"/>
    <cellStyle name="الإجمالي 2 2 26 7 2" xfId="29196" xr:uid="{00000000-0005-0000-0000-00000F720000}"/>
    <cellStyle name="الإجمالي 2 2 26 8" xfId="29197" xr:uid="{00000000-0005-0000-0000-000010720000}"/>
    <cellStyle name="الإجمالي 2 2 26 8 2" xfId="29198" xr:uid="{00000000-0005-0000-0000-000011720000}"/>
    <cellStyle name="الإجمالي 2 2 26 9" xfId="29199" xr:uid="{00000000-0005-0000-0000-000012720000}"/>
    <cellStyle name="الإجمالي 2 2 26 9 2" xfId="29200" xr:uid="{00000000-0005-0000-0000-000013720000}"/>
    <cellStyle name="الإجمالي 2 2 27" xfId="29201" xr:uid="{00000000-0005-0000-0000-000014720000}"/>
    <cellStyle name="الإجمالي 2 2 27 10" xfId="29202" xr:uid="{00000000-0005-0000-0000-000015720000}"/>
    <cellStyle name="الإجمالي 2 2 27 10 2" xfId="29203" xr:uid="{00000000-0005-0000-0000-000016720000}"/>
    <cellStyle name="الإجمالي 2 2 27 11" xfId="29204" xr:uid="{00000000-0005-0000-0000-000017720000}"/>
    <cellStyle name="الإجمالي 2 2 27 11 2" xfId="29205" xr:uid="{00000000-0005-0000-0000-000018720000}"/>
    <cellStyle name="الإجمالي 2 2 27 12" xfId="29206" xr:uid="{00000000-0005-0000-0000-000019720000}"/>
    <cellStyle name="الإجمالي 2 2 27 12 2" xfId="29207" xr:uid="{00000000-0005-0000-0000-00001A720000}"/>
    <cellStyle name="الإجمالي 2 2 27 13" xfId="29208" xr:uid="{00000000-0005-0000-0000-00001B720000}"/>
    <cellStyle name="الإجمالي 2 2 27 2" xfId="29209" xr:uid="{00000000-0005-0000-0000-00001C720000}"/>
    <cellStyle name="الإجمالي 2 2 27 2 2" xfId="29210" xr:uid="{00000000-0005-0000-0000-00001D720000}"/>
    <cellStyle name="الإجمالي 2 2 27 3" xfId="29211" xr:uid="{00000000-0005-0000-0000-00001E720000}"/>
    <cellStyle name="الإجمالي 2 2 27 3 2" xfId="29212" xr:uid="{00000000-0005-0000-0000-00001F720000}"/>
    <cellStyle name="الإجمالي 2 2 27 4" xfId="29213" xr:uid="{00000000-0005-0000-0000-000020720000}"/>
    <cellStyle name="الإجمالي 2 2 27 4 2" xfId="29214" xr:uid="{00000000-0005-0000-0000-000021720000}"/>
    <cellStyle name="الإجمالي 2 2 27 5" xfId="29215" xr:uid="{00000000-0005-0000-0000-000022720000}"/>
    <cellStyle name="الإجمالي 2 2 27 5 2" xfId="29216" xr:uid="{00000000-0005-0000-0000-000023720000}"/>
    <cellStyle name="الإجمالي 2 2 27 6" xfId="29217" xr:uid="{00000000-0005-0000-0000-000024720000}"/>
    <cellStyle name="الإجمالي 2 2 27 6 2" xfId="29218" xr:uid="{00000000-0005-0000-0000-000025720000}"/>
    <cellStyle name="الإجمالي 2 2 27 7" xfId="29219" xr:uid="{00000000-0005-0000-0000-000026720000}"/>
    <cellStyle name="الإجمالي 2 2 27 7 2" xfId="29220" xr:uid="{00000000-0005-0000-0000-000027720000}"/>
    <cellStyle name="الإجمالي 2 2 27 8" xfId="29221" xr:uid="{00000000-0005-0000-0000-000028720000}"/>
    <cellStyle name="الإجمالي 2 2 27 8 2" xfId="29222" xr:uid="{00000000-0005-0000-0000-000029720000}"/>
    <cellStyle name="الإجمالي 2 2 27 9" xfId="29223" xr:uid="{00000000-0005-0000-0000-00002A720000}"/>
    <cellStyle name="الإجمالي 2 2 27 9 2" xfId="29224" xr:uid="{00000000-0005-0000-0000-00002B720000}"/>
    <cellStyle name="الإجمالي 2 2 28" xfId="29225" xr:uid="{00000000-0005-0000-0000-00002C720000}"/>
    <cellStyle name="الإجمالي 2 2 28 10" xfId="29226" xr:uid="{00000000-0005-0000-0000-00002D720000}"/>
    <cellStyle name="الإجمالي 2 2 28 10 2" xfId="29227" xr:uid="{00000000-0005-0000-0000-00002E720000}"/>
    <cellStyle name="الإجمالي 2 2 28 11" xfId="29228" xr:uid="{00000000-0005-0000-0000-00002F720000}"/>
    <cellStyle name="الإجمالي 2 2 28 11 2" xfId="29229" xr:uid="{00000000-0005-0000-0000-000030720000}"/>
    <cellStyle name="الإجمالي 2 2 28 12" xfId="29230" xr:uid="{00000000-0005-0000-0000-000031720000}"/>
    <cellStyle name="الإجمالي 2 2 28 12 2" xfId="29231" xr:uid="{00000000-0005-0000-0000-000032720000}"/>
    <cellStyle name="الإجمالي 2 2 28 13" xfId="29232" xr:uid="{00000000-0005-0000-0000-000033720000}"/>
    <cellStyle name="الإجمالي 2 2 28 2" xfId="29233" xr:uid="{00000000-0005-0000-0000-000034720000}"/>
    <cellStyle name="الإجمالي 2 2 28 2 2" xfId="29234" xr:uid="{00000000-0005-0000-0000-000035720000}"/>
    <cellStyle name="الإجمالي 2 2 28 3" xfId="29235" xr:uid="{00000000-0005-0000-0000-000036720000}"/>
    <cellStyle name="الإجمالي 2 2 28 3 2" xfId="29236" xr:uid="{00000000-0005-0000-0000-000037720000}"/>
    <cellStyle name="الإجمالي 2 2 28 4" xfId="29237" xr:uid="{00000000-0005-0000-0000-000038720000}"/>
    <cellStyle name="الإجمالي 2 2 28 4 2" xfId="29238" xr:uid="{00000000-0005-0000-0000-000039720000}"/>
    <cellStyle name="الإجمالي 2 2 28 5" xfId="29239" xr:uid="{00000000-0005-0000-0000-00003A720000}"/>
    <cellStyle name="الإجمالي 2 2 28 5 2" xfId="29240" xr:uid="{00000000-0005-0000-0000-00003B720000}"/>
    <cellStyle name="الإجمالي 2 2 28 6" xfId="29241" xr:uid="{00000000-0005-0000-0000-00003C720000}"/>
    <cellStyle name="الإجمالي 2 2 28 6 2" xfId="29242" xr:uid="{00000000-0005-0000-0000-00003D720000}"/>
    <cellStyle name="الإجمالي 2 2 28 7" xfId="29243" xr:uid="{00000000-0005-0000-0000-00003E720000}"/>
    <cellStyle name="الإجمالي 2 2 28 7 2" xfId="29244" xr:uid="{00000000-0005-0000-0000-00003F720000}"/>
    <cellStyle name="الإجمالي 2 2 28 8" xfId="29245" xr:uid="{00000000-0005-0000-0000-000040720000}"/>
    <cellStyle name="الإجمالي 2 2 28 8 2" xfId="29246" xr:uid="{00000000-0005-0000-0000-000041720000}"/>
    <cellStyle name="الإجمالي 2 2 28 9" xfId="29247" xr:uid="{00000000-0005-0000-0000-000042720000}"/>
    <cellStyle name="الإجمالي 2 2 28 9 2" xfId="29248" xr:uid="{00000000-0005-0000-0000-000043720000}"/>
    <cellStyle name="الإجمالي 2 2 29" xfId="29249" xr:uid="{00000000-0005-0000-0000-000044720000}"/>
    <cellStyle name="الإجمالي 2 2 29 2" xfId="29250" xr:uid="{00000000-0005-0000-0000-000045720000}"/>
    <cellStyle name="الإجمالي 2 2 3" xfId="29251" xr:uid="{00000000-0005-0000-0000-000046720000}"/>
    <cellStyle name="الإجمالي 2 2 3 10" xfId="29252" xr:uid="{00000000-0005-0000-0000-000047720000}"/>
    <cellStyle name="الإجمالي 2 2 3 10 2" xfId="29253" xr:uid="{00000000-0005-0000-0000-000048720000}"/>
    <cellStyle name="الإجمالي 2 2 3 11" xfId="29254" xr:uid="{00000000-0005-0000-0000-000049720000}"/>
    <cellStyle name="الإجمالي 2 2 3 11 2" xfId="29255" xr:uid="{00000000-0005-0000-0000-00004A720000}"/>
    <cellStyle name="الإجمالي 2 2 3 12" xfId="29256" xr:uid="{00000000-0005-0000-0000-00004B720000}"/>
    <cellStyle name="الإجمالي 2 2 3 12 2" xfId="29257" xr:uid="{00000000-0005-0000-0000-00004C720000}"/>
    <cellStyle name="الإجمالي 2 2 3 13" xfId="29258" xr:uid="{00000000-0005-0000-0000-00004D720000}"/>
    <cellStyle name="الإجمالي 2 2 3 2" xfId="29259" xr:uid="{00000000-0005-0000-0000-00004E720000}"/>
    <cellStyle name="الإجمالي 2 2 3 2 2" xfId="29260" xr:uid="{00000000-0005-0000-0000-00004F720000}"/>
    <cellStyle name="الإجمالي 2 2 3 3" xfId="29261" xr:uid="{00000000-0005-0000-0000-000050720000}"/>
    <cellStyle name="الإجمالي 2 2 3 3 2" xfId="29262" xr:uid="{00000000-0005-0000-0000-000051720000}"/>
    <cellStyle name="الإجمالي 2 2 3 4" xfId="29263" xr:uid="{00000000-0005-0000-0000-000052720000}"/>
    <cellStyle name="الإجمالي 2 2 3 4 2" xfId="29264" xr:uid="{00000000-0005-0000-0000-000053720000}"/>
    <cellStyle name="الإجمالي 2 2 3 5" xfId="29265" xr:uid="{00000000-0005-0000-0000-000054720000}"/>
    <cellStyle name="الإجمالي 2 2 3 5 2" xfId="29266" xr:uid="{00000000-0005-0000-0000-000055720000}"/>
    <cellStyle name="الإجمالي 2 2 3 6" xfId="29267" xr:uid="{00000000-0005-0000-0000-000056720000}"/>
    <cellStyle name="الإجمالي 2 2 3 6 2" xfId="29268" xr:uid="{00000000-0005-0000-0000-000057720000}"/>
    <cellStyle name="الإجمالي 2 2 3 7" xfId="29269" xr:uid="{00000000-0005-0000-0000-000058720000}"/>
    <cellStyle name="الإجمالي 2 2 3 7 2" xfId="29270" xr:uid="{00000000-0005-0000-0000-000059720000}"/>
    <cellStyle name="الإجمالي 2 2 3 8" xfId="29271" xr:uid="{00000000-0005-0000-0000-00005A720000}"/>
    <cellStyle name="الإجمالي 2 2 3 8 2" xfId="29272" xr:uid="{00000000-0005-0000-0000-00005B720000}"/>
    <cellStyle name="الإجمالي 2 2 3 9" xfId="29273" xr:uid="{00000000-0005-0000-0000-00005C720000}"/>
    <cellStyle name="الإجمالي 2 2 3 9 2" xfId="29274" xr:uid="{00000000-0005-0000-0000-00005D720000}"/>
    <cellStyle name="الإجمالي 2 2 30" xfId="29275" xr:uid="{00000000-0005-0000-0000-00005E720000}"/>
    <cellStyle name="الإجمالي 2 2 30 2" xfId="29276" xr:uid="{00000000-0005-0000-0000-00005F720000}"/>
    <cellStyle name="الإجمالي 2 2 31" xfId="29277" xr:uid="{00000000-0005-0000-0000-000060720000}"/>
    <cellStyle name="الإجمالي 2 2 31 2" xfId="29278" xr:uid="{00000000-0005-0000-0000-000061720000}"/>
    <cellStyle name="الإجمالي 2 2 32" xfId="29279" xr:uid="{00000000-0005-0000-0000-000062720000}"/>
    <cellStyle name="الإجمالي 2 2 32 2" xfId="29280" xr:uid="{00000000-0005-0000-0000-000063720000}"/>
    <cellStyle name="الإجمالي 2 2 33" xfId="29281" xr:uid="{00000000-0005-0000-0000-000064720000}"/>
    <cellStyle name="الإجمالي 2 2 33 2" xfId="29282" xr:uid="{00000000-0005-0000-0000-000065720000}"/>
    <cellStyle name="الإجمالي 2 2 34" xfId="29283" xr:uid="{00000000-0005-0000-0000-000066720000}"/>
    <cellStyle name="الإجمالي 2 2 34 2" xfId="29284" xr:uid="{00000000-0005-0000-0000-000067720000}"/>
    <cellStyle name="الإجمالي 2 2 35" xfId="29285" xr:uid="{00000000-0005-0000-0000-000068720000}"/>
    <cellStyle name="الإجمالي 2 2 35 2" xfId="29286" xr:uid="{00000000-0005-0000-0000-000069720000}"/>
    <cellStyle name="الإجمالي 2 2 36" xfId="29287" xr:uid="{00000000-0005-0000-0000-00006A720000}"/>
    <cellStyle name="الإجمالي 2 2 36 2" xfId="29288" xr:uid="{00000000-0005-0000-0000-00006B720000}"/>
    <cellStyle name="الإجمالي 2 2 37" xfId="29289" xr:uid="{00000000-0005-0000-0000-00006C720000}"/>
    <cellStyle name="الإجمالي 2 2 37 2" xfId="29290" xr:uid="{00000000-0005-0000-0000-00006D720000}"/>
    <cellStyle name="الإجمالي 2 2 38" xfId="29291" xr:uid="{00000000-0005-0000-0000-00006E720000}"/>
    <cellStyle name="الإجمالي 2 2 38 2" xfId="29292" xr:uid="{00000000-0005-0000-0000-00006F720000}"/>
    <cellStyle name="الإجمالي 2 2 39" xfId="29293" xr:uid="{00000000-0005-0000-0000-000070720000}"/>
    <cellStyle name="الإجمالي 2 2 39 2" xfId="29294" xr:uid="{00000000-0005-0000-0000-000071720000}"/>
    <cellStyle name="الإجمالي 2 2 4" xfId="29295" xr:uid="{00000000-0005-0000-0000-000072720000}"/>
    <cellStyle name="الإجمالي 2 2 4 10" xfId="29296" xr:uid="{00000000-0005-0000-0000-000073720000}"/>
    <cellStyle name="الإجمالي 2 2 4 10 2" xfId="29297" xr:uid="{00000000-0005-0000-0000-000074720000}"/>
    <cellStyle name="الإجمالي 2 2 4 11" xfId="29298" xr:uid="{00000000-0005-0000-0000-000075720000}"/>
    <cellStyle name="الإجمالي 2 2 4 11 2" xfId="29299" xr:uid="{00000000-0005-0000-0000-000076720000}"/>
    <cellStyle name="الإجمالي 2 2 4 12" xfId="29300" xr:uid="{00000000-0005-0000-0000-000077720000}"/>
    <cellStyle name="الإجمالي 2 2 4 12 2" xfId="29301" xr:uid="{00000000-0005-0000-0000-000078720000}"/>
    <cellStyle name="الإجمالي 2 2 4 13" xfId="29302" xr:uid="{00000000-0005-0000-0000-000079720000}"/>
    <cellStyle name="الإجمالي 2 2 4 2" xfId="29303" xr:uid="{00000000-0005-0000-0000-00007A720000}"/>
    <cellStyle name="الإجمالي 2 2 4 2 2" xfId="29304" xr:uid="{00000000-0005-0000-0000-00007B720000}"/>
    <cellStyle name="الإجمالي 2 2 4 3" xfId="29305" xr:uid="{00000000-0005-0000-0000-00007C720000}"/>
    <cellStyle name="الإجمالي 2 2 4 3 2" xfId="29306" xr:uid="{00000000-0005-0000-0000-00007D720000}"/>
    <cellStyle name="الإجمالي 2 2 4 4" xfId="29307" xr:uid="{00000000-0005-0000-0000-00007E720000}"/>
    <cellStyle name="الإجمالي 2 2 4 4 2" xfId="29308" xr:uid="{00000000-0005-0000-0000-00007F720000}"/>
    <cellStyle name="الإجمالي 2 2 4 5" xfId="29309" xr:uid="{00000000-0005-0000-0000-000080720000}"/>
    <cellStyle name="الإجمالي 2 2 4 5 2" xfId="29310" xr:uid="{00000000-0005-0000-0000-000081720000}"/>
    <cellStyle name="الإجمالي 2 2 4 6" xfId="29311" xr:uid="{00000000-0005-0000-0000-000082720000}"/>
    <cellStyle name="الإجمالي 2 2 4 6 2" xfId="29312" xr:uid="{00000000-0005-0000-0000-000083720000}"/>
    <cellStyle name="الإجمالي 2 2 4 7" xfId="29313" xr:uid="{00000000-0005-0000-0000-000084720000}"/>
    <cellStyle name="الإجمالي 2 2 4 7 2" xfId="29314" xr:uid="{00000000-0005-0000-0000-000085720000}"/>
    <cellStyle name="الإجمالي 2 2 4 8" xfId="29315" xr:uid="{00000000-0005-0000-0000-000086720000}"/>
    <cellStyle name="الإجمالي 2 2 4 8 2" xfId="29316" xr:uid="{00000000-0005-0000-0000-000087720000}"/>
    <cellStyle name="الإجمالي 2 2 4 9" xfId="29317" xr:uid="{00000000-0005-0000-0000-000088720000}"/>
    <cellStyle name="الإجمالي 2 2 4 9 2" xfId="29318" xr:uid="{00000000-0005-0000-0000-000089720000}"/>
    <cellStyle name="الإجمالي 2 2 40" xfId="29319" xr:uid="{00000000-0005-0000-0000-00008A720000}"/>
    <cellStyle name="الإجمالي 2 2 5" xfId="29320" xr:uid="{00000000-0005-0000-0000-00008B720000}"/>
    <cellStyle name="الإجمالي 2 2 5 10" xfId="29321" xr:uid="{00000000-0005-0000-0000-00008C720000}"/>
    <cellStyle name="الإجمالي 2 2 5 10 2" xfId="29322" xr:uid="{00000000-0005-0000-0000-00008D720000}"/>
    <cellStyle name="الإجمالي 2 2 5 11" xfId="29323" xr:uid="{00000000-0005-0000-0000-00008E720000}"/>
    <cellStyle name="الإجمالي 2 2 5 11 2" xfId="29324" xr:uid="{00000000-0005-0000-0000-00008F720000}"/>
    <cellStyle name="الإجمالي 2 2 5 12" xfId="29325" xr:uid="{00000000-0005-0000-0000-000090720000}"/>
    <cellStyle name="الإجمالي 2 2 5 12 2" xfId="29326" xr:uid="{00000000-0005-0000-0000-000091720000}"/>
    <cellStyle name="الإجمالي 2 2 5 13" xfId="29327" xr:uid="{00000000-0005-0000-0000-000092720000}"/>
    <cellStyle name="الإجمالي 2 2 5 2" xfId="29328" xr:uid="{00000000-0005-0000-0000-000093720000}"/>
    <cellStyle name="الإجمالي 2 2 5 2 2" xfId="29329" xr:uid="{00000000-0005-0000-0000-000094720000}"/>
    <cellStyle name="الإجمالي 2 2 5 3" xfId="29330" xr:uid="{00000000-0005-0000-0000-000095720000}"/>
    <cellStyle name="الإجمالي 2 2 5 3 2" xfId="29331" xr:uid="{00000000-0005-0000-0000-000096720000}"/>
    <cellStyle name="الإجمالي 2 2 5 4" xfId="29332" xr:uid="{00000000-0005-0000-0000-000097720000}"/>
    <cellStyle name="الإجمالي 2 2 5 4 2" xfId="29333" xr:uid="{00000000-0005-0000-0000-000098720000}"/>
    <cellStyle name="الإجمالي 2 2 5 5" xfId="29334" xr:uid="{00000000-0005-0000-0000-000099720000}"/>
    <cellStyle name="الإجمالي 2 2 5 5 2" xfId="29335" xr:uid="{00000000-0005-0000-0000-00009A720000}"/>
    <cellStyle name="الإجمالي 2 2 5 6" xfId="29336" xr:uid="{00000000-0005-0000-0000-00009B720000}"/>
    <cellStyle name="الإجمالي 2 2 5 6 2" xfId="29337" xr:uid="{00000000-0005-0000-0000-00009C720000}"/>
    <cellStyle name="الإجمالي 2 2 5 7" xfId="29338" xr:uid="{00000000-0005-0000-0000-00009D720000}"/>
    <cellStyle name="الإجمالي 2 2 5 7 2" xfId="29339" xr:uid="{00000000-0005-0000-0000-00009E720000}"/>
    <cellStyle name="الإجمالي 2 2 5 8" xfId="29340" xr:uid="{00000000-0005-0000-0000-00009F720000}"/>
    <cellStyle name="الإجمالي 2 2 5 8 2" xfId="29341" xr:uid="{00000000-0005-0000-0000-0000A0720000}"/>
    <cellStyle name="الإجمالي 2 2 5 9" xfId="29342" xr:uid="{00000000-0005-0000-0000-0000A1720000}"/>
    <cellStyle name="الإجمالي 2 2 5 9 2" xfId="29343" xr:uid="{00000000-0005-0000-0000-0000A2720000}"/>
    <cellStyle name="الإجمالي 2 2 6" xfId="29344" xr:uid="{00000000-0005-0000-0000-0000A3720000}"/>
    <cellStyle name="الإجمالي 2 2 6 10" xfId="29345" xr:uid="{00000000-0005-0000-0000-0000A4720000}"/>
    <cellStyle name="الإجمالي 2 2 6 10 2" xfId="29346" xr:uid="{00000000-0005-0000-0000-0000A5720000}"/>
    <cellStyle name="الإجمالي 2 2 6 11" xfId="29347" xr:uid="{00000000-0005-0000-0000-0000A6720000}"/>
    <cellStyle name="الإجمالي 2 2 6 11 2" xfId="29348" xr:uid="{00000000-0005-0000-0000-0000A7720000}"/>
    <cellStyle name="الإجمالي 2 2 6 12" xfId="29349" xr:uid="{00000000-0005-0000-0000-0000A8720000}"/>
    <cellStyle name="الإجمالي 2 2 6 12 2" xfId="29350" xr:uid="{00000000-0005-0000-0000-0000A9720000}"/>
    <cellStyle name="الإجمالي 2 2 6 13" xfId="29351" xr:uid="{00000000-0005-0000-0000-0000AA720000}"/>
    <cellStyle name="الإجمالي 2 2 6 2" xfId="29352" xr:uid="{00000000-0005-0000-0000-0000AB720000}"/>
    <cellStyle name="الإجمالي 2 2 6 2 2" xfId="29353" xr:uid="{00000000-0005-0000-0000-0000AC720000}"/>
    <cellStyle name="الإجمالي 2 2 6 3" xfId="29354" xr:uid="{00000000-0005-0000-0000-0000AD720000}"/>
    <cellStyle name="الإجمالي 2 2 6 3 2" xfId="29355" xr:uid="{00000000-0005-0000-0000-0000AE720000}"/>
    <cellStyle name="الإجمالي 2 2 6 4" xfId="29356" xr:uid="{00000000-0005-0000-0000-0000AF720000}"/>
    <cellStyle name="الإجمالي 2 2 6 4 2" xfId="29357" xr:uid="{00000000-0005-0000-0000-0000B0720000}"/>
    <cellStyle name="الإجمالي 2 2 6 5" xfId="29358" xr:uid="{00000000-0005-0000-0000-0000B1720000}"/>
    <cellStyle name="الإجمالي 2 2 6 5 2" xfId="29359" xr:uid="{00000000-0005-0000-0000-0000B2720000}"/>
    <cellStyle name="الإجمالي 2 2 6 6" xfId="29360" xr:uid="{00000000-0005-0000-0000-0000B3720000}"/>
    <cellStyle name="الإجمالي 2 2 6 6 2" xfId="29361" xr:uid="{00000000-0005-0000-0000-0000B4720000}"/>
    <cellStyle name="الإجمالي 2 2 6 7" xfId="29362" xr:uid="{00000000-0005-0000-0000-0000B5720000}"/>
    <cellStyle name="الإجمالي 2 2 6 7 2" xfId="29363" xr:uid="{00000000-0005-0000-0000-0000B6720000}"/>
    <cellStyle name="الإجمالي 2 2 6 8" xfId="29364" xr:uid="{00000000-0005-0000-0000-0000B7720000}"/>
    <cellStyle name="الإجمالي 2 2 6 8 2" xfId="29365" xr:uid="{00000000-0005-0000-0000-0000B8720000}"/>
    <cellStyle name="الإجمالي 2 2 6 9" xfId="29366" xr:uid="{00000000-0005-0000-0000-0000B9720000}"/>
    <cellStyle name="الإجمالي 2 2 6 9 2" xfId="29367" xr:uid="{00000000-0005-0000-0000-0000BA720000}"/>
    <cellStyle name="الإجمالي 2 2 7" xfId="29368" xr:uid="{00000000-0005-0000-0000-0000BB720000}"/>
    <cellStyle name="الإجمالي 2 2 7 10" xfId="29369" xr:uid="{00000000-0005-0000-0000-0000BC720000}"/>
    <cellStyle name="الإجمالي 2 2 7 10 2" xfId="29370" xr:uid="{00000000-0005-0000-0000-0000BD720000}"/>
    <cellStyle name="الإجمالي 2 2 7 11" xfId="29371" xr:uid="{00000000-0005-0000-0000-0000BE720000}"/>
    <cellStyle name="الإجمالي 2 2 7 11 2" xfId="29372" xr:uid="{00000000-0005-0000-0000-0000BF720000}"/>
    <cellStyle name="الإجمالي 2 2 7 12" xfId="29373" xr:uid="{00000000-0005-0000-0000-0000C0720000}"/>
    <cellStyle name="الإجمالي 2 2 7 12 2" xfId="29374" xr:uid="{00000000-0005-0000-0000-0000C1720000}"/>
    <cellStyle name="الإجمالي 2 2 7 13" xfId="29375" xr:uid="{00000000-0005-0000-0000-0000C2720000}"/>
    <cellStyle name="الإجمالي 2 2 7 2" xfId="29376" xr:uid="{00000000-0005-0000-0000-0000C3720000}"/>
    <cellStyle name="الإجمالي 2 2 7 2 2" xfId="29377" xr:uid="{00000000-0005-0000-0000-0000C4720000}"/>
    <cellStyle name="الإجمالي 2 2 7 3" xfId="29378" xr:uid="{00000000-0005-0000-0000-0000C5720000}"/>
    <cellStyle name="الإجمالي 2 2 7 3 2" xfId="29379" xr:uid="{00000000-0005-0000-0000-0000C6720000}"/>
    <cellStyle name="الإجمالي 2 2 7 4" xfId="29380" xr:uid="{00000000-0005-0000-0000-0000C7720000}"/>
    <cellStyle name="الإجمالي 2 2 7 4 2" xfId="29381" xr:uid="{00000000-0005-0000-0000-0000C8720000}"/>
    <cellStyle name="الإجمالي 2 2 7 5" xfId="29382" xr:uid="{00000000-0005-0000-0000-0000C9720000}"/>
    <cellStyle name="الإجمالي 2 2 7 5 2" xfId="29383" xr:uid="{00000000-0005-0000-0000-0000CA720000}"/>
    <cellStyle name="الإجمالي 2 2 7 6" xfId="29384" xr:uid="{00000000-0005-0000-0000-0000CB720000}"/>
    <cellStyle name="الإجمالي 2 2 7 6 2" xfId="29385" xr:uid="{00000000-0005-0000-0000-0000CC720000}"/>
    <cellStyle name="الإجمالي 2 2 7 7" xfId="29386" xr:uid="{00000000-0005-0000-0000-0000CD720000}"/>
    <cellStyle name="الإجمالي 2 2 7 7 2" xfId="29387" xr:uid="{00000000-0005-0000-0000-0000CE720000}"/>
    <cellStyle name="الإجمالي 2 2 7 8" xfId="29388" xr:uid="{00000000-0005-0000-0000-0000CF720000}"/>
    <cellStyle name="الإجمالي 2 2 7 8 2" xfId="29389" xr:uid="{00000000-0005-0000-0000-0000D0720000}"/>
    <cellStyle name="الإجمالي 2 2 7 9" xfId="29390" xr:uid="{00000000-0005-0000-0000-0000D1720000}"/>
    <cellStyle name="الإجمالي 2 2 7 9 2" xfId="29391" xr:uid="{00000000-0005-0000-0000-0000D2720000}"/>
    <cellStyle name="الإجمالي 2 2 8" xfId="29392" xr:uid="{00000000-0005-0000-0000-0000D3720000}"/>
    <cellStyle name="الإجمالي 2 2 8 10" xfId="29393" xr:uid="{00000000-0005-0000-0000-0000D4720000}"/>
    <cellStyle name="الإجمالي 2 2 8 10 2" xfId="29394" xr:uid="{00000000-0005-0000-0000-0000D5720000}"/>
    <cellStyle name="الإجمالي 2 2 8 11" xfId="29395" xr:uid="{00000000-0005-0000-0000-0000D6720000}"/>
    <cellStyle name="الإجمالي 2 2 8 11 2" xfId="29396" xr:uid="{00000000-0005-0000-0000-0000D7720000}"/>
    <cellStyle name="الإجمالي 2 2 8 12" xfId="29397" xr:uid="{00000000-0005-0000-0000-0000D8720000}"/>
    <cellStyle name="الإجمالي 2 2 8 12 2" xfId="29398" xr:uid="{00000000-0005-0000-0000-0000D9720000}"/>
    <cellStyle name="الإجمالي 2 2 8 13" xfId="29399" xr:uid="{00000000-0005-0000-0000-0000DA720000}"/>
    <cellStyle name="الإجمالي 2 2 8 2" xfId="29400" xr:uid="{00000000-0005-0000-0000-0000DB720000}"/>
    <cellStyle name="الإجمالي 2 2 8 2 2" xfId="29401" xr:uid="{00000000-0005-0000-0000-0000DC720000}"/>
    <cellStyle name="الإجمالي 2 2 8 3" xfId="29402" xr:uid="{00000000-0005-0000-0000-0000DD720000}"/>
    <cellStyle name="الإجمالي 2 2 8 3 2" xfId="29403" xr:uid="{00000000-0005-0000-0000-0000DE720000}"/>
    <cellStyle name="الإجمالي 2 2 8 4" xfId="29404" xr:uid="{00000000-0005-0000-0000-0000DF720000}"/>
    <cellStyle name="الإجمالي 2 2 8 4 2" xfId="29405" xr:uid="{00000000-0005-0000-0000-0000E0720000}"/>
    <cellStyle name="الإجمالي 2 2 8 5" xfId="29406" xr:uid="{00000000-0005-0000-0000-0000E1720000}"/>
    <cellStyle name="الإجمالي 2 2 8 5 2" xfId="29407" xr:uid="{00000000-0005-0000-0000-0000E2720000}"/>
    <cellStyle name="الإجمالي 2 2 8 6" xfId="29408" xr:uid="{00000000-0005-0000-0000-0000E3720000}"/>
    <cellStyle name="الإجمالي 2 2 8 6 2" xfId="29409" xr:uid="{00000000-0005-0000-0000-0000E4720000}"/>
    <cellStyle name="الإجمالي 2 2 8 7" xfId="29410" xr:uid="{00000000-0005-0000-0000-0000E5720000}"/>
    <cellStyle name="الإجمالي 2 2 8 7 2" xfId="29411" xr:uid="{00000000-0005-0000-0000-0000E6720000}"/>
    <cellStyle name="الإجمالي 2 2 8 8" xfId="29412" xr:uid="{00000000-0005-0000-0000-0000E7720000}"/>
    <cellStyle name="الإجمالي 2 2 8 8 2" xfId="29413" xr:uid="{00000000-0005-0000-0000-0000E8720000}"/>
    <cellStyle name="الإجمالي 2 2 8 9" xfId="29414" xr:uid="{00000000-0005-0000-0000-0000E9720000}"/>
    <cellStyle name="الإجمالي 2 2 8 9 2" xfId="29415" xr:uid="{00000000-0005-0000-0000-0000EA720000}"/>
    <cellStyle name="الإجمالي 2 2 9" xfId="29416" xr:uid="{00000000-0005-0000-0000-0000EB720000}"/>
    <cellStyle name="الإجمالي 2 2 9 10" xfId="29417" xr:uid="{00000000-0005-0000-0000-0000EC720000}"/>
    <cellStyle name="الإجمالي 2 2 9 10 2" xfId="29418" xr:uid="{00000000-0005-0000-0000-0000ED720000}"/>
    <cellStyle name="الإجمالي 2 2 9 11" xfId="29419" xr:uid="{00000000-0005-0000-0000-0000EE720000}"/>
    <cellStyle name="الإجمالي 2 2 9 11 2" xfId="29420" xr:uid="{00000000-0005-0000-0000-0000EF720000}"/>
    <cellStyle name="الإجمالي 2 2 9 12" xfId="29421" xr:uid="{00000000-0005-0000-0000-0000F0720000}"/>
    <cellStyle name="الإجمالي 2 2 9 12 2" xfId="29422" xr:uid="{00000000-0005-0000-0000-0000F1720000}"/>
    <cellStyle name="الإجمالي 2 2 9 13" xfId="29423" xr:uid="{00000000-0005-0000-0000-0000F2720000}"/>
    <cellStyle name="الإجمالي 2 2 9 2" xfId="29424" xr:uid="{00000000-0005-0000-0000-0000F3720000}"/>
    <cellStyle name="الإجمالي 2 2 9 2 2" xfId="29425" xr:uid="{00000000-0005-0000-0000-0000F4720000}"/>
    <cellStyle name="الإجمالي 2 2 9 3" xfId="29426" xr:uid="{00000000-0005-0000-0000-0000F5720000}"/>
    <cellStyle name="الإجمالي 2 2 9 3 2" xfId="29427" xr:uid="{00000000-0005-0000-0000-0000F6720000}"/>
    <cellStyle name="الإجمالي 2 2 9 4" xfId="29428" xr:uid="{00000000-0005-0000-0000-0000F7720000}"/>
    <cellStyle name="الإجمالي 2 2 9 4 2" xfId="29429" xr:uid="{00000000-0005-0000-0000-0000F8720000}"/>
    <cellStyle name="الإجمالي 2 2 9 5" xfId="29430" xr:uid="{00000000-0005-0000-0000-0000F9720000}"/>
    <cellStyle name="الإجمالي 2 2 9 5 2" xfId="29431" xr:uid="{00000000-0005-0000-0000-0000FA720000}"/>
    <cellStyle name="الإجمالي 2 2 9 6" xfId="29432" xr:uid="{00000000-0005-0000-0000-0000FB720000}"/>
    <cellStyle name="الإجمالي 2 2 9 6 2" xfId="29433" xr:uid="{00000000-0005-0000-0000-0000FC720000}"/>
    <cellStyle name="الإجمالي 2 2 9 7" xfId="29434" xr:uid="{00000000-0005-0000-0000-0000FD720000}"/>
    <cellStyle name="الإجمالي 2 2 9 7 2" xfId="29435" xr:uid="{00000000-0005-0000-0000-0000FE720000}"/>
    <cellStyle name="الإجمالي 2 2 9 8" xfId="29436" xr:uid="{00000000-0005-0000-0000-0000FF720000}"/>
    <cellStyle name="الإجمالي 2 2 9 8 2" xfId="29437" xr:uid="{00000000-0005-0000-0000-000000730000}"/>
    <cellStyle name="الإجمالي 2 2 9 9" xfId="29438" xr:uid="{00000000-0005-0000-0000-000001730000}"/>
    <cellStyle name="الإجمالي 2 2 9 9 2" xfId="29439" xr:uid="{00000000-0005-0000-0000-000002730000}"/>
    <cellStyle name="الإجمالي 2 20" xfId="29440" xr:uid="{00000000-0005-0000-0000-000003730000}"/>
    <cellStyle name="الإجمالي 2 20 10" xfId="29441" xr:uid="{00000000-0005-0000-0000-000004730000}"/>
    <cellStyle name="الإجمالي 2 20 10 2" xfId="29442" xr:uid="{00000000-0005-0000-0000-000005730000}"/>
    <cellStyle name="الإجمالي 2 20 11" xfId="29443" xr:uid="{00000000-0005-0000-0000-000006730000}"/>
    <cellStyle name="الإجمالي 2 20 11 2" xfId="29444" xr:uid="{00000000-0005-0000-0000-000007730000}"/>
    <cellStyle name="الإجمالي 2 20 12" xfId="29445" xr:uid="{00000000-0005-0000-0000-000008730000}"/>
    <cellStyle name="الإجمالي 2 20 12 2" xfId="29446" xr:uid="{00000000-0005-0000-0000-000009730000}"/>
    <cellStyle name="الإجمالي 2 20 13" xfId="29447" xr:uid="{00000000-0005-0000-0000-00000A730000}"/>
    <cellStyle name="الإجمالي 2 20 2" xfId="29448" xr:uid="{00000000-0005-0000-0000-00000B730000}"/>
    <cellStyle name="الإجمالي 2 20 2 2" xfId="29449" xr:uid="{00000000-0005-0000-0000-00000C730000}"/>
    <cellStyle name="الإجمالي 2 20 3" xfId="29450" xr:uid="{00000000-0005-0000-0000-00000D730000}"/>
    <cellStyle name="الإجمالي 2 20 3 2" xfId="29451" xr:uid="{00000000-0005-0000-0000-00000E730000}"/>
    <cellStyle name="الإجمالي 2 20 4" xfId="29452" xr:uid="{00000000-0005-0000-0000-00000F730000}"/>
    <cellStyle name="الإجمالي 2 20 4 2" xfId="29453" xr:uid="{00000000-0005-0000-0000-000010730000}"/>
    <cellStyle name="الإجمالي 2 20 5" xfId="29454" xr:uid="{00000000-0005-0000-0000-000011730000}"/>
    <cellStyle name="الإجمالي 2 20 5 2" xfId="29455" xr:uid="{00000000-0005-0000-0000-000012730000}"/>
    <cellStyle name="الإجمالي 2 20 6" xfId="29456" xr:uid="{00000000-0005-0000-0000-000013730000}"/>
    <cellStyle name="الإجمالي 2 20 6 2" xfId="29457" xr:uid="{00000000-0005-0000-0000-000014730000}"/>
    <cellStyle name="الإجمالي 2 20 7" xfId="29458" xr:uid="{00000000-0005-0000-0000-000015730000}"/>
    <cellStyle name="الإجمالي 2 20 7 2" xfId="29459" xr:uid="{00000000-0005-0000-0000-000016730000}"/>
    <cellStyle name="الإجمالي 2 20 8" xfId="29460" xr:uid="{00000000-0005-0000-0000-000017730000}"/>
    <cellStyle name="الإجمالي 2 20 8 2" xfId="29461" xr:uid="{00000000-0005-0000-0000-000018730000}"/>
    <cellStyle name="الإجمالي 2 20 9" xfId="29462" xr:uid="{00000000-0005-0000-0000-000019730000}"/>
    <cellStyle name="الإجمالي 2 20 9 2" xfId="29463" xr:uid="{00000000-0005-0000-0000-00001A730000}"/>
    <cellStyle name="الإجمالي 2 21" xfId="29464" xr:uid="{00000000-0005-0000-0000-00001B730000}"/>
    <cellStyle name="الإجمالي 2 21 10" xfId="29465" xr:uid="{00000000-0005-0000-0000-00001C730000}"/>
    <cellStyle name="الإجمالي 2 21 10 2" xfId="29466" xr:uid="{00000000-0005-0000-0000-00001D730000}"/>
    <cellStyle name="الإجمالي 2 21 11" xfId="29467" xr:uid="{00000000-0005-0000-0000-00001E730000}"/>
    <cellStyle name="الإجمالي 2 21 11 2" xfId="29468" xr:uid="{00000000-0005-0000-0000-00001F730000}"/>
    <cellStyle name="الإجمالي 2 21 12" xfId="29469" xr:uid="{00000000-0005-0000-0000-000020730000}"/>
    <cellStyle name="الإجمالي 2 21 12 2" xfId="29470" xr:uid="{00000000-0005-0000-0000-000021730000}"/>
    <cellStyle name="الإجمالي 2 21 13" xfId="29471" xr:uid="{00000000-0005-0000-0000-000022730000}"/>
    <cellStyle name="الإجمالي 2 21 2" xfId="29472" xr:uid="{00000000-0005-0000-0000-000023730000}"/>
    <cellStyle name="الإجمالي 2 21 2 2" xfId="29473" xr:uid="{00000000-0005-0000-0000-000024730000}"/>
    <cellStyle name="الإجمالي 2 21 3" xfId="29474" xr:uid="{00000000-0005-0000-0000-000025730000}"/>
    <cellStyle name="الإجمالي 2 21 3 2" xfId="29475" xr:uid="{00000000-0005-0000-0000-000026730000}"/>
    <cellStyle name="الإجمالي 2 21 4" xfId="29476" xr:uid="{00000000-0005-0000-0000-000027730000}"/>
    <cellStyle name="الإجمالي 2 21 4 2" xfId="29477" xr:uid="{00000000-0005-0000-0000-000028730000}"/>
    <cellStyle name="الإجمالي 2 21 5" xfId="29478" xr:uid="{00000000-0005-0000-0000-000029730000}"/>
    <cellStyle name="الإجمالي 2 21 5 2" xfId="29479" xr:uid="{00000000-0005-0000-0000-00002A730000}"/>
    <cellStyle name="الإجمالي 2 21 6" xfId="29480" xr:uid="{00000000-0005-0000-0000-00002B730000}"/>
    <cellStyle name="الإجمالي 2 21 6 2" xfId="29481" xr:uid="{00000000-0005-0000-0000-00002C730000}"/>
    <cellStyle name="الإجمالي 2 21 7" xfId="29482" xr:uid="{00000000-0005-0000-0000-00002D730000}"/>
    <cellStyle name="الإجمالي 2 21 7 2" xfId="29483" xr:uid="{00000000-0005-0000-0000-00002E730000}"/>
    <cellStyle name="الإجمالي 2 21 8" xfId="29484" xr:uid="{00000000-0005-0000-0000-00002F730000}"/>
    <cellStyle name="الإجمالي 2 21 8 2" xfId="29485" xr:uid="{00000000-0005-0000-0000-000030730000}"/>
    <cellStyle name="الإجمالي 2 21 9" xfId="29486" xr:uid="{00000000-0005-0000-0000-000031730000}"/>
    <cellStyle name="الإجمالي 2 21 9 2" xfId="29487" xr:uid="{00000000-0005-0000-0000-000032730000}"/>
    <cellStyle name="الإجمالي 2 22" xfId="29488" xr:uid="{00000000-0005-0000-0000-000033730000}"/>
    <cellStyle name="الإجمالي 2 22 10" xfId="29489" xr:uid="{00000000-0005-0000-0000-000034730000}"/>
    <cellStyle name="الإجمالي 2 22 10 2" xfId="29490" xr:uid="{00000000-0005-0000-0000-000035730000}"/>
    <cellStyle name="الإجمالي 2 22 11" xfId="29491" xr:uid="{00000000-0005-0000-0000-000036730000}"/>
    <cellStyle name="الإجمالي 2 22 11 2" xfId="29492" xr:uid="{00000000-0005-0000-0000-000037730000}"/>
    <cellStyle name="الإجمالي 2 22 12" xfId="29493" xr:uid="{00000000-0005-0000-0000-000038730000}"/>
    <cellStyle name="الإجمالي 2 22 12 2" xfId="29494" xr:uid="{00000000-0005-0000-0000-000039730000}"/>
    <cellStyle name="الإجمالي 2 22 13" xfId="29495" xr:uid="{00000000-0005-0000-0000-00003A730000}"/>
    <cellStyle name="الإجمالي 2 22 2" xfId="29496" xr:uid="{00000000-0005-0000-0000-00003B730000}"/>
    <cellStyle name="الإجمالي 2 22 2 2" xfId="29497" xr:uid="{00000000-0005-0000-0000-00003C730000}"/>
    <cellStyle name="الإجمالي 2 22 3" xfId="29498" xr:uid="{00000000-0005-0000-0000-00003D730000}"/>
    <cellStyle name="الإجمالي 2 22 3 2" xfId="29499" xr:uid="{00000000-0005-0000-0000-00003E730000}"/>
    <cellStyle name="الإجمالي 2 22 4" xfId="29500" xr:uid="{00000000-0005-0000-0000-00003F730000}"/>
    <cellStyle name="الإجمالي 2 22 4 2" xfId="29501" xr:uid="{00000000-0005-0000-0000-000040730000}"/>
    <cellStyle name="الإجمالي 2 22 5" xfId="29502" xr:uid="{00000000-0005-0000-0000-000041730000}"/>
    <cellStyle name="الإجمالي 2 22 5 2" xfId="29503" xr:uid="{00000000-0005-0000-0000-000042730000}"/>
    <cellStyle name="الإجمالي 2 22 6" xfId="29504" xr:uid="{00000000-0005-0000-0000-000043730000}"/>
    <cellStyle name="الإجمالي 2 22 6 2" xfId="29505" xr:uid="{00000000-0005-0000-0000-000044730000}"/>
    <cellStyle name="الإجمالي 2 22 7" xfId="29506" xr:uid="{00000000-0005-0000-0000-000045730000}"/>
    <cellStyle name="الإجمالي 2 22 7 2" xfId="29507" xr:uid="{00000000-0005-0000-0000-000046730000}"/>
    <cellStyle name="الإجمالي 2 22 8" xfId="29508" xr:uid="{00000000-0005-0000-0000-000047730000}"/>
    <cellStyle name="الإجمالي 2 22 8 2" xfId="29509" xr:uid="{00000000-0005-0000-0000-000048730000}"/>
    <cellStyle name="الإجمالي 2 22 9" xfId="29510" xr:uid="{00000000-0005-0000-0000-000049730000}"/>
    <cellStyle name="الإجمالي 2 22 9 2" xfId="29511" xr:uid="{00000000-0005-0000-0000-00004A730000}"/>
    <cellStyle name="الإجمالي 2 23" xfId="29512" xr:uid="{00000000-0005-0000-0000-00004B730000}"/>
    <cellStyle name="الإجمالي 2 23 10" xfId="29513" xr:uid="{00000000-0005-0000-0000-00004C730000}"/>
    <cellStyle name="الإجمالي 2 23 10 2" xfId="29514" xr:uid="{00000000-0005-0000-0000-00004D730000}"/>
    <cellStyle name="الإجمالي 2 23 11" xfId="29515" xr:uid="{00000000-0005-0000-0000-00004E730000}"/>
    <cellStyle name="الإجمالي 2 23 11 2" xfId="29516" xr:uid="{00000000-0005-0000-0000-00004F730000}"/>
    <cellStyle name="الإجمالي 2 23 12" xfId="29517" xr:uid="{00000000-0005-0000-0000-000050730000}"/>
    <cellStyle name="الإجمالي 2 23 12 2" xfId="29518" xr:uid="{00000000-0005-0000-0000-000051730000}"/>
    <cellStyle name="الإجمالي 2 23 13" xfId="29519" xr:uid="{00000000-0005-0000-0000-000052730000}"/>
    <cellStyle name="الإجمالي 2 23 2" xfId="29520" xr:uid="{00000000-0005-0000-0000-000053730000}"/>
    <cellStyle name="الإجمالي 2 23 2 2" xfId="29521" xr:uid="{00000000-0005-0000-0000-000054730000}"/>
    <cellStyle name="الإجمالي 2 23 3" xfId="29522" xr:uid="{00000000-0005-0000-0000-000055730000}"/>
    <cellStyle name="الإجمالي 2 23 3 2" xfId="29523" xr:uid="{00000000-0005-0000-0000-000056730000}"/>
    <cellStyle name="الإجمالي 2 23 4" xfId="29524" xr:uid="{00000000-0005-0000-0000-000057730000}"/>
    <cellStyle name="الإجمالي 2 23 4 2" xfId="29525" xr:uid="{00000000-0005-0000-0000-000058730000}"/>
    <cellStyle name="الإجمالي 2 23 5" xfId="29526" xr:uid="{00000000-0005-0000-0000-000059730000}"/>
    <cellStyle name="الإجمالي 2 23 5 2" xfId="29527" xr:uid="{00000000-0005-0000-0000-00005A730000}"/>
    <cellStyle name="الإجمالي 2 23 6" xfId="29528" xr:uid="{00000000-0005-0000-0000-00005B730000}"/>
    <cellStyle name="الإجمالي 2 23 6 2" xfId="29529" xr:uid="{00000000-0005-0000-0000-00005C730000}"/>
    <cellStyle name="الإجمالي 2 23 7" xfId="29530" xr:uid="{00000000-0005-0000-0000-00005D730000}"/>
    <cellStyle name="الإجمالي 2 23 7 2" xfId="29531" xr:uid="{00000000-0005-0000-0000-00005E730000}"/>
    <cellStyle name="الإجمالي 2 23 8" xfId="29532" xr:uid="{00000000-0005-0000-0000-00005F730000}"/>
    <cellStyle name="الإجمالي 2 23 8 2" xfId="29533" xr:uid="{00000000-0005-0000-0000-000060730000}"/>
    <cellStyle name="الإجمالي 2 23 9" xfId="29534" xr:uid="{00000000-0005-0000-0000-000061730000}"/>
    <cellStyle name="الإجمالي 2 23 9 2" xfId="29535" xr:uid="{00000000-0005-0000-0000-000062730000}"/>
    <cellStyle name="الإجمالي 2 24" xfId="29536" xr:uid="{00000000-0005-0000-0000-000063730000}"/>
    <cellStyle name="الإجمالي 2 24 10" xfId="29537" xr:uid="{00000000-0005-0000-0000-000064730000}"/>
    <cellStyle name="الإجمالي 2 24 10 2" xfId="29538" xr:uid="{00000000-0005-0000-0000-000065730000}"/>
    <cellStyle name="الإجمالي 2 24 11" xfId="29539" xr:uid="{00000000-0005-0000-0000-000066730000}"/>
    <cellStyle name="الإجمالي 2 24 11 2" xfId="29540" xr:uid="{00000000-0005-0000-0000-000067730000}"/>
    <cellStyle name="الإجمالي 2 24 12" xfId="29541" xr:uid="{00000000-0005-0000-0000-000068730000}"/>
    <cellStyle name="الإجمالي 2 24 12 2" xfId="29542" xr:uid="{00000000-0005-0000-0000-000069730000}"/>
    <cellStyle name="الإجمالي 2 24 13" xfId="29543" xr:uid="{00000000-0005-0000-0000-00006A730000}"/>
    <cellStyle name="الإجمالي 2 24 2" xfId="29544" xr:uid="{00000000-0005-0000-0000-00006B730000}"/>
    <cellStyle name="الإجمالي 2 24 2 2" xfId="29545" xr:uid="{00000000-0005-0000-0000-00006C730000}"/>
    <cellStyle name="الإجمالي 2 24 3" xfId="29546" xr:uid="{00000000-0005-0000-0000-00006D730000}"/>
    <cellStyle name="الإجمالي 2 24 3 2" xfId="29547" xr:uid="{00000000-0005-0000-0000-00006E730000}"/>
    <cellStyle name="الإجمالي 2 24 4" xfId="29548" xr:uid="{00000000-0005-0000-0000-00006F730000}"/>
    <cellStyle name="الإجمالي 2 24 4 2" xfId="29549" xr:uid="{00000000-0005-0000-0000-000070730000}"/>
    <cellStyle name="الإجمالي 2 24 5" xfId="29550" xr:uid="{00000000-0005-0000-0000-000071730000}"/>
    <cellStyle name="الإجمالي 2 24 5 2" xfId="29551" xr:uid="{00000000-0005-0000-0000-000072730000}"/>
    <cellStyle name="الإجمالي 2 24 6" xfId="29552" xr:uid="{00000000-0005-0000-0000-000073730000}"/>
    <cellStyle name="الإجمالي 2 24 6 2" xfId="29553" xr:uid="{00000000-0005-0000-0000-000074730000}"/>
    <cellStyle name="الإجمالي 2 24 7" xfId="29554" xr:uid="{00000000-0005-0000-0000-000075730000}"/>
    <cellStyle name="الإجمالي 2 24 7 2" xfId="29555" xr:uid="{00000000-0005-0000-0000-000076730000}"/>
    <cellStyle name="الإجمالي 2 24 8" xfId="29556" xr:uid="{00000000-0005-0000-0000-000077730000}"/>
    <cellStyle name="الإجمالي 2 24 8 2" xfId="29557" xr:uid="{00000000-0005-0000-0000-000078730000}"/>
    <cellStyle name="الإجمالي 2 24 9" xfId="29558" xr:uid="{00000000-0005-0000-0000-000079730000}"/>
    <cellStyle name="الإجمالي 2 24 9 2" xfId="29559" xr:uid="{00000000-0005-0000-0000-00007A730000}"/>
    <cellStyle name="الإجمالي 2 25" xfId="29560" xr:uid="{00000000-0005-0000-0000-00007B730000}"/>
    <cellStyle name="الإجمالي 2 25 10" xfId="29561" xr:uid="{00000000-0005-0000-0000-00007C730000}"/>
    <cellStyle name="الإجمالي 2 25 10 2" xfId="29562" xr:uid="{00000000-0005-0000-0000-00007D730000}"/>
    <cellStyle name="الإجمالي 2 25 11" xfId="29563" xr:uid="{00000000-0005-0000-0000-00007E730000}"/>
    <cellStyle name="الإجمالي 2 25 11 2" xfId="29564" xr:uid="{00000000-0005-0000-0000-00007F730000}"/>
    <cellStyle name="الإجمالي 2 25 12" xfId="29565" xr:uid="{00000000-0005-0000-0000-000080730000}"/>
    <cellStyle name="الإجمالي 2 25 12 2" xfId="29566" xr:uid="{00000000-0005-0000-0000-000081730000}"/>
    <cellStyle name="الإجمالي 2 25 13" xfId="29567" xr:uid="{00000000-0005-0000-0000-000082730000}"/>
    <cellStyle name="الإجمالي 2 25 2" xfId="29568" xr:uid="{00000000-0005-0000-0000-000083730000}"/>
    <cellStyle name="الإجمالي 2 25 2 2" xfId="29569" xr:uid="{00000000-0005-0000-0000-000084730000}"/>
    <cellStyle name="الإجمالي 2 25 3" xfId="29570" xr:uid="{00000000-0005-0000-0000-000085730000}"/>
    <cellStyle name="الإجمالي 2 25 3 2" xfId="29571" xr:uid="{00000000-0005-0000-0000-000086730000}"/>
    <cellStyle name="الإجمالي 2 25 4" xfId="29572" xr:uid="{00000000-0005-0000-0000-000087730000}"/>
    <cellStyle name="الإجمالي 2 25 4 2" xfId="29573" xr:uid="{00000000-0005-0000-0000-000088730000}"/>
    <cellStyle name="الإجمالي 2 25 5" xfId="29574" xr:uid="{00000000-0005-0000-0000-000089730000}"/>
    <cellStyle name="الإجمالي 2 25 5 2" xfId="29575" xr:uid="{00000000-0005-0000-0000-00008A730000}"/>
    <cellStyle name="الإجمالي 2 25 6" xfId="29576" xr:uid="{00000000-0005-0000-0000-00008B730000}"/>
    <cellStyle name="الإجمالي 2 25 6 2" xfId="29577" xr:uid="{00000000-0005-0000-0000-00008C730000}"/>
    <cellStyle name="الإجمالي 2 25 7" xfId="29578" xr:uid="{00000000-0005-0000-0000-00008D730000}"/>
    <cellStyle name="الإجمالي 2 25 7 2" xfId="29579" xr:uid="{00000000-0005-0000-0000-00008E730000}"/>
    <cellStyle name="الإجمالي 2 25 8" xfId="29580" xr:uid="{00000000-0005-0000-0000-00008F730000}"/>
    <cellStyle name="الإجمالي 2 25 8 2" xfId="29581" xr:uid="{00000000-0005-0000-0000-000090730000}"/>
    <cellStyle name="الإجمالي 2 25 9" xfId="29582" xr:uid="{00000000-0005-0000-0000-000091730000}"/>
    <cellStyle name="الإجمالي 2 25 9 2" xfId="29583" xr:uid="{00000000-0005-0000-0000-000092730000}"/>
    <cellStyle name="الإجمالي 2 26" xfId="29584" xr:uid="{00000000-0005-0000-0000-000093730000}"/>
    <cellStyle name="الإجمالي 2 26 10" xfId="29585" xr:uid="{00000000-0005-0000-0000-000094730000}"/>
    <cellStyle name="الإجمالي 2 26 10 2" xfId="29586" xr:uid="{00000000-0005-0000-0000-000095730000}"/>
    <cellStyle name="الإجمالي 2 26 11" xfId="29587" xr:uid="{00000000-0005-0000-0000-000096730000}"/>
    <cellStyle name="الإجمالي 2 26 11 2" xfId="29588" xr:uid="{00000000-0005-0000-0000-000097730000}"/>
    <cellStyle name="الإجمالي 2 26 12" xfId="29589" xr:uid="{00000000-0005-0000-0000-000098730000}"/>
    <cellStyle name="الإجمالي 2 26 12 2" xfId="29590" xr:uid="{00000000-0005-0000-0000-000099730000}"/>
    <cellStyle name="الإجمالي 2 26 13" xfId="29591" xr:uid="{00000000-0005-0000-0000-00009A730000}"/>
    <cellStyle name="الإجمالي 2 26 2" xfId="29592" xr:uid="{00000000-0005-0000-0000-00009B730000}"/>
    <cellStyle name="الإجمالي 2 26 2 2" xfId="29593" xr:uid="{00000000-0005-0000-0000-00009C730000}"/>
    <cellStyle name="الإجمالي 2 26 3" xfId="29594" xr:uid="{00000000-0005-0000-0000-00009D730000}"/>
    <cellStyle name="الإجمالي 2 26 3 2" xfId="29595" xr:uid="{00000000-0005-0000-0000-00009E730000}"/>
    <cellStyle name="الإجمالي 2 26 4" xfId="29596" xr:uid="{00000000-0005-0000-0000-00009F730000}"/>
    <cellStyle name="الإجمالي 2 26 4 2" xfId="29597" xr:uid="{00000000-0005-0000-0000-0000A0730000}"/>
    <cellStyle name="الإجمالي 2 26 5" xfId="29598" xr:uid="{00000000-0005-0000-0000-0000A1730000}"/>
    <cellStyle name="الإجمالي 2 26 5 2" xfId="29599" xr:uid="{00000000-0005-0000-0000-0000A2730000}"/>
    <cellStyle name="الإجمالي 2 26 6" xfId="29600" xr:uid="{00000000-0005-0000-0000-0000A3730000}"/>
    <cellStyle name="الإجمالي 2 26 6 2" xfId="29601" xr:uid="{00000000-0005-0000-0000-0000A4730000}"/>
    <cellStyle name="الإجمالي 2 26 7" xfId="29602" xr:uid="{00000000-0005-0000-0000-0000A5730000}"/>
    <cellStyle name="الإجمالي 2 26 7 2" xfId="29603" xr:uid="{00000000-0005-0000-0000-0000A6730000}"/>
    <cellStyle name="الإجمالي 2 26 8" xfId="29604" xr:uid="{00000000-0005-0000-0000-0000A7730000}"/>
    <cellStyle name="الإجمالي 2 26 8 2" xfId="29605" xr:uid="{00000000-0005-0000-0000-0000A8730000}"/>
    <cellStyle name="الإجمالي 2 26 9" xfId="29606" xr:uid="{00000000-0005-0000-0000-0000A9730000}"/>
    <cellStyle name="الإجمالي 2 26 9 2" xfId="29607" xr:uid="{00000000-0005-0000-0000-0000AA730000}"/>
    <cellStyle name="الإجمالي 2 27" xfId="29608" xr:uid="{00000000-0005-0000-0000-0000AB730000}"/>
    <cellStyle name="الإجمالي 2 27 10" xfId="29609" xr:uid="{00000000-0005-0000-0000-0000AC730000}"/>
    <cellStyle name="الإجمالي 2 27 10 2" xfId="29610" xr:uid="{00000000-0005-0000-0000-0000AD730000}"/>
    <cellStyle name="الإجمالي 2 27 11" xfId="29611" xr:uid="{00000000-0005-0000-0000-0000AE730000}"/>
    <cellStyle name="الإجمالي 2 27 11 2" xfId="29612" xr:uid="{00000000-0005-0000-0000-0000AF730000}"/>
    <cellStyle name="الإجمالي 2 27 12" xfId="29613" xr:uid="{00000000-0005-0000-0000-0000B0730000}"/>
    <cellStyle name="الإجمالي 2 27 12 2" xfId="29614" xr:uid="{00000000-0005-0000-0000-0000B1730000}"/>
    <cellStyle name="الإجمالي 2 27 13" xfId="29615" xr:uid="{00000000-0005-0000-0000-0000B2730000}"/>
    <cellStyle name="الإجمالي 2 27 2" xfId="29616" xr:uid="{00000000-0005-0000-0000-0000B3730000}"/>
    <cellStyle name="الإجمالي 2 27 2 2" xfId="29617" xr:uid="{00000000-0005-0000-0000-0000B4730000}"/>
    <cellStyle name="الإجمالي 2 27 3" xfId="29618" xr:uid="{00000000-0005-0000-0000-0000B5730000}"/>
    <cellStyle name="الإجمالي 2 27 3 2" xfId="29619" xr:uid="{00000000-0005-0000-0000-0000B6730000}"/>
    <cellStyle name="الإجمالي 2 27 4" xfId="29620" xr:uid="{00000000-0005-0000-0000-0000B7730000}"/>
    <cellStyle name="الإجمالي 2 27 4 2" xfId="29621" xr:uid="{00000000-0005-0000-0000-0000B8730000}"/>
    <cellStyle name="الإجمالي 2 27 5" xfId="29622" xr:uid="{00000000-0005-0000-0000-0000B9730000}"/>
    <cellStyle name="الإجمالي 2 27 5 2" xfId="29623" xr:uid="{00000000-0005-0000-0000-0000BA730000}"/>
    <cellStyle name="الإجمالي 2 27 6" xfId="29624" xr:uid="{00000000-0005-0000-0000-0000BB730000}"/>
    <cellStyle name="الإجمالي 2 27 6 2" xfId="29625" xr:uid="{00000000-0005-0000-0000-0000BC730000}"/>
    <cellStyle name="الإجمالي 2 27 7" xfId="29626" xr:uid="{00000000-0005-0000-0000-0000BD730000}"/>
    <cellStyle name="الإجمالي 2 27 7 2" xfId="29627" xr:uid="{00000000-0005-0000-0000-0000BE730000}"/>
    <cellStyle name="الإجمالي 2 27 8" xfId="29628" xr:uid="{00000000-0005-0000-0000-0000BF730000}"/>
    <cellStyle name="الإجمالي 2 27 8 2" xfId="29629" xr:uid="{00000000-0005-0000-0000-0000C0730000}"/>
    <cellStyle name="الإجمالي 2 27 9" xfId="29630" xr:uid="{00000000-0005-0000-0000-0000C1730000}"/>
    <cellStyle name="الإجمالي 2 27 9 2" xfId="29631" xr:uid="{00000000-0005-0000-0000-0000C2730000}"/>
    <cellStyle name="الإجمالي 2 28" xfId="29632" xr:uid="{00000000-0005-0000-0000-0000C3730000}"/>
    <cellStyle name="الإجمالي 2 28 10" xfId="29633" xr:uid="{00000000-0005-0000-0000-0000C4730000}"/>
    <cellStyle name="الإجمالي 2 28 10 2" xfId="29634" xr:uid="{00000000-0005-0000-0000-0000C5730000}"/>
    <cellStyle name="الإجمالي 2 28 11" xfId="29635" xr:uid="{00000000-0005-0000-0000-0000C6730000}"/>
    <cellStyle name="الإجمالي 2 28 11 2" xfId="29636" xr:uid="{00000000-0005-0000-0000-0000C7730000}"/>
    <cellStyle name="الإجمالي 2 28 12" xfId="29637" xr:uid="{00000000-0005-0000-0000-0000C8730000}"/>
    <cellStyle name="الإجمالي 2 28 12 2" xfId="29638" xr:uid="{00000000-0005-0000-0000-0000C9730000}"/>
    <cellStyle name="الإجمالي 2 28 13" xfId="29639" xr:uid="{00000000-0005-0000-0000-0000CA730000}"/>
    <cellStyle name="الإجمالي 2 28 2" xfId="29640" xr:uid="{00000000-0005-0000-0000-0000CB730000}"/>
    <cellStyle name="الإجمالي 2 28 2 2" xfId="29641" xr:uid="{00000000-0005-0000-0000-0000CC730000}"/>
    <cellStyle name="الإجمالي 2 28 3" xfId="29642" xr:uid="{00000000-0005-0000-0000-0000CD730000}"/>
    <cellStyle name="الإجمالي 2 28 3 2" xfId="29643" xr:uid="{00000000-0005-0000-0000-0000CE730000}"/>
    <cellStyle name="الإجمالي 2 28 4" xfId="29644" xr:uid="{00000000-0005-0000-0000-0000CF730000}"/>
    <cellStyle name="الإجمالي 2 28 4 2" xfId="29645" xr:uid="{00000000-0005-0000-0000-0000D0730000}"/>
    <cellStyle name="الإجمالي 2 28 5" xfId="29646" xr:uid="{00000000-0005-0000-0000-0000D1730000}"/>
    <cellStyle name="الإجمالي 2 28 5 2" xfId="29647" xr:uid="{00000000-0005-0000-0000-0000D2730000}"/>
    <cellStyle name="الإجمالي 2 28 6" xfId="29648" xr:uid="{00000000-0005-0000-0000-0000D3730000}"/>
    <cellStyle name="الإجمالي 2 28 6 2" xfId="29649" xr:uid="{00000000-0005-0000-0000-0000D4730000}"/>
    <cellStyle name="الإجمالي 2 28 7" xfId="29650" xr:uid="{00000000-0005-0000-0000-0000D5730000}"/>
    <cellStyle name="الإجمالي 2 28 7 2" xfId="29651" xr:uid="{00000000-0005-0000-0000-0000D6730000}"/>
    <cellStyle name="الإجمالي 2 28 8" xfId="29652" xr:uid="{00000000-0005-0000-0000-0000D7730000}"/>
    <cellStyle name="الإجمالي 2 28 8 2" xfId="29653" xr:uid="{00000000-0005-0000-0000-0000D8730000}"/>
    <cellStyle name="الإجمالي 2 28 9" xfId="29654" xr:uid="{00000000-0005-0000-0000-0000D9730000}"/>
    <cellStyle name="الإجمالي 2 28 9 2" xfId="29655" xr:uid="{00000000-0005-0000-0000-0000DA730000}"/>
    <cellStyle name="الإجمالي 2 29" xfId="29656" xr:uid="{00000000-0005-0000-0000-0000DB730000}"/>
    <cellStyle name="الإجمالي 2 29 10" xfId="29657" xr:uid="{00000000-0005-0000-0000-0000DC730000}"/>
    <cellStyle name="الإجمالي 2 29 10 2" xfId="29658" xr:uid="{00000000-0005-0000-0000-0000DD730000}"/>
    <cellStyle name="الإجمالي 2 29 11" xfId="29659" xr:uid="{00000000-0005-0000-0000-0000DE730000}"/>
    <cellStyle name="الإجمالي 2 29 11 2" xfId="29660" xr:uid="{00000000-0005-0000-0000-0000DF730000}"/>
    <cellStyle name="الإجمالي 2 29 12" xfId="29661" xr:uid="{00000000-0005-0000-0000-0000E0730000}"/>
    <cellStyle name="الإجمالي 2 29 12 2" xfId="29662" xr:uid="{00000000-0005-0000-0000-0000E1730000}"/>
    <cellStyle name="الإجمالي 2 29 13" xfId="29663" xr:uid="{00000000-0005-0000-0000-0000E2730000}"/>
    <cellStyle name="الإجمالي 2 29 2" xfId="29664" xr:uid="{00000000-0005-0000-0000-0000E3730000}"/>
    <cellStyle name="الإجمالي 2 29 2 2" xfId="29665" xr:uid="{00000000-0005-0000-0000-0000E4730000}"/>
    <cellStyle name="الإجمالي 2 29 3" xfId="29666" xr:uid="{00000000-0005-0000-0000-0000E5730000}"/>
    <cellStyle name="الإجمالي 2 29 3 2" xfId="29667" xr:uid="{00000000-0005-0000-0000-0000E6730000}"/>
    <cellStyle name="الإجمالي 2 29 4" xfId="29668" xr:uid="{00000000-0005-0000-0000-0000E7730000}"/>
    <cellStyle name="الإجمالي 2 29 4 2" xfId="29669" xr:uid="{00000000-0005-0000-0000-0000E8730000}"/>
    <cellStyle name="الإجمالي 2 29 5" xfId="29670" xr:uid="{00000000-0005-0000-0000-0000E9730000}"/>
    <cellStyle name="الإجمالي 2 29 5 2" xfId="29671" xr:uid="{00000000-0005-0000-0000-0000EA730000}"/>
    <cellStyle name="الإجمالي 2 29 6" xfId="29672" xr:uid="{00000000-0005-0000-0000-0000EB730000}"/>
    <cellStyle name="الإجمالي 2 29 6 2" xfId="29673" xr:uid="{00000000-0005-0000-0000-0000EC730000}"/>
    <cellStyle name="الإجمالي 2 29 7" xfId="29674" xr:uid="{00000000-0005-0000-0000-0000ED730000}"/>
    <cellStyle name="الإجمالي 2 29 7 2" xfId="29675" xr:uid="{00000000-0005-0000-0000-0000EE730000}"/>
    <cellStyle name="الإجمالي 2 29 8" xfId="29676" xr:uid="{00000000-0005-0000-0000-0000EF730000}"/>
    <cellStyle name="الإجمالي 2 29 8 2" xfId="29677" xr:uid="{00000000-0005-0000-0000-0000F0730000}"/>
    <cellStyle name="الإجمالي 2 29 9" xfId="29678" xr:uid="{00000000-0005-0000-0000-0000F1730000}"/>
    <cellStyle name="الإجمالي 2 29 9 2" xfId="29679" xr:uid="{00000000-0005-0000-0000-0000F2730000}"/>
    <cellStyle name="الإجمالي 2 3" xfId="29680" xr:uid="{00000000-0005-0000-0000-0000F3730000}"/>
    <cellStyle name="الإجمالي 2 3 10" xfId="29681" xr:uid="{00000000-0005-0000-0000-0000F4730000}"/>
    <cellStyle name="الإجمالي 2 3 10 2" xfId="29682" xr:uid="{00000000-0005-0000-0000-0000F5730000}"/>
    <cellStyle name="الإجمالي 2 3 11" xfId="29683" xr:uid="{00000000-0005-0000-0000-0000F6730000}"/>
    <cellStyle name="الإجمالي 2 3 11 2" xfId="29684" xr:uid="{00000000-0005-0000-0000-0000F7730000}"/>
    <cellStyle name="الإجمالي 2 3 12" xfId="29685" xr:uid="{00000000-0005-0000-0000-0000F8730000}"/>
    <cellStyle name="الإجمالي 2 3 12 2" xfId="29686" xr:uid="{00000000-0005-0000-0000-0000F9730000}"/>
    <cellStyle name="الإجمالي 2 3 13" xfId="29687" xr:uid="{00000000-0005-0000-0000-0000FA730000}"/>
    <cellStyle name="الإجمالي 2 3 2" xfId="29688" xr:uid="{00000000-0005-0000-0000-0000FB730000}"/>
    <cellStyle name="الإجمالي 2 3 2 2" xfId="29689" xr:uid="{00000000-0005-0000-0000-0000FC730000}"/>
    <cellStyle name="الإجمالي 2 3 3" xfId="29690" xr:uid="{00000000-0005-0000-0000-0000FD730000}"/>
    <cellStyle name="الإجمالي 2 3 3 2" xfId="29691" xr:uid="{00000000-0005-0000-0000-0000FE730000}"/>
    <cellStyle name="الإجمالي 2 3 4" xfId="29692" xr:uid="{00000000-0005-0000-0000-0000FF730000}"/>
    <cellStyle name="الإجمالي 2 3 4 2" xfId="29693" xr:uid="{00000000-0005-0000-0000-000000740000}"/>
    <cellStyle name="الإجمالي 2 3 5" xfId="29694" xr:uid="{00000000-0005-0000-0000-000001740000}"/>
    <cellStyle name="الإجمالي 2 3 5 2" xfId="29695" xr:uid="{00000000-0005-0000-0000-000002740000}"/>
    <cellStyle name="الإجمالي 2 3 6" xfId="29696" xr:uid="{00000000-0005-0000-0000-000003740000}"/>
    <cellStyle name="الإجمالي 2 3 6 2" xfId="29697" xr:uid="{00000000-0005-0000-0000-000004740000}"/>
    <cellStyle name="الإجمالي 2 3 7" xfId="29698" xr:uid="{00000000-0005-0000-0000-000005740000}"/>
    <cellStyle name="الإجمالي 2 3 7 2" xfId="29699" xr:uid="{00000000-0005-0000-0000-000006740000}"/>
    <cellStyle name="الإجمالي 2 3 8" xfId="29700" xr:uid="{00000000-0005-0000-0000-000007740000}"/>
    <cellStyle name="الإجمالي 2 3 8 2" xfId="29701" xr:uid="{00000000-0005-0000-0000-000008740000}"/>
    <cellStyle name="الإجمالي 2 3 9" xfId="29702" xr:uid="{00000000-0005-0000-0000-000009740000}"/>
    <cellStyle name="الإجمالي 2 3 9 2" xfId="29703" xr:uid="{00000000-0005-0000-0000-00000A740000}"/>
    <cellStyle name="الإجمالي 2 30" xfId="29704" xr:uid="{00000000-0005-0000-0000-00000B740000}"/>
    <cellStyle name="الإجمالي 2 30 2" xfId="29705" xr:uid="{00000000-0005-0000-0000-00000C740000}"/>
    <cellStyle name="الإجمالي 2 31" xfId="29706" xr:uid="{00000000-0005-0000-0000-00000D740000}"/>
    <cellStyle name="الإجمالي 2 31 2" xfId="29707" xr:uid="{00000000-0005-0000-0000-00000E740000}"/>
    <cellStyle name="الإجمالي 2 32" xfId="29708" xr:uid="{00000000-0005-0000-0000-00000F740000}"/>
    <cellStyle name="الإجمالي 2 32 2" xfId="29709" xr:uid="{00000000-0005-0000-0000-000010740000}"/>
    <cellStyle name="الإجمالي 2 33" xfId="29710" xr:uid="{00000000-0005-0000-0000-000011740000}"/>
    <cellStyle name="الإجمالي 2 33 2" xfId="29711" xr:uid="{00000000-0005-0000-0000-000012740000}"/>
    <cellStyle name="الإجمالي 2 34" xfId="29712" xr:uid="{00000000-0005-0000-0000-000013740000}"/>
    <cellStyle name="الإجمالي 2 34 2" xfId="29713" xr:uid="{00000000-0005-0000-0000-000014740000}"/>
    <cellStyle name="الإجمالي 2 35" xfId="29714" xr:uid="{00000000-0005-0000-0000-000015740000}"/>
    <cellStyle name="الإجمالي 2 35 2" xfId="29715" xr:uid="{00000000-0005-0000-0000-000016740000}"/>
    <cellStyle name="الإجمالي 2 36" xfId="29716" xr:uid="{00000000-0005-0000-0000-000017740000}"/>
    <cellStyle name="الإجمالي 2 36 2" xfId="29717" xr:uid="{00000000-0005-0000-0000-000018740000}"/>
    <cellStyle name="الإجمالي 2 37" xfId="29718" xr:uid="{00000000-0005-0000-0000-000019740000}"/>
    <cellStyle name="الإجمالي 2 37 2" xfId="29719" xr:uid="{00000000-0005-0000-0000-00001A740000}"/>
    <cellStyle name="الإجمالي 2 38" xfId="29720" xr:uid="{00000000-0005-0000-0000-00001B740000}"/>
    <cellStyle name="الإجمالي 2 38 2" xfId="29721" xr:uid="{00000000-0005-0000-0000-00001C740000}"/>
    <cellStyle name="الإجمالي 2 39" xfId="29722" xr:uid="{00000000-0005-0000-0000-00001D740000}"/>
    <cellStyle name="الإجمالي 2 39 2" xfId="29723" xr:uid="{00000000-0005-0000-0000-00001E740000}"/>
    <cellStyle name="الإجمالي 2 4" xfId="29724" xr:uid="{00000000-0005-0000-0000-00001F740000}"/>
    <cellStyle name="الإجمالي 2 4 10" xfId="29725" xr:uid="{00000000-0005-0000-0000-000020740000}"/>
    <cellStyle name="الإجمالي 2 4 10 2" xfId="29726" xr:uid="{00000000-0005-0000-0000-000021740000}"/>
    <cellStyle name="الإجمالي 2 4 11" xfId="29727" xr:uid="{00000000-0005-0000-0000-000022740000}"/>
    <cellStyle name="الإجمالي 2 4 11 2" xfId="29728" xr:uid="{00000000-0005-0000-0000-000023740000}"/>
    <cellStyle name="الإجمالي 2 4 12" xfId="29729" xr:uid="{00000000-0005-0000-0000-000024740000}"/>
    <cellStyle name="الإجمالي 2 4 12 2" xfId="29730" xr:uid="{00000000-0005-0000-0000-000025740000}"/>
    <cellStyle name="الإجمالي 2 4 13" xfId="29731" xr:uid="{00000000-0005-0000-0000-000026740000}"/>
    <cellStyle name="الإجمالي 2 4 2" xfId="29732" xr:uid="{00000000-0005-0000-0000-000027740000}"/>
    <cellStyle name="الإجمالي 2 4 2 2" xfId="29733" xr:uid="{00000000-0005-0000-0000-000028740000}"/>
    <cellStyle name="الإجمالي 2 4 3" xfId="29734" xr:uid="{00000000-0005-0000-0000-000029740000}"/>
    <cellStyle name="الإجمالي 2 4 3 2" xfId="29735" xr:uid="{00000000-0005-0000-0000-00002A740000}"/>
    <cellStyle name="الإجمالي 2 4 4" xfId="29736" xr:uid="{00000000-0005-0000-0000-00002B740000}"/>
    <cellStyle name="الإجمالي 2 4 4 2" xfId="29737" xr:uid="{00000000-0005-0000-0000-00002C740000}"/>
    <cellStyle name="الإجمالي 2 4 5" xfId="29738" xr:uid="{00000000-0005-0000-0000-00002D740000}"/>
    <cellStyle name="الإجمالي 2 4 5 2" xfId="29739" xr:uid="{00000000-0005-0000-0000-00002E740000}"/>
    <cellStyle name="الإجمالي 2 4 6" xfId="29740" xr:uid="{00000000-0005-0000-0000-00002F740000}"/>
    <cellStyle name="الإجمالي 2 4 6 2" xfId="29741" xr:uid="{00000000-0005-0000-0000-000030740000}"/>
    <cellStyle name="الإجمالي 2 4 7" xfId="29742" xr:uid="{00000000-0005-0000-0000-000031740000}"/>
    <cellStyle name="الإجمالي 2 4 7 2" xfId="29743" xr:uid="{00000000-0005-0000-0000-000032740000}"/>
    <cellStyle name="الإجمالي 2 4 8" xfId="29744" xr:uid="{00000000-0005-0000-0000-000033740000}"/>
    <cellStyle name="الإجمالي 2 4 8 2" xfId="29745" xr:uid="{00000000-0005-0000-0000-000034740000}"/>
    <cellStyle name="الإجمالي 2 4 9" xfId="29746" xr:uid="{00000000-0005-0000-0000-000035740000}"/>
    <cellStyle name="الإجمالي 2 4 9 2" xfId="29747" xr:uid="{00000000-0005-0000-0000-000036740000}"/>
    <cellStyle name="الإجمالي 2 40" xfId="29748" xr:uid="{00000000-0005-0000-0000-000037740000}"/>
    <cellStyle name="الإجمالي 2 40 2" xfId="29749" xr:uid="{00000000-0005-0000-0000-000038740000}"/>
    <cellStyle name="الإجمالي 2 41" xfId="29750" xr:uid="{00000000-0005-0000-0000-000039740000}"/>
    <cellStyle name="الإجمالي 2 5" xfId="29751" xr:uid="{00000000-0005-0000-0000-00003A740000}"/>
    <cellStyle name="الإجمالي 2 5 10" xfId="29752" xr:uid="{00000000-0005-0000-0000-00003B740000}"/>
    <cellStyle name="الإجمالي 2 5 10 2" xfId="29753" xr:uid="{00000000-0005-0000-0000-00003C740000}"/>
    <cellStyle name="الإجمالي 2 5 11" xfId="29754" xr:uid="{00000000-0005-0000-0000-00003D740000}"/>
    <cellStyle name="الإجمالي 2 5 11 2" xfId="29755" xr:uid="{00000000-0005-0000-0000-00003E740000}"/>
    <cellStyle name="الإجمالي 2 5 12" xfId="29756" xr:uid="{00000000-0005-0000-0000-00003F740000}"/>
    <cellStyle name="الإجمالي 2 5 12 2" xfId="29757" xr:uid="{00000000-0005-0000-0000-000040740000}"/>
    <cellStyle name="الإجمالي 2 5 13" xfId="29758" xr:uid="{00000000-0005-0000-0000-000041740000}"/>
    <cellStyle name="الإجمالي 2 5 2" xfId="29759" xr:uid="{00000000-0005-0000-0000-000042740000}"/>
    <cellStyle name="الإجمالي 2 5 2 2" xfId="29760" xr:uid="{00000000-0005-0000-0000-000043740000}"/>
    <cellStyle name="الإجمالي 2 5 3" xfId="29761" xr:uid="{00000000-0005-0000-0000-000044740000}"/>
    <cellStyle name="الإجمالي 2 5 3 2" xfId="29762" xr:uid="{00000000-0005-0000-0000-000045740000}"/>
    <cellStyle name="الإجمالي 2 5 4" xfId="29763" xr:uid="{00000000-0005-0000-0000-000046740000}"/>
    <cellStyle name="الإجمالي 2 5 4 2" xfId="29764" xr:uid="{00000000-0005-0000-0000-000047740000}"/>
    <cellStyle name="الإجمالي 2 5 5" xfId="29765" xr:uid="{00000000-0005-0000-0000-000048740000}"/>
    <cellStyle name="الإجمالي 2 5 5 2" xfId="29766" xr:uid="{00000000-0005-0000-0000-000049740000}"/>
    <cellStyle name="الإجمالي 2 5 6" xfId="29767" xr:uid="{00000000-0005-0000-0000-00004A740000}"/>
    <cellStyle name="الإجمالي 2 5 6 2" xfId="29768" xr:uid="{00000000-0005-0000-0000-00004B740000}"/>
    <cellStyle name="الإجمالي 2 5 7" xfId="29769" xr:uid="{00000000-0005-0000-0000-00004C740000}"/>
    <cellStyle name="الإجمالي 2 5 7 2" xfId="29770" xr:uid="{00000000-0005-0000-0000-00004D740000}"/>
    <cellStyle name="الإجمالي 2 5 8" xfId="29771" xr:uid="{00000000-0005-0000-0000-00004E740000}"/>
    <cellStyle name="الإجمالي 2 5 8 2" xfId="29772" xr:uid="{00000000-0005-0000-0000-00004F740000}"/>
    <cellStyle name="الإجمالي 2 5 9" xfId="29773" xr:uid="{00000000-0005-0000-0000-000050740000}"/>
    <cellStyle name="الإجمالي 2 5 9 2" xfId="29774" xr:uid="{00000000-0005-0000-0000-000051740000}"/>
    <cellStyle name="الإجمالي 2 6" xfId="29775" xr:uid="{00000000-0005-0000-0000-000052740000}"/>
    <cellStyle name="الإجمالي 2 6 10" xfId="29776" xr:uid="{00000000-0005-0000-0000-000053740000}"/>
    <cellStyle name="الإجمالي 2 6 10 2" xfId="29777" xr:uid="{00000000-0005-0000-0000-000054740000}"/>
    <cellStyle name="الإجمالي 2 6 11" xfId="29778" xr:uid="{00000000-0005-0000-0000-000055740000}"/>
    <cellStyle name="الإجمالي 2 6 11 2" xfId="29779" xr:uid="{00000000-0005-0000-0000-000056740000}"/>
    <cellStyle name="الإجمالي 2 6 12" xfId="29780" xr:uid="{00000000-0005-0000-0000-000057740000}"/>
    <cellStyle name="الإجمالي 2 6 12 2" xfId="29781" xr:uid="{00000000-0005-0000-0000-000058740000}"/>
    <cellStyle name="الإجمالي 2 6 13" xfId="29782" xr:uid="{00000000-0005-0000-0000-000059740000}"/>
    <cellStyle name="الإجمالي 2 6 2" xfId="29783" xr:uid="{00000000-0005-0000-0000-00005A740000}"/>
    <cellStyle name="الإجمالي 2 6 2 2" xfId="29784" xr:uid="{00000000-0005-0000-0000-00005B740000}"/>
    <cellStyle name="الإجمالي 2 6 3" xfId="29785" xr:uid="{00000000-0005-0000-0000-00005C740000}"/>
    <cellStyle name="الإجمالي 2 6 3 2" xfId="29786" xr:uid="{00000000-0005-0000-0000-00005D740000}"/>
    <cellStyle name="الإجمالي 2 6 4" xfId="29787" xr:uid="{00000000-0005-0000-0000-00005E740000}"/>
    <cellStyle name="الإجمالي 2 6 4 2" xfId="29788" xr:uid="{00000000-0005-0000-0000-00005F740000}"/>
    <cellStyle name="الإجمالي 2 6 5" xfId="29789" xr:uid="{00000000-0005-0000-0000-000060740000}"/>
    <cellStyle name="الإجمالي 2 6 5 2" xfId="29790" xr:uid="{00000000-0005-0000-0000-000061740000}"/>
    <cellStyle name="الإجمالي 2 6 6" xfId="29791" xr:uid="{00000000-0005-0000-0000-000062740000}"/>
    <cellStyle name="الإجمالي 2 6 6 2" xfId="29792" xr:uid="{00000000-0005-0000-0000-000063740000}"/>
    <cellStyle name="الإجمالي 2 6 7" xfId="29793" xr:uid="{00000000-0005-0000-0000-000064740000}"/>
    <cellStyle name="الإجمالي 2 6 7 2" xfId="29794" xr:uid="{00000000-0005-0000-0000-000065740000}"/>
    <cellStyle name="الإجمالي 2 6 8" xfId="29795" xr:uid="{00000000-0005-0000-0000-000066740000}"/>
    <cellStyle name="الإجمالي 2 6 8 2" xfId="29796" xr:uid="{00000000-0005-0000-0000-000067740000}"/>
    <cellStyle name="الإجمالي 2 6 9" xfId="29797" xr:uid="{00000000-0005-0000-0000-000068740000}"/>
    <cellStyle name="الإجمالي 2 6 9 2" xfId="29798" xr:uid="{00000000-0005-0000-0000-000069740000}"/>
    <cellStyle name="الإجمالي 2 7" xfId="29799" xr:uid="{00000000-0005-0000-0000-00006A740000}"/>
    <cellStyle name="الإجمالي 2 7 10" xfId="29800" xr:uid="{00000000-0005-0000-0000-00006B740000}"/>
    <cellStyle name="الإجمالي 2 7 10 2" xfId="29801" xr:uid="{00000000-0005-0000-0000-00006C740000}"/>
    <cellStyle name="الإجمالي 2 7 11" xfId="29802" xr:uid="{00000000-0005-0000-0000-00006D740000}"/>
    <cellStyle name="الإجمالي 2 7 11 2" xfId="29803" xr:uid="{00000000-0005-0000-0000-00006E740000}"/>
    <cellStyle name="الإجمالي 2 7 12" xfId="29804" xr:uid="{00000000-0005-0000-0000-00006F740000}"/>
    <cellStyle name="الإجمالي 2 7 12 2" xfId="29805" xr:uid="{00000000-0005-0000-0000-000070740000}"/>
    <cellStyle name="الإجمالي 2 7 13" xfId="29806" xr:uid="{00000000-0005-0000-0000-000071740000}"/>
    <cellStyle name="الإجمالي 2 7 2" xfId="29807" xr:uid="{00000000-0005-0000-0000-000072740000}"/>
    <cellStyle name="الإجمالي 2 7 2 2" xfId="29808" xr:uid="{00000000-0005-0000-0000-000073740000}"/>
    <cellStyle name="الإجمالي 2 7 3" xfId="29809" xr:uid="{00000000-0005-0000-0000-000074740000}"/>
    <cellStyle name="الإجمالي 2 7 3 2" xfId="29810" xr:uid="{00000000-0005-0000-0000-000075740000}"/>
    <cellStyle name="الإجمالي 2 7 4" xfId="29811" xr:uid="{00000000-0005-0000-0000-000076740000}"/>
    <cellStyle name="الإجمالي 2 7 4 2" xfId="29812" xr:uid="{00000000-0005-0000-0000-000077740000}"/>
    <cellStyle name="الإجمالي 2 7 5" xfId="29813" xr:uid="{00000000-0005-0000-0000-000078740000}"/>
    <cellStyle name="الإجمالي 2 7 5 2" xfId="29814" xr:uid="{00000000-0005-0000-0000-000079740000}"/>
    <cellStyle name="الإجمالي 2 7 6" xfId="29815" xr:uid="{00000000-0005-0000-0000-00007A740000}"/>
    <cellStyle name="الإجمالي 2 7 6 2" xfId="29816" xr:uid="{00000000-0005-0000-0000-00007B740000}"/>
    <cellStyle name="الإجمالي 2 7 7" xfId="29817" xr:uid="{00000000-0005-0000-0000-00007C740000}"/>
    <cellStyle name="الإجمالي 2 7 7 2" xfId="29818" xr:uid="{00000000-0005-0000-0000-00007D740000}"/>
    <cellStyle name="الإجمالي 2 7 8" xfId="29819" xr:uid="{00000000-0005-0000-0000-00007E740000}"/>
    <cellStyle name="الإجمالي 2 7 8 2" xfId="29820" xr:uid="{00000000-0005-0000-0000-00007F740000}"/>
    <cellStyle name="الإجمالي 2 7 9" xfId="29821" xr:uid="{00000000-0005-0000-0000-000080740000}"/>
    <cellStyle name="الإجمالي 2 7 9 2" xfId="29822" xr:uid="{00000000-0005-0000-0000-000081740000}"/>
    <cellStyle name="الإجمالي 2 8" xfId="29823" xr:uid="{00000000-0005-0000-0000-000082740000}"/>
    <cellStyle name="الإجمالي 2 8 10" xfId="29824" xr:uid="{00000000-0005-0000-0000-000083740000}"/>
    <cellStyle name="الإجمالي 2 8 10 2" xfId="29825" xr:uid="{00000000-0005-0000-0000-000084740000}"/>
    <cellStyle name="الإجمالي 2 8 11" xfId="29826" xr:uid="{00000000-0005-0000-0000-000085740000}"/>
    <cellStyle name="الإجمالي 2 8 11 2" xfId="29827" xr:uid="{00000000-0005-0000-0000-000086740000}"/>
    <cellStyle name="الإجمالي 2 8 12" xfId="29828" xr:uid="{00000000-0005-0000-0000-000087740000}"/>
    <cellStyle name="الإجمالي 2 8 12 2" xfId="29829" xr:uid="{00000000-0005-0000-0000-000088740000}"/>
    <cellStyle name="الإجمالي 2 8 13" xfId="29830" xr:uid="{00000000-0005-0000-0000-000089740000}"/>
    <cellStyle name="الإجمالي 2 8 2" xfId="29831" xr:uid="{00000000-0005-0000-0000-00008A740000}"/>
    <cellStyle name="الإجمالي 2 8 2 2" xfId="29832" xr:uid="{00000000-0005-0000-0000-00008B740000}"/>
    <cellStyle name="الإجمالي 2 8 3" xfId="29833" xr:uid="{00000000-0005-0000-0000-00008C740000}"/>
    <cellStyle name="الإجمالي 2 8 3 2" xfId="29834" xr:uid="{00000000-0005-0000-0000-00008D740000}"/>
    <cellStyle name="الإجمالي 2 8 4" xfId="29835" xr:uid="{00000000-0005-0000-0000-00008E740000}"/>
    <cellStyle name="الإجمالي 2 8 4 2" xfId="29836" xr:uid="{00000000-0005-0000-0000-00008F740000}"/>
    <cellStyle name="الإجمالي 2 8 5" xfId="29837" xr:uid="{00000000-0005-0000-0000-000090740000}"/>
    <cellStyle name="الإجمالي 2 8 5 2" xfId="29838" xr:uid="{00000000-0005-0000-0000-000091740000}"/>
    <cellStyle name="الإجمالي 2 8 6" xfId="29839" xr:uid="{00000000-0005-0000-0000-000092740000}"/>
    <cellStyle name="الإجمالي 2 8 6 2" xfId="29840" xr:uid="{00000000-0005-0000-0000-000093740000}"/>
    <cellStyle name="الإجمالي 2 8 7" xfId="29841" xr:uid="{00000000-0005-0000-0000-000094740000}"/>
    <cellStyle name="الإجمالي 2 8 7 2" xfId="29842" xr:uid="{00000000-0005-0000-0000-000095740000}"/>
    <cellStyle name="الإجمالي 2 8 8" xfId="29843" xr:uid="{00000000-0005-0000-0000-000096740000}"/>
    <cellStyle name="الإجمالي 2 8 8 2" xfId="29844" xr:uid="{00000000-0005-0000-0000-000097740000}"/>
    <cellStyle name="الإجمالي 2 8 9" xfId="29845" xr:uid="{00000000-0005-0000-0000-000098740000}"/>
    <cellStyle name="الإجمالي 2 8 9 2" xfId="29846" xr:uid="{00000000-0005-0000-0000-000099740000}"/>
    <cellStyle name="الإجمالي 2 9" xfId="29847" xr:uid="{00000000-0005-0000-0000-00009A740000}"/>
    <cellStyle name="الإجمالي 2 9 10" xfId="29848" xr:uid="{00000000-0005-0000-0000-00009B740000}"/>
    <cellStyle name="الإجمالي 2 9 10 2" xfId="29849" xr:uid="{00000000-0005-0000-0000-00009C740000}"/>
    <cellStyle name="الإجمالي 2 9 11" xfId="29850" xr:uid="{00000000-0005-0000-0000-00009D740000}"/>
    <cellStyle name="الإجمالي 2 9 11 2" xfId="29851" xr:uid="{00000000-0005-0000-0000-00009E740000}"/>
    <cellStyle name="الإجمالي 2 9 12" xfId="29852" xr:uid="{00000000-0005-0000-0000-00009F740000}"/>
    <cellStyle name="الإجمالي 2 9 12 2" xfId="29853" xr:uid="{00000000-0005-0000-0000-0000A0740000}"/>
    <cellStyle name="الإجمالي 2 9 13" xfId="29854" xr:uid="{00000000-0005-0000-0000-0000A1740000}"/>
    <cellStyle name="الإجمالي 2 9 2" xfId="29855" xr:uid="{00000000-0005-0000-0000-0000A2740000}"/>
    <cellStyle name="الإجمالي 2 9 2 2" xfId="29856" xr:uid="{00000000-0005-0000-0000-0000A3740000}"/>
    <cellStyle name="الإجمالي 2 9 3" xfId="29857" xr:uid="{00000000-0005-0000-0000-0000A4740000}"/>
    <cellStyle name="الإجمالي 2 9 3 2" xfId="29858" xr:uid="{00000000-0005-0000-0000-0000A5740000}"/>
    <cellStyle name="الإجمالي 2 9 4" xfId="29859" xr:uid="{00000000-0005-0000-0000-0000A6740000}"/>
    <cellStyle name="الإجمالي 2 9 4 2" xfId="29860" xr:uid="{00000000-0005-0000-0000-0000A7740000}"/>
    <cellStyle name="الإجمالي 2 9 5" xfId="29861" xr:uid="{00000000-0005-0000-0000-0000A8740000}"/>
    <cellStyle name="الإجمالي 2 9 5 2" xfId="29862" xr:uid="{00000000-0005-0000-0000-0000A9740000}"/>
    <cellStyle name="الإجمالي 2 9 6" xfId="29863" xr:uid="{00000000-0005-0000-0000-0000AA740000}"/>
    <cellStyle name="الإجمالي 2 9 6 2" xfId="29864" xr:uid="{00000000-0005-0000-0000-0000AB740000}"/>
    <cellStyle name="الإجمالي 2 9 7" xfId="29865" xr:uid="{00000000-0005-0000-0000-0000AC740000}"/>
    <cellStyle name="الإجمالي 2 9 7 2" xfId="29866" xr:uid="{00000000-0005-0000-0000-0000AD740000}"/>
    <cellStyle name="الإجمالي 2 9 8" xfId="29867" xr:uid="{00000000-0005-0000-0000-0000AE740000}"/>
    <cellStyle name="الإجمالي 2 9 8 2" xfId="29868" xr:uid="{00000000-0005-0000-0000-0000AF740000}"/>
    <cellStyle name="الإجمالي 2 9 9" xfId="29869" xr:uid="{00000000-0005-0000-0000-0000B0740000}"/>
    <cellStyle name="الإجمالي 2 9 9 2" xfId="29870" xr:uid="{00000000-0005-0000-0000-0000B1740000}"/>
    <cellStyle name="الإجمالي 20" xfId="29871" xr:uid="{00000000-0005-0000-0000-0000B2740000}"/>
    <cellStyle name="الإجمالي 20 10" xfId="29872" xr:uid="{00000000-0005-0000-0000-0000B3740000}"/>
    <cellStyle name="الإجمالي 20 10 2" xfId="29873" xr:uid="{00000000-0005-0000-0000-0000B4740000}"/>
    <cellStyle name="الإجمالي 20 11" xfId="29874" xr:uid="{00000000-0005-0000-0000-0000B5740000}"/>
    <cellStyle name="الإجمالي 20 11 2" xfId="29875" xr:uid="{00000000-0005-0000-0000-0000B6740000}"/>
    <cellStyle name="الإجمالي 20 12" xfId="29876" xr:uid="{00000000-0005-0000-0000-0000B7740000}"/>
    <cellStyle name="الإجمالي 20 12 2" xfId="29877" xr:uid="{00000000-0005-0000-0000-0000B8740000}"/>
    <cellStyle name="الإجمالي 20 13" xfId="29878" xr:uid="{00000000-0005-0000-0000-0000B9740000}"/>
    <cellStyle name="الإجمالي 20 2" xfId="29879" xr:uid="{00000000-0005-0000-0000-0000BA740000}"/>
    <cellStyle name="الإجمالي 20 2 2" xfId="29880" xr:uid="{00000000-0005-0000-0000-0000BB740000}"/>
    <cellStyle name="الإجمالي 20 3" xfId="29881" xr:uid="{00000000-0005-0000-0000-0000BC740000}"/>
    <cellStyle name="الإجمالي 20 3 2" xfId="29882" xr:uid="{00000000-0005-0000-0000-0000BD740000}"/>
    <cellStyle name="الإجمالي 20 4" xfId="29883" xr:uid="{00000000-0005-0000-0000-0000BE740000}"/>
    <cellStyle name="الإجمالي 20 4 2" xfId="29884" xr:uid="{00000000-0005-0000-0000-0000BF740000}"/>
    <cellStyle name="الإجمالي 20 5" xfId="29885" xr:uid="{00000000-0005-0000-0000-0000C0740000}"/>
    <cellStyle name="الإجمالي 20 5 2" xfId="29886" xr:uid="{00000000-0005-0000-0000-0000C1740000}"/>
    <cellStyle name="الإجمالي 20 6" xfId="29887" xr:uid="{00000000-0005-0000-0000-0000C2740000}"/>
    <cellStyle name="الإجمالي 20 6 2" xfId="29888" xr:uid="{00000000-0005-0000-0000-0000C3740000}"/>
    <cellStyle name="الإجمالي 20 7" xfId="29889" xr:uid="{00000000-0005-0000-0000-0000C4740000}"/>
    <cellStyle name="الإجمالي 20 7 2" xfId="29890" xr:uid="{00000000-0005-0000-0000-0000C5740000}"/>
    <cellStyle name="الإجمالي 20 8" xfId="29891" xr:uid="{00000000-0005-0000-0000-0000C6740000}"/>
    <cellStyle name="الإجمالي 20 8 2" xfId="29892" xr:uid="{00000000-0005-0000-0000-0000C7740000}"/>
    <cellStyle name="الإجمالي 20 9" xfId="29893" xr:uid="{00000000-0005-0000-0000-0000C8740000}"/>
    <cellStyle name="الإجمالي 20 9 2" xfId="29894" xr:uid="{00000000-0005-0000-0000-0000C9740000}"/>
    <cellStyle name="الإجمالي 21" xfId="29895" xr:uid="{00000000-0005-0000-0000-0000CA740000}"/>
    <cellStyle name="الإجمالي 21 10" xfId="29896" xr:uid="{00000000-0005-0000-0000-0000CB740000}"/>
    <cellStyle name="الإجمالي 21 10 2" xfId="29897" xr:uid="{00000000-0005-0000-0000-0000CC740000}"/>
    <cellStyle name="الإجمالي 21 11" xfId="29898" xr:uid="{00000000-0005-0000-0000-0000CD740000}"/>
    <cellStyle name="الإجمالي 21 11 2" xfId="29899" xr:uid="{00000000-0005-0000-0000-0000CE740000}"/>
    <cellStyle name="الإجمالي 21 12" xfId="29900" xr:uid="{00000000-0005-0000-0000-0000CF740000}"/>
    <cellStyle name="الإجمالي 21 12 2" xfId="29901" xr:uid="{00000000-0005-0000-0000-0000D0740000}"/>
    <cellStyle name="الإجمالي 21 13" xfId="29902" xr:uid="{00000000-0005-0000-0000-0000D1740000}"/>
    <cellStyle name="الإجمالي 21 2" xfId="29903" xr:uid="{00000000-0005-0000-0000-0000D2740000}"/>
    <cellStyle name="الإجمالي 21 2 2" xfId="29904" xr:uid="{00000000-0005-0000-0000-0000D3740000}"/>
    <cellStyle name="الإجمالي 21 3" xfId="29905" xr:uid="{00000000-0005-0000-0000-0000D4740000}"/>
    <cellStyle name="الإجمالي 21 3 2" xfId="29906" xr:uid="{00000000-0005-0000-0000-0000D5740000}"/>
    <cellStyle name="الإجمالي 21 4" xfId="29907" xr:uid="{00000000-0005-0000-0000-0000D6740000}"/>
    <cellStyle name="الإجمالي 21 4 2" xfId="29908" xr:uid="{00000000-0005-0000-0000-0000D7740000}"/>
    <cellStyle name="الإجمالي 21 5" xfId="29909" xr:uid="{00000000-0005-0000-0000-0000D8740000}"/>
    <cellStyle name="الإجمالي 21 5 2" xfId="29910" xr:uid="{00000000-0005-0000-0000-0000D9740000}"/>
    <cellStyle name="الإجمالي 21 6" xfId="29911" xr:uid="{00000000-0005-0000-0000-0000DA740000}"/>
    <cellStyle name="الإجمالي 21 6 2" xfId="29912" xr:uid="{00000000-0005-0000-0000-0000DB740000}"/>
    <cellStyle name="الإجمالي 21 7" xfId="29913" xr:uid="{00000000-0005-0000-0000-0000DC740000}"/>
    <cellStyle name="الإجمالي 21 7 2" xfId="29914" xr:uid="{00000000-0005-0000-0000-0000DD740000}"/>
    <cellStyle name="الإجمالي 21 8" xfId="29915" xr:uid="{00000000-0005-0000-0000-0000DE740000}"/>
    <cellStyle name="الإجمالي 21 8 2" xfId="29916" xr:uid="{00000000-0005-0000-0000-0000DF740000}"/>
    <cellStyle name="الإجمالي 21 9" xfId="29917" xr:uid="{00000000-0005-0000-0000-0000E0740000}"/>
    <cellStyle name="الإجمالي 21 9 2" xfId="29918" xr:uid="{00000000-0005-0000-0000-0000E1740000}"/>
    <cellStyle name="الإجمالي 22" xfId="29919" xr:uid="{00000000-0005-0000-0000-0000E2740000}"/>
    <cellStyle name="الإجمالي 22 10" xfId="29920" xr:uid="{00000000-0005-0000-0000-0000E3740000}"/>
    <cellStyle name="الإجمالي 22 10 2" xfId="29921" xr:uid="{00000000-0005-0000-0000-0000E4740000}"/>
    <cellStyle name="الإجمالي 22 11" xfId="29922" xr:uid="{00000000-0005-0000-0000-0000E5740000}"/>
    <cellStyle name="الإجمالي 22 11 2" xfId="29923" xr:uid="{00000000-0005-0000-0000-0000E6740000}"/>
    <cellStyle name="الإجمالي 22 12" xfId="29924" xr:uid="{00000000-0005-0000-0000-0000E7740000}"/>
    <cellStyle name="الإجمالي 22 12 2" xfId="29925" xr:uid="{00000000-0005-0000-0000-0000E8740000}"/>
    <cellStyle name="الإجمالي 22 13" xfId="29926" xr:uid="{00000000-0005-0000-0000-0000E9740000}"/>
    <cellStyle name="الإجمالي 22 2" xfId="29927" xr:uid="{00000000-0005-0000-0000-0000EA740000}"/>
    <cellStyle name="الإجمالي 22 2 2" xfId="29928" xr:uid="{00000000-0005-0000-0000-0000EB740000}"/>
    <cellStyle name="الإجمالي 22 3" xfId="29929" xr:uid="{00000000-0005-0000-0000-0000EC740000}"/>
    <cellStyle name="الإجمالي 22 3 2" xfId="29930" xr:uid="{00000000-0005-0000-0000-0000ED740000}"/>
    <cellStyle name="الإجمالي 22 4" xfId="29931" xr:uid="{00000000-0005-0000-0000-0000EE740000}"/>
    <cellStyle name="الإجمالي 22 4 2" xfId="29932" xr:uid="{00000000-0005-0000-0000-0000EF740000}"/>
    <cellStyle name="الإجمالي 22 5" xfId="29933" xr:uid="{00000000-0005-0000-0000-0000F0740000}"/>
    <cellStyle name="الإجمالي 22 5 2" xfId="29934" xr:uid="{00000000-0005-0000-0000-0000F1740000}"/>
    <cellStyle name="الإجمالي 22 6" xfId="29935" xr:uid="{00000000-0005-0000-0000-0000F2740000}"/>
    <cellStyle name="الإجمالي 22 6 2" xfId="29936" xr:uid="{00000000-0005-0000-0000-0000F3740000}"/>
    <cellStyle name="الإجمالي 22 7" xfId="29937" xr:uid="{00000000-0005-0000-0000-0000F4740000}"/>
    <cellStyle name="الإجمالي 22 7 2" xfId="29938" xr:uid="{00000000-0005-0000-0000-0000F5740000}"/>
    <cellStyle name="الإجمالي 22 8" xfId="29939" xr:uid="{00000000-0005-0000-0000-0000F6740000}"/>
    <cellStyle name="الإجمالي 22 8 2" xfId="29940" xr:uid="{00000000-0005-0000-0000-0000F7740000}"/>
    <cellStyle name="الإجمالي 22 9" xfId="29941" xr:uid="{00000000-0005-0000-0000-0000F8740000}"/>
    <cellStyle name="الإجمالي 22 9 2" xfId="29942" xr:uid="{00000000-0005-0000-0000-0000F9740000}"/>
    <cellStyle name="الإجمالي 23" xfId="29943" xr:uid="{00000000-0005-0000-0000-0000FA740000}"/>
    <cellStyle name="الإجمالي 23 10" xfId="29944" xr:uid="{00000000-0005-0000-0000-0000FB740000}"/>
    <cellStyle name="الإجمالي 23 10 2" xfId="29945" xr:uid="{00000000-0005-0000-0000-0000FC740000}"/>
    <cellStyle name="الإجمالي 23 11" xfId="29946" xr:uid="{00000000-0005-0000-0000-0000FD740000}"/>
    <cellStyle name="الإجمالي 23 11 2" xfId="29947" xr:uid="{00000000-0005-0000-0000-0000FE740000}"/>
    <cellStyle name="الإجمالي 23 12" xfId="29948" xr:uid="{00000000-0005-0000-0000-0000FF740000}"/>
    <cellStyle name="الإجمالي 23 12 2" xfId="29949" xr:uid="{00000000-0005-0000-0000-000000750000}"/>
    <cellStyle name="الإجمالي 23 13" xfId="29950" xr:uid="{00000000-0005-0000-0000-000001750000}"/>
    <cellStyle name="الإجمالي 23 2" xfId="29951" xr:uid="{00000000-0005-0000-0000-000002750000}"/>
    <cellStyle name="الإجمالي 23 2 2" xfId="29952" xr:uid="{00000000-0005-0000-0000-000003750000}"/>
    <cellStyle name="الإجمالي 23 3" xfId="29953" xr:uid="{00000000-0005-0000-0000-000004750000}"/>
    <cellStyle name="الإجمالي 23 3 2" xfId="29954" xr:uid="{00000000-0005-0000-0000-000005750000}"/>
    <cellStyle name="الإجمالي 23 4" xfId="29955" xr:uid="{00000000-0005-0000-0000-000006750000}"/>
    <cellStyle name="الإجمالي 23 4 2" xfId="29956" xr:uid="{00000000-0005-0000-0000-000007750000}"/>
    <cellStyle name="الإجمالي 23 5" xfId="29957" xr:uid="{00000000-0005-0000-0000-000008750000}"/>
    <cellStyle name="الإجمالي 23 5 2" xfId="29958" xr:uid="{00000000-0005-0000-0000-000009750000}"/>
    <cellStyle name="الإجمالي 23 6" xfId="29959" xr:uid="{00000000-0005-0000-0000-00000A750000}"/>
    <cellStyle name="الإجمالي 23 6 2" xfId="29960" xr:uid="{00000000-0005-0000-0000-00000B750000}"/>
    <cellStyle name="الإجمالي 23 7" xfId="29961" xr:uid="{00000000-0005-0000-0000-00000C750000}"/>
    <cellStyle name="الإجمالي 23 7 2" xfId="29962" xr:uid="{00000000-0005-0000-0000-00000D750000}"/>
    <cellStyle name="الإجمالي 23 8" xfId="29963" xr:uid="{00000000-0005-0000-0000-00000E750000}"/>
    <cellStyle name="الإجمالي 23 8 2" xfId="29964" xr:uid="{00000000-0005-0000-0000-00000F750000}"/>
    <cellStyle name="الإجمالي 23 9" xfId="29965" xr:uid="{00000000-0005-0000-0000-000010750000}"/>
    <cellStyle name="الإجمالي 23 9 2" xfId="29966" xr:uid="{00000000-0005-0000-0000-000011750000}"/>
    <cellStyle name="الإجمالي 24" xfId="29967" xr:uid="{00000000-0005-0000-0000-000012750000}"/>
    <cellStyle name="الإجمالي 24 10" xfId="29968" xr:uid="{00000000-0005-0000-0000-000013750000}"/>
    <cellStyle name="الإجمالي 24 10 2" xfId="29969" xr:uid="{00000000-0005-0000-0000-000014750000}"/>
    <cellStyle name="الإجمالي 24 11" xfId="29970" xr:uid="{00000000-0005-0000-0000-000015750000}"/>
    <cellStyle name="الإجمالي 24 11 2" xfId="29971" xr:uid="{00000000-0005-0000-0000-000016750000}"/>
    <cellStyle name="الإجمالي 24 12" xfId="29972" xr:uid="{00000000-0005-0000-0000-000017750000}"/>
    <cellStyle name="الإجمالي 24 12 2" xfId="29973" xr:uid="{00000000-0005-0000-0000-000018750000}"/>
    <cellStyle name="الإجمالي 24 13" xfId="29974" xr:uid="{00000000-0005-0000-0000-000019750000}"/>
    <cellStyle name="الإجمالي 24 2" xfId="29975" xr:uid="{00000000-0005-0000-0000-00001A750000}"/>
    <cellStyle name="الإجمالي 24 2 2" xfId="29976" xr:uid="{00000000-0005-0000-0000-00001B750000}"/>
    <cellStyle name="الإجمالي 24 3" xfId="29977" xr:uid="{00000000-0005-0000-0000-00001C750000}"/>
    <cellStyle name="الإجمالي 24 3 2" xfId="29978" xr:uid="{00000000-0005-0000-0000-00001D750000}"/>
    <cellStyle name="الإجمالي 24 4" xfId="29979" xr:uid="{00000000-0005-0000-0000-00001E750000}"/>
    <cellStyle name="الإجمالي 24 4 2" xfId="29980" xr:uid="{00000000-0005-0000-0000-00001F750000}"/>
    <cellStyle name="الإجمالي 24 5" xfId="29981" xr:uid="{00000000-0005-0000-0000-000020750000}"/>
    <cellStyle name="الإجمالي 24 5 2" xfId="29982" xr:uid="{00000000-0005-0000-0000-000021750000}"/>
    <cellStyle name="الإجمالي 24 6" xfId="29983" xr:uid="{00000000-0005-0000-0000-000022750000}"/>
    <cellStyle name="الإجمالي 24 6 2" xfId="29984" xr:uid="{00000000-0005-0000-0000-000023750000}"/>
    <cellStyle name="الإجمالي 24 7" xfId="29985" xr:uid="{00000000-0005-0000-0000-000024750000}"/>
    <cellStyle name="الإجمالي 24 7 2" xfId="29986" xr:uid="{00000000-0005-0000-0000-000025750000}"/>
    <cellStyle name="الإجمالي 24 8" xfId="29987" xr:uid="{00000000-0005-0000-0000-000026750000}"/>
    <cellStyle name="الإجمالي 24 8 2" xfId="29988" xr:uid="{00000000-0005-0000-0000-000027750000}"/>
    <cellStyle name="الإجمالي 24 9" xfId="29989" xr:uid="{00000000-0005-0000-0000-000028750000}"/>
    <cellStyle name="الإجمالي 24 9 2" xfId="29990" xr:uid="{00000000-0005-0000-0000-000029750000}"/>
    <cellStyle name="الإجمالي 25" xfId="29991" xr:uid="{00000000-0005-0000-0000-00002A750000}"/>
    <cellStyle name="الإجمالي 25 10" xfId="29992" xr:uid="{00000000-0005-0000-0000-00002B750000}"/>
    <cellStyle name="الإجمالي 25 10 2" xfId="29993" xr:uid="{00000000-0005-0000-0000-00002C750000}"/>
    <cellStyle name="الإجمالي 25 11" xfId="29994" xr:uid="{00000000-0005-0000-0000-00002D750000}"/>
    <cellStyle name="الإجمالي 25 11 2" xfId="29995" xr:uid="{00000000-0005-0000-0000-00002E750000}"/>
    <cellStyle name="الإجمالي 25 12" xfId="29996" xr:uid="{00000000-0005-0000-0000-00002F750000}"/>
    <cellStyle name="الإجمالي 25 12 2" xfId="29997" xr:uid="{00000000-0005-0000-0000-000030750000}"/>
    <cellStyle name="الإجمالي 25 13" xfId="29998" xr:uid="{00000000-0005-0000-0000-000031750000}"/>
    <cellStyle name="الإجمالي 25 2" xfId="29999" xr:uid="{00000000-0005-0000-0000-000032750000}"/>
    <cellStyle name="الإجمالي 25 2 2" xfId="30000" xr:uid="{00000000-0005-0000-0000-000033750000}"/>
    <cellStyle name="الإجمالي 25 3" xfId="30001" xr:uid="{00000000-0005-0000-0000-000034750000}"/>
    <cellStyle name="الإجمالي 25 3 2" xfId="30002" xr:uid="{00000000-0005-0000-0000-000035750000}"/>
    <cellStyle name="الإجمالي 25 4" xfId="30003" xr:uid="{00000000-0005-0000-0000-000036750000}"/>
    <cellStyle name="الإجمالي 25 4 2" xfId="30004" xr:uid="{00000000-0005-0000-0000-000037750000}"/>
    <cellStyle name="الإجمالي 25 5" xfId="30005" xr:uid="{00000000-0005-0000-0000-000038750000}"/>
    <cellStyle name="الإجمالي 25 5 2" xfId="30006" xr:uid="{00000000-0005-0000-0000-000039750000}"/>
    <cellStyle name="الإجمالي 25 6" xfId="30007" xr:uid="{00000000-0005-0000-0000-00003A750000}"/>
    <cellStyle name="الإجمالي 25 6 2" xfId="30008" xr:uid="{00000000-0005-0000-0000-00003B750000}"/>
    <cellStyle name="الإجمالي 25 7" xfId="30009" xr:uid="{00000000-0005-0000-0000-00003C750000}"/>
    <cellStyle name="الإجمالي 25 7 2" xfId="30010" xr:uid="{00000000-0005-0000-0000-00003D750000}"/>
    <cellStyle name="الإجمالي 25 8" xfId="30011" xr:uid="{00000000-0005-0000-0000-00003E750000}"/>
    <cellStyle name="الإجمالي 25 8 2" xfId="30012" xr:uid="{00000000-0005-0000-0000-00003F750000}"/>
    <cellStyle name="الإجمالي 25 9" xfId="30013" xr:uid="{00000000-0005-0000-0000-000040750000}"/>
    <cellStyle name="الإجمالي 25 9 2" xfId="30014" xr:uid="{00000000-0005-0000-0000-000041750000}"/>
    <cellStyle name="الإجمالي 26" xfId="30015" xr:uid="{00000000-0005-0000-0000-000042750000}"/>
    <cellStyle name="الإجمالي 26 10" xfId="30016" xr:uid="{00000000-0005-0000-0000-000043750000}"/>
    <cellStyle name="الإجمالي 26 10 2" xfId="30017" xr:uid="{00000000-0005-0000-0000-000044750000}"/>
    <cellStyle name="الإجمالي 26 11" xfId="30018" xr:uid="{00000000-0005-0000-0000-000045750000}"/>
    <cellStyle name="الإجمالي 26 11 2" xfId="30019" xr:uid="{00000000-0005-0000-0000-000046750000}"/>
    <cellStyle name="الإجمالي 26 12" xfId="30020" xr:uid="{00000000-0005-0000-0000-000047750000}"/>
    <cellStyle name="الإجمالي 26 12 2" xfId="30021" xr:uid="{00000000-0005-0000-0000-000048750000}"/>
    <cellStyle name="الإجمالي 26 13" xfId="30022" xr:uid="{00000000-0005-0000-0000-000049750000}"/>
    <cellStyle name="الإجمالي 26 2" xfId="30023" xr:uid="{00000000-0005-0000-0000-00004A750000}"/>
    <cellStyle name="الإجمالي 26 2 2" xfId="30024" xr:uid="{00000000-0005-0000-0000-00004B750000}"/>
    <cellStyle name="الإجمالي 26 3" xfId="30025" xr:uid="{00000000-0005-0000-0000-00004C750000}"/>
    <cellStyle name="الإجمالي 26 3 2" xfId="30026" xr:uid="{00000000-0005-0000-0000-00004D750000}"/>
    <cellStyle name="الإجمالي 26 4" xfId="30027" xr:uid="{00000000-0005-0000-0000-00004E750000}"/>
    <cellStyle name="الإجمالي 26 4 2" xfId="30028" xr:uid="{00000000-0005-0000-0000-00004F750000}"/>
    <cellStyle name="الإجمالي 26 5" xfId="30029" xr:uid="{00000000-0005-0000-0000-000050750000}"/>
    <cellStyle name="الإجمالي 26 5 2" xfId="30030" xr:uid="{00000000-0005-0000-0000-000051750000}"/>
    <cellStyle name="الإجمالي 26 6" xfId="30031" xr:uid="{00000000-0005-0000-0000-000052750000}"/>
    <cellStyle name="الإجمالي 26 6 2" xfId="30032" xr:uid="{00000000-0005-0000-0000-000053750000}"/>
    <cellStyle name="الإجمالي 26 7" xfId="30033" xr:uid="{00000000-0005-0000-0000-000054750000}"/>
    <cellStyle name="الإجمالي 26 7 2" xfId="30034" xr:uid="{00000000-0005-0000-0000-000055750000}"/>
    <cellStyle name="الإجمالي 26 8" xfId="30035" xr:uid="{00000000-0005-0000-0000-000056750000}"/>
    <cellStyle name="الإجمالي 26 8 2" xfId="30036" xr:uid="{00000000-0005-0000-0000-000057750000}"/>
    <cellStyle name="الإجمالي 26 9" xfId="30037" xr:uid="{00000000-0005-0000-0000-000058750000}"/>
    <cellStyle name="الإجمالي 26 9 2" xfId="30038" xr:uid="{00000000-0005-0000-0000-000059750000}"/>
    <cellStyle name="الإجمالي 27" xfId="30039" xr:uid="{00000000-0005-0000-0000-00005A750000}"/>
    <cellStyle name="الإجمالي 27 10" xfId="30040" xr:uid="{00000000-0005-0000-0000-00005B750000}"/>
    <cellStyle name="الإجمالي 27 10 2" xfId="30041" xr:uid="{00000000-0005-0000-0000-00005C750000}"/>
    <cellStyle name="الإجمالي 27 11" xfId="30042" xr:uid="{00000000-0005-0000-0000-00005D750000}"/>
    <cellStyle name="الإجمالي 27 11 2" xfId="30043" xr:uid="{00000000-0005-0000-0000-00005E750000}"/>
    <cellStyle name="الإجمالي 27 12" xfId="30044" xr:uid="{00000000-0005-0000-0000-00005F750000}"/>
    <cellStyle name="الإجمالي 27 12 2" xfId="30045" xr:uid="{00000000-0005-0000-0000-000060750000}"/>
    <cellStyle name="الإجمالي 27 13" xfId="30046" xr:uid="{00000000-0005-0000-0000-000061750000}"/>
    <cellStyle name="الإجمالي 27 2" xfId="30047" xr:uid="{00000000-0005-0000-0000-000062750000}"/>
    <cellStyle name="الإجمالي 27 2 2" xfId="30048" xr:uid="{00000000-0005-0000-0000-000063750000}"/>
    <cellStyle name="الإجمالي 27 3" xfId="30049" xr:uid="{00000000-0005-0000-0000-000064750000}"/>
    <cellStyle name="الإجمالي 27 3 2" xfId="30050" xr:uid="{00000000-0005-0000-0000-000065750000}"/>
    <cellStyle name="الإجمالي 27 4" xfId="30051" xr:uid="{00000000-0005-0000-0000-000066750000}"/>
    <cellStyle name="الإجمالي 27 4 2" xfId="30052" xr:uid="{00000000-0005-0000-0000-000067750000}"/>
    <cellStyle name="الإجمالي 27 5" xfId="30053" xr:uid="{00000000-0005-0000-0000-000068750000}"/>
    <cellStyle name="الإجمالي 27 5 2" xfId="30054" xr:uid="{00000000-0005-0000-0000-000069750000}"/>
    <cellStyle name="الإجمالي 27 6" xfId="30055" xr:uid="{00000000-0005-0000-0000-00006A750000}"/>
    <cellStyle name="الإجمالي 27 6 2" xfId="30056" xr:uid="{00000000-0005-0000-0000-00006B750000}"/>
    <cellStyle name="الإجمالي 27 7" xfId="30057" xr:uid="{00000000-0005-0000-0000-00006C750000}"/>
    <cellStyle name="الإجمالي 27 7 2" xfId="30058" xr:uid="{00000000-0005-0000-0000-00006D750000}"/>
    <cellStyle name="الإجمالي 27 8" xfId="30059" xr:uid="{00000000-0005-0000-0000-00006E750000}"/>
    <cellStyle name="الإجمالي 27 8 2" xfId="30060" xr:uid="{00000000-0005-0000-0000-00006F750000}"/>
    <cellStyle name="الإجمالي 27 9" xfId="30061" xr:uid="{00000000-0005-0000-0000-000070750000}"/>
    <cellStyle name="الإجمالي 27 9 2" xfId="30062" xr:uid="{00000000-0005-0000-0000-000071750000}"/>
    <cellStyle name="الإجمالي 28" xfId="30063" xr:uid="{00000000-0005-0000-0000-000072750000}"/>
    <cellStyle name="الإجمالي 28 10" xfId="30064" xr:uid="{00000000-0005-0000-0000-000073750000}"/>
    <cellStyle name="الإجمالي 28 10 2" xfId="30065" xr:uid="{00000000-0005-0000-0000-000074750000}"/>
    <cellStyle name="الإجمالي 28 11" xfId="30066" xr:uid="{00000000-0005-0000-0000-000075750000}"/>
    <cellStyle name="الإجمالي 28 11 2" xfId="30067" xr:uid="{00000000-0005-0000-0000-000076750000}"/>
    <cellStyle name="الإجمالي 28 12" xfId="30068" xr:uid="{00000000-0005-0000-0000-000077750000}"/>
    <cellStyle name="الإجمالي 28 12 2" xfId="30069" xr:uid="{00000000-0005-0000-0000-000078750000}"/>
    <cellStyle name="الإجمالي 28 13" xfId="30070" xr:uid="{00000000-0005-0000-0000-000079750000}"/>
    <cellStyle name="الإجمالي 28 2" xfId="30071" xr:uid="{00000000-0005-0000-0000-00007A750000}"/>
    <cellStyle name="الإجمالي 28 2 2" xfId="30072" xr:uid="{00000000-0005-0000-0000-00007B750000}"/>
    <cellStyle name="الإجمالي 28 3" xfId="30073" xr:uid="{00000000-0005-0000-0000-00007C750000}"/>
    <cellStyle name="الإجمالي 28 3 2" xfId="30074" xr:uid="{00000000-0005-0000-0000-00007D750000}"/>
    <cellStyle name="الإجمالي 28 4" xfId="30075" xr:uid="{00000000-0005-0000-0000-00007E750000}"/>
    <cellStyle name="الإجمالي 28 4 2" xfId="30076" xr:uid="{00000000-0005-0000-0000-00007F750000}"/>
    <cellStyle name="الإجمالي 28 5" xfId="30077" xr:uid="{00000000-0005-0000-0000-000080750000}"/>
    <cellStyle name="الإجمالي 28 5 2" xfId="30078" xr:uid="{00000000-0005-0000-0000-000081750000}"/>
    <cellStyle name="الإجمالي 28 6" xfId="30079" xr:uid="{00000000-0005-0000-0000-000082750000}"/>
    <cellStyle name="الإجمالي 28 6 2" xfId="30080" xr:uid="{00000000-0005-0000-0000-000083750000}"/>
    <cellStyle name="الإجمالي 28 7" xfId="30081" xr:uid="{00000000-0005-0000-0000-000084750000}"/>
    <cellStyle name="الإجمالي 28 7 2" xfId="30082" xr:uid="{00000000-0005-0000-0000-000085750000}"/>
    <cellStyle name="الإجمالي 28 8" xfId="30083" xr:uid="{00000000-0005-0000-0000-000086750000}"/>
    <cellStyle name="الإجمالي 28 8 2" xfId="30084" xr:uid="{00000000-0005-0000-0000-000087750000}"/>
    <cellStyle name="الإجمالي 28 9" xfId="30085" xr:uid="{00000000-0005-0000-0000-000088750000}"/>
    <cellStyle name="الإجمالي 28 9 2" xfId="30086" xr:uid="{00000000-0005-0000-0000-000089750000}"/>
    <cellStyle name="الإجمالي 29" xfId="30087" xr:uid="{00000000-0005-0000-0000-00008A750000}"/>
    <cellStyle name="الإجمالي 29 10" xfId="30088" xr:uid="{00000000-0005-0000-0000-00008B750000}"/>
    <cellStyle name="الإجمالي 29 10 2" xfId="30089" xr:uid="{00000000-0005-0000-0000-00008C750000}"/>
    <cellStyle name="الإجمالي 29 11" xfId="30090" xr:uid="{00000000-0005-0000-0000-00008D750000}"/>
    <cellStyle name="الإجمالي 29 11 2" xfId="30091" xr:uid="{00000000-0005-0000-0000-00008E750000}"/>
    <cellStyle name="الإجمالي 29 12" xfId="30092" xr:uid="{00000000-0005-0000-0000-00008F750000}"/>
    <cellStyle name="الإجمالي 29 12 2" xfId="30093" xr:uid="{00000000-0005-0000-0000-000090750000}"/>
    <cellStyle name="الإجمالي 29 13" xfId="30094" xr:uid="{00000000-0005-0000-0000-000091750000}"/>
    <cellStyle name="الإجمالي 29 2" xfId="30095" xr:uid="{00000000-0005-0000-0000-000092750000}"/>
    <cellStyle name="الإجمالي 29 2 2" xfId="30096" xr:uid="{00000000-0005-0000-0000-000093750000}"/>
    <cellStyle name="الإجمالي 29 3" xfId="30097" xr:uid="{00000000-0005-0000-0000-000094750000}"/>
    <cellStyle name="الإجمالي 29 3 2" xfId="30098" xr:uid="{00000000-0005-0000-0000-000095750000}"/>
    <cellStyle name="الإجمالي 29 4" xfId="30099" xr:uid="{00000000-0005-0000-0000-000096750000}"/>
    <cellStyle name="الإجمالي 29 4 2" xfId="30100" xr:uid="{00000000-0005-0000-0000-000097750000}"/>
    <cellStyle name="الإجمالي 29 5" xfId="30101" xr:uid="{00000000-0005-0000-0000-000098750000}"/>
    <cellStyle name="الإجمالي 29 5 2" xfId="30102" xr:uid="{00000000-0005-0000-0000-000099750000}"/>
    <cellStyle name="الإجمالي 29 6" xfId="30103" xr:uid="{00000000-0005-0000-0000-00009A750000}"/>
    <cellStyle name="الإجمالي 29 6 2" xfId="30104" xr:uid="{00000000-0005-0000-0000-00009B750000}"/>
    <cellStyle name="الإجمالي 29 7" xfId="30105" xr:uid="{00000000-0005-0000-0000-00009C750000}"/>
    <cellStyle name="الإجمالي 29 7 2" xfId="30106" xr:uid="{00000000-0005-0000-0000-00009D750000}"/>
    <cellStyle name="الإجمالي 29 8" xfId="30107" xr:uid="{00000000-0005-0000-0000-00009E750000}"/>
    <cellStyle name="الإجمالي 29 8 2" xfId="30108" xr:uid="{00000000-0005-0000-0000-00009F750000}"/>
    <cellStyle name="الإجمالي 29 9" xfId="30109" xr:uid="{00000000-0005-0000-0000-0000A0750000}"/>
    <cellStyle name="الإجمالي 29 9 2" xfId="30110" xr:uid="{00000000-0005-0000-0000-0000A1750000}"/>
    <cellStyle name="الإجمالي 3" xfId="30111" xr:uid="{00000000-0005-0000-0000-0000A2750000}"/>
    <cellStyle name="الإجمالي 3 10" xfId="30112" xr:uid="{00000000-0005-0000-0000-0000A3750000}"/>
    <cellStyle name="الإجمالي 3 10 10" xfId="30113" xr:uid="{00000000-0005-0000-0000-0000A4750000}"/>
    <cellStyle name="الإجمالي 3 10 10 2" xfId="30114" xr:uid="{00000000-0005-0000-0000-0000A5750000}"/>
    <cellStyle name="الإجمالي 3 10 11" xfId="30115" xr:uid="{00000000-0005-0000-0000-0000A6750000}"/>
    <cellStyle name="الإجمالي 3 10 11 2" xfId="30116" xr:uid="{00000000-0005-0000-0000-0000A7750000}"/>
    <cellStyle name="الإجمالي 3 10 12" xfId="30117" xr:uid="{00000000-0005-0000-0000-0000A8750000}"/>
    <cellStyle name="الإجمالي 3 10 12 2" xfId="30118" xr:uid="{00000000-0005-0000-0000-0000A9750000}"/>
    <cellStyle name="الإجمالي 3 10 13" xfId="30119" xr:uid="{00000000-0005-0000-0000-0000AA750000}"/>
    <cellStyle name="الإجمالي 3 10 2" xfId="30120" xr:uid="{00000000-0005-0000-0000-0000AB750000}"/>
    <cellStyle name="الإجمالي 3 10 2 2" xfId="30121" xr:uid="{00000000-0005-0000-0000-0000AC750000}"/>
    <cellStyle name="الإجمالي 3 10 3" xfId="30122" xr:uid="{00000000-0005-0000-0000-0000AD750000}"/>
    <cellStyle name="الإجمالي 3 10 3 2" xfId="30123" xr:uid="{00000000-0005-0000-0000-0000AE750000}"/>
    <cellStyle name="الإجمالي 3 10 4" xfId="30124" xr:uid="{00000000-0005-0000-0000-0000AF750000}"/>
    <cellStyle name="الإجمالي 3 10 4 2" xfId="30125" xr:uid="{00000000-0005-0000-0000-0000B0750000}"/>
    <cellStyle name="الإجمالي 3 10 5" xfId="30126" xr:uid="{00000000-0005-0000-0000-0000B1750000}"/>
    <cellStyle name="الإجمالي 3 10 5 2" xfId="30127" xr:uid="{00000000-0005-0000-0000-0000B2750000}"/>
    <cellStyle name="الإجمالي 3 10 6" xfId="30128" xr:uid="{00000000-0005-0000-0000-0000B3750000}"/>
    <cellStyle name="الإجمالي 3 10 6 2" xfId="30129" xr:uid="{00000000-0005-0000-0000-0000B4750000}"/>
    <cellStyle name="الإجمالي 3 10 7" xfId="30130" xr:uid="{00000000-0005-0000-0000-0000B5750000}"/>
    <cellStyle name="الإجمالي 3 10 7 2" xfId="30131" xr:uid="{00000000-0005-0000-0000-0000B6750000}"/>
    <cellStyle name="الإجمالي 3 10 8" xfId="30132" xr:uid="{00000000-0005-0000-0000-0000B7750000}"/>
    <cellStyle name="الإجمالي 3 10 8 2" xfId="30133" xr:uid="{00000000-0005-0000-0000-0000B8750000}"/>
    <cellStyle name="الإجمالي 3 10 9" xfId="30134" xr:uid="{00000000-0005-0000-0000-0000B9750000}"/>
    <cellStyle name="الإجمالي 3 10 9 2" xfId="30135" xr:uid="{00000000-0005-0000-0000-0000BA750000}"/>
    <cellStyle name="الإجمالي 3 11" xfId="30136" xr:uid="{00000000-0005-0000-0000-0000BB750000}"/>
    <cellStyle name="الإجمالي 3 11 10" xfId="30137" xr:uid="{00000000-0005-0000-0000-0000BC750000}"/>
    <cellStyle name="الإجمالي 3 11 10 2" xfId="30138" xr:uid="{00000000-0005-0000-0000-0000BD750000}"/>
    <cellStyle name="الإجمالي 3 11 11" xfId="30139" xr:uid="{00000000-0005-0000-0000-0000BE750000}"/>
    <cellStyle name="الإجمالي 3 11 11 2" xfId="30140" xr:uid="{00000000-0005-0000-0000-0000BF750000}"/>
    <cellStyle name="الإجمالي 3 11 12" xfId="30141" xr:uid="{00000000-0005-0000-0000-0000C0750000}"/>
    <cellStyle name="الإجمالي 3 11 12 2" xfId="30142" xr:uid="{00000000-0005-0000-0000-0000C1750000}"/>
    <cellStyle name="الإجمالي 3 11 13" xfId="30143" xr:uid="{00000000-0005-0000-0000-0000C2750000}"/>
    <cellStyle name="الإجمالي 3 11 2" xfId="30144" xr:uid="{00000000-0005-0000-0000-0000C3750000}"/>
    <cellStyle name="الإجمالي 3 11 2 2" xfId="30145" xr:uid="{00000000-0005-0000-0000-0000C4750000}"/>
    <cellStyle name="الإجمالي 3 11 3" xfId="30146" xr:uid="{00000000-0005-0000-0000-0000C5750000}"/>
    <cellStyle name="الإجمالي 3 11 3 2" xfId="30147" xr:uid="{00000000-0005-0000-0000-0000C6750000}"/>
    <cellStyle name="الإجمالي 3 11 4" xfId="30148" xr:uid="{00000000-0005-0000-0000-0000C7750000}"/>
    <cellStyle name="الإجمالي 3 11 4 2" xfId="30149" xr:uid="{00000000-0005-0000-0000-0000C8750000}"/>
    <cellStyle name="الإجمالي 3 11 5" xfId="30150" xr:uid="{00000000-0005-0000-0000-0000C9750000}"/>
    <cellStyle name="الإجمالي 3 11 5 2" xfId="30151" xr:uid="{00000000-0005-0000-0000-0000CA750000}"/>
    <cellStyle name="الإجمالي 3 11 6" xfId="30152" xr:uid="{00000000-0005-0000-0000-0000CB750000}"/>
    <cellStyle name="الإجمالي 3 11 6 2" xfId="30153" xr:uid="{00000000-0005-0000-0000-0000CC750000}"/>
    <cellStyle name="الإجمالي 3 11 7" xfId="30154" xr:uid="{00000000-0005-0000-0000-0000CD750000}"/>
    <cellStyle name="الإجمالي 3 11 7 2" xfId="30155" xr:uid="{00000000-0005-0000-0000-0000CE750000}"/>
    <cellStyle name="الإجمالي 3 11 8" xfId="30156" xr:uid="{00000000-0005-0000-0000-0000CF750000}"/>
    <cellStyle name="الإجمالي 3 11 8 2" xfId="30157" xr:uid="{00000000-0005-0000-0000-0000D0750000}"/>
    <cellStyle name="الإجمالي 3 11 9" xfId="30158" xr:uid="{00000000-0005-0000-0000-0000D1750000}"/>
    <cellStyle name="الإجمالي 3 11 9 2" xfId="30159" xr:uid="{00000000-0005-0000-0000-0000D2750000}"/>
    <cellStyle name="الإجمالي 3 12" xfId="30160" xr:uid="{00000000-0005-0000-0000-0000D3750000}"/>
    <cellStyle name="الإجمالي 3 12 10" xfId="30161" xr:uid="{00000000-0005-0000-0000-0000D4750000}"/>
    <cellStyle name="الإجمالي 3 12 10 2" xfId="30162" xr:uid="{00000000-0005-0000-0000-0000D5750000}"/>
    <cellStyle name="الإجمالي 3 12 11" xfId="30163" xr:uid="{00000000-0005-0000-0000-0000D6750000}"/>
    <cellStyle name="الإجمالي 3 12 11 2" xfId="30164" xr:uid="{00000000-0005-0000-0000-0000D7750000}"/>
    <cellStyle name="الإجمالي 3 12 12" xfId="30165" xr:uid="{00000000-0005-0000-0000-0000D8750000}"/>
    <cellStyle name="الإجمالي 3 12 12 2" xfId="30166" xr:uid="{00000000-0005-0000-0000-0000D9750000}"/>
    <cellStyle name="الإجمالي 3 12 13" xfId="30167" xr:uid="{00000000-0005-0000-0000-0000DA750000}"/>
    <cellStyle name="الإجمالي 3 12 2" xfId="30168" xr:uid="{00000000-0005-0000-0000-0000DB750000}"/>
    <cellStyle name="الإجمالي 3 12 2 2" xfId="30169" xr:uid="{00000000-0005-0000-0000-0000DC750000}"/>
    <cellStyle name="الإجمالي 3 12 3" xfId="30170" xr:uid="{00000000-0005-0000-0000-0000DD750000}"/>
    <cellStyle name="الإجمالي 3 12 3 2" xfId="30171" xr:uid="{00000000-0005-0000-0000-0000DE750000}"/>
    <cellStyle name="الإجمالي 3 12 4" xfId="30172" xr:uid="{00000000-0005-0000-0000-0000DF750000}"/>
    <cellStyle name="الإجمالي 3 12 4 2" xfId="30173" xr:uid="{00000000-0005-0000-0000-0000E0750000}"/>
    <cellStyle name="الإجمالي 3 12 5" xfId="30174" xr:uid="{00000000-0005-0000-0000-0000E1750000}"/>
    <cellStyle name="الإجمالي 3 12 5 2" xfId="30175" xr:uid="{00000000-0005-0000-0000-0000E2750000}"/>
    <cellStyle name="الإجمالي 3 12 6" xfId="30176" xr:uid="{00000000-0005-0000-0000-0000E3750000}"/>
    <cellStyle name="الإجمالي 3 12 6 2" xfId="30177" xr:uid="{00000000-0005-0000-0000-0000E4750000}"/>
    <cellStyle name="الإجمالي 3 12 7" xfId="30178" xr:uid="{00000000-0005-0000-0000-0000E5750000}"/>
    <cellStyle name="الإجمالي 3 12 7 2" xfId="30179" xr:uid="{00000000-0005-0000-0000-0000E6750000}"/>
    <cellStyle name="الإجمالي 3 12 8" xfId="30180" xr:uid="{00000000-0005-0000-0000-0000E7750000}"/>
    <cellStyle name="الإجمالي 3 12 8 2" xfId="30181" xr:uid="{00000000-0005-0000-0000-0000E8750000}"/>
    <cellStyle name="الإجمالي 3 12 9" xfId="30182" xr:uid="{00000000-0005-0000-0000-0000E9750000}"/>
    <cellStyle name="الإجمالي 3 12 9 2" xfId="30183" xr:uid="{00000000-0005-0000-0000-0000EA750000}"/>
    <cellStyle name="الإجمالي 3 13" xfId="30184" xr:uid="{00000000-0005-0000-0000-0000EB750000}"/>
    <cellStyle name="الإجمالي 3 13 10" xfId="30185" xr:uid="{00000000-0005-0000-0000-0000EC750000}"/>
    <cellStyle name="الإجمالي 3 13 10 2" xfId="30186" xr:uid="{00000000-0005-0000-0000-0000ED750000}"/>
    <cellStyle name="الإجمالي 3 13 11" xfId="30187" xr:uid="{00000000-0005-0000-0000-0000EE750000}"/>
    <cellStyle name="الإجمالي 3 13 11 2" xfId="30188" xr:uid="{00000000-0005-0000-0000-0000EF750000}"/>
    <cellStyle name="الإجمالي 3 13 12" xfId="30189" xr:uid="{00000000-0005-0000-0000-0000F0750000}"/>
    <cellStyle name="الإجمالي 3 13 12 2" xfId="30190" xr:uid="{00000000-0005-0000-0000-0000F1750000}"/>
    <cellStyle name="الإجمالي 3 13 13" xfId="30191" xr:uid="{00000000-0005-0000-0000-0000F2750000}"/>
    <cellStyle name="الإجمالي 3 13 2" xfId="30192" xr:uid="{00000000-0005-0000-0000-0000F3750000}"/>
    <cellStyle name="الإجمالي 3 13 2 2" xfId="30193" xr:uid="{00000000-0005-0000-0000-0000F4750000}"/>
    <cellStyle name="الإجمالي 3 13 3" xfId="30194" xr:uid="{00000000-0005-0000-0000-0000F5750000}"/>
    <cellStyle name="الإجمالي 3 13 3 2" xfId="30195" xr:uid="{00000000-0005-0000-0000-0000F6750000}"/>
    <cellStyle name="الإجمالي 3 13 4" xfId="30196" xr:uid="{00000000-0005-0000-0000-0000F7750000}"/>
    <cellStyle name="الإجمالي 3 13 4 2" xfId="30197" xr:uid="{00000000-0005-0000-0000-0000F8750000}"/>
    <cellStyle name="الإجمالي 3 13 5" xfId="30198" xr:uid="{00000000-0005-0000-0000-0000F9750000}"/>
    <cellStyle name="الإجمالي 3 13 5 2" xfId="30199" xr:uid="{00000000-0005-0000-0000-0000FA750000}"/>
    <cellStyle name="الإجمالي 3 13 6" xfId="30200" xr:uid="{00000000-0005-0000-0000-0000FB750000}"/>
    <cellStyle name="الإجمالي 3 13 6 2" xfId="30201" xr:uid="{00000000-0005-0000-0000-0000FC750000}"/>
    <cellStyle name="الإجمالي 3 13 7" xfId="30202" xr:uid="{00000000-0005-0000-0000-0000FD750000}"/>
    <cellStyle name="الإجمالي 3 13 7 2" xfId="30203" xr:uid="{00000000-0005-0000-0000-0000FE750000}"/>
    <cellStyle name="الإجمالي 3 13 8" xfId="30204" xr:uid="{00000000-0005-0000-0000-0000FF750000}"/>
    <cellStyle name="الإجمالي 3 13 8 2" xfId="30205" xr:uid="{00000000-0005-0000-0000-000000760000}"/>
    <cellStyle name="الإجمالي 3 13 9" xfId="30206" xr:uid="{00000000-0005-0000-0000-000001760000}"/>
    <cellStyle name="الإجمالي 3 13 9 2" xfId="30207" xr:uid="{00000000-0005-0000-0000-000002760000}"/>
    <cellStyle name="الإجمالي 3 14" xfId="30208" xr:uid="{00000000-0005-0000-0000-000003760000}"/>
    <cellStyle name="الإجمالي 3 14 10" xfId="30209" xr:uid="{00000000-0005-0000-0000-000004760000}"/>
    <cellStyle name="الإجمالي 3 14 10 2" xfId="30210" xr:uid="{00000000-0005-0000-0000-000005760000}"/>
    <cellStyle name="الإجمالي 3 14 11" xfId="30211" xr:uid="{00000000-0005-0000-0000-000006760000}"/>
    <cellStyle name="الإجمالي 3 14 11 2" xfId="30212" xr:uid="{00000000-0005-0000-0000-000007760000}"/>
    <cellStyle name="الإجمالي 3 14 12" xfId="30213" xr:uid="{00000000-0005-0000-0000-000008760000}"/>
    <cellStyle name="الإجمالي 3 14 12 2" xfId="30214" xr:uid="{00000000-0005-0000-0000-000009760000}"/>
    <cellStyle name="الإجمالي 3 14 13" xfId="30215" xr:uid="{00000000-0005-0000-0000-00000A760000}"/>
    <cellStyle name="الإجمالي 3 14 2" xfId="30216" xr:uid="{00000000-0005-0000-0000-00000B760000}"/>
    <cellStyle name="الإجمالي 3 14 2 2" xfId="30217" xr:uid="{00000000-0005-0000-0000-00000C760000}"/>
    <cellStyle name="الإجمالي 3 14 3" xfId="30218" xr:uid="{00000000-0005-0000-0000-00000D760000}"/>
    <cellStyle name="الإجمالي 3 14 3 2" xfId="30219" xr:uid="{00000000-0005-0000-0000-00000E760000}"/>
    <cellStyle name="الإجمالي 3 14 4" xfId="30220" xr:uid="{00000000-0005-0000-0000-00000F760000}"/>
    <cellStyle name="الإجمالي 3 14 4 2" xfId="30221" xr:uid="{00000000-0005-0000-0000-000010760000}"/>
    <cellStyle name="الإجمالي 3 14 5" xfId="30222" xr:uid="{00000000-0005-0000-0000-000011760000}"/>
    <cellStyle name="الإجمالي 3 14 5 2" xfId="30223" xr:uid="{00000000-0005-0000-0000-000012760000}"/>
    <cellStyle name="الإجمالي 3 14 6" xfId="30224" xr:uid="{00000000-0005-0000-0000-000013760000}"/>
    <cellStyle name="الإجمالي 3 14 6 2" xfId="30225" xr:uid="{00000000-0005-0000-0000-000014760000}"/>
    <cellStyle name="الإجمالي 3 14 7" xfId="30226" xr:uid="{00000000-0005-0000-0000-000015760000}"/>
    <cellStyle name="الإجمالي 3 14 7 2" xfId="30227" xr:uid="{00000000-0005-0000-0000-000016760000}"/>
    <cellStyle name="الإجمالي 3 14 8" xfId="30228" xr:uid="{00000000-0005-0000-0000-000017760000}"/>
    <cellStyle name="الإجمالي 3 14 8 2" xfId="30229" xr:uid="{00000000-0005-0000-0000-000018760000}"/>
    <cellStyle name="الإجمالي 3 14 9" xfId="30230" xr:uid="{00000000-0005-0000-0000-000019760000}"/>
    <cellStyle name="الإجمالي 3 14 9 2" xfId="30231" xr:uid="{00000000-0005-0000-0000-00001A760000}"/>
    <cellStyle name="الإجمالي 3 15" xfId="30232" xr:uid="{00000000-0005-0000-0000-00001B760000}"/>
    <cellStyle name="الإجمالي 3 15 10" xfId="30233" xr:uid="{00000000-0005-0000-0000-00001C760000}"/>
    <cellStyle name="الإجمالي 3 15 10 2" xfId="30234" xr:uid="{00000000-0005-0000-0000-00001D760000}"/>
    <cellStyle name="الإجمالي 3 15 11" xfId="30235" xr:uid="{00000000-0005-0000-0000-00001E760000}"/>
    <cellStyle name="الإجمالي 3 15 11 2" xfId="30236" xr:uid="{00000000-0005-0000-0000-00001F760000}"/>
    <cellStyle name="الإجمالي 3 15 12" xfId="30237" xr:uid="{00000000-0005-0000-0000-000020760000}"/>
    <cellStyle name="الإجمالي 3 15 12 2" xfId="30238" xr:uid="{00000000-0005-0000-0000-000021760000}"/>
    <cellStyle name="الإجمالي 3 15 13" xfId="30239" xr:uid="{00000000-0005-0000-0000-000022760000}"/>
    <cellStyle name="الإجمالي 3 15 2" xfId="30240" xr:uid="{00000000-0005-0000-0000-000023760000}"/>
    <cellStyle name="الإجمالي 3 15 2 2" xfId="30241" xr:uid="{00000000-0005-0000-0000-000024760000}"/>
    <cellStyle name="الإجمالي 3 15 3" xfId="30242" xr:uid="{00000000-0005-0000-0000-000025760000}"/>
    <cellStyle name="الإجمالي 3 15 3 2" xfId="30243" xr:uid="{00000000-0005-0000-0000-000026760000}"/>
    <cellStyle name="الإجمالي 3 15 4" xfId="30244" xr:uid="{00000000-0005-0000-0000-000027760000}"/>
    <cellStyle name="الإجمالي 3 15 4 2" xfId="30245" xr:uid="{00000000-0005-0000-0000-000028760000}"/>
    <cellStyle name="الإجمالي 3 15 5" xfId="30246" xr:uid="{00000000-0005-0000-0000-000029760000}"/>
    <cellStyle name="الإجمالي 3 15 5 2" xfId="30247" xr:uid="{00000000-0005-0000-0000-00002A760000}"/>
    <cellStyle name="الإجمالي 3 15 6" xfId="30248" xr:uid="{00000000-0005-0000-0000-00002B760000}"/>
    <cellStyle name="الإجمالي 3 15 6 2" xfId="30249" xr:uid="{00000000-0005-0000-0000-00002C760000}"/>
    <cellStyle name="الإجمالي 3 15 7" xfId="30250" xr:uid="{00000000-0005-0000-0000-00002D760000}"/>
    <cellStyle name="الإجمالي 3 15 7 2" xfId="30251" xr:uid="{00000000-0005-0000-0000-00002E760000}"/>
    <cellStyle name="الإجمالي 3 15 8" xfId="30252" xr:uid="{00000000-0005-0000-0000-00002F760000}"/>
    <cellStyle name="الإجمالي 3 15 8 2" xfId="30253" xr:uid="{00000000-0005-0000-0000-000030760000}"/>
    <cellStyle name="الإجمالي 3 15 9" xfId="30254" xr:uid="{00000000-0005-0000-0000-000031760000}"/>
    <cellStyle name="الإجمالي 3 15 9 2" xfId="30255" xr:uid="{00000000-0005-0000-0000-000032760000}"/>
    <cellStyle name="الإجمالي 3 16" xfId="30256" xr:uid="{00000000-0005-0000-0000-000033760000}"/>
    <cellStyle name="الإجمالي 3 16 10" xfId="30257" xr:uid="{00000000-0005-0000-0000-000034760000}"/>
    <cellStyle name="الإجمالي 3 16 10 2" xfId="30258" xr:uid="{00000000-0005-0000-0000-000035760000}"/>
    <cellStyle name="الإجمالي 3 16 11" xfId="30259" xr:uid="{00000000-0005-0000-0000-000036760000}"/>
    <cellStyle name="الإجمالي 3 16 11 2" xfId="30260" xr:uid="{00000000-0005-0000-0000-000037760000}"/>
    <cellStyle name="الإجمالي 3 16 12" xfId="30261" xr:uid="{00000000-0005-0000-0000-000038760000}"/>
    <cellStyle name="الإجمالي 3 16 12 2" xfId="30262" xr:uid="{00000000-0005-0000-0000-000039760000}"/>
    <cellStyle name="الإجمالي 3 16 13" xfId="30263" xr:uid="{00000000-0005-0000-0000-00003A760000}"/>
    <cellStyle name="الإجمالي 3 16 2" xfId="30264" xr:uid="{00000000-0005-0000-0000-00003B760000}"/>
    <cellStyle name="الإجمالي 3 16 2 2" xfId="30265" xr:uid="{00000000-0005-0000-0000-00003C760000}"/>
    <cellStyle name="الإجمالي 3 16 3" xfId="30266" xr:uid="{00000000-0005-0000-0000-00003D760000}"/>
    <cellStyle name="الإجمالي 3 16 3 2" xfId="30267" xr:uid="{00000000-0005-0000-0000-00003E760000}"/>
    <cellStyle name="الإجمالي 3 16 4" xfId="30268" xr:uid="{00000000-0005-0000-0000-00003F760000}"/>
    <cellStyle name="الإجمالي 3 16 4 2" xfId="30269" xr:uid="{00000000-0005-0000-0000-000040760000}"/>
    <cellStyle name="الإجمالي 3 16 5" xfId="30270" xr:uid="{00000000-0005-0000-0000-000041760000}"/>
    <cellStyle name="الإجمالي 3 16 5 2" xfId="30271" xr:uid="{00000000-0005-0000-0000-000042760000}"/>
    <cellStyle name="الإجمالي 3 16 6" xfId="30272" xr:uid="{00000000-0005-0000-0000-000043760000}"/>
    <cellStyle name="الإجمالي 3 16 6 2" xfId="30273" xr:uid="{00000000-0005-0000-0000-000044760000}"/>
    <cellStyle name="الإجمالي 3 16 7" xfId="30274" xr:uid="{00000000-0005-0000-0000-000045760000}"/>
    <cellStyle name="الإجمالي 3 16 7 2" xfId="30275" xr:uid="{00000000-0005-0000-0000-000046760000}"/>
    <cellStyle name="الإجمالي 3 16 8" xfId="30276" xr:uid="{00000000-0005-0000-0000-000047760000}"/>
    <cellStyle name="الإجمالي 3 16 8 2" xfId="30277" xr:uid="{00000000-0005-0000-0000-000048760000}"/>
    <cellStyle name="الإجمالي 3 16 9" xfId="30278" xr:uid="{00000000-0005-0000-0000-000049760000}"/>
    <cellStyle name="الإجمالي 3 16 9 2" xfId="30279" xr:uid="{00000000-0005-0000-0000-00004A760000}"/>
    <cellStyle name="الإجمالي 3 17" xfId="30280" xr:uid="{00000000-0005-0000-0000-00004B760000}"/>
    <cellStyle name="الإجمالي 3 17 10" xfId="30281" xr:uid="{00000000-0005-0000-0000-00004C760000}"/>
    <cellStyle name="الإجمالي 3 17 10 2" xfId="30282" xr:uid="{00000000-0005-0000-0000-00004D760000}"/>
    <cellStyle name="الإجمالي 3 17 11" xfId="30283" xr:uid="{00000000-0005-0000-0000-00004E760000}"/>
    <cellStyle name="الإجمالي 3 17 11 2" xfId="30284" xr:uid="{00000000-0005-0000-0000-00004F760000}"/>
    <cellStyle name="الإجمالي 3 17 12" xfId="30285" xr:uid="{00000000-0005-0000-0000-000050760000}"/>
    <cellStyle name="الإجمالي 3 17 12 2" xfId="30286" xr:uid="{00000000-0005-0000-0000-000051760000}"/>
    <cellStyle name="الإجمالي 3 17 13" xfId="30287" xr:uid="{00000000-0005-0000-0000-000052760000}"/>
    <cellStyle name="الإجمالي 3 17 2" xfId="30288" xr:uid="{00000000-0005-0000-0000-000053760000}"/>
    <cellStyle name="الإجمالي 3 17 2 2" xfId="30289" xr:uid="{00000000-0005-0000-0000-000054760000}"/>
    <cellStyle name="الإجمالي 3 17 3" xfId="30290" xr:uid="{00000000-0005-0000-0000-000055760000}"/>
    <cellStyle name="الإجمالي 3 17 3 2" xfId="30291" xr:uid="{00000000-0005-0000-0000-000056760000}"/>
    <cellStyle name="الإجمالي 3 17 4" xfId="30292" xr:uid="{00000000-0005-0000-0000-000057760000}"/>
    <cellStyle name="الإجمالي 3 17 4 2" xfId="30293" xr:uid="{00000000-0005-0000-0000-000058760000}"/>
    <cellStyle name="الإجمالي 3 17 5" xfId="30294" xr:uid="{00000000-0005-0000-0000-000059760000}"/>
    <cellStyle name="الإجمالي 3 17 5 2" xfId="30295" xr:uid="{00000000-0005-0000-0000-00005A760000}"/>
    <cellStyle name="الإجمالي 3 17 6" xfId="30296" xr:uid="{00000000-0005-0000-0000-00005B760000}"/>
    <cellStyle name="الإجمالي 3 17 6 2" xfId="30297" xr:uid="{00000000-0005-0000-0000-00005C760000}"/>
    <cellStyle name="الإجمالي 3 17 7" xfId="30298" xr:uid="{00000000-0005-0000-0000-00005D760000}"/>
    <cellStyle name="الإجمالي 3 17 7 2" xfId="30299" xr:uid="{00000000-0005-0000-0000-00005E760000}"/>
    <cellStyle name="الإجمالي 3 17 8" xfId="30300" xr:uid="{00000000-0005-0000-0000-00005F760000}"/>
    <cellStyle name="الإجمالي 3 17 8 2" xfId="30301" xr:uid="{00000000-0005-0000-0000-000060760000}"/>
    <cellStyle name="الإجمالي 3 17 9" xfId="30302" xr:uid="{00000000-0005-0000-0000-000061760000}"/>
    <cellStyle name="الإجمالي 3 17 9 2" xfId="30303" xr:uid="{00000000-0005-0000-0000-000062760000}"/>
    <cellStyle name="الإجمالي 3 18" xfId="30304" xr:uid="{00000000-0005-0000-0000-000063760000}"/>
    <cellStyle name="الإجمالي 3 18 10" xfId="30305" xr:uid="{00000000-0005-0000-0000-000064760000}"/>
    <cellStyle name="الإجمالي 3 18 10 2" xfId="30306" xr:uid="{00000000-0005-0000-0000-000065760000}"/>
    <cellStyle name="الإجمالي 3 18 11" xfId="30307" xr:uid="{00000000-0005-0000-0000-000066760000}"/>
    <cellStyle name="الإجمالي 3 18 11 2" xfId="30308" xr:uid="{00000000-0005-0000-0000-000067760000}"/>
    <cellStyle name="الإجمالي 3 18 12" xfId="30309" xr:uid="{00000000-0005-0000-0000-000068760000}"/>
    <cellStyle name="الإجمالي 3 18 12 2" xfId="30310" xr:uid="{00000000-0005-0000-0000-000069760000}"/>
    <cellStyle name="الإجمالي 3 18 13" xfId="30311" xr:uid="{00000000-0005-0000-0000-00006A760000}"/>
    <cellStyle name="الإجمالي 3 18 2" xfId="30312" xr:uid="{00000000-0005-0000-0000-00006B760000}"/>
    <cellStyle name="الإجمالي 3 18 2 2" xfId="30313" xr:uid="{00000000-0005-0000-0000-00006C760000}"/>
    <cellStyle name="الإجمالي 3 18 3" xfId="30314" xr:uid="{00000000-0005-0000-0000-00006D760000}"/>
    <cellStyle name="الإجمالي 3 18 3 2" xfId="30315" xr:uid="{00000000-0005-0000-0000-00006E760000}"/>
    <cellStyle name="الإجمالي 3 18 4" xfId="30316" xr:uid="{00000000-0005-0000-0000-00006F760000}"/>
    <cellStyle name="الإجمالي 3 18 4 2" xfId="30317" xr:uid="{00000000-0005-0000-0000-000070760000}"/>
    <cellStyle name="الإجمالي 3 18 5" xfId="30318" xr:uid="{00000000-0005-0000-0000-000071760000}"/>
    <cellStyle name="الإجمالي 3 18 5 2" xfId="30319" xr:uid="{00000000-0005-0000-0000-000072760000}"/>
    <cellStyle name="الإجمالي 3 18 6" xfId="30320" xr:uid="{00000000-0005-0000-0000-000073760000}"/>
    <cellStyle name="الإجمالي 3 18 6 2" xfId="30321" xr:uid="{00000000-0005-0000-0000-000074760000}"/>
    <cellStyle name="الإجمالي 3 18 7" xfId="30322" xr:uid="{00000000-0005-0000-0000-000075760000}"/>
    <cellStyle name="الإجمالي 3 18 7 2" xfId="30323" xr:uid="{00000000-0005-0000-0000-000076760000}"/>
    <cellStyle name="الإجمالي 3 18 8" xfId="30324" xr:uid="{00000000-0005-0000-0000-000077760000}"/>
    <cellStyle name="الإجمالي 3 18 8 2" xfId="30325" xr:uid="{00000000-0005-0000-0000-000078760000}"/>
    <cellStyle name="الإجمالي 3 18 9" xfId="30326" xr:uid="{00000000-0005-0000-0000-000079760000}"/>
    <cellStyle name="الإجمالي 3 18 9 2" xfId="30327" xr:uid="{00000000-0005-0000-0000-00007A760000}"/>
    <cellStyle name="الإجمالي 3 19" xfId="30328" xr:uid="{00000000-0005-0000-0000-00007B760000}"/>
    <cellStyle name="الإجمالي 3 19 10" xfId="30329" xr:uid="{00000000-0005-0000-0000-00007C760000}"/>
    <cellStyle name="الإجمالي 3 19 10 2" xfId="30330" xr:uid="{00000000-0005-0000-0000-00007D760000}"/>
    <cellStyle name="الإجمالي 3 19 11" xfId="30331" xr:uid="{00000000-0005-0000-0000-00007E760000}"/>
    <cellStyle name="الإجمالي 3 19 11 2" xfId="30332" xr:uid="{00000000-0005-0000-0000-00007F760000}"/>
    <cellStyle name="الإجمالي 3 19 12" xfId="30333" xr:uid="{00000000-0005-0000-0000-000080760000}"/>
    <cellStyle name="الإجمالي 3 19 12 2" xfId="30334" xr:uid="{00000000-0005-0000-0000-000081760000}"/>
    <cellStyle name="الإجمالي 3 19 13" xfId="30335" xr:uid="{00000000-0005-0000-0000-000082760000}"/>
    <cellStyle name="الإجمالي 3 19 2" xfId="30336" xr:uid="{00000000-0005-0000-0000-000083760000}"/>
    <cellStyle name="الإجمالي 3 19 2 2" xfId="30337" xr:uid="{00000000-0005-0000-0000-000084760000}"/>
    <cellStyle name="الإجمالي 3 19 3" xfId="30338" xr:uid="{00000000-0005-0000-0000-000085760000}"/>
    <cellStyle name="الإجمالي 3 19 3 2" xfId="30339" xr:uid="{00000000-0005-0000-0000-000086760000}"/>
    <cellStyle name="الإجمالي 3 19 4" xfId="30340" xr:uid="{00000000-0005-0000-0000-000087760000}"/>
    <cellStyle name="الإجمالي 3 19 4 2" xfId="30341" xr:uid="{00000000-0005-0000-0000-000088760000}"/>
    <cellStyle name="الإجمالي 3 19 5" xfId="30342" xr:uid="{00000000-0005-0000-0000-000089760000}"/>
    <cellStyle name="الإجمالي 3 19 5 2" xfId="30343" xr:uid="{00000000-0005-0000-0000-00008A760000}"/>
    <cellStyle name="الإجمالي 3 19 6" xfId="30344" xr:uid="{00000000-0005-0000-0000-00008B760000}"/>
    <cellStyle name="الإجمالي 3 19 6 2" xfId="30345" xr:uid="{00000000-0005-0000-0000-00008C760000}"/>
    <cellStyle name="الإجمالي 3 19 7" xfId="30346" xr:uid="{00000000-0005-0000-0000-00008D760000}"/>
    <cellStyle name="الإجمالي 3 19 7 2" xfId="30347" xr:uid="{00000000-0005-0000-0000-00008E760000}"/>
    <cellStyle name="الإجمالي 3 19 8" xfId="30348" xr:uid="{00000000-0005-0000-0000-00008F760000}"/>
    <cellStyle name="الإجمالي 3 19 8 2" xfId="30349" xr:uid="{00000000-0005-0000-0000-000090760000}"/>
    <cellStyle name="الإجمالي 3 19 9" xfId="30350" xr:uid="{00000000-0005-0000-0000-000091760000}"/>
    <cellStyle name="الإجمالي 3 19 9 2" xfId="30351" xr:uid="{00000000-0005-0000-0000-000092760000}"/>
    <cellStyle name="الإجمالي 3 2" xfId="30352" xr:uid="{00000000-0005-0000-0000-000093760000}"/>
    <cellStyle name="الإجمالي 3 2 10" xfId="30353" xr:uid="{00000000-0005-0000-0000-000094760000}"/>
    <cellStyle name="الإجمالي 3 2 10 2" xfId="30354" xr:uid="{00000000-0005-0000-0000-000095760000}"/>
    <cellStyle name="الإجمالي 3 2 11" xfId="30355" xr:uid="{00000000-0005-0000-0000-000096760000}"/>
    <cellStyle name="الإجمالي 3 2 11 2" xfId="30356" xr:uid="{00000000-0005-0000-0000-000097760000}"/>
    <cellStyle name="الإجمالي 3 2 12" xfId="30357" xr:uid="{00000000-0005-0000-0000-000098760000}"/>
    <cellStyle name="الإجمالي 3 2 12 2" xfId="30358" xr:uid="{00000000-0005-0000-0000-000099760000}"/>
    <cellStyle name="الإجمالي 3 2 13" xfId="30359" xr:uid="{00000000-0005-0000-0000-00009A760000}"/>
    <cellStyle name="الإجمالي 3 2 2" xfId="30360" xr:uid="{00000000-0005-0000-0000-00009B760000}"/>
    <cellStyle name="الإجمالي 3 2 2 2" xfId="30361" xr:uid="{00000000-0005-0000-0000-00009C760000}"/>
    <cellStyle name="الإجمالي 3 2 3" xfId="30362" xr:uid="{00000000-0005-0000-0000-00009D760000}"/>
    <cellStyle name="الإجمالي 3 2 3 2" xfId="30363" xr:uid="{00000000-0005-0000-0000-00009E760000}"/>
    <cellStyle name="الإجمالي 3 2 4" xfId="30364" xr:uid="{00000000-0005-0000-0000-00009F760000}"/>
    <cellStyle name="الإجمالي 3 2 4 2" xfId="30365" xr:uid="{00000000-0005-0000-0000-0000A0760000}"/>
    <cellStyle name="الإجمالي 3 2 5" xfId="30366" xr:uid="{00000000-0005-0000-0000-0000A1760000}"/>
    <cellStyle name="الإجمالي 3 2 5 2" xfId="30367" xr:uid="{00000000-0005-0000-0000-0000A2760000}"/>
    <cellStyle name="الإجمالي 3 2 6" xfId="30368" xr:uid="{00000000-0005-0000-0000-0000A3760000}"/>
    <cellStyle name="الإجمالي 3 2 6 2" xfId="30369" xr:uid="{00000000-0005-0000-0000-0000A4760000}"/>
    <cellStyle name="الإجمالي 3 2 7" xfId="30370" xr:uid="{00000000-0005-0000-0000-0000A5760000}"/>
    <cellStyle name="الإجمالي 3 2 7 2" xfId="30371" xr:uid="{00000000-0005-0000-0000-0000A6760000}"/>
    <cellStyle name="الإجمالي 3 2 8" xfId="30372" xr:uid="{00000000-0005-0000-0000-0000A7760000}"/>
    <cellStyle name="الإجمالي 3 2 8 2" xfId="30373" xr:uid="{00000000-0005-0000-0000-0000A8760000}"/>
    <cellStyle name="الإجمالي 3 2 9" xfId="30374" xr:uid="{00000000-0005-0000-0000-0000A9760000}"/>
    <cellStyle name="الإجمالي 3 2 9 2" xfId="30375" xr:uid="{00000000-0005-0000-0000-0000AA760000}"/>
    <cellStyle name="الإجمالي 3 20" xfId="30376" xr:uid="{00000000-0005-0000-0000-0000AB760000}"/>
    <cellStyle name="الإجمالي 3 20 10" xfId="30377" xr:uid="{00000000-0005-0000-0000-0000AC760000}"/>
    <cellStyle name="الإجمالي 3 20 10 2" xfId="30378" xr:uid="{00000000-0005-0000-0000-0000AD760000}"/>
    <cellStyle name="الإجمالي 3 20 11" xfId="30379" xr:uid="{00000000-0005-0000-0000-0000AE760000}"/>
    <cellStyle name="الإجمالي 3 20 11 2" xfId="30380" xr:uid="{00000000-0005-0000-0000-0000AF760000}"/>
    <cellStyle name="الإجمالي 3 20 12" xfId="30381" xr:uid="{00000000-0005-0000-0000-0000B0760000}"/>
    <cellStyle name="الإجمالي 3 20 12 2" xfId="30382" xr:uid="{00000000-0005-0000-0000-0000B1760000}"/>
    <cellStyle name="الإجمالي 3 20 13" xfId="30383" xr:uid="{00000000-0005-0000-0000-0000B2760000}"/>
    <cellStyle name="الإجمالي 3 20 2" xfId="30384" xr:uid="{00000000-0005-0000-0000-0000B3760000}"/>
    <cellStyle name="الإجمالي 3 20 2 2" xfId="30385" xr:uid="{00000000-0005-0000-0000-0000B4760000}"/>
    <cellStyle name="الإجمالي 3 20 3" xfId="30386" xr:uid="{00000000-0005-0000-0000-0000B5760000}"/>
    <cellStyle name="الإجمالي 3 20 3 2" xfId="30387" xr:uid="{00000000-0005-0000-0000-0000B6760000}"/>
    <cellStyle name="الإجمالي 3 20 4" xfId="30388" xr:uid="{00000000-0005-0000-0000-0000B7760000}"/>
    <cellStyle name="الإجمالي 3 20 4 2" xfId="30389" xr:uid="{00000000-0005-0000-0000-0000B8760000}"/>
    <cellStyle name="الإجمالي 3 20 5" xfId="30390" xr:uid="{00000000-0005-0000-0000-0000B9760000}"/>
    <cellStyle name="الإجمالي 3 20 5 2" xfId="30391" xr:uid="{00000000-0005-0000-0000-0000BA760000}"/>
    <cellStyle name="الإجمالي 3 20 6" xfId="30392" xr:uid="{00000000-0005-0000-0000-0000BB760000}"/>
    <cellStyle name="الإجمالي 3 20 6 2" xfId="30393" xr:uid="{00000000-0005-0000-0000-0000BC760000}"/>
    <cellStyle name="الإجمالي 3 20 7" xfId="30394" xr:uid="{00000000-0005-0000-0000-0000BD760000}"/>
    <cellStyle name="الإجمالي 3 20 7 2" xfId="30395" xr:uid="{00000000-0005-0000-0000-0000BE760000}"/>
    <cellStyle name="الإجمالي 3 20 8" xfId="30396" xr:uid="{00000000-0005-0000-0000-0000BF760000}"/>
    <cellStyle name="الإجمالي 3 20 8 2" xfId="30397" xr:uid="{00000000-0005-0000-0000-0000C0760000}"/>
    <cellStyle name="الإجمالي 3 20 9" xfId="30398" xr:uid="{00000000-0005-0000-0000-0000C1760000}"/>
    <cellStyle name="الإجمالي 3 20 9 2" xfId="30399" xr:uid="{00000000-0005-0000-0000-0000C2760000}"/>
    <cellStyle name="الإجمالي 3 21" xfId="30400" xr:uid="{00000000-0005-0000-0000-0000C3760000}"/>
    <cellStyle name="الإجمالي 3 21 10" xfId="30401" xr:uid="{00000000-0005-0000-0000-0000C4760000}"/>
    <cellStyle name="الإجمالي 3 21 10 2" xfId="30402" xr:uid="{00000000-0005-0000-0000-0000C5760000}"/>
    <cellStyle name="الإجمالي 3 21 11" xfId="30403" xr:uid="{00000000-0005-0000-0000-0000C6760000}"/>
    <cellStyle name="الإجمالي 3 21 11 2" xfId="30404" xr:uid="{00000000-0005-0000-0000-0000C7760000}"/>
    <cellStyle name="الإجمالي 3 21 12" xfId="30405" xr:uid="{00000000-0005-0000-0000-0000C8760000}"/>
    <cellStyle name="الإجمالي 3 21 12 2" xfId="30406" xr:uid="{00000000-0005-0000-0000-0000C9760000}"/>
    <cellStyle name="الإجمالي 3 21 13" xfId="30407" xr:uid="{00000000-0005-0000-0000-0000CA760000}"/>
    <cellStyle name="الإجمالي 3 21 2" xfId="30408" xr:uid="{00000000-0005-0000-0000-0000CB760000}"/>
    <cellStyle name="الإجمالي 3 21 2 2" xfId="30409" xr:uid="{00000000-0005-0000-0000-0000CC760000}"/>
    <cellStyle name="الإجمالي 3 21 3" xfId="30410" xr:uid="{00000000-0005-0000-0000-0000CD760000}"/>
    <cellStyle name="الإجمالي 3 21 3 2" xfId="30411" xr:uid="{00000000-0005-0000-0000-0000CE760000}"/>
    <cellStyle name="الإجمالي 3 21 4" xfId="30412" xr:uid="{00000000-0005-0000-0000-0000CF760000}"/>
    <cellStyle name="الإجمالي 3 21 4 2" xfId="30413" xr:uid="{00000000-0005-0000-0000-0000D0760000}"/>
    <cellStyle name="الإجمالي 3 21 5" xfId="30414" xr:uid="{00000000-0005-0000-0000-0000D1760000}"/>
    <cellStyle name="الإجمالي 3 21 5 2" xfId="30415" xr:uid="{00000000-0005-0000-0000-0000D2760000}"/>
    <cellStyle name="الإجمالي 3 21 6" xfId="30416" xr:uid="{00000000-0005-0000-0000-0000D3760000}"/>
    <cellStyle name="الإجمالي 3 21 6 2" xfId="30417" xr:uid="{00000000-0005-0000-0000-0000D4760000}"/>
    <cellStyle name="الإجمالي 3 21 7" xfId="30418" xr:uid="{00000000-0005-0000-0000-0000D5760000}"/>
    <cellStyle name="الإجمالي 3 21 7 2" xfId="30419" xr:uid="{00000000-0005-0000-0000-0000D6760000}"/>
    <cellStyle name="الإجمالي 3 21 8" xfId="30420" xr:uid="{00000000-0005-0000-0000-0000D7760000}"/>
    <cellStyle name="الإجمالي 3 21 8 2" xfId="30421" xr:uid="{00000000-0005-0000-0000-0000D8760000}"/>
    <cellStyle name="الإجمالي 3 21 9" xfId="30422" xr:uid="{00000000-0005-0000-0000-0000D9760000}"/>
    <cellStyle name="الإجمالي 3 21 9 2" xfId="30423" xr:uid="{00000000-0005-0000-0000-0000DA760000}"/>
    <cellStyle name="الإجمالي 3 22" xfId="30424" xr:uid="{00000000-0005-0000-0000-0000DB760000}"/>
    <cellStyle name="الإجمالي 3 22 10" xfId="30425" xr:uid="{00000000-0005-0000-0000-0000DC760000}"/>
    <cellStyle name="الإجمالي 3 22 10 2" xfId="30426" xr:uid="{00000000-0005-0000-0000-0000DD760000}"/>
    <cellStyle name="الإجمالي 3 22 11" xfId="30427" xr:uid="{00000000-0005-0000-0000-0000DE760000}"/>
    <cellStyle name="الإجمالي 3 22 11 2" xfId="30428" xr:uid="{00000000-0005-0000-0000-0000DF760000}"/>
    <cellStyle name="الإجمالي 3 22 12" xfId="30429" xr:uid="{00000000-0005-0000-0000-0000E0760000}"/>
    <cellStyle name="الإجمالي 3 22 12 2" xfId="30430" xr:uid="{00000000-0005-0000-0000-0000E1760000}"/>
    <cellStyle name="الإجمالي 3 22 13" xfId="30431" xr:uid="{00000000-0005-0000-0000-0000E2760000}"/>
    <cellStyle name="الإجمالي 3 22 2" xfId="30432" xr:uid="{00000000-0005-0000-0000-0000E3760000}"/>
    <cellStyle name="الإجمالي 3 22 2 2" xfId="30433" xr:uid="{00000000-0005-0000-0000-0000E4760000}"/>
    <cellStyle name="الإجمالي 3 22 3" xfId="30434" xr:uid="{00000000-0005-0000-0000-0000E5760000}"/>
    <cellStyle name="الإجمالي 3 22 3 2" xfId="30435" xr:uid="{00000000-0005-0000-0000-0000E6760000}"/>
    <cellStyle name="الإجمالي 3 22 4" xfId="30436" xr:uid="{00000000-0005-0000-0000-0000E7760000}"/>
    <cellStyle name="الإجمالي 3 22 4 2" xfId="30437" xr:uid="{00000000-0005-0000-0000-0000E8760000}"/>
    <cellStyle name="الإجمالي 3 22 5" xfId="30438" xr:uid="{00000000-0005-0000-0000-0000E9760000}"/>
    <cellStyle name="الإجمالي 3 22 5 2" xfId="30439" xr:uid="{00000000-0005-0000-0000-0000EA760000}"/>
    <cellStyle name="الإجمالي 3 22 6" xfId="30440" xr:uid="{00000000-0005-0000-0000-0000EB760000}"/>
    <cellStyle name="الإجمالي 3 22 6 2" xfId="30441" xr:uid="{00000000-0005-0000-0000-0000EC760000}"/>
    <cellStyle name="الإجمالي 3 22 7" xfId="30442" xr:uid="{00000000-0005-0000-0000-0000ED760000}"/>
    <cellStyle name="الإجمالي 3 22 7 2" xfId="30443" xr:uid="{00000000-0005-0000-0000-0000EE760000}"/>
    <cellStyle name="الإجمالي 3 22 8" xfId="30444" xr:uid="{00000000-0005-0000-0000-0000EF760000}"/>
    <cellStyle name="الإجمالي 3 22 8 2" xfId="30445" xr:uid="{00000000-0005-0000-0000-0000F0760000}"/>
    <cellStyle name="الإجمالي 3 22 9" xfId="30446" xr:uid="{00000000-0005-0000-0000-0000F1760000}"/>
    <cellStyle name="الإجمالي 3 22 9 2" xfId="30447" xr:uid="{00000000-0005-0000-0000-0000F2760000}"/>
    <cellStyle name="الإجمالي 3 23" xfId="30448" xr:uid="{00000000-0005-0000-0000-0000F3760000}"/>
    <cellStyle name="الإجمالي 3 23 10" xfId="30449" xr:uid="{00000000-0005-0000-0000-0000F4760000}"/>
    <cellStyle name="الإجمالي 3 23 10 2" xfId="30450" xr:uid="{00000000-0005-0000-0000-0000F5760000}"/>
    <cellStyle name="الإجمالي 3 23 11" xfId="30451" xr:uid="{00000000-0005-0000-0000-0000F6760000}"/>
    <cellStyle name="الإجمالي 3 23 11 2" xfId="30452" xr:uid="{00000000-0005-0000-0000-0000F7760000}"/>
    <cellStyle name="الإجمالي 3 23 12" xfId="30453" xr:uid="{00000000-0005-0000-0000-0000F8760000}"/>
    <cellStyle name="الإجمالي 3 23 12 2" xfId="30454" xr:uid="{00000000-0005-0000-0000-0000F9760000}"/>
    <cellStyle name="الإجمالي 3 23 13" xfId="30455" xr:uid="{00000000-0005-0000-0000-0000FA760000}"/>
    <cellStyle name="الإجمالي 3 23 2" xfId="30456" xr:uid="{00000000-0005-0000-0000-0000FB760000}"/>
    <cellStyle name="الإجمالي 3 23 2 2" xfId="30457" xr:uid="{00000000-0005-0000-0000-0000FC760000}"/>
    <cellStyle name="الإجمالي 3 23 3" xfId="30458" xr:uid="{00000000-0005-0000-0000-0000FD760000}"/>
    <cellStyle name="الإجمالي 3 23 3 2" xfId="30459" xr:uid="{00000000-0005-0000-0000-0000FE760000}"/>
    <cellStyle name="الإجمالي 3 23 4" xfId="30460" xr:uid="{00000000-0005-0000-0000-0000FF760000}"/>
    <cellStyle name="الإجمالي 3 23 4 2" xfId="30461" xr:uid="{00000000-0005-0000-0000-000000770000}"/>
    <cellStyle name="الإجمالي 3 23 5" xfId="30462" xr:uid="{00000000-0005-0000-0000-000001770000}"/>
    <cellStyle name="الإجمالي 3 23 5 2" xfId="30463" xr:uid="{00000000-0005-0000-0000-000002770000}"/>
    <cellStyle name="الإجمالي 3 23 6" xfId="30464" xr:uid="{00000000-0005-0000-0000-000003770000}"/>
    <cellStyle name="الإجمالي 3 23 6 2" xfId="30465" xr:uid="{00000000-0005-0000-0000-000004770000}"/>
    <cellStyle name="الإجمالي 3 23 7" xfId="30466" xr:uid="{00000000-0005-0000-0000-000005770000}"/>
    <cellStyle name="الإجمالي 3 23 7 2" xfId="30467" xr:uid="{00000000-0005-0000-0000-000006770000}"/>
    <cellStyle name="الإجمالي 3 23 8" xfId="30468" xr:uid="{00000000-0005-0000-0000-000007770000}"/>
    <cellStyle name="الإجمالي 3 23 8 2" xfId="30469" xr:uid="{00000000-0005-0000-0000-000008770000}"/>
    <cellStyle name="الإجمالي 3 23 9" xfId="30470" xr:uid="{00000000-0005-0000-0000-000009770000}"/>
    <cellStyle name="الإجمالي 3 23 9 2" xfId="30471" xr:uid="{00000000-0005-0000-0000-00000A770000}"/>
    <cellStyle name="الإجمالي 3 24" xfId="30472" xr:uid="{00000000-0005-0000-0000-00000B770000}"/>
    <cellStyle name="الإجمالي 3 24 10" xfId="30473" xr:uid="{00000000-0005-0000-0000-00000C770000}"/>
    <cellStyle name="الإجمالي 3 24 10 2" xfId="30474" xr:uid="{00000000-0005-0000-0000-00000D770000}"/>
    <cellStyle name="الإجمالي 3 24 11" xfId="30475" xr:uid="{00000000-0005-0000-0000-00000E770000}"/>
    <cellStyle name="الإجمالي 3 24 11 2" xfId="30476" xr:uid="{00000000-0005-0000-0000-00000F770000}"/>
    <cellStyle name="الإجمالي 3 24 12" xfId="30477" xr:uid="{00000000-0005-0000-0000-000010770000}"/>
    <cellStyle name="الإجمالي 3 24 12 2" xfId="30478" xr:uid="{00000000-0005-0000-0000-000011770000}"/>
    <cellStyle name="الإجمالي 3 24 13" xfId="30479" xr:uid="{00000000-0005-0000-0000-000012770000}"/>
    <cellStyle name="الإجمالي 3 24 2" xfId="30480" xr:uid="{00000000-0005-0000-0000-000013770000}"/>
    <cellStyle name="الإجمالي 3 24 2 2" xfId="30481" xr:uid="{00000000-0005-0000-0000-000014770000}"/>
    <cellStyle name="الإجمالي 3 24 3" xfId="30482" xr:uid="{00000000-0005-0000-0000-000015770000}"/>
    <cellStyle name="الإجمالي 3 24 3 2" xfId="30483" xr:uid="{00000000-0005-0000-0000-000016770000}"/>
    <cellStyle name="الإجمالي 3 24 4" xfId="30484" xr:uid="{00000000-0005-0000-0000-000017770000}"/>
    <cellStyle name="الإجمالي 3 24 4 2" xfId="30485" xr:uid="{00000000-0005-0000-0000-000018770000}"/>
    <cellStyle name="الإجمالي 3 24 5" xfId="30486" xr:uid="{00000000-0005-0000-0000-000019770000}"/>
    <cellStyle name="الإجمالي 3 24 5 2" xfId="30487" xr:uid="{00000000-0005-0000-0000-00001A770000}"/>
    <cellStyle name="الإجمالي 3 24 6" xfId="30488" xr:uid="{00000000-0005-0000-0000-00001B770000}"/>
    <cellStyle name="الإجمالي 3 24 6 2" xfId="30489" xr:uid="{00000000-0005-0000-0000-00001C770000}"/>
    <cellStyle name="الإجمالي 3 24 7" xfId="30490" xr:uid="{00000000-0005-0000-0000-00001D770000}"/>
    <cellStyle name="الإجمالي 3 24 7 2" xfId="30491" xr:uid="{00000000-0005-0000-0000-00001E770000}"/>
    <cellStyle name="الإجمالي 3 24 8" xfId="30492" xr:uid="{00000000-0005-0000-0000-00001F770000}"/>
    <cellStyle name="الإجمالي 3 24 8 2" xfId="30493" xr:uid="{00000000-0005-0000-0000-000020770000}"/>
    <cellStyle name="الإجمالي 3 24 9" xfId="30494" xr:uid="{00000000-0005-0000-0000-000021770000}"/>
    <cellStyle name="الإجمالي 3 24 9 2" xfId="30495" xr:uid="{00000000-0005-0000-0000-000022770000}"/>
    <cellStyle name="الإجمالي 3 25" xfId="30496" xr:uid="{00000000-0005-0000-0000-000023770000}"/>
    <cellStyle name="الإجمالي 3 25 10" xfId="30497" xr:uid="{00000000-0005-0000-0000-000024770000}"/>
    <cellStyle name="الإجمالي 3 25 10 2" xfId="30498" xr:uid="{00000000-0005-0000-0000-000025770000}"/>
    <cellStyle name="الإجمالي 3 25 11" xfId="30499" xr:uid="{00000000-0005-0000-0000-000026770000}"/>
    <cellStyle name="الإجمالي 3 25 11 2" xfId="30500" xr:uid="{00000000-0005-0000-0000-000027770000}"/>
    <cellStyle name="الإجمالي 3 25 12" xfId="30501" xr:uid="{00000000-0005-0000-0000-000028770000}"/>
    <cellStyle name="الإجمالي 3 25 12 2" xfId="30502" xr:uid="{00000000-0005-0000-0000-000029770000}"/>
    <cellStyle name="الإجمالي 3 25 13" xfId="30503" xr:uid="{00000000-0005-0000-0000-00002A770000}"/>
    <cellStyle name="الإجمالي 3 25 2" xfId="30504" xr:uid="{00000000-0005-0000-0000-00002B770000}"/>
    <cellStyle name="الإجمالي 3 25 2 2" xfId="30505" xr:uid="{00000000-0005-0000-0000-00002C770000}"/>
    <cellStyle name="الإجمالي 3 25 3" xfId="30506" xr:uid="{00000000-0005-0000-0000-00002D770000}"/>
    <cellStyle name="الإجمالي 3 25 3 2" xfId="30507" xr:uid="{00000000-0005-0000-0000-00002E770000}"/>
    <cellStyle name="الإجمالي 3 25 4" xfId="30508" xr:uid="{00000000-0005-0000-0000-00002F770000}"/>
    <cellStyle name="الإجمالي 3 25 4 2" xfId="30509" xr:uid="{00000000-0005-0000-0000-000030770000}"/>
    <cellStyle name="الإجمالي 3 25 5" xfId="30510" xr:uid="{00000000-0005-0000-0000-000031770000}"/>
    <cellStyle name="الإجمالي 3 25 5 2" xfId="30511" xr:uid="{00000000-0005-0000-0000-000032770000}"/>
    <cellStyle name="الإجمالي 3 25 6" xfId="30512" xr:uid="{00000000-0005-0000-0000-000033770000}"/>
    <cellStyle name="الإجمالي 3 25 6 2" xfId="30513" xr:uid="{00000000-0005-0000-0000-000034770000}"/>
    <cellStyle name="الإجمالي 3 25 7" xfId="30514" xr:uid="{00000000-0005-0000-0000-000035770000}"/>
    <cellStyle name="الإجمالي 3 25 7 2" xfId="30515" xr:uid="{00000000-0005-0000-0000-000036770000}"/>
    <cellStyle name="الإجمالي 3 25 8" xfId="30516" xr:uid="{00000000-0005-0000-0000-000037770000}"/>
    <cellStyle name="الإجمالي 3 25 8 2" xfId="30517" xr:uid="{00000000-0005-0000-0000-000038770000}"/>
    <cellStyle name="الإجمالي 3 25 9" xfId="30518" xr:uid="{00000000-0005-0000-0000-000039770000}"/>
    <cellStyle name="الإجمالي 3 25 9 2" xfId="30519" xr:uid="{00000000-0005-0000-0000-00003A770000}"/>
    <cellStyle name="الإجمالي 3 26" xfId="30520" xr:uid="{00000000-0005-0000-0000-00003B770000}"/>
    <cellStyle name="الإجمالي 3 26 10" xfId="30521" xr:uid="{00000000-0005-0000-0000-00003C770000}"/>
    <cellStyle name="الإجمالي 3 26 10 2" xfId="30522" xr:uid="{00000000-0005-0000-0000-00003D770000}"/>
    <cellStyle name="الإجمالي 3 26 11" xfId="30523" xr:uid="{00000000-0005-0000-0000-00003E770000}"/>
    <cellStyle name="الإجمالي 3 26 11 2" xfId="30524" xr:uid="{00000000-0005-0000-0000-00003F770000}"/>
    <cellStyle name="الإجمالي 3 26 12" xfId="30525" xr:uid="{00000000-0005-0000-0000-000040770000}"/>
    <cellStyle name="الإجمالي 3 26 12 2" xfId="30526" xr:uid="{00000000-0005-0000-0000-000041770000}"/>
    <cellStyle name="الإجمالي 3 26 13" xfId="30527" xr:uid="{00000000-0005-0000-0000-000042770000}"/>
    <cellStyle name="الإجمالي 3 26 2" xfId="30528" xr:uid="{00000000-0005-0000-0000-000043770000}"/>
    <cellStyle name="الإجمالي 3 26 2 2" xfId="30529" xr:uid="{00000000-0005-0000-0000-000044770000}"/>
    <cellStyle name="الإجمالي 3 26 3" xfId="30530" xr:uid="{00000000-0005-0000-0000-000045770000}"/>
    <cellStyle name="الإجمالي 3 26 3 2" xfId="30531" xr:uid="{00000000-0005-0000-0000-000046770000}"/>
    <cellStyle name="الإجمالي 3 26 4" xfId="30532" xr:uid="{00000000-0005-0000-0000-000047770000}"/>
    <cellStyle name="الإجمالي 3 26 4 2" xfId="30533" xr:uid="{00000000-0005-0000-0000-000048770000}"/>
    <cellStyle name="الإجمالي 3 26 5" xfId="30534" xr:uid="{00000000-0005-0000-0000-000049770000}"/>
    <cellStyle name="الإجمالي 3 26 5 2" xfId="30535" xr:uid="{00000000-0005-0000-0000-00004A770000}"/>
    <cellStyle name="الإجمالي 3 26 6" xfId="30536" xr:uid="{00000000-0005-0000-0000-00004B770000}"/>
    <cellStyle name="الإجمالي 3 26 6 2" xfId="30537" xr:uid="{00000000-0005-0000-0000-00004C770000}"/>
    <cellStyle name="الإجمالي 3 26 7" xfId="30538" xr:uid="{00000000-0005-0000-0000-00004D770000}"/>
    <cellStyle name="الإجمالي 3 26 7 2" xfId="30539" xr:uid="{00000000-0005-0000-0000-00004E770000}"/>
    <cellStyle name="الإجمالي 3 26 8" xfId="30540" xr:uid="{00000000-0005-0000-0000-00004F770000}"/>
    <cellStyle name="الإجمالي 3 26 8 2" xfId="30541" xr:uid="{00000000-0005-0000-0000-000050770000}"/>
    <cellStyle name="الإجمالي 3 26 9" xfId="30542" xr:uid="{00000000-0005-0000-0000-000051770000}"/>
    <cellStyle name="الإجمالي 3 26 9 2" xfId="30543" xr:uid="{00000000-0005-0000-0000-000052770000}"/>
    <cellStyle name="الإجمالي 3 27" xfId="30544" xr:uid="{00000000-0005-0000-0000-000053770000}"/>
    <cellStyle name="الإجمالي 3 27 10" xfId="30545" xr:uid="{00000000-0005-0000-0000-000054770000}"/>
    <cellStyle name="الإجمالي 3 27 10 2" xfId="30546" xr:uid="{00000000-0005-0000-0000-000055770000}"/>
    <cellStyle name="الإجمالي 3 27 11" xfId="30547" xr:uid="{00000000-0005-0000-0000-000056770000}"/>
    <cellStyle name="الإجمالي 3 27 11 2" xfId="30548" xr:uid="{00000000-0005-0000-0000-000057770000}"/>
    <cellStyle name="الإجمالي 3 27 12" xfId="30549" xr:uid="{00000000-0005-0000-0000-000058770000}"/>
    <cellStyle name="الإجمالي 3 27 12 2" xfId="30550" xr:uid="{00000000-0005-0000-0000-000059770000}"/>
    <cellStyle name="الإجمالي 3 27 13" xfId="30551" xr:uid="{00000000-0005-0000-0000-00005A770000}"/>
    <cellStyle name="الإجمالي 3 27 2" xfId="30552" xr:uid="{00000000-0005-0000-0000-00005B770000}"/>
    <cellStyle name="الإجمالي 3 27 2 2" xfId="30553" xr:uid="{00000000-0005-0000-0000-00005C770000}"/>
    <cellStyle name="الإجمالي 3 27 3" xfId="30554" xr:uid="{00000000-0005-0000-0000-00005D770000}"/>
    <cellStyle name="الإجمالي 3 27 3 2" xfId="30555" xr:uid="{00000000-0005-0000-0000-00005E770000}"/>
    <cellStyle name="الإجمالي 3 27 4" xfId="30556" xr:uid="{00000000-0005-0000-0000-00005F770000}"/>
    <cellStyle name="الإجمالي 3 27 4 2" xfId="30557" xr:uid="{00000000-0005-0000-0000-000060770000}"/>
    <cellStyle name="الإجمالي 3 27 5" xfId="30558" xr:uid="{00000000-0005-0000-0000-000061770000}"/>
    <cellStyle name="الإجمالي 3 27 5 2" xfId="30559" xr:uid="{00000000-0005-0000-0000-000062770000}"/>
    <cellStyle name="الإجمالي 3 27 6" xfId="30560" xr:uid="{00000000-0005-0000-0000-000063770000}"/>
    <cellStyle name="الإجمالي 3 27 6 2" xfId="30561" xr:uid="{00000000-0005-0000-0000-000064770000}"/>
    <cellStyle name="الإجمالي 3 27 7" xfId="30562" xr:uid="{00000000-0005-0000-0000-000065770000}"/>
    <cellStyle name="الإجمالي 3 27 7 2" xfId="30563" xr:uid="{00000000-0005-0000-0000-000066770000}"/>
    <cellStyle name="الإجمالي 3 27 8" xfId="30564" xr:uid="{00000000-0005-0000-0000-000067770000}"/>
    <cellStyle name="الإجمالي 3 27 8 2" xfId="30565" xr:uid="{00000000-0005-0000-0000-000068770000}"/>
    <cellStyle name="الإجمالي 3 27 9" xfId="30566" xr:uid="{00000000-0005-0000-0000-000069770000}"/>
    <cellStyle name="الإجمالي 3 27 9 2" xfId="30567" xr:uid="{00000000-0005-0000-0000-00006A770000}"/>
    <cellStyle name="الإجمالي 3 28" xfId="30568" xr:uid="{00000000-0005-0000-0000-00006B770000}"/>
    <cellStyle name="الإجمالي 3 28 10" xfId="30569" xr:uid="{00000000-0005-0000-0000-00006C770000}"/>
    <cellStyle name="الإجمالي 3 28 10 2" xfId="30570" xr:uid="{00000000-0005-0000-0000-00006D770000}"/>
    <cellStyle name="الإجمالي 3 28 11" xfId="30571" xr:uid="{00000000-0005-0000-0000-00006E770000}"/>
    <cellStyle name="الإجمالي 3 28 11 2" xfId="30572" xr:uid="{00000000-0005-0000-0000-00006F770000}"/>
    <cellStyle name="الإجمالي 3 28 12" xfId="30573" xr:uid="{00000000-0005-0000-0000-000070770000}"/>
    <cellStyle name="الإجمالي 3 28 12 2" xfId="30574" xr:uid="{00000000-0005-0000-0000-000071770000}"/>
    <cellStyle name="الإجمالي 3 28 13" xfId="30575" xr:uid="{00000000-0005-0000-0000-000072770000}"/>
    <cellStyle name="الإجمالي 3 28 2" xfId="30576" xr:uid="{00000000-0005-0000-0000-000073770000}"/>
    <cellStyle name="الإجمالي 3 28 2 2" xfId="30577" xr:uid="{00000000-0005-0000-0000-000074770000}"/>
    <cellStyle name="الإجمالي 3 28 3" xfId="30578" xr:uid="{00000000-0005-0000-0000-000075770000}"/>
    <cellStyle name="الإجمالي 3 28 3 2" xfId="30579" xr:uid="{00000000-0005-0000-0000-000076770000}"/>
    <cellStyle name="الإجمالي 3 28 4" xfId="30580" xr:uid="{00000000-0005-0000-0000-000077770000}"/>
    <cellStyle name="الإجمالي 3 28 4 2" xfId="30581" xr:uid="{00000000-0005-0000-0000-000078770000}"/>
    <cellStyle name="الإجمالي 3 28 5" xfId="30582" xr:uid="{00000000-0005-0000-0000-000079770000}"/>
    <cellStyle name="الإجمالي 3 28 5 2" xfId="30583" xr:uid="{00000000-0005-0000-0000-00007A770000}"/>
    <cellStyle name="الإجمالي 3 28 6" xfId="30584" xr:uid="{00000000-0005-0000-0000-00007B770000}"/>
    <cellStyle name="الإجمالي 3 28 6 2" xfId="30585" xr:uid="{00000000-0005-0000-0000-00007C770000}"/>
    <cellStyle name="الإجمالي 3 28 7" xfId="30586" xr:uid="{00000000-0005-0000-0000-00007D770000}"/>
    <cellStyle name="الإجمالي 3 28 7 2" xfId="30587" xr:uid="{00000000-0005-0000-0000-00007E770000}"/>
    <cellStyle name="الإجمالي 3 28 8" xfId="30588" xr:uid="{00000000-0005-0000-0000-00007F770000}"/>
    <cellStyle name="الإجمالي 3 28 8 2" xfId="30589" xr:uid="{00000000-0005-0000-0000-000080770000}"/>
    <cellStyle name="الإجمالي 3 28 9" xfId="30590" xr:uid="{00000000-0005-0000-0000-000081770000}"/>
    <cellStyle name="الإجمالي 3 28 9 2" xfId="30591" xr:uid="{00000000-0005-0000-0000-000082770000}"/>
    <cellStyle name="الإجمالي 3 29" xfId="30592" xr:uid="{00000000-0005-0000-0000-000083770000}"/>
    <cellStyle name="الإجمالي 3 29 2" xfId="30593" xr:uid="{00000000-0005-0000-0000-000084770000}"/>
    <cellStyle name="الإجمالي 3 3" xfId="30594" xr:uid="{00000000-0005-0000-0000-000085770000}"/>
    <cellStyle name="الإجمالي 3 3 10" xfId="30595" xr:uid="{00000000-0005-0000-0000-000086770000}"/>
    <cellStyle name="الإجمالي 3 3 10 2" xfId="30596" xr:uid="{00000000-0005-0000-0000-000087770000}"/>
    <cellStyle name="الإجمالي 3 3 11" xfId="30597" xr:uid="{00000000-0005-0000-0000-000088770000}"/>
    <cellStyle name="الإجمالي 3 3 11 2" xfId="30598" xr:uid="{00000000-0005-0000-0000-000089770000}"/>
    <cellStyle name="الإجمالي 3 3 12" xfId="30599" xr:uid="{00000000-0005-0000-0000-00008A770000}"/>
    <cellStyle name="الإجمالي 3 3 12 2" xfId="30600" xr:uid="{00000000-0005-0000-0000-00008B770000}"/>
    <cellStyle name="الإجمالي 3 3 13" xfId="30601" xr:uid="{00000000-0005-0000-0000-00008C770000}"/>
    <cellStyle name="الإجمالي 3 3 2" xfId="30602" xr:uid="{00000000-0005-0000-0000-00008D770000}"/>
    <cellStyle name="الإجمالي 3 3 2 2" xfId="30603" xr:uid="{00000000-0005-0000-0000-00008E770000}"/>
    <cellStyle name="الإجمالي 3 3 3" xfId="30604" xr:uid="{00000000-0005-0000-0000-00008F770000}"/>
    <cellStyle name="الإجمالي 3 3 3 2" xfId="30605" xr:uid="{00000000-0005-0000-0000-000090770000}"/>
    <cellStyle name="الإجمالي 3 3 4" xfId="30606" xr:uid="{00000000-0005-0000-0000-000091770000}"/>
    <cellStyle name="الإجمالي 3 3 4 2" xfId="30607" xr:uid="{00000000-0005-0000-0000-000092770000}"/>
    <cellStyle name="الإجمالي 3 3 5" xfId="30608" xr:uid="{00000000-0005-0000-0000-000093770000}"/>
    <cellStyle name="الإجمالي 3 3 5 2" xfId="30609" xr:uid="{00000000-0005-0000-0000-000094770000}"/>
    <cellStyle name="الإجمالي 3 3 6" xfId="30610" xr:uid="{00000000-0005-0000-0000-000095770000}"/>
    <cellStyle name="الإجمالي 3 3 6 2" xfId="30611" xr:uid="{00000000-0005-0000-0000-000096770000}"/>
    <cellStyle name="الإجمالي 3 3 7" xfId="30612" xr:uid="{00000000-0005-0000-0000-000097770000}"/>
    <cellStyle name="الإجمالي 3 3 7 2" xfId="30613" xr:uid="{00000000-0005-0000-0000-000098770000}"/>
    <cellStyle name="الإجمالي 3 3 8" xfId="30614" xr:uid="{00000000-0005-0000-0000-000099770000}"/>
    <cellStyle name="الإجمالي 3 3 8 2" xfId="30615" xr:uid="{00000000-0005-0000-0000-00009A770000}"/>
    <cellStyle name="الإجمالي 3 3 9" xfId="30616" xr:uid="{00000000-0005-0000-0000-00009B770000}"/>
    <cellStyle name="الإجمالي 3 3 9 2" xfId="30617" xr:uid="{00000000-0005-0000-0000-00009C770000}"/>
    <cellStyle name="الإجمالي 3 30" xfId="30618" xr:uid="{00000000-0005-0000-0000-00009D770000}"/>
    <cellStyle name="الإجمالي 3 30 2" xfId="30619" xr:uid="{00000000-0005-0000-0000-00009E770000}"/>
    <cellStyle name="الإجمالي 3 31" xfId="30620" xr:uid="{00000000-0005-0000-0000-00009F770000}"/>
    <cellStyle name="الإجمالي 3 31 2" xfId="30621" xr:uid="{00000000-0005-0000-0000-0000A0770000}"/>
    <cellStyle name="الإجمالي 3 32" xfId="30622" xr:uid="{00000000-0005-0000-0000-0000A1770000}"/>
    <cellStyle name="الإجمالي 3 32 2" xfId="30623" xr:uid="{00000000-0005-0000-0000-0000A2770000}"/>
    <cellStyle name="الإجمالي 3 33" xfId="30624" xr:uid="{00000000-0005-0000-0000-0000A3770000}"/>
    <cellStyle name="الإجمالي 3 33 2" xfId="30625" xr:uid="{00000000-0005-0000-0000-0000A4770000}"/>
    <cellStyle name="الإجمالي 3 34" xfId="30626" xr:uid="{00000000-0005-0000-0000-0000A5770000}"/>
    <cellStyle name="الإجمالي 3 34 2" xfId="30627" xr:uid="{00000000-0005-0000-0000-0000A6770000}"/>
    <cellStyle name="الإجمالي 3 35" xfId="30628" xr:uid="{00000000-0005-0000-0000-0000A7770000}"/>
    <cellStyle name="الإجمالي 3 35 2" xfId="30629" xr:uid="{00000000-0005-0000-0000-0000A8770000}"/>
    <cellStyle name="الإجمالي 3 36" xfId="30630" xr:uid="{00000000-0005-0000-0000-0000A9770000}"/>
    <cellStyle name="الإجمالي 3 36 2" xfId="30631" xr:uid="{00000000-0005-0000-0000-0000AA770000}"/>
    <cellStyle name="الإجمالي 3 37" xfId="30632" xr:uid="{00000000-0005-0000-0000-0000AB770000}"/>
    <cellStyle name="الإجمالي 3 37 2" xfId="30633" xr:uid="{00000000-0005-0000-0000-0000AC770000}"/>
    <cellStyle name="الإجمالي 3 38" xfId="30634" xr:uid="{00000000-0005-0000-0000-0000AD770000}"/>
    <cellStyle name="الإجمالي 3 38 2" xfId="30635" xr:uid="{00000000-0005-0000-0000-0000AE770000}"/>
    <cellStyle name="الإجمالي 3 39" xfId="30636" xr:uid="{00000000-0005-0000-0000-0000AF770000}"/>
    <cellStyle name="الإجمالي 3 39 2" xfId="30637" xr:uid="{00000000-0005-0000-0000-0000B0770000}"/>
    <cellStyle name="الإجمالي 3 4" xfId="30638" xr:uid="{00000000-0005-0000-0000-0000B1770000}"/>
    <cellStyle name="الإجمالي 3 4 10" xfId="30639" xr:uid="{00000000-0005-0000-0000-0000B2770000}"/>
    <cellStyle name="الإجمالي 3 4 10 2" xfId="30640" xr:uid="{00000000-0005-0000-0000-0000B3770000}"/>
    <cellStyle name="الإجمالي 3 4 11" xfId="30641" xr:uid="{00000000-0005-0000-0000-0000B4770000}"/>
    <cellStyle name="الإجمالي 3 4 11 2" xfId="30642" xr:uid="{00000000-0005-0000-0000-0000B5770000}"/>
    <cellStyle name="الإجمالي 3 4 12" xfId="30643" xr:uid="{00000000-0005-0000-0000-0000B6770000}"/>
    <cellStyle name="الإجمالي 3 4 12 2" xfId="30644" xr:uid="{00000000-0005-0000-0000-0000B7770000}"/>
    <cellStyle name="الإجمالي 3 4 13" xfId="30645" xr:uid="{00000000-0005-0000-0000-0000B8770000}"/>
    <cellStyle name="الإجمالي 3 4 2" xfId="30646" xr:uid="{00000000-0005-0000-0000-0000B9770000}"/>
    <cellStyle name="الإجمالي 3 4 2 2" xfId="30647" xr:uid="{00000000-0005-0000-0000-0000BA770000}"/>
    <cellStyle name="الإجمالي 3 4 3" xfId="30648" xr:uid="{00000000-0005-0000-0000-0000BB770000}"/>
    <cellStyle name="الإجمالي 3 4 3 2" xfId="30649" xr:uid="{00000000-0005-0000-0000-0000BC770000}"/>
    <cellStyle name="الإجمالي 3 4 4" xfId="30650" xr:uid="{00000000-0005-0000-0000-0000BD770000}"/>
    <cellStyle name="الإجمالي 3 4 4 2" xfId="30651" xr:uid="{00000000-0005-0000-0000-0000BE770000}"/>
    <cellStyle name="الإجمالي 3 4 5" xfId="30652" xr:uid="{00000000-0005-0000-0000-0000BF770000}"/>
    <cellStyle name="الإجمالي 3 4 5 2" xfId="30653" xr:uid="{00000000-0005-0000-0000-0000C0770000}"/>
    <cellStyle name="الإجمالي 3 4 6" xfId="30654" xr:uid="{00000000-0005-0000-0000-0000C1770000}"/>
    <cellStyle name="الإجمالي 3 4 6 2" xfId="30655" xr:uid="{00000000-0005-0000-0000-0000C2770000}"/>
    <cellStyle name="الإجمالي 3 4 7" xfId="30656" xr:uid="{00000000-0005-0000-0000-0000C3770000}"/>
    <cellStyle name="الإجمالي 3 4 7 2" xfId="30657" xr:uid="{00000000-0005-0000-0000-0000C4770000}"/>
    <cellStyle name="الإجمالي 3 4 8" xfId="30658" xr:uid="{00000000-0005-0000-0000-0000C5770000}"/>
    <cellStyle name="الإجمالي 3 4 8 2" xfId="30659" xr:uid="{00000000-0005-0000-0000-0000C6770000}"/>
    <cellStyle name="الإجمالي 3 4 9" xfId="30660" xr:uid="{00000000-0005-0000-0000-0000C7770000}"/>
    <cellStyle name="الإجمالي 3 4 9 2" xfId="30661" xr:uid="{00000000-0005-0000-0000-0000C8770000}"/>
    <cellStyle name="الإجمالي 3 40" xfId="30662" xr:uid="{00000000-0005-0000-0000-0000C9770000}"/>
    <cellStyle name="الإجمالي 3 5" xfId="30663" xr:uid="{00000000-0005-0000-0000-0000CA770000}"/>
    <cellStyle name="الإجمالي 3 5 10" xfId="30664" xr:uid="{00000000-0005-0000-0000-0000CB770000}"/>
    <cellStyle name="الإجمالي 3 5 10 2" xfId="30665" xr:uid="{00000000-0005-0000-0000-0000CC770000}"/>
    <cellStyle name="الإجمالي 3 5 11" xfId="30666" xr:uid="{00000000-0005-0000-0000-0000CD770000}"/>
    <cellStyle name="الإجمالي 3 5 11 2" xfId="30667" xr:uid="{00000000-0005-0000-0000-0000CE770000}"/>
    <cellStyle name="الإجمالي 3 5 12" xfId="30668" xr:uid="{00000000-0005-0000-0000-0000CF770000}"/>
    <cellStyle name="الإجمالي 3 5 12 2" xfId="30669" xr:uid="{00000000-0005-0000-0000-0000D0770000}"/>
    <cellStyle name="الإجمالي 3 5 13" xfId="30670" xr:uid="{00000000-0005-0000-0000-0000D1770000}"/>
    <cellStyle name="الإجمالي 3 5 2" xfId="30671" xr:uid="{00000000-0005-0000-0000-0000D2770000}"/>
    <cellStyle name="الإجمالي 3 5 2 2" xfId="30672" xr:uid="{00000000-0005-0000-0000-0000D3770000}"/>
    <cellStyle name="الإجمالي 3 5 3" xfId="30673" xr:uid="{00000000-0005-0000-0000-0000D4770000}"/>
    <cellStyle name="الإجمالي 3 5 3 2" xfId="30674" xr:uid="{00000000-0005-0000-0000-0000D5770000}"/>
    <cellStyle name="الإجمالي 3 5 4" xfId="30675" xr:uid="{00000000-0005-0000-0000-0000D6770000}"/>
    <cellStyle name="الإجمالي 3 5 4 2" xfId="30676" xr:uid="{00000000-0005-0000-0000-0000D7770000}"/>
    <cellStyle name="الإجمالي 3 5 5" xfId="30677" xr:uid="{00000000-0005-0000-0000-0000D8770000}"/>
    <cellStyle name="الإجمالي 3 5 5 2" xfId="30678" xr:uid="{00000000-0005-0000-0000-0000D9770000}"/>
    <cellStyle name="الإجمالي 3 5 6" xfId="30679" xr:uid="{00000000-0005-0000-0000-0000DA770000}"/>
    <cellStyle name="الإجمالي 3 5 6 2" xfId="30680" xr:uid="{00000000-0005-0000-0000-0000DB770000}"/>
    <cellStyle name="الإجمالي 3 5 7" xfId="30681" xr:uid="{00000000-0005-0000-0000-0000DC770000}"/>
    <cellStyle name="الإجمالي 3 5 7 2" xfId="30682" xr:uid="{00000000-0005-0000-0000-0000DD770000}"/>
    <cellStyle name="الإجمالي 3 5 8" xfId="30683" xr:uid="{00000000-0005-0000-0000-0000DE770000}"/>
    <cellStyle name="الإجمالي 3 5 8 2" xfId="30684" xr:uid="{00000000-0005-0000-0000-0000DF770000}"/>
    <cellStyle name="الإجمالي 3 5 9" xfId="30685" xr:uid="{00000000-0005-0000-0000-0000E0770000}"/>
    <cellStyle name="الإجمالي 3 5 9 2" xfId="30686" xr:uid="{00000000-0005-0000-0000-0000E1770000}"/>
    <cellStyle name="الإجمالي 3 6" xfId="30687" xr:uid="{00000000-0005-0000-0000-0000E2770000}"/>
    <cellStyle name="الإجمالي 3 6 10" xfId="30688" xr:uid="{00000000-0005-0000-0000-0000E3770000}"/>
    <cellStyle name="الإجمالي 3 6 10 2" xfId="30689" xr:uid="{00000000-0005-0000-0000-0000E4770000}"/>
    <cellStyle name="الإجمالي 3 6 11" xfId="30690" xr:uid="{00000000-0005-0000-0000-0000E5770000}"/>
    <cellStyle name="الإجمالي 3 6 11 2" xfId="30691" xr:uid="{00000000-0005-0000-0000-0000E6770000}"/>
    <cellStyle name="الإجمالي 3 6 12" xfId="30692" xr:uid="{00000000-0005-0000-0000-0000E7770000}"/>
    <cellStyle name="الإجمالي 3 6 12 2" xfId="30693" xr:uid="{00000000-0005-0000-0000-0000E8770000}"/>
    <cellStyle name="الإجمالي 3 6 13" xfId="30694" xr:uid="{00000000-0005-0000-0000-0000E9770000}"/>
    <cellStyle name="الإجمالي 3 6 2" xfId="30695" xr:uid="{00000000-0005-0000-0000-0000EA770000}"/>
    <cellStyle name="الإجمالي 3 6 2 2" xfId="30696" xr:uid="{00000000-0005-0000-0000-0000EB770000}"/>
    <cellStyle name="الإجمالي 3 6 3" xfId="30697" xr:uid="{00000000-0005-0000-0000-0000EC770000}"/>
    <cellStyle name="الإجمالي 3 6 3 2" xfId="30698" xr:uid="{00000000-0005-0000-0000-0000ED770000}"/>
    <cellStyle name="الإجمالي 3 6 4" xfId="30699" xr:uid="{00000000-0005-0000-0000-0000EE770000}"/>
    <cellStyle name="الإجمالي 3 6 4 2" xfId="30700" xr:uid="{00000000-0005-0000-0000-0000EF770000}"/>
    <cellStyle name="الإجمالي 3 6 5" xfId="30701" xr:uid="{00000000-0005-0000-0000-0000F0770000}"/>
    <cellStyle name="الإجمالي 3 6 5 2" xfId="30702" xr:uid="{00000000-0005-0000-0000-0000F1770000}"/>
    <cellStyle name="الإجمالي 3 6 6" xfId="30703" xr:uid="{00000000-0005-0000-0000-0000F2770000}"/>
    <cellStyle name="الإجمالي 3 6 6 2" xfId="30704" xr:uid="{00000000-0005-0000-0000-0000F3770000}"/>
    <cellStyle name="الإجمالي 3 6 7" xfId="30705" xr:uid="{00000000-0005-0000-0000-0000F4770000}"/>
    <cellStyle name="الإجمالي 3 6 7 2" xfId="30706" xr:uid="{00000000-0005-0000-0000-0000F5770000}"/>
    <cellStyle name="الإجمالي 3 6 8" xfId="30707" xr:uid="{00000000-0005-0000-0000-0000F6770000}"/>
    <cellStyle name="الإجمالي 3 6 8 2" xfId="30708" xr:uid="{00000000-0005-0000-0000-0000F7770000}"/>
    <cellStyle name="الإجمالي 3 6 9" xfId="30709" xr:uid="{00000000-0005-0000-0000-0000F8770000}"/>
    <cellStyle name="الإجمالي 3 6 9 2" xfId="30710" xr:uid="{00000000-0005-0000-0000-0000F9770000}"/>
    <cellStyle name="الإجمالي 3 7" xfId="30711" xr:uid="{00000000-0005-0000-0000-0000FA770000}"/>
    <cellStyle name="الإجمالي 3 7 10" xfId="30712" xr:uid="{00000000-0005-0000-0000-0000FB770000}"/>
    <cellStyle name="الإجمالي 3 7 10 2" xfId="30713" xr:uid="{00000000-0005-0000-0000-0000FC770000}"/>
    <cellStyle name="الإجمالي 3 7 11" xfId="30714" xr:uid="{00000000-0005-0000-0000-0000FD770000}"/>
    <cellStyle name="الإجمالي 3 7 11 2" xfId="30715" xr:uid="{00000000-0005-0000-0000-0000FE770000}"/>
    <cellStyle name="الإجمالي 3 7 12" xfId="30716" xr:uid="{00000000-0005-0000-0000-0000FF770000}"/>
    <cellStyle name="الإجمالي 3 7 12 2" xfId="30717" xr:uid="{00000000-0005-0000-0000-000000780000}"/>
    <cellStyle name="الإجمالي 3 7 13" xfId="30718" xr:uid="{00000000-0005-0000-0000-000001780000}"/>
    <cellStyle name="الإجمالي 3 7 2" xfId="30719" xr:uid="{00000000-0005-0000-0000-000002780000}"/>
    <cellStyle name="الإجمالي 3 7 2 2" xfId="30720" xr:uid="{00000000-0005-0000-0000-000003780000}"/>
    <cellStyle name="الإجمالي 3 7 3" xfId="30721" xr:uid="{00000000-0005-0000-0000-000004780000}"/>
    <cellStyle name="الإجمالي 3 7 3 2" xfId="30722" xr:uid="{00000000-0005-0000-0000-000005780000}"/>
    <cellStyle name="الإجمالي 3 7 4" xfId="30723" xr:uid="{00000000-0005-0000-0000-000006780000}"/>
    <cellStyle name="الإجمالي 3 7 4 2" xfId="30724" xr:uid="{00000000-0005-0000-0000-000007780000}"/>
    <cellStyle name="الإجمالي 3 7 5" xfId="30725" xr:uid="{00000000-0005-0000-0000-000008780000}"/>
    <cellStyle name="الإجمالي 3 7 5 2" xfId="30726" xr:uid="{00000000-0005-0000-0000-000009780000}"/>
    <cellStyle name="الإجمالي 3 7 6" xfId="30727" xr:uid="{00000000-0005-0000-0000-00000A780000}"/>
    <cellStyle name="الإجمالي 3 7 6 2" xfId="30728" xr:uid="{00000000-0005-0000-0000-00000B780000}"/>
    <cellStyle name="الإجمالي 3 7 7" xfId="30729" xr:uid="{00000000-0005-0000-0000-00000C780000}"/>
    <cellStyle name="الإجمالي 3 7 7 2" xfId="30730" xr:uid="{00000000-0005-0000-0000-00000D780000}"/>
    <cellStyle name="الإجمالي 3 7 8" xfId="30731" xr:uid="{00000000-0005-0000-0000-00000E780000}"/>
    <cellStyle name="الإجمالي 3 7 8 2" xfId="30732" xr:uid="{00000000-0005-0000-0000-00000F780000}"/>
    <cellStyle name="الإجمالي 3 7 9" xfId="30733" xr:uid="{00000000-0005-0000-0000-000010780000}"/>
    <cellStyle name="الإجمالي 3 7 9 2" xfId="30734" xr:uid="{00000000-0005-0000-0000-000011780000}"/>
    <cellStyle name="الإجمالي 3 8" xfId="30735" xr:uid="{00000000-0005-0000-0000-000012780000}"/>
    <cellStyle name="الإجمالي 3 8 10" xfId="30736" xr:uid="{00000000-0005-0000-0000-000013780000}"/>
    <cellStyle name="الإجمالي 3 8 10 2" xfId="30737" xr:uid="{00000000-0005-0000-0000-000014780000}"/>
    <cellStyle name="الإجمالي 3 8 11" xfId="30738" xr:uid="{00000000-0005-0000-0000-000015780000}"/>
    <cellStyle name="الإجمالي 3 8 11 2" xfId="30739" xr:uid="{00000000-0005-0000-0000-000016780000}"/>
    <cellStyle name="الإجمالي 3 8 12" xfId="30740" xr:uid="{00000000-0005-0000-0000-000017780000}"/>
    <cellStyle name="الإجمالي 3 8 12 2" xfId="30741" xr:uid="{00000000-0005-0000-0000-000018780000}"/>
    <cellStyle name="الإجمالي 3 8 13" xfId="30742" xr:uid="{00000000-0005-0000-0000-000019780000}"/>
    <cellStyle name="الإجمالي 3 8 2" xfId="30743" xr:uid="{00000000-0005-0000-0000-00001A780000}"/>
    <cellStyle name="الإجمالي 3 8 2 2" xfId="30744" xr:uid="{00000000-0005-0000-0000-00001B780000}"/>
    <cellStyle name="الإجمالي 3 8 3" xfId="30745" xr:uid="{00000000-0005-0000-0000-00001C780000}"/>
    <cellStyle name="الإجمالي 3 8 3 2" xfId="30746" xr:uid="{00000000-0005-0000-0000-00001D780000}"/>
    <cellStyle name="الإجمالي 3 8 4" xfId="30747" xr:uid="{00000000-0005-0000-0000-00001E780000}"/>
    <cellStyle name="الإجمالي 3 8 4 2" xfId="30748" xr:uid="{00000000-0005-0000-0000-00001F780000}"/>
    <cellStyle name="الإجمالي 3 8 5" xfId="30749" xr:uid="{00000000-0005-0000-0000-000020780000}"/>
    <cellStyle name="الإجمالي 3 8 5 2" xfId="30750" xr:uid="{00000000-0005-0000-0000-000021780000}"/>
    <cellStyle name="الإجمالي 3 8 6" xfId="30751" xr:uid="{00000000-0005-0000-0000-000022780000}"/>
    <cellStyle name="الإجمالي 3 8 6 2" xfId="30752" xr:uid="{00000000-0005-0000-0000-000023780000}"/>
    <cellStyle name="الإجمالي 3 8 7" xfId="30753" xr:uid="{00000000-0005-0000-0000-000024780000}"/>
    <cellStyle name="الإجمالي 3 8 7 2" xfId="30754" xr:uid="{00000000-0005-0000-0000-000025780000}"/>
    <cellStyle name="الإجمالي 3 8 8" xfId="30755" xr:uid="{00000000-0005-0000-0000-000026780000}"/>
    <cellStyle name="الإجمالي 3 8 8 2" xfId="30756" xr:uid="{00000000-0005-0000-0000-000027780000}"/>
    <cellStyle name="الإجمالي 3 8 9" xfId="30757" xr:uid="{00000000-0005-0000-0000-000028780000}"/>
    <cellStyle name="الإجمالي 3 8 9 2" xfId="30758" xr:uid="{00000000-0005-0000-0000-000029780000}"/>
    <cellStyle name="الإجمالي 3 9" xfId="30759" xr:uid="{00000000-0005-0000-0000-00002A780000}"/>
    <cellStyle name="الإجمالي 3 9 10" xfId="30760" xr:uid="{00000000-0005-0000-0000-00002B780000}"/>
    <cellStyle name="الإجمالي 3 9 10 2" xfId="30761" xr:uid="{00000000-0005-0000-0000-00002C780000}"/>
    <cellStyle name="الإجمالي 3 9 11" xfId="30762" xr:uid="{00000000-0005-0000-0000-00002D780000}"/>
    <cellStyle name="الإجمالي 3 9 11 2" xfId="30763" xr:uid="{00000000-0005-0000-0000-00002E780000}"/>
    <cellStyle name="الإجمالي 3 9 12" xfId="30764" xr:uid="{00000000-0005-0000-0000-00002F780000}"/>
    <cellStyle name="الإجمالي 3 9 12 2" xfId="30765" xr:uid="{00000000-0005-0000-0000-000030780000}"/>
    <cellStyle name="الإجمالي 3 9 13" xfId="30766" xr:uid="{00000000-0005-0000-0000-000031780000}"/>
    <cellStyle name="الإجمالي 3 9 2" xfId="30767" xr:uid="{00000000-0005-0000-0000-000032780000}"/>
    <cellStyle name="الإجمالي 3 9 2 2" xfId="30768" xr:uid="{00000000-0005-0000-0000-000033780000}"/>
    <cellStyle name="الإجمالي 3 9 3" xfId="30769" xr:uid="{00000000-0005-0000-0000-000034780000}"/>
    <cellStyle name="الإجمالي 3 9 3 2" xfId="30770" xr:uid="{00000000-0005-0000-0000-000035780000}"/>
    <cellStyle name="الإجمالي 3 9 4" xfId="30771" xr:uid="{00000000-0005-0000-0000-000036780000}"/>
    <cellStyle name="الإجمالي 3 9 4 2" xfId="30772" xr:uid="{00000000-0005-0000-0000-000037780000}"/>
    <cellStyle name="الإجمالي 3 9 5" xfId="30773" xr:uid="{00000000-0005-0000-0000-000038780000}"/>
    <cellStyle name="الإجمالي 3 9 5 2" xfId="30774" xr:uid="{00000000-0005-0000-0000-000039780000}"/>
    <cellStyle name="الإجمالي 3 9 6" xfId="30775" xr:uid="{00000000-0005-0000-0000-00003A780000}"/>
    <cellStyle name="الإجمالي 3 9 6 2" xfId="30776" xr:uid="{00000000-0005-0000-0000-00003B780000}"/>
    <cellStyle name="الإجمالي 3 9 7" xfId="30777" xr:uid="{00000000-0005-0000-0000-00003C780000}"/>
    <cellStyle name="الإجمالي 3 9 7 2" xfId="30778" xr:uid="{00000000-0005-0000-0000-00003D780000}"/>
    <cellStyle name="الإجمالي 3 9 8" xfId="30779" xr:uid="{00000000-0005-0000-0000-00003E780000}"/>
    <cellStyle name="الإجمالي 3 9 8 2" xfId="30780" xr:uid="{00000000-0005-0000-0000-00003F780000}"/>
    <cellStyle name="الإجمالي 3 9 9" xfId="30781" xr:uid="{00000000-0005-0000-0000-000040780000}"/>
    <cellStyle name="الإجمالي 3 9 9 2" xfId="30782" xr:uid="{00000000-0005-0000-0000-000041780000}"/>
    <cellStyle name="الإجمالي 30" xfId="30783" xr:uid="{00000000-0005-0000-0000-000042780000}"/>
    <cellStyle name="الإجمالي 30 10" xfId="30784" xr:uid="{00000000-0005-0000-0000-000043780000}"/>
    <cellStyle name="الإجمالي 30 10 2" xfId="30785" xr:uid="{00000000-0005-0000-0000-000044780000}"/>
    <cellStyle name="الإجمالي 30 11" xfId="30786" xr:uid="{00000000-0005-0000-0000-000045780000}"/>
    <cellStyle name="الإجمالي 30 11 2" xfId="30787" xr:uid="{00000000-0005-0000-0000-000046780000}"/>
    <cellStyle name="الإجمالي 30 12" xfId="30788" xr:uid="{00000000-0005-0000-0000-000047780000}"/>
    <cellStyle name="الإجمالي 30 12 2" xfId="30789" xr:uid="{00000000-0005-0000-0000-000048780000}"/>
    <cellStyle name="الإجمالي 30 13" xfId="30790" xr:uid="{00000000-0005-0000-0000-000049780000}"/>
    <cellStyle name="الإجمالي 30 2" xfId="30791" xr:uid="{00000000-0005-0000-0000-00004A780000}"/>
    <cellStyle name="الإجمالي 30 2 2" xfId="30792" xr:uid="{00000000-0005-0000-0000-00004B780000}"/>
    <cellStyle name="الإجمالي 30 3" xfId="30793" xr:uid="{00000000-0005-0000-0000-00004C780000}"/>
    <cellStyle name="الإجمالي 30 3 2" xfId="30794" xr:uid="{00000000-0005-0000-0000-00004D780000}"/>
    <cellStyle name="الإجمالي 30 4" xfId="30795" xr:uid="{00000000-0005-0000-0000-00004E780000}"/>
    <cellStyle name="الإجمالي 30 4 2" xfId="30796" xr:uid="{00000000-0005-0000-0000-00004F780000}"/>
    <cellStyle name="الإجمالي 30 5" xfId="30797" xr:uid="{00000000-0005-0000-0000-000050780000}"/>
    <cellStyle name="الإجمالي 30 5 2" xfId="30798" xr:uid="{00000000-0005-0000-0000-000051780000}"/>
    <cellStyle name="الإجمالي 30 6" xfId="30799" xr:uid="{00000000-0005-0000-0000-000052780000}"/>
    <cellStyle name="الإجمالي 30 6 2" xfId="30800" xr:uid="{00000000-0005-0000-0000-000053780000}"/>
    <cellStyle name="الإجمالي 30 7" xfId="30801" xr:uid="{00000000-0005-0000-0000-000054780000}"/>
    <cellStyle name="الإجمالي 30 7 2" xfId="30802" xr:uid="{00000000-0005-0000-0000-000055780000}"/>
    <cellStyle name="الإجمالي 30 8" xfId="30803" xr:uid="{00000000-0005-0000-0000-000056780000}"/>
    <cellStyle name="الإجمالي 30 8 2" xfId="30804" xr:uid="{00000000-0005-0000-0000-000057780000}"/>
    <cellStyle name="الإجمالي 30 9" xfId="30805" xr:uid="{00000000-0005-0000-0000-000058780000}"/>
    <cellStyle name="الإجمالي 30 9 2" xfId="30806" xr:uid="{00000000-0005-0000-0000-000059780000}"/>
    <cellStyle name="الإجمالي 31" xfId="30807" xr:uid="{00000000-0005-0000-0000-00005A780000}"/>
    <cellStyle name="الإجمالي 31 2" xfId="30808" xr:uid="{00000000-0005-0000-0000-00005B780000}"/>
    <cellStyle name="الإجمالي 32" xfId="30809" xr:uid="{00000000-0005-0000-0000-00005C780000}"/>
    <cellStyle name="الإجمالي 32 2" xfId="30810" xr:uid="{00000000-0005-0000-0000-00005D780000}"/>
    <cellStyle name="الإجمالي 33" xfId="30811" xr:uid="{00000000-0005-0000-0000-00005E780000}"/>
    <cellStyle name="الإجمالي 33 2" xfId="30812" xr:uid="{00000000-0005-0000-0000-00005F780000}"/>
    <cellStyle name="الإجمالي 34" xfId="30813" xr:uid="{00000000-0005-0000-0000-000060780000}"/>
    <cellStyle name="الإجمالي 34 2" xfId="30814" xr:uid="{00000000-0005-0000-0000-000061780000}"/>
    <cellStyle name="الإجمالي 35" xfId="30815" xr:uid="{00000000-0005-0000-0000-000062780000}"/>
    <cellStyle name="الإجمالي 35 2" xfId="30816" xr:uid="{00000000-0005-0000-0000-000063780000}"/>
    <cellStyle name="الإجمالي 36" xfId="30817" xr:uid="{00000000-0005-0000-0000-000064780000}"/>
    <cellStyle name="الإجمالي 36 2" xfId="30818" xr:uid="{00000000-0005-0000-0000-000065780000}"/>
    <cellStyle name="الإجمالي 37" xfId="30819" xr:uid="{00000000-0005-0000-0000-000066780000}"/>
    <cellStyle name="الإجمالي 37 2" xfId="30820" xr:uid="{00000000-0005-0000-0000-000067780000}"/>
    <cellStyle name="الإجمالي 38" xfId="30821" xr:uid="{00000000-0005-0000-0000-000068780000}"/>
    <cellStyle name="الإجمالي 38 2" xfId="30822" xr:uid="{00000000-0005-0000-0000-000069780000}"/>
    <cellStyle name="الإجمالي 39" xfId="30823" xr:uid="{00000000-0005-0000-0000-00006A780000}"/>
    <cellStyle name="الإجمالي 39 2" xfId="30824" xr:uid="{00000000-0005-0000-0000-00006B780000}"/>
    <cellStyle name="الإجمالي 4" xfId="30825" xr:uid="{00000000-0005-0000-0000-00006C780000}"/>
    <cellStyle name="الإجمالي 4 10" xfId="30826" xr:uid="{00000000-0005-0000-0000-00006D780000}"/>
    <cellStyle name="الإجمالي 4 10 2" xfId="30827" xr:uid="{00000000-0005-0000-0000-00006E780000}"/>
    <cellStyle name="الإجمالي 4 11" xfId="30828" xr:uid="{00000000-0005-0000-0000-00006F780000}"/>
    <cellStyle name="الإجمالي 4 11 2" xfId="30829" xr:uid="{00000000-0005-0000-0000-000070780000}"/>
    <cellStyle name="الإجمالي 4 12" xfId="30830" xr:uid="{00000000-0005-0000-0000-000071780000}"/>
    <cellStyle name="الإجمالي 4 12 2" xfId="30831" xr:uid="{00000000-0005-0000-0000-000072780000}"/>
    <cellStyle name="الإجمالي 4 13" xfId="30832" xr:uid="{00000000-0005-0000-0000-000073780000}"/>
    <cellStyle name="الإجمالي 4 2" xfId="30833" xr:uid="{00000000-0005-0000-0000-000074780000}"/>
    <cellStyle name="الإجمالي 4 2 2" xfId="30834" xr:uid="{00000000-0005-0000-0000-000075780000}"/>
    <cellStyle name="الإجمالي 4 3" xfId="30835" xr:uid="{00000000-0005-0000-0000-000076780000}"/>
    <cellStyle name="الإجمالي 4 3 2" xfId="30836" xr:uid="{00000000-0005-0000-0000-000077780000}"/>
    <cellStyle name="الإجمالي 4 4" xfId="30837" xr:uid="{00000000-0005-0000-0000-000078780000}"/>
    <cellStyle name="الإجمالي 4 4 2" xfId="30838" xr:uid="{00000000-0005-0000-0000-000079780000}"/>
    <cellStyle name="الإجمالي 4 5" xfId="30839" xr:uid="{00000000-0005-0000-0000-00007A780000}"/>
    <cellStyle name="الإجمالي 4 5 2" xfId="30840" xr:uid="{00000000-0005-0000-0000-00007B780000}"/>
    <cellStyle name="الإجمالي 4 6" xfId="30841" xr:uid="{00000000-0005-0000-0000-00007C780000}"/>
    <cellStyle name="الإجمالي 4 6 2" xfId="30842" xr:uid="{00000000-0005-0000-0000-00007D780000}"/>
    <cellStyle name="الإجمالي 4 7" xfId="30843" xr:uid="{00000000-0005-0000-0000-00007E780000}"/>
    <cellStyle name="الإجمالي 4 7 2" xfId="30844" xr:uid="{00000000-0005-0000-0000-00007F780000}"/>
    <cellStyle name="الإجمالي 4 8" xfId="30845" xr:uid="{00000000-0005-0000-0000-000080780000}"/>
    <cellStyle name="الإجمالي 4 8 2" xfId="30846" xr:uid="{00000000-0005-0000-0000-000081780000}"/>
    <cellStyle name="الإجمالي 4 9" xfId="30847" xr:uid="{00000000-0005-0000-0000-000082780000}"/>
    <cellStyle name="الإجمالي 4 9 2" xfId="30848" xr:uid="{00000000-0005-0000-0000-000083780000}"/>
    <cellStyle name="الإجمالي 40" xfId="30849" xr:uid="{00000000-0005-0000-0000-000084780000}"/>
    <cellStyle name="الإجمالي 40 2" xfId="30850" xr:uid="{00000000-0005-0000-0000-000085780000}"/>
    <cellStyle name="الإجمالي 41" xfId="30851" xr:uid="{00000000-0005-0000-0000-000086780000}"/>
    <cellStyle name="الإجمالي 41 2" xfId="30852" xr:uid="{00000000-0005-0000-0000-000087780000}"/>
    <cellStyle name="الإجمالي 42" xfId="30853" xr:uid="{00000000-0005-0000-0000-000088780000}"/>
    <cellStyle name="الإجمالي 5" xfId="30854" xr:uid="{00000000-0005-0000-0000-000089780000}"/>
    <cellStyle name="الإجمالي 5 10" xfId="30855" xr:uid="{00000000-0005-0000-0000-00008A780000}"/>
    <cellStyle name="الإجمالي 5 10 2" xfId="30856" xr:uid="{00000000-0005-0000-0000-00008B780000}"/>
    <cellStyle name="الإجمالي 5 11" xfId="30857" xr:uid="{00000000-0005-0000-0000-00008C780000}"/>
    <cellStyle name="الإجمالي 5 11 2" xfId="30858" xr:uid="{00000000-0005-0000-0000-00008D780000}"/>
    <cellStyle name="الإجمالي 5 12" xfId="30859" xr:uid="{00000000-0005-0000-0000-00008E780000}"/>
    <cellStyle name="الإجمالي 5 12 2" xfId="30860" xr:uid="{00000000-0005-0000-0000-00008F780000}"/>
    <cellStyle name="الإجمالي 5 13" xfId="30861" xr:uid="{00000000-0005-0000-0000-000090780000}"/>
    <cellStyle name="الإجمالي 5 2" xfId="30862" xr:uid="{00000000-0005-0000-0000-000091780000}"/>
    <cellStyle name="الإجمالي 5 2 2" xfId="30863" xr:uid="{00000000-0005-0000-0000-000092780000}"/>
    <cellStyle name="الإجمالي 5 3" xfId="30864" xr:uid="{00000000-0005-0000-0000-000093780000}"/>
    <cellStyle name="الإجمالي 5 3 2" xfId="30865" xr:uid="{00000000-0005-0000-0000-000094780000}"/>
    <cellStyle name="الإجمالي 5 4" xfId="30866" xr:uid="{00000000-0005-0000-0000-000095780000}"/>
    <cellStyle name="الإجمالي 5 4 2" xfId="30867" xr:uid="{00000000-0005-0000-0000-000096780000}"/>
    <cellStyle name="الإجمالي 5 5" xfId="30868" xr:uid="{00000000-0005-0000-0000-000097780000}"/>
    <cellStyle name="الإجمالي 5 5 2" xfId="30869" xr:uid="{00000000-0005-0000-0000-000098780000}"/>
    <cellStyle name="الإجمالي 5 6" xfId="30870" xr:uid="{00000000-0005-0000-0000-000099780000}"/>
    <cellStyle name="الإجمالي 5 6 2" xfId="30871" xr:uid="{00000000-0005-0000-0000-00009A780000}"/>
    <cellStyle name="الإجمالي 5 7" xfId="30872" xr:uid="{00000000-0005-0000-0000-00009B780000}"/>
    <cellStyle name="الإجمالي 5 7 2" xfId="30873" xr:uid="{00000000-0005-0000-0000-00009C780000}"/>
    <cellStyle name="الإجمالي 5 8" xfId="30874" xr:uid="{00000000-0005-0000-0000-00009D780000}"/>
    <cellStyle name="الإجمالي 5 8 2" xfId="30875" xr:uid="{00000000-0005-0000-0000-00009E780000}"/>
    <cellStyle name="الإجمالي 5 9" xfId="30876" xr:uid="{00000000-0005-0000-0000-00009F780000}"/>
    <cellStyle name="الإجمالي 5 9 2" xfId="30877" xr:uid="{00000000-0005-0000-0000-0000A0780000}"/>
    <cellStyle name="الإجمالي 6" xfId="30878" xr:uid="{00000000-0005-0000-0000-0000A1780000}"/>
    <cellStyle name="الإجمالي 6 10" xfId="30879" xr:uid="{00000000-0005-0000-0000-0000A2780000}"/>
    <cellStyle name="الإجمالي 6 10 2" xfId="30880" xr:uid="{00000000-0005-0000-0000-0000A3780000}"/>
    <cellStyle name="الإجمالي 6 11" xfId="30881" xr:uid="{00000000-0005-0000-0000-0000A4780000}"/>
    <cellStyle name="الإجمالي 6 11 2" xfId="30882" xr:uid="{00000000-0005-0000-0000-0000A5780000}"/>
    <cellStyle name="الإجمالي 6 12" xfId="30883" xr:uid="{00000000-0005-0000-0000-0000A6780000}"/>
    <cellStyle name="الإجمالي 6 12 2" xfId="30884" xr:uid="{00000000-0005-0000-0000-0000A7780000}"/>
    <cellStyle name="الإجمالي 6 13" xfId="30885" xr:uid="{00000000-0005-0000-0000-0000A8780000}"/>
    <cellStyle name="الإجمالي 6 2" xfId="30886" xr:uid="{00000000-0005-0000-0000-0000A9780000}"/>
    <cellStyle name="الإجمالي 6 2 2" xfId="30887" xr:uid="{00000000-0005-0000-0000-0000AA780000}"/>
    <cellStyle name="الإجمالي 6 3" xfId="30888" xr:uid="{00000000-0005-0000-0000-0000AB780000}"/>
    <cellStyle name="الإجمالي 6 3 2" xfId="30889" xr:uid="{00000000-0005-0000-0000-0000AC780000}"/>
    <cellStyle name="الإجمالي 6 4" xfId="30890" xr:uid="{00000000-0005-0000-0000-0000AD780000}"/>
    <cellStyle name="الإجمالي 6 4 2" xfId="30891" xr:uid="{00000000-0005-0000-0000-0000AE780000}"/>
    <cellStyle name="الإجمالي 6 5" xfId="30892" xr:uid="{00000000-0005-0000-0000-0000AF780000}"/>
    <cellStyle name="الإجمالي 6 5 2" xfId="30893" xr:uid="{00000000-0005-0000-0000-0000B0780000}"/>
    <cellStyle name="الإجمالي 6 6" xfId="30894" xr:uid="{00000000-0005-0000-0000-0000B1780000}"/>
    <cellStyle name="الإجمالي 6 6 2" xfId="30895" xr:uid="{00000000-0005-0000-0000-0000B2780000}"/>
    <cellStyle name="الإجمالي 6 7" xfId="30896" xr:uid="{00000000-0005-0000-0000-0000B3780000}"/>
    <cellStyle name="الإجمالي 6 7 2" xfId="30897" xr:uid="{00000000-0005-0000-0000-0000B4780000}"/>
    <cellStyle name="الإجمالي 6 8" xfId="30898" xr:uid="{00000000-0005-0000-0000-0000B5780000}"/>
    <cellStyle name="الإجمالي 6 8 2" xfId="30899" xr:uid="{00000000-0005-0000-0000-0000B6780000}"/>
    <cellStyle name="الإجمالي 6 9" xfId="30900" xr:uid="{00000000-0005-0000-0000-0000B7780000}"/>
    <cellStyle name="الإجمالي 6 9 2" xfId="30901" xr:uid="{00000000-0005-0000-0000-0000B8780000}"/>
    <cellStyle name="الإجمالي 7" xfId="30902" xr:uid="{00000000-0005-0000-0000-0000B9780000}"/>
    <cellStyle name="الإجمالي 7 10" xfId="30903" xr:uid="{00000000-0005-0000-0000-0000BA780000}"/>
    <cellStyle name="الإجمالي 7 10 2" xfId="30904" xr:uid="{00000000-0005-0000-0000-0000BB780000}"/>
    <cellStyle name="الإجمالي 7 11" xfId="30905" xr:uid="{00000000-0005-0000-0000-0000BC780000}"/>
    <cellStyle name="الإجمالي 7 11 2" xfId="30906" xr:uid="{00000000-0005-0000-0000-0000BD780000}"/>
    <cellStyle name="الإجمالي 7 12" xfId="30907" xr:uid="{00000000-0005-0000-0000-0000BE780000}"/>
    <cellStyle name="الإجمالي 7 12 2" xfId="30908" xr:uid="{00000000-0005-0000-0000-0000BF780000}"/>
    <cellStyle name="الإجمالي 7 13" xfId="30909" xr:uid="{00000000-0005-0000-0000-0000C0780000}"/>
    <cellStyle name="الإجمالي 7 2" xfId="30910" xr:uid="{00000000-0005-0000-0000-0000C1780000}"/>
    <cellStyle name="الإجمالي 7 2 2" xfId="30911" xr:uid="{00000000-0005-0000-0000-0000C2780000}"/>
    <cellStyle name="الإجمالي 7 3" xfId="30912" xr:uid="{00000000-0005-0000-0000-0000C3780000}"/>
    <cellStyle name="الإجمالي 7 3 2" xfId="30913" xr:uid="{00000000-0005-0000-0000-0000C4780000}"/>
    <cellStyle name="الإجمالي 7 4" xfId="30914" xr:uid="{00000000-0005-0000-0000-0000C5780000}"/>
    <cellStyle name="الإجمالي 7 4 2" xfId="30915" xr:uid="{00000000-0005-0000-0000-0000C6780000}"/>
    <cellStyle name="الإجمالي 7 5" xfId="30916" xr:uid="{00000000-0005-0000-0000-0000C7780000}"/>
    <cellStyle name="الإجمالي 7 5 2" xfId="30917" xr:uid="{00000000-0005-0000-0000-0000C8780000}"/>
    <cellStyle name="الإجمالي 7 6" xfId="30918" xr:uid="{00000000-0005-0000-0000-0000C9780000}"/>
    <cellStyle name="الإجمالي 7 6 2" xfId="30919" xr:uid="{00000000-0005-0000-0000-0000CA780000}"/>
    <cellStyle name="الإجمالي 7 7" xfId="30920" xr:uid="{00000000-0005-0000-0000-0000CB780000}"/>
    <cellStyle name="الإجمالي 7 7 2" xfId="30921" xr:uid="{00000000-0005-0000-0000-0000CC780000}"/>
    <cellStyle name="الإجمالي 7 8" xfId="30922" xr:uid="{00000000-0005-0000-0000-0000CD780000}"/>
    <cellStyle name="الإجمالي 7 8 2" xfId="30923" xr:uid="{00000000-0005-0000-0000-0000CE780000}"/>
    <cellStyle name="الإجمالي 7 9" xfId="30924" xr:uid="{00000000-0005-0000-0000-0000CF780000}"/>
    <cellStyle name="الإجمالي 7 9 2" xfId="30925" xr:uid="{00000000-0005-0000-0000-0000D0780000}"/>
    <cellStyle name="الإجمالي 8" xfId="30926" xr:uid="{00000000-0005-0000-0000-0000D1780000}"/>
    <cellStyle name="الإجمالي 8 10" xfId="30927" xr:uid="{00000000-0005-0000-0000-0000D2780000}"/>
    <cellStyle name="الإجمالي 8 10 2" xfId="30928" xr:uid="{00000000-0005-0000-0000-0000D3780000}"/>
    <cellStyle name="الإجمالي 8 11" xfId="30929" xr:uid="{00000000-0005-0000-0000-0000D4780000}"/>
    <cellStyle name="الإجمالي 8 11 2" xfId="30930" xr:uid="{00000000-0005-0000-0000-0000D5780000}"/>
    <cellStyle name="الإجمالي 8 12" xfId="30931" xr:uid="{00000000-0005-0000-0000-0000D6780000}"/>
    <cellStyle name="الإجمالي 8 12 2" xfId="30932" xr:uid="{00000000-0005-0000-0000-0000D7780000}"/>
    <cellStyle name="الإجمالي 8 13" xfId="30933" xr:uid="{00000000-0005-0000-0000-0000D8780000}"/>
    <cellStyle name="الإجمالي 8 2" xfId="30934" xr:uid="{00000000-0005-0000-0000-0000D9780000}"/>
    <cellStyle name="الإجمالي 8 2 2" xfId="30935" xr:uid="{00000000-0005-0000-0000-0000DA780000}"/>
    <cellStyle name="الإجمالي 8 3" xfId="30936" xr:uid="{00000000-0005-0000-0000-0000DB780000}"/>
    <cellStyle name="الإجمالي 8 3 2" xfId="30937" xr:uid="{00000000-0005-0000-0000-0000DC780000}"/>
    <cellStyle name="الإجمالي 8 4" xfId="30938" xr:uid="{00000000-0005-0000-0000-0000DD780000}"/>
    <cellStyle name="الإجمالي 8 4 2" xfId="30939" xr:uid="{00000000-0005-0000-0000-0000DE780000}"/>
    <cellStyle name="الإجمالي 8 5" xfId="30940" xr:uid="{00000000-0005-0000-0000-0000DF780000}"/>
    <cellStyle name="الإجمالي 8 5 2" xfId="30941" xr:uid="{00000000-0005-0000-0000-0000E0780000}"/>
    <cellStyle name="الإجمالي 8 6" xfId="30942" xr:uid="{00000000-0005-0000-0000-0000E1780000}"/>
    <cellStyle name="الإجمالي 8 6 2" xfId="30943" xr:uid="{00000000-0005-0000-0000-0000E2780000}"/>
    <cellStyle name="الإجمالي 8 7" xfId="30944" xr:uid="{00000000-0005-0000-0000-0000E3780000}"/>
    <cellStyle name="الإجمالي 8 7 2" xfId="30945" xr:uid="{00000000-0005-0000-0000-0000E4780000}"/>
    <cellStyle name="الإجمالي 8 8" xfId="30946" xr:uid="{00000000-0005-0000-0000-0000E5780000}"/>
    <cellStyle name="الإجمالي 8 8 2" xfId="30947" xr:uid="{00000000-0005-0000-0000-0000E6780000}"/>
    <cellStyle name="الإجمالي 8 9" xfId="30948" xr:uid="{00000000-0005-0000-0000-0000E7780000}"/>
    <cellStyle name="الإجمالي 8 9 2" xfId="30949" xr:uid="{00000000-0005-0000-0000-0000E8780000}"/>
    <cellStyle name="الإجمالي 9" xfId="30950" xr:uid="{00000000-0005-0000-0000-0000E9780000}"/>
    <cellStyle name="الإجمالي 9 10" xfId="30951" xr:uid="{00000000-0005-0000-0000-0000EA780000}"/>
    <cellStyle name="الإجمالي 9 10 2" xfId="30952" xr:uid="{00000000-0005-0000-0000-0000EB780000}"/>
    <cellStyle name="الإجمالي 9 11" xfId="30953" xr:uid="{00000000-0005-0000-0000-0000EC780000}"/>
    <cellStyle name="الإجمالي 9 11 2" xfId="30954" xr:uid="{00000000-0005-0000-0000-0000ED780000}"/>
    <cellStyle name="الإجمالي 9 12" xfId="30955" xr:uid="{00000000-0005-0000-0000-0000EE780000}"/>
    <cellStyle name="الإجمالي 9 12 2" xfId="30956" xr:uid="{00000000-0005-0000-0000-0000EF780000}"/>
    <cellStyle name="الإجمالي 9 13" xfId="30957" xr:uid="{00000000-0005-0000-0000-0000F0780000}"/>
    <cellStyle name="الإجمالي 9 2" xfId="30958" xr:uid="{00000000-0005-0000-0000-0000F1780000}"/>
    <cellStyle name="الإجمالي 9 2 2" xfId="30959" xr:uid="{00000000-0005-0000-0000-0000F2780000}"/>
    <cellStyle name="الإجمالي 9 3" xfId="30960" xr:uid="{00000000-0005-0000-0000-0000F3780000}"/>
    <cellStyle name="الإجمالي 9 3 2" xfId="30961" xr:uid="{00000000-0005-0000-0000-0000F4780000}"/>
    <cellStyle name="الإجمالي 9 4" xfId="30962" xr:uid="{00000000-0005-0000-0000-0000F5780000}"/>
    <cellStyle name="الإجمالي 9 4 2" xfId="30963" xr:uid="{00000000-0005-0000-0000-0000F6780000}"/>
    <cellStyle name="الإجمالي 9 5" xfId="30964" xr:uid="{00000000-0005-0000-0000-0000F7780000}"/>
    <cellStyle name="الإجمالي 9 5 2" xfId="30965" xr:uid="{00000000-0005-0000-0000-0000F8780000}"/>
    <cellStyle name="الإجمالي 9 6" xfId="30966" xr:uid="{00000000-0005-0000-0000-0000F9780000}"/>
    <cellStyle name="الإجمالي 9 6 2" xfId="30967" xr:uid="{00000000-0005-0000-0000-0000FA780000}"/>
    <cellStyle name="الإجمالي 9 7" xfId="30968" xr:uid="{00000000-0005-0000-0000-0000FB780000}"/>
    <cellStyle name="الإجمالي 9 7 2" xfId="30969" xr:uid="{00000000-0005-0000-0000-0000FC780000}"/>
    <cellStyle name="الإجمالي 9 8" xfId="30970" xr:uid="{00000000-0005-0000-0000-0000FD780000}"/>
    <cellStyle name="الإجمالي 9 8 2" xfId="30971" xr:uid="{00000000-0005-0000-0000-0000FE780000}"/>
    <cellStyle name="الإجمالي 9 9" xfId="30972" xr:uid="{00000000-0005-0000-0000-0000FF780000}"/>
    <cellStyle name="الإجمالي 9 9 2" xfId="30973" xr:uid="{00000000-0005-0000-0000-000000790000}"/>
    <cellStyle name="تمييز1" xfId="30974" xr:uid="{00000000-0005-0000-0000-000001790000}"/>
    <cellStyle name="تمييز2" xfId="30975" xr:uid="{00000000-0005-0000-0000-000002790000}"/>
    <cellStyle name="تمييز3" xfId="30976" xr:uid="{00000000-0005-0000-0000-000003790000}"/>
    <cellStyle name="تمييز4" xfId="30977" xr:uid="{00000000-0005-0000-0000-000004790000}"/>
    <cellStyle name="تمييز5" xfId="30978" xr:uid="{00000000-0005-0000-0000-000005790000}"/>
    <cellStyle name="تمييز6" xfId="30979" xr:uid="{00000000-0005-0000-0000-000006790000}"/>
    <cellStyle name="جيد" xfId="30980" xr:uid="{00000000-0005-0000-0000-000007790000}"/>
    <cellStyle name="حساب" xfId="30981" xr:uid="{00000000-0005-0000-0000-000008790000}"/>
    <cellStyle name="حساب 10" xfId="30982" xr:uid="{00000000-0005-0000-0000-000009790000}"/>
    <cellStyle name="حساب 10 10" xfId="30983" xr:uid="{00000000-0005-0000-0000-00000A790000}"/>
    <cellStyle name="حساب 10 10 2" xfId="30984" xr:uid="{00000000-0005-0000-0000-00000B790000}"/>
    <cellStyle name="حساب 10 11" xfId="30985" xr:uid="{00000000-0005-0000-0000-00000C790000}"/>
    <cellStyle name="حساب 10 11 2" xfId="30986" xr:uid="{00000000-0005-0000-0000-00000D790000}"/>
    <cellStyle name="حساب 10 12" xfId="30987" xr:uid="{00000000-0005-0000-0000-00000E790000}"/>
    <cellStyle name="حساب 10 12 2" xfId="30988" xr:uid="{00000000-0005-0000-0000-00000F790000}"/>
    <cellStyle name="حساب 10 13" xfId="30989" xr:uid="{00000000-0005-0000-0000-000010790000}"/>
    <cellStyle name="حساب 10 2" xfId="30990" xr:uid="{00000000-0005-0000-0000-000011790000}"/>
    <cellStyle name="حساب 10 2 2" xfId="30991" xr:uid="{00000000-0005-0000-0000-000012790000}"/>
    <cellStyle name="حساب 10 3" xfId="30992" xr:uid="{00000000-0005-0000-0000-000013790000}"/>
    <cellStyle name="حساب 10 3 2" xfId="30993" xr:uid="{00000000-0005-0000-0000-000014790000}"/>
    <cellStyle name="حساب 10 4" xfId="30994" xr:uid="{00000000-0005-0000-0000-000015790000}"/>
    <cellStyle name="حساب 10 4 2" xfId="30995" xr:uid="{00000000-0005-0000-0000-000016790000}"/>
    <cellStyle name="حساب 10 5" xfId="30996" xr:uid="{00000000-0005-0000-0000-000017790000}"/>
    <cellStyle name="حساب 10 5 2" xfId="30997" xr:uid="{00000000-0005-0000-0000-000018790000}"/>
    <cellStyle name="حساب 10 6" xfId="30998" xr:uid="{00000000-0005-0000-0000-000019790000}"/>
    <cellStyle name="حساب 10 6 2" xfId="30999" xr:uid="{00000000-0005-0000-0000-00001A790000}"/>
    <cellStyle name="حساب 10 7" xfId="31000" xr:uid="{00000000-0005-0000-0000-00001B790000}"/>
    <cellStyle name="حساب 10 7 2" xfId="31001" xr:uid="{00000000-0005-0000-0000-00001C790000}"/>
    <cellStyle name="حساب 10 8" xfId="31002" xr:uid="{00000000-0005-0000-0000-00001D790000}"/>
    <cellStyle name="حساب 10 8 2" xfId="31003" xr:uid="{00000000-0005-0000-0000-00001E790000}"/>
    <cellStyle name="حساب 10 9" xfId="31004" xr:uid="{00000000-0005-0000-0000-00001F790000}"/>
    <cellStyle name="حساب 10 9 2" xfId="31005" xr:uid="{00000000-0005-0000-0000-000020790000}"/>
    <cellStyle name="حساب 11" xfId="31006" xr:uid="{00000000-0005-0000-0000-000021790000}"/>
    <cellStyle name="حساب 11 10" xfId="31007" xr:uid="{00000000-0005-0000-0000-000022790000}"/>
    <cellStyle name="حساب 11 10 2" xfId="31008" xr:uid="{00000000-0005-0000-0000-000023790000}"/>
    <cellStyle name="حساب 11 11" xfId="31009" xr:uid="{00000000-0005-0000-0000-000024790000}"/>
    <cellStyle name="حساب 11 11 2" xfId="31010" xr:uid="{00000000-0005-0000-0000-000025790000}"/>
    <cellStyle name="حساب 11 12" xfId="31011" xr:uid="{00000000-0005-0000-0000-000026790000}"/>
    <cellStyle name="حساب 11 12 2" xfId="31012" xr:uid="{00000000-0005-0000-0000-000027790000}"/>
    <cellStyle name="حساب 11 13" xfId="31013" xr:uid="{00000000-0005-0000-0000-000028790000}"/>
    <cellStyle name="حساب 11 2" xfId="31014" xr:uid="{00000000-0005-0000-0000-000029790000}"/>
    <cellStyle name="حساب 11 2 2" xfId="31015" xr:uid="{00000000-0005-0000-0000-00002A790000}"/>
    <cellStyle name="حساب 11 3" xfId="31016" xr:uid="{00000000-0005-0000-0000-00002B790000}"/>
    <cellStyle name="حساب 11 3 2" xfId="31017" xr:uid="{00000000-0005-0000-0000-00002C790000}"/>
    <cellStyle name="حساب 11 4" xfId="31018" xr:uid="{00000000-0005-0000-0000-00002D790000}"/>
    <cellStyle name="حساب 11 4 2" xfId="31019" xr:uid="{00000000-0005-0000-0000-00002E790000}"/>
    <cellStyle name="حساب 11 5" xfId="31020" xr:uid="{00000000-0005-0000-0000-00002F790000}"/>
    <cellStyle name="حساب 11 5 2" xfId="31021" xr:uid="{00000000-0005-0000-0000-000030790000}"/>
    <cellStyle name="حساب 11 6" xfId="31022" xr:uid="{00000000-0005-0000-0000-000031790000}"/>
    <cellStyle name="حساب 11 6 2" xfId="31023" xr:uid="{00000000-0005-0000-0000-000032790000}"/>
    <cellStyle name="حساب 11 7" xfId="31024" xr:uid="{00000000-0005-0000-0000-000033790000}"/>
    <cellStyle name="حساب 11 7 2" xfId="31025" xr:uid="{00000000-0005-0000-0000-000034790000}"/>
    <cellStyle name="حساب 11 8" xfId="31026" xr:uid="{00000000-0005-0000-0000-000035790000}"/>
    <cellStyle name="حساب 11 8 2" xfId="31027" xr:uid="{00000000-0005-0000-0000-000036790000}"/>
    <cellStyle name="حساب 11 9" xfId="31028" xr:uid="{00000000-0005-0000-0000-000037790000}"/>
    <cellStyle name="حساب 11 9 2" xfId="31029" xr:uid="{00000000-0005-0000-0000-000038790000}"/>
    <cellStyle name="حساب 12" xfId="31030" xr:uid="{00000000-0005-0000-0000-000039790000}"/>
    <cellStyle name="حساب 12 10" xfId="31031" xr:uid="{00000000-0005-0000-0000-00003A790000}"/>
    <cellStyle name="حساب 12 10 2" xfId="31032" xr:uid="{00000000-0005-0000-0000-00003B790000}"/>
    <cellStyle name="حساب 12 11" xfId="31033" xr:uid="{00000000-0005-0000-0000-00003C790000}"/>
    <cellStyle name="حساب 12 11 2" xfId="31034" xr:uid="{00000000-0005-0000-0000-00003D790000}"/>
    <cellStyle name="حساب 12 12" xfId="31035" xr:uid="{00000000-0005-0000-0000-00003E790000}"/>
    <cellStyle name="حساب 12 12 2" xfId="31036" xr:uid="{00000000-0005-0000-0000-00003F790000}"/>
    <cellStyle name="حساب 12 13" xfId="31037" xr:uid="{00000000-0005-0000-0000-000040790000}"/>
    <cellStyle name="حساب 12 2" xfId="31038" xr:uid="{00000000-0005-0000-0000-000041790000}"/>
    <cellStyle name="حساب 12 2 2" xfId="31039" xr:uid="{00000000-0005-0000-0000-000042790000}"/>
    <cellStyle name="حساب 12 3" xfId="31040" xr:uid="{00000000-0005-0000-0000-000043790000}"/>
    <cellStyle name="حساب 12 3 2" xfId="31041" xr:uid="{00000000-0005-0000-0000-000044790000}"/>
    <cellStyle name="حساب 12 4" xfId="31042" xr:uid="{00000000-0005-0000-0000-000045790000}"/>
    <cellStyle name="حساب 12 4 2" xfId="31043" xr:uid="{00000000-0005-0000-0000-000046790000}"/>
    <cellStyle name="حساب 12 5" xfId="31044" xr:uid="{00000000-0005-0000-0000-000047790000}"/>
    <cellStyle name="حساب 12 5 2" xfId="31045" xr:uid="{00000000-0005-0000-0000-000048790000}"/>
    <cellStyle name="حساب 12 6" xfId="31046" xr:uid="{00000000-0005-0000-0000-000049790000}"/>
    <cellStyle name="حساب 12 6 2" xfId="31047" xr:uid="{00000000-0005-0000-0000-00004A790000}"/>
    <cellStyle name="حساب 12 7" xfId="31048" xr:uid="{00000000-0005-0000-0000-00004B790000}"/>
    <cellStyle name="حساب 12 7 2" xfId="31049" xr:uid="{00000000-0005-0000-0000-00004C790000}"/>
    <cellStyle name="حساب 12 8" xfId="31050" xr:uid="{00000000-0005-0000-0000-00004D790000}"/>
    <cellStyle name="حساب 12 8 2" xfId="31051" xr:uid="{00000000-0005-0000-0000-00004E790000}"/>
    <cellStyle name="حساب 12 9" xfId="31052" xr:uid="{00000000-0005-0000-0000-00004F790000}"/>
    <cellStyle name="حساب 12 9 2" xfId="31053" xr:uid="{00000000-0005-0000-0000-000050790000}"/>
    <cellStyle name="حساب 13" xfId="31054" xr:uid="{00000000-0005-0000-0000-000051790000}"/>
    <cellStyle name="حساب 13 10" xfId="31055" xr:uid="{00000000-0005-0000-0000-000052790000}"/>
    <cellStyle name="حساب 13 10 2" xfId="31056" xr:uid="{00000000-0005-0000-0000-000053790000}"/>
    <cellStyle name="حساب 13 11" xfId="31057" xr:uid="{00000000-0005-0000-0000-000054790000}"/>
    <cellStyle name="حساب 13 11 2" xfId="31058" xr:uid="{00000000-0005-0000-0000-000055790000}"/>
    <cellStyle name="حساب 13 12" xfId="31059" xr:uid="{00000000-0005-0000-0000-000056790000}"/>
    <cellStyle name="حساب 13 12 2" xfId="31060" xr:uid="{00000000-0005-0000-0000-000057790000}"/>
    <cellStyle name="حساب 13 13" xfId="31061" xr:uid="{00000000-0005-0000-0000-000058790000}"/>
    <cellStyle name="حساب 13 2" xfId="31062" xr:uid="{00000000-0005-0000-0000-000059790000}"/>
    <cellStyle name="حساب 13 2 2" xfId="31063" xr:uid="{00000000-0005-0000-0000-00005A790000}"/>
    <cellStyle name="حساب 13 3" xfId="31064" xr:uid="{00000000-0005-0000-0000-00005B790000}"/>
    <cellStyle name="حساب 13 3 2" xfId="31065" xr:uid="{00000000-0005-0000-0000-00005C790000}"/>
    <cellStyle name="حساب 13 4" xfId="31066" xr:uid="{00000000-0005-0000-0000-00005D790000}"/>
    <cellStyle name="حساب 13 4 2" xfId="31067" xr:uid="{00000000-0005-0000-0000-00005E790000}"/>
    <cellStyle name="حساب 13 5" xfId="31068" xr:uid="{00000000-0005-0000-0000-00005F790000}"/>
    <cellStyle name="حساب 13 5 2" xfId="31069" xr:uid="{00000000-0005-0000-0000-000060790000}"/>
    <cellStyle name="حساب 13 6" xfId="31070" xr:uid="{00000000-0005-0000-0000-000061790000}"/>
    <cellStyle name="حساب 13 6 2" xfId="31071" xr:uid="{00000000-0005-0000-0000-000062790000}"/>
    <cellStyle name="حساب 13 7" xfId="31072" xr:uid="{00000000-0005-0000-0000-000063790000}"/>
    <cellStyle name="حساب 13 7 2" xfId="31073" xr:uid="{00000000-0005-0000-0000-000064790000}"/>
    <cellStyle name="حساب 13 8" xfId="31074" xr:uid="{00000000-0005-0000-0000-000065790000}"/>
    <cellStyle name="حساب 13 8 2" xfId="31075" xr:uid="{00000000-0005-0000-0000-000066790000}"/>
    <cellStyle name="حساب 13 9" xfId="31076" xr:uid="{00000000-0005-0000-0000-000067790000}"/>
    <cellStyle name="حساب 13 9 2" xfId="31077" xr:uid="{00000000-0005-0000-0000-000068790000}"/>
    <cellStyle name="حساب 14" xfId="31078" xr:uid="{00000000-0005-0000-0000-000069790000}"/>
    <cellStyle name="حساب 14 10" xfId="31079" xr:uid="{00000000-0005-0000-0000-00006A790000}"/>
    <cellStyle name="حساب 14 10 2" xfId="31080" xr:uid="{00000000-0005-0000-0000-00006B790000}"/>
    <cellStyle name="حساب 14 11" xfId="31081" xr:uid="{00000000-0005-0000-0000-00006C790000}"/>
    <cellStyle name="حساب 14 11 2" xfId="31082" xr:uid="{00000000-0005-0000-0000-00006D790000}"/>
    <cellStyle name="حساب 14 12" xfId="31083" xr:uid="{00000000-0005-0000-0000-00006E790000}"/>
    <cellStyle name="حساب 14 12 2" xfId="31084" xr:uid="{00000000-0005-0000-0000-00006F790000}"/>
    <cellStyle name="حساب 14 13" xfId="31085" xr:uid="{00000000-0005-0000-0000-000070790000}"/>
    <cellStyle name="حساب 14 2" xfId="31086" xr:uid="{00000000-0005-0000-0000-000071790000}"/>
    <cellStyle name="حساب 14 2 2" xfId="31087" xr:uid="{00000000-0005-0000-0000-000072790000}"/>
    <cellStyle name="حساب 14 3" xfId="31088" xr:uid="{00000000-0005-0000-0000-000073790000}"/>
    <cellStyle name="حساب 14 3 2" xfId="31089" xr:uid="{00000000-0005-0000-0000-000074790000}"/>
    <cellStyle name="حساب 14 4" xfId="31090" xr:uid="{00000000-0005-0000-0000-000075790000}"/>
    <cellStyle name="حساب 14 4 2" xfId="31091" xr:uid="{00000000-0005-0000-0000-000076790000}"/>
    <cellStyle name="حساب 14 5" xfId="31092" xr:uid="{00000000-0005-0000-0000-000077790000}"/>
    <cellStyle name="حساب 14 5 2" xfId="31093" xr:uid="{00000000-0005-0000-0000-000078790000}"/>
    <cellStyle name="حساب 14 6" xfId="31094" xr:uid="{00000000-0005-0000-0000-000079790000}"/>
    <cellStyle name="حساب 14 6 2" xfId="31095" xr:uid="{00000000-0005-0000-0000-00007A790000}"/>
    <cellStyle name="حساب 14 7" xfId="31096" xr:uid="{00000000-0005-0000-0000-00007B790000}"/>
    <cellStyle name="حساب 14 7 2" xfId="31097" xr:uid="{00000000-0005-0000-0000-00007C790000}"/>
    <cellStyle name="حساب 14 8" xfId="31098" xr:uid="{00000000-0005-0000-0000-00007D790000}"/>
    <cellStyle name="حساب 14 8 2" xfId="31099" xr:uid="{00000000-0005-0000-0000-00007E790000}"/>
    <cellStyle name="حساب 14 9" xfId="31100" xr:uid="{00000000-0005-0000-0000-00007F790000}"/>
    <cellStyle name="حساب 14 9 2" xfId="31101" xr:uid="{00000000-0005-0000-0000-000080790000}"/>
    <cellStyle name="حساب 15" xfId="31102" xr:uid="{00000000-0005-0000-0000-000081790000}"/>
    <cellStyle name="حساب 15 10" xfId="31103" xr:uid="{00000000-0005-0000-0000-000082790000}"/>
    <cellStyle name="حساب 15 10 2" xfId="31104" xr:uid="{00000000-0005-0000-0000-000083790000}"/>
    <cellStyle name="حساب 15 11" xfId="31105" xr:uid="{00000000-0005-0000-0000-000084790000}"/>
    <cellStyle name="حساب 15 11 2" xfId="31106" xr:uid="{00000000-0005-0000-0000-000085790000}"/>
    <cellStyle name="حساب 15 12" xfId="31107" xr:uid="{00000000-0005-0000-0000-000086790000}"/>
    <cellStyle name="حساب 15 12 2" xfId="31108" xr:uid="{00000000-0005-0000-0000-000087790000}"/>
    <cellStyle name="حساب 15 13" xfId="31109" xr:uid="{00000000-0005-0000-0000-000088790000}"/>
    <cellStyle name="حساب 15 2" xfId="31110" xr:uid="{00000000-0005-0000-0000-000089790000}"/>
    <cellStyle name="حساب 15 2 2" xfId="31111" xr:uid="{00000000-0005-0000-0000-00008A790000}"/>
    <cellStyle name="حساب 15 3" xfId="31112" xr:uid="{00000000-0005-0000-0000-00008B790000}"/>
    <cellStyle name="حساب 15 3 2" xfId="31113" xr:uid="{00000000-0005-0000-0000-00008C790000}"/>
    <cellStyle name="حساب 15 4" xfId="31114" xr:uid="{00000000-0005-0000-0000-00008D790000}"/>
    <cellStyle name="حساب 15 4 2" xfId="31115" xr:uid="{00000000-0005-0000-0000-00008E790000}"/>
    <cellStyle name="حساب 15 5" xfId="31116" xr:uid="{00000000-0005-0000-0000-00008F790000}"/>
    <cellStyle name="حساب 15 5 2" xfId="31117" xr:uid="{00000000-0005-0000-0000-000090790000}"/>
    <cellStyle name="حساب 15 6" xfId="31118" xr:uid="{00000000-0005-0000-0000-000091790000}"/>
    <cellStyle name="حساب 15 6 2" xfId="31119" xr:uid="{00000000-0005-0000-0000-000092790000}"/>
    <cellStyle name="حساب 15 7" xfId="31120" xr:uid="{00000000-0005-0000-0000-000093790000}"/>
    <cellStyle name="حساب 15 7 2" xfId="31121" xr:uid="{00000000-0005-0000-0000-000094790000}"/>
    <cellStyle name="حساب 15 8" xfId="31122" xr:uid="{00000000-0005-0000-0000-000095790000}"/>
    <cellStyle name="حساب 15 8 2" xfId="31123" xr:uid="{00000000-0005-0000-0000-000096790000}"/>
    <cellStyle name="حساب 15 9" xfId="31124" xr:uid="{00000000-0005-0000-0000-000097790000}"/>
    <cellStyle name="حساب 15 9 2" xfId="31125" xr:uid="{00000000-0005-0000-0000-000098790000}"/>
    <cellStyle name="حساب 16" xfId="31126" xr:uid="{00000000-0005-0000-0000-000099790000}"/>
    <cellStyle name="حساب 16 10" xfId="31127" xr:uid="{00000000-0005-0000-0000-00009A790000}"/>
    <cellStyle name="حساب 16 10 2" xfId="31128" xr:uid="{00000000-0005-0000-0000-00009B790000}"/>
    <cellStyle name="حساب 16 11" xfId="31129" xr:uid="{00000000-0005-0000-0000-00009C790000}"/>
    <cellStyle name="حساب 16 11 2" xfId="31130" xr:uid="{00000000-0005-0000-0000-00009D790000}"/>
    <cellStyle name="حساب 16 12" xfId="31131" xr:uid="{00000000-0005-0000-0000-00009E790000}"/>
    <cellStyle name="حساب 16 12 2" xfId="31132" xr:uid="{00000000-0005-0000-0000-00009F790000}"/>
    <cellStyle name="حساب 16 13" xfId="31133" xr:uid="{00000000-0005-0000-0000-0000A0790000}"/>
    <cellStyle name="حساب 16 2" xfId="31134" xr:uid="{00000000-0005-0000-0000-0000A1790000}"/>
    <cellStyle name="حساب 16 2 2" xfId="31135" xr:uid="{00000000-0005-0000-0000-0000A2790000}"/>
    <cellStyle name="حساب 16 3" xfId="31136" xr:uid="{00000000-0005-0000-0000-0000A3790000}"/>
    <cellStyle name="حساب 16 3 2" xfId="31137" xr:uid="{00000000-0005-0000-0000-0000A4790000}"/>
    <cellStyle name="حساب 16 4" xfId="31138" xr:uid="{00000000-0005-0000-0000-0000A5790000}"/>
    <cellStyle name="حساب 16 4 2" xfId="31139" xr:uid="{00000000-0005-0000-0000-0000A6790000}"/>
    <cellStyle name="حساب 16 5" xfId="31140" xr:uid="{00000000-0005-0000-0000-0000A7790000}"/>
    <cellStyle name="حساب 16 5 2" xfId="31141" xr:uid="{00000000-0005-0000-0000-0000A8790000}"/>
    <cellStyle name="حساب 16 6" xfId="31142" xr:uid="{00000000-0005-0000-0000-0000A9790000}"/>
    <cellStyle name="حساب 16 6 2" xfId="31143" xr:uid="{00000000-0005-0000-0000-0000AA790000}"/>
    <cellStyle name="حساب 16 7" xfId="31144" xr:uid="{00000000-0005-0000-0000-0000AB790000}"/>
    <cellStyle name="حساب 16 7 2" xfId="31145" xr:uid="{00000000-0005-0000-0000-0000AC790000}"/>
    <cellStyle name="حساب 16 8" xfId="31146" xr:uid="{00000000-0005-0000-0000-0000AD790000}"/>
    <cellStyle name="حساب 16 8 2" xfId="31147" xr:uid="{00000000-0005-0000-0000-0000AE790000}"/>
    <cellStyle name="حساب 16 9" xfId="31148" xr:uid="{00000000-0005-0000-0000-0000AF790000}"/>
    <cellStyle name="حساب 16 9 2" xfId="31149" xr:uid="{00000000-0005-0000-0000-0000B0790000}"/>
    <cellStyle name="حساب 17" xfId="31150" xr:uid="{00000000-0005-0000-0000-0000B1790000}"/>
    <cellStyle name="حساب 17 10" xfId="31151" xr:uid="{00000000-0005-0000-0000-0000B2790000}"/>
    <cellStyle name="حساب 17 10 2" xfId="31152" xr:uid="{00000000-0005-0000-0000-0000B3790000}"/>
    <cellStyle name="حساب 17 11" xfId="31153" xr:uid="{00000000-0005-0000-0000-0000B4790000}"/>
    <cellStyle name="حساب 17 11 2" xfId="31154" xr:uid="{00000000-0005-0000-0000-0000B5790000}"/>
    <cellStyle name="حساب 17 12" xfId="31155" xr:uid="{00000000-0005-0000-0000-0000B6790000}"/>
    <cellStyle name="حساب 17 12 2" xfId="31156" xr:uid="{00000000-0005-0000-0000-0000B7790000}"/>
    <cellStyle name="حساب 17 13" xfId="31157" xr:uid="{00000000-0005-0000-0000-0000B8790000}"/>
    <cellStyle name="حساب 17 2" xfId="31158" xr:uid="{00000000-0005-0000-0000-0000B9790000}"/>
    <cellStyle name="حساب 17 2 2" xfId="31159" xr:uid="{00000000-0005-0000-0000-0000BA790000}"/>
    <cellStyle name="حساب 17 3" xfId="31160" xr:uid="{00000000-0005-0000-0000-0000BB790000}"/>
    <cellStyle name="حساب 17 3 2" xfId="31161" xr:uid="{00000000-0005-0000-0000-0000BC790000}"/>
    <cellStyle name="حساب 17 4" xfId="31162" xr:uid="{00000000-0005-0000-0000-0000BD790000}"/>
    <cellStyle name="حساب 17 4 2" xfId="31163" xr:uid="{00000000-0005-0000-0000-0000BE790000}"/>
    <cellStyle name="حساب 17 5" xfId="31164" xr:uid="{00000000-0005-0000-0000-0000BF790000}"/>
    <cellStyle name="حساب 17 5 2" xfId="31165" xr:uid="{00000000-0005-0000-0000-0000C0790000}"/>
    <cellStyle name="حساب 17 6" xfId="31166" xr:uid="{00000000-0005-0000-0000-0000C1790000}"/>
    <cellStyle name="حساب 17 6 2" xfId="31167" xr:uid="{00000000-0005-0000-0000-0000C2790000}"/>
    <cellStyle name="حساب 17 7" xfId="31168" xr:uid="{00000000-0005-0000-0000-0000C3790000}"/>
    <cellStyle name="حساب 17 7 2" xfId="31169" xr:uid="{00000000-0005-0000-0000-0000C4790000}"/>
    <cellStyle name="حساب 17 8" xfId="31170" xr:uid="{00000000-0005-0000-0000-0000C5790000}"/>
    <cellStyle name="حساب 17 8 2" xfId="31171" xr:uid="{00000000-0005-0000-0000-0000C6790000}"/>
    <cellStyle name="حساب 17 9" xfId="31172" xr:uid="{00000000-0005-0000-0000-0000C7790000}"/>
    <cellStyle name="حساب 17 9 2" xfId="31173" xr:uid="{00000000-0005-0000-0000-0000C8790000}"/>
    <cellStyle name="حساب 18" xfId="31174" xr:uid="{00000000-0005-0000-0000-0000C9790000}"/>
    <cellStyle name="حساب 18 10" xfId="31175" xr:uid="{00000000-0005-0000-0000-0000CA790000}"/>
    <cellStyle name="حساب 18 10 2" xfId="31176" xr:uid="{00000000-0005-0000-0000-0000CB790000}"/>
    <cellStyle name="حساب 18 11" xfId="31177" xr:uid="{00000000-0005-0000-0000-0000CC790000}"/>
    <cellStyle name="حساب 18 11 2" xfId="31178" xr:uid="{00000000-0005-0000-0000-0000CD790000}"/>
    <cellStyle name="حساب 18 12" xfId="31179" xr:uid="{00000000-0005-0000-0000-0000CE790000}"/>
    <cellStyle name="حساب 18 12 2" xfId="31180" xr:uid="{00000000-0005-0000-0000-0000CF790000}"/>
    <cellStyle name="حساب 18 13" xfId="31181" xr:uid="{00000000-0005-0000-0000-0000D0790000}"/>
    <cellStyle name="حساب 18 2" xfId="31182" xr:uid="{00000000-0005-0000-0000-0000D1790000}"/>
    <cellStyle name="حساب 18 2 2" xfId="31183" xr:uid="{00000000-0005-0000-0000-0000D2790000}"/>
    <cellStyle name="حساب 18 3" xfId="31184" xr:uid="{00000000-0005-0000-0000-0000D3790000}"/>
    <cellStyle name="حساب 18 3 2" xfId="31185" xr:uid="{00000000-0005-0000-0000-0000D4790000}"/>
    <cellStyle name="حساب 18 4" xfId="31186" xr:uid="{00000000-0005-0000-0000-0000D5790000}"/>
    <cellStyle name="حساب 18 4 2" xfId="31187" xr:uid="{00000000-0005-0000-0000-0000D6790000}"/>
    <cellStyle name="حساب 18 5" xfId="31188" xr:uid="{00000000-0005-0000-0000-0000D7790000}"/>
    <cellStyle name="حساب 18 5 2" xfId="31189" xr:uid="{00000000-0005-0000-0000-0000D8790000}"/>
    <cellStyle name="حساب 18 6" xfId="31190" xr:uid="{00000000-0005-0000-0000-0000D9790000}"/>
    <cellStyle name="حساب 18 6 2" xfId="31191" xr:uid="{00000000-0005-0000-0000-0000DA790000}"/>
    <cellStyle name="حساب 18 7" xfId="31192" xr:uid="{00000000-0005-0000-0000-0000DB790000}"/>
    <cellStyle name="حساب 18 7 2" xfId="31193" xr:uid="{00000000-0005-0000-0000-0000DC790000}"/>
    <cellStyle name="حساب 18 8" xfId="31194" xr:uid="{00000000-0005-0000-0000-0000DD790000}"/>
    <cellStyle name="حساب 18 8 2" xfId="31195" xr:uid="{00000000-0005-0000-0000-0000DE790000}"/>
    <cellStyle name="حساب 18 9" xfId="31196" xr:uid="{00000000-0005-0000-0000-0000DF790000}"/>
    <cellStyle name="حساب 18 9 2" xfId="31197" xr:uid="{00000000-0005-0000-0000-0000E0790000}"/>
    <cellStyle name="حساب 19" xfId="31198" xr:uid="{00000000-0005-0000-0000-0000E1790000}"/>
    <cellStyle name="حساب 19 10" xfId="31199" xr:uid="{00000000-0005-0000-0000-0000E2790000}"/>
    <cellStyle name="حساب 19 10 2" xfId="31200" xr:uid="{00000000-0005-0000-0000-0000E3790000}"/>
    <cellStyle name="حساب 19 11" xfId="31201" xr:uid="{00000000-0005-0000-0000-0000E4790000}"/>
    <cellStyle name="حساب 19 11 2" xfId="31202" xr:uid="{00000000-0005-0000-0000-0000E5790000}"/>
    <cellStyle name="حساب 19 12" xfId="31203" xr:uid="{00000000-0005-0000-0000-0000E6790000}"/>
    <cellStyle name="حساب 19 12 2" xfId="31204" xr:uid="{00000000-0005-0000-0000-0000E7790000}"/>
    <cellStyle name="حساب 19 13" xfId="31205" xr:uid="{00000000-0005-0000-0000-0000E8790000}"/>
    <cellStyle name="حساب 19 2" xfId="31206" xr:uid="{00000000-0005-0000-0000-0000E9790000}"/>
    <cellStyle name="حساب 19 2 2" xfId="31207" xr:uid="{00000000-0005-0000-0000-0000EA790000}"/>
    <cellStyle name="حساب 19 3" xfId="31208" xr:uid="{00000000-0005-0000-0000-0000EB790000}"/>
    <cellStyle name="حساب 19 3 2" xfId="31209" xr:uid="{00000000-0005-0000-0000-0000EC790000}"/>
    <cellStyle name="حساب 19 4" xfId="31210" xr:uid="{00000000-0005-0000-0000-0000ED790000}"/>
    <cellStyle name="حساب 19 4 2" xfId="31211" xr:uid="{00000000-0005-0000-0000-0000EE790000}"/>
    <cellStyle name="حساب 19 5" xfId="31212" xr:uid="{00000000-0005-0000-0000-0000EF790000}"/>
    <cellStyle name="حساب 19 5 2" xfId="31213" xr:uid="{00000000-0005-0000-0000-0000F0790000}"/>
    <cellStyle name="حساب 19 6" xfId="31214" xr:uid="{00000000-0005-0000-0000-0000F1790000}"/>
    <cellStyle name="حساب 19 6 2" xfId="31215" xr:uid="{00000000-0005-0000-0000-0000F2790000}"/>
    <cellStyle name="حساب 19 7" xfId="31216" xr:uid="{00000000-0005-0000-0000-0000F3790000}"/>
    <cellStyle name="حساب 19 7 2" xfId="31217" xr:uid="{00000000-0005-0000-0000-0000F4790000}"/>
    <cellStyle name="حساب 19 8" xfId="31218" xr:uid="{00000000-0005-0000-0000-0000F5790000}"/>
    <cellStyle name="حساب 19 8 2" xfId="31219" xr:uid="{00000000-0005-0000-0000-0000F6790000}"/>
    <cellStyle name="حساب 19 9" xfId="31220" xr:uid="{00000000-0005-0000-0000-0000F7790000}"/>
    <cellStyle name="حساب 19 9 2" xfId="31221" xr:uid="{00000000-0005-0000-0000-0000F8790000}"/>
    <cellStyle name="حساب 2" xfId="31222" xr:uid="{00000000-0005-0000-0000-0000F9790000}"/>
    <cellStyle name="حساب 2 10" xfId="31223" xr:uid="{00000000-0005-0000-0000-0000FA790000}"/>
    <cellStyle name="حساب 2 10 10" xfId="31224" xr:uid="{00000000-0005-0000-0000-0000FB790000}"/>
    <cellStyle name="حساب 2 10 10 2" xfId="31225" xr:uid="{00000000-0005-0000-0000-0000FC790000}"/>
    <cellStyle name="حساب 2 10 11" xfId="31226" xr:uid="{00000000-0005-0000-0000-0000FD790000}"/>
    <cellStyle name="حساب 2 10 11 2" xfId="31227" xr:uid="{00000000-0005-0000-0000-0000FE790000}"/>
    <cellStyle name="حساب 2 10 12" xfId="31228" xr:uid="{00000000-0005-0000-0000-0000FF790000}"/>
    <cellStyle name="حساب 2 10 12 2" xfId="31229" xr:uid="{00000000-0005-0000-0000-0000007A0000}"/>
    <cellStyle name="حساب 2 10 13" xfId="31230" xr:uid="{00000000-0005-0000-0000-0000017A0000}"/>
    <cellStyle name="حساب 2 10 2" xfId="31231" xr:uid="{00000000-0005-0000-0000-0000027A0000}"/>
    <cellStyle name="حساب 2 10 2 2" xfId="31232" xr:uid="{00000000-0005-0000-0000-0000037A0000}"/>
    <cellStyle name="حساب 2 10 3" xfId="31233" xr:uid="{00000000-0005-0000-0000-0000047A0000}"/>
    <cellStyle name="حساب 2 10 3 2" xfId="31234" xr:uid="{00000000-0005-0000-0000-0000057A0000}"/>
    <cellStyle name="حساب 2 10 4" xfId="31235" xr:uid="{00000000-0005-0000-0000-0000067A0000}"/>
    <cellStyle name="حساب 2 10 4 2" xfId="31236" xr:uid="{00000000-0005-0000-0000-0000077A0000}"/>
    <cellStyle name="حساب 2 10 5" xfId="31237" xr:uid="{00000000-0005-0000-0000-0000087A0000}"/>
    <cellStyle name="حساب 2 10 5 2" xfId="31238" xr:uid="{00000000-0005-0000-0000-0000097A0000}"/>
    <cellStyle name="حساب 2 10 6" xfId="31239" xr:uid="{00000000-0005-0000-0000-00000A7A0000}"/>
    <cellStyle name="حساب 2 10 6 2" xfId="31240" xr:uid="{00000000-0005-0000-0000-00000B7A0000}"/>
    <cellStyle name="حساب 2 10 7" xfId="31241" xr:uid="{00000000-0005-0000-0000-00000C7A0000}"/>
    <cellStyle name="حساب 2 10 7 2" xfId="31242" xr:uid="{00000000-0005-0000-0000-00000D7A0000}"/>
    <cellStyle name="حساب 2 10 8" xfId="31243" xr:uid="{00000000-0005-0000-0000-00000E7A0000}"/>
    <cellStyle name="حساب 2 10 8 2" xfId="31244" xr:uid="{00000000-0005-0000-0000-00000F7A0000}"/>
    <cellStyle name="حساب 2 10 9" xfId="31245" xr:uid="{00000000-0005-0000-0000-0000107A0000}"/>
    <cellStyle name="حساب 2 10 9 2" xfId="31246" xr:uid="{00000000-0005-0000-0000-0000117A0000}"/>
    <cellStyle name="حساب 2 11" xfId="31247" xr:uid="{00000000-0005-0000-0000-0000127A0000}"/>
    <cellStyle name="حساب 2 11 10" xfId="31248" xr:uid="{00000000-0005-0000-0000-0000137A0000}"/>
    <cellStyle name="حساب 2 11 10 2" xfId="31249" xr:uid="{00000000-0005-0000-0000-0000147A0000}"/>
    <cellStyle name="حساب 2 11 11" xfId="31250" xr:uid="{00000000-0005-0000-0000-0000157A0000}"/>
    <cellStyle name="حساب 2 11 11 2" xfId="31251" xr:uid="{00000000-0005-0000-0000-0000167A0000}"/>
    <cellStyle name="حساب 2 11 12" xfId="31252" xr:uid="{00000000-0005-0000-0000-0000177A0000}"/>
    <cellStyle name="حساب 2 11 12 2" xfId="31253" xr:uid="{00000000-0005-0000-0000-0000187A0000}"/>
    <cellStyle name="حساب 2 11 13" xfId="31254" xr:uid="{00000000-0005-0000-0000-0000197A0000}"/>
    <cellStyle name="حساب 2 11 2" xfId="31255" xr:uid="{00000000-0005-0000-0000-00001A7A0000}"/>
    <cellStyle name="حساب 2 11 2 2" xfId="31256" xr:uid="{00000000-0005-0000-0000-00001B7A0000}"/>
    <cellStyle name="حساب 2 11 3" xfId="31257" xr:uid="{00000000-0005-0000-0000-00001C7A0000}"/>
    <cellStyle name="حساب 2 11 3 2" xfId="31258" xr:uid="{00000000-0005-0000-0000-00001D7A0000}"/>
    <cellStyle name="حساب 2 11 4" xfId="31259" xr:uid="{00000000-0005-0000-0000-00001E7A0000}"/>
    <cellStyle name="حساب 2 11 4 2" xfId="31260" xr:uid="{00000000-0005-0000-0000-00001F7A0000}"/>
    <cellStyle name="حساب 2 11 5" xfId="31261" xr:uid="{00000000-0005-0000-0000-0000207A0000}"/>
    <cellStyle name="حساب 2 11 5 2" xfId="31262" xr:uid="{00000000-0005-0000-0000-0000217A0000}"/>
    <cellStyle name="حساب 2 11 6" xfId="31263" xr:uid="{00000000-0005-0000-0000-0000227A0000}"/>
    <cellStyle name="حساب 2 11 6 2" xfId="31264" xr:uid="{00000000-0005-0000-0000-0000237A0000}"/>
    <cellStyle name="حساب 2 11 7" xfId="31265" xr:uid="{00000000-0005-0000-0000-0000247A0000}"/>
    <cellStyle name="حساب 2 11 7 2" xfId="31266" xr:uid="{00000000-0005-0000-0000-0000257A0000}"/>
    <cellStyle name="حساب 2 11 8" xfId="31267" xr:uid="{00000000-0005-0000-0000-0000267A0000}"/>
    <cellStyle name="حساب 2 11 8 2" xfId="31268" xr:uid="{00000000-0005-0000-0000-0000277A0000}"/>
    <cellStyle name="حساب 2 11 9" xfId="31269" xr:uid="{00000000-0005-0000-0000-0000287A0000}"/>
    <cellStyle name="حساب 2 11 9 2" xfId="31270" xr:uid="{00000000-0005-0000-0000-0000297A0000}"/>
    <cellStyle name="حساب 2 12" xfId="31271" xr:uid="{00000000-0005-0000-0000-00002A7A0000}"/>
    <cellStyle name="حساب 2 12 10" xfId="31272" xr:uid="{00000000-0005-0000-0000-00002B7A0000}"/>
    <cellStyle name="حساب 2 12 10 2" xfId="31273" xr:uid="{00000000-0005-0000-0000-00002C7A0000}"/>
    <cellStyle name="حساب 2 12 11" xfId="31274" xr:uid="{00000000-0005-0000-0000-00002D7A0000}"/>
    <cellStyle name="حساب 2 12 11 2" xfId="31275" xr:uid="{00000000-0005-0000-0000-00002E7A0000}"/>
    <cellStyle name="حساب 2 12 12" xfId="31276" xr:uid="{00000000-0005-0000-0000-00002F7A0000}"/>
    <cellStyle name="حساب 2 12 12 2" xfId="31277" xr:uid="{00000000-0005-0000-0000-0000307A0000}"/>
    <cellStyle name="حساب 2 12 13" xfId="31278" xr:uid="{00000000-0005-0000-0000-0000317A0000}"/>
    <cellStyle name="حساب 2 12 2" xfId="31279" xr:uid="{00000000-0005-0000-0000-0000327A0000}"/>
    <cellStyle name="حساب 2 12 2 2" xfId="31280" xr:uid="{00000000-0005-0000-0000-0000337A0000}"/>
    <cellStyle name="حساب 2 12 3" xfId="31281" xr:uid="{00000000-0005-0000-0000-0000347A0000}"/>
    <cellStyle name="حساب 2 12 3 2" xfId="31282" xr:uid="{00000000-0005-0000-0000-0000357A0000}"/>
    <cellStyle name="حساب 2 12 4" xfId="31283" xr:uid="{00000000-0005-0000-0000-0000367A0000}"/>
    <cellStyle name="حساب 2 12 4 2" xfId="31284" xr:uid="{00000000-0005-0000-0000-0000377A0000}"/>
    <cellStyle name="حساب 2 12 5" xfId="31285" xr:uid="{00000000-0005-0000-0000-0000387A0000}"/>
    <cellStyle name="حساب 2 12 5 2" xfId="31286" xr:uid="{00000000-0005-0000-0000-0000397A0000}"/>
    <cellStyle name="حساب 2 12 6" xfId="31287" xr:uid="{00000000-0005-0000-0000-00003A7A0000}"/>
    <cellStyle name="حساب 2 12 6 2" xfId="31288" xr:uid="{00000000-0005-0000-0000-00003B7A0000}"/>
    <cellStyle name="حساب 2 12 7" xfId="31289" xr:uid="{00000000-0005-0000-0000-00003C7A0000}"/>
    <cellStyle name="حساب 2 12 7 2" xfId="31290" xr:uid="{00000000-0005-0000-0000-00003D7A0000}"/>
    <cellStyle name="حساب 2 12 8" xfId="31291" xr:uid="{00000000-0005-0000-0000-00003E7A0000}"/>
    <cellStyle name="حساب 2 12 8 2" xfId="31292" xr:uid="{00000000-0005-0000-0000-00003F7A0000}"/>
    <cellStyle name="حساب 2 12 9" xfId="31293" xr:uid="{00000000-0005-0000-0000-0000407A0000}"/>
    <cellStyle name="حساب 2 12 9 2" xfId="31294" xr:uid="{00000000-0005-0000-0000-0000417A0000}"/>
    <cellStyle name="حساب 2 13" xfId="31295" xr:uid="{00000000-0005-0000-0000-0000427A0000}"/>
    <cellStyle name="حساب 2 13 10" xfId="31296" xr:uid="{00000000-0005-0000-0000-0000437A0000}"/>
    <cellStyle name="حساب 2 13 10 2" xfId="31297" xr:uid="{00000000-0005-0000-0000-0000447A0000}"/>
    <cellStyle name="حساب 2 13 11" xfId="31298" xr:uid="{00000000-0005-0000-0000-0000457A0000}"/>
    <cellStyle name="حساب 2 13 11 2" xfId="31299" xr:uid="{00000000-0005-0000-0000-0000467A0000}"/>
    <cellStyle name="حساب 2 13 12" xfId="31300" xr:uid="{00000000-0005-0000-0000-0000477A0000}"/>
    <cellStyle name="حساب 2 13 12 2" xfId="31301" xr:uid="{00000000-0005-0000-0000-0000487A0000}"/>
    <cellStyle name="حساب 2 13 13" xfId="31302" xr:uid="{00000000-0005-0000-0000-0000497A0000}"/>
    <cellStyle name="حساب 2 13 2" xfId="31303" xr:uid="{00000000-0005-0000-0000-00004A7A0000}"/>
    <cellStyle name="حساب 2 13 2 2" xfId="31304" xr:uid="{00000000-0005-0000-0000-00004B7A0000}"/>
    <cellStyle name="حساب 2 13 3" xfId="31305" xr:uid="{00000000-0005-0000-0000-00004C7A0000}"/>
    <cellStyle name="حساب 2 13 3 2" xfId="31306" xr:uid="{00000000-0005-0000-0000-00004D7A0000}"/>
    <cellStyle name="حساب 2 13 4" xfId="31307" xr:uid="{00000000-0005-0000-0000-00004E7A0000}"/>
    <cellStyle name="حساب 2 13 4 2" xfId="31308" xr:uid="{00000000-0005-0000-0000-00004F7A0000}"/>
    <cellStyle name="حساب 2 13 5" xfId="31309" xr:uid="{00000000-0005-0000-0000-0000507A0000}"/>
    <cellStyle name="حساب 2 13 5 2" xfId="31310" xr:uid="{00000000-0005-0000-0000-0000517A0000}"/>
    <cellStyle name="حساب 2 13 6" xfId="31311" xr:uid="{00000000-0005-0000-0000-0000527A0000}"/>
    <cellStyle name="حساب 2 13 6 2" xfId="31312" xr:uid="{00000000-0005-0000-0000-0000537A0000}"/>
    <cellStyle name="حساب 2 13 7" xfId="31313" xr:uid="{00000000-0005-0000-0000-0000547A0000}"/>
    <cellStyle name="حساب 2 13 7 2" xfId="31314" xr:uid="{00000000-0005-0000-0000-0000557A0000}"/>
    <cellStyle name="حساب 2 13 8" xfId="31315" xr:uid="{00000000-0005-0000-0000-0000567A0000}"/>
    <cellStyle name="حساب 2 13 8 2" xfId="31316" xr:uid="{00000000-0005-0000-0000-0000577A0000}"/>
    <cellStyle name="حساب 2 13 9" xfId="31317" xr:uid="{00000000-0005-0000-0000-0000587A0000}"/>
    <cellStyle name="حساب 2 13 9 2" xfId="31318" xr:uid="{00000000-0005-0000-0000-0000597A0000}"/>
    <cellStyle name="حساب 2 14" xfId="31319" xr:uid="{00000000-0005-0000-0000-00005A7A0000}"/>
    <cellStyle name="حساب 2 14 10" xfId="31320" xr:uid="{00000000-0005-0000-0000-00005B7A0000}"/>
    <cellStyle name="حساب 2 14 10 2" xfId="31321" xr:uid="{00000000-0005-0000-0000-00005C7A0000}"/>
    <cellStyle name="حساب 2 14 11" xfId="31322" xr:uid="{00000000-0005-0000-0000-00005D7A0000}"/>
    <cellStyle name="حساب 2 14 11 2" xfId="31323" xr:uid="{00000000-0005-0000-0000-00005E7A0000}"/>
    <cellStyle name="حساب 2 14 12" xfId="31324" xr:uid="{00000000-0005-0000-0000-00005F7A0000}"/>
    <cellStyle name="حساب 2 14 12 2" xfId="31325" xr:uid="{00000000-0005-0000-0000-0000607A0000}"/>
    <cellStyle name="حساب 2 14 13" xfId="31326" xr:uid="{00000000-0005-0000-0000-0000617A0000}"/>
    <cellStyle name="حساب 2 14 2" xfId="31327" xr:uid="{00000000-0005-0000-0000-0000627A0000}"/>
    <cellStyle name="حساب 2 14 2 2" xfId="31328" xr:uid="{00000000-0005-0000-0000-0000637A0000}"/>
    <cellStyle name="حساب 2 14 3" xfId="31329" xr:uid="{00000000-0005-0000-0000-0000647A0000}"/>
    <cellStyle name="حساب 2 14 3 2" xfId="31330" xr:uid="{00000000-0005-0000-0000-0000657A0000}"/>
    <cellStyle name="حساب 2 14 4" xfId="31331" xr:uid="{00000000-0005-0000-0000-0000667A0000}"/>
    <cellStyle name="حساب 2 14 4 2" xfId="31332" xr:uid="{00000000-0005-0000-0000-0000677A0000}"/>
    <cellStyle name="حساب 2 14 5" xfId="31333" xr:uid="{00000000-0005-0000-0000-0000687A0000}"/>
    <cellStyle name="حساب 2 14 5 2" xfId="31334" xr:uid="{00000000-0005-0000-0000-0000697A0000}"/>
    <cellStyle name="حساب 2 14 6" xfId="31335" xr:uid="{00000000-0005-0000-0000-00006A7A0000}"/>
    <cellStyle name="حساب 2 14 6 2" xfId="31336" xr:uid="{00000000-0005-0000-0000-00006B7A0000}"/>
    <cellStyle name="حساب 2 14 7" xfId="31337" xr:uid="{00000000-0005-0000-0000-00006C7A0000}"/>
    <cellStyle name="حساب 2 14 7 2" xfId="31338" xr:uid="{00000000-0005-0000-0000-00006D7A0000}"/>
    <cellStyle name="حساب 2 14 8" xfId="31339" xr:uid="{00000000-0005-0000-0000-00006E7A0000}"/>
    <cellStyle name="حساب 2 14 8 2" xfId="31340" xr:uid="{00000000-0005-0000-0000-00006F7A0000}"/>
    <cellStyle name="حساب 2 14 9" xfId="31341" xr:uid="{00000000-0005-0000-0000-0000707A0000}"/>
    <cellStyle name="حساب 2 14 9 2" xfId="31342" xr:uid="{00000000-0005-0000-0000-0000717A0000}"/>
    <cellStyle name="حساب 2 15" xfId="31343" xr:uid="{00000000-0005-0000-0000-0000727A0000}"/>
    <cellStyle name="حساب 2 15 10" xfId="31344" xr:uid="{00000000-0005-0000-0000-0000737A0000}"/>
    <cellStyle name="حساب 2 15 10 2" xfId="31345" xr:uid="{00000000-0005-0000-0000-0000747A0000}"/>
    <cellStyle name="حساب 2 15 11" xfId="31346" xr:uid="{00000000-0005-0000-0000-0000757A0000}"/>
    <cellStyle name="حساب 2 15 11 2" xfId="31347" xr:uid="{00000000-0005-0000-0000-0000767A0000}"/>
    <cellStyle name="حساب 2 15 12" xfId="31348" xr:uid="{00000000-0005-0000-0000-0000777A0000}"/>
    <cellStyle name="حساب 2 15 12 2" xfId="31349" xr:uid="{00000000-0005-0000-0000-0000787A0000}"/>
    <cellStyle name="حساب 2 15 13" xfId="31350" xr:uid="{00000000-0005-0000-0000-0000797A0000}"/>
    <cellStyle name="حساب 2 15 2" xfId="31351" xr:uid="{00000000-0005-0000-0000-00007A7A0000}"/>
    <cellStyle name="حساب 2 15 2 2" xfId="31352" xr:uid="{00000000-0005-0000-0000-00007B7A0000}"/>
    <cellStyle name="حساب 2 15 3" xfId="31353" xr:uid="{00000000-0005-0000-0000-00007C7A0000}"/>
    <cellStyle name="حساب 2 15 3 2" xfId="31354" xr:uid="{00000000-0005-0000-0000-00007D7A0000}"/>
    <cellStyle name="حساب 2 15 4" xfId="31355" xr:uid="{00000000-0005-0000-0000-00007E7A0000}"/>
    <cellStyle name="حساب 2 15 4 2" xfId="31356" xr:uid="{00000000-0005-0000-0000-00007F7A0000}"/>
    <cellStyle name="حساب 2 15 5" xfId="31357" xr:uid="{00000000-0005-0000-0000-0000807A0000}"/>
    <cellStyle name="حساب 2 15 5 2" xfId="31358" xr:uid="{00000000-0005-0000-0000-0000817A0000}"/>
    <cellStyle name="حساب 2 15 6" xfId="31359" xr:uid="{00000000-0005-0000-0000-0000827A0000}"/>
    <cellStyle name="حساب 2 15 6 2" xfId="31360" xr:uid="{00000000-0005-0000-0000-0000837A0000}"/>
    <cellStyle name="حساب 2 15 7" xfId="31361" xr:uid="{00000000-0005-0000-0000-0000847A0000}"/>
    <cellStyle name="حساب 2 15 7 2" xfId="31362" xr:uid="{00000000-0005-0000-0000-0000857A0000}"/>
    <cellStyle name="حساب 2 15 8" xfId="31363" xr:uid="{00000000-0005-0000-0000-0000867A0000}"/>
    <cellStyle name="حساب 2 15 8 2" xfId="31364" xr:uid="{00000000-0005-0000-0000-0000877A0000}"/>
    <cellStyle name="حساب 2 15 9" xfId="31365" xr:uid="{00000000-0005-0000-0000-0000887A0000}"/>
    <cellStyle name="حساب 2 15 9 2" xfId="31366" xr:uid="{00000000-0005-0000-0000-0000897A0000}"/>
    <cellStyle name="حساب 2 16" xfId="31367" xr:uid="{00000000-0005-0000-0000-00008A7A0000}"/>
    <cellStyle name="حساب 2 16 10" xfId="31368" xr:uid="{00000000-0005-0000-0000-00008B7A0000}"/>
    <cellStyle name="حساب 2 16 10 2" xfId="31369" xr:uid="{00000000-0005-0000-0000-00008C7A0000}"/>
    <cellStyle name="حساب 2 16 11" xfId="31370" xr:uid="{00000000-0005-0000-0000-00008D7A0000}"/>
    <cellStyle name="حساب 2 16 11 2" xfId="31371" xr:uid="{00000000-0005-0000-0000-00008E7A0000}"/>
    <cellStyle name="حساب 2 16 12" xfId="31372" xr:uid="{00000000-0005-0000-0000-00008F7A0000}"/>
    <cellStyle name="حساب 2 16 12 2" xfId="31373" xr:uid="{00000000-0005-0000-0000-0000907A0000}"/>
    <cellStyle name="حساب 2 16 13" xfId="31374" xr:uid="{00000000-0005-0000-0000-0000917A0000}"/>
    <cellStyle name="حساب 2 16 2" xfId="31375" xr:uid="{00000000-0005-0000-0000-0000927A0000}"/>
    <cellStyle name="حساب 2 16 2 2" xfId="31376" xr:uid="{00000000-0005-0000-0000-0000937A0000}"/>
    <cellStyle name="حساب 2 16 3" xfId="31377" xr:uid="{00000000-0005-0000-0000-0000947A0000}"/>
    <cellStyle name="حساب 2 16 3 2" xfId="31378" xr:uid="{00000000-0005-0000-0000-0000957A0000}"/>
    <cellStyle name="حساب 2 16 4" xfId="31379" xr:uid="{00000000-0005-0000-0000-0000967A0000}"/>
    <cellStyle name="حساب 2 16 4 2" xfId="31380" xr:uid="{00000000-0005-0000-0000-0000977A0000}"/>
    <cellStyle name="حساب 2 16 5" xfId="31381" xr:uid="{00000000-0005-0000-0000-0000987A0000}"/>
    <cellStyle name="حساب 2 16 5 2" xfId="31382" xr:uid="{00000000-0005-0000-0000-0000997A0000}"/>
    <cellStyle name="حساب 2 16 6" xfId="31383" xr:uid="{00000000-0005-0000-0000-00009A7A0000}"/>
    <cellStyle name="حساب 2 16 6 2" xfId="31384" xr:uid="{00000000-0005-0000-0000-00009B7A0000}"/>
    <cellStyle name="حساب 2 16 7" xfId="31385" xr:uid="{00000000-0005-0000-0000-00009C7A0000}"/>
    <cellStyle name="حساب 2 16 7 2" xfId="31386" xr:uid="{00000000-0005-0000-0000-00009D7A0000}"/>
    <cellStyle name="حساب 2 16 8" xfId="31387" xr:uid="{00000000-0005-0000-0000-00009E7A0000}"/>
    <cellStyle name="حساب 2 16 8 2" xfId="31388" xr:uid="{00000000-0005-0000-0000-00009F7A0000}"/>
    <cellStyle name="حساب 2 16 9" xfId="31389" xr:uid="{00000000-0005-0000-0000-0000A07A0000}"/>
    <cellStyle name="حساب 2 16 9 2" xfId="31390" xr:uid="{00000000-0005-0000-0000-0000A17A0000}"/>
    <cellStyle name="حساب 2 17" xfId="31391" xr:uid="{00000000-0005-0000-0000-0000A27A0000}"/>
    <cellStyle name="حساب 2 17 10" xfId="31392" xr:uid="{00000000-0005-0000-0000-0000A37A0000}"/>
    <cellStyle name="حساب 2 17 10 2" xfId="31393" xr:uid="{00000000-0005-0000-0000-0000A47A0000}"/>
    <cellStyle name="حساب 2 17 11" xfId="31394" xr:uid="{00000000-0005-0000-0000-0000A57A0000}"/>
    <cellStyle name="حساب 2 17 11 2" xfId="31395" xr:uid="{00000000-0005-0000-0000-0000A67A0000}"/>
    <cellStyle name="حساب 2 17 12" xfId="31396" xr:uid="{00000000-0005-0000-0000-0000A77A0000}"/>
    <cellStyle name="حساب 2 17 12 2" xfId="31397" xr:uid="{00000000-0005-0000-0000-0000A87A0000}"/>
    <cellStyle name="حساب 2 17 13" xfId="31398" xr:uid="{00000000-0005-0000-0000-0000A97A0000}"/>
    <cellStyle name="حساب 2 17 2" xfId="31399" xr:uid="{00000000-0005-0000-0000-0000AA7A0000}"/>
    <cellStyle name="حساب 2 17 2 2" xfId="31400" xr:uid="{00000000-0005-0000-0000-0000AB7A0000}"/>
    <cellStyle name="حساب 2 17 3" xfId="31401" xr:uid="{00000000-0005-0000-0000-0000AC7A0000}"/>
    <cellStyle name="حساب 2 17 3 2" xfId="31402" xr:uid="{00000000-0005-0000-0000-0000AD7A0000}"/>
    <cellStyle name="حساب 2 17 4" xfId="31403" xr:uid="{00000000-0005-0000-0000-0000AE7A0000}"/>
    <cellStyle name="حساب 2 17 4 2" xfId="31404" xr:uid="{00000000-0005-0000-0000-0000AF7A0000}"/>
    <cellStyle name="حساب 2 17 5" xfId="31405" xr:uid="{00000000-0005-0000-0000-0000B07A0000}"/>
    <cellStyle name="حساب 2 17 5 2" xfId="31406" xr:uid="{00000000-0005-0000-0000-0000B17A0000}"/>
    <cellStyle name="حساب 2 17 6" xfId="31407" xr:uid="{00000000-0005-0000-0000-0000B27A0000}"/>
    <cellStyle name="حساب 2 17 6 2" xfId="31408" xr:uid="{00000000-0005-0000-0000-0000B37A0000}"/>
    <cellStyle name="حساب 2 17 7" xfId="31409" xr:uid="{00000000-0005-0000-0000-0000B47A0000}"/>
    <cellStyle name="حساب 2 17 7 2" xfId="31410" xr:uid="{00000000-0005-0000-0000-0000B57A0000}"/>
    <cellStyle name="حساب 2 17 8" xfId="31411" xr:uid="{00000000-0005-0000-0000-0000B67A0000}"/>
    <cellStyle name="حساب 2 17 8 2" xfId="31412" xr:uid="{00000000-0005-0000-0000-0000B77A0000}"/>
    <cellStyle name="حساب 2 17 9" xfId="31413" xr:uid="{00000000-0005-0000-0000-0000B87A0000}"/>
    <cellStyle name="حساب 2 17 9 2" xfId="31414" xr:uid="{00000000-0005-0000-0000-0000B97A0000}"/>
    <cellStyle name="حساب 2 18" xfId="31415" xr:uid="{00000000-0005-0000-0000-0000BA7A0000}"/>
    <cellStyle name="حساب 2 18 10" xfId="31416" xr:uid="{00000000-0005-0000-0000-0000BB7A0000}"/>
    <cellStyle name="حساب 2 18 10 2" xfId="31417" xr:uid="{00000000-0005-0000-0000-0000BC7A0000}"/>
    <cellStyle name="حساب 2 18 11" xfId="31418" xr:uid="{00000000-0005-0000-0000-0000BD7A0000}"/>
    <cellStyle name="حساب 2 18 11 2" xfId="31419" xr:uid="{00000000-0005-0000-0000-0000BE7A0000}"/>
    <cellStyle name="حساب 2 18 12" xfId="31420" xr:uid="{00000000-0005-0000-0000-0000BF7A0000}"/>
    <cellStyle name="حساب 2 18 12 2" xfId="31421" xr:uid="{00000000-0005-0000-0000-0000C07A0000}"/>
    <cellStyle name="حساب 2 18 13" xfId="31422" xr:uid="{00000000-0005-0000-0000-0000C17A0000}"/>
    <cellStyle name="حساب 2 18 2" xfId="31423" xr:uid="{00000000-0005-0000-0000-0000C27A0000}"/>
    <cellStyle name="حساب 2 18 2 2" xfId="31424" xr:uid="{00000000-0005-0000-0000-0000C37A0000}"/>
    <cellStyle name="حساب 2 18 3" xfId="31425" xr:uid="{00000000-0005-0000-0000-0000C47A0000}"/>
    <cellStyle name="حساب 2 18 3 2" xfId="31426" xr:uid="{00000000-0005-0000-0000-0000C57A0000}"/>
    <cellStyle name="حساب 2 18 4" xfId="31427" xr:uid="{00000000-0005-0000-0000-0000C67A0000}"/>
    <cellStyle name="حساب 2 18 4 2" xfId="31428" xr:uid="{00000000-0005-0000-0000-0000C77A0000}"/>
    <cellStyle name="حساب 2 18 5" xfId="31429" xr:uid="{00000000-0005-0000-0000-0000C87A0000}"/>
    <cellStyle name="حساب 2 18 5 2" xfId="31430" xr:uid="{00000000-0005-0000-0000-0000C97A0000}"/>
    <cellStyle name="حساب 2 18 6" xfId="31431" xr:uid="{00000000-0005-0000-0000-0000CA7A0000}"/>
    <cellStyle name="حساب 2 18 6 2" xfId="31432" xr:uid="{00000000-0005-0000-0000-0000CB7A0000}"/>
    <cellStyle name="حساب 2 18 7" xfId="31433" xr:uid="{00000000-0005-0000-0000-0000CC7A0000}"/>
    <cellStyle name="حساب 2 18 7 2" xfId="31434" xr:uid="{00000000-0005-0000-0000-0000CD7A0000}"/>
    <cellStyle name="حساب 2 18 8" xfId="31435" xr:uid="{00000000-0005-0000-0000-0000CE7A0000}"/>
    <cellStyle name="حساب 2 18 8 2" xfId="31436" xr:uid="{00000000-0005-0000-0000-0000CF7A0000}"/>
    <cellStyle name="حساب 2 18 9" xfId="31437" xr:uid="{00000000-0005-0000-0000-0000D07A0000}"/>
    <cellStyle name="حساب 2 18 9 2" xfId="31438" xr:uid="{00000000-0005-0000-0000-0000D17A0000}"/>
    <cellStyle name="حساب 2 19" xfId="31439" xr:uid="{00000000-0005-0000-0000-0000D27A0000}"/>
    <cellStyle name="حساب 2 19 10" xfId="31440" xr:uid="{00000000-0005-0000-0000-0000D37A0000}"/>
    <cellStyle name="حساب 2 19 10 2" xfId="31441" xr:uid="{00000000-0005-0000-0000-0000D47A0000}"/>
    <cellStyle name="حساب 2 19 11" xfId="31442" xr:uid="{00000000-0005-0000-0000-0000D57A0000}"/>
    <cellStyle name="حساب 2 19 11 2" xfId="31443" xr:uid="{00000000-0005-0000-0000-0000D67A0000}"/>
    <cellStyle name="حساب 2 19 12" xfId="31444" xr:uid="{00000000-0005-0000-0000-0000D77A0000}"/>
    <cellStyle name="حساب 2 19 12 2" xfId="31445" xr:uid="{00000000-0005-0000-0000-0000D87A0000}"/>
    <cellStyle name="حساب 2 19 13" xfId="31446" xr:uid="{00000000-0005-0000-0000-0000D97A0000}"/>
    <cellStyle name="حساب 2 19 2" xfId="31447" xr:uid="{00000000-0005-0000-0000-0000DA7A0000}"/>
    <cellStyle name="حساب 2 19 2 2" xfId="31448" xr:uid="{00000000-0005-0000-0000-0000DB7A0000}"/>
    <cellStyle name="حساب 2 19 3" xfId="31449" xr:uid="{00000000-0005-0000-0000-0000DC7A0000}"/>
    <cellStyle name="حساب 2 19 3 2" xfId="31450" xr:uid="{00000000-0005-0000-0000-0000DD7A0000}"/>
    <cellStyle name="حساب 2 19 4" xfId="31451" xr:uid="{00000000-0005-0000-0000-0000DE7A0000}"/>
    <cellStyle name="حساب 2 19 4 2" xfId="31452" xr:uid="{00000000-0005-0000-0000-0000DF7A0000}"/>
    <cellStyle name="حساب 2 19 5" xfId="31453" xr:uid="{00000000-0005-0000-0000-0000E07A0000}"/>
    <cellStyle name="حساب 2 19 5 2" xfId="31454" xr:uid="{00000000-0005-0000-0000-0000E17A0000}"/>
    <cellStyle name="حساب 2 19 6" xfId="31455" xr:uid="{00000000-0005-0000-0000-0000E27A0000}"/>
    <cellStyle name="حساب 2 19 6 2" xfId="31456" xr:uid="{00000000-0005-0000-0000-0000E37A0000}"/>
    <cellStyle name="حساب 2 19 7" xfId="31457" xr:uid="{00000000-0005-0000-0000-0000E47A0000}"/>
    <cellStyle name="حساب 2 19 7 2" xfId="31458" xr:uid="{00000000-0005-0000-0000-0000E57A0000}"/>
    <cellStyle name="حساب 2 19 8" xfId="31459" xr:uid="{00000000-0005-0000-0000-0000E67A0000}"/>
    <cellStyle name="حساب 2 19 8 2" xfId="31460" xr:uid="{00000000-0005-0000-0000-0000E77A0000}"/>
    <cellStyle name="حساب 2 19 9" xfId="31461" xr:uid="{00000000-0005-0000-0000-0000E87A0000}"/>
    <cellStyle name="حساب 2 19 9 2" xfId="31462" xr:uid="{00000000-0005-0000-0000-0000E97A0000}"/>
    <cellStyle name="حساب 2 2" xfId="31463" xr:uid="{00000000-0005-0000-0000-0000EA7A0000}"/>
    <cellStyle name="حساب 2 2 10" xfId="31464" xr:uid="{00000000-0005-0000-0000-0000EB7A0000}"/>
    <cellStyle name="حساب 2 2 10 10" xfId="31465" xr:uid="{00000000-0005-0000-0000-0000EC7A0000}"/>
    <cellStyle name="حساب 2 2 10 10 2" xfId="31466" xr:uid="{00000000-0005-0000-0000-0000ED7A0000}"/>
    <cellStyle name="حساب 2 2 10 11" xfId="31467" xr:uid="{00000000-0005-0000-0000-0000EE7A0000}"/>
    <cellStyle name="حساب 2 2 10 11 2" xfId="31468" xr:uid="{00000000-0005-0000-0000-0000EF7A0000}"/>
    <cellStyle name="حساب 2 2 10 12" xfId="31469" xr:uid="{00000000-0005-0000-0000-0000F07A0000}"/>
    <cellStyle name="حساب 2 2 10 12 2" xfId="31470" xr:uid="{00000000-0005-0000-0000-0000F17A0000}"/>
    <cellStyle name="حساب 2 2 10 13" xfId="31471" xr:uid="{00000000-0005-0000-0000-0000F27A0000}"/>
    <cellStyle name="حساب 2 2 10 2" xfId="31472" xr:uid="{00000000-0005-0000-0000-0000F37A0000}"/>
    <cellStyle name="حساب 2 2 10 2 2" xfId="31473" xr:uid="{00000000-0005-0000-0000-0000F47A0000}"/>
    <cellStyle name="حساب 2 2 10 3" xfId="31474" xr:uid="{00000000-0005-0000-0000-0000F57A0000}"/>
    <cellStyle name="حساب 2 2 10 3 2" xfId="31475" xr:uid="{00000000-0005-0000-0000-0000F67A0000}"/>
    <cellStyle name="حساب 2 2 10 4" xfId="31476" xr:uid="{00000000-0005-0000-0000-0000F77A0000}"/>
    <cellStyle name="حساب 2 2 10 4 2" xfId="31477" xr:uid="{00000000-0005-0000-0000-0000F87A0000}"/>
    <cellStyle name="حساب 2 2 10 5" xfId="31478" xr:uid="{00000000-0005-0000-0000-0000F97A0000}"/>
    <cellStyle name="حساب 2 2 10 5 2" xfId="31479" xr:uid="{00000000-0005-0000-0000-0000FA7A0000}"/>
    <cellStyle name="حساب 2 2 10 6" xfId="31480" xr:uid="{00000000-0005-0000-0000-0000FB7A0000}"/>
    <cellStyle name="حساب 2 2 10 6 2" xfId="31481" xr:uid="{00000000-0005-0000-0000-0000FC7A0000}"/>
    <cellStyle name="حساب 2 2 10 7" xfId="31482" xr:uid="{00000000-0005-0000-0000-0000FD7A0000}"/>
    <cellStyle name="حساب 2 2 10 7 2" xfId="31483" xr:uid="{00000000-0005-0000-0000-0000FE7A0000}"/>
    <cellStyle name="حساب 2 2 10 8" xfId="31484" xr:uid="{00000000-0005-0000-0000-0000FF7A0000}"/>
    <cellStyle name="حساب 2 2 10 8 2" xfId="31485" xr:uid="{00000000-0005-0000-0000-0000007B0000}"/>
    <cellStyle name="حساب 2 2 10 9" xfId="31486" xr:uid="{00000000-0005-0000-0000-0000017B0000}"/>
    <cellStyle name="حساب 2 2 10 9 2" xfId="31487" xr:uid="{00000000-0005-0000-0000-0000027B0000}"/>
    <cellStyle name="حساب 2 2 11" xfId="31488" xr:uid="{00000000-0005-0000-0000-0000037B0000}"/>
    <cellStyle name="حساب 2 2 11 10" xfId="31489" xr:uid="{00000000-0005-0000-0000-0000047B0000}"/>
    <cellStyle name="حساب 2 2 11 10 2" xfId="31490" xr:uid="{00000000-0005-0000-0000-0000057B0000}"/>
    <cellStyle name="حساب 2 2 11 11" xfId="31491" xr:uid="{00000000-0005-0000-0000-0000067B0000}"/>
    <cellStyle name="حساب 2 2 11 11 2" xfId="31492" xr:uid="{00000000-0005-0000-0000-0000077B0000}"/>
    <cellStyle name="حساب 2 2 11 12" xfId="31493" xr:uid="{00000000-0005-0000-0000-0000087B0000}"/>
    <cellStyle name="حساب 2 2 11 12 2" xfId="31494" xr:uid="{00000000-0005-0000-0000-0000097B0000}"/>
    <cellStyle name="حساب 2 2 11 13" xfId="31495" xr:uid="{00000000-0005-0000-0000-00000A7B0000}"/>
    <cellStyle name="حساب 2 2 11 2" xfId="31496" xr:uid="{00000000-0005-0000-0000-00000B7B0000}"/>
    <cellStyle name="حساب 2 2 11 2 2" xfId="31497" xr:uid="{00000000-0005-0000-0000-00000C7B0000}"/>
    <cellStyle name="حساب 2 2 11 3" xfId="31498" xr:uid="{00000000-0005-0000-0000-00000D7B0000}"/>
    <cellStyle name="حساب 2 2 11 3 2" xfId="31499" xr:uid="{00000000-0005-0000-0000-00000E7B0000}"/>
    <cellStyle name="حساب 2 2 11 4" xfId="31500" xr:uid="{00000000-0005-0000-0000-00000F7B0000}"/>
    <cellStyle name="حساب 2 2 11 4 2" xfId="31501" xr:uid="{00000000-0005-0000-0000-0000107B0000}"/>
    <cellStyle name="حساب 2 2 11 5" xfId="31502" xr:uid="{00000000-0005-0000-0000-0000117B0000}"/>
    <cellStyle name="حساب 2 2 11 5 2" xfId="31503" xr:uid="{00000000-0005-0000-0000-0000127B0000}"/>
    <cellStyle name="حساب 2 2 11 6" xfId="31504" xr:uid="{00000000-0005-0000-0000-0000137B0000}"/>
    <cellStyle name="حساب 2 2 11 6 2" xfId="31505" xr:uid="{00000000-0005-0000-0000-0000147B0000}"/>
    <cellStyle name="حساب 2 2 11 7" xfId="31506" xr:uid="{00000000-0005-0000-0000-0000157B0000}"/>
    <cellStyle name="حساب 2 2 11 7 2" xfId="31507" xr:uid="{00000000-0005-0000-0000-0000167B0000}"/>
    <cellStyle name="حساب 2 2 11 8" xfId="31508" xr:uid="{00000000-0005-0000-0000-0000177B0000}"/>
    <cellStyle name="حساب 2 2 11 8 2" xfId="31509" xr:uid="{00000000-0005-0000-0000-0000187B0000}"/>
    <cellStyle name="حساب 2 2 11 9" xfId="31510" xr:uid="{00000000-0005-0000-0000-0000197B0000}"/>
    <cellStyle name="حساب 2 2 11 9 2" xfId="31511" xr:uid="{00000000-0005-0000-0000-00001A7B0000}"/>
    <cellStyle name="حساب 2 2 12" xfId="31512" xr:uid="{00000000-0005-0000-0000-00001B7B0000}"/>
    <cellStyle name="حساب 2 2 12 10" xfId="31513" xr:uid="{00000000-0005-0000-0000-00001C7B0000}"/>
    <cellStyle name="حساب 2 2 12 10 2" xfId="31514" xr:uid="{00000000-0005-0000-0000-00001D7B0000}"/>
    <cellStyle name="حساب 2 2 12 11" xfId="31515" xr:uid="{00000000-0005-0000-0000-00001E7B0000}"/>
    <cellStyle name="حساب 2 2 12 11 2" xfId="31516" xr:uid="{00000000-0005-0000-0000-00001F7B0000}"/>
    <cellStyle name="حساب 2 2 12 12" xfId="31517" xr:uid="{00000000-0005-0000-0000-0000207B0000}"/>
    <cellStyle name="حساب 2 2 12 12 2" xfId="31518" xr:uid="{00000000-0005-0000-0000-0000217B0000}"/>
    <cellStyle name="حساب 2 2 12 13" xfId="31519" xr:uid="{00000000-0005-0000-0000-0000227B0000}"/>
    <cellStyle name="حساب 2 2 12 2" xfId="31520" xr:uid="{00000000-0005-0000-0000-0000237B0000}"/>
    <cellStyle name="حساب 2 2 12 2 2" xfId="31521" xr:uid="{00000000-0005-0000-0000-0000247B0000}"/>
    <cellStyle name="حساب 2 2 12 3" xfId="31522" xr:uid="{00000000-0005-0000-0000-0000257B0000}"/>
    <cellStyle name="حساب 2 2 12 3 2" xfId="31523" xr:uid="{00000000-0005-0000-0000-0000267B0000}"/>
    <cellStyle name="حساب 2 2 12 4" xfId="31524" xr:uid="{00000000-0005-0000-0000-0000277B0000}"/>
    <cellStyle name="حساب 2 2 12 4 2" xfId="31525" xr:uid="{00000000-0005-0000-0000-0000287B0000}"/>
    <cellStyle name="حساب 2 2 12 5" xfId="31526" xr:uid="{00000000-0005-0000-0000-0000297B0000}"/>
    <cellStyle name="حساب 2 2 12 5 2" xfId="31527" xr:uid="{00000000-0005-0000-0000-00002A7B0000}"/>
    <cellStyle name="حساب 2 2 12 6" xfId="31528" xr:uid="{00000000-0005-0000-0000-00002B7B0000}"/>
    <cellStyle name="حساب 2 2 12 6 2" xfId="31529" xr:uid="{00000000-0005-0000-0000-00002C7B0000}"/>
    <cellStyle name="حساب 2 2 12 7" xfId="31530" xr:uid="{00000000-0005-0000-0000-00002D7B0000}"/>
    <cellStyle name="حساب 2 2 12 7 2" xfId="31531" xr:uid="{00000000-0005-0000-0000-00002E7B0000}"/>
    <cellStyle name="حساب 2 2 12 8" xfId="31532" xr:uid="{00000000-0005-0000-0000-00002F7B0000}"/>
    <cellStyle name="حساب 2 2 12 8 2" xfId="31533" xr:uid="{00000000-0005-0000-0000-0000307B0000}"/>
    <cellStyle name="حساب 2 2 12 9" xfId="31534" xr:uid="{00000000-0005-0000-0000-0000317B0000}"/>
    <cellStyle name="حساب 2 2 12 9 2" xfId="31535" xr:uid="{00000000-0005-0000-0000-0000327B0000}"/>
    <cellStyle name="حساب 2 2 13" xfId="31536" xr:uid="{00000000-0005-0000-0000-0000337B0000}"/>
    <cellStyle name="حساب 2 2 13 10" xfId="31537" xr:uid="{00000000-0005-0000-0000-0000347B0000}"/>
    <cellStyle name="حساب 2 2 13 10 2" xfId="31538" xr:uid="{00000000-0005-0000-0000-0000357B0000}"/>
    <cellStyle name="حساب 2 2 13 11" xfId="31539" xr:uid="{00000000-0005-0000-0000-0000367B0000}"/>
    <cellStyle name="حساب 2 2 13 11 2" xfId="31540" xr:uid="{00000000-0005-0000-0000-0000377B0000}"/>
    <cellStyle name="حساب 2 2 13 12" xfId="31541" xr:uid="{00000000-0005-0000-0000-0000387B0000}"/>
    <cellStyle name="حساب 2 2 13 12 2" xfId="31542" xr:uid="{00000000-0005-0000-0000-0000397B0000}"/>
    <cellStyle name="حساب 2 2 13 13" xfId="31543" xr:uid="{00000000-0005-0000-0000-00003A7B0000}"/>
    <cellStyle name="حساب 2 2 13 2" xfId="31544" xr:uid="{00000000-0005-0000-0000-00003B7B0000}"/>
    <cellStyle name="حساب 2 2 13 2 2" xfId="31545" xr:uid="{00000000-0005-0000-0000-00003C7B0000}"/>
    <cellStyle name="حساب 2 2 13 3" xfId="31546" xr:uid="{00000000-0005-0000-0000-00003D7B0000}"/>
    <cellStyle name="حساب 2 2 13 3 2" xfId="31547" xr:uid="{00000000-0005-0000-0000-00003E7B0000}"/>
    <cellStyle name="حساب 2 2 13 4" xfId="31548" xr:uid="{00000000-0005-0000-0000-00003F7B0000}"/>
    <cellStyle name="حساب 2 2 13 4 2" xfId="31549" xr:uid="{00000000-0005-0000-0000-0000407B0000}"/>
    <cellStyle name="حساب 2 2 13 5" xfId="31550" xr:uid="{00000000-0005-0000-0000-0000417B0000}"/>
    <cellStyle name="حساب 2 2 13 5 2" xfId="31551" xr:uid="{00000000-0005-0000-0000-0000427B0000}"/>
    <cellStyle name="حساب 2 2 13 6" xfId="31552" xr:uid="{00000000-0005-0000-0000-0000437B0000}"/>
    <cellStyle name="حساب 2 2 13 6 2" xfId="31553" xr:uid="{00000000-0005-0000-0000-0000447B0000}"/>
    <cellStyle name="حساب 2 2 13 7" xfId="31554" xr:uid="{00000000-0005-0000-0000-0000457B0000}"/>
    <cellStyle name="حساب 2 2 13 7 2" xfId="31555" xr:uid="{00000000-0005-0000-0000-0000467B0000}"/>
    <cellStyle name="حساب 2 2 13 8" xfId="31556" xr:uid="{00000000-0005-0000-0000-0000477B0000}"/>
    <cellStyle name="حساب 2 2 13 8 2" xfId="31557" xr:uid="{00000000-0005-0000-0000-0000487B0000}"/>
    <cellStyle name="حساب 2 2 13 9" xfId="31558" xr:uid="{00000000-0005-0000-0000-0000497B0000}"/>
    <cellStyle name="حساب 2 2 13 9 2" xfId="31559" xr:uid="{00000000-0005-0000-0000-00004A7B0000}"/>
    <cellStyle name="حساب 2 2 14" xfId="31560" xr:uid="{00000000-0005-0000-0000-00004B7B0000}"/>
    <cellStyle name="حساب 2 2 14 10" xfId="31561" xr:uid="{00000000-0005-0000-0000-00004C7B0000}"/>
    <cellStyle name="حساب 2 2 14 10 2" xfId="31562" xr:uid="{00000000-0005-0000-0000-00004D7B0000}"/>
    <cellStyle name="حساب 2 2 14 11" xfId="31563" xr:uid="{00000000-0005-0000-0000-00004E7B0000}"/>
    <cellStyle name="حساب 2 2 14 11 2" xfId="31564" xr:uid="{00000000-0005-0000-0000-00004F7B0000}"/>
    <cellStyle name="حساب 2 2 14 12" xfId="31565" xr:uid="{00000000-0005-0000-0000-0000507B0000}"/>
    <cellStyle name="حساب 2 2 14 12 2" xfId="31566" xr:uid="{00000000-0005-0000-0000-0000517B0000}"/>
    <cellStyle name="حساب 2 2 14 13" xfId="31567" xr:uid="{00000000-0005-0000-0000-0000527B0000}"/>
    <cellStyle name="حساب 2 2 14 2" xfId="31568" xr:uid="{00000000-0005-0000-0000-0000537B0000}"/>
    <cellStyle name="حساب 2 2 14 2 2" xfId="31569" xr:uid="{00000000-0005-0000-0000-0000547B0000}"/>
    <cellStyle name="حساب 2 2 14 3" xfId="31570" xr:uid="{00000000-0005-0000-0000-0000557B0000}"/>
    <cellStyle name="حساب 2 2 14 3 2" xfId="31571" xr:uid="{00000000-0005-0000-0000-0000567B0000}"/>
    <cellStyle name="حساب 2 2 14 4" xfId="31572" xr:uid="{00000000-0005-0000-0000-0000577B0000}"/>
    <cellStyle name="حساب 2 2 14 4 2" xfId="31573" xr:uid="{00000000-0005-0000-0000-0000587B0000}"/>
    <cellStyle name="حساب 2 2 14 5" xfId="31574" xr:uid="{00000000-0005-0000-0000-0000597B0000}"/>
    <cellStyle name="حساب 2 2 14 5 2" xfId="31575" xr:uid="{00000000-0005-0000-0000-00005A7B0000}"/>
    <cellStyle name="حساب 2 2 14 6" xfId="31576" xr:uid="{00000000-0005-0000-0000-00005B7B0000}"/>
    <cellStyle name="حساب 2 2 14 6 2" xfId="31577" xr:uid="{00000000-0005-0000-0000-00005C7B0000}"/>
    <cellStyle name="حساب 2 2 14 7" xfId="31578" xr:uid="{00000000-0005-0000-0000-00005D7B0000}"/>
    <cellStyle name="حساب 2 2 14 7 2" xfId="31579" xr:uid="{00000000-0005-0000-0000-00005E7B0000}"/>
    <cellStyle name="حساب 2 2 14 8" xfId="31580" xr:uid="{00000000-0005-0000-0000-00005F7B0000}"/>
    <cellStyle name="حساب 2 2 14 8 2" xfId="31581" xr:uid="{00000000-0005-0000-0000-0000607B0000}"/>
    <cellStyle name="حساب 2 2 14 9" xfId="31582" xr:uid="{00000000-0005-0000-0000-0000617B0000}"/>
    <cellStyle name="حساب 2 2 14 9 2" xfId="31583" xr:uid="{00000000-0005-0000-0000-0000627B0000}"/>
    <cellStyle name="حساب 2 2 15" xfId="31584" xr:uid="{00000000-0005-0000-0000-0000637B0000}"/>
    <cellStyle name="حساب 2 2 15 10" xfId="31585" xr:uid="{00000000-0005-0000-0000-0000647B0000}"/>
    <cellStyle name="حساب 2 2 15 10 2" xfId="31586" xr:uid="{00000000-0005-0000-0000-0000657B0000}"/>
    <cellStyle name="حساب 2 2 15 11" xfId="31587" xr:uid="{00000000-0005-0000-0000-0000667B0000}"/>
    <cellStyle name="حساب 2 2 15 11 2" xfId="31588" xr:uid="{00000000-0005-0000-0000-0000677B0000}"/>
    <cellStyle name="حساب 2 2 15 12" xfId="31589" xr:uid="{00000000-0005-0000-0000-0000687B0000}"/>
    <cellStyle name="حساب 2 2 15 12 2" xfId="31590" xr:uid="{00000000-0005-0000-0000-0000697B0000}"/>
    <cellStyle name="حساب 2 2 15 13" xfId="31591" xr:uid="{00000000-0005-0000-0000-00006A7B0000}"/>
    <cellStyle name="حساب 2 2 15 2" xfId="31592" xr:uid="{00000000-0005-0000-0000-00006B7B0000}"/>
    <cellStyle name="حساب 2 2 15 2 2" xfId="31593" xr:uid="{00000000-0005-0000-0000-00006C7B0000}"/>
    <cellStyle name="حساب 2 2 15 3" xfId="31594" xr:uid="{00000000-0005-0000-0000-00006D7B0000}"/>
    <cellStyle name="حساب 2 2 15 3 2" xfId="31595" xr:uid="{00000000-0005-0000-0000-00006E7B0000}"/>
    <cellStyle name="حساب 2 2 15 4" xfId="31596" xr:uid="{00000000-0005-0000-0000-00006F7B0000}"/>
    <cellStyle name="حساب 2 2 15 4 2" xfId="31597" xr:uid="{00000000-0005-0000-0000-0000707B0000}"/>
    <cellStyle name="حساب 2 2 15 5" xfId="31598" xr:uid="{00000000-0005-0000-0000-0000717B0000}"/>
    <cellStyle name="حساب 2 2 15 5 2" xfId="31599" xr:uid="{00000000-0005-0000-0000-0000727B0000}"/>
    <cellStyle name="حساب 2 2 15 6" xfId="31600" xr:uid="{00000000-0005-0000-0000-0000737B0000}"/>
    <cellStyle name="حساب 2 2 15 6 2" xfId="31601" xr:uid="{00000000-0005-0000-0000-0000747B0000}"/>
    <cellStyle name="حساب 2 2 15 7" xfId="31602" xr:uid="{00000000-0005-0000-0000-0000757B0000}"/>
    <cellStyle name="حساب 2 2 15 7 2" xfId="31603" xr:uid="{00000000-0005-0000-0000-0000767B0000}"/>
    <cellStyle name="حساب 2 2 15 8" xfId="31604" xr:uid="{00000000-0005-0000-0000-0000777B0000}"/>
    <cellStyle name="حساب 2 2 15 8 2" xfId="31605" xr:uid="{00000000-0005-0000-0000-0000787B0000}"/>
    <cellStyle name="حساب 2 2 15 9" xfId="31606" xr:uid="{00000000-0005-0000-0000-0000797B0000}"/>
    <cellStyle name="حساب 2 2 15 9 2" xfId="31607" xr:uid="{00000000-0005-0000-0000-00007A7B0000}"/>
    <cellStyle name="حساب 2 2 16" xfId="31608" xr:uid="{00000000-0005-0000-0000-00007B7B0000}"/>
    <cellStyle name="حساب 2 2 16 10" xfId="31609" xr:uid="{00000000-0005-0000-0000-00007C7B0000}"/>
    <cellStyle name="حساب 2 2 16 10 2" xfId="31610" xr:uid="{00000000-0005-0000-0000-00007D7B0000}"/>
    <cellStyle name="حساب 2 2 16 11" xfId="31611" xr:uid="{00000000-0005-0000-0000-00007E7B0000}"/>
    <cellStyle name="حساب 2 2 16 11 2" xfId="31612" xr:uid="{00000000-0005-0000-0000-00007F7B0000}"/>
    <cellStyle name="حساب 2 2 16 12" xfId="31613" xr:uid="{00000000-0005-0000-0000-0000807B0000}"/>
    <cellStyle name="حساب 2 2 16 12 2" xfId="31614" xr:uid="{00000000-0005-0000-0000-0000817B0000}"/>
    <cellStyle name="حساب 2 2 16 13" xfId="31615" xr:uid="{00000000-0005-0000-0000-0000827B0000}"/>
    <cellStyle name="حساب 2 2 16 2" xfId="31616" xr:uid="{00000000-0005-0000-0000-0000837B0000}"/>
    <cellStyle name="حساب 2 2 16 2 2" xfId="31617" xr:uid="{00000000-0005-0000-0000-0000847B0000}"/>
    <cellStyle name="حساب 2 2 16 3" xfId="31618" xr:uid="{00000000-0005-0000-0000-0000857B0000}"/>
    <cellStyle name="حساب 2 2 16 3 2" xfId="31619" xr:uid="{00000000-0005-0000-0000-0000867B0000}"/>
    <cellStyle name="حساب 2 2 16 4" xfId="31620" xr:uid="{00000000-0005-0000-0000-0000877B0000}"/>
    <cellStyle name="حساب 2 2 16 4 2" xfId="31621" xr:uid="{00000000-0005-0000-0000-0000887B0000}"/>
    <cellStyle name="حساب 2 2 16 5" xfId="31622" xr:uid="{00000000-0005-0000-0000-0000897B0000}"/>
    <cellStyle name="حساب 2 2 16 5 2" xfId="31623" xr:uid="{00000000-0005-0000-0000-00008A7B0000}"/>
    <cellStyle name="حساب 2 2 16 6" xfId="31624" xr:uid="{00000000-0005-0000-0000-00008B7B0000}"/>
    <cellStyle name="حساب 2 2 16 6 2" xfId="31625" xr:uid="{00000000-0005-0000-0000-00008C7B0000}"/>
    <cellStyle name="حساب 2 2 16 7" xfId="31626" xr:uid="{00000000-0005-0000-0000-00008D7B0000}"/>
    <cellStyle name="حساب 2 2 16 7 2" xfId="31627" xr:uid="{00000000-0005-0000-0000-00008E7B0000}"/>
    <cellStyle name="حساب 2 2 16 8" xfId="31628" xr:uid="{00000000-0005-0000-0000-00008F7B0000}"/>
    <cellStyle name="حساب 2 2 16 8 2" xfId="31629" xr:uid="{00000000-0005-0000-0000-0000907B0000}"/>
    <cellStyle name="حساب 2 2 16 9" xfId="31630" xr:uid="{00000000-0005-0000-0000-0000917B0000}"/>
    <cellStyle name="حساب 2 2 16 9 2" xfId="31631" xr:uid="{00000000-0005-0000-0000-0000927B0000}"/>
    <cellStyle name="حساب 2 2 17" xfId="31632" xr:uid="{00000000-0005-0000-0000-0000937B0000}"/>
    <cellStyle name="حساب 2 2 17 10" xfId="31633" xr:uid="{00000000-0005-0000-0000-0000947B0000}"/>
    <cellStyle name="حساب 2 2 17 10 2" xfId="31634" xr:uid="{00000000-0005-0000-0000-0000957B0000}"/>
    <cellStyle name="حساب 2 2 17 11" xfId="31635" xr:uid="{00000000-0005-0000-0000-0000967B0000}"/>
    <cellStyle name="حساب 2 2 17 11 2" xfId="31636" xr:uid="{00000000-0005-0000-0000-0000977B0000}"/>
    <cellStyle name="حساب 2 2 17 12" xfId="31637" xr:uid="{00000000-0005-0000-0000-0000987B0000}"/>
    <cellStyle name="حساب 2 2 17 12 2" xfId="31638" xr:uid="{00000000-0005-0000-0000-0000997B0000}"/>
    <cellStyle name="حساب 2 2 17 13" xfId="31639" xr:uid="{00000000-0005-0000-0000-00009A7B0000}"/>
    <cellStyle name="حساب 2 2 17 2" xfId="31640" xr:uid="{00000000-0005-0000-0000-00009B7B0000}"/>
    <cellStyle name="حساب 2 2 17 2 2" xfId="31641" xr:uid="{00000000-0005-0000-0000-00009C7B0000}"/>
    <cellStyle name="حساب 2 2 17 3" xfId="31642" xr:uid="{00000000-0005-0000-0000-00009D7B0000}"/>
    <cellStyle name="حساب 2 2 17 3 2" xfId="31643" xr:uid="{00000000-0005-0000-0000-00009E7B0000}"/>
    <cellStyle name="حساب 2 2 17 4" xfId="31644" xr:uid="{00000000-0005-0000-0000-00009F7B0000}"/>
    <cellStyle name="حساب 2 2 17 4 2" xfId="31645" xr:uid="{00000000-0005-0000-0000-0000A07B0000}"/>
    <cellStyle name="حساب 2 2 17 5" xfId="31646" xr:uid="{00000000-0005-0000-0000-0000A17B0000}"/>
    <cellStyle name="حساب 2 2 17 5 2" xfId="31647" xr:uid="{00000000-0005-0000-0000-0000A27B0000}"/>
    <cellStyle name="حساب 2 2 17 6" xfId="31648" xr:uid="{00000000-0005-0000-0000-0000A37B0000}"/>
    <cellStyle name="حساب 2 2 17 6 2" xfId="31649" xr:uid="{00000000-0005-0000-0000-0000A47B0000}"/>
    <cellStyle name="حساب 2 2 17 7" xfId="31650" xr:uid="{00000000-0005-0000-0000-0000A57B0000}"/>
    <cellStyle name="حساب 2 2 17 7 2" xfId="31651" xr:uid="{00000000-0005-0000-0000-0000A67B0000}"/>
    <cellStyle name="حساب 2 2 17 8" xfId="31652" xr:uid="{00000000-0005-0000-0000-0000A77B0000}"/>
    <cellStyle name="حساب 2 2 17 8 2" xfId="31653" xr:uid="{00000000-0005-0000-0000-0000A87B0000}"/>
    <cellStyle name="حساب 2 2 17 9" xfId="31654" xr:uid="{00000000-0005-0000-0000-0000A97B0000}"/>
    <cellStyle name="حساب 2 2 17 9 2" xfId="31655" xr:uid="{00000000-0005-0000-0000-0000AA7B0000}"/>
    <cellStyle name="حساب 2 2 18" xfId="31656" xr:uid="{00000000-0005-0000-0000-0000AB7B0000}"/>
    <cellStyle name="حساب 2 2 18 10" xfId="31657" xr:uid="{00000000-0005-0000-0000-0000AC7B0000}"/>
    <cellStyle name="حساب 2 2 18 10 2" xfId="31658" xr:uid="{00000000-0005-0000-0000-0000AD7B0000}"/>
    <cellStyle name="حساب 2 2 18 11" xfId="31659" xr:uid="{00000000-0005-0000-0000-0000AE7B0000}"/>
    <cellStyle name="حساب 2 2 18 11 2" xfId="31660" xr:uid="{00000000-0005-0000-0000-0000AF7B0000}"/>
    <cellStyle name="حساب 2 2 18 12" xfId="31661" xr:uid="{00000000-0005-0000-0000-0000B07B0000}"/>
    <cellStyle name="حساب 2 2 18 12 2" xfId="31662" xr:uid="{00000000-0005-0000-0000-0000B17B0000}"/>
    <cellStyle name="حساب 2 2 18 13" xfId="31663" xr:uid="{00000000-0005-0000-0000-0000B27B0000}"/>
    <cellStyle name="حساب 2 2 18 2" xfId="31664" xr:uid="{00000000-0005-0000-0000-0000B37B0000}"/>
    <cellStyle name="حساب 2 2 18 2 2" xfId="31665" xr:uid="{00000000-0005-0000-0000-0000B47B0000}"/>
    <cellStyle name="حساب 2 2 18 3" xfId="31666" xr:uid="{00000000-0005-0000-0000-0000B57B0000}"/>
    <cellStyle name="حساب 2 2 18 3 2" xfId="31667" xr:uid="{00000000-0005-0000-0000-0000B67B0000}"/>
    <cellStyle name="حساب 2 2 18 4" xfId="31668" xr:uid="{00000000-0005-0000-0000-0000B77B0000}"/>
    <cellStyle name="حساب 2 2 18 4 2" xfId="31669" xr:uid="{00000000-0005-0000-0000-0000B87B0000}"/>
    <cellStyle name="حساب 2 2 18 5" xfId="31670" xr:uid="{00000000-0005-0000-0000-0000B97B0000}"/>
    <cellStyle name="حساب 2 2 18 5 2" xfId="31671" xr:uid="{00000000-0005-0000-0000-0000BA7B0000}"/>
    <cellStyle name="حساب 2 2 18 6" xfId="31672" xr:uid="{00000000-0005-0000-0000-0000BB7B0000}"/>
    <cellStyle name="حساب 2 2 18 6 2" xfId="31673" xr:uid="{00000000-0005-0000-0000-0000BC7B0000}"/>
    <cellStyle name="حساب 2 2 18 7" xfId="31674" xr:uid="{00000000-0005-0000-0000-0000BD7B0000}"/>
    <cellStyle name="حساب 2 2 18 7 2" xfId="31675" xr:uid="{00000000-0005-0000-0000-0000BE7B0000}"/>
    <cellStyle name="حساب 2 2 18 8" xfId="31676" xr:uid="{00000000-0005-0000-0000-0000BF7B0000}"/>
    <cellStyle name="حساب 2 2 18 8 2" xfId="31677" xr:uid="{00000000-0005-0000-0000-0000C07B0000}"/>
    <cellStyle name="حساب 2 2 18 9" xfId="31678" xr:uid="{00000000-0005-0000-0000-0000C17B0000}"/>
    <cellStyle name="حساب 2 2 18 9 2" xfId="31679" xr:uid="{00000000-0005-0000-0000-0000C27B0000}"/>
    <cellStyle name="حساب 2 2 19" xfId="31680" xr:uid="{00000000-0005-0000-0000-0000C37B0000}"/>
    <cellStyle name="حساب 2 2 19 10" xfId="31681" xr:uid="{00000000-0005-0000-0000-0000C47B0000}"/>
    <cellStyle name="حساب 2 2 19 10 2" xfId="31682" xr:uid="{00000000-0005-0000-0000-0000C57B0000}"/>
    <cellStyle name="حساب 2 2 19 11" xfId="31683" xr:uid="{00000000-0005-0000-0000-0000C67B0000}"/>
    <cellStyle name="حساب 2 2 19 11 2" xfId="31684" xr:uid="{00000000-0005-0000-0000-0000C77B0000}"/>
    <cellStyle name="حساب 2 2 19 12" xfId="31685" xr:uid="{00000000-0005-0000-0000-0000C87B0000}"/>
    <cellStyle name="حساب 2 2 19 12 2" xfId="31686" xr:uid="{00000000-0005-0000-0000-0000C97B0000}"/>
    <cellStyle name="حساب 2 2 19 13" xfId="31687" xr:uid="{00000000-0005-0000-0000-0000CA7B0000}"/>
    <cellStyle name="حساب 2 2 19 2" xfId="31688" xr:uid="{00000000-0005-0000-0000-0000CB7B0000}"/>
    <cellStyle name="حساب 2 2 19 2 2" xfId="31689" xr:uid="{00000000-0005-0000-0000-0000CC7B0000}"/>
    <cellStyle name="حساب 2 2 19 3" xfId="31690" xr:uid="{00000000-0005-0000-0000-0000CD7B0000}"/>
    <cellStyle name="حساب 2 2 19 3 2" xfId="31691" xr:uid="{00000000-0005-0000-0000-0000CE7B0000}"/>
    <cellStyle name="حساب 2 2 19 4" xfId="31692" xr:uid="{00000000-0005-0000-0000-0000CF7B0000}"/>
    <cellStyle name="حساب 2 2 19 4 2" xfId="31693" xr:uid="{00000000-0005-0000-0000-0000D07B0000}"/>
    <cellStyle name="حساب 2 2 19 5" xfId="31694" xr:uid="{00000000-0005-0000-0000-0000D17B0000}"/>
    <cellStyle name="حساب 2 2 19 5 2" xfId="31695" xr:uid="{00000000-0005-0000-0000-0000D27B0000}"/>
    <cellStyle name="حساب 2 2 19 6" xfId="31696" xr:uid="{00000000-0005-0000-0000-0000D37B0000}"/>
    <cellStyle name="حساب 2 2 19 6 2" xfId="31697" xr:uid="{00000000-0005-0000-0000-0000D47B0000}"/>
    <cellStyle name="حساب 2 2 19 7" xfId="31698" xr:uid="{00000000-0005-0000-0000-0000D57B0000}"/>
    <cellStyle name="حساب 2 2 19 7 2" xfId="31699" xr:uid="{00000000-0005-0000-0000-0000D67B0000}"/>
    <cellStyle name="حساب 2 2 19 8" xfId="31700" xr:uid="{00000000-0005-0000-0000-0000D77B0000}"/>
    <cellStyle name="حساب 2 2 19 8 2" xfId="31701" xr:uid="{00000000-0005-0000-0000-0000D87B0000}"/>
    <cellStyle name="حساب 2 2 19 9" xfId="31702" xr:uid="{00000000-0005-0000-0000-0000D97B0000}"/>
    <cellStyle name="حساب 2 2 19 9 2" xfId="31703" xr:uid="{00000000-0005-0000-0000-0000DA7B0000}"/>
    <cellStyle name="حساب 2 2 2" xfId="31704" xr:uid="{00000000-0005-0000-0000-0000DB7B0000}"/>
    <cellStyle name="حساب 2 2 2 10" xfId="31705" xr:uid="{00000000-0005-0000-0000-0000DC7B0000}"/>
    <cellStyle name="حساب 2 2 2 10 2" xfId="31706" xr:uid="{00000000-0005-0000-0000-0000DD7B0000}"/>
    <cellStyle name="حساب 2 2 2 11" xfId="31707" xr:uid="{00000000-0005-0000-0000-0000DE7B0000}"/>
    <cellStyle name="حساب 2 2 2 11 2" xfId="31708" xr:uid="{00000000-0005-0000-0000-0000DF7B0000}"/>
    <cellStyle name="حساب 2 2 2 12" xfId="31709" xr:uid="{00000000-0005-0000-0000-0000E07B0000}"/>
    <cellStyle name="حساب 2 2 2 12 2" xfId="31710" xr:uid="{00000000-0005-0000-0000-0000E17B0000}"/>
    <cellStyle name="حساب 2 2 2 13" xfId="31711" xr:uid="{00000000-0005-0000-0000-0000E27B0000}"/>
    <cellStyle name="حساب 2 2 2 2" xfId="31712" xr:uid="{00000000-0005-0000-0000-0000E37B0000}"/>
    <cellStyle name="حساب 2 2 2 2 2" xfId="31713" xr:uid="{00000000-0005-0000-0000-0000E47B0000}"/>
    <cellStyle name="حساب 2 2 2 3" xfId="31714" xr:uid="{00000000-0005-0000-0000-0000E57B0000}"/>
    <cellStyle name="حساب 2 2 2 3 2" xfId="31715" xr:uid="{00000000-0005-0000-0000-0000E67B0000}"/>
    <cellStyle name="حساب 2 2 2 4" xfId="31716" xr:uid="{00000000-0005-0000-0000-0000E77B0000}"/>
    <cellStyle name="حساب 2 2 2 4 2" xfId="31717" xr:uid="{00000000-0005-0000-0000-0000E87B0000}"/>
    <cellStyle name="حساب 2 2 2 5" xfId="31718" xr:uid="{00000000-0005-0000-0000-0000E97B0000}"/>
    <cellStyle name="حساب 2 2 2 5 2" xfId="31719" xr:uid="{00000000-0005-0000-0000-0000EA7B0000}"/>
    <cellStyle name="حساب 2 2 2 6" xfId="31720" xr:uid="{00000000-0005-0000-0000-0000EB7B0000}"/>
    <cellStyle name="حساب 2 2 2 6 2" xfId="31721" xr:uid="{00000000-0005-0000-0000-0000EC7B0000}"/>
    <cellStyle name="حساب 2 2 2 7" xfId="31722" xr:uid="{00000000-0005-0000-0000-0000ED7B0000}"/>
    <cellStyle name="حساب 2 2 2 7 2" xfId="31723" xr:uid="{00000000-0005-0000-0000-0000EE7B0000}"/>
    <cellStyle name="حساب 2 2 2 8" xfId="31724" xr:uid="{00000000-0005-0000-0000-0000EF7B0000}"/>
    <cellStyle name="حساب 2 2 2 8 2" xfId="31725" xr:uid="{00000000-0005-0000-0000-0000F07B0000}"/>
    <cellStyle name="حساب 2 2 2 9" xfId="31726" xr:uid="{00000000-0005-0000-0000-0000F17B0000}"/>
    <cellStyle name="حساب 2 2 2 9 2" xfId="31727" xr:uid="{00000000-0005-0000-0000-0000F27B0000}"/>
    <cellStyle name="حساب 2 2 20" xfId="31728" xr:uid="{00000000-0005-0000-0000-0000F37B0000}"/>
    <cellStyle name="حساب 2 2 20 10" xfId="31729" xr:uid="{00000000-0005-0000-0000-0000F47B0000}"/>
    <cellStyle name="حساب 2 2 20 10 2" xfId="31730" xr:uid="{00000000-0005-0000-0000-0000F57B0000}"/>
    <cellStyle name="حساب 2 2 20 11" xfId="31731" xr:uid="{00000000-0005-0000-0000-0000F67B0000}"/>
    <cellStyle name="حساب 2 2 20 11 2" xfId="31732" xr:uid="{00000000-0005-0000-0000-0000F77B0000}"/>
    <cellStyle name="حساب 2 2 20 12" xfId="31733" xr:uid="{00000000-0005-0000-0000-0000F87B0000}"/>
    <cellStyle name="حساب 2 2 20 12 2" xfId="31734" xr:uid="{00000000-0005-0000-0000-0000F97B0000}"/>
    <cellStyle name="حساب 2 2 20 13" xfId="31735" xr:uid="{00000000-0005-0000-0000-0000FA7B0000}"/>
    <cellStyle name="حساب 2 2 20 2" xfId="31736" xr:uid="{00000000-0005-0000-0000-0000FB7B0000}"/>
    <cellStyle name="حساب 2 2 20 2 2" xfId="31737" xr:uid="{00000000-0005-0000-0000-0000FC7B0000}"/>
    <cellStyle name="حساب 2 2 20 3" xfId="31738" xr:uid="{00000000-0005-0000-0000-0000FD7B0000}"/>
    <cellStyle name="حساب 2 2 20 3 2" xfId="31739" xr:uid="{00000000-0005-0000-0000-0000FE7B0000}"/>
    <cellStyle name="حساب 2 2 20 4" xfId="31740" xr:uid="{00000000-0005-0000-0000-0000FF7B0000}"/>
    <cellStyle name="حساب 2 2 20 4 2" xfId="31741" xr:uid="{00000000-0005-0000-0000-0000007C0000}"/>
    <cellStyle name="حساب 2 2 20 5" xfId="31742" xr:uid="{00000000-0005-0000-0000-0000017C0000}"/>
    <cellStyle name="حساب 2 2 20 5 2" xfId="31743" xr:uid="{00000000-0005-0000-0000-0000027C0000}"/>
    <cellStyle name="حساب 2 2 20 6" xfId="31744" xr:uid="{00000000-0005-0000-0000-0000037C0000}"/>
    <cellStyle name="حساب 2 2 20 6 2" xfId="31745" xr:uid="{00000000-0005-0000-0000-0000047C0000}"/>
    <cellStyle name="حساب 2 2 20 7" xfId="31746" xr:uid="{00000000-0005-0000-0000-0000057C0000}"/>
    <cellStyle name="حساب 2 2 20 7 2" xfId="31747" xr:uid="{00000000-0005-0000-0000-0000067C0000}"/>
    <cellStyle name="حساب 2 2 20 8" xfId="31748" xr:uid="{00000000-0005-0000-0000-0000077C0000}"/>
    <cellStyle name="حساب 2 2 20 8 2" xfId="31749" xr:uid="{00000000-0005-0000-0000-0000087C0000}"/>
    <cellStyle name="حساب 2 2 20 9" xfId="31750" xr:uid="{00000000-0005-0000-0000-0000097C0000}"/>
    <cellStyle name="حساب 2 2 20 9 2" xfId="31751" xr:uid="{00000000-0005-0000-0000-00000A7C0000}"/>
    <cellStyle name="حساب 2 2 21" xfId="31752" xr:uid="{00000000-0005-0000-0000-00000B7C0000}"/>
    <cellStyle name="حساب 2 2 21 10" xfId="31753" xr:uid="{00000000-0005-0000-0000-00000C7C0000}"/>
    <cellStyle name="حساب 2 2 21 10 2" xfId="31754" xr:uid="{00000000-0005-0000-0000-00000D7C0000}"/>
    <cellStyle name="حساب 2 2 21 11" xfId="31755" xr:uid="{00000000-0005-0000-0000-00000E7C0000}"/>
    <cellStyle name="حساب 2 2 21 11 2" xfId="31756" xr:uid="{00000000-0005-0000-0000-00000F7C0000}"/>
    <cellStyle name="حساب 2 2 21 12" xfId="31757" xr:uid="{00000000-0005-0000-0000-0000107C0000}"/>
    <cellStyle name="حساب 2 2 21 12 2" xfId="31758" xr:uid="{00000000-0005-0000-0000-0000117C0000}"/>
    <cellStyle name="حساب 2 2 21 13" xfId="31759" xr:uid="{00000000-0005-0000-0000-0000127C0000}"/>
    <cellStyle name="حساب 2 2 21 2" xfId="31760" xr:uid="{00000000-0005-0000-0000-0000137C0000}"/>
    <cellStyle name="حساب 2 2 21 2 2" xfId="31761" xr:uid="{00000000-0005-0000-0000-0000147C0000}"/>
    <cellStyle name="حساب 2 2 21 3" xfId="31762" xr:uid="{00000000-0005-0000-0000-0000157C0000}"/>
    <cellStyle name="حساب 2 2 21 3 2" xfId="31763" xr:uid="{00000000-0005-0000-0000-0000167C0000}"/>
    <cellStyle name="حساب 2 2 21 4" xfId="31764" xr:uid="{00000000-0005-0000-0000-0000177C0000}"/>
    <cellStyle name="حساب 2 2 21 4 2" xfId="31765" xr:uid="{00000000-0005-0000-0000-0000187C0000}"/>
    <cellStyle name="حساب 2 2 21 5" xfId="31766" xr:uid="{00000000-0005-0000-0000-0000197C0000}"/>
    <cellStyle name="حساب 2 2 21 5 2" xfId="31767" xr:uid="{00000000-0005-0000-0000-00001A7C0000}"/>
    <cellStyle name="حساب 2 2 21 6" xfId="31768" xr:uid="{00000000-0005-0000-0000-00001B7C0000}"/>
    <cellStyle name="حساب 2 2 21 6 2" xfId="31769" xr:uid="{00000000-0005-0000-0000-00001C7C0000}"/>
    <cellStyle name="حساب 2 2 21 7" xfId="31770" xr:uid="{00000000-0005-0000-0000-00001D7C0000}"/>
    <cellStyle name="حساب 2 2 21 7 2" xfId="31771" xr:uid="{00000000-0005-0000-0000-00001E7C0000}"/>
    <cellStyle name="حساب 2 2 21 8" xfId="31772" xr:uid="{00000000-0005-0000-0000-00001F7C0000}"/>
    <cellStyle name="حساب 2 2 21 8 2" xfId="31773" xr:uid="{00000000-0005-0000-0000-0000207C0000}"/>
    <cellStyle name="حساب 2 2 21 9" xfId="31774" xr:uid="{00000000-0005-0000-0000-0000217C0000}"/>
    <cellStyle name="حساب 2 2 21 9 2" xfId="31775" xr:uid="{00000000-0005-0000-0000-0000227C0000}"/>
    <cellStyle name="حساب 2 2 22" xfId="31776" xr:uid="{00000000-0005-0000-0000-0000237C0000}"/>
    <cellStyle name="حساب 2 2 22 10" xfId="31777" xr:uid="{00000000-0005-0000-0000-0000247C0000}"/>
    <cellStyle name="حساب 2 2 22 10 2" xfId="31778" xr:uid="{00000000-0005-0000-0000-0000257C0000}"/>
    <cellStyle name="حساب 2 2 22 11" xfId="31779" xr:uid="{00000000-0005-0000-0000-0000267C0000}"/>
    <cellStyle name="حساب 2 2 22 11 2" xfId="31780" xr:uid="{00000000-0005-0000-0000-0000277C0000}"/>
    <cellStyle name="حساب 2 2 22 12" xfId="31781" xr:uid="{00000000-0005-0000-0000-0000287C0000}"/>
    <cellStyle name="حساب 2 2 22 12 2" xfId="31782" xr:uid="{00000000-0005-0000-0000-0000297C0000}"/>
    <cellStyle name="حساب 2 2 22 13" xfId="31783" xr:uid="{00000000-0005-0000-0000-00002A7C0000}"/>
    <cellStyle name="حساب 2 2 22 2" xfId="31784" xr:uid="{00000000-0005-0000-0000-00002B7C0000}"/>
    <cellStyle name="حساب 2 2 22 2 2" xfId="31785" xr:uid="{00000000-0005-0000-0000-00002C7C0000}"/>
    <cellStyle name="حساب 2 2 22 3" xfId="31786" xr:uid="{00000000-0005-0000-0000-00002D7C0000}"/>
    <cellStyle name="حساب 2 2 22 3 2" xfId="31787" xr:uid="{00000000-0005-0000-0000-00002E7C0000}"/>
    <cellStyle name="حساب 2 2 22 4" xfId="31788" xr:uid="{00000000-0005-0000-0000-00002F7C0000}"/>
    <cellStyle name="حساب 2 2 22 4 2" xfId="31789" xr:uid="{00000000-0005-0000-0000-0000307C0000}"/>
    <cellStyle name="حساب 2 2 22 5" xfId="31790" xr:uid="{00000000-0005-0000-0000-0000317C0000}"/>
    <cellStyle name="حساب 2 2 22 5 2" xfId="31791" xr:uid="{00000000-0005-0000-0000-0000327C0000}"/>
    <cellStyle name="حساب 2 2 22 6" xfId="31792" xr:uid="{00000000-0005-0000-0000-0000337C0000}"/>
    <cellStyle name="حساب 2 2 22 6 2" xfId="31793" xr:uid="{00000000-0005-0000-0000-0000347C0000}"/>
    <cellStyle name="حساب 2 2 22 7" xfId="31794" xr:uid="{00000000-0005-0000-0000-0000357C0000}"/>
    <cellStyle name="حساب 2 2 22 7 2" xfId="31795" xr:uid="{00000000-0005-0000-0000-0000367C0000}"/>
    <cellStyle name="حساب 2 2 22 8" xfId="31796" xr:uid="{00000000-0005-0000-0000-0000377C0000}"/>
    <cellStyle name="حساب 2 2 22 8 2" xfId="31797" xr:uid="{00000000-0005-0000-0000-0000387C0000}"/>
    <cellStyle name="حساب 2 2 22 9" xfId="31798" xr:uid="{00000000-0005-0000-0000-0000397C0000}"/>
    <cellStyle name="حساب 2 2 22 9 2" xfId="31799" xr:uid="{00000000-0005-0000-0000-00003A7C0000}"/>
    <cellStyle name="حساب 2 2 23" xfId="31800" xr:uid="{00000000-0005-0000-0000-00003B7C0000}"/>
    <cellStyle name="حساب 2 2 23 10" xfId="31801" xr:uid="{00000000-0005-0000-0000-00003C7C0000}"/>
    <cellStyle name="حساب 2 2 23 10 2" xfId="31802" xr:uid="{00000000-0005-0000-0000-00003D7C0000}"/>
    <cellStyle name="حساب 2 2 23 11" xfId="31803" xr:uid="{00000000-0005-0000-0000-00003E7C0000}"/>
    <cellStyle name="حساب 2 2 23 11 2" xfId="31804" xr:uid="{00000000-0005-0000-0000-00003F7C0000}"/>
    <cellStyle name="حساب 2 2 23 12" xfId="31805" xr:uid="{00000000-0005-0000-0000-0000407C0000}"/>
    <cellStyle name="حساب 2 2 23 12 2" xfId="31806" xr:uid="{00000000-0005-0000-0000-0000417C0000}"/>
    <cellStyle name="حساب 2 2 23 13" xfId="31807" xr:uid="{00000000-0005-0000-0000-0000427C0000}"/>
    <cellStyle name="حساب 2 2 23 2" xfId="31808" xr:uid="{00000000-0005-0000-0000-0000437C0000}"/>
    <cellStyle name="حساب 2 2 23 2 2" xfId="31809" xr:uid="{00000000-0005-0000-0000-0000447C0000}"/>
    <cellStyle name="حساب 2 2 23 3" xfId="31810" xr:uid="{00000000-0005-0000-0000-0000457C0000}"/>
    <cellStyle name="حساب 2 2 23 3 2" xfId="31811" xr:uid="{00000000-0005-0000-0000-0000467C0000}"/>
    <cellStyle name="حساب 2 2 23 4" xfId="31812" xr:uid="{00000000-0005-0000-0000-0000477C0000}"/>
    <cellStyle name="حساب 2 2 23 4 2" xfId="31813" xr:uid="{00000000-0005-0000-0000-0000487C0000}"/>
    <cellStyle name="حساب 2 2 23 5" xfId="31814" xr:uid="{00000000-0005-0000-0000-0000497C0000}"/>
    <cellStyle name="حساب 2 2 23 5 2" xfId="31815" xr:uid="{00000000-0005-0000-0000-00004A7C0000}"/>
    <cellStyle name="حساب 2 2 23 6" xfId="31816" xr:uid="{00000000-0005-0000-0000-00004B7C0000}"/>
    <cellStyle name="حساب 2 2 23 6 2" xfId="31817" xr:uid="{00000000-0005-0000-0000-00004C7C0000}"/>
    <cellStyle name="حساب 2 2 23 7" xfId="31818" xr:uid="{00000000-0005-0000-0000-00004D7C0000}"/>
    <cellStyle name="حساب 2 2 23 7 2" xfId="31819" xr:uid="{00000000-0005-0000-0000-00004E7C0000}"/>
    <cellStyle name="حساب 2 2 23 8" xfId="31820" xr:uid="{00000000-0005-0000-0000-00004F7C0000}"/>
    <cellStyle name="حساب 2 2 23 8 2" xfId="31821" xr:uid="{00000000-0005-0000-0000-0000507C0000}"/>
    <cellStyle name="حساب 2 2 23 9" xfId="31822" xr:uid="{00000000-0005-0000-0000-0000517C0000}"/>
    <cellStyle name="حساب 2 2 23 9 2" xfId="31823" xr:uid="{00000000-0005-0000-0000-0000527C0000}"/>
    <cellStyle name="حساب 2 2 24" xfId="31824" xr:uid="{00000000-0005-0000-0000-0000537C0000}"/>
    <cellStyle name="حساب 2 2 24 10" xfId="31825" xr:uid="{00000000-0005-0000-0000-0000547C0000}"/>
    <cellStyle name="حساب 2 2 24 10 2" xfId="31826" xr:uid="{00000000-0005-0000-0000-0000557C0000}"/>
    <cellStyle name="حساب 2 2 24 11" xfId="31827" xr:uid="{00000000-0005-0000-0000-0000567C0000}"/>
    <cellStyle name="حساب 2 2 24 11 2" xfId="31828" xr:uid="{00000000-0005-0000-0000-0000577C0000}"/>
    <cellStyle name="حساب 2 2 24 12" xfId="31829" xr:uid="{00000000-0005-0000-0000-0000587C0000}"/>
    <cellStyle name="حساب 2 2 24 12 2" xfId="31830" xr:uid="{00000000-0005-0000-0000-0000597C0000}"/>
    <cellStyle name="حساب 2 2 24 13" xfId="31831" xr:uid="{00000000-0005-0000-0000-00005A7C0000}"/>
    <cellStyle name="حساب 2 2 24 2" xfId="31832" xr:uid="{00000000-0005-0000-0000-00005B7C0000}"/>
    <cellStyle name="حساب 2 2 24 2 2" xfId="31833" xr:uid="{00000000-0005-0000-0000-00005C7C0000}"/>
    <cellStyle name="حساب 2 2 24 3" xfId="31834" xr:uid="{00000000-0005-0000-0000-00005D7C0000}"/>
    <cellStyle name="حساب 2 2 24 3 2" xfId="31835" xr:uid="{00000000-0005-0000-0000-00005E7C0000}"/>
    <cellStyle name="حساب 2 2 24 4" xfId="31836" xr:uid="{00000000-0005-0000-0000-00005F7C0000}"/>
    <cellStyle name="حساب 2 2 24 4 2" xfId="31837" xr:uid="{00000000-0005-0000-0000-0000607C0000}"/>
    <cellStyle name="حساب 2 2 24 5" xfId="31838" xr:uid="{00000000-0005-0000-0000-0000617C0000}"/>
    <cellStyle name="حساب 2 2 24 5 2" xfId="31839" xr:uid="{00000000-0005-0000-0000-0000627C0000}"/>
    <cellStyle name="حساب 2 2 24 6" xfId="31840" xr:uid="{00000000-0005-0000-0000-0000637C0000}"/>
    <cellStyle name="حساب 2 2 24 6 2" xfId="31841" xr:uid="{00000000-0005-0000-0000-0000647C0000}"/>
    <cellStyle name="حساب 2 2 24 7" xfId="31842" xr:uid="{00000000-0005-0000-0000-0000657C0000}"/>
    <cellStyle name="حساب 2 2 24 7 2" xfId="31843" xr:uid="{00000000-0005-0000-0000-0000667C0000}"/>
    <cellStyle name="حساب 2 2 24 8" xfId="31844" xr:uid="{00000000-0005-0000-0000-0000677C0000}"/>
    <cellStyle name="حساب 2 2 24 8 2" xfId="31845" xr:uid="{00000000-0005-0000-0000-0000687C0000}"/>
    <cellStyle name="حساب 2 2 24 9" xfId="31846" xr:uid="{00000000-0005-0000-0000-0000697C0000}"/>
    <cellStyle name="حساب 2 2 24 9 2" xfId="31847" xr:uid="{00000000-0005-0000-0000-00006A7C0000}"/>
    <cellStyle name="حساب 2 2 25" xfId="31848" xr:uid="{00000000-0005-0000-0000-00006B7C0000}"/>
    <cellStyle name="حساب 2 2 25 10" xfId="31849" xr:uid="{00000000-0005-0000-0000-00006C7C0000}"/>
    <cellStyle name="حساب 2 2 25 10 2" xfId="31850" xr:uid="{00000000-0005-0000-0000-00006D7C0000}"/>
    <cellStyle name="حساب 2 2 25 11" xfId="31851" xr:uid="{00000000-0005-0000-0000-00006E7C0000}"/>
    <cellStyle name="حساب 2 2 25 11 2" xfId="31852" xr:uid="{00000000-0005-0000-0000-00006F7C0000}"/>
    <cellStyle name="حساب 2 2 25 12" xfId="31853" xr:uid="{00000000-0005-0000-0000-0000707C0000}"/>
    <cellStyle name="حساب 2 2 25 12 2" xfId="31854" xr:uid="{00000000-0005-0000-0000-0000717C0000}"/>
    <cellStyle name="حساب 2 2 25 13" xfId="31855" xr:uid="{00000000-0005-0000-0000-0000727C0000}"/>
    <cellStyle name="حساب 2 2 25 2" xfId="31856" xr:uid="{00000000-0005-0000-0000-0000737C0000}"/>
    <cellStyle name="حساب 2 2 25 2 2" xfId="31857" xr:uid="{00000000-0005-0000-0000-0000747C0000}"/>
    <cellStyle name="حساب 2 2 25 3" xfId="31858" xr:uid="{00000000-0005-0000-0000-0000757C0000}"/>
    <cellStyle name="حساب 2 2 25 3 2" xfId="31859" xr:uid="{00000000-0005-0000-0000-0000767C0000}"/>
    <cellStyle name="حساب 2 2 25 4" xfId="31860" xr:uid="{00000000-0005-0000-0000-0000777C0000}"/>
    <cellStyle name="حساب 2 2 25 4 2" xfId="31861" xr:uid="{00000000-0005-0000-0000-0000787C0000}"/>
    <cellStyle name="حساب 2 2 25 5" xfId="31862" xr:uid="{00000000-0005-0000-0000-0000797C0000}"/>
    <cellStyle name="حساب 2 2 25 5 2" xfId="31863" xr:uid="{00000000-0005-0000-0000-00007A7C0000}"/>
    <cellStyle name="حساب 2 2 25 6" xfId="31864" xr:uid="{00000000-0005-0000-0000-00007B7C0000}"/>
    <cellStyle name="حساب 2 2 25 6 2" xfId="31865" xr:uid="{00000000-0005-0000-0000-00007C7C0000}"/>
    <cellStyle name="حساب 2 2 25 7" xfId="31866" xr:uid="{00000000-0005-0000-0000-00007D7C0000}"/>
    <cellStyle name="حساب 2 2 25 7 2" xfId="31867" xr:uid="{00000000-0005-0000-0000-00007E7C0000}"/>
    <cellStyle name="حساب 2 2 25 8" xfId="31868" xr:uid="{00000000-0005-0000-0000-00007F7C0000}"/>
    <cellStyle name="حساب 2 2 25 8 2" xfId="31869" xr:uid="{00000000-0005-0000-0000-0000807C0000}"/>
    <cellStyle name="حساب 2 2 25 9" xfId="31870" xr:uid="{00000000-0005-0000-0000-0000817C0000}"/>
    <cellStyle name="حساب 2 2 25 9 2" xfId="31871" xr:uid="{00000000-0005-0000-0000-0000827C0000}"/>
    <cellStyle name="حساب 2 2 26" xfId="31872" xr:uid="{00000000-0005-0000-0000-0000837C0000}"/>
    <cellStyle name="حساب 2 2 26 10" xfId="31873" xr:uid="{00000000-0005-0000-0000-0000847C0000}"/>
    <cellStyle name="حساب 2 2 26 10 2" xfId="31874" xr:uid="{00000000-0005-0000-0000-0000857C0000}"/>
    <cellStyle name="حساب 2 2 26 11" xfId="31875" xr:uid="{00000000-0005-0000-0000-0000867C0000}"/>
    <cellStyle name="حساب 2 2 26 11 2" xfId="31876" xr:uid="{00000000-0005-0000-0000-0000877C0000}"/>
    <cellStyle name="حساب 2 2 26 12" xfId="31877" xr:uid="{00000000-0005-0000-0000-0000887C0000}"/>
    <cellStyle name="حساب 2 2 26 12 2" xfId="31878" xr:uid="{00000000-0005-0000-0000-0000897C0000}"/>
    <cellStyle name="حساب 2 2 26 13" xfId="31879" xr:uid="{00000000-0005-0000-0000-00008A7C0000}"/>
    <cellStyle name="حساب 2 2 26 2" xfId="31880" xr:uid="{00000000-0005-0000-0000-00008B7C0000}"/>
    <cellStyle name="حساب 2 2 26 2 2" xfId="31881" xr:uid="{00000000-0005-0000-0000-00008C7C0000}"/>
    <cellStyle name="حساب 2 2 26 3" xfId="31882" xr:uid="{00000000-0005-0000-0000-00008D7C0000}"/>
    <cellStyle name="حساب 2 2 26 3 2" xfId="31883" xr:uid="{00000000-0005-0000-0000-00008E7C0000}"/>
    <cellStyle name="حساب 2 2 26 4" xfId="31884" xr:uid="{00000000-0005-0000-0000-00008F7C0000}"/>
    <cellStyle name="حساب 2 2 26 4 2" xfId="31885" xr:uid="{00000000-0005-0000-0000-0000907C0000}"/>
    <cellStyle name="حساب 2 2 26 5" xfId="31886" xr:uid="{00000000-0005-0000-0000-0000917C0000}"/>
    <cellStyle name="حساب 2 2 26 5 2" xfId="31887" xr:uid="{00000000-0005-0000-0000-0000927C0000}"/>
    <cellStyle name="حساب 2 2 26 6" xfId="31888" xr:uid="{00000000-0005-0000-0000-0000937C0000}"/>
    <cellStyle name="حساب 2 2 26 6 2" xfId="31889" xr:uid="{00000000-0005-0000-0000-0000947C0000}"/>
    <cellStyle name="حساب 2 2 26 7" xfId="31890" xr:uid="{00000000-0005-0000-0000-0000957C0000}"/>
    <cellStyle name="حساب 2 2 26 7 2" xfId="31891" xr:uid="{00000000-0005-0000-0000-0000967C0000}"/>
    <cellStyle name="حساب 2 2 26 8" xfId="31892" xr:uid="{00000000-0005-0000-0000-0000977C0000}"/>
    <cellStyle name="حساب 2 2 26 8 2" xfId="31893" xr:uid="{00000000-0005-0000-0000-0000987C0000}"/>
    <cellStyle name="حساب 2 2 26 9" xfId="31894" xr:uid="{00000000-0005-0000-0000-0000997C0000}"/>
    <cellStyle name="حساب 2 2 26 9 2" xfId="31895" xr:uid="{00000000-0005-0000-0000-00009A7C0000}"/>
    <cellStyle name="حساب 2 2 27" xfId="31896" xr:uid="{00000000-0005-0000-0000-00009B7C0000}"/>
    <cellStyle name="حساب 2 2 27 10" xfId="31897" xr:uid="{00000000-0005-0000-0000-00009C7C0000}"/>
    <cellStyle name="حساب 2 2 27 10 2" xfId="31898" xr:uid="{00000000-0005-0000-0000-00009D7C0000}"/>
    <cellStyle name="حساب 2 2 27 11" xfId="31899" xr:uid="{00000000-0005-0000-0000-00009E7C0000}"/>
    <cellStyle name="حساب 2 2 27 11 2" xfId="31900" xr:uid="{00000000-0005-0000-0000-00009F7C0000}"/>
    <cellStyle name="حساب 2 2 27 12" xfId="31901" xr:uid="{00000000-0005-0000-0000-0000A07C0000}"/>
    <cellStyle name="حساب 2 2 27 12 2" xfId="31902" xr:uid="{00000000-0005-0000-0000-0000A17C0000}"/>
    <cellStyle name="حساب 2 2 27 13" xfId="31903" xr:uid="{00000000-0005-0000-0000-0000A27C0000}"/>
    <cellStyle name="حساب 2 2 27 2" xfId="31904" xr:uid="{00000000-0005-0000-0000-0000A37C0000}"/>
    <cellStyle name="حساب 2 2 27 2 2" xfId="31905" xr:uid="{00000000-0005-0000-0000-0000A47C0000}"/>
    <cellStyle name="حساب 2 2 27 3" xfId="31906" xr:uid="{00000000-0005-0000-0000-0000A57C0000}"/>
    <cellStyle name="حساب 2 2 27 3 2" xfId="31907" xr:uid="{00000000-0005-0000-0000-0000A67C0000}"/>
    <cellStyle name="حساب 2 2 27 4" xfId="31908" xr:uid="{00000000-0005-0000-0000-0000A77C0000}"/>
    <cellStyle name="حساب 2 2 27 4 2" xfId="31909" xr:uid="{00000000-0005-0000-0000-0000A87C0000}"/>
    <cellStyle name="حساب 2 2 27 5" xfId="31910" xr:uid="{00000000-0005-0000-0000-0000A97C0000}"/>
    <cellStyle name="حساب 2 2 27 5 2" xfId="31911" xr:uid="{00000000-0005-0000-0000-0000AA7C0000}"/>
    <cellStyle name="حساب 2 2 27 6" xfId="31912" xr:uid="{00000000-0005-0000-0000-0000AB7C0000}"/>
    <cellStyle name="حساب 2 2 27 6 2" xfId="31913" xr:uid="{00000000-0005-0000-0000-0000AC7C0000}"/>
    <cellStyle name="حساب 2 2 27 7" xfId="31914" xr:uid="{00000000-0005-0000-0000-0000AD7C0000}"/>
    <cellStyle name="حساب 2 2 27 7 2" xfId="31915" xr:uid="{00000000-0005-0000-0000-0000AE7C0000}"/>
    <cellStyle name="حساب 2 2 27 8" xfId="31916" xr:uid="{00000000-0005-0000-0000-0000AF7C0000}"/>
    <cellStyle name="حساب 2 2 27 8 2" xfId="31917" xr:uid="{00000000-0005-0000-0000-0000B07C0000}"/>
    <cellStyle name="حساب 2 2 27 9" xfId="31918" xr:uid="{00000000-0005-0000-0000-0000B17C0000}"/>
    <cellStyle name="حساب 2 2 27 9 2" xfId="31919" xr:uid="{00000000-0005-0000-0000-0000B27C0000}"/>
    <cellStyle name="حساب 2 2 28" xfId="31920" xr:uid="{00000000-0005-0000-0000-0000B37C0000}"/>
    <cellStyle name="حساب 2 2 28 10" xfId="31921" xr:uid="{00000000-0005-0000-0000-0000B47C0000}"/>
    <cellStyle name="حساب 2 2 28 10 2" xfId="31922" xr:uid="{00000000-0005-0000-0000-0000B57C0000}"/>
    <cellStyle name="حساب 2 2 28 11" xfId="31923" xr:uid="{00000000-0005-0000-0000-0000B67C0000}"/>
    <cellStyle name="حساب 2 2 28 11 2" xfId="31924" xr:uid="{00000000-0005-0000-0000-0000B77C0000}"/>
    <cellStyle name="حساب 2 2 28 12" xfId="31925" xr:uid="{00000000-0005-0000-0000-0000B87C0000}"/>
    <cellStyle name="حساب 2 2 28 12 2" xfId="31926" xr:uid="{00000000-0005-0000-0000-0000B97C0000}"/>
    <cellStyle name="حساب 2 2 28 13" xfId="31927" xr:uid="{00000000-0005-0000-0000-0000BA7C0000}"/>
    <cellStyle name="حساب 2 2 28 2" xfId="31928" xr:uid="{00000000-0005-0000-0000-0000BB7C0000}"/>
    <cellStyle name="حساب 2 2 28 2 2" xfId="31929" xr:uid="{00000000-0005-0000-0000-0000BC7C0000}"/>
    <cellStyle name="حساب 2 2 28 3" xfId="31930" xr:uid="{00000000-0005-0000-0000-0000BD7C0000}"/>
    <cellStyle name="حساب 2 2 28 3 2" xfId="31931" xr:uid="{00000000-0005-0000-0000-0000BE7C0000}"/>
    <cellStyle name="حساب 2 2 28 4" xfId="31932" xr:uid="{00000000-0005-0000-0000-0000BF7C0000}"/>
    <cellStyle name="حساب 2 2 28 4 2" xfId="31933" xr:uid="{00000000-0005-0000-0000-0000C07C0000}"/>
    <cellStyle name="حساب 2 2 28 5" xfId="31934" xr:uid="{00000000-0005-0000-0000-0000C17C0000}"/>
    <cellStyle name="حساب 2 2 28 5 2" xfId="31935" xr:uid="{00000000-0005-0000-0000-0000C27C0000}"/>
    <cellStyle name="حساب 2 2 28 6" xfId="31936" xr:uid="{00000000-0005-0000-0000-0000C37C0000}"/>
    <cellStyle name="حساب 2 2 28 6 2" xfId="31937" xr:uid="{00000000-0005-0000-0000-0000C47C0000}"/>
    <cellStyle name="حساب 2 2 28 7" xfId="31938" xr:uid="{00000000-0005-0000-0000-0000C57C0000}"/>
    <cellStyle name="حساب 2 2 28 7 2" xfId="31939" xr:uid="{00000000-0005-0000-0000-0000C67C0000}"/>
    <cellStyle name="حساب 2 2 28 8" xfId="31940" xr:uid="{00000000-0005-0000-0000-0000C77C0000}"/>
    <cellStyle name="حساب 2 2 28 8 2" xfId="31941" xr:uid="{00000000-0005-0000-0000-0000C87C0000}"/>
    <cellStyle name="حساب 2 2 28 9" xfId="31942" xr:uid="{00000000-0005-0000-0000-0000C97C0000}"/>
    <cellStyle name="حساب 2 2 28 9 2" xfId="31943" xr:uid="{00000000-0005-0000-0000-0000CA7C0000}"/>
    <cellStyle name="حساب 2 2 29" xfId="31944" xr:uid="{00000000-0005-0000-0000-0000CB7C0000}"/>
    <cellStyle name="حساب 2 2 29 2" xfId="31945" xr:uid="{00000000-0005-0000-0000-0000CC7C0000}"/>
    <cellStyle name="حساب 2 2 3" xfId="31946" xr:uid="{00000000-0005-0000-0000-0000CD7C0000}"/>
    <cellStyle name="حساب 2 2 3 10" xfId="31947" xr:uid="{00000000-0005-0000-0000-0000CE7C0000}"/>
    <cellStyle name="حساب 2 2 3 10 2" xfId="31948" xr:uid="{00000000-0005-0000-0000-0000CF7C0000}"/>
    <cellStyle name="حساب 2 2 3 11" xfId="31949" xr:uid="{00000000-0005-0000-0000-0000D07C0000}"/>
    <cellStyle name="حساب 2 2 3 11 2" xfId="31950" xr:uid="{00000000-0005-0000-0000-0000D17C0000}"/>
    <cellStyle name="حساب 2 2 3 12" xfId="31951" xr:uid="{00000000-0005-0000-0000-0000D27C0000}"/>
    <cellStyle name="حساب 2 2 3 12 2" xfId="31952" xr:uid="{00000000-0005-0000-0000-0000D37C0000}"/>
    <cellStyle name="حساب 2 2 3 13" xfId="31953" xr:uid="{00000000-0005-0000-0000-0000D47C0000}"/>
    <cellStyle name="حساب 2 2 3 2" xfId="31954" xr:uid="{00000000-0005-0000-0000-0000D57C0000}"/>
    <cellStyle name="حساب 2 2 3 2 2" xfId="31955" xr:uid="{00000000-0005-0000-0000-0000D67C0000}"/>
    <cellStyle name="حساب 2 2 3 3" xfId="31956" xr:uid="{00000000-0005-0000-0000-0000D77C0000}"/>
    <cellStyle name="حساب 2 2 3 3 2" xfId="31957" xr:uid="{00000000-0005-0000-0000-0000D87C0000}"/>
    <cellStyle name="حساب 2 2 3 4" xfId="31958" xr:uid="{00000000-0005-0000-0000-0000D97C0000}"/>
    <cellStyle name="حساب 2 2 3 4 2" xfId="31959" xr:uid="{00000000-0005-0000-0000-0000DA7C0000}"/>
    <cellStyle name="حساب 2 2 3 5" xfId="31960" xr:uid="{00000000-0005-0000-0000-0000DB7C0000}"/>
    <cellStyle name="حساب 2 2 3 5 2" xfId="31961" xr:uid="{00000000-0005-0000-0000-0000DC7C0000}"/>
    <cellStyle name="حساب 2 2 3 6" xfId="31962" xr:uid="{00000000-0005-0000-0000-0000DD7C0000}"/>
    <cellStyle name="حساب 2 2 3 6 2" xfId="31963" xr:uid="{00000000-0005-0000-0000-0000DE7C0000}"/>
    <cellStyle name="حساب 2 2 3 7" xfId="31964" xr:uid="{00000000-0005-0000-0000-0000DF7C0000}"/>
    <cellStyle name="حساب 2 2 3 7 2" xfId="31965" xr:uid="{00000000-0005-0000-0000-0000E07C0000}"/>
    <cellStyle name="حساب 2 2 3 8" xfId="31966" xr:uid="{00000000-0005-0000-0000-0000E17C0000}"/>
    <cellStyle name="حساب 2 2 3 8 2" xfId="31967" xr:uid="{00000000-0005-0000-0000-0000E27C0000}"/>
    <cellStyle name="حساب 2 2 3 9" xfId="31968" xr:uid="{00000000-0005-0000-0000-0000E37C0000}"/>
    <cellStyle name="حساب 2 2 3 9 2" xfId="31969" xr:uid="{00000000-0005-0000-0000-0000E47C0000}"/>
    <cellStyle name="حساب 2 2 30" xfId="31970" xr:uid="{00000000-0005-0000-0000-0000E57C0000}"/>
    <cellStyle name="حساب 2 2 30 2" xfId="31971" xr:uid="{00000000-0005-0000-0000-0000E67C0000}"/>
    <cellStyle name="حساب 2 2 31" xfId="31972" xr:uid="{00000000-0005-0000-0000-0000E77C0000}"/>
    <cellStyle name="حساب 2 2 31 2" xfId="31973" xr:uid="{00000000-0005-0000-0000-0000E87C0000}"/>
    <cellStyle name="حساب 2 2 32" xfId="31974" xr:uid="{00000000-0005-0000-0000-0000E97C0000}"/>
    <cellStyle name="حساب 2 2 32 2" xfId="31975" xr:uid="{00000000-0005-0000-0000-0000EA7C0000}"/>
    <cellStyle name="حساب 2 2 33" xfId="31976" xr:uid="{00000000-0005-0000-0000-0000EB7C0000}"/>
    <cellStyle name="حساب 2 2 33 2" xfId="31977" xr:uid="{00000000-0005-0000-0000-0000EC7C0000}"/>
    <cellStyle name="حساب 2 2 34" xfId="31978" xr:uid="{00000000-0005-0000-0000-0000ED7C0000}"/>
    <cellStyle name="حساب 2 2 34 2" xfId="31979" xr:uid="{00000000-0005-0000-0000-0000EE7C0000}"/>
    <cellStyle name="حساب 2 2 35" xfId="31980" xr:uid="{00000000-0005-0000-0000-0000EF7C0000}"/>
    <cellStyle name="حساب 2 2 35 2" xfId="31981" xr:uid="{00000000-0005-0000-0000-0000F07C0000}"/>
    <cellStyle name="حساب 2 2 36" xfId="31982" xr:uid="{00000000-0005-0000-0000-0000F17C0000}"/>
    <cellStyle name="حساب 2 2 36 2" xfId="31983" xr:uid="{00000000-0005-0000-0000-0000F27C0000}"/>
    <cellStyle name="حساب 2 2 37" xfId="31984" xr:uid="{00000000-0005-0000-0000-0000F37C0000}"/>
    <cellStyle name="حساب 2 2 37 2" xfId="31985" xr:uid="{00000000-0005-0000-0000-0000F47C0000}"/>
    <cellStyle name="حساب 2 2 38" xfId="31986" xr:uid="{00000000-0005-0000-0000-0000F57C0000}"/>
    <cellStyle name="حساب 2 2 38 2" xfId="31987" xr:uid="{00000000-0005-0000-0000-0000F67C0000}"/>
    <cellStyle name="حساب 2 2 39" xfId="31988" xr:uid="{00000000-0005-0000-0000-0000F77C0000}"/>
    <cellStyle name="حساب 2 2 39 2" xfId="31989" xr:uid="{00000000-0005-0000-0000-0000F87C0000}"/>
    <cellStyle name="حساب 2 2 4" xfId="31990" xr:uid="{00000000-0005-0000-0000-0000F97C0000}"/>
    <cellStyle name="حساب 2 2 4 10" xfId="31991" xr:uid="{00000000-0005-0000-0000-0000FA7C0000}"/>
    <cellStyle name="حساب 2 2 4 10 2" xfId="31992" xr:uid="{00000000-0005-0000-0000-0000FB7C0000}"/>
    <cellStyle name="حساب 2 2 4 11" xfId="31993" xr:uid="{00000000-0005-0000-0000-0000FC7C0000}"/>
    <cellStyle name="حساب 2 2 4 11 2" xfId="31994" xr:uid="{00000000-0005-0000-0000-0000FD7C0000}"/>
    <cellStyle name="حساب 2 2 4 12" xfId="31995" xr:uid="{00000000-0005-0000-0000-0000FE7C0000}"/>
    <cellStyle name="حساب 2 2 4 12 2" xfId="31996" xr:uid="{00000000-0005-0000-0000-0000FF7C0000}"/>
    <cellStyle name="حساب 2 2 4 13" xfId="31997" xr:uid="{00000000-0005-0000-0000-0000007D0000}"/>
    <cellStyle name="حساب 2 2 4 2" xfId="31998" xr:uid="{00000000-0005-0000-0000-0000017D0000}"/>
    <cellStyle name="حساب 2 2 4 2 2" xfId="31999" xr:uid="{00000000-0005-0000-0000-0000027D0000}"/>
    <cellStyle name="حساب 2 2 4 3" xfId="32000" xr:uid="{00000000-0005-0000-0000-0000037D0000}"/>
    <cellStyle name="حساب 2 2 4 3 2" xfId="32001" xr:uid="{00000000-0005-0000-0000-0000047D0000}"/>
    <cellStyle name="حساب 2 2 4 4" xfId="32002" xr:uid="{00000000-0005-0000-0000-0000057D0000}"/>
    <cellStyle name="حساب 2 2 4 4 2" xfId="32003" xr:uid="{00000000-0005-0000-0000-0000067D0000}"/>
    <cellStyle name="حساب 2 2 4 5" xfId="32004" xr:uid="{00000000-0005-0000-0000-0000077D0000}"/>
    <cellStyle name="حساب 2 2 4 5 2" xfId="32005" xr:uid="{00000000-0005-0000-0000-0000087D0000}"/>
    <cellStyle name="حساب 2 2 4 6" xfId="32006" xr:uid="{00000000-0005-0000-0000-0000097D0000}"/>
    <cellStyle name="حساب 2 2 4 6 2" xfId="32007" xr:uid="{00000000-0005-0000-0000-00000A7D0000}"/>
    <cellStyle name="حساب 2 2 4 7" xfId="32008" xr:uid="{00000000-0005-0000-0000-00000B7D0000}"/>
    <cellStyle name="حساب 2 2 4 7 2" xfId="32009" xr:uid="{00000000-0005-0000-0000-00000C7D0000}"/>
    <cellStyle name="حساب 2 2 4 8" xfId="32010" xr:uid="{00000000-0005-0000-0000-00000D7D0000}"/>
    <cellStyle name="حساب 2 2 4 8 2" xfId="32011" xr:uid="{00000000-0005-0000-0000-00000E7D0000}"/>
    <cellStyle name="حساب 2 2 4 9" xfId="32012" xr:uid="{00000000-0005-0000-0000-00000F7D0000}"/>
    <cellStyle name="حساب 2 2 4 9 2" xfId="32013" xr:uid="{00000000-0005-0000-0000-0000107D0000}"/>
    <cellStyle name="حساب 2 2 40" xfId="32014" xr:uid="{00000000-0005-0000-0000-0000117D0000}"/>
    <cellStyle name="حساب 2 2 5" xfId="32015" xr:uid="{00000000-0005-0000-0000-0000127D0000}"/>
    <cellStyle name="حساب 2 2 5 10" xfId="32016" xr:uid="{00000000-0005-0000-0000-0000137D0000}"/>
    <cellStyle name="حساب 2 2 5 10 2" xfId="32017" xr:uid="{00000000-0005-0000-0000-0000147D0000}"/>
    <cellStyle name="حساب 2 2 5 11" xfId="32018" xr:uid="{00000000-0005-0000-0000-0000157D0000}"/>
    <cellStyle name="حساب 2 2 5 11 2" xfId="32019" xr:uid="{00000000-0005-0000-0000-0000167D0000}"/>
    <cellStyle name="حساب 2 2 5 12" xfId="32020" xr:uid="{00000000-0005-0000-0000-0000177D0000}"/>
    <cellStyle name="حساب 2 2 5 12 2" xfId="32021" xr:uid="{00000000-0005-0000-0000-0000187D0000}"/>
    <cellStyle name="حساب 2 2 5 13" xfId="32022" xr:uid="{00000000-0005-0000-0000-0000197D0000}"/>
    <cellStyle name="حساب 2 2 5 2" xfId="32023" xr:uid="{00000000-0005-0000-0000-00001A7D0000}"/>
    <cellStyle name="حساب 2 2 5 2 2" xfId="32024" xr:uid="{00000000-0005-0000-0000-00001B7D0000}"/>
    <cellStyle name="حساب 2 2 5 3" xfId="32025" xr:uid="{00000000-0005-0000-0000-00001C7D0000}"/>
    <cellStyle name="حساب 2 2 5 3 2" xfId="32026" xr:uid="{00000000-0005-0000-0000-00001D7D0000}"/>
    <cellStyle name="حساب 2 2 5 4" xfId="32027" xr:uid="{00000000-0005-0000-0000-00001E7D0000}"/>
    <cellStyle name="حساب 2 2 5 4 2" xfId="32028" xr:uid="{00000000-0005-0000-0000-00001F7D0000}"/>
    <cellStyle name="حساب 2 2 5 5" xfId="32029" xr:uid="{00000000-0005-0000-0000-0000207D0000}"/>
    <cellStyle name="حساب 2 2 5 5 2" xfId="32030" xr:uid="{00000000-0005-0000-0000-0000217D0000}"/>
    <cellStyle name="حساب 2 2 5 6" xfId="32031" xr:uid="{00000000-0005-0000-0000-0000227D0000}"/>
    <cellStyle name="حساب 2 2 5 6 2" xfId="32032" xr:uid="{00000000-0005-0000-0000-0000237D0000}"/>
    <cellStyle name="حساب 2 2 5 7" xfId="32033" xr:uid="{00000000-0005-0000-0000-0000247D0000}"/>
    <cellStyle name="حساب 2 2 5 7 2" xfId="32034" xr:uid="{00000000-0005-0000-0000-0000257D0000}"/>
    <cellStyle name="حساب 2 2 5 8" xfId="32035" xr:uid="{00000000-0005-0000-0000-0000267D0000}"/>
    <cellStyle name="حساب 2 2 5 8 2" xfId="32036" xr:uid="{00000000-0005-0000-0000-0000277D0000}"/>
    <cellStyle name="حساب 2 2 5 9" xfId="32037" xr:uid="{00000000-0005-0000-0000-0000287D0000}"/>
    <cellStyle name="حساب 2 2 5 9 2" xfId="32038" xr:uid="{00000000-0005-0000-0000-0000297D0000}"/>
    <cellStyle name="حساب 2 2 6" xfId="32039" xr:uid="{00000000-0005-0000-0000-00002A7D0000}"/>
    <cellStyle name="حساب 2 2 6 10" xfId="32040" xr:uid="{00000000-0005-0000-0000-00002B7D0000}"/>
    <cellStyle name="حساب 2 2 6 10 2" xfId="32041" xr:uid="{00000000-0005-0000-0000-00002C7D0000}"/>
    <cellStyle name="حساب 2 2 6 11" xfId="32042" xr:uid="{00000000-0005-0000-0000-00002D7D0000}"/>
    <cellStyle name="حساب 2 2 6 11 2" xfId="32043" xr:uid="{00000000-0005-0000-0000-00002E7D0000}"/>
    <cellStyle name="حساب 2 2 6 12" xfId="32044" xr:uid="{00000000-0005-0000-0000-00002F7D0000}"/>
    <cellStyle name="حساب 2 2 6 12 2" xfId="32045" xr:uid="{00000000-0005-0000-0000-0000307D0000}"/>
    <cellStyle name="حساب 2 2 6 13" xfId="32046" xr:uid="{00000000-0005-0000-0000-0000317D0000}"/>
    <cellStyle name="حساب 2 2 6 2" xfId="32047" xr:uid="{00000000-0005-0000-0000-0000327D0000}"/>
    <cellStyle name="حساب 2 2 6 2 2" xfId="32048" xr:uid="{00000000-0005-0000-0000-0000337D0000}"/>
    <cellStyle name="حساب 2 2 6 3" xfId="32049" xr:uid="{00000000-0005-0000-0000-0000347D0000}"/>
    <cellStyle name="حساب 2 2 6 3 2" xfId="32050" xr:uid="{00000000-0005-0000-0000-0000357D0000}"/>
    <cellStyle name="حساب 2 2 6 4" xfId="32051" xr:uid="{00000000-0005-0000-0000-0000367D0000}"/>
    <cellStyle name="حساب 2 2 6 4 2" xfId="32052" xr:uid="{00000000-0005-0000-0000-0000377D0000}"/>
    <cellStyle name="حساب 2 2 6 5" xfId="32053" xr:uid="{00000000-0005-0000-0000-0000387D0000}"/>
    <cellStyle name="حساب 2 2 6 5 2" xfId="32054" xr:uid="{00000000-0005-0000-0000-0000397D0000}"/>
    <cellStyle name="حساب 2 2 6 6" xfId="32055" xr:uid="{00000000-0005-0000-0000-00003A7D0000}"/>
    <cellStyle name="حساب 2 2 6 6 2" xfId="32056" xr:uid="{00000000-0005-0000-0000-00003B7D0000}"/>
    <cellStyle name="حساب 2 2 6 7" xfId="32057" xr:uid="{00000000-0005-0000-0000-00003C7D0000}"/>
    <cellStyle name="حساب 2 2 6 7 2" xfId="32058" xr:uid="{00000000-0005-0000-0000-00003D7D0000}"/>
    <cellStyle name="حساب 2 2 6 8" xfId="32059" xr:uid="{00000000-0005-0000-0000-00003E7D0000}"/>
    <cellStyle name="حساب 2 2 6 8 2" xfId="32060" xr:uid="{00000000-0005-0000-0000-00003F7D0000}"/>
    <cellStyle name="حساب 2 2 6 9" xfId="32061" xr:uid="{00000000-0005-0000-0000-0000407D0000}"/>
    <cellStyle name="حساب 2 2 6 9 2" xfId="32062" xr:uid="{00000000-0005-0000-0000-0000417D0000}"/>
    <cellStyle name="حساب 2 2 7" xfId="32063" xr:uid="{00000000-0005-0000-0000-0000427D0000}"/>
    <cellStyle name="حساب 2 2 7 10" xfId="32064" xr:uid="{00000000-0005-0000-0000-0000437D0000}"/>
    <cellStyle name="حساب 2 2 7 10 2" xfId="32065" xr:uid="{00000000-0005-0000-0000-0000447D0000}"/>
    <cellStyle name="حساب 2 2 7 11" xfId="32066" xr:uid="{00000000-0005-0000-0000-0000457D0000}"/>
    <cellStyle name="حساب 2 2 7 11 2" xfId="32067" xr:uid="{00000000-0005-0000-0000-0000467D0000}"/>
    <cellStyle name="حساب 2 2 7 12" xfId="32068" xr:uid="{00000000-0005-0000-0000-0000477D0000}"/>
    <cellStyle name="حساب 2 2 7 12 2" xfId="32069" xr:uid="{00000000-0005-0000-0000-0000487D0000}"/>
    <cellStyle name="حساب 2 2 7 13" xfId="32070" xr:uid="{00000000-0005-0000-0000-0000497D0000}"/>
    <cellStyle name="حساب 2 2 7 2" xfId="32071" xr:uid="{00000000-0005-0000-0000-00004A7D0000}"/>
    <cellStyle name="حساب 2 2 7 2 2" xfId="32072" xr:uid="{00000000-0005-0000-0000-00004B7D0000}"/>
    <cellStyle name="حساب 2 2 7 3" xfId="32073" xr:uid="{00000000-0005-0000-0000-00004C7D0000}"/>
    <cellStyle name="حساب 2 2 7 3 2" xfId="32074" xr:uid="{00000000-0005-0000-0000-00004D7D0000}"/>
    <cellStyle name="حساب 2 2 7 4" xfId="32075" xr:uid="{00000000-0005-0000-0000-00004E7D0000}"/>
    <cellStyle name="حساب 2 2 7 4 2" xfId="32076" xr:uid="{00000000-0005-0000-0000-00004F7D0000}"/>
    <cellStyle name="حساب 2 2 7 5" xfId="32077" xr:uid="{00000000-0005-0000-0000-0000507D0000}"/>
    <cellStyle name="حساب 2 2 7 5 2" xfId="32078" xr:uid="{00000000-0005-0000-0000-0000517D0000}"/>
    <cellStyle name="حساب 2 2 7 6" xfId="32079" xr:uid="{00000000-0005-0000-0000-0000527D0000}"/>
    <cellStyle name="حساب 2 2 7 6 2" xfId="32080" xr:uid="{00000000-0005-0000-0000-0000537D0000}"/>
    <cellStyle name="حساب 2 2 7 7" xfId="32081" xr:uid="{00000000-0005-0000-0000-0000547D0000}"/>
    <cellStyle name="حساب 2 2 7 7 2" xfId="32082" xr:uid="{00000000-0005-0000-0000-0000557D0000}"/>
    <cellStyle name="حساب 2 2 7 8" xfId="32083" xr:uid="{00000000-0005-0000-0000-0000567D0000}"/>
    <cellStyle name="حساب 2 2 7 8 2" xfId="32084" xr:uid="{00000000-0005-0000-0000-0000577D0000}"/>
    <cellStyle name="حساب 2 2 7 9" xfId="32085" xr:uid="{00000000-0005-0000-0000-0000587D0000}"/>
    <cellStyle name="حساب 2 2 7 9 2" xfId="32086" xr:uid="{00000000-0005-0000-0000-0000597D0000}"/>
    <cellStyle name="حساب 2 2 8" xfId="32087" xr:uid="{00000000-0005-0000-0000-00005A7D0000}"/>
    <cellStyle name="حساب 2 2 8 10" xfId="32088" xr:uid="{00000000-0005-0000-0000-00005B7D0000}"/>
    <cellStyle name="حساب 2 2 8 10 2" xfId="32089" xr:uid="{00000000-0005-0000-0000-00005C7D0000}"/>
    <cellStyle name="حساب 2 2 8 11" xfId="32090" xr:uid="{00000000-0005-0000-0000-00005D7D0000}"/>
    <cellStyle name="حساب 2 2 8 11 2" xfId="32091" xr:uid="{00000000-0005-0000-0000-00005E7D0000}"/>
    <cellStyle name="حساب 2 2 8 12" xfId="32092" xr:uid="{00000000-0005-0000-0000-00005F7D0000}"/>
    <cellStyle name="حساب 2 2 8 12 2" xfId="32093" xr:uid="{00000000-0005-0000-0000-0000607D0000}"/>
    <cellStyle name="حساب 2 2 8 13" xfId="32094" xr:uid="{00000000-0005-0000-0000-0000617D0000}"/>
    <cellStyle name="حساب 2 2 8 2" xfId="32095" xr:uid="{00000000-0005-0000-0000-0000627D0000}"/>
    <cellStyle name="حساب 2 2 8 2 2" xfId="32096" xr:uid="{00000000-0005-0000-0000-0000637D0000}"/>
    <cellStyle name="حساب 2 2 8 3" xfId="32097" xr:uid="{00000000-0005-0000-0000-0000647D0000}"/>
    <cellStyle name="حساب 2 2 8 3 2" xfId="32098" xr:uid="{00000000-0005-0000-0000-0000657D0000}"/>
    <cellStyle name="حساب 2 2 8 4" xfId="32099" xr:uid="{00000000-0005-0000-0000-0000667D0000}"/>
    <cellStyle name="حساب 2 2 8 4 2" xfId="32100" xr:uid="{00000000-0005-0000-0000-0000677D0000}"/>
    <cellStyle name="حساب 2 2 8 5" xfId="32101" xr:uid="{00000000-0005-0000-0000-0000687D0000}"/>
    <cellStyle name="حساب 2 2 8 5 2" xfId="32102" xr:uid="{00000000-0005-0000-0000-0000697D0000}"/>
    <cellStyle name="حساب 2 2 8 6" xfId="32103" xr:uid="{00000000-0005-0000-0000-00006A7D0000}"/>
    <cellStyle name="حساب 2 2 8 6 2" xfId="32104" xr:uid="{00000000-0005-0000-0000-00006B7D0000}"/>
    <cellStyle name="حساب 2 2 8 7" xfId="32105" xr:uid="{00000000-0005-0000-0000-00006C7D0000}"/>
    <cellStyle name="حساب 2 2 8 7 2" xfId="32106" xr:uid="{00000000-0005-0000-0000-00006D7D0000}"/>
    <cellStyle name="حساب 2 2 8 8" xfId="32107" xr:uid="{00000000-0005-0000-0000-00006E7D0000}"/>
    <cellStyle name="حساب 2 2 8 8 2" xfId="32108" xr:uid="{00000000-0005-0000-0000-00006F7D0000}"/>
    <cellStyle name="حساب 2 2 8 9" xfId="32109" xr:uid="{00000000-0005-0000-0000-0000707D0000}"/>
    <cellStyle name="حساب 2 2 8 9 2" xfId="32110" xr:uid="{00000000-0005-0000-0000-0000717D0000}"/>
    <cellStyle name="حساب 2 2 9" xfId="32111" xr:uid="{00000000-0005-0000-0000-0000727D0000}"/>
    <cellStyle name="حساب 2 2 9 10" xfId="32112" xr:uid="{00000000-0005-0000-0000-0000737D0000}"/>
    <cellStyle name="حساب 2 2 9 10 2" xfId="32113" xr:uid="{00000000-0005-0000-0000-0000747D0000}"/>
    <cellStyle name="حساب 2 2 9 11" xfId="32114" xr:uid="{00000000-0005-0000-0000-0000757D0000}"/>
    <cellStyle name="حساب 2 2 9 11 2" xfId="32115" xr:uid="{00000000-0005-0000-0000-0000767D0000}"/>
    <cellStyle name="حساب 2 2 9 12" xfId="32116" xr:uid="{00000000-0005-0000-0000-0000777D0000}"/>
    <cellStyle name="حساب 2 2 9 12 2" xfId="32117" xr:uid="{00000000-0005-0000-0000-0000787D0000}"/>
    <cellStyle name="حساب 2 2 9 13" xfId="32118" xr:uid="{00000000-0005-0000-0000-0000797D0000}"/>
    <cellStyle name="حساب 2 2 9 2" xfId="32119" xr:uid="{00000000-0005-0000-0000-00007A7D0000}"/>
    <cellStyle name="حساب 2 2 9 2 2" xfId="32120" xr:uid="{00000000-0005-0000-0000-00007B7D0000}"/>
    <cellStyle name="حساب 2 2 9 3" xfId="32121" xr:uid="{00000000-0005-0000-0000-00007C7D0000}"/>
    <cellStyle name="حساب 2 2 9 3 2" xfId="32122" xr:uid="{00000000-0005-0000-0000-00007D7D0000}"/>
    <cellStyle name="حساب 2 2 9 4" xfId="32123" xr:uid="{00000000-0005-0000-0000-00007E7D0000}"/>
    <cellStyle name="حساب 2 2 9 4 2" xfId="32124" xr:uid="{00000000-0005-0000-0000-00007F7D0000}"/>
    <cellStyle name="حساب 2 2 9 5" xfId="32125" xr:uid="{00000000-0005-0000-0000-0000807D0000}"/>
    <cellStyle name="حساب 2 2 9 5 2" xfId="32126" xr:uid="{00000000-0005-0000-0000-0000817D0000}"/>
    <cellStyle name="حساب 2 2 9 6" xfId="32127" xr:uid="{00000000-0005-0000-0000-0000827D0000}"/>
    <cellStyle name="حساب 2 2 9 6 2" xfId="32128" xr:uid="{00000000-0005-0000-0000-0000837D0000}"/>
    <cellStyle name="حساب 2 2 9 7" xfId="32129" xr:uid="{00000000-0005-0000-0000-0000847D0000}"/>
    <cellStyle name="حساب 2 2 9 7 2" xfId="32130" xr:uid="{00000000-0005-0000-0000-0000857D0000}"/>
    <cellStyle name="حساب 2 2 9 8" xfId="32131" xr:uid="{00000000-0005-0000-0000-0000867D0000}"/>
    <cellStyle name="حساب 2 2 9 8 2" xfId="32132" xr:uid="{00000000-0005-0000-0000-0000877D0000}"/>
    <cellStyle name="حساب 2 2 9 9" xfId="32133" xr:uid="{00000000-0005-0000-0000-0000887D0000}"/>
    <cellStyle name="حساب 2 2 9 9 2" xfId="32134" xr:uid="{00000000-0005-0000-0000-0000897D0000}"/>
    <cellStyle name="حساب 2 20" xfId="32135" xr:uid="{00000000-0005-0000-0000-00008A7D0000}"/>
    <cellStyle name="حساب 2 20 10" xfId="32136" xr:uid="{00000000-0005-0000-0000-00008B7D0000}"/>
    <cellStyle name="حساب 2 20 10 2" xfId="32137" xr:uid="{00000000-0005-0000-0000-00008C7D0000}"/>
    <cellStyle name="حساب 2 20 11" xfId="32138" xr:uid="{00000000-0005-0000-0000-00008D7D0000}"/>
    <cellStyle name="حساب 2 20 11 2" xfId="32139" xr:uid="{00000000-0005-0000-0000-00008E7D0000}"/>
    <cellStyle name="حساب 2 20 12" xfId="32140" xr:uid="{00000000-0005-0000-0000-00008F7D0000}"/>
    <cellStyle name="حساب 2 20 12 2" xfId="32141" xr:uid="{00000000-0005-0000-0000-0000907D0000}"/>
    <cellStyle name="حساب 2 20 13" xfId="32142" xr:uid="{00000000-0005-0000-0000-0000917D0000}"/>
    <cellStyle name="حساب 2 20 2" xfId="32143" xr:uid="{00000000-0005-0000-0000-0000927D0000}"/>
    <cellStyle name="حساب 2 20 2 2" xfId="32144" xr:uid="{00000000-0005-0000-0000-0000937D0000}"/>
    <cellStyle name="حساب 2 20 3" xfId="32145" xr:uid="{00000000-0005-0000-0000-0000947D0000}"/>
    <cellStyle name="حساب 2 20 3 2" xfId="32146" xr:uid="{00000000-0005-0000-0000-0000957D0000}"/>
    <cellStyle name="حساب 2 20 4" xfId="32147" xr:uid="{00000000-0005-0000-0000-0000967D0000}"/>
    <cellStyle name="حساب 2 20 4 2" xfId="32148" xr:uid="{00000000-0005-0000-0000-0000977D0000}"/>
    <cellStyle name="حساب 2 20 5" xfId="32149" xr:uid="{00000000-0005-0000-0000-0000987D0000}"/>
    <cellStyle name="حساب 2 20 5 2" xfId="32150" xr:uid="{00000000-0005-0000-0000-0000997D0000}"/>
    <cellStyle name="حساب 2 20 6" xfId="32151" xr:uid="{00000000-0005-0000-0000-00009A7D0000}"/>
    <cellStyle name="حساب 2 20 6 2" xfId="32152" xr:uid="{00000000-0005-0000-0000-00009B7D0000}"/>
    <cellStyle name="حساب 2 20 7" xfId="32153" xr:uid="{00000000-0005-0000-0000-00009C7D0000}"/>
    <cellStyle name="حساب 2 20 7 2" xfId="32154" xr:uid="{00000000-0005-0000-0000-00009D7D0000}"/>
    <cellStyle name="حساب 2 20 8" xfId="32155" xr:uid="{00000000-0005-0000-0000-00009E7D0000}"/>
    <cellStyle name="حساب 2 20 8 2" xfId="32156" xr:uid="{00000000-0005-0000-0000-00009F7D0000}"/>
    <cellStyle name="حساب 2 20 9" xfId="32157" xr:uid="{00000000-0005-0000-0000-0000A07D0000}"/>
    <cellStyle name="حساب 2 20 9 2" xfId="32158" xr:uid="{00000000-0005-0000-0000-0000A17D0000}"/>
    <cellStyle name="حساب 2 21" xfId="32159" xr:uid="{00000000-0005-0000-0000-0000A27D0000}"/>
    <cellStyle name="حساب 2 21 10" xfId="32160" xr:uid="{00000000-0005-0000-0000-0000A37D0000}"/>
    <cellStyle name="حساب 2 21 10 2" xfId="32161" xr:uid="{00000000-0005-0000-0000-0000A47D0000}"/>
    <cellStyle name="حساب 2 21 11" xfId="32162" xr:uid="{00000000-0005-0000-0000-0000A57D0000}"/>
    <cellStyle name="حساب 2 21 11 2" xfId="32163" xr:uid="{00000000-0005-0000-0000-0000A67D0000}"/>
    <cellStyle name="حساب 2 21 12" xfId="32164" xr:uid="{00000000-0005-0000-0000-0000A77D0000}"/>
    <cellStyle name="حساب 2 21 12 2" xfId="32165" xr:uid="{00000000-0005-0000-0000-0000A87D0000}"/>
    <cellStyle name="حساب 2 21 13" xfId="32166" xr:uid="{00000000-0005-0000-0000-0000A97D0000}"/>
    <cellStyle name="حساب 2 21 2" xfId="32167" xr:uid="{00000000-0005-0000-0000-0000AA7D0000}"/>
    <cellStyle name="حساب 2 21 2 2" xfId="32168" xr:uid="{00000000-0005-0000-0000-0000AB7D0000}"/>
    <cellStyle name="حساب 2 21 3" xfId="32169" xr:uid="{00000000-0005-0000-0000-0000AC7D0000}"/>
    <cellStyle name="حساب 2 21 3 2" xfId="32170" xr:uid="{00000000-0005-0000-0000-0000AD7D0000}"/>
    <cellStyle name="حساب 2 21 4" xfId="32171" xr:uid="{00000000-0005-0000-0000-0000AE7D0000}"/>
    <cellStyle name="حساب 2 21 4 2" xfId="32172" xr:uid="{00000000-0005-0000-0000-0000AF7D0000}"/>
    <cellStyle name="حساب 2 21 5" xfId="32173" xr:uid="{00000000-0005-0000-0000-0000B07D0000}"/>
    <cellStyle name="حساب 2 21 5 2" xfId="32174" xr:uid="{00000000-0005-0000-0000-0000B17D0000}"/>
    <cellStyle name="حساب 2 21 6" xfId="32175" xr:uid="{00000000-0005-0000-0000-0000B27D0000}"/>
    <cellStyle name="حساب 2 21 6 2" xfId="32176" xr:uid="{00000000-0005-0000-0000-0000B37D0000}"/>
    <cellStyle name="حساب 2 21 7" xfId="32177" xr:uid="{00000000-0005-0000-0000-0000B47D0000}"/>
    <cellStyle name="حساب 2 21 7 2" xfId="32178" xr:uid="{00000000-0005-0000-0000-0000B57D0000}"/>
    <cellStyle name="حساب 2 21 8" xfId="32179" xr:uid="{00000000-0005-0000-0000-0000B67D0000}"/>
    <cellStyle name="حساب 2 21 8 2" xfId="32180" xr:uid="{00000000-0005-0000-0000-0000B77D0000}"/>
    <cellStyle name="حساب 2 21 9" xfId="32181" xr:uid="{00000000-0005-0000-0000-0000B87D0000}"/>
    <cellStyle name="حساب 2 21 9 2" xfId="32182" xr:uid="{00000000-0005-0000-0000-0000B97D0000}"/>
    <cellStyle name="حساب 2 22" xfId="32183" xr:uid="{00000000-0005-0000-0000-0000BA7D0000}"/>
    <cellStyle name="حساب 2 22 10" xfId="32184" xr:uid="{00000000-0005-0000-0000-0000BB7D0000}"/>
    <cellStyle name="حساب 2 22 10 2" xfId="32185" xr:uid="{00000000-0005-0000-0000-0000BC7D0000}"/>
    <cellStyle name="حساب 2 22 11" xfId="32186" xr:uid="{00000000-0005-0000-0000-0000BD7D0000}"/>
    <cellStyle name="حساب 2 22 11 2" xfId="32187" xr:uid="{00000000-0005-0000-0000-0000BE7D0000}"/>
    <cellStyle name="حساب 2 22 12" xfId="32188" xr:uid="{00000000-0005-0000-0000-0000BF7D0000}"/>
    <cellStyle name="حساب 2 22 12 2" xfId="32189" xr:uid="{00000000-0005-0000-0000-0000C07D0000}"/>
    <cellStyle name="حساب 2 22 13" xfId="32190" xr:uid="{00000000-0005-0000-0000-0000C17D0000}"/>
    <cellStyle name="حساب 2 22 2" xfId="32191" xr:uid="{00000000-0005-0000-0000-0000C27D0000}"/>
    <cellStyle name="حساب 2 22 2 2" xfId="32192" xr:uid="{00000000-0005-0000-0000-0000C37D0000}"/>
    <cellStyle name="حساب 2 22 3" xfId="32193" xr:uid="{00000000-0005-0000-0000-0000C47D0000}"/>
    <cellStyle name="حساب 2 22 3 2" xfId="32194" xr:uid="{00000000-0005-0000-0000-0000C57D0000}"/>
    <cellStyle name="حساب 2 22 4" xfId="32195" xr:uid="{00000000-0005-0000-0000-0000C67D0000}"/>
    <cellStyle name="حساب 2 22 4 2" xfId="32196" xr:uid="{00000000-0005-0000-0000-0000C77D0000}"/>
    <cellStyle name="حساب 2 22 5" xfId="32197" xr:uid="{00000000-0005-0000-0000-0000C87D0000}"/>
    <cellStyle name="حساب 2 22 5 2" xfId="32198" xr:uid="{00000000-0005-0000-0000-0000C97D0000}"/>
    <cellStyle name="حساب 2 22 6" xfId="32199" xr:uid="{00000000-0005-0000-0000-0000CA7D0000}"/>
    <cellStyle name="حساب 2 22 6 2" xfId="32200" xr:uid="{00000000-0005-0000-0000-0000CB7D0000}"/>
    <cellStyle name="حساب 2 22 7" xfId="32201" xr:uid="{00000000-0005-0000-0000-0000CC7D0000}"/>
    <cellStyle name="حساب 2 22 7 2" xfId="32202" xr:uid="{00000000-0005-0000-0000-0000CD7D0000}"/>
    <cellStyle name="حساب 2 22 8" xfId="32203" xr:uid="{00000000-0005-0000-0000-0000CE7D0000}"/>
    <cellStyle name="حساب 2 22 8 2" xfId="32204" xr:uid="{00000000-0005-0000-0000-0000CF7D0000}"/>
    <cellStyle name="حساب 2 22 9" xfId="32205" xr:uid="{00000000-0005-0000-0000-0000D07D0000}"/>
    <cellStyle name="حساب 2 22 9 2" xfId="32206" xr:uid="{00000000-0005-0000-0000-0000D17D0000}"/>
    <cellStyle name="حساب 2 23" xfId="32207" xr:uid="{00000000-0005-0000-0000-0000D27D0000}"/>
    <cellStyle name="حساب 2 23 10" xfId="32208" xr:uid="{00000000-0005-0000-0000-0000D37D0000}"/>
    <cellStyle name="حساب 2 23 10 2" xfId="32209" xr:uid="{00000000-0005-0000-0000-0000D47D0000}"/>
    <cellStyle name="حساب 2 23 11" xfId="32210" xr:uid="{00000000-0005-0000-0000-0000D57D0000}"/>
    <cellStyle name="حساب 2 23 11 2" xfId="32211" xr:uid="{00000000-0005-0000-0000-0000D67D0000}"/>
    <cellStyle name="حساب 2 23 12" xfId="32212" xr:uid="{00000000-0005-0000-0000-0000D77D0000}"/>
    <cellStyle name="حساب 2 23 12 2" xfId="32213" xr:uid="{00000000-0005-0000-0000-0000D87D0000}"/>
    <cellStyle name="حساب 2 23 13" xfId="32214" xr:uid="{00000000-0005-0000-0000-0000D97D0000}"/>
    <cellStyle name="حساب 2 23 2" xfId="32215" xr:uid="{00000000-0005-0000-0000-0000DA7D0000}"/>
    <cellStyle name="حساب 2 23 2 2" xfId="32216" xr:uid="{00000000-0005-0000-0000-0000DB7D0000}"/>
    <cellStyle name="حساب 2 23 3" xfId="32217" xr:uid="{00000000-0005-0000-0000-0000DC7D0000}"/>
    <cellStyle name="حساب 2 23 3 2" xfId="32218" xr:uid="{00000000-0005-0000-0000-0000DD7D0000}"/>
    <cellStyle name="حساب 2 23 4" xfId="32219" xr:uid="{00000000-0005-0000-0000-0000DE7D0000}"/>
    <cellStyle name="حساب 2 23 4 2" xfId="32220" xr:uid="{00000000-0005-0000-0000-0000DF7D0000}"/>
    <cellStyle name="حساب 2 23 5" xfId="32221" xr:uid="{00000000-0005-0000-0000-0000E07D0000}"/>
    <cellStyle name="حساب 2 23 5 2" xfId="32222" xr:uid="{00000000-0005-0000-0000-0000E17D0000}"/>
    <cellStyle name="حساب 2 23 6" xfId="32223" xr:uid="{00000000-0005-0000-0000-0000E27D0000}"/>
    <cellStyle name="حساب 2 23 6 2" xfId="32224" xr:uid="{00000000-0005-0000-0000-0000E37D0000}"/>
    <cellStyle name="حساب 2 23 7" xfId="32225" xr:uid="{00000000-0005-0000-0000-0000E47D0000}"/>
    <cellStyle name="حساب 2 23 7 2" xfId="32226" xr:uid="{00000000-0005-0000-0000-0000E57D0000}"/>
    <cellStyle name="حساب 2 23 8" xfId="32227" xr:uid="{00000000-0005-0000-0000-0000E67D0000}"/>
    <cellStyle name="حساب 2 23 8 2" xfId="32228" xr:uid="{00000000-0005-0000-0000-0000E77D0000}"/>
    <cellStyle name="حساب 2 23 9" xfId="32229" xr:uid="{00000000-0005-0000-0000-0000E87D0000}"/>
    <cellStyle name="حساب 2 23 9 2" xfId="32230" xr:uid="{00000000-0005-0000-0000-0000E97D0000}"/>
    <cellStyle name="حساب 2 24" xfId="32231" xr:uid="{00000000-0005-0000-0000-0000EA7D0000}"/>
    <cellStyle name="حساب 2 24 10" xfId="32232" xr:uid="{00000000-0005-0000-0000-0000EB7D0000}"/>
    <cellStyle name="حساب 2 24 10 2" xfId="32233" xr:uid="{00000000-0005-0000-0000-0000EC7D0000}"/>
    <cellStyle name="حساب 2 24 11" xfId="32234" xr:uid="{00000000-0005-0000-0000-0000ED7D0000}"/>
    <cellStyle name="حساب 2 24 11 2" xfId="32235" xr:uid="{00000000-0005-0000-0000-0000EE7D0000}"/>
    <cellStyle name="حساب 2 24 12" xfId="32236" xr:uid="{00000000-0005-0000-0000-0000EF7D0000}"/>
    <cellStyle name="حساب 2 24 12 2" xfId="32237" xr:uid="{00000000-0005-0000-0000-0000F07D0000}"/>
    <cellStyle name="حساب 2 24 13" xfId="32238" xr:uid="{00000000-0005-0000-0000-0000F17D0000}"/>
    <cellStyle name="حساب 2 24 2" xfId="32239" xr:uid="{00000000-0005-0000-0000-0000F27D0000}"/>
    <cellStyle name="حساب 2 24 2 2" xfId="32240" xr:uid="{00000000-0005-0000-0000-0000F37D0000}"/>
    <cellStyle name="حساب 2 24 3" xfId="32241" xr:uid="{00000000-0005-0000-0000-0000F47D0000}"/>
    <cellStyle name="حساب 2 24 3 2" xfId="32242" xr:uid="{00000000-0005-0000-0000-0000F57D0000}"/>
    <cellStyle name="حساب 2 24 4" xfId="32243" xr:uid="{00000000-0005-0000-0000-0000F67D0000}"/>
    <cellStyle name="حساب 2 24 4 2" xfId="32244" xr:uid="{00000000-0005-0000-0000-0000F77D0000}"/>
    <cellStyle name="حساب 2 24 5" xfId="32245" xr:uid="{00000000-0005-0000-0000-0000F87D0000}"/>
    <cellStyle name="حساب 2 24 5 2" xfId="32246" xr:uid="{00000000-0005-0000-0000-0000F97D0000}"/>
    <cellStyle name="حساب 2 24 6" xfId="32247" xr:uid="{00000000-0005-0000-0000-0000FA7D0000}"/>
    <cellStyle name="حساب 2 24 6 2" xfId="32248" xr:uid="{00000000-0005-0000-0000-0000FB7D0000}"/>
    <cellStyle name="حساب 2 24 7" xfId="32249" xr:uid="{00000000-0005-0000-0000-0000FC7D0000}"/>
    <cellStyle name="حساب 2 24 7 2" xfId="32250" xr:uid="{00000000-0005-0000-0000-0000FD7D0000}"/>
    <cellStyle name="حساب 2 24 8" xfId="32251" xr:uid="{00000000-0005-0000-0000-0000FE7D0000}"/>
    <cellStyle name="حساب 2 24 8 2" xfId="32252" xr:uid="{00000000-0005-0000-0000-0000FF7D0000}"/>
    <cellStyle name="حساب 2 24 9" xfId="32253" xr:uid="{00000000-0005-0000-0000-0000007E0000}"/>
    <cellStyle name="حساب 2 24 9 2" xfId="32254" xr:uid="{00000000-0005-0000-0000-0000017E0000}"/>
    <cellStyle name="حساب 2 25" xfId="32255" xr:uid="{00000000-0005-0000-0000-0000027E0000}"/>
    <cellStyle name="حساب 2 25 10" xfId="32256" xr:uid="{00000000-0005-0000-0000-0000037E0000}"/>
    <cellStyle name="حساب 2 25 10 2" xfId="32257" xr:uid="{00000000-0005-0000-0000-0000047E0000}"/>
    <cellStyle name="حساب 2 25 11" xfId="32258" xr:uid="{00000000-0005-0000-0000-0000057E0000}"/>
    <cellStyle name="حساب 2 25 11 2" xfId="32259" xr:uid="{00000000-0005-0000-0000-0000067E0000}"/>
    <cellStyle name="حساب 2 25 12" xfId="32260" xr:uid="{00000000-0005-0000-0000-0000077E0000}"/>
    <cellStyle name="حساب 2 25 12 2" xfId="32261" xr:uid="{00000000-0005-0000-0000-0000087E0000}"/>
    <cellStyle name="حساب 2 25 13" xfId="32262" xr:uid="{00000000-0005-0000-0000-0000097E0000}"/>
    <cellStyle name="حساب 2 25 2" xfId="32263" xr:uid="{00000000-0005-0000-0000-00000A7E0000}"/>
    <cellStyle name="حساب 2 25 2 2" xfId="32264" xr:uid="{00000000-0005-0000-0000-00000B7E0000}"/>
    <cellStyle name="حساب 2 25 3" xfId="32265" xr:uid="{00000000-0005-0000-0000-00000C7E0000}"/>
    <cellStyle name="حساب 2 25 3 2" xfId="32266" xr:uid="{00000000-0005-0000-0000-00000D7E0000}"/>
    <cellStyle name="حساب 2 25 4" xfId="32267" xr:uid="{00000000-0005-0000-0000-00000E7E0000}"/>
    <cellStyle name="حساب 2 25 4 2" xfId="32268" xr:uid="{00000000-0005-0000-0000-00000F7E0000}"/>
    <cellStyle name="حساب 2 25 5" xfId="32269" xr:uid="{00000000-0005-0000-0000-0000107E0000}"/>
    <cellStyle name="حساب 2 25 5 2" xfId="32270" xr:uid="{00000000-0005-0000-0000-0000117E0000}"/>
    <cellStyle name="حساب 2 25 6" xfId="32271" xr:uid="{00000000-0005-0000-0000-0000127E0000}"/>
    <cellStyle name="حساب 2 25 6 2" xfId="32272" xr:uid="{00000000-0005-0000-0000-0000137E0000}"/>
    <cellStyle name="حساب 2 25 7" xfId="32273" xr:uid="{00000000-0005-0000-0000-0000147E0000}"/>
    <cellStyle name="حساب 2 25 7 2" xfId="32274" xr:uid="{00000000-0005-0000-0000-0000157E0000}"/>
    <cellStyle name="حساب 2 25 8" xfId="32275" xr:uid="{00000000-0005-0000-0000-0000167E0000}"/>
    <cellStyle name="حساب 2 25 8 2" xfId="32276" xr:uid="{00000000-0005-0000-0000-0000177E0000}"/>
    <cellStyle name="حساب 2 25 9" xfId="32277" xr:uid="{00000000-0005-0000-0000-0000187E0000}"/>
    <cellStyle name="حساب 2 25 9 2" xfId="32278" xr:uid="{00000000-0005-0000-0000-0000197E0000}"/>
    <cellStyle name="حساب 2 26" xfId="32279" xr:uid="{00000000-0005-0000-0000-00001A7E0000}"/>
    <cellStyle name="حساب 2 26 10" xfId="32280" xr:uid="{00000000-0005-0000-0000-00001B7E0000}"/>
    <cellStyle name="حساب 2 26 10 2" xfId="32281" xr:uid="{00000000-0005-0000-0000-00001C7E0000}"/>
    <cellStyle name="حساب 2 26 11" xfId="32282" xr:uid="{00000000-0005-0000-0000-00001D7E0000}"/>
    <cellStyle name="حساب 2 26 11 2" xfId="32283" xr:uid="{00000000-0005-0000-0000-00001E7E0000}"/>
    <cellStyle name="حساب 2 26 12" xfId="32284" xr:uid="{00000000-0005-0000-0000-00001F7E0000}"/>
    <cellStyle name="حساب 2 26 12 2" xfId="32285" xr:uid="{00000000-0005-0000-0000-0000207E0000}"/>
    <cellStyle name="حساب 2 26 13" xfId="32286" xr:uid="{00000000-0005-0000-0000-0000217E0000}"/>
    <cellStyle name="حساب 2 26 2" xfId="32287" xr:uid="{00000000-0005-0000-0000-0000227E0000}"/>
    <cellStyle name="حساب 2 26 2 2" xfId="32288" xr:uid="{00000000-0005-0000-0000-0000237E0000}"/>
    <cellStyle name="حساب 2 26 3" xfId="32289" xr:uid="{00000000-0005-0000-0000-0000247E0000}"/>
    <cellStyle name="حساب 2 26 3 2" xfId="32290" xr:uid="{00000000-0005-0000-0000-0000257E0000}"/>
    <cellStyle name="حساب 2 26 4" xfId="32291" xr:uid="{00000000-0005-0000-0000-0000267E0000}"/>
    <cellStyle name="حساب 2 26 4 2" xfId="32292" xr:uid="{00000000-0005-0000-0000-0000277E0000}"/>
    <cellStyle name="حساب 2 26 5" xfId="32293" xr:uid="{00000000-0005-0000-0000-0000287E0000}"/>
    <cellStyle name="حساب 2 26 5 2" xfId="32294" xr:uid="{00000000-0005-0000-0000-0000297E0000}"/>
    <cellStyle name="حساب 2 26 6" xfId="32295" xr:uid="{00000000-0005-0000-0000-00002A7E0000}"/>
    <cellStyle name="حساب 2 26 6 2" xfId="32296" xr:uid="{00000000-0005-0000-0000-00002B7E0000}"/>
    <cellStyle name="حساب 2 26 7" xfId="32297" xr:uid="{00000000-0005-0000-0000-00002C7E0000}"/>
    <cellStyle name="حساب 2 26 7 2" xfId="32298" xr:uid="{00000000-0005-0000-0000-00002D7E0000}"/>
    <cellStyle name="حساب 2 26 8" xfId="32299" xr:uid="{00000000-0005-0000-0000-00002E7E0000}"/>
    <cellStyle name="حساب 2 26 8 2" xfId="32300" xr:uid="{00000000-0005-0000-0000-00002F7E0000}"/>
    <cellStyle name="حساب 2 26 9" xfId="32301" xr:uid="{00000000-0005-0000-0000-0000307E0000}"/>
    <cellStyle name="حساب 2 26 9 2" xfId="32302" xr:uid="{00000000-0005-0000-0000-0000317E0000}"/>
    <cellStyle name="حساب 2 27" xfId="32303" xr:uid="{00000000-0005-0000-0000-0000327E0000}"/>
    <cellStyle name="حساب 2 27 10" xfId="32304" xr:uid="{00000000-0005-0000-0000-0000337E0000}"/>
    <cellStyle name="حساب 2 27 10 2" xfId="32305" xr:uid="{00000000-0005-0000-0000-0000347E0000}"/>
    <cellStyle name="حساب 2 27 11" xfId="32306" xr:uid="{00000000-0005-0000-0000-0000357E0000}"/>
    <cellStyle name="حساب 2 27 11 2" xfId="32307" xr:uid="{00000000-0005-0000-0000-0000367E0000}"/>
    <cellStyle name="حساب 2 27 12" xfId="32308" xr:uid="{00000000-0005-0000-0000-0000377E0000}"/>
    <cellStyle name="حساب 2 27 12 2" xfId="32309" xr:uid="{00000000-0005-0000-0000-0000387E0000}"/>
    <cellStyle name="حساب 2 27 13" xfId="32310" xr:uid="{00000000-0005-0000-0000-0000397E0000}"/>
    <cellStyle name="حساب 2 27 2" xfId="32311" xr:uid="{00000000-0005-0000-0000-00003A7E0000}"/>
    <cellStyle name="حساب 2 27 2 2" xfId="32312" xr:uid="{00000000-0005-0000-0000-00003B7E0000}"/>
    <cellStyle name="حساب 2 27 3" xfId="32313" xr:uid="{00000000-0005-0000-0000-00003C7E0000}"/>
    <cellStyle name="حساب 2 27 3 2" xfId="32314" xr:uid="{00000000-0005-0000-0000-00003D7E0000}"/>
    <cellStyle name="حساب 2 27 4" xfId="32315" xr:uid="{00000000-0005-0000-0000-00003E7E0000}"/>
    <cellStyle name="حساب 2 27 4 2" xfId="32316" xr:uid="{00000000-0005-0000-0000-00003F7E0000}"/>
    <cellStyle name="حساب 2 27 5" xfId="32317" xr:uid="{00000000-0005-0000-0000-0000407E0000}"/>
    <cellStyle name="حساب 2 27 5 2" xfId="32318" xr:uid="{00000000-0005-0000-0000-0000417E0000}"/>
    <cellStyle name="حساب 2 27 6" xfId="32319" xr:uid="{00000000-0005-0000-0000-0000427E0000}"/>
    <cellStyle name="حساب 2 27 6 2" xfId="32320" xr:uid="{00000000-0005-0000-0000-0000437E0000}"/>
    <cellStyle name="حساب 2 27 7" xfId="32321" xr:uid="{00000000-0005-0000-0000-0000447E0000}"/>
    <cellStyle name="حساب 2 27 7 2" xfId="32322" xr:uid="{00000000-0005-0000-0000-0000457E0000}"/>
    <cellStyle name="حساب 2 27 8" xfId="32323" xr:uid="{00000000-0005-0000-0000-0000467E0000}"/>
    <cellStyle name="حساب 2 27 8 2" xfId="32324" xr:uid="{00000000-0005-0000-0000-0000477E0000}"/>
    <cellStyle name="حساب 2 27 9" xfId="32325" xr:uid="{00000000-0005-0000-0000-0000487E0000}"/>
    <cellStyle name="حساب 2 27 9 2" xfId="32326" xr:uid="{00000000-0005-0000-0000-0000497E0000}"/>
    <cellStyle name="حساب 2 28" xfId="32327" xr:uid="{00000000-0005-0000-0000-00004A7E0000}"/>
    <cellStyle name="حساب 2 28 10" xfId="32328" xr:uid="{00000000-0005-0000-0000-00004B7E0000}"/>
    <cellStyle name="حساب 2 28 10 2" xfId="32329" xr:uid="{00000000-0005-0000-0000-00004C7E0000}"/>
    <cellStyle name="حساب 2 28 11" xfId="32330" xr:uid="{00000000-0005-0000-0000-00004D7E0000}"/>
    <cellStyle name="حساب 2 28 11 2" xfId="32331" xr:uid="{00000000-0005-0000-0000-00004E7E0000}"/>
    <cellStyle name="حساب 2 28 12" xfId="32332" xr:uid="{00000000-0005-0000-0000-00004F7E0000}"/>
    <cellStyle name="حساب 2 28 12 2" xfId="32333" xr:uid="{00000000-0005-0000-0000-0000507E0000}"/>
    <cellStyle name="حساب 2 28 13" xfId="32334" xr:uid="{00000000-0005-0000-0000-0000517E0000}"/>
    <cellStyle name="حساب 2 28 2" xfId="32335" xr:uid="{00000000-0005-0000-0000-0000527E0000}"/>
    <cellStyle name="حساب 2 28 2 2" xfId="32336" xr:uid="{00000000-0005-0000-0000-0000537E0000}"/>
    <cellStyle name="حساب 2 28 3" xfId="32337" xr:uid="{00000000-0005-0000-0000-0000547E0000}"/>
    <cellStyle name="حساب 2 28 3 2" xfId="32338" xr:uid="{00000000-0005-0000-0000-0000557E0000}"/>
    <cellStyle name="حساب 2 28 4" xfId="32339" xr:uid="{00000000-0005-0000-0000-0000567E0000}"/>
    <cellStyle name="حساب 2 28 4 2" xfId="32340" xr:uid="{00000000-0005-0000-0000-0000577E0000}"/>
    <cellStyle name="حساب 2 28 5" xfId="32341" xr:uid="{00000000-0005-0000-0000-0000587E0000}"/>
    <cellStyle name="حساب 2 28 5 2" xfId="32342" xr:uid="{00000000-0005-0000-0000-0000597E0000}"/>
    <cellStyle name="حساب 2 28 6" xfId="32343" xr:uid="{00000000-0005-0000-0000-00005A7E0000}"/>
    <cellStyle name="حساب 2 28 6 2" xfId="32344" xr:uid="{00000000-0005-0000-0000-00005B7E0000}"/>
    <cellStyle name="حساب 2 28 7" xfId="32345" xr:uid="{00000000-0005-0000-0000-00005C7E0000}"/>
    <cellStyle name="حساب 2 28 7 2" xfId="32346" xr:uid="{00000000-0005-0000-0000-00005D7E0000}"/>
    <cellStyle name="حساب 2 28 8" xfId="32347" xr:uid="{00000000-0005-0000-0000-00005E7E0000}"/>
    <cellStyle name="حساب 2 28 8 2" xfId="32348" xr:uid="{00000000-0005-0000-0000-00005F7E0000}"/>
    <cellStyle name="حساب 2 28 9" xfId="32349" xr:uid="{00000000-0005-0000-0000-0000607E0000}"/>
    <cellStyle name="حساب 2 28 9 2" xfId="32350" xr:uid="{00000000-0005-0000-0000-0000617E0000}"/>
    <cellStyle name="حساب 2 29" xfId="32351" xr:uid="{00000000-0005-0000-0000-0000627E0000}"/>
    <cellStyle name="حساب 2 29 10" xfId="32352" xr:uid="{00000000-0005-0000-0000-0000637E0000}"/>
    <cellStyle name="حساب 2 29 10 2" xfId="32353" xr:uid="{00000000-0005-0000-0000-0000647E0000}"/>
    <cellStyle name="حساب 2 29 11" xfId="32354" xr:uid="{00000000-0005-0000-0000-0000657E0000}"/>
    <cellStyle name="حساب 2 29 11 2" xfId="32355" xr:uid="{00000000-0005-0000-0000-0000667E0000}"/>
    <cellStyle name="حساب 2 29 12" xfId="32356" xr:uid="{00000000-0005-0000-0000-0000677E0000}"/>
    <cellStyle name="حساب 2 29 12 2" xfId="32357" xr:uid="{00000000-0005-0000-0000-0000687E0000}"/>
    <cellStyle name="حساب 2 29 13" xfId="32358" xr:uid="{00000000-0005-0000-0000-0000697E0000}"/>
    <cellStyle name="حساب 2 29 2" xfId="32359" xr:uid="{00000000-0005-0000-0000-00006A7E0000}"/>
    <cellStyle name="حساب 2 29 2 2" xfId="32360" xr:uid="{00000000-0005-0000-0000-00006B7E0000}"/>
    <cellStyle name="حساب 2 29 3" xfId="32361" xr:uid="{00000000-0005-0000-0000-00006C7E0000}"/>
    <cellStyle name="حساب 2 29 3 2" xfId="32362" xr:uid="{00000000-0005-0000-0000-00006D7E0000}"/>
    <cellStyle name="حساب 2 29 4" xfId="32363" xr:uid="{00000000-0005-0000-0000-00006E7E0000}"/>
    <cellStyle name="حساب 2 29 4 2" xfId="32364" xr:uid="{00000000-0005-0000-0000-00006F7E0000}"/>
    <cellStyle name="حساب 2 29 5" xfId="32365" xr:uid="{00000000-0005-0000-0000-0000707E0000}"/>
    <cellStyle name="حساب 2 29 5 2" xfId="32366" xr:uid="{00000000-0005-0000-0000-0000717E0000}"/>
    <cellStyle name="حساب 2 29 6" xfId="32367" xr:uid="{00000000-0005-0000-0000-0000727E0000}"/>
    <cellStyle name="حساب 2 29 6 2" xfId="32368" xr:uid="{00000000-0005-0000-0000-0000737E0000}"/>
    <cellStyle name="حساب 2 29 7" xfId="32369" xr:uid="{00000000-0005-0000-0000-0000747E0000}"/>
    <cellStyle name="حساب 2 29 7 2" xfId="32370" xr:uid="{00000000-0005-0000-0000-0000757E0000}"/>
    <cellStyle name="حساب 2 29 8" xfId="32371" xr:uid="{00000000-0005-0000-0000-0000767E0000}"/>
    <cellStyle name="حساب 2 29 8 2" xfId="32372" xr:uid="{00000000-0005-0000-0000-0000777E0000}"/>
    <cellStyle name="حساب 2 29 9" xfId="32373" xr:uid="{00000000-0005-0000-0000-0000787E0000}"/>
    <cellStyle name="حساب 2 29 9 2" xfId="32374" xr:uid="{00000000-0005-0000-0000-0000797E0000}"/>
    <cellStyle name="حساب 2 3" xfId="32375" xr:uid="{00000000-0005-0000-0000-00007A7E0000}"/>
    <cellStyle name="حساب 2 3 10" xfId="32376" xr:uid="{00000000-0005-0000-0000-00007B7E0000}"/>
    <cellStyle name="حساب 2 3 10 2" xfId="32377" xr:uid="{00000000-0005-0000-0000-00007C7E0000}"/>
    <cellStyle name="حساب 2 3 11" xfId="32378" xr:uid="{00000000-0005-0000-0000-00007D7E0000}"/>
    <cellStyle name="حساب 2 3 11 2" xfId="32379" xr:uid="{00000000-0005-0000-0000-00007E7E0000}"/>
    <cellStyle name="حساب 2 3 12" xfId="32380" xr:uid="{00000000-0005-0000-0000-00007F7E0000}"/>
    <cellStyle name="حساب 2 3 12 2" xfId="32381" xr:uid="{00000000-0005-0000-0000-0000807E0000}"/>
    <cellStyle name="حساب 2 3 13" xfId="32382" xr:uid="{00000000-0005-0000-0000-0000817E0000}"/>
    <cellStyle name="حساب 2 3 2" xfId="32383" xr:uid="{00000000-0005-0000-0000-0000827E0000}"/>
    <cellStyle name="حساب 2 3 2 2" xfId="32384" xr:uid="{00000000-0005-0000-0000-0000837E0000}"/>
    <cellStyle name="حساب 2 3 3" xfId="32385" xr:uid="{00000000-0005-0000-0000-0000847E0000}"/>
    <cellStyle name="حساب 2 3 3 2" xfId="32386" xr:uid="{00000000-0005-0000-0000-0000857E0000}"/>
    <cellStyle name="حساب 2 3 4" xfId="32387" xr:uid="{00000000-0005-0000-0000-0000867E0000}"/>
    <cellStyle name="حساب 2 3 4 2" xfId="32388" xr:uid="{00000000-0005-0000-0000-0000877E0000}"/>
    <cellStyle name="حساب 2 3 5" xfId="32389" xr:uid="{00000000-0005-0000-0000-0000887E0000}"/>
    <cellStyle name="حساب 2 3 5 2" xfId="32390" xr:uid="{00000000-0005-0000-0000-0000897E0000}"/>
    <cellStyle name="حساب 2 3 6" xfId="32391" xr:uid="{00000000-0005-0000-0000-00008A7E0000}"/>
    <cellStyle name="حساب 2 3 6 2" xfId="32392" xr:uid="{00000000-0005-0000-0000-00008B7E0000}"/>
    <cellStyle name="حساب 2 3 7" xfId="32393" xr:uid="{00000000-0005-0000-0000-00008C7E0000}"/>
    <cellStyle name="حساب 2 3 7 2" xfId="32394" xr:uid="{00000000-0005-0000-0000-00008D7E0000}"/>
    <cellStyle name="حساب 2 3 8" xfId="32395" xr:uid="{00000000-0005-0000-0000-00008E7E0000}"/>
    <cellStyle name="حساب 2 3 8 2" xfId="32396" xr:uid="{00000000-0005-0000-0000-00008F7E0000}"/>
    <cellStyle name="حساب 2 3 9" xfId="32397" xr:uid="{00000000-0005-0000-0000-0000907E0000}"/>
    <cellStyle name="حساب 2 3 9 2" xfId="32398" xr:uid="{00000000-0005-0000-0000-0000917E0000}"/>
    <cellStyle name="حساب 2 30" xfId="32399" xr:uid="{00000000-0005-0000-0000-0000927E0000}"/>
    <cellStyle name="حساب 2 30 2" xfId="32400" xr:uid="{00000000-0005-0000-0000-0000937E0000}"/>
    <cellStyle name="حساب 2 31" xfId="32401" xr:uid="{00000000-0005-0000-0000-0000947E0000}"/>
    <cellStyle name="حساب 2 31 2" xfId="32402" xr:uid="{00000000-0005-0000-0000-0000957E0000}"/>
    <cellStyle name="حساب 2 32" xfId="32403" xr:uid="{00000000-0005-0000-0000-0000967E0000}"/>
    <cellStyle name="حساب 2 32 2" xfId="32404" xr:uid="{00000000-0005-0000-0000-0000977E0000}"/>
    <cellStyle name="حساب 2 33" xfId="32405" xr:uid="{00000000-0005-0000-0000-0000987E0000}"/>
    <cellStyle name="حساب 2 33 2" xfId="32406" xr:uid="{00000000-0005-0000-0000-0000997E0000}"/>
    <cellStyle name="حساب 2 34" xfId="32407" xr:uid="{00000000-0005-0000-0000-00009A7E0000}"/>
    <cellStyle name="حساب 2 34 2" xfId="32408" xr:uid="{00000000-0005-0000-0000-00009B7E0000}"/>
    <cellStyle name="حساب 2 35" xfId="32409" xr:uid="{00000000-0005-0000-0000-00009C7E0000}"/>
    <cellStyle name="حساب 2 35 2" xfId="32410" xr:uid="{00000000-0005-0000-0000-00009D7E0000}"/>
    <cellStyle name="حساب 2 36" xfId="32411" xr:uid="{00000000-0005-0000-0000-00009E7E0000}"/>
    <cellStyle name="حساب 2 36 2" xfId="32412" xr:uid="{00000000-0005-0000-0000-00009F7E0000}"/>
    <cellStyle name="حساب 2 37" xfId="32413" xr:uid="{00000000-0005-0000-0000-0000A07E0000}"/>
    <cellStyle name="حساب 2 37 2" xfId="32414" xr:uid="{00000000-0005-0000-0000-0000A17E0000}"/>
    <cellStyle name="حساب 2 38" xfId="32415" xr:uid="{00000000-0005-0000-0000-0000A27E0000}"/>
    <cellStyle name="حساب 2 38 2" xfId="32416" xr:uid="{00000000-0005-0000-0000-0000A37E0000}"/>
    <cellStyle name="حساب 2 39" xfId="32417" xr:uid="{00000000-0005-0000-0000-0000A47E0000}"/>
    <cellStyle name="حساب 2 39 2" xfId="32418" xr:uid="{00000000-0005-0000-0000-0000A57E0000}"/>
    <cellStyle name="حساب 2 4" xfId="32419" xr:uid="{00000000-0005-0000-0000-0000A67E0000}"/>
    <cellStyle name="حساب 2 4 10" xfId="32420" xr:uid="{00000000-0005-0000-0000-0000A77E0000}"/>
    <cellStyle name="حساب 2 4 10 2" xfId="32421" xr:uid="{00000000-0005-0000-0000-0000A87E0000}"/>
    <cellStyle name="حساب 2 4 11" xfId="32422" xr:uid="{00000000-0005-0000-0000-0000A97E0000}"/>
    <cellStyle name="حساب 2 4 11 2" xfId="32423" xr:uid="{00000000-0005-0000-0000-0000AA7E0000}"/>
    <cellStyle name="حساب 2 4 12" xfId="32424" xr:uid="{00000000-0005-0000-0000-0000AB7E0000}"/>
    <cellStyle name="حساب 2 4 12 2" xfId="32425" xr:uid="{00000000-0005-0000-0000-0000AC7E0000}"/>
    <cellStyle name="حساب 2 4 13" xfId="32426" xr:uid="{00000000-0005-0000-0000-0000AD7E0000}"/>
    <cellStyle name="حساب 2 4 2" xfId="32427" xr:uid="{00000000-0005-0000-0000-0000AE7E0000}"/>
    <cellStyle name="حساب 2 4 2 2" xfId="32428" xr:uid="{00000000-0005-0000-0000-0000AF7E0000}"/>
    <cellStyle name="حساب 2 4 3" xfId="32429" xr:uid="{00000000-0005-0000-0000-0000B07E0000}"/>
    <cellStyle name="حساب 2 4 3 2" xfId="32430" xr:uid="{00000000-0005-0000-0000-0000B17E0000}"/>
    <cellStyle name="حساب 2 4 4" xfId="32431" xr:uid="{00000000-0005-0000-0000-0000B27E0000}"/>
    <cellStyle name="حساب 2 4 4 2" xfId="32432" xr:uid="{00000000-0005-0000-0000-0000B37E0000}"/>
    <cellStyle name="حساب 2 4 5" xfId="32433" xr:uid="{00000000-0005-0000-0000-0000B47E0000}"/>
    <cellStyle name="حساب 2 4 5 2" xfId="32434" xr:uid="{00000000-0005-0000-0000-0000B57E0000}"/>
    <cellStyle name="حساب 2 4 6" xfId="32435" xr:uid="{00000000-0005-0000-0000-0000B67E0000}"/>
    <cellStyle name="حساب 2 4 6 2" xfId="32436" xr:uid="{00000000-0005-0000-0000-0000B77E0000}"/>
    <cellStyle name="حساب 2 4 7" xfId="32437" xr:uid="{00000000-0005-0000-0000-0000B87E0000}"/>
    <cellStyle name="حساب 2 4 7 2" xfId="32438" xr:uid="{00000000-0005-0000-0000-0000B97E0000}"/>
    <cellStyle name="حساب 2 4 8" xfId="32439" xr:uid="{00000000-0005-0000-0000-0000BA7E0000}"/>
    <cellStyle name="حساب 2 4 8 2" xfId="32440" xr:uid="{00000000-0005-0000-0000-0000BB7E0000}"/>
    <cellStyle name="حساب 2 4 9" xfId="32441" xr:uid="{00000000-0005-0000-0000-0000BC7E0000}"/>
    <cellStyle name="حساب 2 4 9 2" xfId="32442" xr:uid="{00000000-0005-0000-0000-0000BD7E0000}"/>
    <cellStyle name="حساب 2 40" xfId="32443" xr:uid="{00000000-0005-0000-0000-0000BE7E0000}"/>
    <cellStyle name="حساب 2 40 2" xfId="32444" xr:uid="{00000000-0005-0000-0000-0000BF7E0000}"/>
    <cellStyle name="حساب 2 41" xfId="32445" xr:uid="{00000000-0005-0000-0000-0000C07E0000}"/>
    <cellStyle name="حساب 2 5" xfId="32446" xr:uid="{00000000-0005-0000-0000-0000C17E0000}"/>
    <cellStyle name="حساب 2 5 10" xfId="32447" xr:uid="{00000000-0005-0000-0000-0000C27E0000}"/>
    <cellStyle name="حساب 2 5 10 2" xfId="32448" xr:uid="{00000000-0005-0000-0000-0000C37E0000}"/>
    <cellStyle name="حساب 2 5 11" xfId="32449" xr:uid="{00000000-0005-0000-0000-0000C47E0000}"/>
    <cellStyle name="حساب 2 5 11 2" xfId="32450" xr:uid="{00000000-0005-0000-0000-0000C57E0000}"/>
    <cellStyle name="حساب 2 5 12" xfId="32451" xr:uid="{00000000-0005-0000-0000-0000C67E0000}"/>
    <cellStyle name="حساب 2 5 12 2" xfId="32452" xr:uid="{00000000-0005-0000-0000-0000C77E0000}"/>
    <cellStyle name="حساب 2 5 13" xfId="32453" xr:uid="{00000000-0005-0000-0000-0000C87E0000}"/>
    <cellStyle name="حساب 2 5 2" xfId="32454" xr:uid="{00000000-0005-0000-0000-0000C97E0000}"/>
    <cellStyle name="حساب 2 5 2 2" xfId="32455" xr:uid="{00000000-0005-0000-0000-0000CA7E0000}"/>
    <cellStyle name="حساب 2 5 3" xfId="32456" xr:uid="{00000000-0005-0000-0000-0000CB7E0000}"/>
    <cellStyle name="حساب 2 5 3 2" xfId="32457" xr:uid="{00000000-0005-0000-0000-0000CC7E0000}"/>
    <cellStyle name="حساب 2 5 4" xfId="32458" xr:uid="{00000000-0005-0000-0000-0000CD7E0000}"/>
    <cellStyle name="حساب 2 5 4 2" xfId="32459" xr:uid="{00000000-0005-0000-0000-0000CE7E0000}"/>
    <cellStyle name="حساب 2 5 5" xfId="32460" xr:uid="{00000000-0005-0000-0000-0000CF7E0000}"/>
    <cellStyle name="حساب 2 5 5 2" xfId="32461" xr:uid="{00000000-0005-0000-0000-0000D07E0000}"/>
    <cellStyle name="حساب 2 5 6" xfId="32462" xr:uid="{00000000-0005-0000-0000-0000D17E0000}"/>
    <cellStyle name="حساب 2 5 6 2" xfId="32463" xr:uid="{00000000-0005-0000-0000-0000D27E0000}"/>
    <cellStyle name="حساب 2 5 7" xfId="32464" xr:uid="{00000000-0005-0000-0000-0000D37E0000}"/>
    <cellStyle name="حساب 2 5 7 2" xfId="32465" xr:uid="{00000000-0005-0000-0000-0000D47E0000}"/>
    <cellStyle name="حساب 2 5 8" xfId="32466" xr:uid="{00000000-0005-0000-0000-0000D57E0000}"/>
    <cellStyle name="حساب 2 5 8 2" xfId="32467" xr:uid="{00000000-0005-0000-0000-0000D67E0000}"/>
    <cellStyle name="حساب 2 5 9" xfId="32468" xr:uid="{00000000-0005-0000-0000-0000D77E0000}"/>
    <cellStyle name="حساب 2 5 9 2" xfId="32469" xr:uid="{00000000-0005-0000-0000-0000D87E0000}"/>
    <cellStyle name="حساب 2 6" xfId="32470" xr:uid="{00000000-0005-0000-0000-0000D97E0000}"/>
    <cellStyle name="حساب 2 6 10" xfId="32471" xr:uid="{00000000-0005-0000-0000-0000DA7E0000}"/>
    <cellStyle name="حساب 2 6 10 2" xfId="32472" xr:uid="{00000000-0005-0000-0000-0000DB7E0000}"/>
    <cellStyle name="حساب 2 6 11" xfId="32473" xr:uid="{00000000-0005-0000-0000-0000DC7E0000}"/>
    <cellStyle name="حساب 2 6 11 2" xfId="32474" xr:uid="{00000000-0005-0000-0000-0000DD7E0000}"/>
    <cellStyle name="حساب 2 6 12" xfId="32475" xr:uid="{00000000-0005-0000-0000-0000DE7E0000}"/>
    <cellStyle name="حساب 2 6 12 2" xfId="32476" xr:uid="{00000000-0005-0000-0000-0000DF7E0000}"/>
    <cellStyle name="حساب 2 6 13" xfId="32477" xr:uid="{00000000-0005-0000-0000-0000E07E0000}"/>
    <cellStyle name="حساب 2 6 2" xfId="32478" xr:uid="{00000000-0005-0000-0000-0000E17E0000}"/>
    <cellStyle name="حساب 2 6 2 2" xfId="32479" xr:uid="{00000000-0005-0000-0000-0000E27E0000}"/>
    <cellStyle name="حساب 2 6 3" xfId="32480" xr:uid="{00000000-0005-0000-0000-0000E37E0000}"/>
    <cellStyle name="حساب 2 6 3 2" xfId="32481" xr:uid="{00000000-0005-0000-0000-0000E47E0000}"/>
    <cellStyle name="حساب 2 6 4" xfId="32482" xr:uid="{00000000-0005-0000-0000-0000E57E0000}"/>
    <cellStyle name="حساب 2 6 4 2" xfId="32483" xr:uid="{00000000-0005-0000-0000-0000E67E0000}"/>
    <cellStyle name="حساب 2 6 5" xfId="32484" xr:uid="{00000000-0005-0000-0000-0000E77E0000}"/>
    <cellStyle name="حساب 2 6 5 2" xfId="32485" xr:uid="{00000000-0005-0000-0000-0000E87E0000}"/>
    <cellStyle name="حساب 2 6 6" xfId="32486" xr:uid="{00000000-0005-0000-0000-0000E97E0000}"/>
    <cellStyle name="حساب 2 6 6 2" xfId="32487" xr:uid="{00000000-0005-0000-0000-0000EA7E0000}"/>
    <cellStyle name="حساب 2 6 7" xfId="32488" xr:uid="{00000000-0005-0000-0000-0000EB7E0000}"/>
    <cellStyle name="حساب 2 6 7 2" xfId="32489" xr:uid="{00000000-0005-0000-0000-0000EC7E0000}"/>
    <cellStyle name="حساب 2 6 8" xfId="32490" xr:uid="{00000000-0005-0000-0000-0000ED7E0000}"/>
    <cellStyle name="حساب 2 6 8 2" xfId="32491" xr:uid="{00000000-0005-0000-0000-0000EE7E0000}"/>
    <cellStyle name="حساب 2 6 9" xfId="32492" xr:uid="{00000000-0005-0000-0000-0000EF7E0000}"/>
    <cellStyle name="حساب 2 6 9 2" xfId="32493" xr:uid="{00000000-0005-0000-0000-0000F07E0000}"/>
    <cellStyle name="حساب 2 7" xfId="32494" xr:uid="{00000000-0005-0000-0000-0000F17E0000}"/>
    <cellStyle name="حساب 2 7 10" xfId="32495" xr:uid="{00000000-0005-0000-0000-0000F27E0000}"/>
    <cellStyle name="حساب 2 7 10 2" xfId="32496" xr:uid="{00000000-0005-0000-0000-0000F37E0000}"/>
    <cellStyle name="حساب 2 7 11" xfId="32497" xr:uid="{00000000-0005-0000-0000-0000F47E0000}"/>
    <cellStyle name="حساب 2 7 11 2" xfId="32498" xr:uid="{00000000-0005-0000-0000-0000F57E0000}"/>
    <cellStyle name="حساب 2 7 12" xfId="32499" xr:uid="{00000000-0005-0000-0000-0000F67E0000}"/>
    <cellStyle name="حساب 2 7 12 2" xfId="32500" xr:uid="{00000000-0005-0000-0000-0000F77E0000}"/>
    <cellStyle name="حساب 2 7 13" xfId="32501" xr:uid="{00000000-0005-0000-0000-0000F87E0000}"/>
    <cellStyle name="حساب 2 7 2" xfId="32502" xr:uid="{00000000-0005-0000-0000-0000F97E0000}"/>
    <cellStyle name="حساب 2 7 2 2" xfId="32503" xr:uid="{00000000-0005-0000-0000-0000FA7E0000}"/>
    <cellStyle name="حساب 2 7 3" xfId="32504" xr:uid="{00000000-0005-0000-0000-0000FB7E0000}"/>
    <cellStyle name="حساب 2 7 3 2" xfId="32505" xr:uid="{00000000-0005-0000-0000-0000FC7E0000}"/>
    <cellStyle name="حساب 2 7 4" xfId="32506" xr:uid="{00000000-0005-0000-0000-0000FD7E0000}"/>
    <cellStyle name="حساب 2 7 4 2" xfId="32507" xr:uid="{00000000-0005-0000-0000-0000FE7E0000}"/>
    <cellStyle name="حساب 2 7 5" xfId="32508" xr:uid="{00000000-0005-0000-0000-0000FF7E0000}"/>
    <cellStyle name="حساب 2 7 5 2" xfId="32509" xr:uid="{00000000-0005-0000-0000-0000007F0000}"/>
    <cellStyle name="حساب 2 7 6" xfId="32510" xr:uid="{00000000-0005-0000-0000-0000017F0000}"/>
    <cellStyle name="حساب 2 7 6 2" xfId="32511" xr:uid="{00000000-0005-0000-0000-0000027F0000}"/>
    <cellStyle name="حساب 2 7 7" xfId="32512" xr:uid="{00000000-0005-0000-0000-0000037F0000}"/>
    <cellStyle name="حساب 2 7 7 2" xfId="32513" xr:uid="{00000000-0005-0000-0000-0000047F0000}"/>
    <cellStyle name="حساب 2 7 8" xfId="32514" xr:uid="{00000000-0005-0000-0000-0000057F0000}"/>
    <cellStyle name="حساب 2 7 8 2" xfId="32515" xr:uid="{00000000-0005-0000-0000-0000067F0000}"/>
    <cellStyle name="حساب 2 7 9" xfId="32516" xr:uid="{00000000-0005-0000-0000-0000077F0000}"/>
    <cellStyle name="حساب 2 7 9 2" xfId="32517" xr:uid="{00000000-0005-0000-0000-0000087F0000}"/>
    <cellStyle name="حساب 2 8" xfId="32518" xr:uid="{00000000-0005-0000-0000-0000097F0000}"/>
    <cellStyle name="حساب 2 8 10" xfId="32519" xr:uid="{00000000-0005-0000-0000-00000A7F0000}"/>
    <cellStyle name="حساب 2 8 10 2" xfId="32520" xr:uid="{00000000-0005-0000-0000-00000B7F0000}"/>
    <cellStyle name="حساب 2 8 11" xfId="32521" xr:uid="{00000000-0005-0000-0000-00000C7F0000}"/>
    <cellStyle name="حساب 2 8 11 2" xfId="32522" xr:uid="{00000000-0005-0000-0000-00000D7F0000}"/>
    <cellStyle name="حساب 2 8 12" xfId="32523" xr:uid="{00000000-0005-0000-0000-00000E7F0000}"/>
    <cellStyle name="حساب 2 8 12 2" xfId="32524" xr:uid="{00000000-0005-0000-0000-00000F7F0000}"/>
    <cellStyle name="حساب 2 8 13" xfId="32525" xr:uid="{00000000-0005-0000-0000-0000107F0000}"/>
    <cellStyle name="حساب 2 8 2" xfId="32526" xr:uid="{00000000-0005-0000-0000-0000117F0000}"/>
    <cellStyle name="حساب 2 8 2 2" xfId="32527" xr:uid="{00000000-0005-0000-0000-0000127F0000}"/>
    <cellStyle name="حساب 2 8 3" xfId="32528" xr:uid="{00000000-0005-0000-0000-0000137F0000}"/>
    <cellStyle name="حساب 2 8 3 2" xfId="32529" xr:uid="{00000000-0005-0000-0000-0000147F0000}"/>
    <cellStyle name="حساب 2 8 4" xfId="32530" xr:uid="{00000000-0005-0000-0000-0000157F0000}"/>
    <cellStyle name="حساب 2 8 4 2" xfId="32531" xr:uid="{00000000-0005-0000-0000-0000167F0000}"/>
    <cellStyle name="حساب 2 8 5" xfId="32532" xr:uid="{00000000-0005-0000-0000-0000177F0000}"/>
    <cellStyle name="حساب 2 8 5 2" xfId="32533" xr:uid="{00000000-0005-0000-0000-0000187F0000}"/>
    <cellStyle name="حساب 2 8 6" xfId="32534" xr:uid="{00000000-0005-0000-0000-0000197F0000}"/>
    <cellStyle name="حساب 2 8 6 2" xfId="32535" xr:uid="{00000000-0005-0000-0000-00001A7F0000}"/>
    <cellStyle name="حساب 2 8 7" xfId="32536" xr:uid="{00000000-0005-0000-0000-00001B7F0000}"/>
    <cellStyle name="حساب 2 8 7 2" xfId="32537" xr:uid="{00000000-0005-0000-0000-00001C7F0000}"/>
    <cellStyle name="حساب 2 8 8" xfId="32538" xr:uid="{00000000-0005-0000-0000-00001D7F0000}"/>
    <cellStyle name="حساب 2 8 8 2" xfId="32539" xr:uid="{00000000-0005-0000-0000-00001E7F0000}"/>
    <cellStyle name="حساب 2 8 9" xfId="32540" xr:uid="{00000000-0005-0000-0000-00001F7F0000}"/>
    <cellStyle name="حساب 2 8 9 2" xfId="32541" xr:uid="{00000000-0005-0000-0000-0000207F0000}"/>
    <cellStyle name="حساب 2 9" xfId="32542" xr:uid="{00000000-0005-0000-0000-0000217F0000}"/>
    <cellStyle name="حساب 2 9 10" xfId="32543" xr:uid="{00000000-0005-0000-0000-0000227F0000}"/>
    <cellStyle name="حساب 2 9 10 2" xfId="32544" xr:uid="{00000000-0005-0000-0000-0000237F0000}"/>
    <cellStyle name="حساب 2 9 11" xfId="32545" xr:uid="{00000000-0005-0000-0000-0000247F0000}"/>
    <cellStyle name="حساب 2 9 11 2" xfId="32546" xr:uid="{00000000-0005-0000-0000-0000257F0000}"/>
    <cellStyle name="حساب 2 9 12" xfId="32547" xr:uid="{00000000-0005-0000-0000-0000267F0000}"/>
    <cellStyle name="حساب 2 9 12 2" xfId="32548" xr:uid="{00000000-0005-0000-0000-0000277F0000}"/>
    <cellStyle name="حساب 2 9 13" xfId="32549" xr:uid="{00000000-0005-0000-0000-0000287F0000}"/>
    <cellStyle name="حساب 2 9 2" xfId="32550" xr:uid="{00000000-0005-0000-0000-0000297F0000}"/>
    <cellStyle name="حساب 2 9 2 2" xfId="32551" xr:uid="{00000000-0005-0000-0000-00002A7F0000}"/>
    <cellStyle name="حساب 2 9 3" xfId="32552" xr:uid="{00000000-0005-0000-0000-00002B7F0000}"/>
    <cellStyle name="حساب 2 9 3 2" xfId="32553" xr:uid="{00000000-0005-0000-0000-00002C7F0000}"/>
    <cellStyle name="حساب 2 9 4" xfId="32554" xr:uid="{00000000-0005-0000-0000-00002D7F0000}"/>
    <cellStyle name="حساب 2 9 4 2" xfId="32555" xr:uid="{00000000-0005-0000-0000-00002E7F0000}"/>
    <cellStyle name="حساب 2 9 5" xfId="32556" xr:uid="{00000000-0005-0000-0000-00002F7F0000}"/>
    <cellStyle name="حساب 2 9 5 2" xfId="32557" xr:uid="{00000000-0005-0000-0000-0000307F0000}"/>
    <cellStyle name="حساب 2 9 6" xfId="32558" xr:uid="{00000000-0005-0000-0000-0000317F0000}"/>
    <cellStyle name="حساب 2 9 6 2" xfId="32559" xr:uid="{00000000-0005-0000-0000-0000327F0000}"/>
    <cellStyle name="حساب 2 9 7" xfId="32560" xr:uid="{00000000-0005-0000-0000-0000337F0000}"/>
    <cellStyle name="حساب 2 9 7 2" xfId="32561" xr:uid="{00000000-0005-0000-0000-0000347F0000}"/>
    <cellStyle name="حساب 2 9 8" xfId="32562" xr:uid="{00000000-0005-0000-0000-0000357F0000}"/>
    <cellStyle name="حساب 2 9 8 2" xfId="32563" xr:uid="{00000000-0005-0000-0000-0000367F0000}"/>
    <cellStyle name="حساب 2 9 9" xfId="32564" xr:uid="{00000000-0005-0000-0000-0000377F0000}"/>
    <cellStyle name="حساب 2 9 9 2" xfId="32565" xr:uid="{00000000-0005-0000-0000-0000387F0000}"/>
    <cellStyle name="حساب 20" xfId="32566" xr:uid="{00000000-0005-0000-0000-0000397F0000}"/>
    <cellStyle name="حساب 20 10" xfId="32567" xr:uid="{00000000-0005-0000-0000-00003A7F0000}"/>
    <cellStyle name="حساب 20 10 2" xfId="32568" xr:uid="{00000000-0005-0000-0000-00003B7F0000}"/>
    <cellStyle name="حساب 20 11" xfId="32569" xr:uid="{00000000-0005-0000-0000-00003C7F0000}"/>
    <cellStyle name="حساب 20 11 2" xfId="32570" xr:uid="{00000000-0005-0000-0000-00003D7F0000}"/>
    <cellStyle name="حساب 20 12" xfId="32571" xr:uid="{00000000-0005-0000-0000-00003E7F0000}"/>
    <cellStyle name="حساب 20 12 2" xfId="32572" xr:uid="{00000000-0005-0000-0000-00003F7F0000}"/>
    <cellStyle name="حساب 20 13" xfId="32573" xr:uid="{00000000-0005-0000-0000-0000407F0000}"/>
    <cellStyle name="حساب 20 2" xfId="32574" xr:uid="{00000000-0005-0000-0000-0000417F0000}"/>
    <cellStyle name="حساب 20 2 2" xfId="32575" xr:uid="{00000000-0005-0000-0000-0000427F0000}"/>
    <cellStyle name="حساب 20 3" xfId="32576" xr:uid="{00000000-0005-0000-0000-0000437F0000}"/>
    <cellStyle name="حساب 20 3 2" xfId="32577" xr:uid="{00000000-0005-0000-0000-0000447F0000}"/>
    <cellStyle name="حساب 20 4" xfId="32578" xr:uid="{00000000-0005-0000-0000-0000457F0000}"/>
    <cellStyle name="حساب 20 4 2" xfId="32579" xr:uid="{00000000-0005-0000-0000-0000467F0000}"/>
    <cellStyle name="حساب 20 5" xfId="32580" xr:uid="{00000000-0005-0000-0000-0000477F0000}"/>
    <cellStyle name="حساب 20 5 2" xfId="32581" xr:uid="{00000000-0005-0000-0000-0000487F0000}"/>
    <cellStyle name="حساب 20 6" xfId="32582" xr:uid="{00000000-0005-0000-0000-0000497F0000}"/>
    <cellStyle name="حساب 20 6 2" xfId="32583" xr:uid="{00000000-0005-0000-0000-00004A7F0000}"/>
    <cellStyle name="حساب 20 7" xfId="32584" xr:uid="{00000000-0005-0000-0000-00004B7F0000}"/>
    <cellStyle name="حساب 20 7 2" xfId="32585" xr:uid="{00000000-0005-0000-0000-00004C7F0000}"/>
    <cellStyle name="حساب 20 8" xfId="32586" xr:uid="{00000000-0005-0000-0000-00004D7F0000}"/>
    <cellStyle name="حساب 20 8 2" xfId="32587" xr:uid="{00000000-0005-0000-0000-00004E7F0000}"/>
    <cellStyle name="حساب 20 9" xfId="32588" xr:uid="{00000000-0005-0000-0000-00004F7F0000}"/>
    <cellStyle name="حساب 20 9 2" xfId="32589" xr:uid="{00000000-0005-0000-0000-0000507F0000}"/>
    <cellStyle name="حساب 21" xfId="32590" xr:uid="{00000000-0005-0000-0000-0000517F0000}"/>
    <cellStyle name="حساب 21 10" xfId="32591" xr:uid="{00000000-0005-0000-0000-0000527F0000}"/>
    <cellStyle name="حساب 21 10 2" xfId="32592" xr:uid="{00000000-0005-0000-0000-0000537F0000}"/>
    <cellStyle name="حساب 21 11" xfId="32593" xr:uid="{00000000-0005-0000-0000-0000547F0000}"/>
    <cellStyle name="حساب 21 11 2" xfId="32594" xr:uid="{00000000-0005-0000-0000-0000557F0000}"/>
    <cellStyle name="حساب 21 12" xfId="32595" xr:uid="{00000000-0005-0000-0000-0000567F0000}"/>
    <cellStyle name="حساب 21 12 2" xfId="32596" xr:uid="{00000000-0005-0000-0000-0000577F0000}"/>
    <cellStyle name="حساب 21 13" xfId="32597" xr:uid="{00000000-0005-0000-0000-0000587F0000}"/>
    <cellStyle name="حساب 21 2" xfId="32598" xr:uid="{00000000-0005-0000-0000-0000597F0000}"/>
    <cellStyle name="حساب 21 2 2" xfId="32599" xr:uid="{00000000-0005-0000-0000-00005A7F0000}"/>
    <cellStyle name="حساب 21 3" xfId="32600" xr:uid="{00000000-0005-0000-0000-00005B7F0000}"/>
    <cellStyle name="حساب 21 3 2" xfId="32601" xr:uid="{00000000-0005-0000-0000-00005C7F0000}"/>
    <cellStyle name="حساب 21 4" xfId="32602" xr:uid="{00000000-0005-0000-0000-00005D7F0000}"/>
    <cellStyle name="حساب 21 4 2" xfId="32603" xr:uid="{00000000-0005-0000-0000-00005E7F0000}"/>
    <cellStyle name="حساب 21 5" xfId="32604" xr:uid="{00000000-0005-0000-0000-00005F7F0000}"/>
    <cellStyle name="حساب 21 5 2" xfId="32605" xr:uid="{00000000-0005-0000-0000-0000607F0000}"/>
    <cellStyle name="حساب 21 6" xfId="32606" xr:uid="{00000000-0005-0000-0000-0000617F0000}"/>
    <cellStyle name="حساب 21 6 2" xfId="32607" xr:uid="{00000000-0005-0000-0000-0000627F0000}"/>
    <cellStyle name="حساب 21 7" xfId="32608" xr:uid="{00000000-0005-0000-0000-0000637F0000}"/>
    <cellStyle name="حساب 21 7 2" xfId="32609" xr:uid="{00000000-0005-0000-0000-0000647F0000}"/>
    <cellStyle name="حساب 21 8" xfId="32610" xr:uid="{00000000-0005-0000-0000-0000657F0000}"/>
    <cellStyle name="حساب 21 8 2" xfId="32611" xr:uid="{00000000-0005-0000-0000-0000667F0000}"/>
    <cellStyle name="حساب 21 9" xfId="32612" xr:uid="{00000000-0005-0000-0000-0000677F0000}"/>
    <cellStyle name="حساب 21 9 2" xfId="32613" xr:uid="{00000000-0005-0000-0000-0000687F0000}"/>
    <cellStyle name="حساب 22" xfId="32614" xr:uid="{00000000-0005-0000-0000-0000697F0000}"/>
    <cellStyle name="حساب 22 10" xfId="32615" xr:uid="{00000000-0005-0000-0000-00006A7F0000}"/>
    <cellStyle name="حساب 22 10 2" xfId="32616" xr:uid="{00000000-0005-0000-0000-00006B7F0000}"/>
    <cellStyle name="حساب 22 11" xfId="32617" xr:uid="{00000000-0005-0000-0000-00006C7F0000}"/>
    <cellStyle name="حساب 22 11 2" xfId="32618" xr:uid="{00000000-0005-0000-0000-00006D7F0000}"/>
    <cellStyle name="حساب 22 12" xfId="32619" xr:uid="{00000000-0005-0000-0000-00006E7F0000}"/>
    <cellStyle name="حساب 22 12 2" xfId="32620" xr:uid="{00000000-0005-0000-0000-00006F7F0000}"/>
    <cellStyle name="حساب 22 13" xfId="32621" xr:uid="{00000000-0005-0000-0000-0000707F0000}"/>
    <cellStyle name="حساب 22 2" xfId="32622" xr:uid="{00000000-0005-0000-0000-0000717F0000}"/>
    <cellStyle name="حساب 22 2 2" xfId="32623" xr:uid="{00000000-0005-0000-0000-0000727F0000}"/>
    <cellStyle name="حساب 22 3" xfId="32624" xr:uid="{00000000-0005-0000-0000-0000737F0000}"/>
    <cellStyle name="حساب 22 3 2" xfId="32625" xr:uid="{00000000-0005-0000-0000-0000747F0000}"/>
    <cellStyle name="حساب 22 4" xfId="32626" xr:uid="{00000000-0005-0000-0000-0000757F0000}"/>
    <cellStyle name="حساب 22 4 2" xfId="32627" xr:uid="{00000000-0005-0000-0000-0000767F0000}"/>
    <cellStyle name="حساب 22 5" xfId="32628" xr:uid="{00000000-0005-0000-0000-0000777F0000}"/>
    <cellStyle name="حساب 22 5 2" xfId="32629" xr:uid="{00000000-0005-0000-0000-0000787F0000}"/>
    <cellStyle name="حساب 22 6" xfId="32630" xr:uid="{00000000-0005-0000-0000-0000797F0000}"/>
    <cellStyle name="حساب 22 6 2" xfId="32631" xr:uid="{00000000-0005-0000-0000-00007A7F0000}"/>
    <cellStyle name="حساب 22 7" xfId="32632" xr:uid="{00000000-0005-0000-0000-00007B7F0000}"/>
    <cellStyle name="حساب 22 7 2" xfId="32633" xr:uid="{00000000-0005-0000-0000-00007C7F0000}"/>
    <cellStyle name="حساب 22 8" xfId="32634" xr:uid="{00000000-0005-0000-0000-00007D7F0000}"/>
    <cellStyle name="حساب 22 8 2" xfId="32635" xr:uid="{00000000-0005-0000-0000-00007E7F0000}"/>
    <cellStyle name="حساب 22 9" xfId="32636" xr:uid="{00000000-0005-0000-0000-00007F7F0000}"/>
    <cellStyle name="حساب 22 9 2" xfId="32637" xr:uid="{00000000-0005-0000-0000-0000807F0000}"/>
    <cellStyle name="حساب 23" xfId="32638" xr:uid="{00000000-0005-0000-0000-0000817F0000}"/>
    <cellStyle name="حساب 23 10" xfId="32639" xr:uid="{00000000-0005-0000-0000-0000827F0000}"/>
    <cellStyle name="حساب 23 10 2" xfId="32640" xr:uid="{00000000-0005-0000-0000-0000837F0000}"/>
    <cellStyle name="حساب 23 11" xfId="32641" xr:uid="{00000000-0005-0000-0000-0000847F0000}"/>
    <cellStyle name="حساب 23 11 2" xfId="32642" xr:uid="{00000000-0005-0000-0000-0000857F0000}"/>
    <cellStyle name="حساب 23 12" xfId="32643" xr:uid="{00000000-0005-0000-0000-0000867F0000}"/>
    <cellStyle name="حساب 23 12 2" xfId="32644" xr:uid="{00000000-0005-0000-0000-0000877F0000}"/>
    <cellStyle name="حساب 23 13" xfId="32645" xr:uid="{00000000-0005-0000-0000-0000887F0000}"/>
    <cellStyle name="حساب 23 2" xfId="32646" xr:uid="{00000000-0005-0000-0000-0000897F0000}"/>
    <cellStyle name="حساب 23 2 2" xfId="32647" xr:uid="{00000000-0005-0000-0000-00008A7F0000}"/>
    <cellStyle name="حساب 23 3" xfId="32648" xr:uid="{00000000-0005-0000-0000-00008B7F0000}"/>
    <cellStyle name="حساب 23 3 2" xfId="32649" xr:uid="{00000000-0005-0000-0000-00008C7F0000}"/>
    <cellStyle name="حساب 23 4" xfId="32650" xr:uid="{00000000-0005-0000-0000-00008D7F0000}"/>
    <cellStyle name="حساب 23 4 2" xfId="32651" xr:uid="{00000000-0005-0000-0000-00008E7F0000}"/>
    <cellStyle name="حساب 23 5" xfId="32652" xr:uid="{00000000-0005-0000-0000-00008F7F0000}"/>
    <cellStyle name="حساب 23 5 2" xfId="32653" xr:uid="{00000000-0005-0000-0000-0000907F0000}"/>
    <cellStyle name="حساب 23 6" xfId="32654" xr:uid="{00000000-0005-0000-0000-0000917F0000}"/>
    <cellStyle name="حساب 23 6 2" xfId="32655" xr:uid="{00000000-0005-0000-0000-0000927F0000}"/>
    <cellStyle name="حساب 23 7" xfId="32656" xr:uid="{00000000-0005-0000-0000-0000937F0000}"/>
    <cellStyle name="حساب 23 7 2" xfId="32657" xr:uid="{00000000-0005-0000-0000-0000947F0000}"/>
    <cellStyle name="حساب 23 8" xfId="32658" xr:uid="{00000000-0005-0000-0000-0000957F0000}"/>
    <cellStyle name="حساب 23 8 2" xfId="32659" xr:uid="{00000000-0005-0000-0000-0000967F0000}"/>
    <cellStyle name="حساب 23 9" xfId="32660" xr:uid="{00000000-0005-0000-0000-0000977F0000}"/>
    <cellStyle name="حساب 23 9 2" xfId="32661" xr:uid="{00000000-0005-0000-0000-0000987F0000}"/>
    <cellStyle name="حساب 24" xfId="32662" xr:uid="{00000000-0005-0000-0000-0000997F0000}"/>
    <cellStyle name="حساب 24 10" xfId="32663" xr:uid="{00000000-0005-0000-0000-00009A7F0000}"/>
    <cellStyle name="حساب 24 10 2" xfId="32664" xr:uid="{00000000-0005-0000-0000-00009B7F0000}"/>
    <cellStyle name="حساب 24 11" xfId="32665" xr:uid="{00000000-0005-0000-0000-00009C7F0000}"/>
    <cellStyle name="حساب 24 11 2" xfId="32666" xr:uid="{00000000-0005-0000-0000-00009D7F0000}"/>
    <cellStyle name="حساب 24 12" xfId="32667" xr:uid="{00000000-0005-0000-0000-00009E7F0000}"/>
    <cellStyle name="حساب 24 12 2" xfId="32668" xr:uid="{00000000-0005-0000-0000-00009F7F0000}"/>
    <cellStyle name="حساب 24 13" xfId="32669" xr:uid="{00000000-0005-0000-0000-0000A07F0000}"/>
    <cellStyle name="حساب 24 2" xfId="32670" xr:uid="{00000000-0005-0000-0000-0000A17F0000}"/>
    <cellStyle name="حساب 24 2 2" xfId="32671" xr:uid="{00000000-0005-0000-0000-0000A27F0000}"/>
    <cellStyle name="حساب 24 3" xfId="32672" xr:uid="{00000000-0005-0000-0000-0000A37F0000}"/>
    <cellStyle name="حساب 24 3 2" xfId="32673" xr:uid="{00000000-0005-0000-0000-0000A47F0000}"/>
    <cellStyle name="حساب 24 4" xfId="32674" xr:uid="{00000000-0005-0000-0000-0000A57F0000}"/>
    <cellStyle name="حساب 24 4 2" xfId="32675" xr:uid="{00000000-0005-0000-0000-0000A67F0000}"/>
    <cellStyle name="حساب 24 5" xfId="32676" xr:uid="{00000000-0005-0000-0000-0000A77F0000}"/>
    <cellStyle name="حساب 24 5 2" xfId="32677" xr:uid="{00000000-0005-0000-0000-0000A87F0000}"/>
    <cellStyle name="حساب 24 6" xfId="32678" xr:uid="{00000000-0005-0000-0000-0000A97F0000}"/>
    <cellStyle name="حساب 24 6 2" xfId="32679" xr:uid="{00000000-0005-0000-0000-0000AA7F0000}"/>
    <cellStyle name="حساب 24 7" xfId="32680" xr:uid="{00000000-0005-0000-0000-0000AB7F0000}"/>
    <cellStyle name="حساب 24 7 2" xfId="32681" xr:uid="{00000000-0005-0000-0000-0000AC7F0000}"/>
    <cellStyle name="حساب 24 8" xfId="32682" xr:uid="{00000000-0005-0000-0000-0000AD7F0000}"/>
    <cellStyle name="حساب 24 8 2" xfId="32683" xr:uid="{00000000-0005-0000-0000-0000AE7F0000}"/>
    <cellStyle name="حساب 24 9" xfId="32684" xr:uid="{00000000-0005-0000-0000-0000AF7F0000}"/>
    <cellStyle name="حساب 24 9 2" xfId="32685" xr:uid="{00000000-0005-0000-0000-0000B07F0000}"/>
    <cellStyle name="حساب 25" xfId="32686" xr:uid="{00000000-0005-0000-0000-0000B17F0000}"/>
    <cellStyle name="حساب 25 10" xfId="32687" xr:uid="{00000000-0005-0000-0000-0000B27F0000}"/>
    <cellStyle name="حساب 25 10 2" xfId="32688" xr:uid="{00000000-0005-0000-0000-0000B37F0000}"/>
    <cellStyle name="حساب 25 11" xfId="32689" xr:uid="{00000000-0005-0000-0000-0000B47F0000}"/>
    <cellStyle name="حساب 25 11 2" xfId="32690" xr:uid="{00000000-0005-0000-0000-0000B57F0000}"/>
    <cellStyle name="حساب 25 12" xfId="32691" xr:uid="{00000000-0005-0000-0000-0000B67F0000}"/>
    <cellStyle name="حساب 25 12 2" xfId="32692" xr:uid="{00000000-0005-0000-0000-0000B77F0000}"/>
    <cellStyle name="حساب 25 13" xfId="32693" xr:uid="{00000000-0005-0000-0000-0000B87F0000}"/>
    <cellStyle name="حساب 25 2" xfId="32694" xr:uid="{00000000-0005-0000-0000-0000B97F0000}"/>
    <cellStyle name="حساب 25 2 2" xfId="32695" xr:uid="{00000000-0005-0000-0000-0000BA7F0000}"/>
    <cellStyle name="حساب 25 3" xfId="32696" xr:uid="{00000000-0005-0000-0000-0000BB7F0000}"/>
    <cellStyle name="حساب 25 3 2" xfId="32697" xr:uid="{00000000-0005-0000-0000-0000BC7F0000}"/>
    <cellStyle name="حساب 25 4" xfId="32698" xr:uid="{00000000-0005-0000-0000-0000BD7F0000}"/>
    <cellStyle name="حساب 25 4 2" xfId="32699" xr:uid="{00000000-0005-0000-0000-0000BE7F0000}"/>
    <cellStyle name="حساب 25 5" xfId="32700" xr:uid="{00000000-0005-0000-0000-0000BF7F0000}"/>
    <cellStyle name="حساب 25 5 2" xfId="32701" xr:uid="{00000000-0005-0000-0000-0000C07F0000}"/>
    <cellStyle name="حساب 25 6" xfId="32702" xr:uid="{00000000-0005-0000-0000-0000C17F0000}"/>
    <cellStyle name="حساب 25 6 2" xfId="32703" xr:uid="{00000000-0005-0000-0000-0000C27F0000}"/>
    <cellStyle name="حساب 25 7" xfId="32704" xr:uid="{00000000-0005-0000-0000-0000C37F0000}"/>
    <cellStyle name="حساب 25 7 2" xfId="32705" xr:uid="{00000000-0005-0000-0000-0000C47F0000}"/>
    <cellStyle name="حساب 25 8" xfId="32706" xr:uid="{00000000-0005-0000-0000-0000C57F0000}"/>
    <cellStyle name="حساب 25 8 2" xfId="32707" xr:uid="{00000000-0005-0000-0000-0000C67F0000}"/>
    <cellStyle name="حساب 25 9" xfId="32708" xr:uid="{00000000-0005-0000-0000-0000C77F0000}"/>
    <cellStyle name="حساب 25 9 2" xfId="32709" xr:uid="{00000000-0005-0000-0000-0000C87F0000}"/>
    <cellStyle name="حساب 26" xfId="32710" xr:uid="{00000000-0005-0000-0000-0000C97F0000}"/>
    <cellStyle name="حساب 26 10" xfId="32711" xr:uid="{00000000-0005-0000-0000-0000CA7F0000}"/>
    <cellStyle name="حساب 26 10 2" xfId="32712" xr:uid="{00000000-0005-0000-0000-0000CB7F0000}"/>
    <cellStyle name="حساب 26 11" xfId="32713" xr:uid="{00000000-0005-0000-0000-0000CC7F0000}"/>
    <cellStyle name="حساب 26 11 2" xfId="32714" xr:uid="{00000000-0005-0000-0000-0000CD7F0000}"/>
    <cellStyle name="حساب 26 12" xfId="32715" xr:uid="{00000000-0005-0000-0000-0000CE7F0000}"/>
    <cellStyle name="حساب 26 12 2" xfId="32716" xr:uid="{00000000-0005-0000-0000-0000CF7F0000}"/>
    <cellStyle name="حساب 26 13" xfId="32717" xr:uid="{00000000-0005-0000-0000-0000D07F0000}"/>
    <cellStyle name="حساب 26 2" xfId="32718" xr:uid="{00000000-0005-0000-0000-0000D17F0000}"/>
    <cellStyle name="حساب 26 2 2" xfId="32719" xr:uid="{00000000-0005-0000-0000-0000D27F0000}"/>
    <cellStyle name="حساب 26 3" xfId="32720" xr:uid="{00000000-0005-0000-0000-0000D37F0000}"/>
    <cellStyle name="حساب 26 3 2" xfId="32721" xr:uid="{00000000-0005-0000-0000-0000D47F0000}"/>
    <cellStyle name="حساب 26 4" xfId="32722" xr:uid="{00000000-0005-0000-0000-0000D57F0000}"/>
    <cellStyle name="حساب 26 4 2" xfId="32723" xr:uid="{00000000-0005-0000-0000-0000D67F0000}"/>
    <cellStyle name="حساب 26 5" xfId="32724" xr:uid="{00000000-0005-0000-0000-0000D77F0000}"/>
    <cellStyle name="حساب 26 5 2" xfId="32725" xr:uid="{00000000-0005-0000-0000-0000D87F0000}"/>
    <cellStyle name="حساب 26 6" xfId="32726" xr:uid="{00000000-0005-0000-0000-0000D97F0000}"/>
    <cellStyle name="حساب 26 6 2" xfId="32727" xr:uid="{00000000-0005-0000-0000-0000DA7F0000}"/>
    <cellStyle name="حساب 26 7" xfId="32728" xr:uid="{00000000-0005-0000-0000-0000DB7F0000}"/>
    <cellStyle name="حساب 26 7 2" xfId="32729" xr:uid="{00000000-0005-0000-0000-0000DC7F0000}"/>
    <cellStyle name="حساب 26 8" xfId="32730" xr:uid="{00000000-0005-0000-0000-0000DD7F0000}"/>
    <cellStyle name="حساب 26 8 2" xfId="32731" xr:uid="{00000000-0005-0000-0000-0000DE7F0000}"/>
    <cellStyle name="حساب 26 9" xfId="32732" xr:uid="{00000000-0005-0000-0000-0000DF7F0000}"/>
    <cellStyle name="حساب 26 9 2" xfId="32733" xr:uid="{00000000-0005-0000-0000-0000E07F0000}"/>
    <cellStyle name="حساب 27" xfId="32734" xr:uid="{00000000-0005-0000-0000-0000E17F0000}"/>
    <cellStyle name="حساب 27 10" xfId="32735" xr:uid="{00000000-0005-0000-0000-0000E27F0000}"/>
    <cellStyle name="حساب 27 10 2" xfId="32736" xr:uid="{00000000-0005-0000-0000-0000E37F0000}"/>
    <cellStyle name="حساب 27 11" xfId="32737" xr:uid="{00000000-0005-0000-0000-0000E47F0000}"/>
    <cellStyle name="حساب 27 11 2" xfId="32738" xr:uid="{00000000-0005-0000-0000-0000E57F0000}"/>
    <cellStyle name="حساب 27 12" xfId="32739" xr:uid="{00000000-0005-0000-0000-0000E67F0000}"/>
    <cellStyle name="حساب 27 12 2" xfId="32740" xr:uid="{00000000-0005-0000-0000-0000E77F0000}"/>
    <cellStyle name="حساب 27 13" xfId="32741" xr:uid="{00000000-0005-0000-0000-0000E87F0000}"/>
    <cellStyle name="حساب 27 2" xfId="32742" xr:uid="{00000000-0005-0000-0000-0000E97F0000}"/>
    <cellStyle name="حساب 27 2 2" xfId="32743" xr:uid="{00000000-0005-0000-0000-0000EA7F0000}"/>
    <cellStyle name="حساب 27 3" xfId="32744" xr:uid="{00000000-0005-0000-0000-0000EB7F0000}"/>
    <cellStyle name="حساب 27 3 2" xfId="32745" xr:uid="{00000000-0005-0000-0000-0000EC7F0000}"/>
    <cellStyle name="حساب 27 4" xfId="32746" xr:uid="{00000000-0005-0000-0000-0000ED7F0000}"/>
    <cellStyle name="حساب 27 4 2" xfId="32747" xr:uid="{00000000-0005-0000-0000-0000EE7F0000}"/>
    <cellStyle name="حساب 27 5" xfId="32748" xr:uid="{00000000-0005-0000-0000-0000EF7F0000}"/>
    <cellStyle name="حساب 27 5 2" xfId="32749" xr:uid="{00000000-0005-0000-0000-0000F07F0000}"/>
    <cellStyle name="حساب 27 6" xfId="32750" xr:uid="{00000000-0005-0000-0000-0000F17F0000}"/>
    <cellStyle name="حساب 27 6 2" xfId="32751" xr:uid="{00000000-0005-0000-0000-0000F27F0000}"/>
    <cellStyle name="حساب 27 7" xfId="32752" xr:uid="{00000000-0005-0000-0000-0000F37F0000}"/>
    <cellStyle name="حساب 27 7 2" xfId="32753" xr:uid="{00000000-0005-0000-0000-0000F47F0000}"/>
    <cellStyle name="حساب 27 8" xfId="32754" xr:uid="{00000000-0005-0000-0000-0000F57F0000}"/>
    <cellStyle name="حساب 27 8 2" xfId="32755" xr:uid="{00000000-0005-0000-0000-0000F67F0000}"/>
    <cellStyle name="حساب 27 9" xfId="32756" xr:uid="{00000000-0005-0000-0000-0000F77F0000}"/>
    <cellStyle name="حساب 27 9 2" xfId="32757" xr:uid="{00000000-0005-0000-0000-0000F87F0000}"/>
    <cellStyle name="حساب 28" xfId="32758" xr:uid="{00000000-0005-0000-0000-0000F97F0000}"/>
    <cellStyle name="حساب 28 10" xfId="32759" xr:uid="{00000000-0005-0000-0000-0000FA7F0000}"/>
    <cellStyle name="حساب 28 10 2" xfId="32760" xr:uid="{00000000-0005-0000-0000-0000FB7F0000}"/>
    <cellStyle name="حساب 28 11" xfId="32761" xr:uid="{00000000-0005-0000-0000-0000FC7F0000}"/>
    <cellStyle name="حساب 28 11 2" xfId="32762" xr:uid="{00000000-0005-0000-0000-0000FD7F0000}"/>
    <cellStyle name="حساب 28 12" xfId="32763" xr:uid="{00000000-0005-0000-0000-0000FE7F0000}"/>
    <cellStyle name="حساب 28 12 2" xfId="32764" xr:uid="{00000000-0005-0000-0000-0000FF7F0000}"/>
    <cellStyle name="حساب 28 13" xfId="32765" xr:uid="{00000000-0005-0000-0000-000000800000}"/>
    <cellStyle name="حساب 28 2" xfId="32766" xr:uid="{00000000-0005-0000-0000-000001800000}"/>
    <cellStyle name="حساب 28 2 2" xfId="32767" xr:uid="{00000000-0005-0000-0000-000002800000}"/>
    <cellStyle name="حساب 28 3" xfId="32768" xr:uid="{00000000-0005-0000-0000-000003800000}"/>
    <cellStyle name="حساب 28 3 2" xfId="32769" xr:uid="{00000000-0005-0000-0000-000004800000}"/>
    <cellStyle name="حساب 28 4" xfId="32770" xr:uid="{00000000-0005-0000-0000-000005800000}"/>
    <cellStyle name="حساب 28 4 2" xfId="32771" xr:uid="{00000000-0005-0000-0000-000006800000}"/>
    <cellStyle name="حساب 28 5" xfId="32772" xr:uid="{00000000-0005-0000-0000-000007800000}"/>
    <cellStyle name="حساب 28 5 2" xfId="32773" xr:uid="{00000000-0005-0000-0000-000008800000}"/>
    <cellStyle name="حساب 28 6" xfId="32774" xr:uid="{00000000-0005-0000-0000-000009800000}"/>
    <cellStyle name="حساب 28 6 2" xfId="32775" xr:uid="{00000000-0005-0000-0000-00000A800000}"/>
    <cellStyle name="حساب 28 7" xfId="32776" xr:uid="{00000000-0005-0000-0000-00000B800000}"/>
    <cellStyle name="حساب 28 7 2" xfId="32777" xr:uid="{00000000-0005-0000-0000-00000C800000}"/>
    <cellStyle name="حساب 28 8" xfId="32778" xr:uid="{00000000-0005-0000-0000-00000D800000}"/>
    <cellStyle name="حساب 28 8 2" xfId="32779" xr:uid="{00000000-0005-0000-0000-00000E800000}"/>
    <cellStyle name="حساب 28 9" xfId="32780" xr:uid="{00000000-0005-0000-0000-00000F800000}"/>
    <cellStyle name="حساب 28 9 2" xfId="32781" xr:uid="{00000000-0005-0000-0000-000010800000}"/>
    <cellStyle name="حساب 29" xfId="32782" xr:uid="{00000000-0005-0000-0000-000011800000}"/>
    <cellStyle name="حساب 29 10" xfId="32783" xr:uid="{00000000-0005-0000-0000-000012800000}"/>
    <cellStyle name="حساب 29 10 2" xfId="32784" xr:uid="{00000000-0005-0000-0000-000013800000}"/>
    <cellStyle name="حساب 29 11" xfId="32785" xr:uid="{00000000-0005-0000-0000-000014800000}"/>
    <cellStyle name="حساب 29 11 2" xfId="32786" xr:uid="{00000000-0005-0000-0000-000015800000}"/>
    <cellStyle name="حساب 29 12" xfId="32787" xr:uid="{00000000-0005-0000-0000-000016800000}"/>
    <cellStyle name="حساب 29 12 2" xfId="32788" xr:uid="{00000000-0005-0000-0000-000017800000}"/>
    <cellStyle name="حساب 29 13" xfId="32789" xr:uid="{00000000-0005-0000-0000-000018800000}"/>
    <cellStyle name="حساب 29 2" xfId="32790" xr:uid="{00000000-0005-0000-0000-000019800000}"/>
    <cellStyle name="حساب 29 2 2" xfId="32791" xr:uid="{00000000-0005-0000-0000-00001A800000}"/>
    <cellStyle name="حساب 29 3" xfId="32792" xr:uid="{00000000-0005-0000-0000-00001B800000}"/>
    <cellStyle name="حساب 29 3 2" xfId="32793" xr:uid="{00000000-0005-0000-0000-00001C800000}"/>
    <cellStyle name="حساب 29 4" xfId="32794" xr:uid="{00000000-0005-0000-0000-00001D800000}"/>
    <cellStyle name="حساب 29 4 2" xfId="32795" xr:uid="{00000000-0005-0000-0000-00001E800000}"/>
    <cellStyle name="حساب 29 5" xfId="32796" xr:uid="{00000000-0005-0000-0000-00001F800000}"/>
    <cellStyle name="حساب 29 5 2" xfId="32797" xr:uid="{00000000-0005-0000-0000-000020800000}"/>
    <cellStyle name="حساب 29 6" xfId="32798" xr:uid="{00000000-0005-0000-0000-000021800000}"/>
    <cellStyle name="حساب 29 6 2" xfId="32799" xr:uid="{00000000-0005-0000-0000-000022800000}"/>
    <cellStyle name="حساب 29 7" xfId="32800" xr:uid="{00000000-0005-0000-0000-000023800000}"/>
    <cellStyle name="حساب 29 7 2" xfId="32801" xr:uid="{00000000-0005-0000-0000-000024800000}"/>
    <cellStyle name="حساب 29 8" xfId="32802" xr:uid="{00000000-0005-0000-0000-000025800000}"/>
    <cellStyle name="حساب 29 8 2" xfId="32803" xr:uid="{00000000-0005-0000-0000-000026800000}"/>
    <cellStyle name="حساب 29 9" xfId="32804" xr:uid="{00000000-0005-0000-0000-000027800000}"/>
    <cellStyle name="حساب 29 9 2" xfId="32805" xr:uid="{00000000-0005-0000-0000-000028800000}"/>
    <cellStyle name="حساب 3" xfId="32806" xr:uid="{00000000-0005-0000-0000-000029800000}"/>
    <cellStyle name="حساب 3 10" xfId="32807" xr:uid="{00000000-0005-0000-0000-00002A800000}"/>
    <cellStyle name="حساب 3 10 10" xfId="32808" xr:uid="{00000000-0005-0000-0000-00002B800000}"/>
    <cellStyle name="حساب 3 10 10 2" xfId="32809" xr:uid="{00000000-0005-0000-0000-00002C800000}"/>
    <cellStyle name="حساب 3 10 11" xfId="32810" xr:uid="{00000000-0005-0000-0000-00002D800000}"/>
    <cellStyle name="حساب 3 10 11 2" xfId="32811" xr:uid="{00000000-0005-0000-0000-00002E800000}"/>
    <cellStyle name="حساب 3 10 12" xfId="32812" xr:uid="{00000000-0005-0000-0000-00002F800000}"/>
    <cellStyle name="حساب 3 10 12 2" xfId="32813" xr:uid="{00000000-0005-0000-0000-000030800000}"/>
    <cellStyle name="حساب 3 10 13" xfId="32814" xr:uid="{00000000-0005-0000-0000-000031800000}"/>
    <cellStyle name="حساب 3 10 2" xfId="32815" xr:uid="{00000000-0005-0000-0000-000032800000}"/>
    <cellStyle name="حساب 3 10 2 2" xfId="32816" xr:uid="{00000000-0005-0000-0000-000033800000}"/>
    <cellStyle name="حساب 3 10 3" xfId="32817" xr:uid="{00000000-0005-0000-0000-000034800000}"/>
    <cellStyle name="حساب 3 10 3 2" xfId="32818" xr:uid="{00000000-0005-0000-0000-000035800000}"/>
    <cellStyle name="حساب 3 10 4" xfId="32819" xr:uid="{00000000-0005-0000-0000-000036800000}"/>
    <cellStyle name="حساب 3 10 4 2" xfId="32820" xr:uid="{00000000-0005-0000-0000-000037800000}"/>
    <cellStyle name="حساب 3 10 5" xfId="32821" xr:uid="{00000000-0005-0000-0000-000038800000}"/>
    <cellStyle name="حساب 3 10 5 2" xfId="32822" xr:uid="{00000000-0005-0000-0000-000039800000}"/>
    <cellStyle name="حساب 3 10 6" xfId="32823" xr:uid="{00000000-0005-0000-0000-00003A800000}"/>
    <cellStyle name="حساب 3 10 6 2" xfId="32824" xr:uid="{00000000-0005-0000-0000-00003B800000}"/>
    <cellStyle name="حساب 3 10 7" xfId="32825" xr:uid="{00000000-0005-0000-0000-00003C800000}"/>
    <cellStyle name="حساب 3 10 7 2" xfId="32826" xr:uid="{00000000-0005-0000-0000-00003D800000}"/>
    <cellStyle name="حساب 3 10 8" xfId="32827" xr:uid="{00000000-0005-0000-0000-00003E800000}"/>
    <cellStyle name="حساب 3 10 8 2" xfId="32828" xr:uid="{00000000-0005-0000-0000-00003F800000}"/>
    <cellStyle name="حساب 3 10 9" xfId="32829" xr:uid="{00000000-0005-0000-0000-000040800000}"/>
    <cellStyle name="حساب 3 10 9 2" xfId="32830" xr:uid="{00000000-0005-0000-0000-000041800000}"/>
    <cellStyle name="حساب 3 11" xfId="32831" xr:uid="{00000000-0005-0000-0000-000042800000}"/>
    <cellStyle name="حساب 3 11 10" xfId="32832" xr:uid="{00000000-0005-0000-0000-000043800000}"/>
    <cellStyle name="حساب 3 11 10 2" xfId="32833" xr:uid="{00000000-0005-0000-0000-000044800000}"/>
    <cellStyle name="حساب 3 11 11" xfId="32834" xr:uid="{00000000-0005-0000-0000-000045800000}"/>
    <cellStyle name="حساب 3 11 11 2" xfId="32835" xr:uid="{00000000-0005-0000-0000-000046800000}"/>
    <cellStyle name="حساب 3 11 12" xfId="32836" xr:uid="{00000000-0005-0000-0000-000047800000}"/>
    <cellStyle name="حساب 3 11 12 2" xfId="32837" xr:uid="{00000000-0005-0000-0000-000048800000}"/>
    <cellStyle name="حساب 3 11 13" xfId="32838" xr:uid="{00000000-0005-0000-0000-000049800000}"/>
    <cellStyle name="حساب 3 11 2" xfId="32839" xr:uid="{00000000-0005-0000-0000-00004A800000}"/>
    <cellStyle name="حساب 3 11 2 2" xfId="32840" xr:uid="{00000000-0005-0000-0000-00004B800000}"/>
    <cellStyle name="حساب 3 11 3" xfId="32841" xr:uid="{00000000-0005-0000-0000-00004C800000}"/>
    <cellStyle name="حساب 3 11 3 2" xfId="32842" xr:uid="{00000000-0005-0000-0000-00004D800000}"/>
    <cellStyle name="حساب 3 11 4" xfId="32843" xr:uid="{00000000-0005-0000-0000-00004E800000}"/>
    <cellStyle name="حساب 3 11 4 2" xfId="32844" xr:uid="{00000000-0005-0000-0000-00004F800000}"/>
    <cellStyle name="حساب 3 11 5" xfId="32845" xr:uid="{00000000-0005-0000-0000-000050800000}"/>
    <cellStyle name="حساب 3 11 5 2" xfId="32846" xr:uid="{00000000-0005-0000-0000-000051800000}"/>
    <cellStyle name="حساب 3 11 6" xfId="32847" xr:uid="{00000000-0005-0000-0000-000052800000}"/>
    <cellStyle name="حساب 3 11 6 2" xfId="32848" xr:uid="{00000000-0005-0000-0000-000053800000}"/>
    <cellStyle name="حساب 3 11 7" xfId="32849" xr:uid="{00000000-0005-0000-0000-000054800000}"/>
    <cellStyle name="حساب 3 11 7 2" xfId="32850" xr:uid="{00000000-0005-0000-0000-000055800000}"/>
    <cellStyle name="حساب 3 11 8" xfId="32851" xr:uid="{00000000-0005-0000-0000-000056800000}"/>
    <cellStyle name="حساب 3 11 8 2" xfId="32852" xr:uid="{00000000-0005-0000-0000-000057800000}"/>
    <cellStyle name="حساب 3 11 9" xfId="32853" xr:uid="{00000000-0005-0000-0000-000058800000}"/>
    <cellStyle name="حساب 3 11 9 2" xfId="32854" xr:uid="{00000000-0005-0000-0000-000059800000}"/>
    <cellStyle name="حساب 3 12" xfId="32855" xr:uid="{00000000-0005-0000-0000-00005A800000}"/>
    <cellStyle name="حساب 3 12 10" xfId="32856" xr:uid="{00000000-0005-0000-0000-00005B800000}"/>
    <cellStyle name="حساب 3 12 10 2" xfId="32857" xr:uid="{00000000-0005-0000-0000-00005C800000}"/>
    <cellStyle name="حساب 3 12 11" xfId="32858" xr:uid="{00000000-0005-0000-0000-00005D800000}"/>
    <cellStyle name="حساب 3 12 11 2" xfId="32859" xr:uid="{00000000-0005-0000-0000-00005E800000}"/>
    <cellStyle name="حساب 3 12 12" xfId="32860" xr:uid="{00000000-0005-0000-0000-00005F800000}"/>
    <cellStyle name="حساب 3 12 12 2" xfId="32861" xr:uid="{00000000-0005-0000-0000-000060800000}"/>
    <cellStyle name="حساب 3 12 13" xfId="32862" xr:uid="{00000000-0005-0000-0000-000061800000}"/>
    <cellStyle name="حساب 3 12 2" xfId="32863" xr:uid="{00000000-0005-0000-0000-000062800000}"/>
    <cellStyle name="حساب 3 12 2 2" xfId="32864" xr:uid="{00000000-0005-0000-0000-000063800000}"/>
    <cellStyle name="حساب 3 12 3" xfId="32865" xr:uid="{00000000-0005-0000-0000-000064800000}"/>
    <cellStyle name="حساب 3 12 3 2" xfId="32866" xr:uid="{00000000-0005-0000-0000-000065800000}"/>
    <cellStyle name="حساب 3 12 4" xfId="32867" xr:uid="{00000000-0005-0000-0000-000066800000}"/>
    <cellStyle name="حساب 3 12 4 2" xfId="32868" xr:uid="{00000000-0005-0000-0000-000067800000}"/>
    <cellStyle name="حساب 3 12 5" xfId="32869" xr:uid="{00000000-0005-0000-0000-000068800000}"/>
    <cellStyle name="حساب 3 12 5 2" xfId="32870" xr:uid="{00000000-0005-0000-0000-000069800000}"/>
    <cellStyle name="حساب 3 12 6" xfId="32871" xr:uid="{00000000-0005-0000-0000-00006A800000}"/>
    <cellStyle name="حساب 3 12 6 2" xfId="32872" xr:uid="{00000000-0005-0000-0000-00006B800000}"/>
    <cellStyle name="حساب 3 12 7" xfId="32873" xr:uid="{00000000-0005-0000-0000-00006C800000}"/>
    <cellStyle name="حساب 3 12 7 2" xfId="32874" xr:uid="{00000000-0005-0000-0000-00006D800000}"/>
    <cellStyle name="حساب 3 12 8" xfId="32875" xr:uid="{00000000-0005-0000-0000-00006E800000}"/>
    <cellStyle name="حساب 3 12 8 2" xfId="32876" xr:uid="{00000000-0005-0000-0000-00006F800000}"/>
    <cellStyle name="حساب 3 12 9" xfId="32877" xr:uid="{00000000-0005-0000-0000-000070800000}"/>
    <cellStyle name="حساب 3 12 9 2" xfId="32878" xr:uid="{00000000-0005-0000-0000-000071800000}"/>
    <cellStyle name="حساب 3 13" xfId="32879" xr:uid="{00000000-0005-0000-0000-000072800000}"/>
    <cellStyle name="حساب 3 13 10" xfId="32880" xr:uid="{00000000-0005-0000-0000-000073800000}"/>
    <cellStyle name="حساب 3 13 10 2" xfId="32881" xr:uid="{00000000-0005-0000-0000-000074800000}"/>
    <cellStyle name="حساب 3 13 11" xfId="32882" xr:uid="{00000000-0005-0000-0000-000075800000}"/>
    <cellStyle name="حساب 3 13 11 2" xfId="32883" xr:uid="{00000000-0005-0000-0000-000076800000}"/>
    <cellStyle name="حساب 3 13 12" xfId="32884" xr:uid="{00000000-0005-0000-0000-000077800000}"/>
    <cellStyle name="حساب 3 13 12 2" xfId="32885" xr:uid="{00000000-0005-0000-0000-000078800000}"/>
    <cellStyle name="حساب 3 13 13" xfId="32886" xr:uid="{00000000-0005-0000-0000-000079800000}"/>
    <cellStyle name="حساب 3 13 2" xfId="32887" xr:uid="{00000000-0005-0000-0000-00007A800000}"/>
    <cellStyle name="حساب 3 13 2 2" xfId="32888" xr:uid="{00000000-0005-0000-0000-00007B800000}"/>
    <cellStyle name="حساب 3 13 3" xfId="32889" xr:uid="{00000000-0005-0000-0000-00007C800000}"/>
    <cellStyle name="حساب 3 13 3 2" xfId="32890" xr:uid="{00000000-0005-0000-0000-00007D800000}"/>
    <cellStyle name="حساب 3 13 4" xfId="32891" xr:uid="{00000000-0005-0000-0000-00007E800000}"/>
    <cellStyle name="حساب 3 13 4 2" xfId="32892" xr:uid="{00000000-0005-0000-0000-00007F800000}"/>
    <cellStyle name="حساب 3 13 5" xfId="32893" xr:uid="{00000000-0005-0000-0000-000080800000}"/>
    <cellStyle name="حساب 3 13 5 2" xfId="32894" xr:uid="{00000000-0005-0000-0000-000081800000}"/>
    <cellStyle name="حساب 3 13 6" xfId="32895" xr:uid="{00000000-0005-0000-0000-000082800000}"/>
    <cellStyle name="حساب 3 13 6 2" xfId="32896" xr:uid="{00000000-0005-0000-0000-000083800000}"/>
    <cellStyle name="حساب 3 13 7" xfId="32897" xr:uid="{00000000-0005-0000-0000-000084800000}"/>
    <cellStyle name="حساب 3 13 7 2" xfId="32898" xr:uid="{00000000-0005-0000-0000-000085800000}"/>
    <cellStyle name="حساب 3 13 8" xfId="32899" xr:uid="{00000000-0005-0000-0000-000086800000}"/>
    <cellStyle name="حساب 3 13 8 2" xfId="32900" xr:uid="{00000000-0005-0000-0000-000087800000}"/>
    <cellStyle name="حساب 3 13 9" xfId="32901" xr:uid="{00000000-0005-0000-0000-000088800000}"/>
    <cellStyle name="حساب 3 13 9 2" xfId="32902" xr:uid="{00000000-0005-0000-0000-000089800000}"/>
    <cellStyle name="حساب 3 14" xfId="32903" xr:uid="{00000000-0005-0000-0000-00008A800000}"/>
    <cellStyle name="حساب 3 14 10" xfId="32904" xr:uid="{00000000-0005-0000-0000-00008B800000}"/>
    <cellStyle name="حساب 3 14 10 2" xfId="32905" xr:uid="{00000000-0005-0000-0000-00008C800000}"/>
    <cellStyle name="حساب 3 14 11" xfId="32906" xr:uid="{00000000-0005-0000-0000-00008D800000}"/>
    <cellStyle name="حساب 3 14 11 2" xfId="32907" xr:uid="{00000000-0005-0000-0000-00008E800000}"/>
    <cellStyle name="حساب 3 14 12" xfId="32908" xr:uid="{00000000-0005-0000-0000-00008F800000}"/>
    <cellStyle name="حساب 3 14 12 2" xfId="32909" xr:uid="{00000000-0005-0000-0000-000090800000}"/>
    <cellStyle name="حساب 3 14 13" xfId="32910" xr:uid="{00000000-0005-0000-0000-000091800000}"/>
    <cellStyle name="حساب 3 14 2" xfId="32911" xr:uid="{00000000-0005-0000-0000-000092800000}"/>
    <cellStyle name="حساب 3 14 2 2" xfId="32912" xr:uid="{00000000-0005-0000-0000-000093800000}"/>
    <cellStyle name="حساب 3 14 3" xfId="32913" xr:uid="{00000000-0005-0000-0000-000094800000}"/>
    <cellStyle name="حساب 3 14 3 2" xfId="32914" xr:uid="{00000000-0005-0000-0000-000095800000}"/>
    <cellStyle name="حساب 3 14 4" xfId="32915" xr:uid="{00000000-0005-0000-0000-000096800000}"/>
    <cellStyle name="حساب 3 14 4 2" xfId="32916" xr:uid="{00000000-0005-0000-0000-000097800000}"/>
    <cellStyle name="حساب 3 14 5" xfId="32917" xr:uid="{00000000-0005-0000-0000-000098800000}"/>
    <cellStyle name="حساب 3 14 5 2" xfId="32918" xr:uid="{00000000-0005-0000-0000-000099800000}"/>
    <cellStyle name="حساب 3 14 6" xfId="32919" xr:uid="{00000000-0005-0000-0000-00009A800000}"/>
    <cellStyle name="حساب 3 14 6 2" xfId="32920" xr:uid="{00000000-0005-0000-0000-00009B800000}"/>
    <cellStyle name="حساب 3 14 7" xfId="32921" xr:uid="{00000000-0005-0000-0000-00009C800000}"/>
    <cellStyle name="حساب 3 14 7 2" xfId="32922" xr:uid="{00000000-0005-0000-0000-00009D800000}"/>
    <cellStyle name="حساب 3 14 8" xfId="32923" xr:uid="{00000000-0005-0000-0000-00009E800000}"/>
    <cellStyle name="حساب 3 14 8 2" xfId="32924" xr:uid="{00000000-0005-0000-0000-00009F800000}"/>
    <cellStyle name="حساب 3 14 9" xfId="32925" xr:uid="{00000000-0005-0000-0000-0000A0800000}"/>
    <cellStyle name="حساب 3 14 9 2" xfId="32926" xr:uid="{00000000-0005-0000-0000-0000A1800000}"/>
    <cellStyle name="حساب 3 15" xfId="32927" xr:uid="{00000000-0005-0000-0000-0000A2800000}"/>
    <cellStyle name="حساب 3 15 10" xfId="32928" xr:uid="{00000000-0005-0000-0000-0000A3800000}"/>
    <cellStyle name="حساب 3 15 10 2" xfId="32929" xr:uid="{00000000-0005-0000-0000-0000A4800000}"/>
    <cellStyle name="حساب 3 15 11" xfId="32930" xr:uid="{00000000-0005-0000-0000-0000A5800000}"/>
    <cellStyle name="حساب 3 15 11 2" xfId="32931" xr:uid="{00000000-0005-0000-0000-0000A6800000}"/>
    <cellStyle name="حساب 3 15 12" xfId="32932" xr:uid="{00000000-0005-0000-0000-0000A7800000}"/>
    <cellStyle name="حساب 3 15 12 2" xfId="32933" xr:uid="{00000000-0005-0000-0000-0000A8800000}"/>
    <cellStyle name="حساب 3 15 13" xfId="32934" xr:uid="{00000000-0005-0000-0000-0000A9800000}"/>
    <cellStyle name="حساب 3 15 2" xfId="32935" xr:uid="{00000000-0005-0000-0000-0000AA800000}"/>
    <cellStyle name="حساب 3 15 2 2" xfId="32936" xr:uid="{00000000-0005-0000-0000-0000AB800000}"/>
    <cellStyle name="حساب 3 15 3" xfId="32937" xr:uid="{00000000-0005-0000-0000-0000AC800000}"/>
    <cellStyle name="حساب 3 15 3 2" xfId="32938" xr:uid="{00000000-0005-0000-0000-0000AD800000}"/>
    <cellStyle name="حساب 3 15 4" xfId="32939" xr:uid="{00000000-0005-0000-0000-0000AE800000}"/>
    <cellStyle name="حساب 3 15 4 2" xfId="32940" xr:uid="{00000000-0005-0000-0000-0000AF800000}"/>
    <cellStyle name="حساب 3 15 5" xfId="32941" xr:uid="{00000000-0005-0000-0000-0000B0800000}"/>
    <cellStyle name="حساب 3 15 5 2" xfId="32942" xr:uid="{00000000-0005-0000-0000-0000B1800000}"/>
    <cellStyle name="حساب 3 15 6" xfId="32943" xr:uid="{00000000-0005-0000-0000-0000B2800000}"/>
    <cellStyle name="حساب 3 15 6 2" xfId="32944" xr:uid="{00000000-0005-0000-0000-0000B3800000}"/>
    <cellStyle name="حساب 3 15 7" xfId="32945" xr:uid="{00000000-0005-0000-0000-0000B4800000}"/>
    <cellStyle name="حساب 3 15 7 2" xfId="32946" xr:uid="{00000000-0005-0000-0000-0000B5800000}"/>
    <cellStyle name="حساب 3 15 8" xfId="32947" xr:uid="{00000000-0005-0000-0000-0000B6800000}"/>
    <cellStyle name="حساب 3 15 8 2" xfId="32948" xr:uid="{00000000-0005-0000-0000-0000B7800000}"/>
    <cellStyle name="حساب 3 15 9" xfId="32949" xr:uid="{00000000-0005-0000-0000-0000B8800000}"/>
    <cellStyle name="حساب 3 15 9 2" xfId="32950" xr:uid="{00000000-0005-0000-0000-0000B9800000}"/>
    <cellStyle name="حساب 3 16" xfId="32951" xr:uid="{00000000-0005-0000-0000-0000BA800000}"/>
    <cellStyle name="حساب 3 16 10" xfId="32952" xr:uid="{00000000-0005-0000-0000-0000BB800000}"/>
    <cellStyle name="حساب 3 16 10 2" xfId="32953" xr:uid="{00000000-0005-0000-0000-0000BC800000}"/>
    <cellStyle name="حساب 3 16 11" xfId="32954" xr:uid="{00000000-0005-0000-0000-0000BD800000}"/>
    <cellStyle name="حساب 3 16 11 2" xfId="32955" xr:uid="{00000000-0005-0000-0000-0000BE800000}"/>
    <cellStyle name="حساب 3 16 12" xfId="32956" xr:uid="{00000000-0005-0000-0000-0000BF800000}"/>
    <cellStyle name="حساب 3 16 12 2" xfId="32957" xr:uid="{00000000-0005-0000-0000-0000C0800000}"/>
    <cellStyle name="حساب 3 16 13" xfId="32958" xr:uid="{00000000-0005-0000-0000-0000C1800000}"/>
    <cellStyle name="حساب 3 16 2" xfId="32959" xr:uid="{00000000-0005-0000-0000-0000C2800000}"/>
    <cellStyle name="حساب 3 16 2 2" xfId="32960" xr:uid="{00000000-0005-0000-0000-0000C3800000}"/>
    <cellStyle name="حساب 3 16 3" xfId="32961" xr:uid="{00000000-0005-0000-0000-0000C4800000}"/>
    <cellStyle name="حساب 3 16 3 2" xfId="32962" xr:uid="{00000000-0005-0000-0000-0000C5800000}"/>
    <cellStyle name="حساب 3 16 4" xfId="32963" xr:uid="{00000000-0005-0000-0000-0000C6800000}"/>
    <cellStyle name="حساب 3 16 4 2" xfId="32964" xr:uid="{00000000-0005-0000-0000-0000C7800000}"/>
    <cellStyle name="حساب 3 16 5" xfId="32965" xr:uid="{00000000-0005-0000-0000-0000C8800000}"/>
    <cellStyle name="حساب 3 16 5 2" xfId="32966" xr:uid="{00000000-0005-0000-0000-0000C9800000}"/>
    <cellStyle name="حساب 3 16 6" xfId="32967" xr:uid="{00000000-0005-0000-0000-0000CA800000}"/>
    <cellStyle name="حساب 3 16 6 2" xfId="32968" xr:uid="{00000000-0005-0000-0000-0000CB800000}"/>
    <cellStyle name="حساب 3 16 7" xfId="32969" xr:uid="{00000000-0005-0000-0000-0000CC800000}"/>
    <cellStyle name="حساب 3 16 7 2" xfId="32970" xr:uid="{00000000-0005-0000-0000-0000CD800000}"/>
    <cellStyle name="حساب 3 16 8" xfId="32971" xr:uid="{00000000-0005-0000-0000-0000CE800000}"/>
    <cellStyle name="حساب 3 16 8 2" xfId="32972" xr:uid="{00000000-0005-0000-0000-0000CF800000}"/>
    <cellStyle name="حساب 3 16 9" xfId="32973" xr:uid="{00000000-0005-0000-0000-0000D0800000}"/>
    <cellStyle name="حساب 3 16 9 2" xfId="32974" xr:uid="{00000000-0005-0000-0000-0000D1800000}"/>
    <cellStyle name="حساب 3 17" xfId="32975" xr:uid="{00000000-0005-0000-0000-0000D2800000}"/>
    <cellStyle name="حساب 3 17 10" xfId="32976" xr:uid="{00000000-0005-0000-0000-0000D3800000}"/>
    <cellStyle name="حساب 3 17 10 2" xfId="32977" xr:uid="{00000000-0005-0000-0000-0000D4800000}"/>
    <cellStyle name="حساب 3 17 11" xfId="32978" xr:uid="{00000000-0005-0000-0000-0000D5800000}"/>
    <cellStyle name="حساب 3 17 11 2" xfId="32979" xr:uid="{00000000-0005-0000-0000-0000D6800000}"/>
    <cellStyle name="حساب 3 17 12" xfId="32980" xr:uid="{00000000-0005-0000-0000-0000D7800000}"/>
    <cellStyle name="حساب 3 17 12 2" xfId="32981" xr:uid="{00000000-0005-0000-0000-0000D8800000}"/>
    <cellStyle name="حساب 3 17 13" xfId="32982" xr:uid="{00000000-0005-0000-0000-0000D9800000}"/>
    <cellStyle name="حساب 3 17 2" xfId="32983" xr:uid="{00000000-0005-0000-0000-0000DA800000}"/>
    <cellStyle name="حساب 3 17 2 2" xfId="32984" xr:uid="{00000000-0005-0000-0000-0000DB800000}"/>
    <cellStyle name="حساب 3 17 3" xfId="32985" xr:uid="{00000000-0005-0000-0000-0000DC800000}"/>
    <cellStyle name="حساب 3 17 3 2" xfId="32986" xr:uid="{00000000-0005-0000-0000-0000DD800000}"/>
    <cellStyle name="حساب 3 17 4" xfId="32987" xr:uid="{00000000-0005-0000-0000-0000DE800000}"/>
    <cellStyle name="حساب 3 17 4 2" xfId="32988" xr:uid="{00000000-0005-0000-0000-0000DF800000}"/>
    <cellStyle name="حساب 3 17 5" xfId="32989" xr:uid="{00000000-0005-0000-0000-0000E0800000}"/>
    <cellStyle name="حساب 3 17 5 2" xfId="32990" xr:uid="{00000000-0005-0000-0000-0000E1800000}"/>
    <cellStyle name="حساب 3 17 6" xfId="32991" xr:uid="{00000000-0005-0000-0000-0000E2800000}"/>
    <cellStyle name="حساب 3 17 6 2" xfId="32992" xr:uid="{00000000-0005-0000-0000-0000E3800000}"/>
    <cellStyle name="حساب 3 17 7" xfId="32993" xr:uid="{00000000-0005-0000-0000-0000E4800000}"/>
    <cellStyle name="حساب 3 17 7 2" xfId="32994" xr:uid="{00000000-0005-0000-0000-0000E5800000}"/>
    <cellStyle name="حساب 3 17 8" xfId="32995" xr:uid="{00000000-0005-0000-0000-0000E6800000}"/>
    <cellStyle name="حساب 3 17 8 2" xfId="32996" xr:uid="{00000000-0005-0000-0000-0000E7800000}"/>
    <cellStyle name="حساب 3 17 9" xfId="32997" xr:uid="{00000000-0005-0000-0000-0000E8800000}"/>
    <cellStyle name="حساب 3 17 9 2" xfId="32998" xr:uid="{00000000-0005-0000-0000-0000E9800000}"/>
    <cellStyle name="حساب 3 18" xfId="32999" xr:uid="{00000000-0005-0000-0000-0000EA800000}"/>
    <cellStyle name="حساب 3 18 10" xfId="33000" xr:uid="{00000000-0005-0000-0000-0000EB800000}"/>
    <cellStyle name="حساب 3 18 10 2" xfId="33001" xr:uid="{00000000-0005-0000-0000-0000EC800000}"/>
    <cellStyle name="حساب 3 18 11" xfId="33002" xr:uid="{00000000-0005-0000-0000-0000ED800000}"/>
    <cellStyle name="حساب 3 18 11 2" xfId="33003" xr:uid="{00000000-0005-0000-0000-0000EE800000}"/>
    <cellStyle name="حساب 3 18 12" xfId="33004" xr:uid="{00000000-0005-0000-0000-0000EF800000}"/>
    <cellStyle name="حساب 3 18 12 2" xfId="33005" xr:uid="{00000000-0005-0000-0000-0000F0800000}"/>
    <cellStyle name="حساب 3 18 13" xfId="33006" xr:uid="{00000000-0005-0000-0000-0000F1800000}"/>
    <cellStyle name="حساب 3 18 2" xfId="33007" xr:uid="{00000000-0005-0000-0000-0000F2800000}"/>
    <cellStyle name="حساب 3 18 2 2" xfId="33008" xr:uid="{00000000-0005-0000-0000-0000F3800000}"/>
    <cellStyle name="حساب 3 18 3" xfId="33009" xr:uid="{00000000-0005-0000-0000-0000F4800000}"/>
    <cellStyle name="حساب 3 18 3 2" xfId="33010" xr:uid="{00000000-0005-0000-0000-0000F5800000}"/>
    <cellStyle name="حساب 3 18 4" xfId="33011" xr:uid="{00000000-0005-0000-0000-0000F6800000}"/>
    <cellStyle name="حساب 3 18 4 2" xfId="33012" xr:uid="{00000000-0005-0000-0000-0000F7800000}"/>
    <cellStyle name="حساب 3 18 5" xfId="33013" xr:uid="{00000000-0005-0000-0000-0000F8800000}"/>
    <cellStyle name="حساب 3 18 5 2" xfId="33014" xr:uid="{00000000-0005-0000-0000-0000F9800000}"/>
    <cellStyle name="حساب 3 18 6" xfId="33015" xr:uid="{00000000-0005-0000-0000-0000FA800000}"/>
    <cellStyle name="حساب 3 18 6 2" xfId="33016" xr:uid="{00000000-0005-0000-0000-0000FB800000}"/>
    <cellStyle name="حساب 3 18 7" xfId="33017" xr:uid="{00000000-0005-0000-0000-0000FC800000}"/>
    <cellStyle name="حساب 3 18 7 2" xfId="33018" xr:uid="{00000000-0005-0000-0000-0000FD800000}"/>
    <cellStyle name="حساب 3 18 8" xfId="33019" xr:uid="{00000000-0005-0000-0000-0000FE800000}"/>
    <cellStyle name="حساب 3 18 8 2" xfId="33020" xr:uid="{00000000-0005-0000-0000-0000FF800000}"/>
    <cellStyle name="حساب 3 18 9" xfId="33021" xr:uid="{00000000-0005-0000-0000-000000810000}"/>
    <cellStyle name="حساب 3 18 9 2" xfId="33022" xr:uid="{00000000-0005-0000-0000-000001810000}"/>
    <cellStyle name="حساب 3 19" xfId="33023" xr:uid="{00000000-0005-0000-0000-000002810000}"/>
    <cellStyle name="حساب 3 19 10" xfId="33024" xr:uid="{00000000-0005-0000-0000-000003810000}"/>
    <cellStyle name="حساب 3 19 10 2" xfId="33025" xr:uid="{00000000-0005-0000-0000-000004810000}"/>
    <cellStyle name="حساب 3 19 11" xfId="33026" xr:uid="{00000000-0005-0000-0000-000005810000}"/>
    <cellStyle name="حساب 3 19 11 2" xfId="33027" xr:uid="{00000000-0005-0000-0000-000006810000}"/>
    <cellStyle name="حساب 3 19 12" xfId="33028" xr:uid="{00000000-0005-0000-0000-000007810000}"/>
    <cellStyle name="حساب 3 19 12 2" xfId="33029" xr:uid="{00000000-0005-0000-0000-000008810000}"/>
    <cellStyle name="حساب 3 19 13" xfId="33030" xr:uid="{00000000-0005-0000-0000-000009810000}"/>
    <cellStyle name="حساب 3 19 2" xfId="33031" xr:uid="{00000000-0005-0000-0000-00000A810000}"/>
    <cellStyle name="حساب 3 19 2 2" xfId="33032" xr:uid="{00000000-0005-0000-0000-00000B810000}"/>
    <cellStyle name="حساب 3 19 3" xfId="33033" xr:uid="{00000000-0005-0000-0000-00000C810000}"/>
    <cellStyle name="حساب 3 19 3 2" xfId="33034" xr:uid="{00000000-0005-0000-0000-00000D810000}"/>
    <cellStyle name="حساب 3 19 4" xfId="33035" xr:uid="{00000000-0005-0000-0000-00000E810000}"/>
    <cellStyle name="حساب 3 19 4 2" xfId="33036" xr:uid="{00000000-0005-0000-0000-00000F810000}"/>
    <cellStyle name="حساب 3 19 5" xfId="33037" xr:uid="{00000000-0005-0000-0000-000010810000}"/>
    <cellStyle name="حساب 3 19 5 2" xfId="33038" xr:uid="{00000000-0005-0000-0000-000011810000}"/>
    <cellStyle name="حساب 3 19 6" xfId="33039" xr:uid="{00000000-0005-0000-0000-000012810000}"/>
    <cellStyle name="حساب 3 19 6 2" xfId="33040" xr:uid="{00000000-0005-0000-0000-000013810000}"/>
    <cellStyle name="حساب 3 19 7" xfId="33041" xr:uid="{00000000-0005-0000-0000-000014810000}"/>
    <cellStyle name="حساب 3 19 7 2" xfId="33042" xr:uid="{00000000-0005-0000-0000-000015810000}"/>
    <cellStyle name="حساب 3 19 8" xfId="33043" xr:uid="{00000000-0005-0000-0000-000016810000}"/>
    <cellStyle name="حساب 3 19 8 2" xfId="33044" xr:uid="{00000000-0005-0000-0000-000017810000}"/>
    <cellStyle name="حساب 3 19 9" xfId="33045" xr:uid="{00000000-0005-0000-0000-000018810000}"/>
    <cellStyle name="حساب 3 19 9 2" xfId="33046" xr:uid="{00000000-0005-0000-0000-000019810000}"/>
    <cellStyle name="حساب 3 2" xfId="33047" xr:uid="{00000000-0005-0000-0000-00001A810000}"/>
    <cellStyle name="حساب 3 2 10" xfId="33048" xr:uid="{00000000-0005-0000-0000-00001B810000}"/>
    <cellStyle name="حساب 3 2 10 2" xfId="33049" xr:uid="{00000000-0005-0000-0000-00001C810000}"/>
    <cellStyle name="حساب 3 2 11" xfId="33050" xr:uid="{00000000-0005-0000-0000-00001D810000}"/>
    <cellStyle name="حساب 3 2 11 2" xfId="33051" xr:uid="{00000000-0005-0000-0000-00001E810000}"/>
    <cellStyle name="حساب 3 2 12" xfId="33052" xr:uid="{00000000-0005-0000-0000-00001F810000}"/>
    <cellStyle name="حساب 3 2 12 2" xfId="33053" xr:uid="{00000000-0005-0000-0000-000020810000}"/>
    <cellStyle name="حساب 3 2 13" xfId="33054" xr:uid="{00000000-0005-0000-0000-000021810000}"/>
    <cellStyle name="حساب 3 2 2" xfId="33055" xr:uid="{00000000-0005-0000-0000-000022810000}"/>
    <cellStyle name="حساب 3 2 2 2" xfId="33056" xr:uid="{00000000-0005-0000-0000-000023810000}"/>
    <cellStyle name="حساب 3 2 3" xfId="33057" xr:uid="{00000000-0005-0000-0000-000024810000}"/>
    <cellStyle name="حساب 3 2 3 2" xfId="33058" xr:uid="{00000000-0005-0000-0000-000025810000}"/>
    <cellStyle name="حساب 3 2 4" xfId="33059" xr:uid="{00000000-0005-0000-0000-000026810000}"/>
    <cellStyle name="حساب 3 2 4 2" xfId="33060" xr:uid="{00000000-0005-0000-0000-000027810000}"/>
    <cellStyle name="حساب 3 2 5" xfId="33061" xr:uid="{00000000-0005-0000-0000-000028810000}"/>
    <cellStyle name="حساب 3 2 5 2" xfId="33062" xr:uid="{00000000-0005-0000-0000-000029810000}"/>
    <cellStyle name="حساب 3 2 6" xfId="33063" xr:uid="{00000000-0005-0000-0000-00002A810000}"/>
    <cellStyle name="حساب 3 2 6 2" xfId="33064" xr:uid="{00000000-0005-0000-0000-00002B810000}"/>
    <cellStyle name="حساب 3 2 7" xfId="33065" xr:uid="{00000000-0005-0000-0000-00002C810000}"/>
    <cellStyle name="حساب 3 2 7 2" xfId="33066" xr:uid="{00000000-0005-0000-0000-00002D810000}"/>
    <cellStyle name="حساب 3 2 8" xfId="33067" xr:uid="{00000000-0005-0000-0000-00002E810000}"/>
    <cellStyle name="حساب 3 2 8 2" xfId="33068" xr:uid="{00000000-0005-0000-0000-00002F810000}"/>
    <cellStyle name="حساب 3 2 9" xfId="33069" xr:uid="{00000000-0005-0000-0000-000030810000}"/>
    <cellStyle name="حساب 3 2 9 2" xfId="33070" xr:uid="{00000000-0005-0000-0000-000031810000}"/>
    <cellStyle name="حساب 3 20" xfId="33071" xr:uid="{00000000-0005-0000-0000-000032810000}"/>
    <cellStyle name="حساب 3 20 10" xfId="33072" xr:uid="{00000000-0005-0000-0000-000033810000}"/>
    <cellStyle name="حساب 3 20 10 2" xfId="33073" xr:uid="{00000000-0005-0000-0000-000034810000}"/>
    <cellStyle name="حساب 3 20 11" xfId="33074" xr:uid="{00000000-0005-0000-0000-000035810000}"/>
    <cellStyle name="حساب 3 20 11 2" xfId="33075" xr:uid="{00000000-0005-0000-0000-000036810000}"/>
    <cellStyle name="حساب 3 20 12" xfId="33076" xr:uid="{00000000-0005-0000-0000-000037810000}"/>
    <cellStyle name="حساب 3 20 12 2" xfId="33077" xr:uid="{00000000-0005-0000-0000-000038810000}"/>
    <cellStyle name="حساب 3 20 13" xfId="33078" xr:uid="{00000000-0005-0000-0000-000039810000}"/>
    <cellStyle name="حساب 3 20 2" xfId="33079" xr:uid="{00000000-0005-0000-0000-00003A810000}"/>
    <cellStyle name="حساب 3 20 2 2" xfId="33080" xr:uid="{00000000-0005-0000-0000-00003B810000}"/>
    <cellStyle name="حساب 3 20 3" xfId="33081" xr:uid="{00000000-0005-0000-0000-00003C810000}"/>
    <cellStyle name="حساب 3 20 3 2" xfId="33082" xr:uid="{00000000-0005-0000-0000-00003D810000}"/>
    <cellStyle name="حساب 3 20 4" xfId="33083" xr:uid="{00000000-0005-0000-0000-00003E810000}"/>
    <cellStyle name="حساب 3 20 4 2" xfId="33084" xr:uid="{00000000-0005-0000-0000-00003F810000}"/>
    <cellStyle name="حساب 3 20 5" xfId="33085" xr:uid="{00000000-0005-0000-0000-000040810000}"/>
    <cellStyle name="حساب 3 20 5 2" xfId="33086" xr:uid="{00000000-0005-0000-0000-000041810000}"/>
    <cellStyle name="حساب 3 20 6" xfId="33087" xr:uid="{00000000-0005-0000-0000-000042810000}"/>
    <cellStyle name="حساب 3 20 6 2" xfId="33088" xr:uid="{00000000-0005-0000-0000-000043810000}"/>
    <cellStyle name="حساب 3 20 7" xfId="33089" xr:uid="{00000000-0005-0000-0000-000044810000}"/>
    <cellStyle name="حساب 3 20 7 2" xfId="33090" xr:uid="{00000000-0005-0000-0000-000045810000}"/>
    <cellStyle name="حساب 3 20 8" xfId="33091" xr:uid="{00000000-0005-0000-0000-000046810000}"/>
    <cellStyle name="حساب 3 20 8 2" xfId="33092" xr:uid="{00000000-0005-0000-0000-000047810000}"/>
    <cellStyle name="حساب 3 20 9" xfId="33093" xr:uid="{00000000-0005-0000-0000-000048810000}"/>
    <cellStyle name="حساب 3 20 9 2" xfId="33094" xr:uid="{00000000-0005-0000-0000-000049810000}"/>
    <cellStyle name="حساب 3 21" xfId="33095" xr:uid="{00000000-0005-0000-0000-00004A810000}"/>
    <cellStyle name="حساب 3 21 10" xfId="33096" xr:uid="{00000000-0005-0000-0000-00004B810000}"/>
    <cellStyle name="حساب 3 21 10 2" xfId="33097" xr:uid="{00000000-0005-0000-0000-00004C810000}"/>
    <cellStyle name="حساب 3 21 11" xfId="33098" xr:uid="{00000000-0005-0000-0000-00004D810000}"/>
    <cellStyle name="حساب 3 21 11 2" xfId="33099" xr:uid="{00000000-0005-0000-0000-00004E810000}"/>
    <cellStyle name="حساب 3 21 12" xfId="33100" xr:uid="{00000000-0005-0000-0000-00004F810000}"/>
    <cellStyle name="حساب 3 21 12 2" xfId="33101" xr:uid="{00000000-0005-0000-0000-000050810000}"/>
    <cellStyle name="حساب 3 21 13" xfId="33102" xr:uid="{00000000-0005-0000-0000-000051810000}"/>
    <cellStyle name="حساب 3 21 2" xfId="33103" xr:uid="{00000000-0005-0000-0000-000052810000}"/>
    <cellStyle name="حساب 3 21 2 2" xfId="33104" xr:uid="{00000000-0005-0000-0000-000053810000}"/>
    <cellStyle name="حساب 3 21 3" xfId="33105" xr:uid="{00000000-0005-0000-0000-000054810000}"/>
    <cellStyle name="حساب 3 21 3 2" xfId="33106" xr:uid="{00000000-0005-0000-0000-000055810000}"/>
    <cellStyle name="حساب 3 21 4" xfId="33107" xr:uid="{00000000-0005-0000-0000-000056810000}"/>
    <cellStyle name="حساب 3 21 4 2" xfId="33108" xr:uid="{00000000-0005-0000-0000-000057810000}"/>
    <cellStyle name="حساب 3 21 5" xfId="33109" xr:uid="{00000000-0005-0000-0000-000058810000}"/>
    <cellStyle name="حساب 3 21 5 2" xfId="33110" xr:uid="{00000000-0005-0000-0000-000059810000}"/>
    <cellStyle name="حساب 3 21 6" xfId="33111" xr:uid="{00000000-0005-0000-0000-00005A810000}"/>
    <cellStyle name="حساب 3 21 6 2" xfId="33112" xr:uid="{00000000-0005-0000-0000-00005B810000}"/>
    <cellStyle name="حساب 3 21 7" xfId="33113" xr:uid="{00000000-0005-0000-0000-00005C810000}"/>
    <cellStyle name="حساب 3 21 7 2" xfId="33114" xr:uid="{00000000-0005-0000-0000-00005D810000}"/>
    <cellStyle name="حساب 3 21 8" xfId="33115" xr:uid="{00000000-0005-0000-0000-00005E810000}"/>
    <cellStyle name="حساب 3 21 8 2" xfId="33116" xr:uid="{00000000-0005-0000-0000-00005F810000}"/>
    <cellStyle name="حساب 3 21 9" xfId="33117" xr:uid="{00000000-0005-0000-0000-000060810000}"/>
    <cellStyle name="حساب 3 21 9 2" xfId="33118" xr:uid="{00000000-0005-0000-0000-000061810000}"/>
    <cellStyle name="حساب 3 22" xfId="33119" xr:uid="{00000000-0005-0000-0000-000062810000}"/>
    <cellStyle name="حساب 3 22 10" xfId="33120" xr:uid="{00000000-0005-0000-0000-000063810000}"/>
    <cellStyle name="حساب 3 22 10 2" xfId="33121" xr:uid="{00000000-0005-0000-0000-000064810000}"/>
    <cellStyle name="حساب 3 22 11" xfId="33122" xr:uid="{00000000-0005-0000-0000-000065810000}"/>
    <cellStyle name="حساب 3 22 11 2" xfId="33123" xr:uid="{00000000-0005-0000-0000-000066810000}"/>
    <cellStyle name="حساب 3 22 12" xfId="33124" xr:uid="{00000000-0005-0000-0000-000067810000}"/>
    <cellStyle name="حساب 3 22 12 2" xfId="33125" xr:uid="{00000000-0005-0000-0000-000068810000}"/>
    <cellStyle name="حساب 3 22 13" xfId="33126" xr:uid="{00000000-0005-0000-0000-000069810000}"/>
    <cellStyle name="حساب 3 22 2" xfId="33127" xr:uid="{00000000-0005-0000-0000-00006A810000}"/>
    <cellStyle name="حساب 3 22 2 2" xfId="33128" xr:uid="{00000000-0005-0000-0000-00006B810000}"/>
    <cellStyle name="حساب 3 22 3" xfId="33129" xr:uid="{00000000-0005-0000-0000-00006C810000}"/>
    <cellStyle name="حساب 3 22 3 2" xfId="33130" xr:uid="{00000000-0005-0000-0000-00006D810000}"/>
    <cellStyle name="حساب 3 22 4" xfId="33131" xr:uid="{00000000-0005-0000-0000-00006E810000}"/>
    <cellStyle name="حساب 3 22 4 2" xfId="33132" xr:uid="{00000000-0005-0000-0000-00006F810000}"/>
    <cellStyle name="حساب 3 22 5" xfId="33133" xr:uid="{00000000-0005-0000-0000-000070810000}"/>
    <cellStyle name="حساب 3 22 5 2" xfId="33134" xr:uid="{00000000-0005-0000-0000-000071810000}"/>
    <cellStyle name="حساب 3 22 6" xfId="33135" xr:uid="{00000000-0005-0000-0000-000072810000}"/>
    <cellStyle name="حساب 3 22 6 2" xfId="33136" xr:uid="{00000000-0005-0000-0000-000073810000}"/>
    <cellStyle name="حساب 3 22 7" xfId="33137" xr:uid="{00000000-0005-0000-0000-000074810000}"/>
    <cellStyle name="حساب 3 22 7 2" xfId="33138" xr:uid="{00000000-0005-0000-0000-000075810000}"/>
    <cellStyle name="حساب 3 22 8" xfId="33139" xr:uid="{00000000-0005-0000-0000-000076810000}"/>
    <cellStyle name="حساب 3 22 8 2" xfId="33140" xr:uid="{00000000-0005-0000-0000-000077810000}"/>
    <cellStyle name="حساب 3 22 9" xfId="33141" xr:uid="{00000000-0005-0000-0000-000078810000}"/>
    <cellStyle name="حساب 3 22 9 2" xfId="33142" xr:uid="{00000000-0005-0000-0000-000079810000}"/>
    <cellStyle name="حساب 3 23" xfId="33143" xr:uid="{00000000-0005-0000-0000-00007A810000}"/>
    <cellStyle name="حساب 3 23 10" xfId="33144" xr:uid="{00000000-0005-0000-0000-00007B810000}"/>
    <cellStyle name="حساب 3 23 10 2" xfId="33145" xr:uid="{00000000-0005-0000-0000-00007C810000}"/>
    <cellStyle name="حساب 3 23 11" xfId="33146" xr:uid="{00000000-0005-0000-0000-00007D810000}"/>
    <cellStyle name="حساب 3 23 11 2" xfId="33147" xr:uid="{00000000-0005-0000-0000-00007E810000}"/>
    <cellStyle name="حساب 3 23 12" xfId="33148" xr:uid="{00000000-0005-0000-0000-00007F810000}"/>
    <cellStyle name="حساب 3 23 12 2" xfId="33149" xr:uid="{00000000-0005-0000-0000-000080810000}"/>
    <cellStyle name="حساب 3 23 13" xfId="33150" xr:uid="{00000000-0005-0000-0000-000081810000}"/>
    <cellStyle name="حساب 3 23 2" xfId="33151" xr:uid="{00000000-0005-0000-0000-000082810000}"/>
    <cellStyle name="حساب 3 23 2 2" xfId="33152" xr:uid="{00000000-0005-0000-0000-000083810000}"/>
    <cellStyle name="حساب 3 23 3" xfId="33153" xr:uid="{00000000-0005-0000-0000-000084810000}"/>
    <cellStyle name="حساب 3 23 3 2" xfId="33154" xr:uid="{00000000-0005-0000-0000-000085810000}"/>
    <cellStyle name="حساب 3 23 4" xfId="33155" xr:uid="{00000000-0005-0000-0000-000086810000}"/>
    <cellStyle name="حساب 3 23 4 2" xfId="33156" xr:uid="{00000000-0005-0000-0000-000087810000}"/>
    <cellStyle name="حساب 3 23 5" xfId="33157" xr:uid="{00000000-0005-0000-0000-000088810000}"/>
    <cellStyle name="حساب 3 23 5 2" xfId="33158" xr:uid="{00000000-0005-0000-0000-000089810000}"/>
    <cellStyle name="حساب 3 23 6" xfId="33159" xr:uid="{00000000-0005-0000-0000-00008A810000}"/>
    <cellStyle name="حساب 3 23 6 2" xfId="33160" xr:uid="{00000000-0005-0000-0000-00008B810000}"/>
    <cellStyle name="حساب 3 23 7" xfId="33161" xr:uid="{00000000-0005-0000-0000-00008C810000}"/>
    <cellStyle name="حساب 3 23 7 2" xfId="33162" xr:uid="{00000000-0005-0000-0000-00008D810000}"/>
    <cellStyle name="حساب 3 23 8" xfId="33163" xr:uid="{00000000-0005-0000-0000-00008E810000}"/>
    <cellStyle name="حساب 3 23 8 2" xfId="33164" xr:uid="{00000000-0005-0000-0000-00008F810000}"/>
    <cellStyle name="حساب 3 23 9" xfId="33165" xr:uid="{00000000-0005-0000-0000-000090810000}"/>
    <cellStyle name="حساب 3 23 9 2" xfId="33166" xr:uid="{00000000-0005-0000-0000-000091810000}"/>
    <cellStyle name="حساب 3 24" xfId="33167" xr:uid="{00000000-0005-0000-0000-000092810000}"/>
    <cellStyle name="حساب 3 24 10" xfId="33168" xr:uid="{00000000-0005-0000-0000-000093810000}"/>
    <cellStyle name="حساب 3 24 10 2" xfId="33169" xr:uid="{00000000-0005-0000-0000-000094810000}"/>
    <cellStyle name="حساب 3 24 11" xfId="33170" xr:uid="{00000000-0005-0000-0000-000095810000}"/>
    <cellStyle name="حساب 3 24 11 2" xfId="33171" xr:uid="{00000000-0005-0000-0000-000096810000}"/>
    <cellStyle name="حساب 3 24 12" xfId="33172" xr:uid="{00000000-0005-0000-0000-000097810000}"/>
    <cellStyle name="حساب 3 24 12 2" xfId="33173" xr:uid="{00000000-0005-0000-0000-000098810000}"/>
    <cellStyle name="حساب 3 24 13" xfId="33174" xr:uid="{00000000-0005-0000-0000-000099810000}"/>
    <cellStyle name="حساب 3 24 2" xfId="33175" xr:uid="{00000000-0005-0000-0000-00009A810000}"/>
    <cellStyle name="حساب 3 24 2 2" xfId="33176" xr:uid="{00000000-0005-0000-0000-00009B810000}"/>
    <cellStyle name="حساب 3 24 3" xfId="33177" xr:uid="{00000000-0005-0000-0000-00009C810000}"/>
    <cellStyle name="حساب 3 24 3 2" xfId="33178" xr:uid="{00000000-0005-0000-0000-00009D810000}"/>
    <cellStyle name="حساب 3 24 4" xfId="33179" xr:uid="{00000000-0005-0000-0000-00009E810000}"/>
    <cellStyle name="حساب 3 24 4 2" xfId="33180" xr:uid="{00000000-0005-0000-0000-00009F810000}"/>
    <cellStyle name="حساب 3 24 5" xfId="33181" xr:uid="{00000000-0005-0000-0000-0000A0810000}"/>
    <cellStyle name="حساب 3 24 5 2" xfId="33182" xr:uid="{00000000-0005-0000-0000-0000A1810000}"/>
    <cellStyle name="حساب 3 24 6" xfId="33183" xr:uid="{00000000-0005-0000-0000-0000A2810000}"/>
    <cellStyle name="حساب 3 24 6 2" xfId="33184" xr:uid="{00000000-0005-0000-0000-0000A3810000}"/>
    <cellStyle name="حساب 3 24 7" xfId="33185" xr:uid="{00000000-0005-0000-0000-0000A4810000}"/>
    <cellStyle name="حساب 3 24 7 2" xfId="33186" xr:uid="{00000000-0005-0000-0000-0000A5810000}"/>
    <cellStyle name="حساب 3 24 8" xfId="33187" xr:uid="{00000000-0005-0000-0000-0000A6810000}"/>
    <cellStyle name="حساب 3 24 8 2" xfId="33188" xr:uid="{00000000-0005-0000-0000-0000A7810000}"/>
    <cellStyle name="حساب 3 24 9" xfId="33189" xr:uid="{00000000-0005-0000-0000-0000A8810000}"/>
    <cellStyle name="حساب 3 24 9 2" xfId="33190" xr:uid="{00000000-0005-0000-0000-0000A9810000}"/>
    <cellStyle name="حساب 3 25" xfId="33191" xr:uid="{00000000-0005-0000-0000-0000AA810000}"/>
    <cellStyle name="حساب 3 25 10" xfId="33192" xr:uid="{00000000-0005-0000-0000-0000AB810000}"/>
    <cellStyle name="حساب 3 25 10 2" xfId="33193" xr:uid="{00000000-0005-0000-0000-0000AC810000}"/>
    <cellStyle name="حساب 3 25 11" xfId="33194" xr:uid="{00000000-0005-0000-0000-0000AD810000}"/>
    <cellStyle name="حساب 3 25 11 2" xfId="33195" xr:uid="{00000000-0005-0000-0000-0000AE810000}"/>
    <cellStyle name="حساب 3 25 12" xfId="33196" xr:uid="{00000000-0005-0000-0000-0000AF810000}"/>
    <cellStyle name="حساب 3 25 12 2" xfId="33197" xr:uid="{00000000-0005-0000-0000-0000B0810000}"/>
    <cellStyle name="حساب 3 25 13" xfId="33198" xr:uid="{00000000-0005-0000-0000-0000B1810000}"/>
    <cellStyle name="حساب 3 25 2" xfId="33199" xr:uid="{00000000-0005-0000-0000-0000B2810000}"/>
    <cellStyle name="حساب 3 25 2 2" xfId="33200" xr:uid="{00000000-0005-0000-0000-0000B3810000}"/>
    <cellStyle name="حساب 3 25 3" xfId="33201" xr:uid="{00000000-0005-0000-0000-0000B4810000}"/>
    <cellStyle name="حساب 3 25 3 2" xfId="33202" xr:uid="{00000000-0005-0000-0000-0000B5810000}"/>
    <cellStyle name="حساب 3 25 4" xfId="33203" xr:uid="{00000000-0005-0000-0000-0000B6810000}"/>
    <cellStyle name="حساب 3 25 4 2" xfId="33204" xr:uid="{00000000-0005-0000-0000-0000B7810000}"/>
    <cellStyle name="حساب 3 25 5" xfId="33205" xr:uid="{00000000-0005-0000-0000-0000B8810000}"/>
    <cellStyle name="حساب 3 25 5 2" xfId="33206" xr:uid="{00000000-0005-0000-0000-0000B9810000}"/>
    <cellStyle name="حساب 3 25 6" xfId="33207" xr:uid="{00000000-0005-0000-0000-0000BA810000}"/>
    <cellStyle name="حساب 3 25 6 2" xfId="33208" xr:uid="{00000000-0005-0000-0000-0000BB810000}"/>
    <cellStyle name="حساب 3 25 7" xfId="33209" xr:uid="{00000000-0005-0000-0000-0000BC810000}"/>
    <cellStyle name="حساب 3 25 7 2" xfId="33210" xr:uid="{00000000-0005-0000-0000-0000BD810000}"/>
    <cellStyle name="حساب 3 25 8" xfId="33211" xr:uid="{00000000-0005-0000-0000-0000BE810000}"/>
    <cellStyle name="حساب 3 25 8 2" xfId="33212" xr:uid="{00000000-0005-0000-0000-0000BF810000}"/>
    <cellStyle name="حساب 3 25 9" xfId="33213" xr:uid="{00000000-0005-0000-0000-0000C0810000}"/>
    <cellStyle name="حساب 3 25 9 2" xfId="33214" xr:uid="{00000000-0005-0000-0000-0000C1810000}"/>
    <cellStyle name="حساب 3 26" xfId="33215" xr:uid="{00000000-0005-0000-0000-0000C2810000}"/>
    <cellStyle name="حساب 3 26 10" xfId="33216" xr:uid="{00000000-0005-0000-0000-0000C3810000}"/>
    <cellStyle name="حساب 3 26 10 2" xfId="33217" xr:uid="{00000000-0005-0000-0000-0000C4810000}"/>
    <cellStyle name="حساب 3 26 11" xfId="33218" xr:uid="{00000000-0005-0000-0000-0000C5810000}"/>
    <cellStyle name="حساب 3 26 11 2" xfId="33219" xr:uid="{00000000-0005-0000-0000-0000C6810000}"/>
    <cellStyle name="حساب 3 26 12" xfId="33220" xr:uid="{00000000-0005-0000-0000-0000C7810000}"/>
    <cellStyle name="حساب 3 26 12 2" xfId="33221" xr:uid="{00000000-0005-0000-0000-0000C8810000}"/>
    <cellStyle name="حساب 3 26 13" xfId="33222" xr:uid="{00000000-0005-0000-0000-0000C9810000}"/>
    <cellStyle name="حساب 3 26 2" xfId="33223" xr:uid="{00000000-0005-0000-0000-0000CA810000}"/>
    <cellStyle name="حساب 3 26 2 2" xfId="33224" xr:uid="{00000000-0005-0000-0000-0000CB810000}"/>
    <cellStyle name="حساب 3 26 3" xfId="33225" xr:uid="{00000000-0005-0000-0000-0000CC810000}"/>
    <cellStyle name="حساب 3 26 3 2" xfId="33226" xr:uid="{00000000-0005-0000-0000-0000CD810000}"/>
    <cellStyle name="حساب 3 26 4" xfId="33227" xr:uid="{00000000-0005-0000-0000-0000CE810000}"/>
    <cellStyle name="حساب 3 26 4 2" xfId="33228" xr:uid="{00000000-0005-0000-0000-0000CF810000}"/>
    <cellStyle name="حساب 3 26 5" xfId="33229" xr:uid="{00000000-0005-0000-0000-0000D0810000}"/>
    <cellStyle name="حساب 3 26 5 2" xfId="33230" xr:uid="{00000000-0005-0000-0000-0000D1810000}"/>
    <cellStyle name="حساب 3 26 6" xfId="33231" xr:uid="{00000000-0005-0000-0000-0000D2810000}"/>
    <cellStyle name="حساب 3 26 6 2" xfId="33232" xr:uid="{00000000-0005-0000-0000-0000D3810000}"/>
    <cellStyle name="حساب 3 26 7" xfId="33233" xr:uid="{00000000-0005-0000-0000-0000D4810000}"/>
    <cellStyle name="حساب 3 26 7 2" xfId="33234" xr:uid="{00000000-0005-0000-0000-0000D5810000}"/>
    <cellStyle name="حساب 3 26 8" xfId="33235" xr:uid="{00000000-0005-0000-0000-0000D6810000}"/>
    <cellStyle name="حساب 3 26 8 2" xfId="33236" xr:uid="{00000000-0005-0000-0000-0000D7810000}"/>
    <cellStyle name="حساب 3 26 9" xfId="33237" xr:uid="{00000000-0005-0000-0000-0000D8810000}"/>
    <cellStyle name="حساب 3 26 9 2" xfId="33238" xr:uid="{00000000-0005-0000-0000-0000D9810000}"/>
    <cellStyle name="حساب 3 27" xfId="33239" xr:uid="{00000000-0005-0000-0000-0000DA810000}"/>
    <cellStyle name="حساب 3 27 10" xfId="33240" xr:uid="{00000000-0005-0000-0000-0000DB810000}"/>
    <cellStyle name="حساب 3 27 10 2" xfId="33241" xr:uid="{00000000-0005-0000-0000-0000DC810000}"/>
    <cellStyle name="حساب 3 27 11" xfId="33242" xr:uid="{00000000-0005-0000-0000-0000DD810000}"/>
    <cellStyle name="حساب 3 27 11 2" xfId="33243" xr:uid="{00000000-0005-0000-0000-0000DE810000}"/>
    <cellStyle name="حساب 3 27 12" xfId="33244" xr:uid="{00000000-0005-0000-0000-0000DF810000}"/>
    <cellStyle name="حساب 3 27 12 2" xfId="33245" xr:uid="{00000000-0005-0000-0000-0000E0810000}"/>
    <cellStyle name="حساب 3 27 13" xfId="33246" xr:uid="{00000000-0005-0000-0000-0000E1810000}"/>
    <cellStyle name="حساب 3 27 2" xfId="33247" xr:uid="{00000000-0005-0000-0000-0000E2810000}"/>
    <cellStyle name="حساب 3 27 2 2" xfId="33248" xr:uid="{00000000-0005-0000-0000-0000E3810000}"/>
    <cellStyle name="حساب 3 27 3" xfId="33249" xr:uid="{00000000-0005-0000-0000-0000E4810000}"/>
    <cellStyle name="حساب 3 27 3 2" xfId="33250" xr:uid="{00000000-0005-0000-0000-0000E5810000}"/>
    <cellStyle name="حساب 3 27 4" xfId="33251" xr:uid="{00000000-0005-0000-0000-0000E6810000}"/>
    <cellStyle name="حساب 3 27 4 2" xfId="33252" xr:uid="{00000000-0005-0000-0000-0000E7810000}"/>
    <cellStyle name="حساب 3 27 5" xfId="33253" xr:uid="{00000000-0005-0000-0000-0000E8810000}"/>
    <cellStyle name="حساب 3 27 5 2" xfId="33254" xr:uid="{00000000-0005-0000-0000-0000E9810000}"/>
    <cellStyle name="حساب 3 27 6" xfId="33255" xr:uid="{00000000-0005-0000-0000-0000EA810000}"/>
    <cellStyle name="حساب 3 27 6 2" xfId="33256" xr:uid="{00000000-0005-0000-0000-0000EB810000}"/>
    <cellStyle name="حساب 3 27 7" xfId="33257" xr:uid="{00000000-0005-0000-0000-0000EC810000}"/>
    <cellStyle name="حساب 3 27 7 2" xfId="33258" xr:uid="{00000000-0005-0000-0000-0000ED810000}"/>
    <cellStyle name="حساب 3 27 8" xfId="33259" xr:uid="{00000000-0005-0000-0000-0000EE810000}"/>
    <cellStyle name="حساب 3 27 8 2" xfId="33260" xr:uid="{00000000-0005-0000-0000-0000EF810000}"/>
    <cellStyle name="حساب 3 27 9" xfId="33261" xr:uid="{00000000-0005-0000-0000-0000F0810000}"/>
    <cellStyle name="حساب 3 27 9 2" xfId="33262" xr:uid="{00000000-0005-0000-0000-0000F1810000}"/>
    <cellStyle name="حساب 3 28" xfId="33263" xr:uid="{00000000-0005-0000-0000-0000F2810000}"/>
    <cellStyle name="حساب 3 28 10" xfId="33264" xr:uid="{00000000-0005-0000-0000-0000F3810000}"/>
    <cellStyle name="حساب 3 28 10 2" xfId="33265" xr:uid="{00000000-0005-0000-0000-0000F4810000}"/>
    <cellStyle name="حساب 3 28 11" xfId="33266" xr:uid="{00000000-0005-0000-0000-0000F5810000}"/>
    <cellStyle name="حساب 3 28 11 2" xfId="33267" xr:uid="{00000000-0005-0000-0000-0000F6810000}"/>
    <cellStyle name="حساب 3 28 12" xfId="33268" xr:uid="{00000000-0005-0000-0000-0000F7810000}"/>
    <cellStyle name="حساب 3 28 12 2" xfId="33269" xr:uid="{00000000-0005-0000-0000-0000F8810000}"/>
    <cellStyle name="حساب 3 28 13" xfId="33270" xr:uid="{00000000-0005-0000-0000-0000F9810000}"/>
    <cellStyle name="حساب 3 28 2" xfId="33271" xr:uid="{00000000-0005-0000-0000-0000FA810000}"/>
    <cellStyle name="حساب 3 28 2 2" xfId="33272" xr:uid="{00000000-0005-0000-0000-0000FB810000}"/>
    <cellStyle name="حساب 3 28 3" xfId="33273" xr:uid="{00000000-0005-0000-0000-0000FC810000}"/>
    <cellStyle name="حساب 3 28 3 2" xfId="33274" xr:uid="{00000000-0005-0000-0000-0000FD810000}"/>
    <cellStyle name="حساب 3 28 4" xfId="33275" xr:uid="{00000000-0005-0000-0000-0000FE810000}"/>
    <cellStyle name="حساب 3 28 4 2" xfId="33276" xr:uid="{00000000-0005-0000-0000-0000FF810000}"/>
    <cellStyle name="حساب 3 28 5" xfId="33277" xr:uid="{00000000-0005-0000-0000-000000820000}"/>
    <cellStyle name="حساب 3 28 5 2" xfId="33278" xr:uid="{00000000-0005-0000-0000-000001820000}"/>
    <cellStyle name="حساب 3 28 6" xfId="33279" xr:uid="{00000000-0005-0000-0000-000002820000}"/>
    <cellStyle name="حساب 3 28 6 2" xfId="33280" xr:uid="{00000000-0005-0000-0000-000003820000}"/>
    <cellStyle name="حساب 3 28 7" xfId="33281" xr:uid="{00000000-0005-0000-0000-000004820000}"/>
    <cellStyle name="حساب 3 28 7 2" xfId="33282" xr:uid="{00000000-0005-0000-0000-000005820000}"/>
    <cellStyle name="حساب 3 28 8" xfId="33283" xr:uid="{00000000-0005-0000-0000-000006820000}"/>
    <cellStyle name="حساب 3 28 8 2" xfId="33284" xr:uid="{00000000-0005-0000-0000-000007820000}"/>
    <cellStyle name="حساب 3 28 9" xfId="33285" xr:uid="{00000000-0005-0000-0000-000008820000}"/>
    <cellStyle name="حساب 3 28 9 2" xfId="33286" xr:uid="{00000000-0005-0000-0000-000009820000}"/>
    <cellStyle name="حساب 3 29" xfId="33287" xr:uid="{00000000-0005-0000-0000-00000A820000}"/>
    <cellStyle name="حساب 3 29 2" xfId="33288" xr:uid="{00000000-0005-0000-0000-00000B820000}"/>
    <cellStyle name="حساب 3 3" xfId="33289" xr:uid="{00000000-0005-0000-0000-00000C820000}"/>
    <cellStyle name="حساب 3 3 10" xfId="33290" xr:uid="{00000000-0005-0000-0000-00000D820000}"/>
    <cellStyle name="حساب 3 3 10 2" xfId="33291" xr:uid="{00000000-0005-0000-0000-00000E820000}"/>
    <cellStyle name="حساب 3 3 11" xfId="33292" xr:uid="{00000000-0005-0000-0000-00000F820000}"/>
    <cellStyle name="حساب 3 3 11 2" xfId="33293" xr:uid="{00000000-0005-0000-0000-000010820000}"/>
    <cellStyle name="حساب 3 3 12" xfId="33294" xr:uid="{00000000-0005-0000-0000-000011820000}"/>
    <cellStyle name="حساب 3 3 12 2" xfId="33295" xr:uid="{00000000-0005-0000-0000-000012820000}"/>
    <cellStyle name="حساب 3 3 13" xfId="33296" xr:uid="{00000000-0005-0000-0000-000013820000}"/>
    <cellStyle name="حساب 3 3 2" xfId="33297" xr:uid="{00000000-0005-0000-0000-000014820000}"/>
    <cellStyle name="حساب 3 3 2 2" xfId="33298" xr:uid="{00000000-0005-0000-0000-000015820000}"/>
    <cellStyle name="حساب 3 3 3" xfId="33299" xr:uid="{00000000-0005-0000-0000-000016820000}"/>
    <cellStyle name="حساب 3 3 3 2" xfId="33300" xr:uid="{00000000-0005-0000-0000-000017820000}"/>
    <cellStyle name="حساب 3 3 4" xfId="33301" xr:uid="{00000000-0005-0000-0000-000018820000}"/>
    <cellStyle name="حساب 3 3 4 2" xfId="33302" xr:uid="{00000000-0005-0000-0000-000019820000}"/>
    <cellStyle name="حساب 3 3 5" xfId="33303" xr:uid="{00000000-0005-0000-0000-00001A820000}"/>
    <cellStyle name="حساب 3 3 5 2" xfId="33304" xr:uid="{00000000-0005-0000-0000-00001B820000}"/>
    <cellStyle name="حساب 3 3 6" xfId="33305" xr:uid="{00000000-0005-0000-0000-00001C820000}"/>
    <cellStyle name="حساب 3 3 6 2" xfId="33306" xr:uid="{00000000-0005-0000-0000-00001D820000}"/>
    <cellStyle name="حساب 3 3 7" xfId="33307" xr:uid="{00000000-0005-0000-0000-00001E820000}"/>
    <cellStyle name="حساب 3 3 7 2" xfId="33308" xr:uid="{00000000-0005-0000-0000-00001F820000}"/>
    <cellStyle name="حساب 3 3 8" xfId="33309" xr:uid="{00000000-0005-0000-0000-000020820000}"/>
    <cellStyle name="حساب 3 3 8 2" xfId="33310" xr:uid="{00000000-0005-0000-0000-000021820000}"/>
    <cellStyle name="حساب 3 3 9" xfId="33311" xr:uid="{00000000-0005-0000-0000-000022820000}"/>
    <cellStyle name="حساب 3 3 9 2" xfId="33312" xr:uid="{00000000-0005-0000-0000-000023820000}"/>
    <cellStyle name="حساب 3 30" xfId="33313" xr:uid="{00000000-0005-0000-0000-000024820000}"/>
    <cellStyle name="حساب 3 30 2" xfId="33314" xr:uid="{00000000-0005-0000-0000-000025820000}"/>
    <cellStyle name="حساب 3 31" xfId="33315" xr:uid="{00000000-0005-0000-0000-000026820000}"/>
    <cellStyle name="حساب 3 31 2" xfId="33316" xr:uid="{00000000-0005-0000-0000-000027820000}"/>
    <cellStyle name="حساب 3 32" xfId="33317" xr:uid="{00000000-0005-0000-0000-000028820000}"/>
    <cellStyle name="حساب 3 32 2" xfId="33318" xr:uid="{00000000-0005-0000-0000-000029820000}"/>
    <cellStyle name="حساب 3 33" xfId="33319" xr:uid="{00000000-0005-0000-0000-00002A820000}"/>
    <cellStyle name="حساب 3 33 2" xfId="33320" xr:uid="{00000000-0005-0000-0000-00002B820000}"/>
    <cellStyle name="حساب 3 34" xfId="33321" xr:uid="{00000000-0005-0000-0000-00002C820000}"/>
    <cellStyle name="حساب 3 34 2" xfId="33322" xr:uid="{00000000-0005-0000-0000-00002D820000}"/>
    <cellStyle name="حساب 3 35" xfId="33323" xr:uid="{00000000-0005-0000-0000-00002E820000}"/>
    <cellStyle name="حساب 3 35 2" xfId="33324" xr:uid="{00000000-0005-0000-0000-00002F820000}"/>
    <cellStyle name="حساب 3 36" xfId="33325" xr:uid="{00000000-0005-0000-0000-000030820000}"/>
    <cellStyle name="حساب 3 36 2" xfId="33326" xr:uid="{00000000-0005-0000-0000-000031820000}"/>
    <cellStyle name="حساب 3 37" xfId="33327" xr:uid="{00000000-0005-0000-0000-000032820000}"/>
    <cellStyle name="حساب 3 37 2" xfId="33328" xr:uid="{00000000-0005-0000-0000-000033820000}"/>
    <cellStyle name="حساب 3 38" xfId="33329" xr:uid="{00000000-0005-0000-0000-000034820000}"/>
    <cellStyle name="حساب 3 38 2" xfId="33330" xr:uid="{00000000-0005-0000-0000-000035820000}"/>
    <cellStyle name="حساب 3 39" xfId="33331" xr:uid="{00000000-0005-0000-0000-000036820000}"/>
    <cellStyle name="حساب 3 39 2" xfId="33332" xr:uid="{00000000-0005-0000-0000-000037820000}"/>
    <cellStyle name="حساب 3 4" xfId="33333" xr:uid="{00000000-0005-0000-0000-000038820000}"/>
    <cellStyle name="حساب 3 4 10" xfId="33334" xr:uid="{00000000-0005-0000-0000-000039820000}"/>
    <cellStyle name="حساب 3 4 10 2" xfId="33335" xr:uid="{00000000-0005-0000-0000-00003A820000}"/>
    <cellStyle name="حساب 3 4 11" xfId="33336" xr:uid="{00000000-0005-0000-0000-00003B820000}"/>
    <cellStyle name="حساب 3 4 11 2" xfId="33337" xr:uid="{00000000-0005-0000-0000-00003C820000}"/>
    <cellStyle name="حساب 3 4 12" xfId="33338" xr:uid="{00000000-0005-0000-0000-00003D820000}"/>
    <cellStyle name="حساب 3 4 12 2" xfId="33339" xr:uid="{00000000-0005-0000-0000-00003E820000}"/>
    <cellStyle name="حساب 3 4 13" xfId="33340" xr:uid="{00000000-0005-0000-0000-00003F820000}"/>
    <cellStyle name="حساب 3 4 2" xfId="33341" xr:uid="{00000000-0005-0000-0000-000040820000}"/>
    <cellStyle name="حساب 3 4 2 2" xfId="33342" xr:uid="{00000000-0005-0000-0000-000041820000}"/>
    <cellStyle name="حساب 3 4 3" xfId="33343" xr:uid="{00000000-0005-0000-0000-000042820000}"/>
    <cellStyle name="حساب 3 4 3 2" xfId="33344" xr:uid="{00000000-0005-0000-0000-000043820000}"/>
    <cellStyle name="حساب 3 4 4" xfId="33345" xr:uid="{00000000-0005-0000-0000-000044820000}"/>
    <cellStyle name="حساب 3 4 4 2" xfId="33346" xr:uid="{00000000-0005-0000-0000-000045820000}"/>
    <cellStyle name="حساب 3 4 5" xfId="33347" xr:uid="{00000000-0005-0000-0000-000046820000}"/>
    <cellStyle name="حساب 3 4 5 2" xfId="33348" xr:uid="{00000000-0005-0000-0000-000047820000}"/>
    <cellStyle name="حساب 3 4 6" xfId="33349" xr:uid="{00000000-0005-0000-0000-000048820000}"/>
    <cellStyle name="حساب 3 4 6 2" xfId="33350" xr:uid="{00000000-0005-0000-0000-000049820000}"/>
    <cellStyle name="حساب 3 4 7" xfId="33351" xr:uid="{00000000-0005-0000-0000-00004A820000}"/>
    <cellStyle name="حساب 3 4 7 2" xfId="33352" xr:uid="{00000000-0005-0000-0000-00004B820000}"/>
    <cellStyle name="حساب 3 4 8" xfId="33353" xr:uid="{00000000-0005-0000-0000-00004C820000}"/>
    <cellStyle name="حساب 3 4 8 2" xfId="33354" xr:uid="{00000000-0005-0000-0000-00004D820000}"/>
    <cellStyle name="حساب 3 4 9" xfId="33355" xr:uid="{00000000-0005-0000-0000-00004E820000}"/>
    <cellStyle name="حساب 3 4 9 2" xfId="33356" xr:uid="{00000000-0005-0000-0000-00004F820000}"/>
    <cellStyle name="حساب 3 40" xfId="33357" xr:uid="{00000000-0005-0000-0000-000050820000}"/>
    <cellStyle name="حساب 3 5" xfId="33358" xr:uid="{00000000-0005-0000-0000-000051820000}"/>
    <cellStyle name="حساب 3 5 10" xfId="33359" xr:uid="{00000000-0005-0000-0000-000052820000}"/>
    <cellStyle name="حساب 3 5 10 2" xfId="33360" xr:uid="{00000000-0005-0000-0000-000053820000}"/>
    <cellStyle name="حساب 3 5 11" xfId="33361" xr:uid="{00000000-0005-0000-0000-000054820000}"/>
    <cellStyle name="حساب 3 5 11 2" xfId="33362" xr:uid="{00000000-0005-0000-0000-000055820000}"/>
    <cellStyle name="حساب 3 5 12" xfId="33363" xr:uid="{00000000-0005-0000-0000-000056820000}"/>
    <cellStyle name="حساب 3 5 12 2" xfId="33364" xr:uid="{00000000-0005-0000-0000-000057820000}"/>
    <cellStyle name="حساب 3 5 13" xfId="33365" xr:uid="{00000000-0005-0000-0000-000058820000}"/>
    <cellStyle name="حساب 3 5 2" xfId="33366" xr:uid="{00000000-0005-0000-0000-000059820000}"/>
    <cellStyle name="حساب 3 5 2 2" xfId="33367" xr:uid="{00000000-0005-0000-0000-00005A820000}"/>
    <cellStyle name="حساب 3 5 3" xfId="33368" xr:uid="{00000000-0005-0000-0000-00005B820000}"/>
    <cellStyle name="حساب 3 5 3 2" xfId="33369" xr:uid="{00000000-0005-0000-0000-00005C820000}"/>
    <cellStyle name="حساب 3 5 4" xfId="33370" xr:uid="{00000000-0005-0000-0000-00005D820000}"/>
    <cellStyle name="حساب 3 5 4 2" xfId="33371" xr:uid="{00000000-0005-0000-0000-00005E820000}"/>
    <cellStyle name="حساب 3 5 5" xfId="33372" xr:uid="{00000000-0005-0000-0000-00005F820000}"/>
    <cellStyle name="حساب 3 5 5 2" xfId="33373" xr:uid="{00000000-0005-0000-0000-000060820000}"/>
    <cellStyle name="حساب 3 5 6" xfId="33374" xr:uid="{00000000-0005-0000-0000-000061820000}"/>
    <cellStyle name="حساب 3 5 6 2" xfId="33375" xr:uid="{00000000-0005-0000-0000-000062820000}"/>
    <cellStyle name="حساب 3 5 7" xfId="33376" xr:uid="{00000000-0005-0000-0000-000063820000}"/>
    <cellStyle name="حساب 3 5 7 2" xfId="33377" xr:uid="{00000000-0005-0000-0000-000064820000}"/>
    <cellStyle name="حساب 3 5 8" xfId="33378" xr:uid="{00000000-0005-0000-0000-000065820000}"/>
    <cellStyle name="حساب 3 5 8 2" xfId="33379" xr:uid="{00000000-0005-0000-0000-000066820000}"/>
    <cellStyle name="حساب 3 5 9" xfId="33380" xr:uid="{00000000-0005-0000-0000-000067820000}"/>
    <cellStyle name="حساب 3 5 9 2" xfId="33381" xr:uid="{00000000-0005-0000-0000-000068820000}"/>
    <cellStyle name="حساب 3 6" xfId="33382" xr:uid="{00000000-0005-0000-0000-000069820000}"/>
    <cellStyle name="حساب 3 6 10" xfId="33383" xr:uid="{00000000-0005-0000-0000-00006A820000}"/>
    <cellStyle name="حساب 3 6 10 2" xfId="33384" xr:uid="{00000000-0005-0000-0000-00006B820000}"/>
    <cellStyle name="حساب 3 6 11" xfId="33385" xr:uid="{00000000-0005-0000-0000-00006C820000}"/>
    <cellStyle name="حساب 3 6 11 2" xfId="33386" xr:uid="{00000000-0005-0000-0000-00006D820000}"/>
    <cellStyle name="حساب 3 6 12" xfId="33387" xr:uid="{00000000-0005-0000-0000-00006E820000}"/>
    <cellStyle name="حساب 3 6 12 2" xfId="33388" xr:uid="{00000000-0005-0000-0000-00006F820000}"/>
    <cellStyle name="حساب 3 6 13" xfId="33389" xr:uid="{00000000-0005-0000-0000-000070820000}"/>
    <cellStyle name="حساب 3 6 2" xfId="33390" xr:uid="{00000000-0005-0000-0000-000071820000}"/>
    <cellStyle name="حساب 3 6 2 2" xfId="33391" xr:uid="{00000000-0005-0000-0000-000072820000}"/>
    <cellStyle name="حساب 3 6 3" xfId="33392" xr:uid="{00000000-0005-0000-0000-000073820000}"/>
    <cellStyle name="حساب 3 6 3 2" xfId="33393" xr:uid="{00000000-0005-0000-0000-000074820000}"/>
    <cellStyle name="حساب 3 6 4" xfId="33394" xr:uid="{00000000-0005-0000-0000-000075820000}"/>
    <cellStyle name="حساب 3 6 4 2" xfId="33395" xr:uid="{00000000-0005-0000-0000-000076820000}"/>
    <cellStyle name="حساب 3 6 5" xfId="33396" xr:uid="{00000000-0005-0000-0000-000077820000}"/>
    <cellStyle name="حساب 3 6 5 2" xfId="33397" xr:uid="{00000000-0005-0000-0000-000078820000}"/>
    <cellStyle name="حساب 3 6 6" xfId="33398" xr:uid="{00000000-0005-0000-0000-000079820000}"/>
    <cellStyle name="حساب 3 6 6 2" xfId="33399" xr:uid="{00000000-0005-0000-0000-00007A820000}"/>
    <cellStyle name="حساب 3 6 7" xfId="33400" xr:uid="{00000000-0005-0000-0000-00007B820000}"/>
    <cellStyle name="حساب 3 6 7 2" xfId="33401" xr:uid="{00000000-0005-0000-0000-00007C820000}"/>
    <cellStyle name="حساب 3 6 8" xfId="33402" xr:uid="{00000000-0005-0000-0000-00007D820000}"/>
    <cellStyle name="حساب 3 6 8 2" xfId="33403" xr:uid="{00000000-0005-0000-0000-00007E820000}"/>
    <cellStyle name="حساب 3 6 9" xfId="33404" xr:uid="{00000000-0005-0000-0000-00007F820000}"/>
    <cellStyle name="حساب 3 6 9 2" xfId="33405" xr:uid="{00000000-0005-0000-0000-000080820000}"/>
    <cellStyle name="حساب 3 7" xfId="33406" xr:uid="{00000000-0005-0000-0000-000081820000}"/>
    <cellStyle name="حساب 3 7 10" xfId="33407" xr:uid="{00000000-0005-0000-0000-000082820000}"/>
    <cellStyle name="حساب 3 7 10 2" xfId="33408" xr:uid="{00000000-0005-0000-0000-000083820000}"/>
    <cellStyle name="حساب 3 7 11" xfId="33409" xr:uid="{00000000-0005-0000-0000-000084820000}"/>
    <cellStyle name="حساب 3 7 11 2" xfId="33410" xr:uid="{00000000-0005-0000-0000-000085820000}"/>
    <cellStyle name="حساب 3 7 12" xfId="33411" xr:uid="{00000000-0005-0000-0000-000086820000}"/>
    <cellStyle name="حساب 3 7 12 2" xfId="33412" xr:uid="{00000000-0005-0000-0000-000087820000}"/>
    <cellStyle name="حساب 3 7 13" xfId="33413" xr:uid="{00000000-0005-0000-0000-000088820000}"/>
    <cellStyle name="حساب 3 7 2" xfId="33414" xr:uid="{00000000-0005-0000-0000-000089820000}"/>
    <cellStyle name="حساب 3 7 2 2" xfId="33415" xr:uid="{00000000-0005-0000-0000-00008A820000}"/>
    <cellStyle name="حساب 3 7 3" xfId="33416" xr:uid="{00000000-0005-0000-0000-00008B820000}"/>
    <cellStyle name="حساب 3 7 3 2" xfId="33417" xr:uid="{00000000-0005-0000-0000-00008C820000}"/>
    <cellStyle name="حساب 3 7 4" xfId="33418" xr:uid="{00000000-0005-0000-0000-00008D820000}"/>
    <cellStyle name="حساب 3 7 4 2" xfId="33419" xr:uid="{00000000-0005-0000-0000-00008E820000}"/>
    <cellStyle name="حساب 3 7 5" xfId="33420" xr:uid="{00000000-0005-0000-0000-00008F820000}"/>
    <cellStyle name="حساب 3 7 5 2" xfId="33421" xr:uid="{00000000-0005-0000-0000-000090820000}"/>
    <cellStyle name="حساب 3 7 6" xfId="33422" xr:uid="{00000000-0005-0000-0000-000091820000}"/>
    <cellStyle name="حساب 3 7 6 2" xfId="33423" xr:uid="{00000000-0005-0000-0000-000092820000}"/>
    <cellStyle name="حساب 3 7 7" xfId="33424" xr:uid="{00000000-0005-0000-0000-000093820000}"/>
    <cellStyle name="حساب 3 7 7 2" xfId="33425" xr:uid="{00000000-0005-0000-0000-000094820000}"/>
    <cellStyle name="حساب 3 7 8" xfId="33426" xr:uid="{00000000-0005-0000-0000-000095820000}"/>
    <cellStyle name="حساب 3 7 8 2" xfId="33427" xr:uid="{00000000-0005-0000-0000-000096820000}"/>
    <cellStyle name="حساب 3 7 9" xfId="33428" xr:uid="{00000000-0005-0000-0000-000097820000}"/>
    <cellStyle name="حساب 3 7 9 2" xfId="33429" xr:uid="{00000000-0005-0000-0000-000098820000}"/>
    <cellStyle name="حساب 3 8" xfId="33430" xr:uid="{00000000-0005-0000-0000-000099820000}"/>
    <cellStyle name="حساب 3 8 10" xfId="33431" xr:uid="{00000000-0005-0000-0000-00009A820000}"/>
    <cellStyle name="حساب 3 8 10 2" xfId="33432" xr:uid="{00000000-0005-0000-0000-00009B820000}"/>
    <cellStyle name="حساب 3 8 11" xfId="33433" xr:uid="{00000000-0005-0000-0000-00009C820000}"/>
    <cellStyle name="حساب 3 8 11 2" xfId="33434" xr:uid="{00000000-0005-0000-0000-00009D820000}"/>
    <cellStyle name="حساب 3 8 12" xfId="33435" xr:uid="{00000000-0005-0000-0000-00009E820000}"/>
    <cellStyle name="حساب 3 8 12 2" xfId="33436" xr:uid="{00000000-0005-0000-0000-00009F820000}"/>
    <cellStyle name="حساب 3 8 13" xfId="33437" xr:uid="{00000000-0005-0000-0000-0000A0820000}"/>
    <cellStyle name="حساب 3 8 2" xfId="33438" xr:uid="{00000000-0005-0000-0000-0000A1820000}"/>
    <cellStyle name="حساب 3 8 2 2" xfId="33439" xr:uid="{00000000-0005-0000-0000-0000A2820000}"/>
    <cellStyle name="حساب 3 8 3" xfId="33440" xr:uid="{00000000-0005-0000-0000-0000A3820000}"/>
    <cellStyle name="حساب 3 8 3 2" xfId="33441" xr:uid="{00000000-0005-0000-0000-0000A4820000}"/>
    <cellStyle name="حساب 3 8 4" xfId="33442" xr:uid="{00000000-0005-0000-0000-0000A5820000}"/>
    <cellStyle name="حساب 3 8 4 2" xfId="33443" xr:uid="{00000000-0005-0000-0000-0000A6820000}"/>
    <cellStyle name="حساب 3 8 5" xfId="33444" xr:uid="{00000000-0005-0000-0000-0000A7820000}"/>
    <cellStyle name="حساب 3 8 5 2" xfId="33445" xr:uid="{00000000-0005-0000-0000-0000A8820000}"/>
    <cellStyle name="حساب 3 8 6" xfId="33446" xr:uid="{00000000-0005-0000-0000-0000A9820000}"/>
    <cellStyle name="حساب 3 8 6 2" xfId="33447" xr:uid="{00000000-0005-0000-0000-0000AA820000}"/>
    <cellStyle name="حساب 3 8 7" xfId="33448" xr:uid="{00000000-0005-0000-0000-0000AB820000}"/>
    <cellStyle name="حساب 3 8 7 2" xfId="33449" xr:uid="{00000000-0005-0000-0000-0000AC820000}"/>
    <cellStyle name="حساب 3 8 8" xfId="33450" xr:uid="{00000000-0005-0000-0000-0000AD820000}"/>
    <cellStyle name="حساب 3 8 8 2" xfId="33451" xr:uid="{00000000-0005-0000-0000-0000AE820000}"/>
    <cellStyle name="حساب 3 8 9" xfId="33452" xr:uid="{00000000-0005-0000-0000-0000AF820000}"/>
    <cellStyle name="حساب 3 8 9 2" xfId="33453" xr:uid="{00000000-0005-0000-0000-0000B0820000}"/>
    <cellStyle name="حساب 3 9" xfId="33454" xr:uid="{00000000-0005-0000-0000-0000B1820000}"/>
    <cellStyle name="حساب 3 9 10" xfId="33455" xr:uid="{00000000-0005-0000-0000-0000B2820000}"/>
    <cellStyle name="حساب 3 9 10 2" xfId="33456" xr:uid="{00000000-0005-0000-0000-0000B3820000}"/>
    <cellStyle name="حساب 3 9 11" xfId="33457" xr:uid="{00000000-0005-0000-0000-0000B4820000}"/>
    <cellStyle name="حساب 3 9 11 2" xfId="33458" xr:uid="{00000000-0005-0000-0000-0000B5820000}"/>
    <cellStyle name="حساب 3 9 12" xfId="33459" xr:uid="{00000000-0005-0000-0000-0000B6820000}"/>
    <cellStyle name="حساب 3 9 12 2" xfId="33460" xr:uid="{00000000-0005-0000-0000-0000B7820000}"/>
    <cellStyle name="حساب 3 9 13" xfId="33461" xr:uid="{00000000-0005-0000-0000-0000B8820000}"/>
    <cellStyle name="حساب 3 9 2" xfId="33462" xr:uid="{00000000-0005-0000-0000-0000B9820000}"/>
    <cellStyle name="حساب 3 9 2 2" xfId="33463" xr:uid="{00000000-0005-0000-0000-0000BA820000}"/>
    <cellStyle name="حساب 3 9 3" xfId="33464" xr:uid="{00000000-0005-0000-0000-0000BB820000}"/>
    <cellStyle name="حساب 3 9 3 2" xfId="33465" xr:uid="{00000000-0005-0000-0000-0000BC820000}"/>
    <cellStyle name="حساب 3 9 4" xfId="33466" xr:uid="{00000000-0005-0000-0000-0000BD820000}"/>
    <cellStyle name="حساب 3 9 4 2" xfId="33467" xr:uid="{00000000-0005-0000-0000-0000BE820000}"/>
    <cellStyle name="حساب 3 9 5" xfId="33468" xr:uid="{00000000-0005-0000-0000-0000BF820000}"/>
    <cellStyle name="حساب 3 9 5 2" xfId="33469" xr:uid="{00000000-0005-0000-0000-0000C0820000}"/>
    <cellStyle name="حساب 3 9 6" xfId="33470" xr:uid="{00000000-0005-0000-0000-0000C1820000}"/>
    <cellStyle name="حساب 3 9 6 2" xfId="33471" xr:uid="{00000000-0005-0000-0000-0000C2820000}"/>
    <cellStyle name="حساب 3 9 7" xfId="33472" xr:uid="{00000000-0005-0000-0000-0000C3820000}"/>
    <cellStyle name="حساب 3 9 7 2" xfId="33473" xr:uid="{00000000-0005-0000-0000-0000C4820000}"/>
    <cellStyle name="حساب 3 9 8" xfId="33474" xr:uid="{00000000-0005-0000-0000-0000C5820000}"/>
    <cellStyle name="حساب 3 9 8 2" xfId="33475" xr:uid="{00000000-0005-0000-0000-0000C6820000}"/>
    <cellStyle name="حساب 3 9 9" xfId="33476" xr:uid="{00000000-0005-0000-0000-0000C7820000}"/>
    <cellStyle name="حساب 3 9 9 2" xfId="33477" xr:uid="{00000000-0005-0000-0000-0000C8820000}"/>
    <cellStyle name="حساب 30" xfId="33478" xr:uid="{00000000-0005-0000-0000-0000C9820000}"/>
    <cellStyle name="حساب 30 10" xfId="33479" xr:uid="{00000000-0005-0000-0000-0000CA820000}"/>
    <cellStyle name="حساب 30 10 2" xfId="33480" xr:uid="{00000000-0005-0000-0000-0000CB820000}"/>
    <cellStyle name="حساب 30 11" xfId="33481" xr:uid="{00000000-0005-0000-0000-0000CC820000}"/>
    <cellStyle name="حساب 30 11 2" xfId="33482" xr:uid="{00000000-0005-0000-0000-0000CD820000}"/>
    <cellStyle name="حساب 30 12" xfId="33483" xr:uid="{00000000-0005-0000-0000-0000CE820000}"/>
    <cellStyle name="حساب 30 12 2" xfId="33484" xr:uid="{00000000-0005-0000-0000-0000CF820000}"/>
    <cellStyle name="حساب 30 13" xfId="33485" xr:uid="{00000000-0005-0000-0000-0000D0820000}"/>
    <cellStyle name="حساب 30 2" xfId="33486" xr:uid="{00000000-0005-0000-0000-0000D1820000}"/>
    <cellStyle name="حساب 30 2 2" xfId="33487" xr:uid="{00000000-0005-0000-0000-0000D2820000}"/>
    <cellStyle name="حساب 30 3" xfId="33488" xr:uid="{00000000-0005-0000-0000-0000D3820000}"/>
    <cellStyle name="حساب 30 3 2" xfId="33489" xr:uid="{00000000-0005-0000-0000-0000D4820000}"/>
    <cellStyle name="حساب 30 4" xfId="33490" xr:uid="{00000000-0005-0000-0000-0000D5820000}"/>
    <cellStyle name="حساب 30 4 2" xfId="33491" xr:uid="{00000000-0005-0000-0000-0000D6820000}"/>
    <cellStyle name="حساب 30 5" xfId="33492" xr:uid="{00000000-0005-0000-0000-0000D7820000}"/>
    <cellStyle name="حساب 30 5 2" xfId="33493" xr:uid="{00000000-0005-0000-0000-0000D8820000}"/>
    <cellStyle name="حساب 30 6" xfId="33494" xr:uid="{00000000-0005-0000-0000-0000D9820000}"/>
    <cellStyle name="حساب 30 6 2" xfId="33495" xr:uid="{00000000-0005-0000-0000-0000DA820000}"/>
    <cellStyle name="حساب 30 7" xfId="33496" xr:uid="{00000000-0005-0000-0000-0000DB820000}"/>
    <cellStyle name="حساب 30 7 2" xfId="33497" xr:uid="{00000000-0005-0000-0000-0000DC820000}"/>
    <cellStyle name="حساب 30 8" xfId="33498" xr:uid="{00000000-0005-0000-0000-0000DD820000}"/>
    <cellStyle name="حساب 30 8 2" xfId="33499" xr:uid="{00000000-0005-0000-0000-0000DE820000}"/>
    <cellStyle name="حساب 30 9" xfId="33500" xr:uid="{00000000-0005-0000-0000-0000DF820000}"/>
    <cellStyle name="حساب 30 9 2" xfId="33501" xr:uid="{00000000-0005-0000-0000-0000E0820000}"/>
    <cellStyle name="حساب 31" xfId="33502" xr:uid="{00000000-0005-0000-0000-0000E1820000}"/>
    <cellStyle name="حساب 31 2" xfId="33503" xr:uid="{00000000-0005-0000-0000-0000E2820000}"/>
    <cellStyle name="حساب 32" xfId="33504" xr:uid="{00000000-0005-0000-0000-0000E3820000}"/>
    <cellStyle name="حساب 32 2" xfId="33505" xr:uid="{00000000-0005-0000-0000-0000E4820000}"/>
    <cellStyle name="حساب 33" xfId="33506" xr:uid="{00000000-0005-0000-0000-0000E5820000}"/>
    <cellStyle name="حساب 33 2" xfId="33507" xr:uid="{00000000-0005-0000-0000-0000E6820000}"/>
    <cellStyle name="حساب 34" xfId="33508" xr:uid="{00000000-0005-0000-0000-0000E7820000}"/>
    <cellStyle name="حساب 34 2" xfId="33509" xr:uid="{00000000-0005-0000-0000-0000E8820000}"/>
    <cellStyle name="حساب 35" xfId="33510" xr:uid="{00000000-0005-0000-0000-0000E9820000}"/>
    <cellStyle name="حساب 35 2" xfId="33511" xr:uid="{00000000-0005-0000-0000-0000EA820000}"/>
    <cellStyle name="حساب 36" xfId="33512" xr:uid="{00000000-0005-0000-0000-0000EB820000}"/>
    <cellStyle name="حساب 36 2" xfId="33513" xr:uid="{00000000-0005-0000-0000-0000EC820000}"/>
    <cellStyle name="حساب 37" xfId="33514" xr:uid="{00000000-0005-0000-0000-0000ED820000}"/>
    <cellStyle name="حساب 37 2" xfId="33515" xr:uid="{00000000-0005-0000-0000-0000EE820000}"/>
    <cellStyle name="حساب 38" xfId="33516" xr:uid="{00000000-0005-0000-0000-0000EF820000}"/>
    <cellStyle name="حساب 38 2" xfId="33517" xr:uid="{00000000-0005-0000-0000-0000F0820000}"/>
    <cellStyle name="حساب 39" xfId="33518" xr:uid="{00000000-0005-0000-0000-0000F1820000}"/>
    <cellStyle name="حساب 39 2" xfId="33519" xr:uid="{00000000-0005-0000-0000-0000F2820000}"/>
    <cellStyle name="حساب 4" xfId="33520" xr:uid="{00000000-0005-0000-0000-0000F3820000}"/>
    <cellStyle name="حساب 4 10" xfId="33521" xr:uid="{00000000-0005-0000-0000-0000F4820000}"/>
    <cellStyle name="حساب 4 10 2" xfId="33522" xr:uid="{00000000-0005-0000-0000-0000F5820000}"/>
    <cellStyle name="حساب 4 11" xfId="33523" xr:uid="{00000000-0005-0000-0000-0000F6820000}"/>
    <cellStyle name="حساب 4 11 2" xfId="33524" xr:uid="{00000000-0005-0000-0000-0000F7820000}"/>
    <cellStyle name="حساب 4 12" xfId="33525" xr:uid="{00000000-0005-0000-0000-0000F8820000}"/>
    <cellStyle name="حساب 4 12 2" xfId="33526" xr:uid="{00000000-0005-0000-0000-0000F9820000}"/>
    <cellStyle name="حساب 4 13" xfId="33527" xr:uid="{00000000-0005-0000-0000-0000FA820000}"/>
    <cellStyle name="حساب 4 2" xfId="33528" xr:uid="{00000000-0005-0000-0000-0000FB820000}"/>
    <cellStyle name="حساب 4 2 2" xfId="33529" xr:uid="{00000000-0005-0000-0000-0000FC820000}"/>
    <cellStyle name="حساب 4 3" xfId="33530" xr:uid="{00000000-0005-0000-0000-0000FD820000}"/>
    <cellStyle name="حساب 4 3 2" xfId="33531" xr:uid="{00000000-0005-0000-0000-0000FE820000}"/>
    <cellStyle name="حساب 4 4" xfId="33532" xr:uid="{00000000-0005-0000-0000-0000FF820000}"/>
    <cellStyle name="حساب 4 4 2" xfId="33533" xr:uid="{00000000-0005-0000-0000-000000830000}"/>
    <cellStyle name="حساب 4 5" xfId="33534" xr:uid="{00000000-0005-0000-0000-000001830000}"/>
    <cellStyle name="حساب 4 5 2" xfId="33535" xr:uid="{00000000-0005-0000-0000-000002830000}"/>
    <cellStyle name="حساب 4 6" xfId="33536" xr:uid="{00000000-0005-0000-0000-000003830000}"/>
    <cellStyle name="حساب 4 6 2" xfId="33537" xr:uid="{00000000-0005-0000-0000-000004830000}"/>
    <cellStyle name="حساب 4 7" xfId="33538" xr:uid="{00000000-0005-0000-0000-000005830000}"/>
    <cellStyle name="حساب 4 7 2" xfId="33539" xr:uid="{00000000-0005-0000-0000-000006830000}"/>
    <cellStyle name="حساب 4 8" xfId="33540" xr:uid="{00000000-0005-0000-0000-000007830000}"/>
    <cellStyle name="حساب 4 8 2" xfId="33541" xr:uid="{00000000-0005-0000-0000-000008830000}"/>
    <cellStyle name="حساب 4 9" xfId="33542" xr:uid="{00000000-0005-0000-0000-000009830000}"/>
    <cellStyle name="حساب 4 9 2" xfId="33543" xr:uid="{00000000-0005-0000-0000-00000A830000}"/>
    <cellStyle name="حساب 40" xfId="33544" xr:uid="{00000000-0005-0000-0000-00000B830000}"/>
    <cellStyle name="حساب 40 2" xfId="33545" xr:uid="{00000000-0005-0000-0000-00000C830000}"/>
    <cellStyle name="حساب 41" xfId="33546" xr:uid="{00000000-0005-0000-0000-00000D830000}"/>
    <cellStyle name="حساب 41 2" xfId="33547" xr:uid="{00000000-0005-0000-0000-00000E830000}"/>
    <cellStyle name="حساب 42" xfId="33548" xr:uid="{00000000-0005-0000-0000-00000F830000}"/>
    <cellStyle name="حساب 5" xfId="33549" xr:uid="{00000000-0005-0000-0000-000010830000}"/>
    <cellStyle name="حساب 5 10" xfId="33550" xr:uid="{00000000-0005-0000-0000-000011830000}"/>
    <cellStyle name="حساب 5 10 2" xfId="33551" xr:uid="{00000000-0005-0000-0000-000012830000}"/>
    <cellStyle name="حساب 5 11" xfId="33552" xr:uid="{00000000-0005-0000-0000-000013830000}"/>
    <cellStyle name="حساب 5 11 2" xfId="33553" xr:uid="{00000000-0005-0000-0000-000014830000}"/>
    <cellStyle name="حساب 5 12" xfId="33554" xr:uid="{00000000-0005-0000-0000-000015830000}"/>
    <cellStyle name="حساب 5 12 2" xfId="33555" xr:uid="{00000000-0005-0000-0000-000016830000}"/>
    <cellStyle name="حساب 5 13" xfId="33556" xr:uid="{00000000-0005-0000-0000-000017830000}"/>
    <cellStyle name="حساب 5 2" xfId="33557" xr:uid="{00000000-0005-0000-0000-000018830000}"/>
    <cellStyle name="حساب 5 2 2" xfId="33558" xr:uid="{00000000-0005-0000-0000-000019830000}"/>
    <cellStyle name="حساب 5 3" xfId="33559" xr:uid="{00000000-0005-0000-0000-00001A830000}"/>
    <cellStyle name="حساب 5 3 2" xfId="33560" xr:uid="{00000000-0005-0000-0000-00001B830000}"/>
    <cellStyle name="حساب 5 4" xfId="33561" xr:uid="{00000000-0005-0000-0000-00001C830000}"/>
    <cellStyle name="حساب 5 4 2" xfId="33562" xr:uid="{00000000-0005-0000-0000-00001D830000}"/>
    <cellStyle name="حساب 5 5" xfId="33563" xr:uid="{00000000-0005-0000-0000-00001E830000}"/>
    <cellStyle name="حساب 5 5 2" xfId="33564" xr:uid="{00000000-0005-0000-0000-00001F830000}"/>
    <cellStyle name="حساب 5 6" xfId="33565" xr:uid="{00000000-0005-0000-0000-000020830000}"/>
    <cellStyle name="حساب 5 6 2" xfId="33566" xr:uid="{00000000-0005-0000-0000-000021830000}"/>
    <cellStyle name="حساب 5 7" xfId="33567" xr:uid="{00000000-0005-0000-0000-000022830000}"/>
    <cellStyle name="حساب 5 7 2" xfId="33568" xr:uid="{00000000-0005-0000-0000-000023830000}"/>
    <cellStyle name="حساب 5 8" xfId="33569" xr:uid="{00000000-0005-0000-0000-000024830000}"/>
    <cellStyle name="حساب 5 8 2" xfId="33570" xr:uid="{00000000-0005-0000-0000-000025830000}"/>
    <cellStyle name="حساب 5 9" xfId="33571" xr:uid="{00000000-0005-0000-0000-000026830000}"/>
    <cellStyle name="حساب 5 9 2" xfId="33572" xr:uid="{00000000-0005-0000-0000-000027830000}"/>
    <cellStyle name="حساب 6" xfId="33573" xr:uid="{00000000-0005-0000-0000-000028830000}"/>
    <cellStyle name="حساب 6 10" xfId="33574" xr:uid="{00000000-0005-0000-0000-000029830000}"/>
    <cellStyle name="حساب 6 10 2" xfId="33575" xr:uid="{00000000-0005-0000-0000-00002A830000}"/>
    <cellStyle name="حساب 6 11" xfId="33576" xr:uid="{00000000-0005-0000-0000-00002B830000}"/>
    <cellStyle name="حساب 6 11 2" xfId="33577" xr:uid="{00000000-0005-0000-0000-00002C830000}"/>
    <cellStyle name="حساب 6 12" xfId="33578" xr:uid="{00000000-0005-0000-0000-00002D830000}"/>
    <cellStyle name="حساب 6 12 2" xfId="33579" xr:uid="{00000000-0005-0000-0000-00002E830000}"/>
    <cellStyle name="حساب 6 13" xfId="33580" xr:uid="{00000000-0005-0000-0000-00002F830000}"/>
    <cellStyle name="حساب 6 2" xfId="33581" xr:uid="{00000000-0005-0000-0000-000030830000}"/>
    <cellStyle name="حساب 6 2 2" xfId="33582" xr:uid="{00000000-0005-0000-0000-000031830000}"/>
    <cellStyle name="حساب 6 3" xfId="33583" xr:uid="{00000000-0005-0000-0000-000032830000}"/>
    <cellStyle name="حساب 6 3 2" xfId="33584" xr:uid="{00000000-0005-0000-0000-000033830000}"/>
    <cellStyle name="حساب 6 4" xfId="33585" xr:uid="{00000000-0005-0000-0000-000034830000}"/>
    <cellStyle name="حساب 6 4 2" xfId="33586" xr:uid="{00000000-0005-0000-0000-000035830000}"/>
    <cellStyle name="حساب 6 5" xfId="33587" xr:uid="{00000000-0005-0000-0000-000036830000}"/>
    <cellStyle name="حساب 6 5 2" xfId="33588" xr:uid="{00000000-0005-0000-0000-000037830000}"/>
    <cellStyle name="حساب 6 6" xfId="33589" xr:uid="{00000000-0005-0000-0000-000038830000}"/>
    <cellStyle name="حساب 6 6 2" xfId="33590" xr:uid="{00000000-0005-0000-0000-000039830000}"/>
    <cellStyle name="حساب 6 7" xfId="33591" xr:uid="{00000000-0005-0000-0000-00003A830000}"/>
    <cellStyle name="حساب 6 7 2" xfId="33592" xr:uid="{00000000-0005-0000-0000-00003B830000}"/>
    <cellStyle name="حساب 6 8" xfId="33593" xr:uid="{00000000-0005-0000-0000-00003C830000}"/>
    <cellStyle name="حساب 6 8 2" xfId="33594" xr:uid="{00000000-0005-0000-0000-00003D830000}"/>
    <cellStyle name="حساب 6 9" xfId="33595" xr:uid="{00000000-0005-0000-0000-00003E830000}"/>
    <cellStyle name="حساب 6 9 2" xfId="33596" xr:uid="{00000000-0005-0000-0000-00003F830000}"/>
    <cellStyle name="حساب 7" xfId="33597" xr:uid="{00000000-0005-0000-0000-000040830000}"/>
    <cellStyle name="حساب 7 10" xfId="33598" xr:uid="{00000000-0005-0000-0000-000041830000}"/>
    <cellStyle name="حساب 7 10 2" xfId="33599" xr:uid="{00000000-0005-0000-0000-000042830000}"/>
    <cellStyle name="حساب 7 11" xfId="33600" xr:uid="{00000000-0005-0000-0000-000043830000}"/>
    <cellStyle name="حساب 7 11 2" xfId="33601" xr:uid="{00000000-0005-0000-0000-000044830000}"/>
    <cellStyle name="حساب 7 12" xfId="33602" xr:uid="{00000000-0005-0000-0000-000045830000}"/>
    <cellStyle name="حساب 7 12 2" xfId="33603" xr:uid="{00000000-0005-0000-0000-000046830000}"/>
    <cellStyle name="حساب 7 13" xfId="33604" xr:uid="{00000000-0005-0000-0000-000047830000}"/>
    <cellStyle name="حساب 7 2" xfId="33605" xr:uid="{00000000-0005-0000-0000-000048830000}"/>
    <cellStyle name="حساب 7 2 2" xfId="33606" xr:uid="{00000000-0005-0000-0000-000049830000}"/>
    <cellStyle name="حساب 7 3" xfId="33607" xr:uid="{00000000-0005-0000-0000-00004A830000}"/>
    <cellStyle name="حساب 7 3 2" xfId="33608" xr:uid="{00000000-0005-0000-0000-00004B830000}"/>
    <cellStyle name="حساب 7 4" xfId="33609" xr:uid="{00000000-0005-0000-0000-00004C830000}"/>
    <cellStyle name="حساب 7 4 2" xfId="33610" xr:uid="{00000000-0005-0000-0000-00004D830000}"/>
    <cellStyle name="حساب 7 5" xfId="33611" xr:uid="{00000000-0005-0000-0000-00004E830000}"/>
    <cellStyle name="حساب 7 5 2" xfId="33612" xr:uid="{00000000-0005-0000-0000-00004F830000}"/>
    <cellStyle name="حساب 7 6" xfId="33613" xr:uid="{00000000-0005-0000-0000-000050830000}"/>
    <cellStyle name="حساب 7 6 2" xfId="33614" xr:uid="{00000000-0005-0000-0000-000051830000}"/>
    <cellStyle name="حساب 7 7" xfId="33615" xr:uid="{00000000-0005-0000-0000-000052830000}"/>
    <cellStyle name="حساب 7 7 2" xfId="33616" xr:uid="{00000000-0005-0000-0000-000053830000}"/>
    <cellStyle name="حساب 7 8" xfId="33617" xr:uid="{00000000-0005-0000-0000-000054830000}"/>
    <cellStyle name="حساب 7 8 2" xfId="33618" xr:uid="{00000000-0005-0000-0000-000055830000}"/>
    <cellStyle name="حساب 7 9" xfId="33619" xr:uid="{00000000-0005-0000-0000-000056830000}"/>
    <cellStyle name="حساب 7 9 2" xfId="33620" xr:uid="{00000000-0005-0000-0000-000057830000}"/>
    <cellStyle name="حساب 8" xfId="33621" xr:uid="{00000000-0005-0000-0000-000058830000}"/>
    <cellStyle name="حساب 8 10" xfId="33622" xr:uid="{00000000-0005-0000-0000-000059830000}"/>
    <cellStyle name="حساب 8 10 2" xfId="33623" xr:uid="{00000000-0005-0000-0000-00005A830000}"/>
    <cellStyle name="حساب 8 11" xfId="33624" xr:uid="{00000000-0005-0000-0000-00005B830000}"/>
    <cellStyle name="حساب 8 11 2" xfId="33625" xr:uid="{00000000-0005-0000-0000-00005C830000}"/>
    <cellStyle name="حساب 8 12" xfId="33626" xr:uid="{00000000-0005-0000-0000-00005D830000}"/>
    <cellStyle name="حساب 8 12 2" xfId="33627" xr:uid="{00000000-0005-0000-0000-00005E830000}"/>
    <cellStyle name="حساب 8 13" xfId="33628" xr:uid="{00000000-0005-0000-0000-00005F830000}"/>
    <cellStyle name="حساب 8 2" xfId="33629" xr:uid="{00000000-0005-0000-0000-000060830000}"/>
    <cellStyle name="حساب 8 2 2" xfId="33630" xr:uid="{00000000-0005-0000-0000-000061830000}"/>
    <cellStyle name="حساب 8 3" xfId="33631" xr:uid="{00000000-0005-0000-0000-000062830000}"/>
    <cellStyle name="حساب 8 3 2" xfId="33632" xr:uid="{00000000-0005-0000-0000-000063830000}"/>
    <cellStyle name="حساب 8 4" xfId="33633" xr:uid="{00000000-0005-0000-0000-000064830000}"/>
    <cellStyle name="حساب 8 4 2" xfId="33634" xr:uid="{00000000-0005-0000-0000-000065830000}"/>
    <cellStyle name="حساب 8 5" xfId="33635" xr:uid="{00000000-0005-0000-0000-000066830000}"/>
    <cellStyle name="حساب 8 5 2" xfId="33636" xr:uid="{00000000-0005-0000-0000-000067830000}"/>
    <cellStyle name="حساب 8 6" xfId="33637" xr:uid="{00000000-0005-0000-0000-000068830000}"/>
    <cellStyle name="حساب 8 6 2" xfId="33638" xr:uid="{00000000-0005-0000-0000-000069830000}"/>
    <cellStyle name="حساب 8 7" xfId="33639" xr:uid="{00000000-0005-0000-0000-00006A830000}"/>
    <cellStyle name="حساب 8 7 2" xfId="33640" xr:uid="{00000000-0005-0000-0000-00006B830000}"/>
    <cellStyle name="حساب 8 8" xfId="33641" xr:uid="{00000000-0005-0000-0000-00006C830000}"/>
    <cellStyle name="حساب 8 8 2" xfId="33642" xr:uid="{00000000-0005-0000-0000-00006D830000}"/>
    <cellStyle name="حساب 8 9" xfId="33643" xr:uid="{00000000-0005-0000-0000-00006E830000}"/>
    <cellStyle name="حساب 8 9 2" xfId="33644" xr:uid="{00000000-0005-0000-0000-00006F830000}"/>
    <cellStyle name="حساب 9" xfId="33645" xr:uid="{00000000-0005-0000-0000-000070830000}"/>
    <cellStyle name="حساب 9 10" xfId="33646" xr:uid="{00000000-0005-0000-0000-000071830000}"/>
    <cellStyle name="حساب 9 10 2" xfId="33647" xr:uid="{00000000-0005-0000-0000-000072830000}"/>
    <cellStyle name="حساب 9 11" xfId="33648" xr:uid="{00000000-0005-0000-0000-000073830000}"/>
    <cellStyle name="حساب 9 11 2" xfId="33649" xr:uid="{00000000-0005-0000-0000-000074830000}"/>
    <cellStyle name="حساب 9 12" xfId="33650" xr:uid="{00000000-0005-0000-0000-000075830000}"/>
    <cellStyle name="حساب 9 12 2" xfId="33651" xr:uid="{00000000-0005-0000-0000-000076830000}"/>
    <cellStyle name="حساب 9 13" xfId="33652" xr:uid="{00000000-0005-0000-0000-000077830000}"/>
    <cellStyle name="حساب 9 2" xfId="33653" xr:uid="{00000000-0005-0000-0000-000078830000}"/>
    <cellStyle name="حساب 9 2 2" xfId="33654" xr:uid="{00000000-0005-0000-0000-000079830000}"/>
    <cellStyle name="حساب 9 3" xfId="33655" xr:uid="{00000000-0005-0000-0000-00007A830000}"/>
    <cellStyle name="حساب 9 3 2" xfId="33656" xr:uid="{00000000-0005-0000-0000-00007B830000}"/>
    <cellStyle name="حساب 9 4" xfId="33657" xr:uid="{00000000-0005-0000-0000-00007C830000}"/>
    <cellStyle name="حساب 9 4 2" xfId="33658" xr:uid="{00000000-0005-0000-0000-00007D830000}"/>
    <cellStyle name="حساب 9 5" xfId="33659" xr:uid="{00000000-0005-0000-0000-00007E830000}"/>
    <cellStyle name="حساب 9 5 2" xfId="33660" xr:uid="{00000000-0005-0000-0000-00007F830000}"/>
    <cellStyle name="حساب 9 6" xfId="33661" xr:uid="{00000000-0005-0000-0000-000080830000}"/>
    <cellStyle name="حساب 9 6 2" xfId="33662" xr:uid="{00000000-0005-0000-0000-000081830000}"/>
    <cellStyle name="حساب 9 7" xfId="33663" xr:uid="{00000000-0005-0000-0000-000082830000}"/>
    <cellStyle name="حساب 9 7 2" xfId="33664" xr:uid="{00000000-0005-0000-0000-000083830000}"/>
    <cellStyle name="حساب 9 8" xfId="33665" xr:uid="{00000000-0005-0000-0000-000084830000}"/>
    <cellStyle name="حساب 9 8 2" xfId="33666" xr:uid="{00000000-0005-0000-0000-000085830000}"/>
    <cellStyle name="حساب 9 9" xfId="33667" xr:uid="{00000000-0005-0000-0000-000086830000}"/>
    <cellStyle name="حساب 9 9 2" xfId="33668" xr:uid="{00000000-0005-0000-0000-000087830000}"/>
    <cellStyle name="خلية تدقيق" xfId="33669" xr:uid="{00000000-0005-0000-0000-000088830000}"/>
    <cellStyle name="خلية مرتبطة" xfId="33670" xr:uid="{00000000-0005-0000-0000-000089830000}"/>
    <cellStyle name="سيئ" xfId="33671" xr:uid="{00000000-0005-0000-0000-00008A830000}"/>
    <cellStyle name="عادي_سلع الأسعار التي يتم فيها التعديل بعدحذف بعض السلع" xfId="33672" xr:uid="{00000000-0005-0000-0000-00008B830000}"/>
    <cellStyle name="عملة [0]_Book1" xfId="33673" xr:uid="{00000000-0005-0000-0000-00008C830000}"/>
    <cellStyle name="عملة_Book1" xfId="33674" xr:uid="{00000000-0005-0000-0000-00008D830000}"/>
    <cellStyle name="عنوان" xfId="33675" xr:uid="{00000000-0005-0000-0000-00008E830000}"/>
    <cellStyle name="عنوان 1" xfId="33676" xr:uid="{00000000-0005-0000-0000-00008F830000}"/>
    <cellStyle name="عنوان 2" xfId="33677" xr:uid="{00000000-0005-0000-0000-000090830000}"/>
    <cellStyle name="عنوان 3" xfId="33678" xr:uid="{00000000-0005-0000-0000-000091830000}"/>
    <cellStyle name="عنوان 4" xfId="33679" xr:uid="{00000000-0005-0000-0000-000092830000}"/>
    <cellStyle name="فاصلة [0]_Book1" xfId="33680" xr:uid="{00000000-0005-0000-0000-000093830000}"/>
    <cellStyle name="فاصلة_Book1" xfId="33681" xr:uid="{00000000-0005-0000-0000-000094830000}"/>
    <cellStyle name="محايد" xfId="33682" xr:uid="{00000000-0005-0000-0000-000095830000}"/>
    <cellStyle name="ملاحظة" xfId="33683" xr:uid="{00000000-0005-0000-0000-000096830000}"/>
    <cellStyle name="ملاحظة 10" xfId="33684" xr:uid="{00000000-0005-0000-0000-000097830000}"/>
    <cellStyle name="ملاحظة 10 10" xfId="33685" xr:uid="{00000000-0005-0000-0000-000098830000}"/>
    <cellStyle name="ملاحظة 10 10 2" xfId="33686" xr:uid="{00000000-0005-0000-0000-000099830000}"/>
    <cellStyle name="ملاحظة 10 11" xfId="33687" xr:uid="{00000000-0005-0000-0000-00009A830000}"/>
    <cellStyle name="ملاحظة 10 11 2" xfId="33688" xr:uid="{00000000-0005-0000-0000-00009B830000}"/>
    <cellStyle name="ملاحظة 10 12" xfId="33689" xr:uid="{00000000-0005-0000-0000-00009C830000}"/>
    <cellStyle name="ملاحظة 10 12 2" xfId="33690" xr:uid="{00000000-0005-0000-0000-00009D830000}"/>
    <cellStyle name="ملاحظة 10 13" xfId="33691" xr:uid="{00000000-0005-0000-0000-00009E830000}"/>
    <cellStyle name="ملاحظة 10 2" xfId="33692" xr:uid="{00000000-0005-0000-0000-00009F830000}"/>
    <cellStyle name="ملاحظة 10 2 2" xfId="33693" xr:uid="{00000000-0005-0000-0000-0000A0830000}"/>
    <cellStyle name="ملاحظة 10 3" xfId="33694" xr:uid="{00000000-0005-0000-0000-0000A1830000}"/>
    <cellStyle name="ملاحظة 10 3 2" xfId="33695" xr:uid="{00000000-0005-0000-0000-0000A2830000}"/>
    <cellStyle name="ملاحظة 10 4" xfId="33696" xr:uid="{00000000-0005-0000-0000-0000A3830000}"/>
    <cellStyle name="ملاحظة 10 4 2" xfId="33697" xr:uid="{00000000-0005-0000-0000-0000A4830000}"/>
    <cellStyle name="ملاحظة 10 5" xfId="33698" xr:uid="{00000000-0005-0000-0000-0000A5830000}"/>
    <cellStyle name="ملاحظة 10 5 2" xfId="33699" xr:uid="{00000000-0005-0000-0000-0000A6830000}"/>
    <cellStyle name="ملاحظة 10 6" xfId="33700" xr:uid="{00000000-0005-0000-0000-0000A7830000}"/>
    <cellStyle name="ملاحظة 10 6 2" xfId="33701" xr:uid="{00000000-0005-0000-0000-0000A8830000}"/>
    <cellStyle name="ملاحظة 10 7" xfId="33702" xr:uid="{00000000-0005-0000-0000-0000A9830000}"/>
    <cellStyle name="ملاحظة 10 7 2" xfId="33703" xr:uid="{00000000-0005-0000-0000-0000AA830000}"/>
    <cellStyle name="ملاحظة 10 8" xfId="33704" xr:uid="{00000000-0005-0000-0000-0000AB830000}"/>
    <cellStyle name="ملاحظة 10 8 2" xfId="33705" xr:uid="{00000000-0005-0000-0000-0000AC830000}"/>
    <cellStyle name="ملاحظة 10 9" xfId="33706" xr:uid="{00000000-0005-0000-0000-0000AD830000}"/>
    <cellStyle name="ملاحظة 10 9 2" xfId="33707" xr:uid="{00000000-0005-0000-0000-0000AE830000}"/>
    <cellStyle name="ملاحظة 11" xfId="33708" xr:uid="{00000000-0005-0000-0000-0000AF830000}"/>
    <cellStyle name="ملاحظة 11 10" xfId="33709" xr:uid="{00000000-0005-0000-0000-0000B0830000}"/>
    <cellStyle name="ملاحظة 11 10 2" xfId="33710" xr:uid="{00000000-0005-0000-0000-0000B1830000}"/>
    <cellStyle name="ملاحظة 11 11" xfId="33711" xr:uid="{00000000-0005-0000-0000-0000B2830000}"/>
    <cellStyle name="ملاحظة 11 11 2" xfId="33712" xr:uid="{00000000-0005-0000-0000-0000B3830000}"/>
    <cellStyle name="ملاحظة 11 12" xfId="33713" xr:uid="{00000000-0005-0000-0000-0000B4830000}"/>
    <cellStyle name="ملاحظة 11 12 2" xfId="33714" xr:uid="{00000000-0005-0000-0000-0000B5830000}"/>
    <cellStyle name="ملاحظة 11 13" xfId="33715" xr:uid="{00000000-0005-0000-0000-0000B6830000}"/>
    <cellStyle name="ملاحظة 11 2" xfId="33716" xr:uid="{00000000-0005-0000-0000-0000B7830000}"/>
    <cellStyle name="ملاحظة 11 2 2" xfId="33717" xr:uid="{00000000-0005-0000-0000-0000B8830000}"/>
    <cellStyle name="ملاحظة 11 3" xfId="33718" xr:uid="{00000000-0005-0000-0000-0000B9830000}"/>
    <cellStyle name="ملاحظة 11 3 2" xfId="33719" xr:uid="{00000000-0005-0000-0000-0000BA830000}"/>
    <cellStyle name="ملاحظة 11 4" xfId="33720" xr:uid="{00000000-0005-0000-0000-0000BB830000}"/>
    <cellStyle name="ملاحظة 11 4 2" xfId="33721" xr:uid="{00000000-0005-0000-0000-0000BC830000}"/>
    <cellStyle name="ملاحظة 11 5" xfId="33722" xr:uid="{00000000-0005-0000-0000-0000BD830000}"/>
    <cellStyle name="ملاحظة 11 5 2" xfId="33723" xr:uid="{00000000-0005-0000-0000-0000BE830000}"/>
    <cellStyle name="ملاحظة 11 6" xfId="33724" xr:uid="{00000000-0005-0000-0000-0000BF830000}"/>
    <cellStyle name="ملاحظة 11 6 2" xfId="33725" xr:uid="{00000000-0005-0000-0000-0000C0830000}"/>
    <cellStyle name="ملاحظة 11 7" xfId="33726" xr:uid="{00000000-0005-0000-0000-0000C1830000}"/>
    <cellStyle name="ملاحظة 11 7 2" xfId="33727" xr:uid="{00000000-0005-0000-0000-0000C2830000}"/>
    <cellStyle name="ملاحظة 11 8" xfId="33728" xr:uid="{00000000-0005-0000-0000-0000C3830000}"/>
    <cellStyle name="ملاحظة 11 8 2" xfId="33729" xr:uid="{00000000-0005-0000-0000-0000C4830000}"/>
    <cellStyle name="ملاحظة 11 9" xfId="33730" xr:uid="{00000000-0005-0000-0000-0000C5830000}"/>
    <cellStyle name="ملاحظة 11 9 2" xfId="33731" xr:uid="{00000000-0005-0000-0000-0000C6830000}"/>
    <cellStyle name="ملاحظة 12" xfId="33732" xr:uid="{00000000-0005-0000-0000-0000C7830000}"/>
    <cellStyle name="ملاحظة 12 10" xfId="33733" xr:uid="{00000000-0005-0000-0000-0000C8830000}"/>
    <cellStyle name="ملاحظة 12 10 2" xfId="33734" xr:uid="{00000000-0005-0000-0000-0000C9830000}"/>
    <cellStyle name="ملاحظة 12 11" xfId="33735" xr:uid="{00000000-0005-0000-0000-0000CA830000}"/>
    <cellStyle name="ملاحظة 12 11 2" xfId="33736" xr:uid="{00000000-0005-0000-0000-0000CB830000}"/>
    <cellStyle name="ملاحظة 12 12" xfId="33737" xr:uid="{00000000-0005-0000-0000-0000CC830000}"/>
    <cellStyle name="ملاحظة 12 12 2" xfId="33738" xr:uid="{00000000-0005-0000-0000-0000CD830000}"/>
    <cellStyle name="ملاحظة 12 13" xfId="33739" xr:uid="{00000000-0005-0000-0000-0000CE830000}"/>
    <cellStyle name="ملاحظة 12 2" xfId="33740" xr:uid="{00000000-0005-0000-0000-0000CF830000}"/>
    <cellStyle name="ملاحظة 12 2 2" xfId="33741" xr:uid="{00000000-0005-0000-0000-0000D0830000}"/>
    <cellStyle name="ملاحظة 12 3" xfId="33742" xr:uid="{00000000-0005-0000-0000-0000D1830000}"/>
    <cellStyle name="ملاحظة 12 3 2" xfId="33743" xr:uid="{00000000-0005-0000-0000-0000D2830000}"/>
    <cellStyle name="ملاحظة 12 4" xfId="33744" xr:uid="{00000000-0005-0000-0000-0000D3830000}"/>
    <cellStyle name="ملاحظة 12 4 2" xfId="33745" xr:uid="{00000000-0005-0000-0000-0000D4830000}"/>
    <cellStyle name="ملاحظة 12 5" xfId="33746" xr:uid="{00000000-0005-0000-0000-0000D5830000}"/>
    <cellStyle name="ملاحظة 12 5 2" xfId="33747" xr:uid="{00000000-0005-0000-0000-0000D6830000}"/>
    <cellStyle name="ملاحظة 12 6" xfId="33748" xr:uid="{00000000-0005-0000-0000-0000D7830000}"/>
    <cellStyle name="ملاحظة 12 6 2" xfId="33749" xr:uid="{00000000-0005-0000-0000-0000D8830000}"/>
    <cellStyle name="ملاحظة 12 7" xfId="33750" xr:uid="{00000000-0005-0000-0000-0000D9830000}"/>
    <cellStyle name="ملاحظة 12 7 2" xfId="33751" xr:uid="{00000000-0005-0000-0000-0000DA830000}"/>
    <cellStyle name="ملاحظة 12 8" xfId="33752" xr:uid="{00000000-0005-0000-0000-0000DB830000}"/>
    <cellStyle name="ملاحظة 12 8 2" xfId="33753" xr:uid="{00000000-0005-0000-0000-0000DC830000}"/>
    <cellStyle name="ملاحظة 12 9" xfId="33754" xr:uid="{00000000-0005-0000-0000-0000DD830000}"/>
    <cellStyle name="ملاحظة 12 9 2" xfId="33755" xr:uid="{00000000-0005-0000-0000-0000DE830000}"/>
    <cellStyle name="ملاحظة 13" xfId="33756" xr:uid="{00000000-0005-0000-0000-0000DF830000}"/>
    <cellStyle name="ملاحظة 13 10" xfId="33757" xr:uid="{00000000-0005-0000-0000-0000E0830000}"/>
    <cellStyle name="ملاحظة 13 10 2" xfId="33758" xr:uid="{00000000-0005-0000-0000-0000E1830000}"/>
    <cellStyle name="ملاحظة 13 11" xfId="33759" xr:uid="{00000000-0005-0000-0000-0000E2830000}"/>
    <cellStyle name="ملاحظة 13 11 2" xfId="33760" xr:uid="{00000000-0005-0000-0000-0000E3830000}"/>
    <cellStyle name="ملاحظة 13 12" xfId="33761" xr:uid="{00000000-0005-0000-0000-0000E4830000}"/>
    <cellStyle name="ملاحظة 13 12 2" xfId="33762" xr:uid="{00000000-0005-0000-0000-0000E5830000}"/>
    <cellStyle name="ملاحظة 13 13" xfId="33763" xr:uid="{00000000-0005-0000-0000-0000E6830000}"/>
    <cellStyle name="ملاحظة 13 2" xfId="33764" xr:uid="{00000000-0005-0000-0000-0000E7830000}"/>
    <cellStyle name="ملاحظة 13 2 2" xfId="33765" xr:uid="{00000000-0005-0000-0000-0000E8830000}"/>
    <cellStyle name="ملاحظة 13 3" xfId="33766" xr:uid="{00000000-0005-0000-0000-0000E9830000}"/>
    <cellStyle name="ملاحظة 13 3 2" xfId="33767" xr:uid="{00000000-0005-0000-0000-0000EA830000}"/>
    <cellStyle name="ملاحظة 13 4" xfId="33768" xr:uid="{00000000-0005-0000-0000-0000EB830000}"/>
    <cellStyle name="ملاحظة 13 4 2" xfId="33769" xr:uid="{00000000-0005-0000-0000-0000EC830000}"/>
    <cellStyle name="ملاحظة 13 5" xfId="33770" xr:uid="{00000000-0005-0000-0000-0000ED830000}"/>
    <cellStyle name="ملاحظة 13 5 2" xfId="33771" xr:uid="{00000000-0005-0000-0000-0000EE830000}"/>
    <cellStyle name="ملاحظة 13 6" xfId="33772" xr:uid="{00000000-0005-0000-0000-0000EF830000}"/>
    <cellStyle name="ملاحظة 13 6 2" xfId="33773" xr:uid="{00000000-0005-0000-0000-0000F0830000}"/>
    <cellStyle name="ملاحظة 13 7" xfId="33774" xr:uid="{00000000-0005-0000-0000-0000F1830000}"/>
    <cellStyle name="ملاحظة 13 7 2" xfId="33775" xr:uid="{00000000-0005-0000-0000-0000F2830000}"/>
    <cellStyle name="ملاحظة 13 8" xfId="33776" xr:uid="{00000000-0005-0000-0000-0000F3830000}"/>
    <cellStyle name="ملاحظة 13 8 2" xfId="33777" xr:uid="{00000000-0005-0000-0000-0000F4830000}"/>
    <cellStyle name="ملاحظة 13 9" xfId="33778" xr:uid="{00000000-0005-0000-0000-0000F5830000}"/>
    <cellStyle name="ملاحظة 13 9 2" xfId="33779" xr:uid="{00000000-0005-0000-0000-0000F6830000}"/>
    <cellStyle name="ملاحظة 14" xfId="33780" xr:uid="{00000000-0005-0000-0000-0000F7830000}"/>
    <cellStyle name="ملاحظة 14 10" xfId="33781" xr:uid="{00000000-0005-0000-0000-0000F8830000}"/>
    <cellStyle name="ملاحظة 14 10 2" xfId="33782" xr:uid="{00000000-0005-0000-0000-0000F9830000}"/>
    <cellStyle name="ملاحظة 14 11" xfId="33783" xr:uid="{00000000-0005-0000-0000-0000FA830000}"/>
    <cellStyle name="ملاحظة 14 11 2" xfId="33784" xr:uid="{00000000-0005-0000-0000-0000FB830000}"/>
    <cellStyle name="ملاحظة 14 12" xfId="33785" xr:uid="{00000000-0005-0000-0000-0000FC830000}"/>
    <cellStyle name="ملاحظة 14 12 2" xfId="33786" xr:uid="{00000000-0005-0000-0000-0000FD830000}"/>
    <cellStyle name="ملاحظة 14 13" xfId="33787" xr:uid="{00000000-0005-0000-0000-0000FE830000}"/>
    <cellStyle name="ملاحظة 14 2" xfId="33788" xr:uid="{00000000-0005-0000-0000-0000FF830000}"/>
    <cellStyle name="ملاحظة 14 2 2" xfId="33789" xr:uid="{00000000-0005-0000-0000-000000840000}"/>
    <cellStyle name="ملاحظة 14 3" xfId="33790" xr:uid="{00000000-0005-0000-0000-000001840000}"/>
    <cellStyle name="ملاحظة 14 3 2" xfId="33791" xr:uid="{00000000-0005-0000-0000-000002840000}"/>
    <cellStyle name="ملاحظة 14 4" xfId="33792" xr:uid="{00000000-0005-0000-0000-000003840000}"/>
    <cellStyle name="ملاحظة 14 4 2" xfId="33793" xr:uid="{00000000-0005-0000-0000-000004840000}"/>
    <cellStyle name="ملاحظة 14 5" xfId="33794" xr:uid="{00000000-0005-0000-0000-000005840000}"/>
    <cellStyle name="ملاحظة 14 5 2" xfId="33795" xr:uid="{00000000-0005-0000-0000-000006840000}"/>
    <cellStyle name="ملاحظة 14 6" xfId="33796" xr:uid="{00000000-0005-0000-0000-000007840000}"/>
    <cellStyle name="ملاحظة 14 6 2" xfId="33797" xr:uid="{00000000-0005-0000-0000-000008840000}"/>
    <cellStyle name="ملاحظة 14 7" xfId="33798" xr:uid="{00000000-0005-0000-0000-000009840000}"/>
    <cellStyle name="ملاحظة 14 7 2" xfId="33799" xr:uid="{00000000-0005-0000-0000-00000A840000}"/>
    <cellStyle name="ملاحظة 14 8" xfId="33800" xr:uid="{00000000-0005-0000-0000-00000B840000}"/>
    <cellStyle name="ملاحظة 14 8 2" xfId="33801" xr:uid="{00000000-0005-0000-0000-00000C840000}"/>
    <cellStyle name="ملاحظة 14 9" xfId="33802" xr:uid="{00000000-0005-0000-0000-00000D840000}"/>
    <cellStyle name="ملاحظة 14 9 2" xfId="33803" xr:uid="{00000000-0005-0000-0000-00000E840000}"/>
    <cellStyle name="ملاحظة 15" xfId="33804" xr:uid="{00000000-0005-0000-0000-00000F840000}"/>
    <cellStyle name="ملاحظة 15 10" xfId="33805" xr:uid="{00000000-0005-0000-0000-000010840000}"/>
    <cellStyle name="ملاحظة 15 10 2" xfId="33806" xr:uid="{00000000-0005-0000-0000-000011840000}"/>
    <cellStyle name="ملاحظة 15 11" xfId="33807" xr:uid="{00000000-0005-0000-0000-000012840000}"/>
    <cellStyle name="ملاحظة 15 11 2" xfId="33808" xr:uid="{00000000-0005-0000-0000-000013840000}"/>
    <cellStyle name="ملاحظة 15 12" xfId="33809" xr:uid="{00000000-0005-0000-0000-000014840000}"/>
    <cellStyle name="ملاحظة 15 12 2" xfId="33810" xr:uid="{00000000-0005-0000-0000-000015840000}"/>
    <cellStyle name="ملاحظة 15 13" xfId="33811" xr:uid="{00000000-0005-0000-0000-000016840000}"/>
    <cellStyle name="ملاحظة 15 2" xfId="33812" xr:uid="{00000000-0005-0000-0000-000017840000}"/>
    <cellStyle name="ملاحظة 15 2 2" xfId="33813" xr:uid="{00000000-0005-0000-0000-000018840000}"/>
    <cellStyle name="ملاحظة 15 3" xfId="33814" xr:uid="{00000000-0005-0000-0000-000019840000}"/>
    <cellStyle name="ملاحظة 15 3 2" xfId="33815" xr:uid="{00000000-0005-0000-0000-00001A840000}"/>
    <cellStyle name="ملاحظة 15 4" xfId="33816" xr:uid="{00000000-0005-0000-0000-00001B840000}"/>
    <cellStyle name="ملاحظة 15 4 2" xfId="33817" xr:uid="{00000000-0005-0000-0000-00001C840000}"/>
    <cellStyle name="ملاحظة 15 5" xfId="33818" xr:uid="{00000000-0005-0000-0000-00001D840000}"/>
    <cellStyle name="ملاحظة 15 5 2" xfId="33819" xr:uid="{00000000-0005-0000-0000-00001E840000}"/>
    <cellStyle name="ملاحظة 15 6" xfId="33820" xr:uid="{00000000-0005-0000-0000-00001F840000}"/>
    <cellStyle name="ملاحظة 15 6 2" xfId="33821" xr:uid="{00000000-0005-0000-0000-000020840000}"/>
    <cellStyle name="ملاحظة 15 7" xfId="33822" xr:uid="{00000000-0005-0000-0000-000021840000}"/>
    <cellStyle name="ملاحظة 15 7 2" xfId="33823" xr:uid="{00000000-0005-0000-0000-000022840000}"/>
    <cellStyle name="ملاحظة 15 8" xfId="33824" xr:uid="{00000000-0005-0000-0000-000023840000}"/>
    <cellStyle name="ملاحظة 15 8 2" xfId="33825" xr:uid="{00000000-0005-0000-0000-000024840000}"/>
    <cellStyle name="ملاحظة 15 9" xfId="33826" xr:uid="{00000000-0005-0000-0000-000025840000}"/>
    <cellStyle name="ملاحظة 15 9 2" xfId="33827" xr:uid="{00000000-0005-0000-0000-000026840000}"/>
    <cellStyle name="ملاحظة 16" xfId="33828" xr:uid="{00000000-0005-0000-0000-000027840000}"/>
    <cellStyle name="ملاحظة 16 10" xfId="33829" xr:uid="{00000000-0005-0000-0000-000028840000}"/>
    <cellStyle name="ملاحظة 16 10 2" xfId="33830" xr:uid="{00000000-0005-0000-0000-000029840000}"/>
    <cellStyle name="ملاحظة 16 11" xfId="33831" xr:uid="{00000000-0005-0000-0000-00002A840000}"/>
    <cellStyle name="ملاحظة 16 11 2" xfId="33832" xr:uid="{00000000-0005-0000-0000-00002B840000}"/>
    <cellStyle name="ملاحظة 16 12" xfId="33833" xr:uid="{00000000-0005-0000-0000-00002C840000}"/>
    <cellStyle name="ملاحظة 16 12 2" xfId="33834" xr:uid="{00000000-0005-0000-0000-00002D840000}"/>
    <cellStyle name="ملاحظة 16 13" xfId="33835" xr:uid="{00000000-0005-0000-0000-00002E840000}"/>
    <cellStyle name="ملاحظة 16 2" xfId="33836" xr:uid="{00000000-0005-0000-0000-00002F840000}"/>
    <cellStyle name="ملاحظة 16 2 2" xfId="33837" xr:uid="{00000000-0005-0000-0000-000030840000}"/>
    <cellStyle name="ملاحظة 16 3" xfId="33838" xr:uid="{00000000-0005-0000-0000-000031840000}"/>
    <cellStyle name="ملاحظة 16 3 2" xfId="33839" xr:uid="{00000000-0005-0000-0000-000032840000}"/>
    <cellStyle name="ملاحظة 16 4" xfId="33840" xr:uid="{00000000-0005-0000-0000-000033840000}"/>
    <cellStyle name="ملاحظة 16 4 2" xfId="33841" xr:uid="{00000000-0005-0000-0000-000034840000}"/>
    <cellStyle name="ملاحظة 16 5" xfId="33842" xr:uid="{00000000-0005-0000-0000-000035840000}"/>
    <cellStyle name="ملاحظة 16 5 2" xfId="33843" xr:uid="{00000000-0005-0000-0000-000036840000}"/>
    <cellStyle name="ملاحظة 16 6" xfId="33844" xr:uid="{00000000-0005-0000-0000-000037840000}"/>
    <cellStyle name="ملاحظة 16 6 2" xfId="33845" xr:uid="{00000000-0005-0000-0000-000038840000}"/>
    <cellStyle name="ملاحظة 16 7" xfId="33846" xr:uid="{00000000-0005-0000-0000-000039840000}"/>
    <cellStyle name="ملاحظة 16 7 2" xfId="33847" xr:uid="{00000000-0005-0000-0000-00003A840000}"/>
    <cellStyle name="ملاحظة 16 8" xfId="33848" xr:uid="{00000000-0005-0000-0000-00003B840000}"/>
    <cellStyle name="ملاحظة 16 8 2" xfId="33849" xr:uid="{00000000-0005-0000-0000-00003C840000}"/>
    <cellStyle name="ملاحظة 16 9" xfId="33850" xr:uid="{00000000-0005-0000-0000-00003D840000}"/>
    <cellStyle name="ملاحظة 16 9 2" xfId="33851" xr:uid="{00000000-0005-0000-0000-00003E840000}"/>
    <cellStyle name="ملاحظة 17" xfId="33852" xr:uid="{00000000-0005-0000-0000-00003F840000}"/>
    <cellStyle name="ملاحظة 17 10" xfId="33853" xr:uid="{00000000-0005-0000-0000-000040840000}"/>
    <cellStyle name="ملاحظة 17 10 2" xfId="33854" xr:uid="{00000000-0005-0000-0000-000041840000}"/>
    <cellStyle name="ملاحظة 17 11" xfId="33855" xr:uid="{00000000-0005-0000-0000-000042840000}"/>
    <cellStyle name="ملاحظة 17 11 2" xfId="33856" xr:uid="{00000000-0005-0000-0000-000043840000}"/>
    <cellStyle name="ملاحظة 17 12" xfId="33857" xr:uid="{00000000-0005-0000-0000-000044840000}"/>
    <cellStyle name="ملاحظة 17 12 2" xfId="33858" xr:uid="{00000000-0005-0000-0000-000045840000}"/>
    <cellStyle name="ملاحظة 17 13" xfId="33859" xr:uid="{00000000-0005-0000-0000-000046840000}"/>
    <cellStyle name="ملاحظة 17 2" xfId="33860" xr:uid="{00000000-0005-0000-0000-000047840000}"/>
    <cellStyle name="ملاحظة 17 2 2" xfId="33861" xr:uid="{00000000-0005-0000-0000-000048840000}"/>
    <cellStyle name="ملاحظة 17 3" xfId="33862" xr:uid="{00000000-0005-0000-0000-000049840000}"/>
    <cellStyle name="ملاحظة 17 3 2" xfId="33863" xr:uid="{00000000-0005-0000-0000-00004A840000}"/>
    <cellStyle name="ملاحظة 17 4" xfId="33864" xr:uid="{00000000-0005-0000-0000-00004B840000}"/>
    <cellStyle name="ملاحظة 17 4 2" xfId="33865" xr:uid="{00000000-0005-0000-0000-00004C840000}"/>
    <cellStyle name="ملاحظة 17 5" xfId="33866" xr:uid="{00000000-0005-0000-0000-00004D840000}"/>
    <cellStyle name="ملاحظة 17 5 2" xfId="33867" xr:uid="{00000000-0005-0000-0000-00004E840000}"/>
    <cellStyle name="ملاحظة 17 6" xfId="33868" xr:uid="{00000000-0005-0000-0000-00004F840000}"/>
    <cellStyle name="ملاحظة 17 6 2" xfId="33869" xr:uid="{00000000-0005-0000-0000-000050840000}"/>
    <cellStyle name="ملاحظة 17 7" xfId="33870" xr:uid="{00000000-0005-0000-0000-000051840000}"/>
    <cellStyle name="ملاحظة 17 7 2" xfId="33871" xr:uid="{00000000-0005-0000-0000-000052840000}"/>
    <cellStyle name="ملاحظة 17 8" xfId="33872" xr:uid="{00000000-0005-0000-0000-000053840000}"/>
    <cellStyle name="ملاحظة 17 8 2" xfId="33873" xr:uid="{00000000-0005-0000-0000-000054840000}"/>
    <cellStyle name="ملاحظة 17 9" xfId="33874" xr:uid="{00000000-0005-0000-0000-000055840000}"/>
    <cellStyle name="ملاحظة 17 9 2" xfId="33875" xr:uid="{00000000-0005-0000-0000-000056840000}"/>
    <cellStyle name="ملاحظة 18" xfId="33876" xr:uid="{00000000-0005-0000-0000-000057840000}"/>
    <cellStyle name="ملاحظة 18 10" xfId="33877" xr:uid="{00000000-0005-0000-0000-000058840000}"/>
    <cellStyle name="ملاحظة 18 10 2" xfId="33878" xr:uid="{00000000-0005-0000-0000-000059840000}"/>
    <cellStyle name="ملاحظة 18 11" xfId="33879" xr:uid="{00000000-0005-0000-0000-00005A840000}"/>
    <cellStyle name="ملاحظة 18 11 2" xfId="33880" xr:uid="{00000000-0005-0000-0000-00005B840000}"/>
    <cellStyle name="ملاحظة 18 12" xfId="33881" xr:uid="{00000000-0005-0000-0000-00005C840000}"/>
    <cellStyle name="ملاحظة 18 12 2" xfId="33882" xr:uid="{00000000-0005-0000-0000-00005D840000}"/>
    <cellStyle name="ملاحظة 18 13" xfId="33883" xr:uid="{00000000-0005-0000-0000-00005E840000}"/>
    <cellStyle name="ملاحظة 18 2" xfId="33884" xr:uid="{00000000-0005-0000-0000-00005F840000}"/>
    <cellStyle name="ملاحظة 18 2 2" xfId="33885" xr:uid="{00000000-0005-0000-0000-000060840000}"/>
    <cellStyle name="ملاحظة 18 3" xfId="33886" xr:uid="{00000000-0005-0000-0000-000061840000}"/>
    <cellStyle name="ملاحظة 18 3 2" xfId="33887" xr:uid="{00000000-0005-0000-0000-000062840000}"/>
    <cellStyle name="ملاحظة 18 4" xfId="33888" xr:uid="{00000000-0005-0000-0000-000063840000}"/>
    <cellStyle name="ملاحظة 18 4 2" xfId="33889" xr:uid="{00000000-0005-0000-0000-000064840000}"/>
    <cellStyle name="ملاحظة 18 5" xfId="33890" xr:uid="{00000000-0005-0000-0000-000065840000}"/>
    <cellStyle name="ملاحظة 18 5 2" xfId="33891" xr:uid="{00000000-0005-0000-0000-000066840000}"/>
    <cellStyle name="ملاحظة 18 6" xfId="33892" xr:uid="{00000000-0005-0000-0000-000067840000}"/>
    <cellStyle name="ملاحظة 18 6 2" xfId="33893" xr:uid="{00000000-0005-0000-0000-000068840000}"/>
    <cellStyle name="ملاحظة 18 7" xfId="33894" xr:uid="{00000000-0005-0000-0000-000069840000}"/>
    <cellStyle name="ملاحظة 18 7 2" xfId="33895" xr:uid="{00000000-0005-0000-0000-00006A840000}"/>
    <cellStyle name="ملاحظة 18 8" xfId="33896" xr:uid="{00000000-0005-0000-0000-00006B840000}"/>
    <cellStyle name="ملاحظة 18 8 2" xfId="33897" xr:uid="{00000000-0005-0000-0000-00006C840000}"/>
    <cellStyle name="ملاحظة 18 9" xfId="33898" xr:uid="{00000000-0005-0000-0000-00006D840000}"/>
    <cellStyle name="ملاحظة 18 9 2" xfId="33899" xr:uid="{00000000-0005-0000-0000-00006E840000}"/>
    <cellStyle name="ملاحظة 19" xfId="33900" xr:uid="{00000000-0005-0000-0000-00006F840000}"/>
    <cellStyle name="ملاحظة 19 10" xfId="33901" xr:uid="{00000000-0005-0000-0000-000070840000}"/>
    <cellStyle name="ملاحظة 19 10 2" xfId="33902" xr:uid="{00000000-0005-0000-0000-000071840000}"/>
    <cellStyle name="ملاحظة 19 11" xfId="33903" xr:uid="{00000000-0005-0000-0000-000072840000}"/>
    <cellStyle name="ملاحظة 19 11 2" xfId="33904" xr:uid="{00000000-0005-0000-0000-000073840000}"/>
    <cellStyle name="ملاحظة 19 12" xfId="33905" xr:uid="{00000000-0005-0000-0000-000074840000}"/>
    <cellStyle name="ملاحظة 19 12 2" xfId="33906" xr:uid="{00000000-0005-0000-0000-000075840000}"/>
    <cellStyle name="ملاحظة 19 13" xfId="33907" xr:uid="{00000000-0005-0000-0000-000076840000}"/>
    <cellStyle name="ملاحظة 19 2" xfId="33908" xr:uid="{00000000-0005-0000-0000-000077840000}"/>
    <cellStyle name="ملاحظة 19 2 2" xfId="33909" xr:uid="{00000000-0005-0000-0000-000078840000}"/>
    <cellStyle name="ملاحظة 19 3" xfId="33910" xr:uid="{00000000-0005-0000-0000-000079840000}"/>
    <cellStyle name="ملاحظة 19 3 2" xfId="33911" xr:uid="{00000000-0005-0000-0000-00007A840000}"/>
    <cellStyle name="ملاحظة 19 4" xfId="33912" xr:uid="{00000000-0005-0000-0000-00007B840000}"/>
    <cellStyle name="ملاحظة 19 4 2" xfId="33913" xr:uid="{00000000-0005-0000-0000-00007C840000}"/>
    <cellStyle name="ملاحظة 19 5" xfId="33914" xr:uid="{00000000-0005-0000-0000-00007D840000}"/>
    <cellStyle name="ملاحظة 19 5 2" xfId="33915" xr:uid="{00000000-0005-0000-0000-00007E840000}"/>
    <cellStyle name="ملاحظة 19 6" xfId="33916" xr:uid="{00000000-0005-0000-0000-00007F840000}"/>
    <cellStyle name="ملاحظة 19 6 2" xfId="33917" xr:uid="{00000000-0005-0000-0000-000080840000}"/>
    <cellStyle name="ملاحظة 19 7" xfId="33918" xr:uid="{00000000-0005-0000-0000-000081840000}"/>
    <cellStyle name="ملاحظة 19 7 2" xfId="33919" xr:uid="{00000000-0005-0000-0000-000082840000}"/>
    <cellStyle name="ملاحظة 19 8" xfId="33920" xr:uid="{00000000-0005-0000-0000-000083840000}"/>
    <cellStyle name="ملاحظة 19 8 2" xfId="33921" xr:uid="{00000000-0005-0000-0000-000084840000}"/>
    <cellStyle name="ملاحظة 19 9" xfId="33922" xr:uid="{00000000-0005-0000-0000-000085840000}"/>
    <cellStyle name="ملاحظة 19 9 2" xfId="33923" xr:uid="{00000000-0005-0000-0000-000086840000}"/>
    <cellStyle name="ملاحظة 2" xfId="33924" xr:uid="{00000000-0005-0000-0000-000087840000}"/>
    <cellStyle name="ملاحظة 2 10" xfId="33925" xr:uid="{00000000-0005-0000-0000-000088840000}"/>
    <cellStyle name="ملاحظة 2 10 10" xfId="33926" xr:uid="{00000000-0005-0000-0000-000089840000}"/>
    <cellStyle name="ملاحظة 2 10 10 2" xfId="33927" xr:uid="{00000000-0005-0000-0000-00008A840000}"/>
    <cellStyle name="ملاحظة 2 10 11" xfId="33928" xr:uid="{00000000-0005-0000-0000-00008B840000}"/>
    <cellStyle name="ملاحظة 2 10 11 2" xfId="33929" xr:uid="{00000000-0005-0000-0000-00008C840000}"/>
    <cellStyle name="ملاحظة 2 10 12" xfId="33930" xr:uid="{00000000-0005-0000-0000-00008D840000}"/>
    <cellStyle name="ملاحظة 2 10 12 2" xfId="33931" xr:uid="{00000000-0005-0000-0000-00008E840000}"/>
    <cellStyle name="ملاحظة 2 10 13" xfId="33932" xr:uid="{00000000-0005-0000-0000-00008F840000}"/>
    <cellStyle name="ملاحظة 2 10 2" xfId="33933" xr:uid="{00000000-0005-0000-0000-000090840000}"/>
    <cellStyle name="ملاحظة 2 10 2 2" xfId="33934" xr:uid="{00000000-0005-0000-0000-000091840000}"/>
    <cellStyle name="ملاحظة 2 10 3" xfId="33935" xr:uid="{00000000-0005-0000-0000-000092840000}"/>
    <cellStyle name="ملاحظة 2 10 3 2" xfId="33936" xr:uid="{00000000-0005-0000-0000-000093840000}"/>
    <cellStyle name="ملاحظة 2 10 4" xfId="33937" xr:uid="{00000000-0005-0000-0000-000094840000}"/>
    <cellStyle name="ملاحظة 2 10 4 2" xfId="33938" xr:uid="{00000000-0005-0000-0000-000095840000}"/>
    <cellStyle name="ملاحظة 2 10 5" xfId="33939" xr:uid="{00000000-0005-0000-0000-000096840000}"/>
    <cellStyle name="ملاحظة 2 10 5 2" xfId="33940" xr:uid="{00000000-0005-0000-0000-000097840000}"/>
    <cellStyle name="ملاحظة 2 10 6" xfId="33941" xr:uid="{00000000-0005-0000-0000-000098840000}"/>
    <cellStyle name="ملاحظة 2 10 6 2" xfId="33942" xr:uid="{00000000-0005-0000-0000-000099840000}"/>
    <cellStyle name="ملاحظة 2 10 7" xfId="33943" xr:uid="{00000000-0005-0000-0000-00009A840000}"/>
    <cellStyle name="ملاحظة 2 10 7 2" xfId="33944" xr:uid="{00000000-0005-0000-0000-00009B840000}"/>
    <cellStyle name="ملاحظة 2 10 8" xfId="33945" xr:uid="{00000000-0005-0000-0000-00009C840000}"/>
    <cellStyle name="ملاحظة 2 10 8 2" xfId="33946" xr:uid="{00000000-0005-0000-0000-00009D840000}"/>
    <cellStyle name="ملاحظة 2 10 9" xfId="33947" xr:uid="{00000000-0005-0000-0000-00009E840000}"/>
    <cellStyle name="ملاحظة 2 10 9 2" xfId="33948" xr:uid="{00000000-0005-0000-0000-00009F840000}"/>
    <cellStyle name="ملاحظة 2 11" xfId="33949" xr:uid="{00000000-0005-0000-0000-0000A0840000}"/>
    <cellStyle name="ملاحظة 2 11 10" xfId="33950" xr:uid="{00000000-0005-0000-0000-0000A1840000}"/>
    <cellStyle name="ملاحظة 2 11 10 2" xfId="33951" xr:uid="{00000000-0005-0000-0000-0000A2840000}"/>
    <cellStyle name="ملاحظة 2 11 11" xfId="33952" xr:uid="{00000000-0005-0000-0000-0000A3840000}"/>
    <cellStyle name="ملاحظة 2 11 11 2" xfId="33953" xr:uid="{00000000-0005-0000-0000-0000A4840000}"/>
    <cellStyle name="ملاحظة 2 11 12" xfId="33954" xr:uid="{00000000-0005-0000-0000-0000A5840000}"/>
    <cellStyle name="ملاحظة 2 11 12 2" xfId="33955" xr:uid="{00000000-0005-0000-0000-0000A6840000}"/>
    <cellStyle name="ملاحظة 2 11 13" xfId="33956" xr:uid="{00000000-0005-0000-0000-0000A7840000}"/>
    <cellStyle name="ملاحظة 2 11 2" xfId="33957" xr:uid="{00000000-0005-0000-0000-0000A8840000}"/>
    <cellStyle name="ملاحظة 2 11 2 2" xfId="33958" xr:uid="{00000000-0005-0000-0000-0000A9840000}"/>
    <cellStyle name="ملاحظة 2 11 3" xfId="33959" xr:uid="{00000000-0005-0000-0000-0000AA840000}"/>
    <cellStyle name="ملاحظة 2 11 3 2" xfId="33960" xr:uid="{00000000-0005-0000-0000-0000AB840000}"/>
    <cellStyle name="ملاحظة 2 11 4" xfId="33961" xr:uid="{00000000-0005-0000-0000-0000AC840000}"/>
    <cellStyle name="ملاحظة 2 11 4 2" xfId="33962" xr:uid="{00000000-0005-0000-0000-0000AD840000}"/>
    <cellStyle name="ملاحظة 2 11 5" xfId="33963" xr:uid="{00000000-0005-0000-0000-0000AE840000}"/>
    <cellStyle name="ملاحظة 2 11 5 2" xfId="33964" xr:uid="{00000000-0005-0000-0000-0000AF840000}"/>
    <cellStyle name="ملاحظة 2 11 6" xfId="33965" xr:uid="{00000000-0005-0000-0000-0000B0840000}"/>
    <cellStyle name="ملاحظة 2 11 6 2" xfId="33966" xr:uid="{00000000-0005-0000-0000-0000B1840000}"/>
    <cellStyle name="ملاحظة 2 11 7" xfId="33967" xr:uid="{00000000-0005-0000-0000-0000B2840000}"/>
    <cellStyle name="ملاحظة 2 11 7 2" xfId="33968" xr:uid="{00000000-0005-0000-0000-0000B3840000}"/>
    <cellStyle name="ملاحظة 2 11 8" xfId="33969" xr:uid="{00000000-0005-0000-0000-0000B4840000}"/>
    <cellStyle name="ملاحظة 2 11 8 2" xfId="33970" xr:uid="{00000000-0005-0000-0000-0000B5840000}"/>
    <cellStyle name="ملاحظة 2 11 9" xfId="33971" xr:uid="{00000000-0005-0000-0000-0000B6840000}"/>
    <cellStyle name="ملاحظة 2 11 9 2" xfId="33972" xr:uid="{00000000-0005-0000-0000-0000B7840000}"/>
    <cellStyle name="ملاحظة 2 12" xfId="33973" xr:uid="{00000000-0005-0000-0000-0000B8840000}"/>
    <cellStyle name="ملاحظة 2 12 10" xfId="33974" xr:uid="{00000000-0005-0000-0000-0000B9840000}"/>
    <cellStyle name="ملاحظة 2 12 10 2" xfId="33975" xr:uid="{00000000-0005-0000-0000-0000BA840000}"/>
    <cellStyle name="ملاحظة 2 12 11" xfId="33976" xr:uid="{00000000-0005-0000-0000-0000BB840000}"/>
    <cellStyle name="ملاحظة 2 12 11 2" xfId="33977" xr:uid="{00000000-0005-0000-0000-0000BC840000}"/>
    <cellStyle name="ملاحظة 2 12 12" xfId="33978" xr:uid="{00000000-0005-0000-0000-0000BD840000}"/>
    <cellStyle name="ملاحظة 2 12 12 2" xfId="33979" xr:uid="{00000000-0005-0000-0000-0000BE840000}"/>
    <cellStyle name="ملاحظة 2 12 13" xfId="33980" xr:uid="{00000000-0005-0000-0000-0000BF840000}"/>
    <cellStyle name="ملاحظة 2 12 2" xfId="33981" xr:uid="{00000000-0005-0000-0000-0000C0840000}"/>
    <cellStyle name="ملاحظة 2 12 2 2" xfId="33982" xr:uid="{00000000-0005-0000-0000-0000C1840000}"/>
    <cellStyle name="ملاحظة 2 12 3" xfId="33983" xr:uid="{00000000-0005-0000-0000-0000C2840000}"/>
    <cellStyle name="ملاحظة 2 12 3 2" xfId="33984" xr:uid="{00000000-0005-0000-0000-0000C3840000}"/>
    <cellStyle name="ملاحظة 2 12 4" xfId="33985" xr:uid="{00000000-0005-0000-0000-0000C4840000}"/>
    <cellStyle name="ملاحظة 2 12 4 2" xfId="33986" xr:uid="{00000000-0005-0000-0000-0000C5840000}"/>
    <cellStyle name="ملاحظة 2 12 5" xfId="33987" xr:uid="{00000000-0005-0000-0000-0000C6840000}"/>
    <cellStyle name="ملاحظة 2 12 5 2" xfId="33988" xr:uid="{00000000-0005-0000-0000-0000C7840000}"/>
    <cellStyle name="ملاحظة 2 12 6" xfId="33989" xr:uid="{00000000-0005-0000-0000-0000C8840000}"/>
    <cellStyle name="ملاحظة 2 12 6 2" xfId="33990" xr:uid="{00000000-0005-0000-0000-0000C9840000}"/>
    <cellStyle name="ملاحظة 2 12 7" xfId="33991" xr:uid="{00000000-0005-0000-0000-0000CA840000}"/>
    <cellStyle name="ملاحظة 2 12 7 2" xfId="33992" xr:uid="{00000000-0005-0000-0000-0000CB840000}"/>
    <cellStyle name="ملاحظة 2 12 8" xfId="33993" xr:uid="{00000000-0005-0000-0000-0000CC840000}"/>
    <cellStyle name="ملاحظة 2 12 8 2" xfId="33994" xr:uid="{00000000-0005-0000-0000-0000CD840000}"/>
    <cellStyle name="ملاحظة 2 12 9" xfId="33995" xr:uid="{00000000-0005-0000-0000-0000CE840000}"/>
    <cellStyle name="ملاحظة 2 12 9 2" xfId="33996" xr:uid="{00000000-0005-0000-0000-0000CF840000}"/>
    <cellStyle name="ملاحظة 2 13" xfId="33997" xr:uid="{00000000-0005-0000-0000-0000D0840000}"/>
    <cellStyle name="ملاحظة 2 13 10" xfId="33998" xr:uid="{00000000-0005-0000-0000-0000D1840000}"/>
    <cellStyle name="ملاحظة 2 13 10 2" xfId="33999" xr:uid="{00000000-0005-0000-0000-0000D2840000}"/>
    <cellStyle name="ملاحظة 2 13 11" xfId="34000" xr:uid="{00000000-0005-0000-0000-0000D3840000}"/>
    <cellStyle name="ملاحظة 2 13 11 2" xfId="34001" xr:uid="{00000000-0005-0000-0000-0000D4840000}"/>
    <cellStyle name="ملاحظة 2 13 12" xfId="34002" xr:uid="{00000000-0005-0000-0000-0000D5840000}"/>
    <cellStyle name="ملاحظة 2 13 12 2" xfId="34003" xr:uid="{00000000-0005-0000-0000-0000D6840000}"/>
    <cellStyle name="ملاحظة 2 13 13" xfId="34004" xr:uid="{00000000-0005-0000-0000-0000D7840000}"/>
    <cellStyle name="ملاحظة 2 13 2" xfId="34005" xr:uid="{00000000-0005-0000-0000-0000D8840000}"/>
    <cellStyle name="ملاحظة 2 13 2 2" xfId="34006" xr:uid="{00000000-0005-0000-0000-0000D9840000}"/>
    <cellStyle name="ملاحظة 2 13 3" xfId="34007" xr:uid="{00000000-0005-0000-0000-0000DA840000}"/>
    <cellStyle name="ملاحظة 2 13 3 2" xfId="34008" xr:uid="{00000000-0005-0000-0000-0000DB840000}"/>
    <cellStyle name="ملاحظة 2 13 4" xfId="34009" xr:uid="{00000000-0005-0000-0000-0000DC840000}"/>
    <cellStyle name="ملاحظة 2 13 4 2" xfId="34010" xr:uid="{00000000-0005-0000-0000-0000DD840000}"/>
    <cellStyle name="ملاحظة 2 13 5" xfId="34011" xr:uid="{00000000-0005-0000-0000-0000DE840000}"/>
    <cellStyle name="ملاحظة 2 13 5 2" xfId="34012" xr:uid="{00000000-0005-0000-0000-0000DF840000}"/>
    <cellStyle name="ملاحظة 2 13 6" xfId="34013" xr:uid="{00000000-0005-0000-0000-0000E0840000}"/>
    <cellStyle name="ملاحظة 2 13 6 2" xfId="34014" xr:uid="{00000000-0005-0000-0000-0000E1840000}"/>
    <cellStyle name="ملاحظة 2 13 7" xfId="34015" xr:uid="{00000000-0005-0000-0000-0000E2840000}"/>
    <cellStyle name="ملاحظة 2 13 7 2" xfId="34016" xr:uid="{00000000-0005-0000-0000-0000E3840000}"/>
    <cellStyle name="ملاحظة 2 13 8" xfId="34017" xr:uid="{00000000-0005-0000-0000-0000E4840000}"/>
    <cellStyle name="ملاحظة 2 13 8 2" xfId="34018" xr:uid="{00000000-0005-0000-0000-0000E5840000}"/>
    <cellStyle name="ملاحظة 2 13 9" xfId="34019" xr:uid="{00000000-0005-0000-0000-0000E6840000}"/>
    <cellStyle name="ملاحظة 2 13 9 2" xfId="34020" xr:uid="{00000000-0005-0000-0000-0000E7840000}"/>
    <cellStyle name="ملاحظة 2 14" xfId="34021" xr:uid="{00000000-0005-0000-0000-0000E8840000}"/>
    <cellStyle name="ملاحظة 2 14 10" xfId="34022" xr:uid="{00000000-0005-0000-0000-0000E9840000}"/>
    <cellStyle name="ملاحظة 2 14 10 2" xfId="34023" xr:uid="{00000000-0005-0000-0000-0000EA840000}"/>
    <cellStyle name="ملاحظة 2 14 11" xfId="34024" xr:uid="{00000000-0005-0000-0000-0000EB840000}"/>
    <cellStyle name="ملاحظة 2 14 11 2" xfId="34025" xr:uid="{00000000-0005-0000-0000-0000EC840000}"/>
    <cellStyle name="ملاحظة 2 14 12" xfId="34026" xr:uid="{00000000-0005-0000-0000-0000ED840000}"/>
    <cellStyle name="ملاحظة 2 14 12 2" xfId="34027" xr:uid="{00000000-0005-0000-0000-0000EE840000}"/>
    <cellStyle name="ملاحظة 2 14 13" xfId="34028" xr:uid="{00000000-0005-0000-0000-0000EF840000}"/>
    <cellStyle name="ملاحظة 2 14 2" xfId="34029" xr:uid="{00000000-0005-0000-0000-0000F0840000}"/>
    <cellStyle name="ملاحظة 2 14 2 2" xfId="34030" xr:uid="{00000000-0005-0000-0000-0000F1840000}"/>
    <cellStyle name="ملاحظة 2 14 3" xfId="34031" xr:uid="{00000000-0005-0000-0000-0000F2840000}"/>
    <cellStyle name="ملاحظة 2 14 3 2" xfId="34032" xr:uid="{00000000-0005-0000-0000-0000F3840000}"/>
    <cellStyle name="ملاحظة 2 14 4" xfId="34033" xr:uid="{00000000-0005-0000-0000-0000F4840000}"/>
    <cellStyle name="ملاحظة 2 14 4 2" xfId="34034" xr:uid="{00000000-0005-0000-0000-0000F5840000}"/>
    <cellStyle name="ملاحظة 2 14 5" xfId="34035" xr:uid="{00000000-0005-0000-0000-0000F6840000}"/>
    <cellStyle name="ملاحظة 2 14 5 2" xfId="34036" xr:uid="{00000000-0005-0000-0000-0000F7840000}"/>
    <cellStyle name="ملاحظة 2 14 6" xfId="34037" xr:uid="{00000000-0005-0000-0000-0000F8840000}"/>
    <cellStyle name="ملاحظة 2 14 6 2" xfId="34038" xr:uid="{00000000-0005-0000-0000-0000F9840000}"/>
    <cellStyle name="ملاحظة 2 14 7" xfId="34039" xr:uid="{00000000-0005-0000-0000-0000FA840000}"/>
    <cellStyle name="ملاحظة 2 14 7 2" xfId="34040" xr:uid="{00000000-0005-0000-0000-0000FB840000}"/>
    <cellStyle name="ملاحظة 2 14 8" xfId="34041" xr:uid="{00000000-0005-0000-0000-0000FC840000}"/>
    <cellStyle name="ملاحظة 2 14 8 2" xfId="34042" xr:uid="{00000000-0005-0000-0000-0000FD840000}"/>
    <cellStyle name="ملاحظة 2 14 9" xfId="34043" xr:uid="{00000000-0005-0000-0000-0000FE840000}"/>
    <cellStyle name="ملاحظة 2 14 9 2" xfId="34044" xr:uid="{00000000-0005-0000-0000-0000FF840000}"/>
    <cellStyle name="ملاحظة 2 15" xfId="34045" xr:uid="{00000000-0005-0000-0000-000000850000}"/>
    <cellStyle name="ملاحظة 2 15 10" xfId="34046" xr:uid="{00000000-0005-0000-0000-000001850000}"/>
    <cellStyle name="ملاحظة 2 15 10 2" xfId="34047" xr:uid="{00000000-0005-0000-0000-000002850000}"/>
    <cellStyle name="ملاحظة 2 15 11" xfId="34048" xr:uid="{00000000-0005-0000-0000-000003850000}"/>
    <cellStyle name="ملاحظة 2 15 11 2" xfId="34049" xr:uid="{00000000-0005-0000-0000-000004850000}"/>
    <cellStyle name="ملاحظة 2 15 12" xfId="34050" xr:uid="{00000000-0005-0000-0000-000005850000}"/>
    <cellStyle name="ملاحظة 2 15 12 2" xfId="34051" xr:uid="{00000000-0005-0000-0000-000006850000}"/>
    <cellStyle name="ملاحظة 2 15 13" xfId="34052" xr:uid="{00000000-0005-0000-0000-000007850000}"/>
    <cellStyle name="ملاحظة 2 15 2" xfId="34053" xr:uid="{00000000-0005-0000-0000-000008850000}"/>
    <cellStyle name="ملاحظة 2 15 2 2" xfId="34054" xr:uid="{00000000-0005-0000-0000-000009850000}"/>
    <cellStyle name="ملاحظة 2 15 3" xfId="34055" xr:uid="{00000000-0005-0000-0000-00000A850000}"/>
    <cellStyle name="ملاحظة 2 15 3 2" xfId="34056" xr:uid="{00000000-0005-0000-0000-00000B850000}"/>
    <cellStyle name="ملاحظة 2 15 4" xfId="34057" xr:uid="{00000000-0005-0000-0000-00000C850000}"/>
    <cellStyle name="ملاحظة 2 15 4 2" xfId="34058" xr:uid="{00000000-0005-0000-0000-00000D850000}"/>
    <cellStyle name="ملاحظة 2 15 5" xfId="34059" xr:uid="{00000000-0005-0000-0000-00000E850000}"/>
    <cellStyle name="ملاحظة 2 15 5 2" xfId="34060" xr:uid="{00000000-0005-0000-0000-00000F850000}"/>
    <cellStyle name="ملاحظة 2 15 6" xfId="34061" xr:uid="{00000000-0005-0000-0000-000010850000}"/>
    <cellStyle name="ملاحظة 2 15 6 2" xfId="34062" xr:uid="{00000000-0005-0000-0000-000011850000}"/>
    <cellStyle name="ملاحظة 2 15 7" xfId="34063" xr:uid="{00000000-0005-0000-0000-000012850000}"/>
    <cellStyle name="ملاحظة 2 15 7 2" xfId="34064" xr:uid="{00000000-0005-0000-0000-000013850000}"/>
    <cellStyle name="ملاحظة 2 15 8" xfId="34065" xr:uid="{00000000-0005-0000-0000-000014850000}"/>
    <cellStyle name="ملاحظة 2 15 8 2" xfId="34066" xr:uid="{00000000-0005-0000-0000-000015850000}"/>
    <cellStyle name="ملاحظة 2 15 9" xfId="34067" xr:uid="{00000000-0005-0000-0000-000016850000}"/>
    <cellStyle name="ملاحظة 2 15 9 2" xfId="34068" xr:uid="{00000000-0005-0000-0000-000017850000}"/>
    <cellStyle name="ملاحظة 2 16" xfId="34069" xr:uid="{00000000-0005-0000-0000-000018850000}"/>
    <cellStyle name="ملاحظة 2 16 10" xfId="34070" xr:uid="{00000000-0005-0000-0000-000019850000}"/>
    <cellStyle name="ملاحظة 2 16 10 2" xfId="34071" xr:uid="{00000000-0005-0000-0000-00001A850000}"/>
    <cellStyle name="ملاحظة 2 16 11" xfId="34072" xr:uid="{00000000-0005-0000-0000-00001B850000}"/>
    <cellStyle name="ملاحظة 2 16 11 2" xfId="34073" xr:uid="{00000000-0005-0000-0000-00001C850000}"/>
    <cellStyle name="ملاحظة 2 16 12" xfId="34074" xr:uid="{00000000-0005-0000-0000-00001D850000}"/>
    <cellStyle name="ملاحظة 2 16 12 2" xfId="34075" xr:uid="{00000000-0005-0000-0000-00001E850000}"/>
    <cellStyle name="ملاحظة 2 16 13" xfId="34076" xr:uid="{00000000-0005-0000-0000-00001F850000}"/>
    <cellStyle name="ملاحظة 2 16 2" xfId="34077" xr:uid="{00000000-0005-0000-0000-000020850000}"/>
    <cellStyle name="ملاحظة 2 16 2 2" xfId="34078" xr:uid="{00000000-0005-0000-0000-000021850000}"/>
    <cellStyle name="ملاحظة 2 16 3" xfId="34079" xr:uid="{00000000-0005-0000-0000-000022850000}"/>
    <cellStyle name="ملاحظة 2 16 3 2" xfId="34080" xr:uid="{00000000-0005-0000-0000-000023850000}"/>
    <cellStyle name="ملاحظة 2 16 4" xfId="34081" xr:uid="{00000000-0005-0000-0000-000024850000}"/>
    <cellStyle name="ملاحظة 2 16 4 2" xfId="34082" xr:uid="{00000000-0005-0000-0000-000025850000}"/>
    <cellStyle name="ملاحظة 2 16 5" xfId="34083" xr:uid="{00000000-0005-0000-0000-000026850000}"/>
    <cellStyle name="ملاحظة 2 16 5 2" xfId="34084" xr:uid="{00000000-0005-0000-0000-000027850000}"/>
    <cellStyle name="ملاحظة 2 16 6" xfId="34085" xr:uid="{00000000-0005-0000-0000-000028850000}"/>
    <cellStyle name="ملاحظة 2 16 6 2" xfId="34086" xr:uid="{00000000-0005-0000-0000-000029850000}"/>
    <cellStyle name="ملاحظة 2 16 7" xfId="34087" xr:uid="{00000000-0005-0000-0000-00002A850000}"/>
    <cellStyle name="ملاحظة 2 16 7 2" xfId="34088" xr:uid="{00000000-0005-0000-0000-00002B850000}"/>
    <cellStyle name="ملاحظة 2 16 8" xfId="34089" xr:uid="{00000000-0005-0000-0000-00002C850000}"/>
    <cellStyle name="ملاحظة 2 16 8 2" xfId="34090" xr:uid="{00000000-0005-0000-0000-00002D850000}"/>
    <cellStyle name="ملاحظة 2 16 9" xfId="34091" xr:uid="{00000000-0005-0000-0000-00002E850000}"/>
    <cellStyle name="ملاحظة 2 16 9 2" xfId="34092" xr:uid="{00000000-0005-0000-0000-00002F850000}"/>
    <cellStyle name="ملاحظة 2 17" xfId="34093" xr:uid="{00000000-0005-0000-0000-000030850000}"/>
    <cellStyle name="ملاحظة 2 17 10" xfId="34094" xr:uid="{00000000-0005-0000-0000-000031850000}"/>
    <cellStyle name="ملاحظة 2 17 10 2" xfId="34095" xr:uid="{00000000-0005-0000-0000-000032850000}"/>
    <cellStyle name="ملاحظة 2 17 11" xfId="34096" xr:uid="{00000000-0005-0000-0000-000033850000}"/>
    <cellStyle name="ملاحظة 2 17 11 2" xfId="34097" xr:uid="{00000000-0005-0000-0000-000034850000}"/>
    <cellStyle name="ملاحظة 2 17 12" xfId="34098" xr:uid="{00000000-0005-0000-0000-000035850000}"/>
    <cellStyle name="ملاحظة 2 17 12 2" xfId="34099" xr:uid="{00000000-0005-0000-0000-000036850000}"/>
    <cellStyle name="ملاحظة 2 17 13" xfId="34100" xr:uid="{00000000-0005-0000-0000-000037850000}"/>
    <cellStyle name="ملاحظة 2 17 2" xfId="34101" xr:uid="{00000000-0005-0000-0000-000038850000}"/>
    <cellStyle name="ملاحظة 2 17 2 2" xfId="34102" xr:uid="{00000000-0005-0000-0000-000039850000}"/>
    <cellStyle name="ملاحظة 2 17 3" xfId="34103" xr:uid="{00000000-0005-0000-0000-00003A850000}"/>
    <cellStyle name="ملاحظة 2 17 3 2" xfId="34104" xr:uid="{00000000-0005-0000-0000-00003B850000}"/>
    <cellStyle name="ملاحظة 2 17 4" xfId="34105" xr:uid="{00000000-0005-0000-0000-00003C850000}"/>
    <cellStyle name="ملاحظة 2 17 4 2" xfId="34106" xr:uid="{00000000-0005-0000-0000-00003D850000}"/>
    <cellStyle name="ملاحظة 2 17 5" xfId="34107" xr:uid="{00000000-0005-0000-0000-00003E850000}"/>
    <cellStyle name="ملاحظة 2 17 5 2" xfId="34108" xr:uid="{00000000-0005-0000-0000-00003F850000}"/>
    <cellStyle name="ملاحظة 2 17 6" xfId="34109" xr:uid="{00000000-0005-0000-0000-000040850000}"/>
    <cellStyle name="ملاحظة 2 17 6 2" xfId="34110" xr:uid="{00000000-0005-0000-0000-000041850000}"/>
    <cellStyle name="ملاحظة 2 17 7" xfId="34111" xr:uid="{00000000-0005-0000-0000-000042850000}"/>
    <cellStyle name="ملاحظة 2 17 7 2" xfId="34112" xr:uid="{00000000-0005-0000-0000-000043850000}"/>
    <cellStyle name="ملاحظة 2 17 8" xfId="34113" xr:uid="{00000000-0005-0000-0000-000044850000}"/>
    <cellStyle name="ملاحظة 2 17 8 2" xfId="34114" xr:uid="{00000000-0005-0000-0000-000045850000}"/>
    <cellStyle name="ملاحظة 2 17 9" xfId="34115" xr:uid="{00000000-0005-0000-0000-000046850000}"/>
    <cellStyle name="ملاحظة 2 17 9 2" xfId="34116" xr:uid="{00000000-0005-0000-0000-000047850000}"/>
    <cellStyle name="ملاحظة 2 18" xfId="34117" xr:uid="{00000000-0005-0000-0000-000048850000}"/>
    <cellStyle name="ملاحظة 2 18 10" xfId="34118" xr:uid="{00000000-0005-0000-0000-000049850000}"/>
    <cellStyle name="ملاحظة 2 18 10 2" xfId="34119" xr:uid="{00000000-0005-0000-0000-00004A850000}"/>
    <cellStyle name="ملاحظة 2 18 11" xfId="34120" xr:uid="{00000000-0005-0000-0000-00004B850000}"/>
    <cellStyle name="ملاحظة 2 18 11 2" xfId="34121" xr:uid="{00000000-0005-0000-0000-00004C850000}"/>
    <cellStyle name="ملاحظة 2 18 12" xfId="34122" xr:uid="{00000000-0005-0000-0000-00004D850000}"/>
    <cellStyle name="ملاحظة 2 18 12 2" xfId="34123" xr:uid="{00000000-0005-0000-0000-00004E850000}"/>
    <cellStyle name="ملاحظة 2 18 13" xfId="34124" xr:uid="{00000000-0005-0000-0000-00004F850000}"/>
    <cellStyle name="ملاحظة 2 18 2" xfId="34125" xr:uid="{00000000-0005-0000-0000-000050850000}"/>
    <cellStyle name="ملاحظة 2 18 2 2" xfId="34126" xr:uid="{00000000-0005-0000-0000-000051850000}"/>
    <cellStyle name="ملاحظة 2 18 3" xfId="34127" xr:uid="{00000000-0005-0000-0000-000052850000}"/>
    <cellStyle name="ملاحظة 2 18 3 2" xfId="34128" xr:uid="{00000000-0005-0000-0000-000053850000}"/>
    <cellStyle name="ملاحظة 2 18 4" xfId="34129" xr:uid="{00000000-0005-0000-0000-000054850000}"/>
    <cellStyle name="ملاحظة 2 18 4 2" xfId="34130" xr:uid="{00000000-0005-0000-0000-000055850000}"/>
    <cellStyle name="ملاحظة 2 18 5" xfId="34131" xr:uid="{00000000-0005-0000-0000-000056850000}"/>
    <cellStyle name="ملاحظة 2 18 5 2" xfId="34132" xr:uid="{00000000-0005-0000-0000-000057850000}"/>
    <cellStyle name="ملاحظة 2 18 6" xfId="34133" xr:uid="{00000000-0005-0000-0000-000058850000}"/>
    <cellStyle name="ملاحظة 2 18 6 2" xfId="34134" xr:uid="{00000000-0005-0000-0000-000059850000}"/>
    <cellStyle name="ملاحظة 2 18 7" xfId="34135" xr:uid="{00000000-0005-0000-0000-00005A850000}"/>
    <cellStyle name="ملاحظة 2 18 7 2" xfId="34136" xr:uid="{00000000-0005-0000-0000-00005B850000}"/>
    <cellStyle name="ملاحظة 2 18 8" xfId="34137" xr:uid="{00000000-0005-0000-0000-00005C850000}"/>
    <cellStyle name="ملاحظة 2 18 8 2" xfId="34138" xr:uid="{00000000-0005-0000-0000-00005D850000}"/>
    <cellStyle name="ملاحظة 2 18 9" xfId="34139" xr:uid="{00000000-0005-0000-0000-00005E850000}"/>
    <cellStyle name="ملاحظة 2 18 9 2" xfId="34140" xr:uid="{00000000-0005-0000-0000-00005F850000}"/>
    <cellStyle name="ملاحظة 2 19" xfId="34141" xr:uid="{00000000-0005-0000-0000-000060850000}"/>
    <cellStyle name="ملاحظة 2 19 10" xfId="34142" xr:uid="{00000000-0005-0000-0000-000061850000}"/>
    <cellStyle name="ملاحظة 2 19 10 2" xfId="34143" xr:uid="{00000000-0005-0000-0000-000062850000}"/>
    <cellStyle name="ملاحظة 2 19 11" xfId="34144" xr:uid="{00000000-0005-0000-0000-000063850000}"/>
    <cellStyle name="ملاحظة 2 19 11 2" xfId="34145" xr:uid="{00000000-0005-0000-0000-000064850000}"/>
    <cellStyle name="ملاحظة 2 19 12" xfId="34146" xr:uid="{00000000-0005-0000-0000-000065850000}"/>
    <cellStyle name="ملاحظة 2 19 12 2" xfId="34147" xr:uid="{00000000-0005-0000-0000-000066850000}"/>
    <cellStyle name="ملاحظة 2 19 13" xfId="34148" xr:uid="{00000000-0005-0000-0000-000067850000}"/>
    <cellStyle name="ملاحظة 2 19 2" xfId="34149" xr:uid="{00000000-0005-0000-0000-000068850000}"/>
    <cellStyle name="ملاحظة 2 19 2 2" xfId="34150" xr:uid="{00000000-0005-0000-0000-000069850000}"/>
    <cellStyle name="ملاحظة 2 19 3" xfId="34151" xr:uid="{00000000-0005-0000-0000-00006A850000}"/>
    <cellStyle name="ملاحظة 2 19 3 2" xfId="34152" xr:uid="{00000000-0005-0000-0000-00006B850000}"/>
    <cellStyle name="ملاحظة 2 19 4" xfId="34153" xr:uid="{00000000-0005-0000-0000-00006C850000}"/>
    <cellStyle name="ملاحظة 2 19 4 2" xfId="34154" xr:uid="{00000000-0005-0000-0000-00006D850000}"/>
    <cellStyle name="ملاحظة 2 19 5" xfId="34155" xr:uid="{00000000-0005-0000-0000-00006E850000}"/>
    <cellStyle name="ملاحظة 2 19 5 2" xfId="34156" xr:uid="{00000000-0005-0000-0000-00006F850000}"/>
    <cellStyle name="ملاحظة 2 19 6" xfId="34157" xr:uid="{00000000-0005-0000-0000-000070850000}"/>
    <cellStyle name="ملاحظة 2 19 6 2" xfId="34158" xr:uid="{00000000-0005-0000-0000-000071850000}"/>
    <cellStyle name="ملاحظة 2 19 7" xfId="34159" xr:uid="{00000000-0005-0000-0000-000072850000}"/>
    <cellStyle name="ملاحظة 2 19 7 2" xfId="34160" xr:uid="{00000000-0005-0000-0000-000073850000}"/>
    <cellStyle name="ملاحظة 2 19 8" xfId="34161" xr:uid="{00000000-0005-0000-0000-000074850000}"/>
    <cellStyle name="ملاحظة 2 19 8 2" xfId="34162" xr:uid="{00000000-0005-0000-0000-000075850000}"/>
    <cellStyle name="ملاحظة 2 19 9" xfId="34163" xr:uid="{00000000-0005-0000-0000-000076850000}"/>
    <cellStyle name="ملاحظة 2 19 9 2" xfId="34164" xr:uid="{00000000-0005-0000-0000-000077850000}"/>
    <cellStyle name="ملاحظة 2 2" xfId="34165" xr:uid="{00000000-0005-0000-0000-000078850000}"/>
    <cellStyle name="ملاحظة 2 2 10" xfId="34166" xr:uid="{00000000-0005-0000-0000-000079850000}"/>
    <cellStyle name="ملاحظة 2 2 10 10" xfId="34167" xr:uid="{00000000-0005-0000-0000-00007A850000}"/>
    <cellStyle name="ملاحظة 2 2 10 10 2" xfId="34168" xr:uid="{00000000-0005-0000-0000-00007B850000}"/>
    <cellStyle name="ملاحظة 2 2 10 11" xfId="34169" xr:uid="{00000000-0005-0000-0000-00007C850000}"/>
    <cellStyle name="ملاحظة 2 2 10 11 2" xfId="34170" xr:uid="{00000000-0005-0000-0000-00007D850000}"/>
    <cellStyle name="ملاحظة 2 2 10 12" xfId="34171" xr:uid="{00000000-0005-0000-0000-00007E850000}"/>
    <cellStyle name="ملاحظة 2 2 10 12 2" xfId="34172" xr:uid="{00000000-0005-0000-0000-00007F850000}"/>
    <cellStyle name="ملاحظة 2 2 10 13" xfId="34173" xr:uid="{00000000-0005-0000-0000-000080850000}"/>
    <cellStyle name="ملاحظة 2 2 10 2" xfId="34174" xr:uid="{00000000-0005-0000-0000-000081850000}"/>
    <cellStyle name="ملاحظة 2 2 10 2 2" xfId="34175" xr:uid="{00000000-0005-0000-0000-000082850000}"/>
    <cellStyle name="ملاحظة 2 2 10 3" xfId="34176" xr:uid="{00000000-0005-0000-0000-000083850000}"/>
    <cellStyle name="ملاحظة 2 2 10 3 2" xfId="34177" xr:uid="{00000000-0005-0000-0000-000084850000}"/>
    <cellStyle name="ملاحظة 2 2 10 4" xfId="34178" xr:uid="{00000000-0005-0000-0000-000085850000}"/>
    <cellStyle name="ملاحظة 2 2 10 4 2" xfId="34179" xr:uid="{00000000-0005-0000-0000-000086850000}"/>
    <cellStyle name="ملاحظة 2 2 10 5" xfId="34180" xr:uid="{00000000-0005-0000-0000-000087850000}"/>
    <cellStyle name="ملاحظة 2 2 10 5 2" xfId="34181" xr:uid="{00000000-0005-0000-0000-000088850000}"/>
    <cellStyle name="ملاحظة 2 2 10 6" xfId="34182" xr:uid="{00000000-0005-0000-0000-000089850000}"/>
    <cellStyle name="ملاحظة 2 2 10 6 2" xfId="34183" xr:uid="{00000000-0005-0000-0000-00008A850000}"/>
    <cellStyle name="ملاحظة 2 2 10 7" xfId="34184" xr:uid="{00000000-0005-0000-0000-00008B850000}"/>
    <cellStyle name="ملاحظة 2 2 10 7 2" xfId="34185" xr:uid="{00000000-0005-0000-0000-00008C850000}"/>
    <cellStyle name="ملاحظة 2 2 10 8" xfId="34186" xr:uid="{00000000-0005-0000-0000-00008D850000}"/>
    <cellStyle name="ملاحظة 2 2 10 8 2" xfId="34187" xr:uid="{00000000-0005-0000-0000-00008E850000}"/>
    <cellStyle name="ملاحظة 2 2 10 9" xfId="34188" xr:uid="{00000000-0005-0000-0000-00008F850000}"/>
    <cellStyle name="ملاحظة 2 2 10 9 2" xfId="34189" xr:uid="{00000000-0005-0000-0000-000090850000}"/>
    <cellStyle name="ملاحظة 2 2 11" xfId="34190" xr:uid="{00000000-0005-0000-0000-000091850000}"/>
    <cellStyle name="ملاحظة 2 2 11 10" xfId="34191" xr:uid="{00000000-0005-0000-0000-000092850000}"/>
    <cellStyle name="ملاحظة 2 2 11 10 2" xfId="34192" xr:uid="{00000000-0005-0000-0000-000093850000}"/>
    <cellStyle name="ملاحظة 2 2 11 11" xfId="34193" xr:uid="{00000000-0005-0000-0000-000094850000}"/>
    <cellStyle name="ملاحظة 2 2 11 11 2" xfId="34194" xr:uid="{00000000-0005-0000-0000-000095850000}"/>
    <cellStyle name="ملاحظة 2 2 11 12" xfId="34195" xr:uid="{00000000-0005-0000-0000-000096850000}"/>
    <cellStyle name="ملاحظة 2 2 11 12 2" xfId="34196" xr:uid="{00000000-0005-0000-0000-000097850000}"/>
    <cellStyle name="ملاحظة 2 2 11 13" xfId="34197" xr:uid="{00000000-0005-0000-0000-000098850000}"/>
    <cellStyle name="ملاحظة 2 2 11 2" xfId="34198" xr:uid="{00000000-0005-0000-0000-000099850000}"/>
    <cellStyle name="ملاحظة 2 2 11 2 2" xfId="34199" xr:uid="{00000000-0005-0000-0000-00009A850000}"/>
    <cellStyle name="ملاحظة 2 2 11 3" xfId="34200" xr:uid="{00000000-0005-0000-0000-00009B850000}"/>
    <cellStyle name="ملاحظة 2 2 11 3 2" xfId="34201" xr:uid="{00000000-0005-0000-0000-00009C850000}"/>
    <cellStyle name="ملاحظة 2 2 11 4" xfId="34202" xr:uid="{00000000-0005-0000-0000-00009D850000}"/>
    <cellStyle name="ملاحظة 2 2 11 4 2" xfId="34203" xr:uid="{00000000-0005-0000-0000-00009E850000}"/>
    <cellStyle name="ملاحظة 2 2 11 5" xfId="34204" xr:uid="{00000000-0005-0000-0000-00009F850000}"/>
    <cellStyle name="ملاحظة 2 2 11 5 2" xfId="34205" xr:uid="{00000000-0005-0000-0000-0000A0850000}"/>
    <cellStyle name="ملاحظة 2 2 11 6" xfId="34206" xr:uid="{00000000-0005-0000-0000-0000A1850000}"/>
    <cellStyle name="ملاحظة 2 2 11 6 2" xfId="34207" xr:uid="{00000000-0005-0000-0000-0000A2850000}"/>
    <cellStyle name="ملاحظة 2 2 11 7" xfId="34208" xr:uid="{00000000-0005-0000-0000-0000A3850000}"/>
    <cellStyle name="ملاحظة 2 2 11 7 2" xfId="34209" xr:uid="{00000000-0005-0000-0000-0000A4850000}"/>
    <cellStyle name="ملاحظة 2 2 11 8" xfId="34210" xr:uid="{00000000-0005-0000-0000-0000A5850000}"/>
    <cellStyle name="ملاحظة 2 2 11 8 2" xfId="34211" xr:uid="{00000000-0005-0000-0000-0000A6850000}"/>
    <cellStyle name="ملاحظة 2 2 11 9" xfId="34212" xr:uid="{00000000-0005-0000-0000-0000A7850000}"/>
    <cellStyle name="ملاحظة 2 2 11 9 2" xfId="34213" xr:uid="{00000000-0005-0000-0000-0000A8850000}"/>
    <cellStyle name="ملاحظة 2 2 12" xfId="34214" xr:uid="{00000000-0005-0000-0000-0000A9850000}"/>
    <cellStyle name="ملاحظة 2 2 12 10" xfId="34215" xr:uid="{00000000-0005-0000-0000-0000AA850000}"/>
    <cellStyle name="ملاحظة 2 2 12 10 2" xfId="34216" xr:uid="{00000000-0005-0000-0000-0000AB850000}"/>
    <cellStyle name="ملاحظة 2 2 12 11" xfId="34217" xr:uid="{00000000-0005-0000-0000-0000AC850000}"/>
    <cellStyle name="ملاحظة 2 2 12 11 2" xfId="34218" xr:uid="{00000000-0005-0000-0000-0000AD850000}"/>
    <cellStyle name="ملاحظة 2 2 12 12" xfId="34219" xr:uid="{00000000-0005-0000-0000-0000AE850000}"/>
    <cellStyle name="ملاحظة 2 2 12 12 2" xfId="34220" xr:uid="{00000000-0005-0000-0000-0000AF850000}"/>
    <cellStyle name="ملاحظة 2 2 12 13" xfId="34221" xr:uid="{00000000-0005-0000-0000-0000B0850000}"/>
    <cellStyle name="ملاحظة 2 2 12 2" xfId="34222" xr:uid="{00000000-0005-0000-0000-0000B1850000}"/>
    <cellStyle name="ملاحظة 2 2 12 2 2" xfId="34223" xr:uid="{00000000-0005-0000-0000-0000B2850000}"/>
    <cellStyle name="ملاحظة 2 2 12 3" xfId="34224" xr:uid="{00000000-0005-0000-0000-0000B3850000}"/>
    <cellStyle name="ملاحظة 2 2 12 3 2" xfId="34225" xr:uid="{00000000-0005-0000-0000-0000B4850000}"/>
    <cellStyle name="ملاحظة 2 2 12 4" xfId="34226" xr:uid="{00000000-0005-0000-0000-0000B5850000}"/>
    <cellStyle name="ملاحظة 2 2 12 4 2" xfId="34227" xr:uid="{00000000-0005-0000-0000-0000B6850000}"/>
    <cellStyle name="ملاحظة 2 2 12 5" xfId="34228" xr:uid="{00000000-0005-0000-0000-0000B7850000}"/>
    <cellStyle name="ملاحظة 2 2 12 5 2" xfId="34229" xr:uid="{00000000-0005-0000-0000-0000B8850000}"/>
    <cellStyle name="ملاحظة 2 2 12 6" xfId="34230" xr:uid="{00000000-0005-0000-0000-0000B9850000}"/>
    <cellStyle name="ملاحظة 2 2 12 6 2" xfId="34231" xr:uid="{00000000-0005-0000-0000-0000BA850000}"/>
    <cellStyle name="ملاحظة 2 2 12 7" xfId="34232" xr:uid="{00000000-0005-0000-0000-0000BB850000}"/>
    <cellStyle name="ملاحظة 2 2 12 7 2" xfId="34233" xr:uid="{00000000-0005-0000-0000-0000BC850000}"/>
    <cellStyle name="ملاحظة 2 2 12 8" xfId="34234" xr:uid="{00000000-0005-0000-0000-0000BD850000}"/>
    <cellStyle name="ملاحظة 2 2 12 8 2" xfId="34235" xr:uid="{00000000-0005-0000-0000-0000BE850000}"/>
    <cellStyle name="ملاحظة 2 2 12 9" xfId="34236" xr:uid="{00000000-0005-0000-0000-0000BF850000}"/>
    <cellStyle name="ملاحظة 2 2 12 9 2" xfId="34237" xr:uid="{00000000-0005-0000-0000-0000C0850000}"/>
    <cellStyle name="ملاحظة 2 2 13" xfId="34238" xr:uid="{00000000-0005-0000-0000-0000C1850000}"/>
    <cellStyle name="ملاحظة 2 2 13 10" xfId="34239" xr:uid="{00000000-0005-0000-0000-0000C2850000}"/>
    <cellStyle name="ملاحظة 2 2 13 10 2" xfId="34240" xr:uid="{00000000-0005-0000-0000-0000C3850000}"/>
    <cellStyle name="ملاحظة 2 2 13 11" xfId="34241" xr:uid="{00000000-0005-0000-0000-0000C4850000}"/>
    <cellStyle name="ملاحظة 2 2 13 11 2" xfId="34242" xr:uid="{00000000-0005-0000-0000-0000C5850000}"/>
    <cellStyle name="ملاحظة 2 2 13 12" xfId="34243" xr:uid="{00000000-0005-0000-0000-0000C6850000}"/>
    <cellStyle name="ملاحظة 2 2 13 12 2" xfId="34244" xr:uid="{00000000-0005-0000-0000-0000C7850000}"/>
    <cellStyle name="ملاحظة 2 2 13 13" xfId="34245" xr:uid="{00000000-0005-0000-0000-0000C8850000}"/>
    <cellStyle name="ملاحظة 2 2 13 2" xfId="34246" xr:uid="{00000000-0005-0000-0000-0000C9850000}"/>
    <cellStyle name="ملاحظة 2 2 13 2 2" xfId="34247" xr:uid="{00000000-0005-0000-0000-0000CA850000}"/>
    <cellStyle name="ملاحظة 2 2 13 3" xfId="34248" xr:uid="{00000000-0005-0000-0000-0000CB850000}"/>
    <cellStyle name="ملاحظة 2 2 13 3 2" xfId="34249" xr:uid="{00000000-0005-0000-0000-0000CC850000}"/>
    <cellStyle name="ملاحظة 2 2 13 4" xfId="34250" xr:uid="{00000000-0005-0000-0000-0000CD850000}"/>
    <cellStyle name="ملاحظة 2 2 13 4 2" xfId="34251" xr:uid="{00000000-0005-0000-0000-0000CE850000}"/>
    <cellStyle name="ملاحظة 2 2 13 5" xfId="34252" xr:uid="{00000000-0005-0000-0000-0000CF850000}"/>
    <cellStyle name="ملاحظة 2 2 13 5 2" xfId="34253" xr:uid="{00000000-0005-0000-0000-0000D0850000}"/>
    <cellStyle name="ملاحظة 2 2 13 6" xfId="34254" xr:uid="{00000000-0005-0000-0000-0000D1850000}"/>
    <cellStyle name="ملاحظة 2 2 13 6 2" xfId="34255" xr:uid="{00000000-0005-0000-0000-0000D2850000}"/>
    <cellStyle name="ملاحظة 2 2 13 7" xfId="34256" xr:uid="{00000000-0005-0000-0000-0000D3850000}"/>
    <cellStyle name="ملاحظة 2 2 13 7 2" xfId="34257" xr:uid="{00000000-0005-0000-0000-0000D4850000}"/>
    <cellStyle name="ملاحظة 2 2 13 8" xfId="34258" xr:uid="{00000000-0005-0000-0000-0000D5850000}"/>
    <cellStyle name="ملاحظة 2 2 13 8 2" xfId="34259" xr:uid="{00000000-0005-0000-0000-0000D6850000}"/>
    <cellStyle name="ملاحظة 2 2 13 9" xfId="34260" xr:uid="{00000000-0005-0000-0000-0000D7850000}"/>
    <cellStyle name="ملاحظة 2 2 13 9 2" xfId="34261" xr:uid="{00000000-0005-0000-0000-0000D8850000}"/>
    <cellStyle name="ملاحظة 2 2 14" xfId="34262" xr:uid="{00000000-0005-0000-0000-0000D9850000}"/>
    <cellStyle name="ملاحظة 2 2 14 10" xfId="34263" xr:uid="{00000000-0005-0000-0000-0000DA850000}"/>
    <cellStyle name="ملاحظة 2 2 14 10 2" xfId="34264" xr:uid="{00000000-0005-0000-0000-0000DB850000}"/>
    <cellStyle name="ملاحظة 2 2 14 11" xfId="34265" xr:uid="{00000000-0005-0000-0000-0000DC850000}"/>
    <cellStyle name="ملاحظة 2 2 14 11 2" xfId="34266" xr:uid="{00000000-0005-0000-0000-0000DD850000}"/>
    <cellStyle name="ملاحظة 2 2 14 12" xfId="34267" xr:uid="{00000000-0005-0000-0000-0000DE850000}"/>
    <cellStyle name="ملاحظة 2 2 14 12 2" xfId="34268" xr:uid="{00000000-0005-0000-0000-0000DF850000}"/>
    <cellStyle name="ملاحظة 2 2 14 13" xfId="34269" xr:uid="{00000000-0005-0000-0000-0000E0850000}"/>
    <cellStyle name="ملاحظة 2 2 14 2" xfId="34270" xr:uid="{00000000-0005-0000-0000-0000E1850000}"/>
    <cellStyle name="ملاحظة 2 2 14 2 2" xfId="34271" xr:uid="{00000000-0005-0000-0000-0000E2850000}"/>
    <cellStyle name="ملاحظة 2 2 14 3" xfId="34272" xr:uid="{00000000-0005-0000-0000-0000E3850000}"/>
    <cellStyle name="ملاحظة 2 2 14 3 2" xfId="34273" xr:uid="{00000000-0005-0000-0000-0000E4850000}"/>
    <cellStyle name="ملاحظة 2 2 14 4" xfId="34274" xr:uid="{00000000-0005-0000-0000-0000E5850000}"/>
    <cellStyle name="ملاحظة 2 2 14 4 2" xfId="34275" xr:uid="{00000000-0005-0000-0000-0000E6850000}"/>
    <cellStyle name="ملاحظة 2 2 14 5" xfId="34276" xr:uid="{00000000-0005-0000-0000-0000E7850000}"/>
    <cellStyle name="ملاحظة 2 2 14 5 2" xfId="34277" xr:uid="{00000000-0005-0000-0000-0000E8850000}"/>
    <cellStyle name="ملاحظة 2 2 14 6" xfId="34278" xr:uid="{00000000-0005-0000-0000-0000E9850000}"/>
    <cellStyle name="ملاحظة 2 2 14 6 2" xfId="34279" xr:uid="{00000000-0005-0000-0000-0000EA850000}"/>
    <cellStyle name="ملاحظة 2 2 14 7" xfId="34280" xr:uid="{00000000-0005-0000-0000-0000EB850000}"/>
    <cellStyle name="ملاحظة 2 2 14 7 2" xfId="34281" xr:uid="{00000000-0005-0000-0000-0000EC850000}"/>
    <cellStyle name="ملاحظة 2 2 14 8" xfId="34282" xr:uid="{00000000-0005-0000-0000-0000ED850000}"/>
    <cellStyle name="ملاحظة 2 2 14 8 2" xfId="34283" xr:uid="{00000000-0005-0000-0000-0000EE850000}"/>
    <cellStyle name="ملاحظة 2 2 14 9" xfId="34284" xr:uid="{00000000-0005-0000-0000-0000EF850000}"/>
    <cellStyle name="ملاحظة 2 2 14 9 2" xfId="34285" xr:uid="{00000000-0005-0000-0000-0000F0850000}"/>
    <cellStyle name="ملاحظة 2 2 15" xfId="34286" xr:uid="{00000000-0005-0000-0000-0000F1850000}"/>
    <cellStyle name="ملاحظة 2 2 15 10" xfId="34287" xr:uid="{00000000-0005-0000-0000-0000F2850000}"/>
    <cellStyle name="ملاحظة 2 2 15 10 2" xfId="34288" xr:uid="{00000000-0005-0000-0000-0000F3850000}"/>
    <cellStyle name="ملاحظة 2 2 15 11" xfId="34289" xr:uid="{00000000-0005-0000-0000-0000F4850000}"/>
    <cellStyle name="ملاحظة 2 2 15 11 2" xfId="34290" xr:uid="{00000000-0005-0000-0000-0000F5850000}"/>
    <cellStyle name="ملاحظة 2 2 15 12" xfId="34291" xr:uid="{00000000-0005-0000-0000-0000F6850000}"/>
    <cellStyle name="ملاحظة 2 2 15 12 2" xfId="34292" xr:uid="{00000000-0005-0000-0000-0000F7850000}"/>
    <cellStyle name="ملاحظة 2 2 15 13" xfId="34293" xr:uid="{00000000-0005-0000-0000-0000F8850000}"/>
    <cellStyle name="ملاحظة 2 2 15 2" xfId="34294" xr:uid="{00000000-0005-0000-0000-0000F9850000}"/>
    <cellStyle name="ملاحظة 2 2 15 2 2" xfId="34295" xr:uid="{00000000-0005-0000-0000-0000FA850000}"/>
    <cellStyle name="ملاحظة 2 2 15 3" xfId="34296" xr:uid="{00000000-0005-0000-0000-0000FB850000}"/>
    <cellStyle name="ملاحظة 2 2 15 3 2" xfId="34297" xr:uid="{00000000-0005-0000-0000-0000FC850000}"/>
    <cellStyle name="ملاحظة 2 2 15 4" xfId="34298" xr:uid="{00000000-0005-0000-0000-0000FD850000}"/>
    <cellStyle name="ملاحظة 2 2 15 4 2" xfId="34299" xr:uid="{00000000-0005-0000-0000-0000FE850000}"/>
    <cellStyle name="ملاحظة 2 2 15 5" xfId="34300" xr:uid="{00000000-0005-0000-0000-0000FF850000}"/>
    <cellStyle name="ملاحظة 2 2 15 5 2" xfId="34301" xr:uid="{00000000-0005-0000-0000-000000860000}"/>
    <cellStyle name="ملاحظة 2 2 15 6" xfId="34302" xr:uid="{00000000-0005-0000-0000-000001860000}"/>
    <cellStyle name="ملاحظة 2 2 15 6 2" xfId="34303" xr:uid="{00000000-0005-0000-0000-000002860000}"/>
    <cellStyle name="ملاحظة 2 2 15 7" xfId="34304" xr:uid="{00000000-0005-0000-0000-000003860000}"/>
    <cellStyle name="ملاحظة 2 2 15 7 2" xfId="34305" xr:uid="{00000000-0005-0000-0000-000004860000}"/>
    <cellStyle name="ملاحظة 2 2 15 8" xfId="34306" xr:uid="{00000000-0005-0000-0000-000005860000}"/>
    <cellStyle name="ملاحظة 2 2 15 8 2" xfId="34307" xr:uid="{00000000-0005-0000-0000-000006860000}"/>
    <cellStyle name="ملاحظة 2 2 15 9" xfId="34308" xr:uid="{00000000-0005-0000-0000-000007860000}"/>
    <cellStyle name="ملاحظة 2 2 15 9 2" xfId="34309" xr:uid="{00000000-0005-0000-0000-000008860000}"/>
    <cellStyle name="ملاحظة 2 2 16" xfId="34310" xr:uid="{00000000-0005-0000-0000-000009860000}"/>
    <cellStyle name="ملاحظة 2 2 16 10" xfId="34311" xr:uid="{00000000-0005-0000-0000-00000A860000}"/>
    <cellStyle name="ملاحظة 2 2 16 10 2" xfId="34312" xr:uid="{00000000-0005-0000-0000-00000B860000}"/>
    <cellStyle name="ملاحظة 2 2 16 11" xfId="34313" xr:uid="{00000000-0005-0000-0000-00000C860000}"/>
    <cellStyle name="ملاحظة 2 2 16 11 2" xfId="34314" xr:uid="{00000000-0005-0000-0000-00000D860000}"/>
    <cellStyle name="ملاحظة 2 2 16 12" xfId="34315" xr:uid="{00000000-0005-0000-0000-00000E860000}"/>
    <cellStyle name="ملاحظة 2 2 16 12 2" xfId="34316" xr:uid="{00000000-0005-0000-0000-00000F860000}"/>
    <cellStyle name="ملاحظة 2 2 16 13" xfId="34317" xr:uid="{00000000-0005-0000-0000-000010860000}"/>
    <cellStyle name="ملاحظة 2 2 16 2" xfId="34318" xr:uid="{00000000-0005-0000-0000-000011860000}"/>
    <cellStyle name="ملاحظة 2 2 16 2 2" xfId="34319" xr:uid="{00000000-0005-0000-0000-000012860000}"/>
    <cellStyle name="ملاحظة 2 2 16 3" xfId="34320" xr:uid="{00000000-0005-0000-0000-000013860000}"/>
    <cellStyle name="ملاحظة 2 2 16 3 2" xfId="34321" xr:uid="{00000000-0005-0000-0000-000014860000}"/>
    <cellStyle name="ملاحظة 2 2 16 4" xfId="34322" xr:uid="{00000000-0005-0000-0000-000015860000}"/>
    <cellStyle name="ملاحظة 2 2 16 4 2" xfId="34323" xr:uid="{00000000-0005-0000-0000-000016860000}"/>
    <cellStyle name="ملاحظة 2 2 16 5" xfId="34324" xr:uid="{00000000-0005-0000-0000-000017860000}"/>
    <cellStyle name="ملاحظة 2 2 16 5 2" xfId="34325" xr:uid="{00000000-0005-0000-0000-000018860000}"/>
    <cellStyle name="ملاحظة 2 2 16 6" xfId="34326" xr:uid="{00000000-0005-0000-0000-000019860000}"/>
    <cellStyle name="ملاحظة 2 2 16 6 2" xfId="34327" xr:uid="{00000000-0005-0000-0000-00001A860000}"/>
    <cellStyle name="ملاحظة 2 2 16 7" xfId="34328" xr:uid="{00000000-0005-0000-0000-00001B860000}"/>
    <cellStyle name="ملاحظة 2 2 16 7 2" xfId="34329" xr:uid="{00000000-0005-0000-0000-00001C860000}"/>
    <cellStyle name="ملاحظة 2 2 16 8" xfId="34330" xr:uid="{00000000-0005-0000-0000-00001D860000}"/>
    <cellStyle name="ملاحظة 2 2 16 8 2" xfId="34331" xr:uid="{00000000-0005-0000-0000-00001E860000}"/>
    <cellStyle name="ملاحظة 2 2 16 9" xfId="34332" xr:uid="{00000000-0005-0000-0000-00001F860000}"/>
    <cellStyle name="ملاحظة 2 2 16 9 2" xfId="34333" xr:uid="{00000000-0005-0000-0000-000020860000}"/>
    <cellStyle name="ملاحظة 2 2 17" xfId="34334" xr:uid="{00000000-0005-0000-0000-000021860000}"/>
    <cellStyle name="ملاحظة 2 2 17 10" xfId="34335" xr:uid="{00000000-0005-0000-0000-000022860000}"/>
    <cellStyle name="ملاحظة 2 2 17 10 2" xfId="34336" xr:uid="{00000000-0005-0000-0000-000023860000}"/>
    <cellStyle name="ملاحظة 2 2 17 11" xfId="34337" xr:uid="{00000000-0005-0000-0000-000024860000}"/>
    <cellStyle name="ملاحظة 2 2 17 11 2" xfId="34338" xr:uid="{00000000-0005-0000-0000-000025860000}"/>
    <cellStyle name="ملاحظة 2 2 17 12" xfId="34339" xr:uid="{00000000-0005-0000-0000-000026860000}"/>
    <cellStyle name="ملاحظة 2 2 17 12 2" xfId="34340" xr:uid="{00000000-0005-0000-0000-000027860000}"/>
    <cellStyle name="ملاحظة 2 2 17 13" xfId="34341" xr:uid="{00000000-0005-0000-0000-000028860000}"/>
    <cellStyle name="ملاحظة 2 2 17 2" xfId="34342" xr:uid="{00000000-0005-0000-0000-000029860000}"/>
    <cellStyle name="ملاحظة 2 2 17 2 2" xfId="34343" xr:uid="{00000000-0005-0000-0000-00002A860000}"/>
    <cellStyle name="ملاحظة 2 2 17 3" xfId="34344" xr:uid="{00000000-0005-0000-0000-00002B860000}"/>
    <cellStyle name="ملاحظة 2 2 17 3 2" xfId="34345" xr:uid="{00000000-0005-0000-0000-00002C860000}"/>
    <cellStyle name="ملاحظة 2 2 17 4" xfId="34346" xr:uid="{00000000-0005-0000-0000-00002D860000}"/>
    <cellStyle name="ملاحظة 2 2 17 4 2" xfId="34347" xr:uid="{00000000-0005-0000-0000-00002E860000}"/>
    <cellStyle name="ملاحظة 2 2 17 5" xfId="34348" xr:uid="{00000000-0005-0000-0000-00002F860000}"/>
    <cellStyle name="ملاحظة 2 2 17 5 2" xfId="34349" xr:uid="{00000000-0005-0000-0000-000030860000}"/>
    <cellStyle name="ملاحظة 2 2 17 6" xfId="34350" xr:uid="{00000000-0005-0000-0000-000031860000}"/>
    <cellStyle name="ملاحظة 2 2 17 6 2" xfId="34351" xr:uid="{00000000-0005-0000-0000-000032860000}"/>
    <cellStyle name="ملاحظة 2 2 17 7" xfId="34352" xr:uid="{00000000-0005-0000-0000-000033860000}"/>
    <cellStyle name="ملاحظة 2 2 17 7 2" xfId="34353" xr:uid="{00000000-0005-0000-0000-000034860000}"/>
    <cellStyle name="ملاحظة 2 2 17 8" xfId="34354" xr:uid="{00000000-0005-0000-0000-000035860000}"/>
    <cellStyle name="ملاحظة 2 2 17 8 2" xfId="34355" xr:uid="{00000000-0005-0000-0000-000036860000}"/>
    <cellStyle name="ملاحظة 2 2 17 9" xfId="34356" xr:uid="{00000000-0005-0000-0000-000037860000}"/>
    <cellStyle name="ملاحظة 2 2 17 9 2" xfId="34357" xr:uid="{00000000-0005-0000-0000-000038860000}"/>
    <cellStyle name="ملاحظة 2 2 18" xfId="34358" xr:uid="{00000000-0005-0000-0000-000039860000}"/>
    <cellStyle name="ملاحظة 2 2 18 10" xfId="34359" xr:uid="{00000000-0005-0000-0000-00003A860000}"/>
    <cellStyle name="ملاحظة 2 2 18 10 2" xfId="34360" xr:uid="{00000000-0005-0000-0000-00003B860000}"/>
    <cellStyle name="ملاحظة 2 2 18 11" xfId="34361" xr:uid="{00000000-0005-0000-0000-00003C860000}"/>
    <cellStyle name="ملاحظة 2 2 18 11 2" xfId="34362" xr:uid="{00000000-0005-0000-0000-00003D860000}"/>
    <cellStyle name="ملاحظة 2 2 18 12" xfId="34363" xr:uid="{00000000-0005-0000-0000-00003E860000}"/>
    <cellStyle name="ملاحظة 2 2 18 12 2" xfId="34364" xr:uid="{00000000-0005-0000-0000-00003F860000}"/>
    <cellStyle name="ملاحظة 2 2 18 13" xfId="34365" xr:uid="{00000000-0005-0000-0000-000040860000}"/>
    <cellStyle name="ملاحظة 2 2 18 2" xfId="34366" xr:uid="{00000000-0005-0000-0000-000041860000}"/>
    <cellStyle name="ملاحظة 2 2 18 2 2" xfId="34367" xr:uid="{00000000-0005-0000-0000-000042860000}"/>
    <cellStyle name="ملاحظة 2 2 18 3" xfId="34368" xr:uid="{00000000-0005-0000-0000-000043860000}"/>
    <cellStyle name="ملاحظة 2 2 18 3 2" xfId="34369" xr:uid="{00000000-0005-0000-0000-000044860000}"/>
    <cellStyle name="ملاحظة 2 2 18 4" xfId="34370" xr:uid="{00000000-0005-0000-0000-000045860000}"/>
    <cellStyle name="ملاحظة 2 2 18 4 2" xfId="34371" xr:uid="{00000000-0005-0000-0000-000046860000}"/>
    <cellStyle name="ملاحظة 2 2 18 5" xfId="34372" xr:uid="{00000000-0005-0000-0000-000047860000}"/>
    <cellStyle name="ملاحظة 2 2 18 5 2" xfId="34373" xr:uid="{00000000-0005-0000-0000-000048860000}"/>
    <cellStyle name="ملاحظة 2 2 18 6" xfId="34374" xr:uid="{00000000-0005-0000-0000-000049860000}"/>
    <cellStyle name="ملاحظة 2 2 18 6 2" xfId="34375" xr:uid="{00000000-0005-0000-0000-00004A860000}"/>
    <cellStyle name="ملاحظة 2 2 18 7" xfId="34376" xr:uid="{00000000-0005-0000-0000-00004B860000}"/>
    <cellStyle name="ملاحظة 2 2 18 7 2" xfId="34377" xr:uid="{00000000-0005-0000-0000-00004C860000}"/>
    <cellStyle name="ملاحظة 2 2 18 8" xfId="34378" xr:uid="{00000000-0005-0000-0000-00004D860000}"/>
    <cellStyle name="ملاحظة 2 2 18 8 2" xfId="34379" xr:uid="{00000000-0005-0000-0000-00004E860000}"/>
    <cellStyle name="ملاحظة 2 2 18 9" xfId="34380" xr:uid="{00000000-0005-0000-0000-00004F860000}"/>
    <cellStyle name="ملاحظة 2 2 18 9 2" xfId="34381" xr:uid="{00000000-0005-0000-0000-000050860000}"/>
    <cellStyle name="ملاحظة 2 2 19" xfId="34382" xr:uid="{00000000-0005-0000-0000-000051860000}"/>
    <cellStyle name="ملاحظة 2 2 19 10" xfId="34383" xr:uid="{00000000-0005-0000-0000-000052860000}"/>
    <cellStyle name="ملاحظة 2 2 19 10 2" xfId="34384" xr:uid="{00000000-0005-0000-0000-000053860000}"/>
    <cellStyle name="ملاحظة 2 2 19 11" xfId="34385" xr:uid="{00000000-0005-0000-0000-000054860000}"/>
    <cellStyle name="ملاحظة 2 2 19 11 2" xfId="34386" xr:uid="{00000000-0005-0000-0000-000055860000}"/>
    <cellStyle name="ملاحظة 2 2 19 12" xfId="34387" xr:uid="{00000000-0005-0000-0000-000056860000}"/>
    <cellStyle name="ملاحظة 2 2 19 12 2" xfId="34388" xr:uid="{00000000-0005-0000-0000-000057860000}"/>
    <cellStyle name="ملاحظة 2 2 19 13" xfId="34389" xr:uid="{00000000-0005-0000-0000-000058860000}"/>
    <cellStyle name="ملاحظة 2 2 19 2" xfId="34390" xr:uid="{00000000-0005-0000-0000-000059860000}"/>
    <cellStyle name="ملاحظة 2 2 19 2 2" xfId="34391" xr:uid="{00000000-0005-0000-0000-00005A860000}"/>
    <cellStyle name="ملاحظة 2 2 19 3" xfId="34392" xr:uid="{00000000-0005-0000-0000-00005B860000}"/>
    <cellStyle name="ملاحظة 2 2 19 3 2" xfId="34393" xr:uid="{00000000-0005-0000-0000-00005C860000}"/>
    <cellStyle name="ملاحظة 2 2 19 4" xfId="34394" xr:uid="{00000000-0005-0000-0000-00005D860000}"/>
    <cellStyle name="ملاحظة 2 2 19 4 2" xfId="34395" xr:uid="{00000000-0005-0000-0000-00005E860000}"/>
    <cellStyle name="ملاحظة 2 2 19 5" xfId="34396" xr:uid="{00000000-0005-0000-0000-00005F860000}"/>
    <cellStyle name="ملاحظة 2 2 19 5 2" xfId="34397" xr:uid="{00000000-0005-0000-0000-000060860000}"/>
    <cellStyle name="ملاحظة 2 2 19 6" xfId="34398" xr:uid="{00000000-0005-0000-0000-000061860000}"/>
    <cellStyle name="ملاحظة 2 2 19 6 2" xfId="34399" xr:uid="{00000000-0005-0000-0000-000062860000}"/>
    <cellStyle name="ملاحظة 2 2 19 7" xfId="34400" xr:uid="{00000000-0005-0000-0000-000063860000}"/>
    <cellStyle name="ملاحظة 2 2 19 7 2" xfId="34401" xr:uid="{00000000-0005-0000-0000-000064860000}"/>
    <cellStyle name="ملاحظة 2 2 19 8" xfId="34402" xr:uid="{00000000-0005-0000-0000-000065860000}"/>
    <cellStyle name="ملاحظة 2 2 19 8 2" xfId="34403" xr:uid="{00000000-0005-0000-0000-000066860000}"/>
    <cellStyle name="ملاحظة 2 2 19 9" xfId="34404" xr:uid="{00000000-0005-0000-0000-000067860000}"/>
    <cellStyle name="ملاحظة 2 2 19 9 2" xfId="34405" xr:uid="{00000000-0005-0000-0000-000068860000}"/>
    <cellStyle name="ملاحظة 2 2 2" xfId="34406" xr:uid="{00000000-0005-0000-0000-000069860000}"/>
    <cellStyle name="ملاحظة 2 2 2 10" xfId="34407" xr:uid="{00000000-0005-0000-0000-00006A860000}"/>
    <cellStyle name="ملاحظة 2 2 2 10 2" xfId="34408" xr:uid="{00000000-0005-0000-0000-00006B860000}"/>
    <cellStyle name="ملاحظة 2 2 2 11" xfId="34409" xr:uid="{00000000-0005-0000-0000-00006C860000}"/>
    <cellStyle name="ملاحظة 2 2 2 11 2" xfId="34410" xr:uid="{00000000-0005-0000-0000-00006D860000}"/>
    <cellStyle name="ملاحظة 2 2 2 12" xfId="34411" xr:uid="{00000000-0005-0000-0000-00006E860000}"/>
    <cellStyle name="ملاحظة 2 2 2 12 2" xfId="34412" xr:uid="{00000000-0005-0000-0000-00006F860000}"/>
    <cellStyle name="ملاحظة 2 2 2 13" xfId="34413" xr:uid="{00000000-0005-0000-0000-000070860000}"/>
    <cellStyle name="ملاحظة 2 2 2 2" xfId="34414" xr:uid="{00000000-0005-0000-0000-000071860000}"/>
    <cellStyle name="ملاحظة 2 2 2 2 2" xfId="34415" xr:uid="{00000000-0005-0000-0000-000072860000}"/>
    <cellStyle name="ملاحظة 2 2 2 3" xfId="34416" xr:uid="{00000000-0005-0000-0000-000073860000}"/>
    <cellStyle name="ملاحظة 2 2 2 3 2" xfId="34417" xr:uid="{00000000-0005-0000-0000-000074860000}"/>
    <cellStyle name="ملاحظة 2 2 2 4" xfId="34418" xr:uid="{00000000-0005-0000-0000-000075860000}"/>
    <cellStyle name="ملاحظة 2 2 2 4 2" xfId="34419" xr:uid="{00000000-0005-0000-0000-000076860000}"/>
    <cellStyle name="ملاحظة 2 2 2 5" xfId="34420" xr:uid="{00000000-0005-0000-0000-000077860000}"/>
    <cellStyle name="ملاحظة 2 2 2 5 2" xfId="34421" xr:uid="{00000000-0005-0000-0000-000078860000}"/>
    <cellStyle name="ملاحظة 2 2 2 6" xfId="34422" xr:uid="{00000000-0005-0000-0000-000079860000}"/>
    <cellStyle name="ملاحظة 2 2 2 6 2" xfId="34423" xr:uid="{00000000-0005-0000-0000-00007A860000}"/>
    <cellStyle name="ملاحظة 2 2 2 7" xfId="34424" xr:uid="{00000000-0005-0000-0000-00007B860000}"/>
    <cellStyle name="ملاحظة 2 2 2 7 2" xfId="34425" xr:uid="{00000000-0005-0000-0000-00007C860000}"/>
    <cellStyle name="ملاحظة 2 2 2 8" xfId="34426" xr:uid="{00000000-0005-0000-0000-00007D860000}"/>
    <cellStyle name="ملاحظة 2 2 2 8 2" xfId="34427" xr:uid="{00000000-0005-0000-0000-00007E860000}"/>
    <cellStyle name="ملاحظة 2 2 2 9" xfId="34428" xr:uid="{00000000-0005-0000-0000-00007F860000}"/>
    <cellStyle name="ملاحظة 2 2 2 9 2" xfId="34429" xr:uid="{00000000-0005-0000-0000-000080860000}"/>
    <cellStyle name="ملاحظة 2 2 20" xfId="34430" xr:uid="{00000000-0005-0000-0000-000081860000}"/>
    <cellStyle name="ملاحظة 2 2 20 10" xfId="34431" xr:uid="{00000000-0005-0000-0000-000082860000}"/>
    <cellStyle name="ملاحظة 2 2 20 10 2" xfId="34432" xr:uid="{00000000-0005-0000-0000-000083860000}"/>
    <cellStyle name="ملاحظة 2 2 20 11" xfId="34433" xr:uid="{00000000-0005-0000-0000-000084860000}"/>
    <cellStyle name="ملاحظة 2 2 20 11 2" xfId="34434" xr:uid="{00000000-0005-0000-0000-000085860000}"/>
    <cellStyle name="ملاحظة 2 2 20 12" xfId="34435" xr:uid="{00000000-0005-0000-0000-000086860000}"/>
    <cellStyle name="ملاحظة 2 2 20 12 2" xfId="34436" xr:uid="{00000000-0005-0000-0000-000087860000}"/>
    <cellStyle name="ملاحظة 2 2 20 13" xfId="34437" xr:uid="{00000000-0005-0000-0000-000088860000}"/>
    <cellStyle name="ملاحظة 2 2 20 2" xfId="34438" xr:uid="{00000000-0005-0000-0000-000089860000}"/>
    <cellStyle name="ملاحظة 2 2 20 2 2" xfId="34439" xr:uid="{00000000-0005-0000-0000-00008A860000}"/>
    <cellStyle name="ملاحظة 2 2 20 3" xfId="34440" xr:uid="{00000000-0005-0000-0000-00008B860000}"/>
    <cellStyle name="ملاحظة 2 2 20 3 2" xfId="34441" xr:uid="{00000000-0005-0000-0000-00008C860000}"/>
    <cellStyle name="ملاحظة 2 2 20 4" xfId="34442" xr:uid="{00000000-0005-0000-0000-00008D860000}"/>
    <cellStyle name="ملاحظة 2 2 20 4 2" xfId="34443" xr:uid="{00000000-0005-0000-0000-00008E860000}"/>
    <cellStyle name="ملاحظة 2 2 20 5" xfId="34444" xr:uid="{00000000-0005-0000-0000-00008F860000}"/>
    <cellStyle name="ملاحظة 2 2 20 5 2" xfId="34445" xr:uid="{00000000-0005-0000-0000-000090860000}"/>
    <cellStyle name="ملاحظة 2 2 20 6" xfId="34446" xr:uid="{00000000-0005-0000-0000-000091860000}"/>
    <cellStyle name="ملاحظة 2 2 20 6 2" xfId="34447" xr:uid="{00000000-0005-0000-0000-000092860000}"/>
    <cellStyle name="ملاحظة 2 2 20 7" xfId="34448" xr:uid="{00000000-0005-0000-0000-000093860000}"/>
    <cellStyle name="ملاحظة 2 2 20 7 2" xfId="34449" xr:uid="{00000000-0005-0000-0000-000094860000}"/>
    <cellStyle name="ملاحظة 2 2 20 8" xfId="34450" xr:uid="{00000000-0005-0000-0000-000095860000}"/>
    <cellStyle name="ملاحظة 2 2 20 8 2" xfId="34451" xr:uid="{00000000-0005-0000-0000-000096860000}"/>
    <cellStyle name="ملاحظة 2 2 20 9" xfId="34452" xr:uid="{00000000-0005-0000-0000-000097860000}"/>
    <cellStyle name="ملاحظة 2 2 20 9 2" xfId="34453" xr:uid="{00000000-0005-0000-0000-000098860000}"/>
    <cellStyle name="ملاحظة 2 2 21" xfId="34454" xr:uid="{00000000-0005-0000-0000-000099860000}"/>
    <cellStyle name="ملاحظة 2 2 21 10" xfId="34455" xr:uid="{00000000-0005-0000-0000-00009A860000}"/>
    <cellStyle name="ملاحظة 2 2 21 10 2" xfId="34456" xr:uid="{00000000-0005-0000-0000-00009B860000}"/>
    <cellStyle name="ملاحظة 2 2 21 11" xfId="34457" xr:uid="{00000000-0005-0000-0000-00009C860000}"/>
    <cellStyle name="ملاحظة 2 2 21 11 2" xfId="34458" xr:uid="{00000000-0005-0000-0000-00009D860000}"/>
    <cellStyle name="ملاحظة 2 2 21 12" xfId="34459" xr:uid="{00000000-0005-0000-0000-00009E860000}"/>
    <cellStyle name="ملاحظة 2 2 21 12 2" xfId="34460" xr:uid="{00000000-0005-0000-0000-00009F860000}"/>
    <cellStyle name="ملاحظة 2 2 21 13" xfId="34461" xr:uid="{00000000-0005-0000-0000-0000A0860000}"/>
    <cellStyle name="ملاحظة 2 2 21 2" xfId="34462" xr:uid="{00000000-0005-0000-0000-0000A1860000}"/>
    <cellStyle name="ملاحظة 2 2 21 2 2" xfId="34463" xr:uid="{00000000-0005-0000-0000-0000A2860000}"/>
    <cellStyle name="ملاحظة 2 2 21 3" xfId="34464" xr:uid="{00000000-0005-0000-0000-0000A3860000}"/>
    <cellStyle name="ملاحظة 2 2 21 3 2" xfId="34465" xr:uid="{00000000-0005-0000-0000-0000A4860000}"/>
    <cellStyle name="ملاحظة 2 2 21 4" xfId="34466" xr:uid="{00000000-0005-0000-0000-0000A5860000}"/>
    <cellStyle name="ملاحظة 2 2 21 4 2" xfId="34467" xr:uid="{00000000-0005-0000-0000-0000A6860000}"/>
    <cellStyle name="ملاحظة 2 2 21 5" xfId="34468" xr:uid="{00000000-0005-0000-0000-0000A7860000}"/>
    <cellStyle name="ملاحظة 2 2 21 5 2" xfId="34469" xr:uid="{00000000-0005-0000-0000-0000A8860000}"/>
    <cellStyle name="ملاحظة 2 2 21 6" xfId="34470" xr:uid="{00000000-0005-0000-0000-0000A9860000}"/>
    <cellStyle name="ملاحظة 2 2 21 6 2" xfId="34471" xr:uid="{00000000-0005-0000-0000-0000AA860000}"/>
    <cellStyle name="ملاحظة 2 2 21 7" xfId="34472" xr:uid="{00000000-0005-0000-0000-0000AB860000}"/>
    <cellStyle name="ملاحظة 2 2 21 7 2" xfId="34473" xr:uid="{00000000-0005-0000-0000-0000AC860000}"/>
    <cellStyle name="ملاحظة 2 2 21 8" xfId="34474" xr:uid="{00000000-0005-0000-0000-0000AD860000}"/>
    <cellStyle name="ملاحظة 2 2 21 8 2" xfId="34475" xr:uid="{00000000-0005-0000-0000-0000AE860000}"/>
    <cellStyle name="ملاحظة 2 2 21 9" xfId="34476" xr:uid="{00000000-0005-0000-0000-0000AF860000}"/>
    <cellStyle name="ملاحظة 2 2 21 9 2" xfId="34477" xr:uid="{00000000-0005-0000-0000-0000B0860000}"/>
    <cellStyle name="ملاحظة 2 2 22" xfId="34478" xr:uid="{00000000-0005-0000-0000-0000B1860000}"/>
    <cellStyle name="ملاحظة 2 2 22 10" xfId="34479" xr:uid="{00000000-0005-0000-0000-0000B2860000}"/>
    <cellStyle name="ملاحظة 2 2 22 10 2" xfId="34480" xr:uid="{00000000-0005-0000-0000-0000B3860000}"/>
    <cellStyle name="ملاحظة 2 2 22 11" xfId="34481" xr:uid="{00000000-0005-0000-0000-0000B4860000}"/>
    <cellStyle name="ملاحظة 2 2 22 11 2" xfId="34482" xr:uid="{00000000-0005-0000-0000-0000B5860000}"/>
    <cellStyle name="ملاحظة 2 2 22 12" xfId="34483" xr:uid="{00000000-0005-0000-0000-0000B6860000}"/>
    <cellStyle name="ملاحظة 2 2 22 12 2" xfId="34484" xr:uid="{00000000-0005-0000-0000-0000B7860000}"/>
    <cellStyle name="ملاحظة 2 2 22 13" xfId="34485" xr:uid="{00000000-0005-0000-0000-0000B8860000}"/>
    <cellStyle name="ملاحظة 2 2 22 2" xfId="34486" xr:uid="{00000000-0005-0000-0000-0000B9860000}"/>
    <cellStyle name="ملاحظة 2 2 22 2 2" xfId="34487" xr:uid="{00000000-0005-0000-0000-0000BA860000}"/>
    <cellStyle name="ملاحظة 2 2 22 3" xfId="34488" xr:uid="{00000000-0005-0000-0000-0000BB860000}"/>
    <cellStyle name="ملاحظة 2 2 22 3 2" xfId="34489" xr:uid="{00000000-0005-0000-0000-0000BC860000}"/>
    <cellStyle name="ملاحظة 2 2 22 4" xfId="34490" xr:uid="{00000000-0005-0000-0000-0000BD860000}"/>
    <cellStyle name="ملاحظة 2 2 22 4 2" xfId="34491" xr:uid="{00000000-0005-0000-0000-0000BE860000}"/>
    <cellStyle name="ملاحظة 2 2 22 5" xfId="34492" xr:uid="{00000000-0005-0000-0000-0000BF860000}"/>
    <cellStyle name="ملاحظة 2 2 22 5 2" xfId="34493" xr:uid="{00000000-0005-0000-0000-0000C0860000}"/>
    <cellStyle name="ملاحظة 2 2 22 6" xfId="34494" xr:uid="{00000000-0005-0000-0000-0000C1860000}"/>
    <cellStyle name="ملاحظة 2 2 22 6 2" xfId="34495" xr:uid="{00000000-0005-0000-0000-0000C2860000}"/>
    <cellStyle name="ملاحظة 2 2 22 7" xfId="34496" xr:uid="{00000000-0005-0000-0000-0000C3860000}"/>
    <cellStyle name="ملاحظة 2 2 22 7 2" xfId="34497" xr:uid="{00000000-0005-0000-0000-0000C4860000}"/>
    <cellStyle name="ملاحظة 2 2 22 8" xfId="34498" xr:uid="{00000000-0005-0000-0000-0000C5860000}"/>
    <cellStyle name="ملاحظة 2 2 22 8 2" xfId="34499" xr:uid="{00000000-0005-0000-0000-0000C6860000}"/>
    <cellStyle name="ملاحظة 2 2 22 9" xfId="34500" xr:uid="{00000000-0005-0000-0000-0000C7860000}"/>
    <cellStyle name="ملاحظة 2 2 22 9 2" xfId="34501" xr:uid="{00000000-0005-0000-0000-0000C8860000}"/>
    <cellStyle name="ملاحظة 2 2 23" xfId="34502" xr:uid="{00000000-0005-0000-0000-0000C9860000}"/>
    <cellStyle name="ملاحظة 2 2 23 10" xfId="34503" xr:uid="{00000000-0005-0000-0000-0000CA860000}"/>
    <cellStyle name="ملاحظة 2 2 23 10 2" xfId="34504" xr:uid="{00000000-0005-0000-0000-0000CB860000}"/>
    <cellStyle name="ملاحظة 2 2 23 11" xfId="34505" xr:uid="{00000000-0005-0000-0000-0000CC860000}"/>
    <cellStyle name="ملاحظة 2 2 23 11 2" xfId="34506" xr:uid="{00000000-0005-0000-0000-0000CD860000}"/>
    <cellStyle name="ملاحظة 2 2 23 12" xfId="34507" xr:uid="{00000000-0005-0000-0000-0000CE860000}"/>
    <cellStyle name="ملاحظة 2 2 23 12 2" xfId="34508" xr:uid="{00000000-0005-0000-0000-0000CF860000}"/>
    <cellStyle name="ملاحظة 2 2 23 13" xfId="34509" xr:uid="{00000000-0005-0000-0000-0000D0860000}"/>
    <cellStyle name="ملاحظة 2 2 23 2" xfId="34510" xr:uid="{00000000-0005-0000-0000-0000D1860000}"/>
    <cellStyle name="ملاحظة 2 2 23 2 2" xfId="34511" xr:uid="{00000000-0005-0000-0000-0000D2860000}"/>
    <cellStyle name="ملاحظة 2 2 23 3" xfId="34512" xr:uid="{00000000-0005-0000-0000-0000D3860000}"/>
    <cellStyle name="ملاحظة 2 2 23 3 2" xfId="34513" xr:uid="{00000000-0005-0000-0000-0000D4860000}"/>
    <cellStyle name="ملاحظة 2 2 23 4" xfId="34514" xr:uid="{00000000-0005-0000-0000-0000D5860000}"/>
    <cellStyle name="ملاحظة 2 2 23 4 2" xfId="34515" xr:uid="{00000000-0005-0000-0000-0000D6860000}"/>
    <cellStyle name="ملاحظة 2 2 23 5" xfId="34516" xr:uid="{00000000-0005-0000-0000-0000D7860000}"/>
    <cellStyle name="ملاحظة 2 2 23 5 2" xfId="34517" xr:uid="{00000000-0005-0000-0000-0000D8860000}"/>
    <cellStyle name="ملاحظة 2 2 23 6" xfId="34518" xr:uid="{00000000-0005-0000-0000-0000D9860000}"/>
    <cellStyle name="ملاحظة 2 2 23 6 2" xfId="34519" xr:uid="{00000000-0005-0000-0000-0000DA860000}"/>
    <cellStyle name="ملاحظة 2 2 23 7" xfId="34520" xr:uid="{00000000-0005-0000-0000-0000DB860000}"/>
    <cellStyle name="ملاحظة 2 2 23 7 2" xfId="34521" xr:uid="{00000000-0005-0000-0000-0000DC860000}"/>
    <cellStyle name="ملاحظة 2 2 23 8" xfId="34522" xr:uid="{00000000-0005-0000-0000-0000DD860000}"/>
    <cellStyle name="ملاحظة 2 2 23 8 2" xfId="34523" xr:uid="{00000000-0005-0000-0000-0000DE860000}"/>
    <cellStyle name="ملاحظة 2 2 23 9" xfId="34524" xr:uid="{00000000-0005-0000-0000-0000DF860000}"/>
    <cellStyle name="ملاحظة 2 2 23 9 2" xfId="34525" xr:uid="{00000000-0005-0000-0000-0000E0860000}"/>
    <cellStyle name="ملاحظة 2 2 24" xfId="34526" xr:uid="{00000000-0005-0000-0000-0000E1860000}"/>
    <cellStyle name="ملاحظة 2 2 24 10" xfId="34527" xr:uid="{00000000-0005-0000-0000-0000E2860000}"/>
    <cellStyle name="ملاحظة 2 2 24 10 2" xfId="34528" xr:uid="{00000000-0005-0000-0000-0000E3860000}"/>
    <cellStyle name="ملاحظة 2 2 24 11" xfId="34529" xr:uid="{00000000-0005-0000-0000-0000E4860000}"/>
    <cellStyle name="ملاحظة 2 2 24 11 2" xfId="34530" xr:uid="{00000000-0005-0000-0000-0000E5860000}"/>
    <cellStyle name="ملاحظة 2 2 24 12" xfId="34531" xr:uid="{00000000-0005-0000-0000-0000E6860000}"/>
    <cellStyle name="ملاحظة 2 2 24 12 2" xfId="34532" xr:uid="{00000000-0005-0000-0000-0000E7860000}"/>
    <cellStyle name="ملاحظة 2 2 24 13" xfId="34533" xr:uid="{00000000-0005-0000-0000-0000E8860000}"/>
    <cellStyle name="ملاحظة 2 2 24 2" xfId="34534" xr:uid="{00000000-0005-0000-0000-0000E9860000}"/>
    <cellStyle name="ملاحظة 2 2 24 2 2" xfId="34535" xr:uid="{00000000-0005-0000-0000-0000EA860000}"/>
    <cellStyle name="ملاحظة 2 2 24 3" xfId="34536" xr:uid="{00000000-0005-0000-0000-0000EB860000}"/>
    <cellStyle name="ملاحظة 2 2 24 3 2" xfId="34537" xr:uid="{00000000-0005-0000-0000-0000EC860000}"/>
    <cellStyle name="ملاحظة 2 2 24 4" xfId="34538" xr:uid="{00000000-0005-0000-0000-0000ED860000}"/>
    <cellStyle name="ملاحظة 2 2 24 4 2" xfId="34539" xr:uid="{00000000-0005-0000-0000-0000EE860000}"/>
    <cellStyle name="ملاحظة 2 2 24 5" xfId="34540" xr:uid="{00000000-0005-0000-0000-0000EF860000}"/>
    <cellStyle name="ملاحظة 2 2 24 5 2" xfId="34541" xr:uid="{00000000-0005-0000-0000-0000F0860000}"/>
    <cellStyle name="ملاحظة 2 2 24 6" xfId="34542" xr:uid="{00000000-0005-0000-0000-0000F1860000}"/>
    <cellStyle name="ملاحظة 2 2 24 6 2" xfId="34543" xr:uid="{00000000-0005-0000-0000-0000F2860000}"/>
    <cellStyle name="ملاحظة 2 2 24 7" xfId="34544" xr:uid="{00000000-0005-0000-0000-0000F3860000}"/>
    <cellStyle name="ملاحظة 2 2 24 7 2" xfId="34545" xr:uid="{00000000-0005-0000-0000-0000F4860000}"/>
    <cellStyle name="ملاحظة 2 2 24 8" xfId="34546" xr:uid="{00000000-0005-0000-0000-0000F5860000}"/>
    <cellStyle name="ملاحظة 2 2 24 8 2" xfId="34547" xr:uid="{00000000-0005-0000-0000-0000F6860000}"/>
    <cellStyle name="ملاحظة 2 2 24 9" xfId="34548" xr:uid="{00000000-0005-0000-0000-0000F7860000}"/>
    <cellStyle name="ملاحظة 2 2 24 9 2" xfId="34549" xr:uid="{00000000-0005-0000-0000-0000F8860000}"/>
    <cellStyle name="ملاحظة 2 2 25" xfId="34550" xr:uid="{00000000-0005-0000-0000-0000F9860000}"/>
    <cellStyle name="ملاحظة 2 2 25 10" xfId="34551" xr:uid="{00000000-0005-0000-0000-0000FA860000}"/>
    <cellStyle name="ملاحظة 2 2 25 10 2" xfId="34552" xr:uid="{00000000-0005-0000-0000-0000FB860000}"/>
    <cellStyle name="ملاحظة 2 2 25 11" xfId="34553" xr:uid="{00000000-0005-0000-0000-0000FC860000}"/>
    <cellStyle name="ملاحظة 2 2 25 11 2" xfId="34554" xr:uid="{00000000-0005-0000-0000-0000FD860000}"/>
    <cellStyle name="ملاحظة 2 2 25 12" xfId="34555" xr:uid="{00000000-0005-0000-0000-0000FE860000}"/>
    <cellStyle name="ملاحظة 2 2 25 12 2" xfId="34556" xr:uid="{00000000-0005-0000-0000-0000FF860000}"/>
    <cellStyle name="ملاحظة 2 2 25 13" xfId="34557" xr:uid="{00000000-0005-0000-0000-000000870000}"/>
    <cellStyle name="ملاحظة 2 2 25 2" xfId="34558" xr:uid="{00000000-0005-0000-0000-000001870000}"/>
    <cellStyle name="ملاحظة 2 2 25 2 2" xfId="34559" xr:uid="{00000000-0005-0000-0000-000002870000}"/>
    <cellStyle name="ملاحظة 2 2 25 3" xfId="34560" xr:uid="{00000000-0005-0000-0000-000003870000}"/>
    <cellStyle name="ملاحظة 2 2 25 3 2" xfId="34561" xr:uid="{00000000-0005-0000-0000-000004870000}"/>
    <cellStyle name="ملاحظة 2 2 25 4" xfId="34562" xr:uid="{00000000-0005-0000-0000-000005870000}"/>
    <cellStyle name="ملاحظة 2 2 25 4 2" xfId="34563" xr:uid="{00000000-0005-0000-0000-000006870000}"/>
    <cellStyle name="ملاحظة 2 2 25 5" xfId="34564" xr:uid="{00000000-0005-0000-0000-000007870000}"/>
    <cellStyle name="ملاحظة 2 2 25 5 2" xfId="34565" xr:uid="{00000000-0005-0000-0000-000008870000}"/>
    <cellStyle name="ملاحظة 2 2 25 6" xfId="34566" xr:uid="{00000000-0005-0000-0000-000009870000}"/>
    <cellStyle name="ملاحظة 2 2 25 6 2" xfId="34567" xr:uid="{00000000-0005-0000-0000-00000A870000}"/>
    <cellStyle name="ملاحظة 2 2 25 7" xfId="34568" xr:uid="{00000000-0005-0000-0000-00000B870000}"/>
    <cellStyle name="ملاحظة 2 2 25 7 2" xfId="34569" xr:uid="{00000000-0005-0000-0000-00000C870000}"/>
    <cellStyle name="ملاحظة 2 2 25 8" xfId="34570" xr:uid="{00000000-0005-0000-0000-00000D870000}"/>
    <cellStyle name="ملاحظة 2 2 25 8 2" xfId="34571" xr:uid="{00000000-0005-0000-0000-00000E870000}"/>
    <cellStyle name="ملاحظة 2 2 25 9" xfId="34572" xr:uid="{00000000-0005-0000-0000-00000F870000}"/>
    <cellStyle name="ملاحظة 2 2 25 9 2" xfId="34573" xr:uid="{00000000-0005-0000-0000-000010870000}"/>
    <cellStyle name="ملاحظة 2 2 26" xfId="34574" xr:uid="{00000000-0005-0000-0000-000011870000}"/>
    <cellStyle name="ملاحظة 2 2 26 10" xfId="34575" xr:uid="{00000000-0005-0000-0000-000012870000}"/>
    <cellStyle name="ملاحظة 2 2 26 10 2" xfId="34576" xr:uid="{00000000-0005-0000-0000-000013870000}"/>
    <cellStyle name="ملاحظة 2 2 26 11" xfId="34577" xr:uid="{00000000-0005-0000-0000-000014870000}"/>
    <cellStyle name="ملاحظة 2 2 26 11 2" xfId="34578" xr:uid="{00000000-0005-0000-0000-000015870000}"/>
    <cellStyle name="ملاحظة 2 2 26 12" xfId="34579" xr:uid="{00000000-0005-0000-0000-000016870000}"/>
    <cellStyle name="ملاحظة 2 2 26 12 2" xfId="34580" xr:uid="{00000000-0005-0000-0000-000017870000}"/>
    <cellStyle name="ملاحظة 2 2 26 13" xfId="34581" xr:uid="{00000000-0005-0000-0000-000018870000}"/>
    <cellStyle name="ملاحظة 2 2 26 2" xfId="34582" xr:uid="{00000000-0005-0000-0000-000019870000}"/>
    <cellStyle name="ملاحظة 2 2 26 2 2" xfId="34583" xr:uid="{00000000-0005-0000-0000-00001A870000}"/>
    <cellStyle name="ملاحظة 2 2 26 3" xfId="34584" xr:uid="{00000000-0005-0000-0000-00001B870000}"/>
    <cellStyle name="ملاحظة 2 2 26 3 2" xfId="34585" xr:uid="{00000000-0005-0000-0000-00001C870000}"/>
    <cellStyle name="ملاحظة 2 2 26 4" xfId="34586" xr:uid="{00000000-0005-0000-0000-00001D870000}"/>
    <cellStyle name="ملاحظة 2 2 26 4 2" xfId="34587" xr:uid="{00000000-0005-0000-0000-00001E870000}"/>
    <cellStyle name="ملاحظة 2 2 26 5" xfId="34588" xr:uid="{00000000-0005-0000-0000-00001F870000}"/>
    <cellStyle name="ملاحظة 2 2 26 5 2" xfId="34589" xr:uid="{00000000-0005-0000-0000-000020870000}"/>
    <cellStyle name="ملاحظة 2 2 26 6" xfId="34590" xr:uid="{00000000-0005-0000-0000-000021870000}"/>
    <cellStyle name="ملاحظة 2 2 26 6 2" xfId="34591" xr:uid="{00000000-0005-0000-0000-000022870000}"/>
    <cellStyle name="ملاحظة 2 2 26 7" xfId="34592" xr:uid="{00000000-0005-0000-0000-000023870000}"/>
    <cellStyle name="ملاحظة 2 2 26 7 2" xfId="34593" xr:uid="{00000000-0005-0000-0000-000024870000}"/>
    <cellStyle name="ملاحظة 2 2 26 8" xfId="34594" xr:uid="{00000000-0005-0000-0000-000025870000}"/>
    <cellStyle name="ملاحظة 2 2 26 8 2" xfId="34595" xr:uid="{00000000-0005-0000-0000-000026870000}"/>
    <cellStyle name="ملاحظة 2 2 26 9" xfId="34596" xr:uid="{00000000-0005-0000-0000-000027870000}"/>
    <cellStyle name="ملاحظة 2 2 26 9 2" xfId="34597" xr:uid="{00000000-0005-0000-0000-000028870000}"/>
    <cellStyle name="ملاحظة 2 2 27" xfId="34598" xr:uid="{00000000-0005-0000-0000-000029870000}"/>
    <cellStyle name="ملاحظة 2 2 27 10" xfId="34599" xr:uid="{00000000-0005-0000-0000-00002A870000}"/>
    <cellStyle name="ملاحظة 2 2 27 10 2" xfId="34600" xr:uid="{00000000-0005-0000-0000-00002B870000}"/>
    <cellStyle name="ملاحظة 2 2 27 11" xfId="34601" xr:uid="{00000000-0005-0000-0000-00002C870000}"/>
    <cellStyle name="ملاحظة 2 2 27 11 2" xfId="34602" xr:uid="{00000000-0005-0000-0000-00002D870000}"/>
    <cellStyle name="ملاحظة 2 2 27 12" xfId="34603" xr:uid="{00000000-0005-0000-0000-00002E870000}"/>
    <cellStyle name="ملاحظة 2 2 27 12 2" xfId="34604" xr:uid="{00000000-0005-0000-0000-00002F870000}"/>
    <cellStyle name="ملاحظة 2 2 27 13" xfId="34605" xr:uid="{00000000-0005-0000-0000-000030870000}"/>
    <cellStyle name="ملاحظة 2 2 27 2" xfId="34606" xr:uid="{00000000-0005-0000-0000-000031870000}"/>
    <cellStyle name="ملاحظة 2 2 27 2 2" xfId="34607" xr:uid="{00000000-0005-0000-0000-000032870000}"/>
    <cellStyle name="ملاحظة 2 2 27 3" xfId="34608" xr:uid="{00000000-0005-0000-0000-000033870000}"/>
    <cellStyle name="ملاحظة 2 2 27 3 2" xfId="34609" xr:uid="{00000000-0005-0000-0000-000034870000}"/>
    <cellStyle name="ملاحظة 2 2 27 4" xfId="34610" xr:uid="{00000000-0005-0000-0000-000035870000}"/>
    <cellStyle name="ملاحظة 2 2 27 4 2" xfId="34611" xr:uid="{00000000-0005-0000-0000-000036870000}"/>
    <cellStyle name="ملاحظة 2 2 27 5" xfId="34612" xr:uid="{00000000-0005-0000-0000-000037870000}"/>
    <cellStyle name="ملاحظة 2 2 27 5 2" xfId="34613" xr:uid="{00000000-0005-0000-0000-000038870000}"/>
    <cellStyle name="ملاحظة 2 2 27 6" xfId="34614" xr:uid="{00000000-0005-0000-0000-000039870000}"/>
    <cellStyle name="ملاحظة 2 2 27 6 2" xfId="34615" xr:uid="{00000000-0005-0000-0000-00003A870000}"/>
    <cellStyle name="ملاحظة 2 2 27 7" xfId="34616" xr:uid="{00000000-0005-0000-0000-00003B870000}"/>
    <cellStyle name="ملاحظة 2 2 27 7 2" xfId="34617" xr:uid="{00000000-0005-0000-0000-00003C870000}"/>
    <cellStyle name="ملاحظة 2 2 27 8" xfId="34618" xr:uid="{00000000-0005-0000-0000-00003D870000}"/>
    <cellStyle name="ملاحظة 2 2 27 8 2" xfId="34619" xr:uid="{00000000-0005-0000-0000-00003E870000}"/>
    <cellStyle name="ملاحظة 2 2 27 9" xfId="34620" xr:uid="{00000000-0005-0000-0000-00003F870000}"/>
    <cellStyle name="ملاحظة 2 2 27 9 2" xfId="34621" xr:uid="{00000000-0005-0000-0000-000040870000}"/>
    <cellStyle name="ملاحظة 2 2 28" xfId="34622" xr:uid="{00000000-0005-0000-0000-000041870000}"/>
    <cellStyle name="ملاحظة 2 2 28 10" xfId="34623" xr:uid="{00000000-0005-0000-0000-000042870000}"/>
    <cellStyle name="ملاحظة 2 2 28 10 2" xfId="34624" xr:uid="{00000000-0005-0000-0000-000043870000}"/>
    <cellStyle name="ملاحظة 2 2 28 11" xfId="34625" xr:uid="{00000000-0005-0000-0000-000044870000}"/>
    <cellStyle name="ملاحظة 2 2 28 11 2" xfId="34626" xr:uid="{00000000-0005-0000-0000-000045870000}"/>
    <cellStyle name="ملاحظة 2 2 28 12" xfId="34627" xr:uid="{00000000-0005-0000-0000-000046870000}"/>
    <cellStyle name="ملاحظة 2 2 28 12 2" xfId="34628" xr:uid="{00000000-0005-0000-0000-000047870000}"/>
    <cellStyle name="ملاحظة 2 2 28 13" xfId="34629" xr:uid="{00000000-0005-0000-0000-000048870000}"/>
    <cellStyle name="ملاحظة 2 2 28 2" xfId="34630" xr:uid="{00000000-0005-0000-0000-000049870000}"/>
    <cellStyle name="ملاحظة 2 2 28 2 2" xfId="34631" xr:uid="{00000000-0005-0000-0000-00004A870000}"/>
    <cellStyle name="ملاحظة 2 2 28 3" xfId="34632" xr:uid="{00000000-0005-0000-0000-00004B870000}"/>
    <cellStyle name="ملاحظة 2 2 28 3 2" xfId="34633" xr:uid="{00000000-0005-0000-0000-00004C870000}"/>
    <cellStyle name="ملاحظة 2 2 28 4" xfId="34634" xr:uid="{00000000-0005-0000-0000-00004D870000}"/>
    <cellStyle name="ملاحظة 2 2 28 4 2" xfId="34635" xr:uid="{00000000-0005-0000-0000-00004E870000}"/>
    <cellStyle name="ملاحظة 2 2 28 5" xfId="34636" xr:uid="{00000000-0005-0000-0000-00004F870000}"/>
    <cellStyle name="ملاحظة 2 2 28 5 2" xfId="34637" xr:uid="{00000000-0005-0000-0000-000050870000}"/>
    <cellStyle name="ملاحظة 2 2 28 6" xfId="34638" xr:uid="{00000000-0005-0000-0000-000051870000}"/>
    <cellStyle name="ملاحظة 2 2 28 6 2" xfId="34639" xr:uid="{00000000-0005-0000-0000-000052870000}"/>
    <cellStyle name="ملاحظة 2 2 28 7" xfId="34640" xr:uid="{00000000-0005-0000-0000-000053870000}"/>
    <cellStyle name="ملاحظة 2 2 28 7 2" xfId="34641" xr:uid="{00000000-0005-0000-0000-000054870000}"/>
    <cellStyle name="ملاحظة 2 2 28 8" xfId="34642" xr:uid="{00000000-0005-0000-0000-000055870000}"/>
    <cellStyle name="ملاحظة 2 2 28 8 2" xfId="34643" xr:uid="{00000000-0005-0000-0000-000056870000}"/>
    <cellStyle name="ملاحظة 2 2 28 9" xfId="34644" xr:uid="{00000000-0005-0000-0000-000057870000}"/>
    <cellStyle name="ملاحظة 2 2 28 9 2" xfId="34645" xr:uid="{00000000-0005-0000-0000-000058870000}"/>
    <cellStyle name="ملاحظة 2 2 29" xfId="34646" xr:uid="{00000000-0005-0000-0000-000059870000}"/>
    <cellStyle name="ملاحظة 2 2 29 2" xfId="34647" xr:uid="{00000000-0005-0000-0000-00005A870000}"/>
    <cellStyle name="ملاحظة 2 2 3" xfId="34648" xr:uid="{00000000-0005-0000-0000-00005B870000}"/>
    <cellStyle name="ملاحظة 2 2 3 10" xfId="34649" xr:uid="{00000000-0005-0000-0000-00005C870000}"/>
    <cellStyle name="ملاحظة 2 2 3 10 2" xfId="34650" xr:uid="{00000000-0005-0000-0000-00005D870000}"/>
    <cellStyle name="ملاحظة 2 2 3 11" xfId="34651" xr:uid="{00000000-0005-0000-0000-00005E870000}"/>
    <cellStyle name="ملاحظة 2 2 3 11 2" xfId="34652" xr:uid="{00000000-0005-0000-0000-00005F870000}"/>
    <cellStyle name="ملاحظة 2 2 3 12" xfId="34653" xr:uid="{00000000-0005-0000-0000-000060870000}"/>
    <cellStyle name="ملاحظة 2 2 3 12 2" xfId="34654" xr:uid="{00000000-0005-0000-0000-000061870000}"/>
    <cellStyle name="ملاحظة 2 2 3 13" xfId="34655" xr:uid="{00000000-0005-0000-0000-000062870000}"/>
    <cellStyle name="ملاحظة 2 2 3 2" xfId="34656" xr:uid="{00000000-0005-0000-0000-000063870000}"/>
    <cellStyle name="ملاحظة 2 2 3 2 2" xfId="34657" xr:uid="{00000000-0005-0000-0000-000064870000}"/>
    <cellStyle name="ملاحظة 2 2 3 3" xfId="34658" xr:uid="{00000000-0005-0000-0000-000065870000}"/>
    <cellStyle name="ملاحظة 2 2 3 3 2" xfId="34659" xr:uid="{00000000-0005-0000-0000-000066870000}"/>
    <cellStyle name="ملاحظة 2 2 3 4" xfId="34660" xr:uid="{00000000-0005-0000-0000-000067870000}"/>
    <cellStyle name="ملاحظة 2 2 3 4 2" xfId="34661" xr:uid="{00000000-0005-0000-0000-000068870000}"/>
    <cellStyle name="ملاحظة 2 2 3 5" xfId="34662" xr:uid="{00000000-0005-0000-0000-000069870000}"/>
    <cellStyle name="ملاحظة 2 2 3 5 2" xfId="34663" xr:uid="{00000000-0005-0000-0000-00006A870000}"/>
    <cellStyle name="ملاحظة 2 2 3 6" xfId="34664" xr:uid="{00000000-0005-0000-0000-00006B870000}"/>
    <cellStyle name="ملاحظة 2 2 3 6 2" xfId="34665" xr:uid="{00000000-0005-0000-0000-00006C870000}"/>
    <cellStyle name="ملاحظة 2 2 3 7" xfId="34666" xr:uid="{00000000-0005-0000-0000-00006D870000}"/>
    <cellStyle name="ملاحظة 2 2 3 7 2" xfId="34667" xr:uid="{00000000-0005-0000-0000-00006E870000}"/>
    <cellStyle name="ملاحظة 2 2 3 8" xfId="34668" xr:uid="{00000000-0005-0000-0000-00006F870000}"/>
    <cellStyle name="ملاحظة 2 2 3 8 2" xfId="34669" xr:uid="{00000000-0005-0000-0000-000070870000}"/>
    <cellStyle name="ملاحظة 2 2 3 9" xfId="34670" xr:uid="{00000000-0005-0000-0000-000071870000}"/>
    <cellStyle name="ملاحظة 2 2 3 9 2" xfId="34671" xr:uid="{00000000-0005-0000-0000-000072870000}"/>
    <cellStyle name="ملاحظة 2 2 30" xfId="34672" xr:uid="{00000000-0005-0000-0000-000073870000}"/>
    <cellStyle name="ملاحظة 2 2 30 2" xfId="34673" xr:uid="{00000000-0005-0000-0000-000074870000}"/>
    <cellStyle name="ملاحظة 2 2 31" xfId="34674" xr:uid="{00000000-0005-0000-0000-000075870000}"/>
    <cellStyle name="ملاحظة 2 2 31 2" xfId="34675" xr:uid="{00000000-0005-0000-0000-000076870000}"/>
    <cellStyle name="ملاحظة 2 2 32" xfId="34676" xr:uid="{00000000-0005-0000-0000-000077870000}"/>
    <cellStyle name="ملاحظة 2 2 32 2" xfId="34677" xr:uid="{00000000-0005-0000-0000-000078870000}"/>
    <cellStyle name="ملاحظة 2 2 33" xfId="34678" xr:uid="{00000000-0005-0000-0000-000079870000}"/>
    <cellStyle name="ملاحظة 2 2 33 2" xfId="34679" xr:uid="{00000000-0005-0000-0000-00007A870000}"/>
    <cellStyle name="ملاحظة 2 2 34" xfId="34680" xr:uid="{00000000-0005-0000-0000-00007B870000}"/>
    <cellStyle name="ملاحظة 2 2 34 2" xfId="34681" xr:uid="{00000000-0005-0000-0000-00007C870000}"/>
    <cellStyle name="ملاحظة 2 2 35" xfId="34682" xr:uid="{00000000-0005-0000-0000-00007D870000}"/>
    <cellStyle name="ملاحظة 2 2 35 2" xfId="34683" xr:uid="{00000000-0005-0000-0000-00007E870000}"/>
    <cellStyle name="ملاحظة 2 2 36" xfId="34684" xr:uid="{00000000-0005-0000-0000-00007F870000}"/>
    <cellStyle name="ملاحظة 2 2 36 2" xfId="34685" xr:uid="{00000000-0005-0000-0000-000080870000}"/>
    <cellStyle name="ملاحظة 2 2 37" xfId="34686" xr:uid="{00000000-0005-0000-0000-000081870000}"/>
    <cellStyle name="ملاحظة 2 2 37 2" xfId="34687" xr:uid="{00000000-0005-0000-0000-000082870000}"/>
    <cellStyle name="ملاحظة 2 2 38" xfId="34688" xr:uid="{00000000-0005-0000-0000-000083870000}"/>
    <cellStyle name="ملاحظة 2 2 38 2" xfId="34689" xr:uid="{00000000-0005-0000-0000-000084870000}"/>
    <cellStyle name="ملاحظة 2 2 39" xfId="34690" xr:uid="{00000000-0005-0000-0000-000085870000}"/>
    <cellStyle name="ملاحظة 2 2 39 2" xfId="34691" xr:uid="{00000000-0005-0000-0000-000086870000}"/>
    <cellStyle name="ملاحظة 2 2 4" xfId="34692" xr:uid="{00000000-0005-0000-0000-000087870000}"/>
    <cellStyle name="ملاحظة 2 2 4 10" xfId="34693" xr:uid="{00000000-0005-0000-0000-000088870000}"/>
    <cellStyle name="ملاحظة 2 2 4 10 2" xfId="34694" xr:uid="{00000000-0005-0000-0000-000089870000}"/>
    <cellStyle name="ملاحظة 2 2 4 11" xfId="34695" xr:uid="{00000000-0005-0000-0000-00008A870000}"/>
    <cellStyle name="ملاحظة 2 2 4 11 2" xfId="34696" xr:uid="{00000000-0005-0000-0000-00008B870000}"/>
    <cellStyle name="ملاحظة 2 2 4 12" xfId="34697" xr:uid="{00000000-0005-0000-0000-00008C870000}"/>
    <cellStyle name="ملاحظة 2 2 4 12 2" xfId="34698" xr:uid="{00000000-0005-0000-0000-00008D870000}"/>
    <cellStyle name="ملاحظة 2 2 4 13" xfId="34699" xr:uid="{00000000-0005-0000-0000-00008E870000}"/>
    <cellStyle name="ملاحظة 2 2 4 2" xfId="34700" xr:uid="{00000000-0005-0000-0000-00008F870000}"/>
    <cellStyle name="ملاحظة 2 2 4 2 2" xfId="34701" xr:uid="{00000000-0005-0000-0000-000090870000}"/>
    <cellStyle name="ملاحظة 2 2 4 3" xfId="34702" xr:uid="{00000000-0005-0000-0000-000091870000}"/>
    <cellStyle name="ملاحظة 2 2 4 3 2" xfId="34703" xr:uid="{00000000-0005-0000-0000-000092870000}"/>
    <cellStyle name="ملاحظة 2 2 4 4" xfId="34704" xr:uid="{00000000-0005-0000-0000-000093870000}"/>
    <cellStyle name="ملاحظة 2 2 4 4 2" xfId="34705" xr:uid="{00000000-0005-0000-0000-000094870000}"/>
    <cellStyle name="ملاحظة 2 2 4 5" xfId="34706" xr:uid="{00000000-0005-0000-0000-000095870000}"/>
    <cellStyle name="ملاحظة 2 2 4 5 2" xfId="34707" xr:uid="{00000000-0005-0000-0000-000096870000}"/>
    <cellStyle name="ملاحظة 2 2 4 6" xfId="34708" xr:uid="{00000000-0005-0000-0000-000097870000}"/>
    <cellStyle name="ملاحظة 2 2 4 6 2" xfId="34709" xr:uid="{00000000-0005-0000-0000-000098870000}"/>
    <cellStyle name="ملاحظة 2 2 4 7" xfId="34710" xr:uid="{00000000-0005-0000-0000-000099870000}"/>
    <cellStyle name="ملاحظة 2 2 4 7 2" xfId="34711" xr:uid="{00000000-0005-0000-0000-00009A870000}"/>
    <cellStyle name="ملاحظة 2 2 4 8" xfId="34712" xr:uid="{00000000-0005-0000-0000-00009B870000}"/>
    <cellStyle name="ملاحظة 2 2 4 8 2" xfId="34713" xr:uid="{00000000-0005-0000-0000-00009C870000}"/>
    <cellStyle name="ملاحظة 2 2 4 9" xfId="34714" xr:uid="{00000000-0005-0000-0000-00009D870000}"/>
    <cellStyle name="ملاحظة 2 2 4 9 2" xfId="34715" xr:uid="{00000000-0005-0000-0000-00009E870000}"/>
    <cellStyle name="ملاحظة 2 2 40" xfId="34716" xr:uid="{00000000-0005-0000-0000-00009F870000}"/>
    <cellStyle name="ملاحظة 2 2 5" xfId="34717" xr:uid="{00000000-0005-0000-0000-0000A0870000}"/>
    <cellStyle name="ملاحظة 2 2 5 10" xfId="34718" xr:uid="{00000000-0005-0000-0000-0000A1870000}"/>
    <cellStyle name="ملاحظة 2 2 5 10 2" xfId="34719" xr:uid="{00000000-0005-0000-0000-0000A2870000}"/>
    <cellStyle name="ملاحظة 2 2 5 11" xfId="34720" xr:uid="{00000000-0005-0000-0000-0000A3870000}"/>
    <cellStyle name="ملاحظة 2 2 5 11 2" xfId="34721" xr:uid="{00000000-0005-0000-0000-0000A4870000}"/>
    <cellStyle name="ملاحظة 2 2 5 12" xfId="34722" xr:uid="{00000000-0005-0000-0000-0000A5870000}"/>
    <cellStyle name="ملاحظة 2 2 5 12 2" xfId="34723" xr:uid="{00000000-0005-0000-0000-0000A6870000}"/>
    <cellStyle name="ملاحظة 2 2 5 13" xfId="34724" xr:uid="{00000000-0005-0000-0000-0000A7870000}"/>
    <cellStyle name="ملاحظة 2 2 5 2" xfId="34725" xr:uid="{00000000-0005-0000-0000-0000A8870000}"/>
    <cellStyle name="ملاحظة 2 2 5 2 2" xfId="34726" xr:uid="{00000000-0005-0000-0000-0000A9870000}"/>
    <cellStyle name="ملاحظة 2 2 5 3" xfId="34727" xr:uid="{00000000-0005-0000-0000-0000AA870000}"/>
    <cellStyle name="ملاحظة 2 2 5 3 2" xfId="34728" xr:uid="{00000000-0005-0000-0000-0000AB870000}"/>
    <cellStyle name="ملاحظة 2 2 5 4" xfId="34729" xr:uid="{00000000-0005-0000-0000-0000AC870000}"/>
    <cellStyle name="ملاحظة 2 2 5 4 2" xfId="34730" xr:uid="{00000000-0005-0000-0000-0000AD870000}"/>
    <cellStyle name="ملاحظة 2 2 5 5" xfId="34731" xr:uid="{00000000-0005-0000-0000-0000AE870000}"/>
    <cellStyle name="ملاحظة 2 2 5 5 2" xfId="34732" xr:uid="{00000000-0005-0000-0000-0000AF870000}"/>
    <cellStyle name="ملاحظة 2 2 5 6" xfId="34733" xr:uid="{00000000-0005-0000-0000-0000B0870000}"/>
    <cellStyle name="ملاحظة 2 2 5 6 2" xfId="34734" xr:uid="{00000000-0005-0000-0000-0000B1870000}"/>
    <cellStyle name="ملاحظة 2 2 5 7" xfId="34735" xr:uid="{00000000-0005-0000-0000-0000B2870000}"/>
    <cellStyle name="ملاحظة 2 2 5 7 2" xfId="34736" xr:uid="{00000000-0005-0000-0000-0000B3870000}"/>
    <cellStyle name="ملاحظة 2 2 5 8" xfId="34737" xr:uid="{00000000-0005-0000-0000-0000B4870000}"/>
    <cellStyle name="ملاحظة 2 2 5 8 2" xfId="34738" xr:uid="{00000000-0005-0000-0000-0000B5870000}"/>
    <cellStyle name="ملاحظة 2 2 5 9" xfId="34739" xr:uid="{00000000-0005-0000-0000-0000B6870000}"/>
    <cellStyle name="ملاحظة 2 2 5 9 2" xfId="34740" xr:uid="{00000000-0005-0000-0000-0000B7870000}"/>
    <cellStyle name="ملاحظة 2 2 6" xfId="34741" xr:uid="{00000000-0005-0000-0000-0000B8870000}"/>
    <cellStyle name="ملاحظة 2 2 6 10" xfId="34742" xr:uid="{00000000-0005-0000-0000-0000B9870000}"/>
    <cellStyle name="ملاحظة 2 2 6 10 2" xfId="34743" xr:uid="{00000000-0005-0000-0000-0000BA870000}"/>
    <cellStyle name="ملاحظة 2 2 6 11" xfId="34744" xr:uid="{00000000-0005-0000-0000-0000BB870000}"/>
    <cellStyle name="ملاحظة 2 2 6 11 2" xfId="34745" xr:uid="{00000000-0005-0000-0000-0000BC870000}"/>
    <cellStyle name="ملاحظة 2 2 6 12" xfId="34746" xr:uid="{00000000-0005-0000-0000-0000BD870000}"/>
    <cellStyle name="ملاحظة 2 2 6 12 2" xfId="34747" xr:uid="{00000000-0005-0000-0000-0000BE870000}"/>
    <cellStyle name="ملاحظة 2 2 6 13" xfId="34748" xr:uid="{00000000-0005-0000-0000-0000BF870000}"/>
    <cellStyle name="ملاحظة 2 2 6 2" xfId="34749" xr:uid="{00000000-0005-0000-0000-0000C0870000}"/>
    <cellStyle name="ملاحظة 2 2 6 2 2" xfId="34750" xr:uid="{00000000-0005-0000-0000-0000C1870000}"/>
    <cellStyle name="ملاحظة 2 2 6 3" xfId="34751" xr:uid="{00000000-0005-0000-0000-0000C2870000}"/>
    <cellStyle name="ملاحظة 2 2 6 3 2" xfId="34752" xr:uid="{00000000-0005-0000-0000-0000C3870000}"/>
    <cellStyle name="ملاحظة 2 2 6 4" xfId="34753" xr:uid="{00000000-0005-0000-0000-0000C4870000}"/>
    <cellStyle name="ملاحظة 2 2 6 4 2" xfId="34754" xr:uid="{00000000-0005-0000-0000-0000C5870000}"/>
    <cellStyle name="ملاحظة 2 2 6 5" xfId="34755" xr:uid="{00000000-0005-0000-0000-0000C6870000}"/>
    <cellStyle name="ملاحظة 2 2 6 5 2" xfId="34756" xr:uid="{00000000-0005-0000-0000-0000C7870000}"/>
    <cellStyle name="ملاحظة 2 2 6 6" xfId="34757" xr:uid="{00000000-0005-0000-0000-0000C8870000}"/>
    <cellStyle name="ملاحظة 2 2 6 6 2" xfId="34758" xr:uid="{00000000-0005-0000-0000-0000C9870000}"/>
    <cellStyle name="ملاحظة 2 2 6 7" xfId="34759" xr:uid="{00000000-0005-0000-0000-0000CA870000}"/>
    <cellStyle name="ملاحظة 2 2 6 7 2" xfId="34760" xr:uid="{00000000-0005-0000-0000-0000CB870000}"/>
    <cellStyle name="ملاحظة 2 2 6 8" xfId="34761" xr:uid="{00000000-0005-0000-0000-0000CC870000}"/>
    <cellStyle name="ملاحظة 2 2 6 8 2" xfId="34762" xr:uid="{00000000-0005-0000-0000-0000CD870000}"/>
    <cellStyle name="ملاحظة 2 2 6 9" xfId="34763" xr:uid="{00000000-0005-0000-0000-0000CE870000}"/>
    <cellStyle name="ملاحظة 2 2 6 9 2" xfId="34764" xr:uid="{00000000-0005-0000-0000-0000CF870000}"/>
    <cellStyle name="ملاحظة 2 2 7" xfId="34765" xr:uid="{00000000-0005-0000-0000-0000D0870000}"/>
    <cellStyle name="ملاحظة 2 2 7 10" xfId="34766" xr:uid="{00000000-0005-0000-0000-0000D1870000}"/>
    <cellStyle name="ملاحظة 2 2 7 10 2" xfId="34767" xr:uid="{00000000-0005-0000-0000-0000D2870000}"/>
    <cellStyle name="ملاحظة 2 2 7 11" xfId="34768" xr:uid="{00000000-0005-0000-0000-0000D3870000}"/>
    <cellStyle name="ملاحظة 2 2 7 11 2" xfId="34769" xr:uid="{00000000-0005-0000-0000-0000D4870000}"/>
    <cellStyle name="ملاحظة 2 2 7 12" xfId="34770" xr:uid="{00000000-0005-0000-0000-0000D5870000}"/>
    <cellStyle name="ملاحظة 2 2 7 12 2" xfId="34771" xr:uid="{00000000-0005-0000-0000-0000D6870000}"/>
    <cellStyle name="ملاحظة 2 2 7 13" xfId="34772" xr:uid="{00000000-0005-0000-0000-0000D7870000}"/>
    <cellStyle name="ملاحظة 2 2 7 2" xfId="34773" xr:uid="{00000000-0005-0000-0000-0000D8870000}"/>
    <cellStyle name="ملاحظة 2 2 7 2 2" xfId="34774" xr:uid="{00000000-0005-0000-0000-0000D9870000}"/>
    <cellStyle name="ملاحظة 2 2 7 3" xfId="34775" xr:uid="{00000000-0005-0000-0000-0000DA870000}"/>
    <cellStyle name="ملاحظة 2 2 7 3 2" xfId="34776" xr:uid="{00000000-0005-0000-0000-0000DB870000}"/>
    <cellStyle name="ملاحظة 2 2 7 4" xfId="34777" xr:uid="{00000000-0005-0000-0000-0000DC870000}"/>
    <cellStyle name="ملاحظة 2 2 7 4 2" xfId="34778" xr:uid="{00000000-0005-0000-0000-0000DD870000}"/>
    <cellStyle name="ملاحظة 2 2 7 5" xfId="34779" xr:uid="{00000000-0005-0000-0000-0000DE870000}"/>
    <cellStyle name="ملاحظة 2 2 7 5 2" xfId="34780" xr:uid="{00000000-0005-0000-0000-0000DF870000}"/>
    <cellStyle name="ملاحظة 2 2 7 6" xfId="34781" xr:uid="{00000000-0005-0000-0000-0000E0870000}"/>
    <cellStyle name="ملاحظة 2 2 7 6 2" xfId="34782" xr:uid="{00000000-0005-0000-0000-0000E1870000}"/>
    <cellStyle name="ملاحظة 2 2 7 7" xfId="34783" xr:uid="{00000000-0005-0000-0000-0000E2870000}"/>
    <cellStyle name="ملاحظة 2 2 7 7 2" xfId="34784" xr:uid="{00000000-0005-0000-0000-0000E3870000}"/>
    <cellStyle name="ملاحظة 2 2 7 8" xfId="34785" xr:uid="{00000000-0005-0000-0000-0000E4870000}"/>
    <cellStyle name="ملاحظة 2 2 7 8 2" xfId="34786" xr:uid="{00000000-0005-0000-0000-0000E5870000}"/>
    <cellStyle name="ملاحظة 2 2 7 9" xfId="34787" xr:uid="{00000000-0005-0000-0000-0000E6870000}"/>
    <cellStyle name="ملاحظة 2 2 7 9 2" xfId="34788" xr:uid="{00000000-0005-0000-0000-0000E7870000}"/>
    <cellStyle name="ملاحظة 2 2 8" xfId="34789" xr:uid="{00000000-0005-0000-0000-0000E8870000}"/>
    <cellStyle name="ملاحظة 2 2 8 10" xfId="34790" xr:uid="{00000000-0005-0000-0000-0000E9870000}"/>
    <cellStyle name="ملاحظة 2 2 8 10 2" xfId="34791" xr:uid="{00000000-0005-0000-0000-0000EA870000}"/>
    <cellStyle name="ملاحظة 2 2 8 11" xfId="34792" xr:uid="{00000000-0005-0000-0000-0000EB870000}"/>
    <cellStyle name="ملاحظة 2 2 8 11 2" xfId="34793" xr:uid="{00000000-0005-0000-0000-0000EC870000}"/>
    <cellStyle name="ملاحظة 2 2 8 12" xfId="34794" xr:uid="{00000000-0005-0000-0000-0000ED870000}"/>
    <cellStyle name="ملاحظة 2 2 8 12 2" xfId="34795" xr:uid="{00000000-0005-0000-0000-0000EE870000}"/>
    <cellStyle name="ملاحظة 2 2 8 13" xfId="34796" xr:uid="{00000000-0005-0000-0000-0000EF870000}"/>
    <cellStyle name="ملاحظة 2 2 8 2" xfId="34797" xr:uid="{00000000-0005-0000-0000-0000F0870000}"/>
    <cellStyle name="ملاحظة 2 2 8 2 2" xfId="34798" xr:uid="{00000000-0005-0000-0000-0000F1870000}"/>
    <cellStyle name="ملاحظة 2 2 8 3" xfId="34799" xr:uid="{00000000-0005-0000-0000-0000F2870000}"/>
    <cellStyle name="ملاحظة 2 2 8 3 2" xfId="34800" xr:uid="{00000000-0005-0000-0000-0000F3870000}"/>
    <cellStyle name="ملاحظة 2 2 8 4" xfId="34801" xr:uid="{00000000-0005-0000-0000-0000F4870000}"/>
    <cellStyle name="ملاحظة 2 2 8 4 2" xfId="34802" xr:uid="{00000000-0005-0000-0000-0000F5870000}"/>
    <cellStyle name="ملاحظة 2 2 8 5" xfId="34803" xr:uid="{00000000-0005-0000-0000-0000F6870000}"/>
    <cellStyle name="ملاحظة 2 2 8 5 2" xfId="34804" xr:uid="{00000000-0005-0000-0000-0000F7870000}"/>
    <cellStyle name="ملاحظة 2 2 8 6" xfId="34805" xr:uid="{00000000-0005-0000-0000-0000F8870000}"/>
    <cellStyle name="ملاحظة 2 2 8 6 2" xfId="34806" xr:uid="{00000000-0005-0000-0000-0000F9870000}"/>
    <cellStyle name="ملاحظة 2 2 8 7" xfId="34807" xr:uid="{00000000-0005-0000-0000-0000FA870000}"/>
    <cellStyle name="ملاحظة 2 2 8 7 2" xfId="34808" xr:uid="{00000000-0005-0000-0000-0000FB870000}"/>
    <cellStyle name="ملاحظة 2 2 8 8" xfId="34809" xr:uid="{00000000-0005-0000-0000-0000FC870000}"/>
    <cellStyle name="ملاحظة 2 2 8 8 2" xfId="34810" xr:uid="{00000000-0005-0000-0000-0000FD870000}"/>
    <cellStyle name="ملاحظة 2 2 8 9" xfId="34811" xr:uid="{00000000-0005-0000-0000-0000FE870000}"/>
    <cellStyle name="ملاحظة 2 2 8 9 2" xfId="34812" xr:uid="{00000000-0005-0000-0000-0000FF870000}"/>
    <cellStyle name="ملاحظة 2 2 9" xfId="34813" xr:uid="{00000000-0005-0000-0000-000000880000}"/>
    <cellStyle name="ملاحظة 2 2 9 10" xfId="34814" xr:uid="{00000000-0005-0000-0000-000001880000}"/>
    <cellStyle name="ملاحظة 2 2 9 10 2" xfId="34815" xr:uid="{00000000-0005-0000-0000-000002880000}"/>
    <cellStyle name="ملاحظة 2 2 9 11" xfId="34816" xr:uid="{00000000-0005-0000-0000-000003880000}"/>
    <cellStyle name="ملاحظة 2 2 9 11 2" xfId="34817" xr:uid="{00000000-0005-0000-0000-000004880000}"/>
    <cellStyle name="ملاحظة 2 2 9 12" xfId="34818" xr:uid="{00000000-0005-0000-0000-000005880000}"/>
    <cellStyle name="ملاحظة 2 2 9 12 2" xfId="34819" xr:uid="{00000000-0005-0000-0000-000006880000}"/>
    <cellStyle name="ملاحظة 2 2 9 13" xfId="34820" xr:uid="{00000000-0005-0000-0000-000007880000}"/>
    <cellStyle name="ملاحظة 2 2 9 2" xfId="34821" xr:uid="{00000000-0005-0000-0000-000008880000}"/>
    <cellStyle name="ملاحظة 2 2 9 2 2" xfId="34822" xr:uid="{00000000-0005-0000-0000-000009880000}"/>
    <cellStyle name="ملاحظة 2 2 9 3" xfId="34823" xr:uid="{00000000-0005-0000-0000-00000A880000}"/>
    <cellStyle name="ملاحظة 2 2 9 3 2" xfId="34824" xr:uid="{00000000-0005-0000-0000-00000B880000}"/>
    <cellStyle name="ملاحظة 2 2 9 4" xfId="34825" xr:uid="{00000000-0005-0000-0000-00000C880000}"/>
    <cellStyle name="ملاحظة 2 2 9 4 2" xfId="34826" xr:uid="{00000000-0005-0000-0000-00000D880000}"/>
    <cellStyle name="ملاحظة 2 2 9 5" xfId="34827" xr:uid="{00000000-0005-0000-0000-00000E880000}"/>
    <cellStyle name="ملاحظة 2 2 9 5 2" xfId="34828" xr:uid="{00000000-0005-0000-0000-00000F880000}"/>
    <cellStyle name="ملاحظة 2 2 9 6" xfId="34829" xr:uid="{00000000-0005-0000-0000-000010880000}"/>
    <cellStyle name="ملاحظة 2 2 9 6 2" xfId="34830" xr:uid="{00000000-0005-0000-0000-000011880000}"/>
    <cellStyle name="ملاحظة 2 2 9 7" xfId="34831" xr:uid="{00000000-0005-0000-0000-000012880000}"/>
    <cellStyle name="ملاحظة 2 2 9 7 2" xfId="34832" xr:uid="{00000000-0005-0000-0000-000013880000}"/>
    <cellStyle name="ملاحظة 2 2 9 8" xfId="34833" xr:uid="{00000000-0005-0000-0000-000014880000}"/>
    <cellStyle name="ملاحظة 2 2 9 8 2" xfId="34834" xr:uid="{00000000-0005-0000-0000-000015880000}"/>
    <cellStyle name="ملاحظة 2 2 9 9" xfId="34835" xr:uid="{00000000-0005-0000-0000-000016880000}"/>
    <cellStyle name="ملاحظة 2 2 9 9 2" xfId="34836" xr:uid="{00000000-0005-0000-0000-000017880000}"/>
    <cellStyle name="ملاحظة 2 20" xfId="34837" xr:uid="{00000000-0005-0000-0000-000018880000}"/>
    <cellStyle name="ملاحظة 2 20 10" xfId="34838" xr:uid="{00000000-0005-0000-0000-000019880000}"/>
    <cellStyle name="ملاحظة 2 20 10 2" xfId="34839" xr:uid="{00000000-0005-0000-0000-00001A880000}"/>
    <cellStyle name="ملاحظة 2 20 11" xfId="34840" xr:uid="{00000000-0005-0000-0000-00001B880000}"/>
    <cellStyle name="ملاحظة 2 20 11 2" xfId="34841" xr:uid="{00000000-0005-0000-0000-00001C880000}"/>
    <cellStyle name="ملاحظة 2 20 12" xfId="34842" xr:uid="{00000000-0005-0000-0000-00001D880000}"/>
    <cellStyle name="ملاحظة 2 20 12 2" xfId="34843" xr:uid="{00000000-0005-0000-0000-00001E880000}"/>
    <cellStyle name="ملاحظة 2 20 13" xfId="34844" xr:uid="{00000000-0005-0000-0000-00001F880000}"/>
    <cellStyle name="ملاحظة 2 20 2" xfId="34845" xr:uid="{00000000-0005-0000-0000-000020880000}"/>
    <cellStyle name="ملاحظة 2 20 2 2" xfId="34846" xr:uid="{00000000-0005-0000-0000-000021880000}"/>
    <cellStyle name="ملاحظة 2 20 3" xfId="34847" xr:uid="{00000000-0005-0000-0000-000022880000}"/>
    <cellStyle name="ملاحظة 2 20 3 2" xfId="34848" xr:uid="{00000000-0005-0000-0000-000023880000}"/>
    <cellStyle name="ملاحظة 2 20 4" xfId="34849" xr:uid="{00000000-0005-0000-0000-000024880000}"/>
    <cellStyle name="ملاحظة 2 20 4 2" xfId="34850" xr:uid="{00000000-0005-0000-0000-000025880000}"/>
    <cellStyle name="ملاحظة 2 20 5" xfId="34851" xr:uid="{00000000-0005-0000-0000-000026880000}"/>
    <cellStyle name="ملاحظة 2 20 5 2" xfId="34852" xr:uid="{00000000-0005-0000-0000-000027880000}"/>
    <cellStyle name="ملاحظة 2 20 6" xfId="34853" xr:uid="{00000000-0005-0000-0000-000028880000}"/>
    <cellStyle name="ملاحظة 2 20 6 2" xfId="34854" xr:uid="{00000000-0005-0000-0000-000029880000}"/>
    <cellStyle name="ملاحظة 2 20 7" xfId="34855" xr:uid="{00000000-0005-0000-0000-00002A880000}"/>
    <cellStyle name="ملاحظة 2 20 7 2" xfId="34856" xr:uid="{00000000-0005-0000-0000-00002B880000}"/>
    <cellStyle name="ملاحظة 2 20 8" xfId="34857" xr:uid="{00000000-0005-0000-0000-00002C880000}"/>
    <cellStyle name="ملاحظة 2 20 8 2" xfId="34858" xr:uid="{00000000-0005-0000-0000-00002D880000}"/>
    <cellStyle name="ملاحظة 2 20 9" xfId="34859" xr:uid="{00000000-0005-0000-0000-00002E880000}"/>
    <cellStyle name="ملاحظة 2 20 9 2" xfId="34860" xr:uid="{00000000-0005-0000-0000-00002F880000}"/>
    <cellStyle name="ملاحظة 2 21" xfId="34861" xr:uid="{00000000-0005-0000-0000-000030880000}"/>
    <cellStyle name="ملاحظة 2 21 10" xfId="34862" xr:uid="{00000000-0005-0000-0000-000031880000}"/>
    <cellStyle name="ملاحظة 2 21 10 2" xfId="34863" xr:uid="{00000000-0005-0000-0000-000032880000}"/>
    <cellStyle name="ملاحظة 2 21 11" xfId="34864" xr:uid="{00000000-0005-0000-0000-000033880000}"/>
    <cellStyle name="ملاحظة 2 21 11 2" xfId="34865" xr:uid="{00000000-0005-0000-0000-000034880000}"/>
    <cellStyle name="ملاحظة 2 21 12" xfId="34866" xr:uid="{00000000-0005-0000-0000-000035880000}"/>
    <cellStyle name="ملاحظة 2 21 12 2" xfId="34867" xr:uid="{00000000-0005-0000-0000-000036880000}"/>
    <cellStyle name="ملاحظة 2 21 13" xfId="34868" xr:uid="{00000000-0005-0000-0000-000037880000}"/>
    <cellStyle name="ملاحظة 2 21 2" xfId="34869" xr:uid="{00000000-0005-0000-0000-000038880000}"/>
    <cellStyle name="ملاحظة 2 21 2 2" xfId="34870" xr:uid="{00000000-0005-0000-0000-000039880000}"/>
    <cellStyle name="ملاحظة 2 21 3" xfId="34871" xr:uid="{00000000-0005-0000-0000-00003A880000}"/>
    <cellStyle name="ملاحظة 2 21 3 2" xfId="34872" xr:uid="{00000000-0005-0000-0000-00003B880000}"/>
    <cellStyle name="ملاحظة 2 21 4" xfId="34873" xr:uid="{00000000-0005-0000-0000-00003C880000}"/>
    <cellStyle name="ملاحظة 2 21 4 2" xfId="34874" xr:uid="{00000000-0005-0000-0000-00003D880000}"/>
    <cellStyle name="ملاحظة 2 21 5" xfId="34875" xr:uid="{00000000-0005-0000-0000-00003E880000}"/>
    <cellStyle name="ملاحظة 2 21 5 2" xfId="34876" xr:uid="{00000000-0005-0000-0000-00003F880000}"/>
    <cellStyle name="ملاحظة 2 21 6" xfId="34877" xr:uid="{00000000-0005-0000-0000-000040880000}"/>
    <cellStyle name="ملاحظة 2 21 6 2" xfId="34878" xr:uid="{00000000-0005-0000-0000-000041880000}"/>
    <cellStyle name="ملاحظة 2 21 7" xfId="34879" xr:uid="{00000000-0005-0000-0000-000042880000}"/>
    <cellStyle name="ملاحظة 2 21 7 2" xfId="34880" xr:uid="{00000000-0005-0000-0000-000043880000}"/>
    <cellStyle name="ملاحظة 2 21 8" xfId="34881" xr:uid="{00000000-0005-0000-0000-000044880000}"/>
    <cellStyle name="ملاحظة 2 21 8 2" xfId="34882" xr:uid="{00000000-0005-0000-0000-000045880000}"/>
    <cellStyle name="ملاحظة 2 21 9" xfId="34883" xr:uid="{00000000-0005-0000-0000-000046880000}"/>
    <cellStyle name="ملاحظة 2 21 9 2" xfId="34884" xr:uid="{00000000-0005-0000-0000-000047880000}"/>
    <cellStyle name="ملاحظة 2 22" xfId="34885" xr:uid="{00000000-0005-0000-0000-000048880000}"/>
    <cellStyle name="ملاحظة 2 22 10" xfId="34886" xr:uid="{00000000-0005-0000-0000-000049880000}"/>
    <cellStyle name="ملاحظة 2 22 10 2" xfId="34887" xr:uid="{00000000-0005-0000-0000-00004A880000}"/>
    <cellStyle name="ملاحظة 2 22 11" xfId="34888" xr:uid="{00000000-0005-0000-0000-00004B880000}"/>
    <cellStyle name="ملاحظة 2 22 11 2" xfId="34889" xr:uid="{00000000-0005-0000-0000-00004C880000}"/>
    <cellStyle name="ملاحظة 2 22 12" xfId="34890" xr:uid="{00000000-0005-0000-0000-00004D880000}"/>
    <cellStyle name="ملاحظة 2 22 12 2" xfId="34891" xr:uid="{00000000-0005-0000-0000-00004E880000}"/>
    <cellStyle name="ملاحظة 2 22 13" xfId="34892" xr:uid="{00000000-0005-0000-0000-00004F880000}"/>
    <cellStyle name="ملاحظة 2 22 2" xfId="34893" xr:uid="{00000000-0005-0000-0000-000050880000}"/>
    <cellStyle name="ملاحظة 2 22 2 2" xfId="34894" xr:uid="{00000000-0005-0000-0000-000051880000}"/>
    <cellStyle name="ملاحظة 2 22 3" xfId="34895" xr:uid="{00000000-0005-0000-0000-000052880000}"/>
    <cellStyle name="ملاحظة 2 22 3 2" xfId="34896" xr:uid="{00000000-0005-0000-0000-000053880000}"/>
    <cellStyle name="ملاحظة 2 22 4" xfId="34897" xr:uid="{00000000-0005-0000-0000-000054880000}"/>
    <cellStyle name="ملاحظة 2 22 4 2" xfId="34898" xr:uid="{00000000-0005-0000-0000-000055880000}"/>
    <cellStyle name="ملاحظة 2 22 5" xfId="34899" xr:uid="{00000000-0005-0000-0000-000056880000}"/>
    <cellStyle name="ملاحظة 2 22 5 2" xfId="34900" xr:uid="{00000000-0005-0000-0000-000057880000}"/>
    <cellStyle name="ملاحظة 2 22 6" xfId="34901" xr:uid="{00000000-0005-0000-0000-000058880000}"/>
    <cellStyle name="ملاحظة 2 22 6 2" xfId="34902" xr:uid="{00000000-0005-0000-0000-000059880000}"/>
    <cellStyle name="ملاحظة 2 22 7" xfId="34903" xr:uid="{00000000-0005-0000-0000-00005A880000}"/>
    <cellStyle name="ملاحظة 2 22 7 2" xfId="34904" xr:uid="{00000000-0005-0000-0000-00005B880000}"/>
    <cellStyle name="ملاحظة 2 22 8" xfId="34905" xr:uid="{00000000-0005-0000-0000-00005C880000}"/>
    <cellStyle name="ملاحظة 2 22 8 2" xfId="34906" xr:uid="{00000000-0005-0000-0000-00005D880000}"/>
    <cellStyle name="ملاحظة 2 22 9" xfId="34907" xr:uid="{00000000-0005-0000-0000-00005E880000}"/>
    <cellStyle name="ملاحظة 2 22 9 2" xfId="34908" xr:uid="{00000000-0005-0000-0000-00005F880000}"/>
    <cellStyle name="ملاحظة 2 23" xfId="34909" xr:uid="{00000000-0005-0000-0000-000060880000}"/>
    <cellStyle name="ملاحظة 2 23 10" xfId="34910" xr:uid="{00000000-0005-0000-0000-000061880000}"/>
    <cellStyle name="ملاحظة 2 23 10 2" xfId="34911" xr:uid="{00000000-0005-0000-0000-000062880000}"/>
    <cellStyle name="ملاحظة 2 23 11" xfId="34912" xr:uid="{00000000-0005-0000-0000-000063880000}"/>
    <cellStyle name="ملاحظة 2 23 11 2" xfId="34913" xr:uid="{00000000-0005-0000-0000-000064880000}"/>
    <cellStyle name="ملاحظة 2 23 12" xfId="34914" xr:uid="{00000000-0005-0000-0000-000065880000}"/>
    <cellStyle name="ملاحظة 2 23 12 2" xfId="34915" xr:uid="{00000000-0005-0000-0000-000066880000}"/>
    <cellStyle name="ملاحظة 2 23 13" xfId="34916" xr:uid="{00000000-0005-0000-0000-000067880000}"/>
    <cellStyle name="ملاحظة 2 23 2" xfId="34917" xr:uid="{00000000-0005-0000-0000-000068880000}"/>
    <cellStyle name="ملاحظة 2 23 2 2" xfId="34918" xr:uid="{00000000-0005-0000-0000-000069880000}"/>
    <cellStyle name="ملاحظة 2 23 3" xfId="34919" xr:uid="{00000000-0005-0000-0000-00006A880000}"/>
    <cellStyle name="ملاحظة 2 23 3 2" xfId="34920" xr:uid="{00000000-0005-0000-0000-00006B880000}"/>
    <cellStyle name="ملاحظة 2 23 4" xfId="34921" xr:uid="{00000000-0005-0000-0000-00006C880000}"/>
    <cellStyle name="ملاحظة 2 23 4 2" xfId="34922" xr:uid="{00000000-0005-0000-0000-00006D880000}"/>
    <cellStyle name="ملاحظة 2 23 5" xfId="34923" xr:uid="{00000000-0005-0000-0000-00006E880000}"/>
    <cellStyle name="ملاحظة 2 23 5 2" xfId="34924" xr:uid="{00000000-0005-0000-0000-00006F880000}"/>
    <cellStyle name="ملاحظة 2 23 6" xfId="34925" xr:uid="{00000000-0005-0000-0000-000070880000}"/>
    <cellStyle name="ملاحظة 2 23 6 2" xfId="34926" xr:uid="{00000000-0005-0000-0000-000071880000}"/>
    <cellStyle name="ملاحظة 2 23 7" xfId="34927" xr:uid="{00000000-0005-0000-0000-000072880000}"/>
    <cellStyle name="ملاحظة 2 23 7 2" xfId="34928" xr:uid="{00000000-0005-0000-0000-000073880000}"/>
    <cellStyle name="ملاحظة 2 23 8" xfId="34929" xr:uid="{00000000-0005-0000-0000-000074880000}"/>
    <cellStyle name="ملاحظة 2 23 8 2" xfId="34930" xr:uid="{00000000-0005-0000-0000-000075880000}"/>
    <cellStyle name="ملاحظة 2 23 9" xfId="34931" xr:uid="{00000000-0005-0000-0000-000076880000}"/>
    <cellStyle name="ملاحظة 2 23 9 2" xfId="34932" xr:uid="{00000000-0005-0000-0000-000077880000}"/>
    <cellStyle name="ملاحظة 2 24" xfId="34933" xr:uid="{00000000-0005-0000-0000-000078880000}"/>
    <cellStyle name="ملاحظة 2 24 10" xfId="34934" xr:uid="{00000000-0005-0000-0000-000079880000}"/>
    <cellStyle name="ملاحظة 2 24 10 2" xfId="34935" xr:uid="{00000000-0005-0000-0000-00007A880000}"/>
    <cellStyle name="ملاحظة 2 24 11" xfId="34936" xr:uid="{00000000-0005-0000-0000-00007B880000}"/>
    <cellStyle name="ملاحظة 2 24 11 2" xfId="34937" xr:uid="{00000000-0005-0000-0000-00007C880000}"/>
    <cellStyle name="ملاحظة 2 24 12" xfId="34938" xr:uid="{00000000-0005-0000-0000-00007D880000}"/>
    <cellStyle name="ملاحظة 2 24 12 2" xfId="34939" xr:uid="{00000000-0005-0000-0000-00007E880000}"/>
    <cellStyle name="ملاحظة 2 24 13" xfId="34940" xr:uid="{00000000-0005-0000-0000-00007F880000}"/>
    <cellStyle name="ملاحظة 2 24 2" xfId="34941" xr:uid="{00000000-0005-0000-0000-000080880000}"/>
    <cellStyle name="ملاحظة 2 24 2 2" xfId="34942" xr:uid="{00000000-0005-0000-0000-000081880000}"/>
    <cellStyle name="ملاحظة 2 24 3" xfId="34943" xr:uid="{00000000-0005-0000-0000-000082880000}"/>
    <cellStyle name="ملاحظة 2 24 3 2" xfId="34944" xr:uid="{00000000-0005-0000-0000-000083880000}"/>
    <cellStyle name="ملاحظة 2 24 4" xfId="34945" xr:uid="{00000000-0005-0000-0000-000084880000}"/>
    <cellStyle name="ملاحظة 2 24 4 2" xfId="34946" xr:uid="{00000000-0005-0000-0000-000085880000}"/>
    <cellStyle name="ملاحظة 2 24 5" xfId="34947" xr:uid="{00000000-0005-0000-0000-000086880000}"/>
    <cellStyle name="ملاحظة 2 24 5 2" xfId="34948" xr:uid="{00000000-0005-0000-0000-000087880000}"/>
    <cellStyle name="ملاحظة 2 24 6" xfId="34949" xr:uid="{00000000-0005-0000-0000-000088880000}"/>
    <cellStyle name="ملاحظة 2 24 6 2" xfId="34950" xr:uid="{00000000-0005-0000-0000-000089880000}"/>
    <cellStyle name="ملاحظة 2 24 7" xfId="34951" xr:uid="{00000000-0005-0000-0000-00008A880000}"/>
    <cellStyle name="ملاحظة 2 24 7 2" xfId="34952" xr:uid="{00000000-0005-0000-0000-00008B880000}"/>
    <cellStyle name="ملاحظة 2 24 8" xfId="34953" xr:uid="{00000000-0005-0000-0000-00008C880000}"/>
    <cellStyle name="ملاحظة 2 24 8 2" xfId="34954" xr:uid="{00000000-0005-0000-0000-00008D880000}"/>
    <cellStyle name="ملاحظة 2 24 9" xfId="34955" xr:uid="{00000000-0005-0000-0000-00008E880000}"/>
    <cellStyle name="ملاحظة 2 24 9 2" xfId="34956" xr:uid="{00000000-0005-0000-0000-00008F880000}"/>
    <cellStyle name="ملاحظة 2 25" xfId="34957" xr:uid="{00000000-0005-0000-0000-000090880000}"/>
    <cellStyle name="ملاحظة 2 25 10" xfId="34958" xr:uid="{00000000-0005-0000-0000-000091880000}"/>
    <cellStyle name="ملاحظة 2 25 10 2" xfId="34959" xr:uid="{00000000-0005-0000-0000-000092880000}"/>
    <cellStyle name="ملاحظة 2 25 11" xfId="34960" xr:uid="{00000000-0005-0000-0000-000093880000}"/>
    <cellStyle name="ملاحظة 2 25 11 2" xfId="34961" xr:uid="{00000000-0005-0000-0000-000094880000}"/>
    <cellStyle name="ملاحظة 2 25 12" xfId="34962" xr:uid="{00000000-0005-0000-0000-000095880000}"/>
    <cellStyle name="ملاحظة 2 25 12 2" xfId="34963" xr:uid="{00000000-0005-0000-0000-000096880000}"/>
    <cellStyle name="ملاحظة 2 25 13" xfId="34964" xr:uid="{00000000-0005-0000-0000-000097880000}"/>
    <cellStyle name="ملاحظة 2 25 2" xfId="34965" xr:uid="{00000000-0005-0000-0000-000098880000}"/>
    <cellStyle name="ملاحظة 2 25 2 2" xfId="34966" xr:uid="{00000000-0005-0000-0000-000099880000}"/>
    <cellStyle name="ملاحظة 2 25 3" xfId="34967" xr:uid="{00000000-0005-0000-0000-00009A880000}"/>
    <cellStyle name="ملاحظة 2 25 3 2" xfId="34968" xr:uid="{00000000-0005-0000-0000-00009B880000}"/>
    <cellStyle name="ملاحظة 2 25 4" xfId="34969" xr:uid="{00000000-0005-0000-0000-00009C880000}"/>
    <cellStyle name="ملاحظة 2 25 4 2" xfId="34970" xr:uid="{00000000-0005-0000-0000-00009D880000}"/>
    <cellStyle name="ملاحظة 2 25 5" xfId="34971" xr:uid="{00000000-0005-0000-0000-00009E880000}"/>
    <cellStyle name="ملاحظة 2 25 5 2" xfId="34972" xr:uid="{00000000-0005-0000-0000-00009F880000}"/>
    <cellStyle name="ملاحظة 2 25 6" xfId="34973" xr:uid="{00000000-0005-0000-0000-0000A0880000}"/>
    <cellStyle name="ملاحظة 2 25 6 2" xfId="34974" xr:uid="{00000000-0005-0000-0000-0000A1880000}"/>
    <cellStyle name="ملاحظة 2 25 7" xfId="34975" xr:uid="{00000000-0005-0000-0000-0000A2880000}"/>
    <cellStyle name="ملاحظة 2 25 7 2" xfId="34976" xr:uid="{00000000-0005-0000-0000-0000A3880000}"/>
    <cellStyle name="ملاحظة 2 25 8" xfId="34977" xr:uid="{00000000-0005-0000-0000-0000A4880000}"/>
    <cellStyle name="ملاحظة 2 25 8 2" xfId="34978" xr:uid="{00000000-0005-0000-0000-0000A5880000}"/>
    <cellStyle name="ملاحظة 2 25 9" xfId="34979" xr:uid="{00000000-0005-0000-0000-0000A6880000}"/>
    <cellStyle name="ملاحظة 2 25 9 2" xfId="34980" xr:uid="{00000000-0005-0000-0000-0000A7880000}"/>
    <cellStyle name="ملاحظة 2 26" xfId="34981" xr:uid="{00000000-0005-0000-0000-0000A8880000}"/>
    <cellStyle name="ملاحظة 2 26 10" xfId="34982" xr:uid="{00000000-0005-0000-0000-0000A9880000}"/>
    <cellStyle name="ملاحظة 2 26 10 2" xfId="34983" xr:uid="{00000000-0005-0000-0000-0000AA880000}"/>
    <cellStyle name="ملاحظة 2 26 11" xfId="34984" xr:uid="{00000000-0005-0000-0000-0000AB880000}"/>
    <cellStyle name="ملاحظة 2 26 11 2" xfId="34985" xr:uid="{00000000-0005-0000-0000-0000AC880000}"/>
    <cellStyle name="ملاحظة 2 26 12" xfId="34986" xr:uid="{00000000-0005-0000-0000-0000AD880000}"/>
    <cellStyle name="ملاحظة 2 26 12 2" xfId="34987" xr:uid="{00000000-0005-0000-0000-0000AE880000}"/>
    <cellStyle name="ملاحظة 2 26 13" xfId="34988" xr:uid="{00000000-0005-0000-0000-0000AF880000}"/>
    <cellStyle name="ملاحظة 2 26 2" xfId="34989" xr:uid="{00000000-0005-0000-0000-0000B0880000}"/>
    <cellStyle name="ملاحظة 2 26 2 2" xfId="34990" xr:uid="{00000000-0005-0000-0000-0000B1880000}"/>
    <cellStyle name="ملاحظة 2 26 3" xfId="34991" xr:uid="{00000000-0005-0000-0000-0000B2880000}"/>
    <cellStyle name="ملاحظة 2 26 3 2" xfId="34992" xr:uid="{00000000-0005-0000-0000-0000B3880000}"/>
    <cellStyle name="ملاحظة 2 26 4" xfId="34993" xr:uid="{00000000-0005-0000-0000-0000B4880000}"/>
    <cellStyle name="ملاحظة 2 26 4 2" xfId="34994" xr:uid="{00000000-0005-0000-0000-0000B5880000}"/>
    <cellStyle name="ملاحظة 2 26 5" xfId="34995" xr:uid="{00000000-0005-0000-0000-0000B6880000}"/>
    <cellStyle name="ملاحظة 2 26 5 2" xfId="34996" xr:uid="{00000000-0005-0000-0000-0000B7880000}"/>
    <cellStyle name="ملاحظة 2 26 6" xfId="34997" xr:uid="{00000000-0005-0000-0000-0000B8880000}"/>
    <cellStyle name="ملاحظة 2 26 6 2" xfId="34998" xr:uid="{00000000-0005-0000-0000-0000B9880000}"/>
    <cellStyle name="ملاحظة 2 26 7" xfId="34999" xr:uid="{00000000-0005-0000-0000-0000BA880000}"/>
    <cellStyle name="ملاحظة 2 26 7 2" xfId="35000" xr:uid="{00000000-0005-0000-0000-0000BB880000}"/>
    <cellStyle name="ملاحظة 2 26 8" xfId="35001" xr:uid="{00000000-0005-0000-0000-0000BC880000}"/>
    <cellStyle name="ملاحظة 2 26 8 2" xfId="35002" xr:uid="{00000000-0005-0000-0000-0000BD880000}"/>
    <cellStyle name="ملاحظة 2 26 9" xfId="35003" xr:uid="{00000000-0005-0000-0000-0000BE880000}"/>
    <cellStyle name="ملاحظة 2 26 9 2" xfId="35004" xr:uid="{00000000-0005-0000-0000-0000BF880000}"/>
    <cellStyle name="ملاحظة 2 27" xfId="35005" xr:uid="{00000000-0005-0000-0000-0000C0880000}"/>
    <cellStyle name="ملاحظة 2 27 10" xfId="35006" xr:uid="{00000000-0005-0000-0000-0000C1880000}"/>
    <cellStyle name="ملاحظة 2 27 10 2" xfId="35007" xr:uid="{00000000-0005-0000-0000-0000C2880000}"/>
    <cellStyle name="ملاحظة 2 27 11" xfId="35008" xr:uid="{00000000-0005-0000-0000-0000C3880000}"/>
    <cellStyle name="ملاحظة 2 27 11 2" xfId="35009" xr:uid="{00000000-0005-0000-0000-0000C4880000}"/>
    <cellStyle name="ملاحظة 2 27 12" xfId="35010" xr:uid="{00000000-0005-0000-0000-0000C5880000}"/>
    <cellStyle name="ملاحظة 2 27 12 2" xfId="35011" xr:uid="{00000000-0005-0000-0000-0000C6880000}"/>
    <cellStyle name="ملاحظة 2 27 13" xfId="35012" xr:uid="{00000000-0005-0000-0000-0000C7880000}"/>
    <cellStyle name="ملاحظة 2 27 2" xfId="35013" xr:uid="{00000000-0005-0000-0000-0000C8880000}"/>
    <cellStyle name="ملاحظة 2 27 2 2" xfId="35014" xr:uid="{00000000-0005-0000-0000-0000C9880000}"/>
    <cellStyle name="ملاحظة 2 27 3" xfId="35015" xr:uid="{00000000-0005-0000-0000-0000CA880000}"/>
    <cellStyle name="ملاحظة 2 27 3 2" xfId="35016" xr:uid="{00000000-0005-0000-0000-0000CB880000}"/>
    <cellStyle name="ملاحظة 2 27 4" xfId="35017" xr:uid="{00000000-0005-0000-0000-0000CC880000}"/>
    <cellStyle name="ملاحظة 2 27 4 2" xfId="35018" xr:uid="{00000000-0005-0000-0000-0000CD880000}"/>
    <cellStyle name="ملاحظة 2 27 5" xfId="35019" xr:uid="{00000000-0005-0000-0000-0000CE880000}"/>
    <cellStyle name="ملاحظة 2 27 5 2" xfId="35020" xr:uid="{00000000-0005-0000-0000-0000CF880000}"/>
    <cellStyle name="ملاحظة 2 27 6" xfId="35021" xr:uid="{00000000-0005-0000-0000-0000D0880000}"/>
    <cellStyle name="ملاحظة 2 27 6 2" xfId="35022" xr:uid="{00000000-0005-0000-0000-0000D1880000}"/>
    <cellStyle name="ملاحظة 2 27 7" xfId="35023" xr:uid="{00000000-0005-0000-0000-0000D2880000}"/>
    <cellStyle name="ملاحظة 2 27 7 2" xfId="35024" xr:uid="{00000000-0005-0000-0000-0000D3880000}"/>
    <cellStyle name="ملاحظة 2 27 8" xfId="35025" xr:uid="{00000000-0005-0000-0000-0000D4880000}"/>
    <cellStyle name="ملاحظة 2 27 8 2" xfId="35026" xr:uid="{00000000-0005-0000-0000-0000D5880000}"/>
    <cellStyle name="ملاحظة 2 27 9" xfId="35027" xr:uid="{00000000-0005-0000-0000-0000D6880000}"/>
    <cellStyle name="ملاحظة 2 27 9 2" xfId="35028" xr:uid="{00000000-0005-0000-0000-0000D7880000}"/>
    <cellStyle name="ملاحظة 2 28" xfId="35029" xr:uid="{00000000-0005-0000-0000-0000D8880000}"/>
    <cellStyle name="ملاحظة 2 28 10" xfId="35030" xr:uid="{00000000-0005-0000-0000-0000D9880000}"/>
    <cellStyle name="ملاحظة 2 28 10 2" xfId="35031" xr:uid="{00000000-0005-0000-0000-0000DA880000}"/>
    <cellStyle name="ملاحظة 2 28 11" xfId="35032" xr:uid="{00000000-0005-0000-0000-0000DB880000}"/>
    <cellStyle name="ملاحظة 2 28 11 2" xfId="35033" xr:uid="{00000000-0005-0000-0000-0000DC880000}"/>
    <cellStyle name="ملاحظة 2 28 12" xfId="35034" xr:uid="{00000000-0005-0000-0000-0000DD880000}"/>
    <cellStyle name="ملاحظة 2 28 12 2" xfId="35035" xr:uid="{00000000-0005-0000-0000-0000DE880000}"/>
    <cellStyle name="ملاحظة 2 28 13" xfId="35036" xr:uid="{00000000-0005-0000-0000-0000DF880000}"/>
    <cellStyle name="ملاحظة 2 28 2" xfId="35037" xr:uid="{00000000-0005-0000-0000-0000E0880000}"/>
    <cellStyle name="ملاحظة 2 28 2 2" xfId="35038" xr:uid="{00000000-0005-0000-0000-0000E1880000}"/>
    <cellStyle name="ملاحظة 2 28 3" xfId="35039" xr:uid="{00000000-0005-0000-0000-0000E2880000}"/>
    <cellStyle name="ملاحظة 2 28 3 2" xfId="35040" xr:uid="{00000000-0005-0000-0000-0000E3880000}"/>
    <cellStyle name="ملاحظة 2 28 4" xfId="35041" xr:uid="{00000000-0005-0000-0000-0000E4880000}"/>
    <cellStyle name="ملاحظة 2 28 4 2" xfId="35042" xr:uid="{00000000-0005-0000-0000-0000E5880000}"/>
    <cellStyle name="ملاحظة 2 28 5" xfId="35043" xr:uid="{00000000-0005-0000-0000-0000E6880000}"/>
    <cellStyle name="ملاحظة 2 28 5 2" xfId="35044" xr:uid="{00000000-0005-0000-0000-0000E7880000}"/>
    <cellStyle name="ملاحظة 2 28 6" xfId="35045" xr:uid="{00000000-0005-0000-0000-0000E8880000}"/>
    <cellStyle name="ملاحظة 2 28 6 2" xfId="35046" xr:uid="{00000000-0005-0000-0000-0000E9880000}"/>
    <cellStyle name="ملاحظة 2 28 7" xfId="35047" xr:uid="{00000000-0005-0000-0000-0000EA880000}"/>
    <cellStyle name="ملاحظة 2 28 7 2" xfId="35048" xr:uid="{00000000-0005-0000-0000-0000EB880000}"/>
    <cellStyle name="ملاحظة 2 28 8" xfId="35049" xr:uid="{00000000-0005-0000-0000-0000EC880000}"/>
    <cellStyle name="ملاحظة 2 28 8 2" xfId="35050" xr:uid="{00000000-0005-0000-0000-0000ED880000}"/>
    <cellStyle name="ملاحظة 2 28 9" xfId="35051" xr:uid="{00000000-0005-0000-0000-0000EE880000}"/>
    <cellStyle name="ملاحظة 2 28 9 2" xfId="35052" xr:uid="{00000000-0005-0000-0000-0000EF880000}"/>
    <cellStyle name="ملاحظة 2 29" xfId="35053" xr:uid="{00000000-0005-0000-0000-0000F0880000}"/>
    <cellStyle name="ملاحظة 2 29 10" xfId="35054" xr:uid="{00000000-0005-0000-0000-0000F1880000}"/>
    <cellStyle name="ملاحظة 2 29 10 2" xfId="35055" xr:uid="{00000000-0005-0000-0000-0000F2880000}"/>
    <cellStyle name="ملاحظة 2 29 11" xfId="35056" xr:uid="{00000000-0005-0000-0000-0000F3880000}"/>
    <cellStyle name="ملاحظة 2 29 11 2" xfId="35057" xr:uid="{00000000-0005-0000-0000-0000F4880000}"/>
    <cellStyle name="ملاحظة 2 29 12" xfId="35058" xr:uid="{00000000-0005-0000-0000-0000F5880000}"/>
    <cellStyle name="ملاحظة 2 29 12 2" xfId="35059" xr:uid="{00000000-0005-0000-0000-0000F6880000}"/>
    <cellStyle name="ملاحظة 2 29 13" xfId="35060" xr:uid="{00000000-0005-0000-0000-0000F7880000}"/>
    <cellStyle name="ملاحظة 2 29 2" xfId="35061" xr:uid="{00000000-0005-0000-0000-0000F8880000}"/>
    <cellStyle name="ملاحظة 2 29 2 2" xfId="35062" xr:uid="{00000000-0005-0000-0000-0000F9880000}"/>
    <cellStyle name="ملاحظة 2 29 3" xfId="35063" xr:uid="{00000000-0005-0000-0000-0000FA880000}"/>
    <cellStyle name="ملاحظة 2 29 3 2" xfId="35064" xr:uid="{00000000-0005-0000-0000-0000FB880000}"/>
    <cellStyle name="ملاحظة 2 29 4" xfId="35065" xr:uid="{00000000-0005-0000-0000-0000FC880000}"/>
    <cellStyle name="ملاحظة 2 29 4 2" xfId="35066" xr:uid="{00000000-0005-0000-0000-0000FD880000}"/>
    <cellStyle name="ملاحظة 2 29 5" xfId="35067" xr:uid="{00000000-0005-0000-0000-0000FE880000}"/>
    <cellStyle name="ملاحظة 2 29 5 2" xfId="35068" xr:uid="{00000000-0005-0000-0000-0000FF880000}"/>
    <cellStyle name="ملاحظة 2 29 6" xfId="35069" xr:uid="{00000000-0005-0000-0000-000000890000}"/>
    <cellStyle name="ملاحظة 2 29 6 2" xfId="35070" xr:uid="{00000000-0005-0000-0000-000001890000}"/>
    <cellStyle name="ملاحظة 2 29 7" xfId="35071" xr:uid="{00000000-0005-0000-0000-000002890000}"/>
    <cellStyle name="ملاحظة 2 29 7 2" xfId="35072" xr:uid="{00000000-0005-0000-0000-000003890000}"/>
    <cellStyle name="ملاحظة 2 29 8" xfId="35073" xr:uid="{00000000-0005-0000-0000-000004890000}"/>
    <cellStyle name="ملاحظة 2 29 8 2" xfId="35074" xr:uid="{00000000-0005-0000-0000-000005890000}"/>
    <cellStyle name="ملاحظة 2 29 9" xfId="35075" xr:uid="{00000000-0005-0000-0000-000006890000}"/>
    <cellStyle name="ملاحظة 2 29 9 2" xfId="35076" xr:uid="{00000000-0005-0000-0000-000007890000}"/>
    <cellStyle name="ملاحظة 2 3" xfId="35077" xr:uid="{00000000-0005-0000-0000-000008890000}"/>
    <cellStyle name="ملاحظة 2 3 10" xfId="35078" xr:uid="{00000000-0005-0000-0000-000009890000}"/>
    <cellStyle name="ملاحظة 2 3 10 2" xfId="35079" xr:uid="{00000000-0005-0000-0000-00000A890000}"/>
    <cellStyle name="ملاحظة 2 3 11" xfId="35080" xr:uid="{00000000-0005-0000-0000-00000B890000}"/>
    <cellStyle name="ملاحظة 2 3 11 2" xfId="35081" xr:uid="{00000000-0005-0000-0000-00000C890000}"/>
    <cellStyle name="ملاحظة 2 3 12" xfId="35082" xr:uid="{00000000-0005-0000-0000-00000D890000}"/>
    <cellStyle name="ملاحظة 2 3 12 2" xfId="35083" xr:uid="{00000000-0005-0000-0000-00000E890000}"/>
    <cellStyle name="ملاحظة 2 3 13" xfId="35084" xr:uid="{00000000-0005-0000-0000-00000F890000}"/>
    <cellStyle name="ملاحظة 2 3 2" xfId="35085" xr:uid="{00000000-0005-0000-0000-000010890000}"/>
    <cellStyle name="ملاحظة 2 3 2 2" xfId="35086" xr:uid="{00000000-0005-0000-0000-000011890000}"/>
    <cellStyle name="ملاحظة 2 3 3" xfId="35087" xr:uid="{00000000-0005-0000-0000-000012890000}"/>
    <cellStyle name="ملاحظة 2 3 3 2" xfId="35088" xr:uid="{00000000-0005-0000-0000-000013890000}"/>
    <cellStyle name="ملاحظة 2 3 4" xfId="35089" xr:uid="{00000000-0005-0000-0000-000014890000}"/>
    <cellStyle name="ملاحظة 2 3 4 2" xfId="35090" xr:uid="{00000000-0005-0000-0000-000015890000}"/>
    <cellStyle name="ملاحظة 2 3 5" xfId="35091" xr:uid="{00000000-0005-0000-0000-000016890000}"/>
    <cellStyle name="ملاحظة 2 3 5 2" xfId="35092" xr:uid="{00000000-0005-0000-0000-000017890000}"/>
    <cellStyle name="ملاحظة 2 3 6" xfId="35093" xr:uid="{00000000-0005-0000-0000-000018890000}"/>
    <cellStyle name="ملاحظة 2 3 6 2" xfId="35094" xr:uid="{00000000-0005-0000-0000-000019890000}"/>
    <cellStyle name="ملاحظة 2 3 7" xfId="35095" xr:uid="{00000000-0005-0000-0000-00001A890000}"/>
    <cellStyle name="ملاحظة 2 3 7 2" xfId="35096" xr:uid="{00000000-0005-0000-0000-00001B890000}"/>
    <cellStyle name="ملاحظة 2 3 8" xfId="35097" xr:uid="{00000000-0005-0000-0000-00001C890000}"/>
    <cellStyle name="ملاحظة 2 3 8 2" xfId="35098" xr:uid="{00000000-0005-0000-0000-00001D890000}"/>
    <cellStyle name="ملاحظة 2 3 9" xfId="35099" xr:uid="{00000000-0005-0000-0000-00001E890000}"/>
    <cellStyle name="ملاحظة 2 3 9 2" xfId="35100" xr:uid="{00000000-0005-0000-0000-00001F890000}"/>
    <cellStyle name="ملاحظة 2 30" xfId="35101" xr:uid="{00000000-0005-0000-0000-000020890000}"/>
    <cellStyle name="ملاحظة 2 30 2" xfId="35102" xr:uid="{00000000-0005-0000-0000-000021890000}"/>
    <cellStyle name="ملاحظة 2 31" xfId="35103" xr:uid="{00000000-0005-0000-0000-000022890000}"/>
    <cellStyle name="ملاحظة 2 31 2" xfId="35104" xr:uid="{00000000-0005-0000-0000-000023890000}"/>
    <cellStyle name="ملاحظة 2 32" xfId="35105" xr:uid="{00000000-0005-0000-0000-000024890000}"/>
    <cellStyle name="ملاحظة 2 32 2" xfId="35106" xr:uid="{00000000-0005-0000-0000-000025890000}"/>
    <cellStyle name="ملاحظة 2 33" xfId="35107" xr:uid="{00000000-0005-0000-0000-000026890000}"/>
    <cellStyle name="ملاحظة 2 33 2" xfId="35108" xr:uid="{00000000-0005-0000-0000-000027890000}"/>
    <cellStyle name="ملاحظة 2 34" xfId="35109" xr:uid="{00000000-0005-0000-0000-000028890000}"/>
    <cellStyle name="ملاحظة 2 34 2" xfId="35110" xr:uid="{00000000-0005-0000-0000-000029890000}"/>
    <cellStyle name="ملاحظة 2 35" xfId="35111" xr:uid="{00000000-0005-0000-0000-00002A890000}"/>
    <cellStyle name="ملاحظة 2 35 2" xfId="35112" xr:uid="{00000000-0005-0000-0000-00002B890000}"/>
    <cellStyle name="ملاحظة 2 36" xfId="35113" xr:uid="{00000000-0005-0000-0000-00002C890000}"/>
    <cellStyle name="ملاحظة 2 36 2" xfId="35114" xr:uid="{00000000-0005-0000-0000-00002D890000}"/>
    <cellStyle name="ملاحظة 2 37" xfId="35115" xr:uid="{00000000-0005-0000-0000-00002E890000}"/>
    <cellStyle name="ملاحظة 2 37 2" xfId="35116" xr:uid="{00000000-0005-0000-0000-00002F890000}"/>
    <cellStyle name="ملاحظة 2 38" xfId="35117" xr:uid="{00000000-0005-0000-0000-000030890000}"/>
    <cellStyle name="ملاحظة 2 38 2" xfId="35118" xr:uid="{00000000-0005-0000-0000-000031890000}"/>
    <cellStyle name="ملاحظة 2 39" xfId="35119" xr:uid="{00000000-0005-0000-0000-000032890000}"/>
    <cellStyle name="ملاحظة 2 39 2" xfId="35120" xr:uid="{00000000-0005-0000-0000-000033890000}"/>
    <cellStyle name="ملاحظة 2 4" xfId="35121" xr:uid="{00000000-0005-0000-0000-000034890000}"/>
    <cellStyle name="ملاحظة 2 4 10" xfId="35122" xr:uid="{00000000-0005-0000-0000-000035890000}"/>
    <cellStyle name="ملاحظة 2 4 10 2" xfId="35123" xr:uid="{00000000-0005-0000-0000-000036890000}"/>
    <cellStyle name="ملاحظة 2 4 11" xfId="35124" xr:uid="{00000000-0005-0000-0000-000037890000}"/>
    <cellStyle name="ملاحظة 2 4 11 2" xfId="35125" xr:uid="{00000000-0005-0000-0000-000038890000}"/>
    <cellStyle name="ملاحظة 2 4 12" xfId="35126" xr:uid="{00000000-0005-0000-0000-000039890000}"/>
    <cellStyle name="ملاحظة 2 4 12 2" xfId="35127" xr:uid="{00000000-0005-0000-0000-00003A890000}"/>
    <cellStyle name="ملاحظة 2 4 13" xfId="35128" xr:uid="{00000000-0005-0000-0000-00003B890000}"/>
    <cellStyle name="ملاحظة 2 4 2" xfId="35129" xr:uid="{00000000-0005-0000-0000-00003C890000}"/>
    <cellStyle name="ملاحظة 2 4 2 2" xfId="35130" xr:uid="{00000000-0005-0000-0000-00003D890000}"/>
    <cellStyle name="ملاحظة 2 4 3" xfId="35131" xr:uid="{00000000-0005-0000-0000-00003E890000}"/>
    <cellStyle name="ملاحظة 2 4 3 2" xfId="35132" xr:uid="{00000000-0005-0000-0000-00003F890000}"/>
    <cellStyle name="ملاحظة 2 4 4" xfId="35133" xr:uid="{00000000-0005-0000-0000-000040890000}"/>
    <cellStyle name="ملاحظة 2 4 4 2" xfId="35134" xr:uid="{00000000-0005-0000-0000-000041890000}"/>
    <cellStyle name="ملاحظة 2 4 5" xfId="35135" xr:uid="{00000000-0005-0000-0000-000042890000}"/>
    <cellStyle name="ملاحظة 2 4 5 2" xfId="35136" xr:uid="{00000000-0005-0000-0000-000043890000}"/>
    <cellStyle name="ملاحظة 2 4 6" xfId="35137" xr:uid="{00000000-0005-0000-0000-000044890000}"/>
    <cellStyle name="ملاحظة 2 4 6 2" xfId="35138" xr:uid="{00000000-0005-0000-0000-000045890000}"/>
    <cellStyle name="ملاحظة 2 4 7" xfId="35139" xr:uid="{00000000-0005-0000-0000-000046890000}"/>
    <cellStyle name="ملاحظة 2 4 7 2" xfId="35140" xr:uid="{00000000-0005-0000-0000-000047890000}"/>
    <cellStyle name="ملاحظة 2 4 8" xfId="35141" xr:uid="{00000000-0005-0000-0000-000048890000}"/>
    <cellStyle name="ملاحظة 2 4 8 2" xfId="35142" xr:uid="{00000000-0005-0000-0000-000049890000}"/>
    <cellStyle name="ملاحظة 2 4 9" xfId="35143" xr:uid="{00000000-0005-0000-0000-00004A890000}"/>
    <cellStyle name="ملاحظة 2 4 9 2" xfId="35144" xr:uid="{00000000-0005-0000-0000-00004B890000}"/>
    <cellStyle name="ملاحظة 2 40" xfId="35145" xr:uid="{00000000-0005-0000-0000-00004C890000}"/>
    <cellStyle name="ملاحظة 2 40 2" xfId="35146" xr:uid="{00000000-0005-0000-0000-00004D890000}"/>
    <cellStyle name="ملاحظة 2 41" xfId="35147" xr:uid="{00000000-0005-0000-0000-00004E890000}"/>
    <cellStyle name="ملاحظة 2 5" xfId="35148" xr:uid="{00000000-0005-0000-0000-00004F890000}"/>
    <cellStyle name="ملاحظة 2 5 10" xfId="35149" xr:uid="{00000000-0005-0000-0000-000050890000}"/>
    <cellStyle name="ملاحظة 2 5 10 2" xfId="35150" xr:uid="{00000000-0005-0000-0000-000051890000}"/>
    <cellStyle name="ملاحظة 2 5 11" xfId="35151" xr:uid="{00000000-0005-0000-0000-000052890000}"/>
    <cellStyle name="ملاحظة 2 5 11 2" xfId="35152" xr:uid="{00000000-0005-0000-0000-000053890000}"/>
    <cellStyle name="ملاحظة 2 5 12" xfId="35153" xr:uid="{00000000-0005-0000-0000-000054890000}"/>
    <cellStyle name="ملاحظة 2 5 12 2" xfId="35154" xr:uid="{00000000-0005-0000-0000-000055890000}"/>
    <cellStyle name="ملاحظة 2 5 13" xfId="35155" xr:uid="{00000000-0005-0000-0000-000056890000}"/>
    <cellStyle name="ملاحظة 2 5 2" xfId="35156" xr:uid="{00000000-0005-0000-0000-000057890000}"/>
    <cellStyle name="ملاحظة 2 5 2 2" xfId="35157" xr:uid="{00000000-0005-0000-0000-000058890000}"/>
    <cellStyle name="ملاحظة 2 5 3" xfId="35158" xr:uid="{00000000-0005-0000-0000-000059890000}"/>
    <cellStyle name="ملاحظة 2 5 3 2" xfId="35159" xr:uid="{00000000-0005-0000-0000-00005A890000}"/>
    <cellStyle name="ملاحظة 2 5 4" xfId="35160" xr:uid="{00000000-0005-0000-0000-00005B890000}"/>
    <cellStyle name="ملاحظة 2 5 4 2" xfId="35161" xr:uid="{00000000-0005-0000-0000-00005C890000}"/>
    <cellStyle name="ملاحظة 2 5 5" xfId="35162" xr:uid="{00000000-0005-0000-0000-00005D890000}"/>
    <cellStyle name="ملاحظة 2 5 5 2" xfId="35163" xr:uid="{00000000-0005-0000-0000-00005E890000}"/>
    <cellStyle name="ملاحظة 2 5 6" xfId="35164" xr:uid="{00000000-0005-0000-0000-00005F890000}"/>
    <cellStyle name="ملاحظة 2 5 6 2" xfId="35165" xr:uid="{00000000-0005-0000-0000-000060890000}"/>
    <cellStyle name="ملاحظة 2 5 7" xfId="35166" xr:uid="{00000000-0005-0000-0000-000061890000}"/>
    <cellStyle name="ملاحظة 2 5 7 2" xfId="35167" xr:uid="{00000000-0005-0000-0000-000062890000}"/>
    <cellStyle name="ملاحظة 2 5 8" xfId="35168" xr:uid="{00000000-0005-0000-0000-000063890000}"/>
    <cellStyle name="ملاحظة 2 5 8 2" xfId="35169" xr:uid="{00000000-0005-0000-0000-000064890000}"/>
    <cellStyle name="ملاحظة 2 5 9" xfId="35170" xr:uid="{00000000-0005-0000-0000-000065890000}"/>
    <cellStyle name="ملاحظة 2 5 9 2" xfId="35171" xr:uid="{00000000-0005-0000-0000-000066890000}"/>
    <cellStyle name="ملاحظة 2 6" xfId="35172" xr:uid="{00000000-0005-0000-0000-000067890000}"/>
    <cellStyle name="ملاحظة 2 6 10" xfId="35173" xr:uid="{00000000-0005-0000-0000-000068890000}"/>
    <cellStyle name="ملاحظة 2 6 10 2" xfId="35174" xr:uid="{00000000-0005-0000-0000-000069890000}"/>
    <cellStyle name="ملاحظة 2 6 11" xfId="35175" xr:uid="{00000000-0005-0000-0000-00006A890000}"/>
    <cellStyle name="ملاحظة 2 6 11 2" xfId="35176" xr:uid="{00000000-0005-0000-0000-00006B890000}"/>
    <cellStyle name="ملاحظة 2 6 12" xfId="35177" xr:uid="{00000000-0005-0000-0000-00006C890000}"/>
    <cellStyle name="ملاحظة 2 6 12 2" xfId="35178" xr:uid="{00000000-0005-0000-0000-00006D890000}"/>
    <cellStyle name="ملاحظة 2 6 13" xfId="35179" xr:uid="{00000000-0005-0000-0000-00006E890000}"/>
    <cellStyle name="ملاحظة 2 6 2" xfId="35180" xr:uid="{00000000-0005-0000-0000-00006F890000}"/>
    <cellStyle name="ملاحظة 2 6 2 2" xfId="35181" xr:uid="{00000000-0005-0000-0000-000070890000}"/>
    <cellStyle name="ملاحظة 2 6 3" xfId="35182" xr:uid="{00000000-0005-0000-0000-000071890000}"/>
    <cellStyle name="ملاحظة 2 6 3 2" xfId="35183" xr:uid="{00000000-0005-0000-0000-000072890000}"/>
    <cellStyle name="ملاحظة 2 6 4" xfId="35184" xr:uid="{00000000-0005-0000-0000-000073890000}"/>
    <cellStyle name="ملاحظة 2 6 4 2" xfId="35185" xr:uid="{00000000-0005-0000-0000-000074890000}"/>
    <cellStyle name="ملاحظة 2 6 5" xfId="35186" xr:uid="{00000000-0005-0000-0000-000075890000}"/>
    <cellStyle name="ملاحظة 2 6 5 2" xfId="35187" xr:uid="{00000000-0005-0000-0000-000076890000}"/>
    <cellStyle name="ملاحظة 2 6 6" xfId="35188" xr:uid="{00000000-0005-0000-0000-000077890000}"/>
    <cellStyle name="ملاحظة 2 6 6 2" xfId="35189" xr:uid="{00000000-0005-0000-0000-000078890000}"/>
    <cellStyle name="ملاحظة 2 6 7" xfId="35190" xr:uid="{00000000-0005-0000-0000-000079890000}"/>
    <cellStyle name="ملاحظة 2 6 7 2" xfId="35191" xr:uid="{00000000-0005-0000-0000-00007A890000}"/>
    <cellStyle name="ملاحظة 2 6 8" xfId="35192" xr:uid="{00000000-0005-0000-0000-00007B890000}"/>
    <cellStyle name="ملاحظة 2 6 8 2" xfId="35193" xr:uid="{00000000-0005-0000-0000-00007C890000}"/>
    <cellStyle name="ملاحظة 2 6 9" xfId="35194" xr:uid="{00000000-0005-0000-0000-00007D890000}"/>
    <cellStyle name="ملاحظة 2 6 9 2" xfId="35195" xr:uid="{00000000-0005-0000-0000-00007E890000}"/>
    <cellStyle name="ملاحظة 2 7" xfId="35196" xr:uid="{00000000-0005-0000-0000-00007F890000}"/>
    <cellStyle name="ملاحظة 2 7 10" xfId="35197" xr:uid="{00000000-0005-0000-0000-000080890000}"/>
    <cellStyle name="ملاحظة 2 7 10 2" xfId="35198" xr:uid="{00000000-0005-0000-0000-000081890000}"/>
    <cellStyle name="ملاحظة 2 7 11" xfId="35199" xr:uid="{00000000-0005-0000-0000-000082890000}"/>
    <cellStyle name="ملاحظة 2 7 11 2" xfId="35200" xr:uid="{00000000-0005-0000-0000-000083890000}"/>
    <cellStyle name="ملاحظة 2 7 12" xfId="35201" xr:uid="{00000000-0005-0000-0000-000084890000}"/>
    <cellStyle name="ملاحظة 2 7 12 2" xfId="35202" xr:uid="{00000000-0005-0000-0000-000085890000}"/>
    <cellStyle name="ملاحظة 2 7 13" xfId="35203" xr:uid="{00000000-0005-0000-0000-000086890000}"/>
    <cellStyle name="ملاحظة 2 7 2" xfId="35204" xr:uid="{00000000-0005-0000-0000-000087890000}"/>
    <cellStyle name="ملاحظة 2 7 2 2" xfId="35205" xr:uid="{00000000-0005-0000-0000-000088890000}"/>
    <cellStyle name="ملاحظة 2 7 3" xfId="35206" xr:uid="{00000000-0005-0000-0000-000089890000}"/>
    <cellStyle name="ملاحظة 2 7 3 2" xfId="35207" xr:uid="{00000000-0005-0000-0000-00008A890000}"/>
    <cellStyle name="ملاحظة 2 7 4" xfId="35208" xr:uid="{00000000-0005-0000-0000-00008B890000}"/>
    <cellStyle name="ملاحظة 2 7 4 2" xfId="35209" xr:uid="{00000000-0005-0000-0000-00008C890000}"/>
    <cellStyle name="ملاحظة 2 7 5" xfId="35210" xr:uid="{00000000-0005-0000-0000-00008D890000}"/>
    <cellStyle name="ملاحظة 2 7 5 2" xfId="35211" xr:uid="{00000000-0005-0000-0000-00008E890000}"/>
    <cellStyle name="ملاحظة 2 7 6" xfId="35212" xr:uid="{00000000-0005-0000-0000-00008F890000}"/>
    <cellStyle name="ملاحظة 2 7 6 2" xfId="35213" xr:uid="{00000000-0005-0000-0000-000090890000}"/>
    <cellStyle name="ملاحظة 2 7 7" xfId="35214" xr:uid="{00000000-0005-0000-0000-000091890000}"/>
    <cellStyle name="ملاحظة 2 7 7 2" xfId="35215" xr:uid="{00000000-0005-0000-0000-000092890000}"/>
    <cellStyle name="ملاحظة 2 7 8" xfId="35216" xr:uid="{00000000-0005-0000-0000-000093890000}"/>
    <cellStyle name="ملاحظة 2 7 8 2" xfId="35217" xr:uid="{00000000-0005-0000-0000-000094890000}"/>
    <cellStyle name="ملاحظة 2 7 9" xfId="35218" xr:uid="{00000000-0005-0000-0000-000095890000}"/>
    <cellStyle name="ملاحظة 2 7 9 2" xfId="35219" xr:uid="{00000000-0005-0000-0000-000096890000}"/>
    <cellStyle name="ملاحظة 2 8" xfId="35220" xr:uid="{00000000-0005-0000-0000-000097890000}"/>
    <cellStyle name="ملاحظة 2 8 10" xfId="35221" xr:uid="{00000000-0005-0000-0000-000098890000}"/>
    <cellStyle name="ملاحظة 2 8 10 2" xfId="35222" xr:uid="{00000000-0005-0000-0000-000099890000}"/>
    <cellStyle name="ملاحظة 2 8 11" xfId="35223" xr:uid="{00000000-0005-0000-0000-00009A890000}"/>
    <cellStyle name="ملاحظة 2 8 11 2" xfId="35224" xr:uid="{00000000-0005-0000-0000-00009B890000}"/>
    <cellStyle name="ملاحظة 2 8 12" xfId="35225" xr:uid="{00000000-0005-0000-0000-00009C890000}"/>
    <cellStyle name="ملاحظة 2 8 12 2" xfId="35226" xr:uid="{00000000-0005-0000-0000-00009D890000}"/>
    <cellStyle name="ملاحظة 2 8 13" xfId="35227" xr:uid="{00000000-0005-0000-0000-00009E890000}"/>
    <cellStyle name="ملاحظة 2 8 2" xfId="35228" xr:uid="{00000000-0005-0000-0000-00009F890000}"/>
    <cellStyle name="ملاحظة 2 8 2 2" xfId="35229" xr:uid="{00000000-0005-0000-0000-0000A0890000}"/>
    <cellStyle name="ملاحظة 2 8 3" xfId="35230" xr:uid="{00000000-0005-0000-0000-0000A1890000}"/>
    <cellStyle name="ملاحظة 2 8 3 2" xfId="35231" xr:uid="{00000000-0005-0000-0000-0000A2890000}"/>
    <cellStyle name="ملاحظة 2 8 4" xfId="35232" xr:uid="{00000000-0005-0000-0000-0000A3890000}"/>
    <cellStyle name="ملاحظة 2 8 4 2" xfId="35233" xr:uid="{00000000-0005-0000-0000-0000A4890000}"/>
    <cellStyle name="ملاحظة 2 8 5" xfId="35234" xr:uid="{00000000-0005-0000-0000-0000A5890000}"/>
    <cellStyle name="ملاحظة 2 8 5 2" xfId="35235" xr:uid="{00000000-0005-0000-0000-0000A6890000}"/>
    <cellStyle name="ملاحظة 2 8 6" xfId="35236" xr:uid="{00000000-0005-0000-0000-0000A7890000}"/>
    <cellStyle name="ملاحظة 2 8 6 2" xfId="35237" xr:uid="{00000000-0005-0000-0000-0000A8890000}"/>
    <cellStyle name="ملاحظة 2 8 7" xfId="35238" xr:uid="{00000000-0005-0000-0000-0000A9890000}"/>
    <cellStyle name="ملاحظة 2 8 7 2" xfId="35239" xr:uid="{00000000-0005-0000-0000-0000AA890000}"/>
    <cellStyle name="ملاحظة 2 8 8" xfId="35240" xr:uid="{00000000-0005-0000-0000-0000AB890000}"/>
    <cellStyle name="ملاحظة 2 8 8 2" xfId="35241" xr:uid="{00000000-0005-0000-0000-0000AC890000}"/>
    <cellStyle name="ملاحظة 2 8 9" xfId="35242" xr:uid="{00000000-0005-0000-0000-0000AD890000}"/>
    <cellStyle name="ملاحظة 2 8 9 2" xfId="35243" xr:uid="{00000000-0005-0000-0000-0000AE890000}"/>
    <cellStyle name="ملاحظة 2 9" xfId="35244" xr:uid="{00000000-0005-0000-0000-0000AF890000}"/>
    <cellStyle name="ملاحظة 2 9 10" xfId="35245" xr:uid="{00000000-0005-0000-0000-0000B0890000}"/>
    <cellStyle name="ملاحظة 2 9 10 2" xfId="35246" xr:uid="{00000000-0005-0000-0000-0000B1890000}"/>
    <cellStyle name="ملاحظة 2 9 11" xfId="35247" xr:uid="{00000000-0005-0000-0000-0000B2890000}"/>
    <cellStyle name="ملاحظة 2 9 11 2" xfId="35248" xr:uid="{00000000-0005-0000-0000-0000B3890000}"/>
    <cellStyle name="ملاحظة 2 9 12" xfId="35249" xr:uid="{00000000-0005-0000-0000-0000B4890000}"/>
    <cellStyle name="ملاحظة 2 9 12 2" xfId="35250" xr:uid="{00000000-0005-0000-0000-0000B5890000}"/>
    <cellStyle name="ملاحظة 2 9 13" xfId="35251" xr:uid="{00000000-0005-0000-0000-0000B6890000}"/>
    <cellStyle name="ملاحظة 2 9 2" xfId="35252" xr:uid="{00000000-0005-0000-0000-0000B7890000}"/>
    <cellStyle name="ملاحظة 2 9 2 2" xfId="35253" xr:uid="{00000000-0005-0000-0000-0000B8890000}"/>
    <cellStyle name="ملاحظة 2 9 3" xfId="35254" xr:uid="{00000000-0005-0000-0000-0000B9890000}"/>
    <cellStyle name="ملاحظة 2 9 3 2" xfId="35255" xr:uid="{00000000-0005-0000-0000-0000BA890000}"/>
    <cellStyle name="ملاحظة 2 9 4" xfId="35256" xr:uid="{00000000-0005-0000-0000-0000BB890000}"/>
    <cellStyle name="ملاحظة 2 9 4 2" xfId="35257" xr:uid="{00000000-0005-0000-0000-0000BC890000}"/>
    <cellStyle name="ملاحظة 2 9 5" xfId="35258" xr:uid="{00000000-0005-0000-0000-0000BD890000}"/>
    <cellStyle name="ملاحظة 2 9 5 2" xfId="35259" xr:uid="{00000000-0005-0000-0000-0000BE890000}"/>
    <cellStyle name="ملاحظة 2 9 6" xfId="35260" xr:uid="{00000000-0005-0000-0000-0000BF890000}"/>
    <cellStyle name="ملاحظة 2 9 6 2" xfId="35261" xr:uid="{00000000-0005-0000-0000-0000C0890000}"/>
    <cellStyle name="ملاحظة 2 9 7" xfId="35262" xr:uid="{00000000-0005-0000-0000-0000C1890000}"/>
    <cellStyle name="ملاحظة 2 9 7 2" xfId="35263" xr:uid="{00000000-0005-0000-0000-0000C2890000}"/>
    <cellStyle name="ملاحظة 2 9 8" xfId="35264" xr:uid="{00000000-0005-0000-0000-0000C3890000}"/>
    <cellStyle name="ملاحظة 2 9 8 2" xfId="35265" xr:uid="{00000000-0005-0000-0000-0000C4890000}"/>
    <cellStyle name="ملاحظة 2 9 9" xfId="35266" xr:uid="{00000000-0005-0000-0000-0000C5890000}"/>
    <cellStyle name="ملاحظة 2 9 9 2" xfId="35267" xr:uid="{00000000-0005-0000-0000-0000C6890000}"/>
    <cellStyle name="ملاحظة 20" xfId="35268" xr:uid="{00000000-0005-0000-0000-0000C7890000}"/>
    <cellStyle name="ملاحظة 20 10" xfId="35269" xr:uid="{00000000-0005-0000-0000-0000C8890000}"/>
    <cellStyle name="ملاحظة 20 10 2" xfId="35270" xr:uid="{00000000-0005-0000-0000-0000C9890000}"/>
    <cellStyle name="ملاحظة 20 11" xfId="35271" xr:uid="{00000000-0005-0000-0000-0000CA890000}"/>
    <cellStyle name="ملاحظة 20 11 2" xfId="35272" xr:uid="{00000000-0005-0000-0000-0000CB890000}"/>
    <cellStyle name="ملاحظة 20 12" xfId="35273" xr:uid="{00000000-0005-0000-0000-0000CC890000}"/>
    <cellStyle name="ملاحظة 20 12 2" xfId="35274" xr:uid="{00000000-0005-0000-0000-0000CD890000}"/>
    <cellStyle name="ملاحظة 20 13" xfId="35275" xr:uid="{00000000-0005-0000-0000-0000CE890000}"/>
    <cellStyle name="ملاحظة 20 2" xfId="35276" xr:uid="{00000000-0005-0000-0000-0000CF890000}"/>
    <cellStyle name="ملاحظة 20 2 2" xfId="35277" xr:uid="{00000000-0005-0000-0000-0000D0890000}"/>
    <cellStyle name="ملاحظة 20 3" xfId="35278" xr:uid="{00000000-0005-0000-0000-0000D1890000}"/>
    <cellStyle name="ملاحظة 20 3 2" xfId="35279" xr:uid="{00000000-0005-0000-0000-0000D2890000}"/>
    <cellStyle name="ملاحظة 20 4" xfId="35280" xr:uid="{00000000-0005-0000-0000-0000D3890000}"/>
    <cellStyle name="ملاحظة 20 4 2" xfId="35281" xr:uid="{00000000-0005-0000-0000-0000D4890000}"/>
    <cellStyle name="ملاحظة 20 5" xfId="35282" xr:uid="{00000000-0005-0000-0000-0000D5890000}"/>
    <cellStyle name="ملاحظة 20 5 2" xfId="35283" xr:uid="{00000000-0005-0000-0000-0000D6890000}"/>
    <cellStyle name="ملاحظة 20 6" xfId="35284" xr:uid="{00000000-0005-0000-0000-0000D7890000}"/>
    <cellStyle name="ملاحظة 20 6 2" xfId="35285" xr:uid="{00000000-0005-0000-0000-0000D8890000}"/>
    <cellStyle name="ملاحظة 20 7" xfId="35286" xr:uid="{00000000-0005-0000-0000-0000D9890000}"/>
    <cellStyle name="ملاحظة 20 7 2" xfId="35287" xr:uid="{00000000-0005-0000-0000-0000DA890000}"/>
    <cellStyle name="ملاحظة 20 8" xfId="35288" xr:uid="{00000000-0005-0000-0000-0000DB890000}"/>
    <cellStyle name="ملاحظة 20 8 2" xfId="35289" xr:uid="{00000000-0005-0000-0000-0000DC890000}"/>
    <cellStyle name="ملاحظة 20 9" xfId="35290" xr:uid="{00000000-0005-0000-0000-0000DD890000}"/>
    <cellStyle name="ملاحظة 20 9 2" xfId="35291" xr:uid="{00000000-0005-0000-0000-0000DE890000}"/>
    <cellStyle name="ملاحظة 21" xfId="35292" xr:uid="{00000000-0005-0000-0000-0000DF890000}"/>
    <cellStyle name="ملاحظة 21 10" xfId="35293" xr:uid="{00000000-0005-0000-0000-0000E0890000}"/>
    <cellStyle name="ملاحظة 21 10 2" xfId="35294" xr:uid="{00000000-0005-0000-0000-0000E1890000}"/>
    <cellStyle name="ملاحظة 21 11" xfId="35295" xr:uid="{00000000-0005-0000-0000-0000E2890000}"/>
    <cellStyle name="ملاحظة 21 11 2" xfId="35296" xr:uid="{00000000-0005-0000-0000-0000E3890000}"/>
    <cellStyle name="ملاحظة 21 12" xfId="35297" xr:uid="{00000000-0005-0000-0000-0000E4890000}"/>
    <cellStyle name="ملاحظة 21 12 2" xfId="35298" xr:uid="{00000000-0005-0000-0000-0000E5890000}"/>
    <cellStyle name="ملاحظة 21 13" xfId="35299" xr:uid="{00000000-0005-0000-0000-0000E6890000}"/>
    <cellStyle name="ملاحظة 21 2" xfId="35300" xr:uid="{00000000-0005-0000-0000-0000E7890000}"/>
    <cellStyle name="ملاحظة 21 2 2" xfId="35301" xr:uid="{00000000-0005-0000-0000-0000E8890000}"/>
    <cellStyle name="ملاحظة 21 3" xfId="35302" xr:uid="{00000000-0005-0000-0000-0000E9890000}"/>
    <cellStyle name="ملاحظة 21 3 2" xfId="35303" xr:uid="{00000000-0005-0000-0000-0000EA890000}"/>
    <cellStyle name="ملاحظة 21 4" xfId="35304" xr:uid="{00000000-0005-0000-0000-0000EB890000}"/>
    <cellStyle name="ملاحظة 21 4 2" xfId="35305" xr:uid="{00000000-0005-0000-0000-0000EC890000}"/>
    <cellStyle name="ملاحظة 21 5" xfId="35306" xr:uid="{00000000-0005-0000-0000-0000ED890000}"/>
    <cellStyle name="ملاحظة 21 5 2" xfId="35307" xr:uid="{00000000-0005-0000-0000-0000EE890000}"/>
    <cellStyle name="ملاحظة 21 6" xfId="35308" xr:uid="{00000000-0005-0000-0000-0000EF890000}"/>
    <cellStyle name="ملاحظة 21 6 2" xfId="35309" xr:uid="{00000000-0005-0000-0000-0000F0890000}"/>
    <cellStyle name="ملاحظة 21 7" xfId="35310" xr:uid="{00000000-0005-0000-0000-0000F1890000}"/>
    <cellStyle name="ملاحظة 21 7 2" xfId="35311" xr:uid="{00000000-0005-0000-0000-0000F2890000}"/>
    <cellStyle name="ملاحظة 21 8" xfId="35312" xr:uid="{00000000-0005-0000-0000-0000F3890000}"/>
    <cellStyle name="ملاحظة 21 8 2" xfId="35313" xr:uid="{00000000-0005-0000-0000-0000F4890000}"/>
    <cellStyle name="ملاحظة 21 9" xfId="35314" xr:uid="{00000000-0005-0000-0000-0000F5890000}"/>
    <cellStyle name="ملاحظة 21 9 2" xfId="35315" xr:uid="{00000000-0005-0000-0000-0000F6890000}"/>
    <cellStyle name="ملاحظة 22" xfId="35316" xr:uid="{00000000-0005-0000-0000-0000F7890000}"/>
    <cellStyle name="ملاحظة 22 10" xfId="35317" xr:uid="{00000000-0005-0000-0000-0000F8890000}"/>
    <cellStyle name="ملاحظة 22 10 2" xfId="35318" xr:uid="{00000000-0005-0000-0000-0000F9890000}"/>
    <cellStyle name="ملاحظة 22 11" xfId="35319" xr:uid="{00000000-0005-0000-0000-0000FA890000}"/>
    <cellStyle name="ملاحظة 22 11 2" xfId="35320" xr:uid="{00000000-0005-0000-0000-0000FB890000}"/>
    <cellStyle name="ملاحظة 22 12" xfId="35321" xr:uid="{00000000-0005-0000-0000-0000FC890000}"/>
    <cellStyle name="ملاحظة 22 12 2" xfId="35322" xr:uid="{00000000-0005-0000-0000-0000FD890000}"/>
    <cellStyle name="ملاحظة 22 13" xfId="35323" xr:uid="{00000000-0005-0000-0000-0000FE890000}"/>
    <cellStyle name="ملاحظة 22 2" xfId="35324" xr:uid="{00000000-0005-0000-0000-0000FF890000}"/>
    <cellStyle name="ملاحظة 22 2 2" xfId="35325" xr:uid="{00000000-0005-0000-0000-0000008A0000}"/>
    <cellStyle name="ملاحظة 22 3" xfId="35326" xr:uid="{00000000-0005-0000-0000-0000018A0000}"/>
    <cellStyle name="ملاحظة 22 3 2" xfId="35327" xr:uid="{00000000-0005-0000-0000-0000028A0000}"/>
    <cellStyle name="ملاحظة 22 4" xfId="35328" xr:uid="{00000000-0005-0000-0000-0000038A0000}"/>
    <cellStyle name="ملاحظة 22 4 2" xfId="35329" xr:uid="{00000000-0005-0000-0000-0000048A0000}"/>
    <cellStyle name="ملاحظة 22 5" xfId="35330" xr:uid="{00000000-0005-0000-0000-0000058A0000}"/>
    <cellStyle name="ملاحظة 22 5 2" xfId="35331" xr:uid="{00000000-0005-0000-0000-0000068A0000}"/>
    <cellStyle name="ملاحظة 22 6" xfId="35332" xr:uid="{00000000-0005-0000-0000-0000078A0000}"/>
    <cellStyle name="ملاحظة 22 6 2" xfId="35333" xr:uid="{00000000-0005-0000-0000-0000088A0000}"/>
    <cellStyle name="ملاحظة 22 7" xfId="35334" xr:uid="{00000000-0005-0000-0000-0000098A0000}"/>
    <cellStyle name="ملاحظة 22 7 2" xfId="35335" xr:uid="{00000000-0005-0000-0000-00000A8A0000}"/>
    <cellStyle name="ملاحظة 22 8" xfId="35336" xr:uid="{00000000-0005-0000-0000-00000B8A0000}"/>
    <cellStyle name="ملاحظة 22 8 2" xfId="35337" xr:uid="{00000000-0005-0000-0000-00000C8A0000}"/>
    <cellStyle name="ملاحظة 22 9" xfId="35338" xr:uid="{00000000-0005-0000-0000-00000D8A0000}"/>
    <cellStyle name="ملاحظة 22 9 2" xfId="35339" xr:uid="{00000000-0005-0000-0000-00000E8A0000}"/>
    <cellStyle name="ملاحظة 23" xfId="35340" xr:uid="{00000000-0005-0000-0000-00000F8A0000}"/>
    <cellStyle name="ملاحظة 23 10" xfId="35341" xr:uid="{00000000-0005-0000-0000-0000108A0000}"/>
    <cellStyle name="ملاحظة 23 10 2" xfId="35342" xr:uid="{00000000-0005-0000-0000-0000118A0000}"/>
    <cellStyle name="ملاحظة 23 11" xfId="35343" xr:uid="{00000000-0005-0000-0000-0000128A0000}"/>
    <cellStyle name="ملاحظة 23 11 2" xfId="35344" xr:uid="{00000000-0005-0000-0000-0000138A0000}"/>
    <cellStyle name="ملاحظة 23 12" xfId="35345" xr:uid="{00000000-0005-0000-0000-0000148A0000}"/>
    <cellStyle name="ملاحظة 23 12 2" xfId="35346" xr:uid="{00000000-0005-0000-0000-0000158A0000}"/>
    <cellStyle name="ملاحظة 23 13" xfId="35347" xr:uid="{00000000-0005-0000-0000-0000168A0000}"/>
    <cellStyle name="ملاحظة 23 2" xfId="35348" xr:uid="{00000000-0005-0000-0000-0000178A0000}"/>
    <cellStyle name="ملاحظة 23 2 2" xfId="35349" xr:uid="{00000000-0005-0000-0000-0000188A0000}"/>
    <cellStyle name="ملاحظة 23 3" xfId="35350" xr:uid="{00000000-0005-0000-0000-0000198A0000}"/>
    <cellStyle name="ملاحظة 23 3 2" xfId="35351" xr:uid="{00000000-0005-0000-0000-00001A8A0000}"/>
    <cellStyle name="ملاحظة 23 4" xfId="35352" xr:uid="{00000000-0005-0000-0000-00001B8A0000}"/>
    <cellStyle name="ملاحظة 23 4 2" xfId="35353" xr:uid="{00000000-0005-0000-0000-00001C8A0000}"/>
    <cellStyle name="ملاحظة 23 5" xfId="35354" xr:uid="{00000000-0005-0000-0000-00001D8A0000}"/>
    <cellStyle name="ملاحظة 23 5 2" xfId="35355" xr:uid="{00000000-0005-0000-0000-00001E8A0000}"/>
    <cellStyle name="ملاحظة 23 6" xfId="35356" xr:uid="{00000000-0005-0000-0000-00001F8A0000}"/>
    <cellStyle name="ملاحظة 23 6 2" xfId="35357" xr:uid="{00000000-0005-0000-0000-0000208A0000}"/>
    <cellStyle name="ملاحظة 23 7" xfId="35358" xr:uid="{00000000-0005-0000-0000-0000218A0000}"/>
    <cellStyle name="ملاحظة 23 7 2" xfId="35359" xr:uid="{00000000-0005-0000-0000-0000228A0000}"/>
    <cellStyle name="ملاحظة 23 8" xfId="35360" xr:uid="{00000000-0005-0000-0000-0000238A0000}"/>
    <cellStyle name="ملاحظة 23 8 2" xfId="35361" xr:uid="{00000000-0005-0000-0000-0000248A0000}"/>
    <cellStyle name="ملاحظة 23 9" xfId="35362" xr:uid="{00000000-0005-0000-0000-0000258A0000}"/>
    <cellStyle name="ملاحظة 23 9 2" xfId="35363" xr:uid="{00000000-0005-0000-0000-0000268A0000}"/>
    <cellStyle name="ملاحظة 24" xfId="35364" xr:uid="{00000000-0005-0000-0000-0000278A0000}"/>
    <cellStyle name="ملاحظة 24 10" xfId="35365" xr:uid="{00000000-0005-0000-0000-0000288A0000}"/>
    <cellStyle name="ملاحظة 24 10 2" xfId="35366" xr:uid="{00000000-0005-0000-0000-0000298A0000}"/>
    <cellStyle name="ملاحظة 24 11" xfId="35367" xr:uid="{00000000-0005-0000-0000-00002A8A0000}"/>
    <cellStyle name="ملاحظة 24 11 2" xfId="35368" xr:uid="{00000000-0005-0000-0000-00002B8A0000}"/>
    <cellStyle name="ملاحظة 24 12" xfId="35369" xr:uid="{00000000-0005-0000-0000-00002C8A0000}"/>
    <cellStyle name="ملاحظة 24 12 2" xfId="35370" xr:uid="{00000000-0005-0000-0000-00002D8A0000}"/>
    <cellStyle name="ملاحظة 24 13" xfId="35371" xr:uid="{00000000-0005-0000-0000-00002E8A0000}"/>
    <cellStyle name="ملاحظة 24 2" xfId="35372" xr:uid="{00000000-0005-0000-0000-00002F8A0000}"/>
    <cellStyle name="ملاحظة 24 2 2" xfId="35373" xr:uid="{00000000-0005-0000-0000-0000308A0000}"/>
    <cellStyle name="ملاحظة 24 3" xfId="35374" xr:uid="{00000000-0005-0000-0000-0000318A0000}"/>
    <cellStyle name="ملاحظة 24 3 2" xfId="35375" xr:uid="{00000000-0005-0000-0000-0000328A0000}"/>
    <cellStyle name="ملاحظة 24 4" xfId="35376" xr:uid="{00000000-0005-0000-0000-0000338A0000}"/>
    <cellStyle name="ملاحظة 24 4 2" xfId="35377" xr:uid="{00000000-0005-0000-0000-0000348A0000}"/>
    <cellStyle name="ملاحظة 24 5" xfId="35378" xr:uid="{00000000-0005-0000-0000-0000358A0000}"/>
    <cellStyle name="ملاحظة 24 5 2" xfId="35379" xr:uid="{00000000-0005-0000-0000-0000368A0000}"/>
    <cellStyle name="ملاحظة 24 6" xfId="35380" xr:uid="{00000000-0005-0000-0000-0000378A0000}"/>
    <cellStyle name="ملاحظة 24 6 2" xfId="35381" xr:uid="{00000000-0005-0000-0000-0000388A0000}"/>
    <cellStyle name="ملاحظة 24 7" xfId="35382" xr:uid="{00000000-0005-0000-0000-0000398A0000}"/>
    <cellStyle name="ملاحظة 24 7 2" xfId="35383" xr:uid="{00000000-0005-0000-0000-00003A8A0000}"/>
    <cellStyle name="ملاحظة 24 8" xfId="35384" xr:uid="{00000000-0005-0000-0000-00003B8A0000}"/>
    <cellStyle name="ملاحظة 24 8 2" xfId="35385" xr:uid="{00000000-0005-0000-0000-00003C8A0000}"/>
    <cellStyle name="ملاحظة 24 9" xfId="35386" xr:uid="{00000000-0005-0000-0000-00003D8A0000}"/>
    <cellStyle name="ملاحظة 24 9 2" xfId="35387" xr:uid="{00000000-0005-0000-0000-00003E8A0000}"/>
    <cellStyle name="ملاحظة 25" xfId="35388" xr:uid="{00000000-0005-0000-0000-00003F8A0000}"/>
    <cellStyle name="ملاحظة 25 10" xfId="35389" xr:uid="{00000000-0005-0000-0000-0000408A0000}"/>
    <cellStyle name="ملاحظة 25 10 2" xfId="35390" xr:uid="{00000000-0005-0000-0000-0000418A0000}"/>
    <cellStyle name="ملاحظة 25 11" xfId="35391" xr:uid="{00000000-0005-0000-0000-0000428A0000}"/>
    <cellStyle name="ملاحظة 25 11 2" xfId="35392" xr:uid="{00000000-0005-0000-0000-0000438A0000}"/>
    <cellStyle name="ملاحظة 25 12" xfId="35393" xr:uid="{00000000-0005-0000-0000-0000448A0000}"/>
    <cellStyle name="ملاحظة 25 12 2" xfId="35394" xr:uid="{00000000-0005-0000-0000-0000458A0000}"/>
    <cellStyle name="ملاحظة 25 13" xfId="35395" xr:uid="{00000000-0005-0000-0000-0000468A0000}"/>
    <cellStyle name="ملاحظة 25 2" xfId="35396" xr:uid="{00000000-0005-0000-0000-0000478A0000}"/>
    <cellStyle name="ملاحظة 25 2 2" xfId="35397" xr:uid="{00000000-0005-0000-0000-0000488A0000}"/>
    <cellStyle name="ملاحظة 25 3" xfId="35398" xr:uid="{00000000-0005-0000-0000-0000498A0000}"/>
    <cellStyle name="ملاحظة 25 3 2" xfId="35399" xr:uid="{00000000-0005-0000-0000-00004A8A0000}"/>
    <cellStyle name="ملاحظة 25 4" xfId="35400" xr:uid="{00000000-0005-0000-0000-00004B8A0000}"/>
    <cellStyle name="ملاحظة 25 4 2" xfId="35401" xr:uid="{00000000-0005-0000-0000-00004C8A0000}"/>
    <cellStyle name="ملاحظة 25 5" xfId="35402" xr:uid="{00000000-0005-0000-0000-00004D8A0000}"/>
    <cellStyle name="ملاحظة 25 5 2" xfId="35403" xr:uid="{00000000-0005-0000-0000-00004E8A0000}"/>
    <cellStyle name="ملاحظة 25 6" xfId="35404" xr:uid="{00000000-0005-0000-0000-00004F8A0000}"/>
    <cellStyle name="ملاحظة 25 6 2" xfId="35405" xr:uid="{00000000-0005-0000-0000-0000508A0000}"/>
    <cellStyle name="ملاحظة 25 7" xfId="35406" xr:uid="{00000000-0005-0000-0000-0000518A0000}"/>
    <cellStyle name="ملاحظة 25 7 2" xfId="35407" xr:uid="{00000000-0005-0000-0000-0000528A0000}"/>
    <cellStyle name="ملاحظة 25 8" xfId="35408" xr:uid="{00000000-0005-0000-0000-0000538A0000}"/>
    <cellStyle name="ملاحظة 25 8 2" xfId="35409" xr:uid="{00000000-0005-0000-0000-0000548A0000}"/>
    <cellStyle name="ملاحظة 25 9" xfId="35410" xr:uid="{00000000-0005-0000-0000-0000558A0000}"/>
    <cellStyle name="ملاحظة 25 9 2" xfId="35411" xr:uid="{00000000-0005-0000-0000-0000568A0000}"/>
    <cellStyle name="ملاحظة 26" xfId="35412" xr:uid="{00000000-0005-0000-0000-0000578A0000}"/>
    <cellStyle name="ملاحظة 26 10" xfId="35413" xr:uid="{00000000-0005-0000-0000-0000588A0000}"/>
    <cellStyle name="ملاحظة 26 10 2" xfId="35414" xr:uid="{00000000-0005-0000-0000-0000598A0000}"/>
    <cellStyle name="ملاحظة 26 11" xfId="35415" xr:uid="{00000000-0005-0000-0000-00005A8A0000}"/>
    <cellStyle name="ملاحظة 26 11 2" xfId="35416" xr:uid="{00000000-0005-0000-0000-00005B8A0000}"/>
    <cellStyle name="ملاحظة 26 12" xfId="35417" xr:uid="{00000000-0005-0000-0000-00005C8A0000}"/>
    <cellStyle name="ملاحظة 26 12 2" xfId="35418" xr:uid="{00000000-0005-0000-0000-00005D8A0000}"/>
    <cellStyle name="ملاحظة 26 13" xfId="35419" xr:uid="{00000000-0005-0000-0000-00005E8A0000}"/>
    <cellStyle name="ملاحظة 26 2" xfId="35420" xr:uid="{00000000-0005-0000-0000-00005F8A0000}"/>
    <cellStyle name="ملاحظة 26 2 2" xfId="35421" xr:uid="{00000000-0005-0000-0000-0000608A0000}"/>
    <cellStyle name="ملاحظة 26 3" xfId="35422" xr:uid="{00000000-0005-0000-0000-0000618A0000}"/>
    <cellStyle name="ملاحظة 26 3 2" xfId="35423" xr:uid="{00000000-0005-0000-0000-0000628A0000}"/>
    <cellStyle name="ملاحظة 26 4" xfId="35424" xr:uid="{00000000-0005-0000-0000-0000638A0000}"/>
    <cellStyle name="ملاحظة 26 4 2" xfId="35425" xr:uid="{00000000-0005-0000-0000-0000648A0000}"/>
    <cellStyle name="ملاحظة 26 5" xfId="35426" xr:uid="{00000000-0005-0000-0000-0000658A0000}"/>
    <cellStyle name="ملاحظة 26 5 2" xfId="35427" xr:uid="{00000000-0005-0000-0000-0000668A0000}"/>
    <cellStyle name="ملاحظة 26 6" xfId="35428" xr:uid="{00000000-0005-0000-0000-0000678A0000}"/>
    <cellStyle name="ملاحظة 26 6 2" xfId="35429" xr:uid="{00000000-0005-0000-0000-0000688A0000}"/>
    <cellStyle name="ملاحظة 26 7" xfId="35430" xr:uid="{00000000-0005-0000-0000-0000698A0000}"/>
    <cellStyle name="ملاحظة 26 7 2" xfId="35431" xr:uid="{00000000-0005-0000-0000-00006A8A0000}"/>
    <cellStyle name="ملاحظة 26 8" xfId="35432" xr:uid="{00000000-0005-0000-0000-00006B8A0000}"/>
    <cellStyle name="ملاحظة 26 8 2" xfId="35433" xr:uid="{00000000-0005-0000-0000-00006C8A0000}"/>
    <cellStyle name="ملاحظة 26 9" xfId="35434" xr:uid="{00000000-0005-0000-0000-00006D8A0000}"/>
    <cellStyle name="ملاحظة 26 9 2" xfId="35435" xr:uid="{00000000-0005-0000-0000-00006E8A0000}"/>
    <cellStyle name="ملاحظة 27" xfId="35436" xr:uid="{00000000-0005-0000-0000-00006F8A0000}"/>
    <cellStyle name="ملاحظة 27 10" xfId="35437" xr:uid="{00000000-0005-0000-0000-0000708A0000}"/>
    <cellStyle name="ملاحظة 27 10 2" xfId="35438" xr:uid="{00000000-0005-0000-0000-0000718A0000}"/>
    <cellStyle name="ملاحظة 27 11" xfId="35439" xr:uid="{00000000-0005-0000-0000-0000728A0000}"/>
    <cellStyle name="ملاحظة 27 11 2" xfId="35440" xr:uid="{00000000-0005-0000-0000-0000738A0000}"/>
    <cellStyle name="ملاحظة 27 12" xfId="35441" xr:uid="{00000000-0005-0000-0000-0000748A0000}"/>
    <cellStyle name="ملاحظة 27 12 2" xfId="35442" xr:uid="{00000000-0005-0000-0000-0000758A0000}"/>
    <cellStyle name="ملاحظة 27 13" xfId="35443" xr:uid="{00000000-0005-0000-0000-0000768A0000}"/>
    <cellStyle name="ملاحظة 27 2" xfId="35444" xr:uid="{00000000-0005-0000-0000-0000778A0000}"/>
    <cellStyle name="ملاحظة 27 2 2" xfId="35445" xr:uid="{00000000-0005-0000-0000-0000788A0000}"/>
    <cellStyle name="ملاحظة 27 3" xfId="35446" xr:uid="{00000000-0005-0000-0000-0000798A0000}"/>
    <cellStyle name="ملاحظة 27 3 2" xfId="35447" xr:uid="{00000000-0005-0000-0000-00007A8A0000}"/>
    <cellStyle name="ملاحظة 27 4" xfId="35448" xr:uid="{00000000-0005-0000-0000-00007B8A0000}"/>
    <cellStyle name="ملاحظة 27 4 2" xfId="35449" xr:uid="{00000000-0005-0000-0000-00007C8A0000}"/>
    <cellStyle name="ملاحظة 27 5" xfId="35450" xr:uid="{00000000-0005-0000-0000-00007D8A0000}"/>
    <cellStyle name="ملاحظة 27 5 2" xfId="35451" xr:uid="{00000000-0005-0000-0000-00007E8A0000}"/>
    <cellStyle name="ملاحظة 27 6" xfId="35452" xr:uid="{00000000-0005-0000-0000-00007F8A0000}"/>
    <cellStyle name="ملاحظة 27 6 2" xfId="35453" xr:uid="{00000000-0005-0000-0000-0000808A0000}"/>
    <cellStyle name="ملاحظة 27 7" xfId="35454" xr:uid="{00000000-0005-0000-0000-0000818A0000}"/>
    <cellStyle name="ملاحظة 27 7 2" xfId="35455" xr:uid="{00000000-0005-0000-0000-0000828A0000}"/>
    <cellStyle name="ملاحظة 27 8" xfId="35456" xr:uid="{00000000-0005-0000-0000-0000838A0000}"/>
    <cellStyle name="ملاحظة 27 8 2" xfId="35457" xr:uid="{00000000-0005-0000-0000-0000848A0000}"/>
    <cellStyle name="ملاحظة 27 9" xfId="35458" xr:uid="{00000000-0005-0000-0000-0000858A0000}"/>
    <cellStyle name="ملاحظة 27 9 2" xfId="35459" xr:uid="{00000000-0005-0000-0000-0000868A0000}"/>
    <cellStyle name="ملاحظة 28" xfId="35460" xr:uid="{00000000-0005-0000-0000-0000878A0000}"/>
    <cellStyle name="ملاحظة 28 10" xfId="35461" xr:uid="{00000000-0005-0000-0000-0000888A0000}"/>
    <cellStyle name="ملاحظة 28 10 2" xfId="35462" xr:uid="{00000000-0005-0000-0000-0000898A0000}"/>
    <cellStyle name="ملاحظة 28 11" xfId="35463" xr:uid="{00000000-0005-0000-0000-00008A8A0000}"/>
    <cellStyle name="ملاحظة 28 11 2" xfId="35464" xr:uid="{00000000-0005-0000-0000-00008B8A0000}"/>
    <cellStyle name="ملاحظة 28 12" xfId="35465" xr:uid="{00000000-0005-0000-0000-00008C8A0000}"/>
    <cellStyle name="ملاحظة 28 12 2" xfId="35466" xr:uid="{00000000-0005-0000-0000-00008D8A0000}"/>
    <cellStyle name="ملاحظة 28 13" xfId="35467" xr:uid="{00000000-0005-0000-0000-00008E8A0000}"/>
    <cellStyle name="ملاحظة 28 2" xfId="35468" xr:uid="{00000000-0005-0000-0000-00008F8A0000}"/>
    <cellStyle name="ملاحظة 28 2 2" xfId="35469" xr:uid="{00000000-0005-0000-0000-0000908A0000}"/>
    <cellStyle name="ملاحظة 28 3" xfId="35470" xr:uid="{00000000-0005-0000-0000-0000918A0000}"/>
    <cellStyle name="ملاحظة 28 3 2" xfId="35471" xr:uid="{00000000-0005-0000-0000-0000928A0000}"/>
    <cellStyle name="ملاحظة 28 4" xfId="35472" xr:uid="{00000000-0005-0000-0000-0000938A0000}"/>
    <cellStyle name="ملاحظة 28 4 2" xfId="35473" xr:uid="{00000000-0005-0000-0000-0000948A0000}"/>
    <cellStyle name="ملاحظة 28 5" xfId="35474" xr:uid="{00000000-0005-0000-0000-0000958A0000}"/>
    <cellStyle name="ملاحظة 28 5 2" xfId="35475" xr:uid="{00000000-0005-0000-0000-0000968A0000}"/>
    <cellStyle name="ملاحظة 28 6" xfId="35476" xr:uid="{00000000-0005-0000-0000-0000978A0000}"/>
    <cellStyle name="ملاحظة 28 6 2" xfId="35477" xr:uid="{00000000-0005-0000-0000-0000988A0000}"/>
    <cellStyle name="ملاحظة 28 7" xfId="35478" xr:uid="{00000000-0005-0000-0000-0000998A0000}"/>
    <cellStyle name="ملاحظة 28 7 2" xfId="35479" xr:uid="{00000000-0005-0000-0000-00009A8A0000}"/>
    <cellStyle name="ملاحظة 28 8" xfId="35480" xr:uid="{00000000-0005-0000-0000-00009B8A0000}"/>
    <cellStyle name="ملاحظة 28 8 2" xfId="35481" xr:uid="{00000000-0005-0000-0000-00009C8A0000}"/>
    <cellStyle name="ملاحظة 28 9" xfId="35482" xr:uid="{00000000-0005-0000-0000-00009D8A0000}"/>
    <cellStyle name="ملاحظة 28 9 2" xfId="35483" xr:uid="{00000000-0005-0000-0000-00009E8A0000}"/>
    <cellStyle name="ملاحظة 29" xfId="35484" xr:uid="{00000000-0005-0000-0000-00009F8A0000}"/>
    <cellStyle name="ملاحظة 29 10" xfId="35485" xr:uid="{00000000-0005-0000-0000-0000A08A0000}"/>
    <cellStyle name="ملاحظة 29 10 2" xfId="35486" xr:uid="{00000000-0005-0000-0000-0000A18A0000}"/>
    <cellStyle name="ملاحظة 29 11" xfId="35487" xr:uid="{00000000-0005-0000-0000-0000A28A0000}"/>
    <cellStyle name="ملاحظة 29 11 2" xfId="35488" xr:uid="{00000000-0005-0000-0000-0000A38A0000}"/>
    <cellStyle name="ملاحظة 29 12" xfId="35489" xr:uid="{00000000-0005-0000-0000-0000A48A0000}"/>
    <cellStyle name="ملاحظة 29 12 2" xfId="35490" xr:uid="{00000000-0005-0000-0000-0000A58A0000}"/>
    <cellStyle name="ملاحظة 29 13" xfId="35491" xr:uid="{00000000-0005-0000-0000-0000A68A0000}"/>
    <cellStyle name="ملاحظة 29 2" xfId="35492" xr:uid="{00000000-0005-0000-0000-0000A78A0000}"/>
    <cellStyle name="ملاحظة 29 2 2" xfId="35493" xr:uid="{00000000-0005-0000-0000-0000A88A0000}"/>
    <cellStyle name="ملاحظة 29 3" xfId="35494" xr:uid="{00000000-0005-0000-0000-0000A98A0000}"/>
    <cellStyle name="ملاحظة 29 3 2" xfId="35495" xr:uid="{00000000-0005-0000-0000-0000AA8A0000}"/>
    <cellStyle name="ملاحظة 29 4" xfId="35496" xr:uid="{00000000-0005-0000-0000-0000AB8A0000}"/>
    <cellStyle name="ملاحظة 29 4 2" xfId="35497" xr:uid="{00000000-0005-0000-0000-0000AC8A0000}"/>
    <cellStyle name="ملاحظة 29 5" xfId="35498" xr:uid="{00000000-0005-0000-0000-0000AD8A0000}"/>
    <cellStyle name="ملاحظة 29 5 2" xfId="35499" xr:uid="{00000000-0005-0000-0000-0000AE8A0000}"/>
    <cellStyle name="ملاحظة 29 6" xfId="35500" xr:uid="{00000000-0005-0000-0000-0000AF8A0000}"/>
    <cellStyle name="ملاحظة 29 6 2" xfId="35501" xr:uid="{00000000-0005-0000-0000-0000B08A0000}"/>
    <cellStyle name="ملاحظة 29 7" xfId="35502" xr:uid="{00000000-0005-0000-0000-0000B18A0000}"/>
    <cellStyle name="ملاحظة 29 7 2" xfId="35503" xr:uid="{00000000-0005-0000-0000-0000B28A0000}"/>
    <cellStyle name="ملاحظة 29 8" xfId="35504" xr:uid="{00000000-0005-0000-0000-0000B38A0000}"/>
    <cellStyle name="ملاحظة 29 8 2" xfId="35505" xr:uid="{00000000-0005-0000-0000-0000B48A0000}"/>
    <cellStyle name="ملاحظة 29 9" xfId="35506" xr:uid="{00000000-0005-0000-0000-0000B58A0000}"/>
    <cellStyle name="ملاحظة 29 9 2" xfId="35507" xr:uid="{00000000-0005-0000-0000-0000B68A0000}"/>
    <cellStyle name="ملاحظة 3" xfId="35508" xr:uid="{00000000-0005-0000-0000-0000B78A0000}"/>
    <cellStyle name="ملاحظة 3 10" xfId="35509" xr:uid="{00000000-0005-0000-0000-0000B88A0000}"/>
    <cellStyle name="ملاحظة 3 10 10" xfId="35510" xr:uid="{00000000-0005-0000-0000-0000B98A0000}"/>
    <cellStyle name="ملاحظة 3 10 10 2" xfId="35511" xr:uid="{00000000-0005-0000-0000-0000BA8A0000}"/>
    <cellStyle name="ملاحظة 3 10 11" xfId="35512" xr:uid="{00000000-0005-0000-0000-0000BB8A0000}"/>
    <cellStyle name="ملاحظة 3 10 11 2" xfId="35513" xr:uid="{00000000-0005-0000-0000-0000BC8A0000}"/>
    <cellStyle name="ملاحظة 3 10 12" xfId="35514" xr:uid="{00000000-0005-0000-0000-0000BD8A0000}"/>
    <cellStyle name="ملاحظة 3 10 12 2" xfId="35515" xr:uid="{00000000-0005-0000-0000-0000BE8A0000}"/>
    <cellStyle name="ملاحظة 3 10 13" xfId="35516" xr:uid="{00000000-0005-0000-0000-0000BF8A0000}"/>
    <cellStyle name="ملاحظة 3 10 2" xfId="35517" xr:uid="{00000000-0005-0000-0000-0000C08A0000}"/>
    <cellStyle name="ملاحظة 3 10 2 2" xfId="35518" xr:uid="{00000000-0005-0000-0000-0000C18A0000}"/>
    <cellStyle name="ملاحظة 3 10 3" xfId="35519" xr:uid="{00000000-0005-0000-0000-0000C28A0000}"/>
    <cellStyle name="ملاحظة 3 10 3 2" xfId="35520" xr:uid="{00000000-0005-0000-0000-0000C38A0000}"/>
    <cellStyle name="ملاحظة 3 10 4" xfId="35521" xr:uid="{00000000-0005-0000-0000-0000C48A0000}"/>
    <cellStyle name="ملاحظة 3 10 4 2" xfId="35522" xr:uid="{00000000-0005-0000-0000-0000C58A0000}"/>
    <cellStyle name="ملاحظة 3 10 5" xfId="35523" xr:uid="{00000000-0005-0000-0000-0000C68A0000}"/>
    <cellStyle name="ملاحظة 3 10 5 2" xfId="35524" xr:uid="{00000000-0005-0000-0000-0000C78A0000}"/>
    <cellStyle name="ملاحظة 3 10 6" xfId="35525" xr:uid="{00000000-0005-0000-0000-0000C88A0000}"/>
    <cellStyle name="ملاحظة 3 10 6 2" xfId="35526" xr:uid="{00000000-0005-0000-0000-0000C98A0000}"/>
    <cellStyle name="ملاحظة 3 10 7" xfId="35527" xr:uid="{00000000-0005-0000-0000-0000CA8A0000}"/>
    <cellStyle name="ملاحظة 3 10 7 2" xfId="35528" xr:uid="{00000000-0005-0000-0000-0000CB8A0000}"/>
    <cellStyle name="ملاحظة 3 10 8" xfId="35529" xr:uid="{00000000-0005-0000-0000-0000CC8A0000}"/>
    <cellStyle name="ملاحظة 3 10 8 2" xfId="35530" xr:uid="{00000000-0005-0000-0000-0000CD8A0000}"/>
    <cellStyle name="ملاحظة 3 10 9" xfId="35531" xr:uid="{00000000-0005-0000-0000-0000CE8A0000}"/>
    <cellStyle name="ملاحظة 3 10 9 2" xfId="35532" xr:uid="{00000000-0005-0000-0000-0000CF8A0000}"/>
    <cellStyle name="ملاحظة 3 11" xfId="35533" xr:uid="{00000000-0005-0000-0000-0000D08A0000}"/>
    <cellStyle name="ملاحظة 3 11 10" xfId="35534" xr:uid="{00000000-0005-0000-0000-0000D18A0000}"/>
    <cellStyle name="ملاحظة 3 11 10 2" xfId="35535" xr:uid="{00000000-0005-0000-0000-0000D28A0000}"/>
    <cellStyle name="ملاحظة 3 11 11" xfId="35536" xr:uid="{00000000-0005-0000-0000-0000D38A0000}"/>
    <cellStyle name="ملاحظة 3 11 11 2" xfId="35537" xr:uid="{00000000-0005-0000-0000-0000D48A0000}"/>
    <cellStyle name="ملاحظة 3 11 12" xfId="35538" xr:uid="{00000000-0005-0000-0000-0000D58A0000}"/>
    <cellStyle name="ملاحظة 3 11 12 2" xfId="35539" xr:uid="{00000000-0005-0000-0000-0000D68A0000}"/>
    <cellStyle name="ملاحظة 3 11 13" xfId="35540" xr:uid="{00000000-0005-0000-0000-0000D78A0000}"/>
    <cellStyle name="ملاحظة 3 11 2" xfId="35541" xr:uid="{00000000-0005-0000-0000-0000D88A0000}"/>
    <cellStyle name="ملاحظة 3 11 2 2" xfId="35542" xr:uid="{00000000-0005-0000-0000-0000D98A0000}"/>
    <cellStyle name="ملاحظة 3 11 3" xfId="35543" xr:uid="{00000000-0005-0000-0000-0000DA8A0000}"/>
    <cellStyle name="ملاحظة 3 11 3 2" xfId="35544" xr:uid="{00000000-0005-0000-0000-0000DB8A0000}"/>
    <cellStyle name="ملاحظة 3 11 4" xfId="35545" xr:uid="{00000000-0005-0000-0000-0000DC8A0000}"/>
    <cellStyle name="ملاحظة 3 11 4 2" xfId="35546" xr:uid="{00000000-0005-0000-0000-0000DD8A0000}"/>
    <cellStyle name="ملاحظة 3 11 5" xfId="35547" xr:uid="{00000000-0005-0000-0000-0000DE8A0000}"/>
    <cellStyle name="ملاحظة 3 11 5 2" xfId="35548" xr:uid="{00000000-0005-0000-0000-0000DF8A0000}"/>
    <cellStyle name="ملاحظة 3 11 6" xfId="35549" xr:uid="{00000000-0005-0000-0000-0000E08A0000}"/>
    <cellStyle name="ملاحظة 3 11 6 2" xfId="35550" xr:uid="{00000000-0005-0000-0000-0000E18A0000}"/>
    <cellStyle name="ملاحظة 3 11 7" xfId="35551" xr:uid="{00000000-0005-0000-0000-0000E28A0000}"/>
    <cellStyle name="ملاحظة 3 11 7 2" xfId="35552" xr:uid="{00000000-0005-0000-0000-0000E38A0000}"/>
    <cellStyle name="ملاحظة 3 11 8" xfId="35553" xr:uid="{00000000-0005-0000-0000-0000E48A0000}"/>
    <cellStyle name="ملاحظة 3 11 8 2" xfId="35554" xr:uid="{00000000-0005-0000-0000-0000E58A0000}"/>
    <cellStyle name="ملاحظة 3 11 9" xfId="35555" xr:uid="{00000000-0005-0000-0000-0000E68A0000}"/>
    <cellStyle name="ملاحظة 3 11 9 2" xfId="35556" xr:uid="{00000000-0005-0000-0000-0000E78A0000}"/>
    <cellStyle name="ملاحظة 3 12" xfId="35557" xr:uid="{00000000-0005-0000-0000-0000E88A0000}"/>
    <cellStyle name="ملاحظة 3 12 10" xfId="35558" xr:uid="{00000000-0005-0000-0000-0000E98A0000}"/>
    <cellStyle name="ملاحظة 3 12 10 2" xfId="35559" xr:uid="{00000000-0005-0000-0000-0000EA8A0000}"/>
    <cellStyle name="ملاحظة 3 12 11" xfId="35560" xr:uid="{00000000-0005-0000-0000-0000EB8A0000}"/>
    <cellStyle name="ملاحظة 3 12 11 2" xfId="35561" xr:uid="{00000000-0005-0000-0000-0000EC8A0000}"/>
    <cellStyle name="ملاحظة 3 12 12" xfId="35562" xr:uid="{00000000-0005-0000-0000-0000ED8A0000}"/>
    <cellStyle name="ملاحظة 3 12 12 2" xfId="35563" xr:uid="{00000000-0005-0000-0000-0000EE8A0000}"/>
    <cellStyle name="ملاحظة 3 12 13" xfId="35564" xr:uid="{00000000-0005-0000-0000-0000EF8A0000}"/>
    <cellStyle name="ملاحظة 3 12 2" xfId="35565" xr:uid="{00000000-0005-0000-0000-0000F08A0000}"/>
    <cellStyle name="ملاحظة 3 12 2 2" xfId="35566" xr:uid="{00000000-0005-0000-0000-0000F18A0000}"/>
    <cellStyle name="ملاحظة 3 12 3" xfId="35567" xr:uid="{00000000-0005-0000-0000-0000F28A0000}"/>
    <cellStyle name="ملاحظة 3 12 3 2" xfId="35568" xr:uid="{00000000-0005-0000-0000-0000F38A0000}"/>
    <cellStyle name="ملاحظة 3 12 4" xfId="35569" xr:uid="{00000000-0005-0000-0000-0000F48A0000}"/>
    <cellStyle name="ملاحظة 3 12 4 2" xfId="35570" xr:uid="{00000000-0005-0000-0000-0000F58A0000}"/>
    <cellStyle name="ملاحظة 3 12 5" xfId="35571" xr:uid="{00000000-0005-0000-0000-0000F68A0000}"/>
    <cellStyle name="ملاحظة 3 12 5 2" xfId="35572" xr:uid="{00000000-0005-0000-0000-0000F78A0000}"/>
    <cellStyle name="ملاحظة 3 12 6" xfId="35573" xr:uid="{00000000-0005-0000-0000-0000F88A0000}"/>
    <cellStyle name="ملاحظة 3 12 6 2" xfId="35574" xr:uid="{00000000-0005-0000-0000-0000F98A0000}"/>
    <cellStyle name="ملاحظة 3 12 7" xfId="35575" xr:uid="{00000000-0005-0000-0000-0000FA8A0000}"/>
    <cellStyle name="ملاحظة 3 12 7 2" xfId="35576" xr:uid="{00000000-0005-0000-0000-0000FB8A0000}"/>
    <cellStyle name="ملاحظة 3 12 8" xfId="35577" xr:uid="{00000000-0005-0000-0000-0000FC8A0000}"/>
    <cellStyle name="ملاحظة 3 12 8 2" xfId="35578" xr:uid="{00000000-0005-0000-0000-0000FD8A0000}"/>
    <cellStyle name="ملاحظة 3 12 9" xfId="35579" xr:uid="{00000000-0005-0000-0000-0000FE8A0000}"/>
    <cellStyle name="ملاحظة 3 12 9 2" xfId="35580" xr:uid="{00000000-0005-0000-0000-0000FF8A0000}"/>
    <cellStyle name="ملاحظة 3 13" xfId="35581" xr:uid="{00000000-0005-0000-0000-0000008B0000}"/>
    <cellStyle name="ملاحظة 3 13 10" xfId="35582" xr:uid="{00000000-0005-0000-0000-0000018B0000}"/>
    <cellStyle name="ملاحظة 3 13 10 2" xfId="35583" xr:uid="{00000000-0005-0000-0000-0000028B0000}"/>
    <cellStyle name="ملاحظة 3 13 11" xfId="35584" xr:uid="{00000000-0005-0000-0000-0000038B0000}"/>
    <cellStyle name="ملاحظة 3 13 11 2" xfId="35585" xr:uid="{00000000-0005-0000-0000-0000048B0000}"/>
    <cellStyle name="ملاحظة 3 13 12" xfId="35586" xr:uid="{00000000-0005-0000-0000-0000058B0000}"/>
    <cellStyle name="ملاحظة 3 13 12 2" xfId="35587" xr:uid="{00000000-0005-0000-0000-0000068B0000}"/>
    <cellStyle name="ملاحظة 3 13 13" xfId="35588" xr:uid="{00000000-0005-0000-0000-0000078B0000}"/>
    <cellStyle name="ملاحظة 3 13 2" xfId="35589" xr:uid="{00000000-0005-0000-0000-0000088B0000}"/>
    <cellStyle name="ملاحظة 3 13 2 2" xfId="35590" xr:uid="{00000000-0005-0000-0000-0000098B0000}"/>
    <cellStyle name="ملاحظة 3 13 3" xfId="35591" xr:uid="{00000000-0005-0000-0000-00000A8B0000}"/>
    <cellStyle name="ملاحظة 3 13 3 2" xfId="35592" xr:uid="{00000000-0005-0000-0000-00000B8B0000}"/>
    <cellStyle name="ملاحظة 3 13 4" xfId="35593" xr:uid="{00000000-0005-0000-0000-00000C8B0000}"/>
    <cellStyle name="ملاحظة 3 13 4 2" xfId="35594" xr:uid="{00000000-0005-0000-0000-00000D8B0000}"/>
    <cellStyle name="ملاحظة 3 13 5" xfId="35595" xr:uid="{00000000-0005-0000-0000-00000E8B0000}"/>
    <cellStyle name="ملاحظة 3 13 5 2" xfId="35596" xr:uid="{00000000-0005-0000-0000-00000F8B0000}"/>
    <cellStyle name="ملاحظة 3 13 6" xfId="35597" xr:uid="{00000000-0005-0000-0000-0000108B0000}"/>
    <cellStyle name="ملاحظة 3 13 6 2" xfId="35598" xr:uid="{00000000-0005-0000-0000-0000118B0000}"/>
    <cellStyle name="ملاحظة 3 13 7" xfId="35599" xr:uid="{00000000-0005-0000-0000-0000128B0000}"/>
    <cellStyle name="ملاحظة 3 13 7 2" xfId="35600" xr:uid="{00000000-0005-0000-0000-0000138B0000}"/>
    <cellStyle name="ملاحظة 3 13 8" xfId="35601" xr:uid="{00000000-0005-0000-0000-0000148B0000}"/>
    <cellStyle name="ملاحظة 3 13 8 2" xfId="35602" xr:uid="{00000000-0005-0000-0000-0000158B0000}"/>
    <cellStyle name="ملاحظة 3 13 9" xfId="35603" xr:uid="{00000000-0005-0000-0000-0000168B0000}"/>
    <cellStyle name="ملاحظة 3 13 9 2" xfId="35604" xr:uid="{00000000-0005-0000-0000-0000178B0000}"/>
    <cellStyle name="ملاحظة 3 14" xfId="35605" xr:uid="{00000000-0005-0000-0000-0000188B0000}"/>
    <cellStyle name="ملاحظة 3 14 10" xfId="35606" xr:uid="{00000000-0005-0000-0000-0000198B0000}"/>
    <cellStyle name="ملاحظة 3 14 10 2" xfId="35607" xr:uid="{00000000-0005-0000-0000-00001A8B0000}"/>
    <cellStyle name="ملاحظة 3 14 11" xfId="35608" xr:uid="{00000000-0005-0000-0000-00001B8B0000}"/>
    <cellStyle name="ملاحظة 3 14 11 2" xfId="35609" xr:uid="{00000000-0005-0000-0000-00001C8B0000}"/>
    <cellStyle name="ملاحظة 3 14 12" xfId="35610" xr:uid="{00000000-0005-0000-0000-00001D8B0000}"/>
    <cellStyle name="ملاحظة 3 14 12 2" xfId="35611" xr:uid="{00000000-0005-0000-0000-00001E8B0000}"/>
    <cellStyle name="ملاحظة 3 14 13" xfId="35612" xr:uid="{00000000-0005-0000-0000-00001F8B0000}"/>
    <cellStyle name="ملاحظة 3 14 2" xfId="35613" xr:uid="{00000000-0005-0000-0000-0000208B0000}"/>
    <cellStyle name="ملاحظة 3 14 2 2" xfId="35614" xr:uid="{00000000-0005-0000-0000-0000218B0000}"/>
    <cellStyle name="ملاحظة 3 14 3" xfId="35615" xr:uid="{00000000-0005-0000-0000-0000228B0000}"/>
    <cellStyle name="ملاحظة 3 14 3 2" xfId="35616" xr:uid="{00000000-0005-0000-0000-0000238B0000}"/>
    <cellStyle name="ملاحظة 3 14 4" xfId="35617" xr:uid="{00000000-0005-0000-0000-0000248B0000}"/>
    <cellStyle name="ملاحظة 3 14 4 2" xfId="35618" xr:uid="{00000000-0005-0000-0000-0000258B0000}"/>
    <cellStyle name="ملاحظة 3 14 5" xfId="35619" xr:uid="{00000000-0005-0000-0000-0000268B0000}"/>
    <cellStyle name="ملاحظة 3 14 5 2" xfId="35620" xr:uid="{00000000-0005-0000-0000-0000278B0000}"/>
    <cellStyle name="ملاحظة 3 14 6" xfId="35621" xr:uid="{00000000-0005-0000-0000-0000288B0000}"/>
    <cellStyle name="ملاحظة 3 14 6 2" xfId="35622" xr:uid="{00000000-0005-0000-0000-0000298B0000}"/>
    <cellStyle name="ملاحظة 3 14 7" xfId="35623" xr:uid="{00000000-0005-0000-0000-00002A8B0000}"/>
    <cellStyle name="ملاحظة 3 14 7 2" xfId="35624" xr:uid="{00000000-0005-0000-0000-00002B8B0000}"/>
    <cellStyle name="ملاحظة 3 14 8" xfId="35625" xr:uid="{00000000-0005-0000-0000-00002C8B0000}"/>
    <cellStyle name="ملاحظة 3 14 8 2" xfId="35626" xr:uid="{00000000-0005-0000-0000-00002D8B0000}"/>
    <cellStyle name="ملاحظة 3 14 9" xfId="35627" xr:uid="{00000000-0005-0000-0000-00002E8B0000}"/>
    <cellStyle name="ملاحظة 3 14 9 2" xfId="35628" xr:uid="{00000000-0005-0000-0000-00002F8B0000}"/>
    <cellStyle name="ملاحظة 3 15" xfId="35629" xr:uid="{00000000-0005-0000-0000-0000308B0000}"/>
    <cellStyle name="ملاحظة 3 15 10" xfId="35630" xr:uid="{00000000-0005-0000-0000-0000318B0000}"/>
    <cellStyle name="ملاحظة 3 15 10 2" xfId="35631" xr:uid="{00000000-0005-0000-0000-0000328B0000}"/>
    <cellStyle name="ملاحظة 3 15 11" xfId="35632" xr:uid="{00000000-0005-0000-0000-0000338B0000}"/>
    <cellStyle name="ملاحظة 3 15 11 2" xfId="35633" xr:uid="{00000000-0005-0000-0000-0000348B0000}"/>
    <cellStyle name="ملاحظة 3 15 12" xfId="35634" xr:uid="{00000000-0005-0000-0000-0000358B0000}"/>
    <cellStyle name="ملاحظة 3 15 12 2" xfId="35635" xr:uid="{00000000-0005-0000-0000-0000368B0000}"/>
    <cellStyle name="ملاحظة 3 15 13" xfId="35636" xr:uid="{00000000-0005-0000-0000-0000378B0000}"/>
    <cellStyle name="ملاحظة 3 15 2" xfId="35637" xr:uid="{00000000-0005-0000-0000-0000388B0000}"/>
    <cellStyle name="ملاحظة 3 15 2 2" xfId="35638" xr:uid="{00000000-0005-0000-0000-0000398B0000}"/>
    <cellStyle name="ملاحظة 3 15 3" xfId="35639" xr:uid="{00000000-0005-0000-0000-00003A8B0000}"/>
    <cellStyle name="ملاحظة 3 15 3 2" xfId="35640" xr:uid="{00000000-0005-0000-0000-00003B8B0000}"/>
    <cellStyle name="ملاحظة 3 15 4" xfId="35641" xr:uid="{00000000-0005-0000-0000-00003C8B0000}"/>
    <cellStyle name="ملاحظة 3 15 4 2" xfId="35642" xr:uid="{00000000-0005-0000-0000-00003D8B0000}"/>
    <cellStyle name="ملاحظة 3 15 5" xfId="35643" xr:uid="{00000000-0005-0000-0000-00003E8B0000}"/>
    <cellStyle name="ملاحظة 3 15 5 2" xfId="35644" xr:uid="{00000000-0005-0000-0000-00003F8B0000}"/>
    <cellStyle name="ملاحظة 3 15 6" xfId="35645" xr:uid="{00000000-0005-0000-0000-0000408B0000}"/>
    <cellStyle name="ملاحظة 3 15 6 2" xfId="35646" xr:uid="{00000000-0005-0000-0000-0000418B0000}"/>
    <cellStyle name="ملاحظة 3 15 7" xfId="35647" xr:uid="{00000000-0005-0000-0000-0000428B0000}"/>
    <cellStyle name="ملاحظة 3 15 7 2" xfId="35648" xr:uid="{00000000-0005-0000-0000-0000438B0000}"/>
    <cellStyle name="ملاحظة 3 15 8" xfId="35649" xr:uid="{00000000-0005-0000-0000-0000448B0000}"/>
    <cellStyle name="ملاحظة 3 15 8 2" xfId="35650" xr:uid="{00000000-0005-0000-0000-0000458B0000}"/>
    <cellStyle name="ملاحظة 3 15 9" xfId="35651" xr:uid="{00000000-0005-0000-0000-0000468B0000}"/>
    <cellStyle name="ملاحظة 3 15 9 2" xfId="35652" xr:uid="{00000000-0005-0000-0000-0000478B0000}"/>
    <cellStyle name="ملاحظة 3 16" xfId="35653" xr:uid="{00000000-0005-0000-0000-0000488B0000}"/>
    <cellStyle name="ملاحظة 3 16 10" xfId="35654" xr:uid="{00000000-0005-0000-0000-0000498B0000}"/>
    <cellStyle name="ملاحظة 3 16 10 2" xfId="35655" xr:uid="{00000000-0005-0000-0000-00004A8B0000}"/>
    <cellStyle name="ملاحظة 3 16 11" xfId="35656" xr:uid="{00000000-0005-0000-0000-00004B8B0000}"/>
    <cellStyle name="ملاحظة 3 16 11 2" xfId="35657" xr:uid="{00000000-0005-0000-0000-00004C8B0000}"/>
    <cellStyle name="ملاحظة 3 16 12" xfId="35658" xr:uid="{00000000-0005-0000-0000-00004D8B0000}"/>
    <cellStyle name="ملاحظة 3 16 12 2" xfId="35659" xr:uid="{00000000-0005-0000-0000-00004E8B0000}"/>
    <cellStyle name="ملاحظة 3 16 13" xfId="35660" xr:uid="{00000000-0005-0000-0000-00004F8B0000}"/>
    <cellStyle name="ملاحظة 3 16 2" xfId="35661" xr:uid="{00000000-0005-0000-0000-0000508B0000}"/>
    <cellStyle name="ملاحظة 3 16 2 2" xfId="35662" xr:uid="{00000000-0005-0000-0000-0000518B0000}"/>
    <cellStyle name="ملاحظة 3 16 3" xfId="35663" xr:uid="{00000000-0005-0000-0000-0000528B0000}"/>
    <cellStyle name="ملاحظة 3 16 3 2" xfId="35664" xr:uid="{00000000-0005-0000-0000-0000538B0000}"/>
    <cellStyle name="ملاحظة 3 16 4" xfId="35665" xr:uid="{00000000-0005-0000-0000-0000548B0000}"/>
    <cellStyle name="ملاحظة 3 16 4 2" xfId="35666" xr:uid="{00000000-0005-0000-0000-0000558B0000}"/>
    <cellStyle name="ملاحظة 3 16 5" xfId="35667" xr:uid="{00000000-0005-0000-0000-0000568B0000}"/>
    <cellStyle name="ملاحظة 3 16 5 2" xfId="35668" xr:uid="{00000000-0005-0000-0000-0000578B0000}"/>
    <cellStyle name="ملاحظة 3 16 6" xfId="35669" xr:uid="{00000000-0005-0000-0000-0000588B0000}"/>
    <cellStyle name="ملاحظة 3 16 6 2" xfId="35670" xr:uid="{00000000-0005-0000-0000-0000598B0000}"/>
    <cellStyle name="ملاحظة 3 16 7" xfId="35671" xr:uid="{00000000-0005-0000-0000-00005A8B0000}"/>
    <cellStyle name="ملاحظة 3 16 7 2" xfId="35672" xr:uid="{00000000-0005-0000-0000-00005B8B0000}"/>
    <cellStyle name="ملاحظة 3 16 8" xfId="35673" xr:uid="{00000000-0005-0000-0000-00005C8B0000}"/>
    <cellStyle name="ملاحظة 3 16 8 2" xfId="35674" xr:uid="{00000000-0005-0000-0000-00005D8B0000}"/>
    <cellStyle name="ملاحظة 3 16 9" xfId="35675" xr:uid="{00000000-0005-0000-0000-00005E8B0000}"/>
    <cellStyle name="ملاحظة 3 16 9 2" xfId="35676" xr:uid="{00000000-0005-0000-0000-00005F8B0000}"/>
    <cellStyle name="ملاحظة 3 17" xfId="35677" xr:uid="{00000000-0005-0000-0000-0000608B0000}"/>
    <cellStyle name="ملاحظة 3 17 10" xfId="35678" xr:uid="{00000000-0005-0000-0000-0000618B0000}"/>
    <cellStyle name="ملاحظة 3 17 10 2" xfId="35679" xr:uid="{00000000-0005-0000-0000-0000628B0000}"/>
    <cellStyle name="ملاحظة 3 17 11" xfId="35680" xr:uid="{00000000-0005-0000-0000-0000638B0000}"/>
    <cellStyle name="ملاحظة 3 17 11 2" xfId="35681" xr:uid="{00000000-0005-0000-0000-0000648B0000}"/>
    <cellStyle name="ملاحظة 3 17 12" xfId="35682" xr:uid="{00000000-0005-0000-0000-0000658B0000}"/>
    <cellStyle name="ملاحظة 3 17 12 2" xfId="35683" xr:uid="{00000000-0005-0000-0000-0000668B0000}"/>
    <cellStyle name="ملاحظة 3 17 13" xfId="35684" xr:uid="{00000000-0005-0000-0000-0000678B0000}"/>
    <cellStyle name="ملاحظة 3 17 2" xfId="35685" xr:uid="{00000000-0005-0000-0000-0000688B0000}"/>
    <cellStyle name="ملاحظة 3 17 2 2" xfId="35686" xr:uid="{00000000-0005-0000-0000-0000698B0000}"/>
    <cellStyle name="ملاحظة 3 17 3" xfId="35687" xr:uid="{00000000-0005-0000-0000-00006A8B0000}"/>
    <cellStyle name="ملاحظة 3 17 3 2" xfId="35688" xr:uid="{00000000-0005-0000-0000-00006B8B0000}"/>
    <cellStyle name="ملاحظة 3 17 4" xfId="35689" xr:uid="{00000000-0005-0000-0000-00006C8B0000}"/>
    <cellStyle name="ملاحظة 3 17 4 2" xfId="35690" xr:uid="{00000000-0005-0000-0000-00006D8B0000}"/>
    <cellStyle name="ملاحظة 3 17 5" xfId="35691" xr:uid="{00000000-0005-0000-0000-00006E8B0000}"/>
    <cellStyle name="ملاحظة 3 17 5 2" xfId="35692" xr:uid="{00000000-0005-0000-0000-00006F8B0000}"/>
    <cellStyle name="ملاحظة 3 17 6" xfId="35693" xr:uid="{00000000-0005-0000-0000-0000708B0000}"/>
    <cellStyle name="ملاحظة 3 17 6 2" xfId="35694" xr:uid="{00000000-0005-0000-0000-0000718B0000}"/>
    <cellStyle name="ملاحظة 3 17 7" xfId="35695" xr:uid="{00000000-0005-0000-0000-0000728B0000}"/>
    <cellStyle name="ملاحظة 3 17 7 2" xfId="35696" xr:uid="{00000000-0005-0000-0000-0000738B0000}"/>
    <cellStyle name="ملاحظة 3 17 8" xfId="35697" xr:uid="{00000000-0005-0000-0000-0000748B0000}"/>
    <cellStyle name="ملاحظة 3 17 8 2" xfId="35698" xr:uid="{00000000-0005-0000-0000-0000758B0000}"/>
    <cellStyle name="ملاحظة 3 17 9" xfId="35699" xr:uid="{00000000-0005-0000-0000-0000768B0000}"/>
    <cellStyle name="ملاحظة 3 17 9 2" xfId="35700" xr:uid="{00000000-0005-0000-0000-0000778B0000}"/>
    <cellStyle name="ملاحظة 3 18" xfId="35701" xr:uid="{00000000-0005-0000-0000-0000788B0000}"/>
    <cellStyle name="ملاحظة 3 18 10" xfId="35702" xr:uid="{00000000-0005-0000-0000-0000798B0000}"/>
    <cellStyle name="ملاحظة 3 18 10 2" xfId="35703" xr:uid="{00000000-0005-0000-0000-00007A8B0000}"/>
    <cellStyle name="ملاحظة 3 18 11" xfId="35704" xr:uid="{00000000-0005-0000-0000-00007B8B0000}"/>
    <cellStyle name="ملاحظة 3 18 11 2" xfId="35705" xr:uid="{00000000-0005-0000-0000-00007C8B0000}"/>
    <cellStyle name="ملاحظة 3 18 12" xfId="35706" xr:uid="{00000000-0005-0000-0000-00007D8B0000}"/>
    <cellStyle name="ملاحظة 3 18 12 2" xfId="35707" xr:uid="{00000000-0005-0000-0000-00007E8B0000}"/>
    <cellStyle name="ملاحظة 3 18 13" xfId="35708" xr:uid="{00000000-0005-0000-0000-00007F8B0000}"/>
    <cellStyle name="ملاحظة 3 18 2" xfId="35709" xr:uid="{00000000-0005-0000-0000-0000808B0000}"/>
    <cellStyle name="ملاحظة 3 18 2 2" xfId="35710" xr:uid="{00000000-0005-0000-0000-0000818B0000}"/>
    <cellStyle name="ملاحظة 3 18 3" xfId="35711" xr:uid="{00000000-0005-0000-0000-0000828B0000}"/>
    <cellStyle name="ملاحظة 3 18 3 2" xfId="35712" xr:uid="{00000000-0005-0000-0000-0000838B0000}"/>
    <cellStyle name="ملاحظة 3 18 4" xfId="35713" xr:uid="{00000000-0005-0000-0000-0000848B0000}"/>
    <cellStyle name="ملاحظة 3 18 4 2" xfId="35714" xr:uid="{00000000-0005-0000-0000-0000858B0000}"/>
    <cellStyle name="ملاحظة 3 18 5" xfId="35715" xr:uid="{00000000-0005-0000-0000-0000868B0000}"/>
    <cellStyle name="ملاحظة 3 18 5 2" xfId="35716" xr:uid="{00000000-0005-0000-0000-0000878B0000}"/>
    <cellStyle name="ملاحظة 3 18 6" xfId="35717" xr:uid="{00000000-0005-0000-0000-0000888B0000}"/>
    <cellStyle name="ملاحظة 3 18 6 2" xfId="35718" xr:uid="{00000000-0005-0000-0000-0000898B0000}"/>
    <cellStyle name="ملاحظة 3 18 7" xfId="35719" xr:uid="{00000000-0005-0000-0000-00008A8B0000}"/>
    <cellStyle name="ملاحظة 3 18 7 2" xfId="35720" xr:uid="{00000000-0005-0000-0000-00008B8B0000}"/>
    <cellStyle name="ملاحظة 3 18 8" xfId="35721" xr:uid="{00000000-0005-0000-0000-00008C8B0000}"/>
    <cellStyle name="ملاحظة 3 18 8 2" xfId="35722" xr:uid="{00000000-0005-0000-0000-00008D8B0000}"/>
    <cellStyle name="ملاحظة 3 18 9" xfId="35723" xr:uid="{00000000-0005-0000-0000-00008E8B0000}"/>
    <cellStyle name="ملاحظة 3 18 9 2" xfId="35724" xr:uid="{00000000-0005-0000-0000-00008F8B0000}"/>
    <cellStyle name="ملاحظة 3 19" xfId="35725" xr:uid="{00000000-0005-0000-0000-0000908B0000}"/>
    <cellStyle name="ملاحظة 3 19 10" xfId="35726" xr:uid="{00000000-0005-0000-0000-0000918B0000}"/>
    <cellStyle name="ملاحظة 3 19 10 2" xfId="35727" xr:uid="{00000000-0005-0000-0000-0000928B0000}"/>
    <cellStyle name="ملاحظة 3 19 11" xfId="35728" xr:uid="{00000000-0005-0000-0000-0000938B0000}"/>
    <cellStyle name="ملاحظة 3 19 11 2" xfId="35729" xr:uid="{00000000-0005-0000-0000-0000948B0000}"/>
    <cellStyle name="ملاحظة 3 19 12" xfId="35730" xr:uid="{00000000-0005-0000-0000-0000958B0000}"/>
    <cellStyle name="ملاحظة 3 19 12 2" xfId="35731" xr:uid="{00000000-0005-0000-0000-0000968B0000}"/>
    <cellStyle name="ملاحظة 3 19 13" xfId="35732" xr:uid="{00000000-0005-0000-0000-0000978B0000}"/>
    <cellStyle name="ملاحظة 3 19 2" xfId="35733" xr:uid="{00000000-0005-0000-0000-0000988B0000}"/>
    <cellStyle name="ملاحظة 3 19 2 2" xfId="35734" xr:uid="{00000000-0005-0000-0000-0000998B0000}"/>
    <cellStyle name="ملاحظة 3 19 3" xfId="35735" xr:uid="{00000000-0005-0000-0000-00009A8B0000}"/>
    <cellStyle name="ملاحظة 3 19 3 2" xfId="35736" xr:uid="{00000000-0005-0000-0000-00009B8B0000}"/>
    <cellStyle name="ملاحظة 3 19 4" xfId="35737" xr:uid="{00000000-0005-0000-0000-00009C8B0000}"/>
    <cellStyle name="ملاحظة 3 19 4 2" xfId="35738" xr:uid="{00000000-0005-0000-0000-00009D8B0000}"/>
    <cellStyle name="ملاحظة 3 19 5" xfId="35739" xr:uid="{00000000-0005-0000-0000-00009E8B0000}"/>
    <cellStyle name="ملاحظة 3 19 5 2" xfId="35740" xr:uid="{00000000-0005-0000-0000-00009F8B0000}"/>
    <cellStyle name="ملاحظة 3 19 6" xfId="35741" xr:uid="{00000000-0005-0000-0000-0000A08B0000}"/>
    <cellStyle name="ملاحظة 3 19 6 2" xfId="35742" xr:uid="{00000000-0005-0000-0000-0000A18B0000}"/>
    <cellStyle name="ملاحظة 3 19 7" xfId="35743" xr:uid="{00000000-0005-0000-0000-0000A28B0000}"/>
    <cellStyle name="ملاحظة 3 19 7 2" xfId="35744" xr:uid="{00000000-0005-0000-0000-0000A38B0000}"/>
    <cellStyle name="ملاحظة 3 19 8" xfId="35745" xr:uid="{00000000-0005-0000-0000-0000A48B0000}"/>
    <cellStyle name="ملاحظة 3 19 8 2" xfId="35746" xr:uid="{00000000-0005-0000-0000-0000A58B0000}"/>
    <cellStyle name="ملاحظة 3 19 9" xfId="35747" xr:uid="{00000000-0005-0000-0000-0000A68B0000}"/>
    <cellStyle name="ملاحظة 3 19 9 2" xfId="35748" xr:uid="{00000000-0005-0000-0000-0000A78B0000}"/>
    <cellStyle name="ملاحظة 3 2" xfId="35749" xr:uid="{00000000-0005-0000-0000-0000A88B0000}"/>
    <cellStyle name="ملاحظة 3 2 10" xfId="35750" xr:uid="{00000000-0005-0000-0000-0000A98B0000}"/>
    <cellStyle name="ملاحظة 3 2 10 2" xfId="35751" xr:uid="{00000000-0005-0000-0000-0000AA8B0000}"/>
    <cellStyle name="ملاحظة 3 2 11" xfId="35752" xr:uid="{00000000-0005-0000-0000-0000AB8B0000}"/>
    <cellStyle name="ملاحظة 3 2 11 2" xfId="35753" xr:uid="{00000000-0005-0000-0000-0000AC8B0000}"/>
    <cellStyle name="ملاحظة 3 2 12" xfId="35754" xr:uid="{00000000-0005-0000-0000-0000AD8B0000}"/>
    <cellStyle name="ملاحظة 3 2 12 2" xfId="35755" xr:uid="{00000000-0005-0000-0000-0000AE8B0000}"/>
    <cellStyle name="ملاحظة 3 2 13" xfId="35756" xr:uid="{00000000-0005-0000-0000-0000AF8B0000}"/>
    <cellStyle name="ملاحظة 3 2 2" xfId="35757" xr:uid="{00000000-0005-0000-0000-0000B08B0000}"/>
    <cellStyle name="ملاحظة 3 2 2 2" xfId="35758" xr:uid="{00000000-0005-0000-0000-0000B18B0000}"/>
    <cellStyle name="ملاحظة 3 2 3" xfId="35759" xr:uid="{00000000-0005-0000-0000-0000B28B0000}"/>
    <cellStyle name="ملاحظة 3 2 3 2" xfId="35760" xr:uid="{00000000-0005-0000-0000-0000B38B0000}"/>
    <cellStyle name="ملاحظة 3 2 4" xfId="35761" xr:uid="{00000000-0005-0000-0000-0000B48B0000}"/>
    <cellStyle name="ملاحظة 3 2 4 2" xfId="35762" xr:uid="{00000000-0005-0000-0000-0000B58B0000}"/>
    <cellStyle name="ملاحظة 3 2 5" xfId="35763" xr:uid="{00000000-0005-0000-0000-0000B68B0000}"/>
    <cellStyle name="ملاحظة 3 2 5 2" xfId="35764" xr:uid="{00000000-0005-0000-0000-0000B78B0000}"/>
    <cellStyle name="ملاحظة 3 2 6" xfId="35765" xr:uid="{00000000-0005-0000-0000-0000B88B0000}"/>
    <cellStyle name="ملاحظة 3 2 6 2" xfId="35766" xr:uid="{00000000-0005-0000-0000-0000B98B0000}"/>
    <cellStyle name="ملاحظة 3 2 7" xfId="35767" xr:uid="{00000000-0005-0000-0000-0000BA8B0000}"/>
    <cellStyle name="ملاحظة 3 2 7 2" xfId="35768" xr:uid="{00000000-0005-0000-0000-0000BB8B0000}"/>
    <cellStyle name="ملاحظة 3 2 8" xfId="35769" xr:uid="{00000000-0005-0000-0000-0000BC8B0000}"/>
    <cellStyle name="ملاحظة 3 2 8 2" xfId="35770" xr:uid="{00000000-0005-0000-0000-0000BD8B0000}"/>
    <cellStyle name="ملاحظة 3 2 9" xfId="35771" xr:uid="{00000000-0005-0000-0000-0000BE8B0000}"/>
    <cellStyle name="ملاحظة 3 2 9 2" xfId="35772" xr:uid="{00000000-0005-0000-0000-0000BF8B0000}"/>
    <cellStyle name="ملاحظة 3 20" xfId="35773" xr:uid="{00000000-0005-0000-0000-0000C08B0000}"/>
    <cellStyle name="ملاحظة 3 20 10" xfId="35774" xr:uid="{00000000-0005-0000-0000-0000C18B0000}"/>
    <cellStyle name="ملاحظة 3 20 10 2" xfId="35775" xr:uid="{00000000-0005-0000-0000-0000C28B0000}"/>
    <cellStyle name="ملاحظة 3 20 11" xfId="35776" xr:uid="{00000000-0005-0000-0000-0000C38B0000}"/>
    <cellStyle name="ملاحظة 3 20 11 2" xfId="35777" xr:uid="{00000000-0005-0000-0000-0000C48B0000}"/>
    <cellStyle name="ملاحظة 3 20 12" xfId="35778" xr:uid="{00000000-0005-0000-0000-0000C58B0000}"/>
    <cellStyle name="ملاحظة 3 20 12 2" xfId="35779" xr:uid="{00000000-0005-0000-0000-0000C68B0000}"/>
    <cellStyle name="ملاحظة 3 20 13" xfId="35780" xr:uid="{00000000-0005-0000-0000-0000C78B0000}"/>
    <cellStyle name="ملاحظة 3 20 2" xfId="35781" xr:uid="{00000000-0005-0000-0000-0000C88B0000}"/>
    <cellStyle name="ملاحظة 3 20 2 2" xfId="35782" xr:uid="{00000000-0005-0000-0000-0000C98B0000}"/>
    <cellStyle name="ملاحظة 3 20 3" xfId="35783" xr:uid="{00000000-0005-0000-0000-0000CA8B0000}"/>
    <cellStyle name="ملاحظة 3 20 3 2" xfId="35784" xr:uid="{00000000-0005-0000-0000-0000CB8B0000}"/>
    <cellStyle name="ملاحظة 3 20 4" xfId="35785" xr:uid="{00000000-0005-0000-0000-0000CC8B0000}"/>
    <cellStyle name="ملاحظة 3 20 4 2" xfId="35786" xr:uid="{00000000-0005-0000-0000-0000CD8B0000}"/>
    <cellStyle name="ملاحظة 3 20 5" xfId="35787" xr:uid="{00000000-0005-0000-0000-0000CE8B0000}"/>
    <cellStyle name="ملاحظة 3 20 5 2" xfId="35788" xr:uid="{00000000-0005-0000-0000-0000CF8B0000}"/>
    <cellStyle name="ملاحظة 3 20 6" xfId="35789" xr:uid="{00000000-0005-0000-0000-0000D08B0000}"/>
    <cellStyle name="ملاحظة 3 20 6 2" xfId="35790" xr:uid="{00000000-0005-0000-0000-0000D18B0000}"/>
    <cellStyle name="ملاحظة 3 20 7" xfId="35791" xr:uid="{00000000-0005-0000-0000-0000D28B0000}"/>
    <cellStyle name="ملاحظة 3 20 7 2" xfId="35792" xr:uid="{00000000-0005-0000-0000-0000D38B0000}"/>
    <cellStyle name="ملاحظة 3 20 8" xfId="35793" xr:uid="{00000000-0005-0000-0000-0000D48B0000}"/>
    <cellStyle name="ملاحظة 3 20 8 2" xfId="35794" xr:uid="{00000000-0005-0000-0000-0000D58B0000}"/>
    <cellStyle name="ملاحظة 3 20 9" xfId="35795" xr:uid="{00000000-0005-0000-0000-0000D68B0000}"/>
    <cellStyle name="ملاحظة 3 20 9 2" xfId="35796" xr:uid="{00000000-0005-0000-0000-0000D78B0000}"/>
    <cellStyle name="ملاحظة 3 21" xfId="35797" xr:uid="{00000000-0005-0000-0000-0000D88B0000}"/>
    <cellStyle name="ملاحظة 3 21 10" xfId="35798" xr:uid="{00000000-0005-0000-0000-0000D98B0000}"/>
    <cellStyle name="ملاحظة 3 21 10 2" xfId="35799" xr:uid="{00000000-0005-0000-0000-0000DA8B0000}"/>
    <cellStyle name="ملاحظة 3 21 11" xfId="35800" xr:uid="{00000000-0005-0000-0000-0000DB8B0000}"/>
    <cellStyle name="ملاحظة 3 21 11 2" xfId="35801" xr:uid="{00000000-0005-0000-0000-0000DC8B0000}"/>
    <cellStyle name="ملاحظة 3 21 12" xfId="35802" xr:uid="{00000000-0005-0000-0000-0000DD8B0000}"/>
    <cellStyle name="ملاحظة 3 21 12 2" xfId="35803" xr:uid="{00000000-0005-0000-0000-0000DE8B0000}"/>
    <cellStyle name="ملاحظة 3 21 13" xfId="35804" xr:uid="{00000000-0005-0000-0000-0000DF8B0000}"/>
    <cellStyle name="ملاحظة 3 21 2" xfId="35805" xr:uid="{00000000-0005-0000-0000-0000E08B0000}"/>
    <cellStyle name="ملاحظة 3 21 2 2" xfId="35806" xr:uid="{00000000-0005-0000-0000-0000E18B0000}"/>
    <cellStyle name="ملاحظة 3 21 3" xfId="35807" xr:uid="{00000000-0005-0000-0000-0000E28B0000}"/>
    <cellStyle name="ملاحظة 3 21 3 2" xfId="35808" xr:uid="{00000000-0005-0000-0000-0000E38B0000}"/>
    <cellStyle name="ملاحظة 3 21 4" xfId="35809" xr:uid="{00000000-0005-0000-0000-0000E48B0000}"/>
    <cellStyle name="ملاحظة 3 21 4 2" xfId="35810" xr:uid="{00000000-0005-0000-0000-0000E58B0000}"/>
    <cellStyle name="ملاحظة 3 21 5" xfId="35811" xr:uid="{00000000-0005-0000-0000-0000E68B0000}"/>
    <cellStyle name="ملاحظة 3 21 5 2" xfId="35812" xr:uid="{00000000-0005-0000-0000-0000E78B0000}"/>
    <cellStyle name="ملاحظة 3 21 6" xfId="35813" xr:uid="{00000000-0005-0000-0000-0000E88B0000}"/>
    <cellStyle name="ملاحظة 3 21 6 2" xfId="35814" xr:uid="{00000000-0005-0000-0000-0000E98B0000}"/>
    <cellStyle name="ملاحظة 3 21 7" xfId="35815" xr:uid="{00000000-0005-0000-0000-0000EA8B0000}"/>
    <cellStyle name="ملاحظة 3 21 7 2" xfId="35816" xr:uid="{00000000-0005-0000-0000-0000EB8B0000}"/>
    <cellStyle name="ملاحظة 3 21 8" xfId="35817" xr:uid="{00000000-0005-0000-0000-0000EC8B0000}"/>
    <cellStyle name="ملاحظة 3 21 8 2" xfId="35818" xr:uid="{00000000-0005-0000-0000-0000ED8B0000}"/>
    <cellStyle name="ملاحظة 3 21 9" xfId="35819" xr:uid="{00000000-0005-0000-0000-0000EE8B0000}"/>
    <cellStyle name="ملاحظة 3 21 9 2" xfId="35820" xr:uid="{00000000-0005-0000-0000-0000EF8B0000}"/>
    <cellStyle name="ملاحظة 3 22" xfId="35821" xr:uid="{00000000-0005-0000-0000-0000F08B0000}"/>
    <cellStyle name="ملاحظة 3 22 10" xfId="35822" xr:uid="{00000000-0005-0000-0000-0000F18B0000}"/>
    <cellStyle name="ملاحظة 3 22 10 2" xfId="35823" xr:uid="{00000000-0005-0000-0000-0000F28B0000}"/>
    <cellStyle name="ملاحظة 3 22 11" xfId="35824" xr:uid="{00000000-0005-0000-0000-0000F38B0000}"/>
    <cellStyle name="ملاحظة 3 22 11 2" xfId="35825" xr:uid="{00000000-0005-0000-0000-0000F48B0000}"/>
    <cellStyle name="ملاحظة 3 22 12" xfId="35826" xr:uid="{00000000-0005-0000-0000-0000F58B0000}"/>
    <cellStyle name="ملاحظة 3 22 12 2" xfId="35827" xr:uid="{00000000-0005-0000-0000-0000F68B0000}"/>
    <cellStyle name="ملاحظة 3 22 13" xfId="35828" xr:uid="{00000000-0005-0000-0000-0000F78B0000}"/>
    <cellStyle name="ملاحظة 3 22 2" xfId="35829" xr:uid="{00000000-0005-0000-0000-0000F88B0000}"/>
    <cellStyle name="ملاحظة 3 22 2 2" xfId="35830" xr:uid="{00000000-0005-0000-0000-0000F98B0000}"/>
    <cellStyle name="ملاحظة 3 22 3" xfId="35831" xr:uid="{00000000-0005-0000-0000-0000FA8B0000}"/>
    <cellStyle name="ملاحظة 3 22 3 2" xfId="35832" xr:uid="{00000000-0005-0000-0000-0000FB8B0000}"/>
    <cellStyle name="ملاحظة 3 22 4" xfId="35833" xr:uid="{00000000-0005-0000-0000-0000FC8B0000}"/>
    <cellStyle name="ملاحظة 3 22 4 2" xfId="35834" xr:uid="{00000000-0005-0000-0000-0000FD8B0000}"/>
    <cellStyle name="ملاحظة 3 22 5" xfId="35835" xr:uid="{00000000-0005-0000-0000-0000FE8B0000}"/>
    <cellStyle name="ملاحظة 3 22 5 2" xfId="35836" xr:uid="{00000000-0005-0000-0000-0000FF8B0000}"/>
    <cellStyle name="ملاحظة 3 22 6" xfId="35837" xr:uid="{00000000-0005-0000-0000-0000008C0000}"/>
    <cellStyle name="ملاحظة 3 22 6 2" xfId="35838" xr:uid="{00000000-0005-0000-0000-0000018C0000}"/>
    <cellStyle name="ملاحظة 3 22 7" xfId="35839" xr:uid="{00000000-0005-0000-0000-0000028C0000}"/>
    <cellStyle name="ملاحظة 3 22 7 2" xfId="35840" xr:uid="{00000000-0005-0000-0000-0000038C0000}"/>
    <cellStyle name="ملاحظة 3 22 8" xfId="35841" xr:uid="{00000000-0005-0000-0000-0000048C0000}"/>
    <cellStyle name="ملاحظة 3 22 8 2" xfId="35842" xr:uid="{00000000-0005-0000-0000-0000058C0000}"/>
    <cellStyle name="ملاحظة 3 22 9" xfId="35843" xr:uid="{00000000-0005-0000-0000-0000068C0000}"/>
    <cellStyle name="ملاحظة 3 22 9 2" xfId="35844" xr:uid="{00000000-0005-0000-0000-0000078C0000}"/>
    <cellStyle name="ملاحظة 3 23" xfId="35845" xr:uid="{00000000-0005-0000-0000-0000088C0000}"/>
    <cellStyle name="ملاحظة 3 23 10" xfId="35846" xr:uid="{00000000-0005-0000-0000-0000098C0000}"/>
    <cellStyle name="ملاحظة 3 23 10 2" xfId="35847" xr:uid="{00000000-0005-0000-0000-00000A8C0000}"/>
    <cellStyle name="ملاحظة 3 23 11" xfId="35848" xr:uid="{00000000-0005-0000-0000-00000B8C0000}"/>
    <cellStyle name="ملاحظة 3 23 11 2" xfId="35849" xr:uid="{00000000-0005-0000-0000-00000C8C0000}"/>
    <cellStyle name="ملاحظة 3 23 12" xfId="35850" xr:uid="{00000000-0005-0000-0000-00000D8C0000}"/>
    <cellStyle name="ملاحظة 3 23 12 2" xfId="35851" xr:uid="{00000000-0005-0000-0000-00000E8C0000}"/>
    <cellStyle name="ملاحظة 3 23 13" xfId="35852" xr:uid="{00000000-0005-0000-0000-00000F8C0000}"/>
    <cellStyle name="ملاحظة 3 23 2" xfId="35853" xr:uid="{00000000-0005-0000-0000-0000108C0000}"/>
    <cellStyle name="ملاحظة 3 23 2 2" xfId="35854" xr:uid="{00000000-0005-0000-0000-0000118C0000}"/>
    <cellStyle name="ملاحظة 3 23 3" xfId="35855" xr:uid="{00000000-0005-0000-0000-0000128C0000}"/>
    <cellStyle name="ملاحظة 3 23 3 2" xfId="35856" xr:uid="{00000000-0005-0000-0000-0000138C0000}"/>
    <cellStyle name="ملاحظة 3 23 4" xfId="35857" xr:uid="{00000000-0005-0000-0000-0000148C0000}"/>
    <cellStyle name="ملاحظة 3 23 4 2" xfId="35858" xr:uid="{00000000-0005-0000-0000-0000158C0000}"/>
    <cellStyle name="ملاحظة 3 23 5" xfId="35859" xr:uid="{00000000-0005-0000-0000-0000168C0000}"/>
    <cellStyle name="ملاحظة 3 23 5 2" xfId="35860" xr:uid="{00000000-0005-0000-0000-0000178C0000}"/>
    <cellStyle name="ملاحظة 3 23 6" xfId="35861" xr:uid="{00000000-0005-0000-0000-0000188C0000}"/>
    <cellStyle name="ملاحظة 3 23 6 2" xfId="35862" xr:uid="{00000000-0005-0000-0000-0000198C0000}"/>
    <cellStyle name="ملاحظة 3 23 7" xfId="35863" xr:uid="{00000000-0005-0000-0000-00001A8C0000}"/>
    <cellStyle name="ملاحظة 3 23 7 2" xfId="35864" xr:uid="{00000000-0005-0000-0000-00001B8C0000}"/>
    <cellStyle name="ملاحظة 3 23 8" xfId="35865" xr:uid="{00000000-0005-0000-0000-00001C8C0000}"/>
    <cellStyle name="ملاحظة 3 23 8 2" xfId="35866" xr:uid="{00000000-0005-0000-0000-00001D8C0000}"/>
    <cellStyle name="ملاحظة 3 23 9" xfId="35867" xr:uid="{00000000-0005-0000-0000-00001E8C0000}"/>
    <cellStyle name="ملاحظة 3 23 9 2" xfId="35868" xr:uid="{00000000-0005-0000-0000-00001F8C0000}"/>
    <cellStyle name="ملاحظة 3 24" xfId="35869" xr:uid="{00000000-0005-0000-0000-0000208C0000}"/>
    <cellStyle name="ملاحظة 3 24 10" xfId="35870" xr:uid="{00000000-0005-0000-0000-0000218C0000}"/>
    <cellStyle name="ملاحظة 3 24 10 2" xfId="35871" xr:uid="{00000000-0005-0000-0000-0000228C0000}"/>
    <cellStyle name="ملاحظة 3 24 11" xfId="35872" xr:uid="{00000000-0005-0000-0000-0000238C0000}"/>
    <cellStyle name="ملاحظة 3 24 11 2" xfId="35873" xr:uid="{00000000-0005-0000-0000-0000248C0000}"/>
    <cellStyle name="ملاحظة 3 24 12" xfId="35874" xr:uid="{00000000-0005-0000-0000-0000258C0000}"/>
    <cellStyle name="ملاحظة 3 24 12 2" xfId="35875" xr:uid="{00000000-0005-0000-0000-0000268C0000}"/>
    <cellStyle name="ملاحظة 3 24 13" xfId="35876" xr:uid="{00000000-0005-0000-0000-0000278C0000}"/>
    <cellStyle name="ملاحظة 3 24 2" xfId="35877" xr:uid="{00000000-0005-0000-0000-0000288C0000}"/>
    <cellStyle name="ملاحظة 3 24 2 2" xfId="35878" xr:uid="{00000000-0005-0000-0000-0000298C0000}"/>
    <cellStyle name="ملاحظة 3 24 3" xfId="35879" xr:uid="{00000000-0005-0000-0000-00002A8C0000}"/>
    <cellStyle name="ملاحظة 3 24 3 2" xfId="35880" xr:uid="{00000000-0005-0000-0000-00002B8C0000}"/>
    <cellStyle name="ملاحظة 3 24 4" xfId="35881" xr:uid="{00000000-0005-0000-0000-00002C8C0000}"/>
    <cellStyle name="ملاحظة 3 24 4 2" xfId="35882" xr:uid="{00000000-0005-0000-0000-00002D8C0000}"/>
    <cellStyle name="ملاحظة 3 24 5" xfId="35883" xr:uid="{00000000-0005-0000-0000-00002E8C0000}"/>
    <cellStyle name="ملاحظة 3 24 5 2" xfId="35884" xr:uid="{00000000-0005-0000-0000-00002F8C0000}"/>
    <cellStyle name="ملاحظة 3 24 6" xfId="35885" xr:uid="{00000000-0005-0000-0000-0000308C0000}"/>
    <cellStyle name="ملاحظة 3 24 6 2" xfId="35886" xr:uid="{00000000-0005-0000-0000-0000318C0000}"/>
    <cellStyle name="ملاحظة 3 24 7" xfId="35887" xr:uid="{00000000-0005-0000-0000-0000328C0000}"/>
    <cellStyle name="ملاحظة 3 24 7 2" xfId="35888" xr:uid="{00000000-0005-0000-0000-0000338C0000}"/>
    <cellStyle name="ملاحظة 3 24 8" xfId="35889" xr:uid="{00000000-0005-0000-0000-0000348C0000}"/>
    <cellStyle name="ملاحظة 3 24 8 2" xfId="35890" xr:uid="{00000000-0005-0000-0000-0000358C0000}"/>
    <cellStyle name="ملاحظة 3 24 9" xfId="35891" xr:uid="{00000000-0005-0000-0000-0000368C0000}"/>
    <cellStyle name="ملاحظة 3 24 9 2" xfId="35892" xr:uid="{00000000-0005-0000-0000-0000378C0000}"/>
    <cellStyle name="ملاحظة 3 25" xfId="35893" xr:uid="{00000000-0005-0000-0000-0000388C0000}"/>
    <cellStyle name="ملاحظة 3 25 10" xfId="35894" xr:uid="{00000000-0005-0000-0000-0000398C0000}"/>
    <cellStyle name="ملاحظة 3 25 10 2" xfId="35895" xr:uid="{00000000-0005-0000-0000-00003A8C0000}"/>
    <cellStyle name="ملاحظة 3 25 11" xfId="35896" xr:uid="{00000000-0005-0000-0000-00003B8C0000}"/>
    <cellStyle name="ملاحظة 3 25 11 2" xfId="35897" xr:uid="{00000000-0005-0000-0000-00003C8C0000}"/>
    <cellStyle name="ملاحظة 3 25 12" xfId="35898" xr:uid="{00000000-0005-0000-0000-00003D8C0000}"/>
    <cellStyle name="ملاحظة 3 25 12 2" xfId="35899" xr:uid="{00000000-0005-0000-0000-00003E8C0000}"/>
    <cellStyle name="ملاحظة 3 25 13" xfId="35900" xr:uid="{00000000-0005-0000-0000-00003F8C0000}"/>
    <cellStyle name="ملاحظة 3 25 2" xfId="35901" xr:uid="{00000000-0005-0000-0000-0000408C0000}"/>
    <cellStyle name="ملاحظة 3 25 2 2" xfId="35902" xr:uid="{00000000-0005-0000-0000-0000418C0000}"/>
    <cellStyle name="ملاحظة 3 25 3" xfId="35903" xr:uid="{00000000-0005-0000-0000-0000428C0000}"/>
    <cellStyle name="ملاحظة 3 25 3 2" xfId="35904" xr:uid="{00000000-0005-0000-0000-0000438C0000}"/>
    <cellStyle name="ملاحظة 3 25 4" xfId="35905" xr:uid="{00000000-0005-0000-0000-0000448C0000}"/>
    <cellStyle name="ملاحظة 3 25 4 2" xfId="35906" xr:uid="{00000000-0005-0000-0000-0000458C0000}"/>
    <cellStyle name="ملاحظة 3 25 5" xfId="35907" xr:uid="{00000000-0005-0000-0000-0000468C0000}"/>
    <cellStyle name="ملاحظة 3 25 5 2" xfId="35908" xr:uid="{00000000-0005-0000-0000-0000478C0000}"/>
    <cellStyle name="ملاحظة 3 25 6" xfId="35909" xr:uid="{00000000-0005-0000-0000-0000488C0000}"/>
    <cellStyle name="ملاحظة 3 25 6 2" xfId="35910" xr:uid="{00000000-0005-0000-0000-0000498C0000}"/>
    <cellStyle name="ملاحظة 3 25 7" xfId="35911" xr:uid="{00000000-0005-0000-0000-00004A8C0000}"/>
    <cellStyle name="ملاحظة 3 25 7 2" xfId="35912" xr:uid="{00000000-0005-0000-0000-00004B8C0000}"/>
    <cellStyle name="ملاحظة 3 25 8" xfId="35913" xr:uid="{00000000-0005-0000-0000-00004C8C0000}"/>
    <cellStyle name="ملاحظة 3 25 8 2" xfId="35914" xr:uid="{00000000-0005-0000-0000-00004D8C0000}"/>
    <cellStyle name="ملاحظة 3 25 9" xfId="35915" xr:uid="{00000000-0005-0000-0000-00004E8C0000}"/>
    <cellStyle name="ملاحظة 3 25 9 2" xfId="35916" xr:uid="{00000000-0005-0000-0000-00004F8C0000}"/>
    <cellStyle name="ملاحظة 3 26" xfId="35917" xr:uid="{00000000-0005-0000-0000-0000508C0000}"/>
    <cellStyle name="ملاحظة 3 26 10" xfId="35918" xr:uid="{00000000-0005-0000-0000-0000518C0000}"/>
    <cellStyle name="ملاحظة 3 26 10 2" xfId="35919" xr:uid="{00000000-0005-0000-0000-0000528C0000}"/>
    <cellStyle name="ملاحظة 3 26 11" xfId="35920" xr:uid="{00000000-0005-0000-0000-0000538C0000}"/>
    <cellStyle name="ملاحظة 3 26 11 2" xfId="35921" xr:uid="{00000000-0005-0000-0000-0000548C0000}"/>
    <cellStyle name="ملاحظة 3 26 12" xfId="35922" xr:uid="{00000000-0005-0000-0000-0000558C0000}"/>
    <cellStyle name="ملاحظة 3 26 12 2" xfId="35923" xr:uid="{00000000-0005-0000-0000-0000568C0000}"/>
    <cellStyle name="ملاحظة 3 26 13" xfId="35924" xr:uid="{00000000-0005-0000-0000-0000578C0000}"/>
    <cellStyle name="ملاحظة 3 26 2" xfId="35925" xr:uid="{00000000-0005-0000-0000-0000588C0000}"/>
    <cellStyle name="ملاحظة 3 26 2 2" xfId="35926" xr:uid="{00000000-0005-0000-0000-0000598C0000}"/>
    <cellStyle name="ملاحظة 3 26 3" xfId="35927" xr:uid="{00000000-0005-0000-0000-00005A8C0000}"/>
    <cellStyle name="ملاحظة 3 26 3 2" xfId="35928" xr:uid="{00000000-0005-0000-0000-00005B8C0000}"/>
    <cellStyle name="ملاحظة 3 26 4" xfId="35929" xr:uid="{00000000-0005-0000-0000-00005C8C0000}"/>
    <cellStyle name="ملاحظة 3 26 4 2" xfId="35930" xr:uid="{00000000-0005-0000-0000-00005D8C0000}"/>
    <cellStyle name="ملاحظة 3 26 5" xfId="35931" xr:uid="{00000000-0005-0000-0000-00005E8C0000}"/>
    <cellStyle name="ملاحظة 3 26 5 2" xfId="35932" xr:uid="{00000000-0005-0000-0000-00005F8C0000}"/>
    <cellStyle name="ملاحظة 3 26 6" xfId="35933" xr:uid="{00000000-0005-0000-0000-0000608C0000}"/>
    <cellStyle name="ملاحظة 3 26 6 2" xfId="35934" xr:uid="{00000000-0005-0000-0000-0000618C0000}"/>
    <cellStyle name="ملاحظة 3 26 7" xfId="35935" xr:uid="{00000000-0005-0000-0000-0000628C0000}"/>
    <cellStyle name="ملاحظة 3 26 7 2" xfId="35936" xr:uid="{00000000-0005-0000-0000-0000638C0000}"/>
    <cellStyle name="ملاحظة 3 26 8" xfId="35937" xr:uid="{00000000-0005-0000-0000-0000648C0000}"/>
    <cellStyle name="ملاحظة 3 26 8 2" xfId="35938" xr:uid="{00000000-0005-0000-0000-0000658C0000}"/>
    <cellStyle name="ملاحظة 3 26 9" xfId="35939" xr:uid="{00000000-0005-0000-0000-0000668C0000}"/>
    <cellStyle name="ملاحظة 3 26 9 2" xfId="35940" xr:uid="{00000000-0005-0000-0000-0000678C0000}"/>
    <cellStyle name="ملاحظة 3 27" xfId="35941" xr:uid="{00000000-0005-0000-0000-0000688C0000}"/>
    <cellStyle name="ملاحظة 3 27 10" xfId="35942" xr:uid="{00000000-0005-0000-0000-0000698C0000}"/>
    <cellStyle name="ملاحظة 3 27 10 2" xfId="35943" xr:uid="{00000000-0005-0000-0000-00006A8C0000}"/>
    <cellStyle name="ملاحظة 3 27 11" xfId="35944" xr:uid="{00000000-0005-0000-0000-00006B8C0000}"/>
    <cellStyle name="ملاحظة 3 27 11 2" xfId="35945" xr:uid="{00000000-0005-0000-0000-00006C8C0000}"/>
    <cellStyle name="ملاحظة 3 27 12" xfId="35946" xr:uid="{00000000-0005-0000-0000-00006D8C0000}"/>
    <cellStyle name="ملاحظة 3 27 12 2" xfId="35947" xr:uid="{00000000-0005-0000-0000-00006E8C0000}"/>
    <cellStyle name="ملاحظة 3 27 13" xfId="35948" xr:uid="{00000000-0005-0000-0000-00006F8C0000}"/>
    <cellStyle name="ملاحظة 3 27 2" xfId="35949" xr:uid="{00000000-0005-0000-0000-0000708C0000}"/>
    <cellStyle name="ملاحظة 3 27 2 2" xfId="35950" xr:uid="{00000000-0005-0000-0000-0000718C0000}"/>
    <cellStyle name="ملاحظة 3 27 3" xfId="35951" xr:uid="{00000000-0005-0000-0000-0000728C0000}"/>
    <cellStyle name="ملاحظة 3 27 3 2" xfId="35952" xr:uid="{00000000-0005-0000-0000-0000738C0000}"/>
    <cellStyle name="ملاحظة 3 27 4" xfId="35953" xr:uid="{00000000-0005-0000-0000-0000748C0000}"/>
    <cellStyle name="ملاحظة 3 27 4 2" xfId="35954" xr:uid="{00000000-0005-0000-0000-0000758C0000}"/>
    <cellStyle name="ملاحظة 3 27 5" xfId="35955" xr:uid="{00000000-0005-0000-0000-0000768C0000}"/>
    <cellStyle name="ملاحظة 3 27 5 2" xfId="35956" xr:uid="{00000000-0005-0000-0000-0000778C0000}"/>
    <cellStyle name="ملاحظة 3 27 6" xfId="35957" xr:uid="{00000000-0005-0000-0000-0000788C0000}"/>
    <cellStyle name="ملاحظة 3 27 6 2" xfId="35958" xr:uid="{00000000-0005-0000-0000-0000798C0000}"/>
    <cellStyle name="ملاحظة 3 27 7" xfId="35959" xr:uid="{00000000-0005-0000-0000-00007A8C0000}"/>
    <cellStyle name="ملاحظة 3 27 7 2" xfId="35960" xr:uid="{00000000-0005-0000-0000-00007B8C0000}"/>
    <cellStyle name="ملاحظة 3 27 8" xfId="35961" xr:uid="{00000000-0005-0000-0000-00007C8C0000}"/>
    <cellStyle name="ملاحظة 3 27 8 2" xfId="35962" xr:uid="{00000000-0005-0000-0000-00007D8C0000}"/>
    <cellStyle name="ملاحظة 3 27 9" xfId="35963" xr:uid="{00000000-0005-0000-0000-00007E8C0000}"/>
    <cellStyle name="ملاحظة 3 27 9 2" xfId="35964" xr:uid="{00000000-0005-0000-0000-00007F8C0000}"/>
    <cellStyle name="ملاحظة 3 28" xfId="35965" xr:uid="{00000000-0005-0000-0000-0000808C0000}"/>
    <cellStyle name="ملاحظة 3 28 10" xfId="35966" xr:uid="{00000000-0005-0000-0000-0000818C0000}"/>
    <cellStyle name="ملاحظة 3 28 10 2" xfId="35967" xr:uid="{00000000-0005-0000-0000-0000828C0000}"/>
    <cellStyle name="ملاحظة 3 28 11" xfId="35968" xr:uid="{00000000-0005-0000-0000-0000838C0000}"/>
    <cellStyle name="ملاحظة 3 28 11 2" xfId="35969" xr:uid="{00000000-0005-0000-0000-0000848C0000}"/>
    <cellStyle name="ملاحظة 3 28 12" xfId="35970" xr:uid="{00000000-0005-0000-0000-0000858C0000}"/>
    <cellStyle name="ملاحظة 3 28 12 2" xfId="35971" xr:uid="{00000000-0005-0000-0000-0000868C0000}"/>
    <cellStyle name="ملاحظة 3 28 13" xfId="35972" xr:uid="{00000000-0005-0000-0000-0000878C0000}"/>
    <cellStyle name="ملاحظة 3 28 2" xfId="35973" xr:uid="{00000000-0005-0000-0000-0000888C0000}"/>
    <cellStyle name="ملاحظة 3 28 2 2" xfId="35974" xr:uid="{00000000-0005-0000-0000-0000898C0000}"/>
    <cellStyle name="ملاحظة 3 28 3" xfId="35975" xr:uid="{00000000-0005-0000-0000-00008A8C0000}"/>
    <cellStyle name="ملاحظة 3 28 3 2" xfId="35976" xr:uid="{00000000-0005-0000-0000-00008B8C0000}"/>
    <cellStyle name="ملاحظة 3 28 4" xfId="35977" xr:uid="{00000000-0005-0000-0000-00008C8C0000}"/>
    <cellStyle name="ملاحظة 3 28 4 2" xfId="35978" xr:uid="{00000000-0005-0000-0000-00008D8C0000}"/>
    <cellStyle name="ملاحظة 3 28 5" xfId="35979" xr:uid="{00000000-0005-0000-0000-00008E8C0000}"/>
    <cellStyle name="ملاحظة 3 28 5 2" xfId="35980" xr:uid="{00000000-0005-0000-0000-00008F8C0000}"/>
    <cellStyle name="ملاحظة 3 28 6" xfId="35981" xr:uid="{00000000-0005-0000-0000-0000908C0000}"/>
    <cellStyle name="ملاحظة 3 28 6 2" xfId="35982" xr:uid="{00000000-0005-0000-0000-0000918C0000}"/>
    <cellStyle name="ملاحظة 3 28 7" xfId="35983" xr:uid="{00000000-0005-0000-0000-0000928C0000}"/>
    <cellStyle name="ملاحظة 3 28 7 2" xfId="35984" xr:uid="{00000000-0005-0000-0000-0000938C0000}"/>
    <cellStyle name="ملاحظة 3 28 8" xfId="35985" xr:uid="{00000000-0005-0000-0000-0000948C0000}"/>
    <cellStyle name="ملاحظة 3 28 8 2" xfId="35986" xr:uid="{00000000-0005-0000-0000-0000958C0000}"/>
    <cellStyle name="ملاحظة 3 28 9" xfId="35987" xr:uid="{00000000-0005-0000-0000-0000968C0000}"/>
    <cellStyle name="ملاحظة 3 28 9 2" xfId="35988" xr:uid="{00000000-0005-0000-0000-0000978C0000}"/>
    <cellStyle name="ملاحظة 3 29" xfId="35989" xr:uid="{00000000-0005-0000-0000-0000988C0000}"/>
    <cellStyle name="ملاحظة 3 29 2" xfId="35990" xr:uid="{00000000-0005-0000-0000-0000998C0000}"/>
    <cellStyle name="ملاحظة 3 3" xfId="35991" xr:uid="{00000000-0005-0000-0000-00009A8C0000}"/>
    <cellStyle name="ملاحظة 3 3 10" xfId="35992" xr:uid="{00000000-0005-0000-0000-00009B8C0000}"/>
    <cellStyle name="ملاحظة 3 3 10 2" xfId="35993" xr:uid="{00000000-0005-0000-0000-00009C8C0000}"/>
    <cellStyle name="ملاحظة 3 3 11" xfId="35994" xr:uid="{00000000-0005-0000-0000-00009D8C0000}"/>
    <cellStyle name="ملاحظة 3 3 11 2" xfId="35995" xr:uid="{00000000-0005-0000-0000-00009E8C0000}"/>
    <cellStyle name="ملاحظة 3 3 12" xfId="35996" xr:uid="{00000000-0005-0000-0000-00009F8C0000}"/>
    <cellStyle name="ملاحظة 3 3 12 2" xfId="35997" xr:uid="{00000000-0005-0000-0000-0000A08C0000}"/>
    <cellStyle name="ملاحظة 3 3 13" xfId="35998" xr:uid="{00000000-0005-0000-0000-0000A18C0000}"/>
    <cellStyle name="ملاحظة 3 3 2" xfId="35999" xr:uid="{00000000-0005-0000-0000-0000A28C0000}"/>
    <cellStyle name="ملاحظة 3 3 2 2" xfId="36000" xr:uid="{00000000-0005-0000-0000-0000A38C0000}"/>
    <cellStyle name="ملاحظة 3 3 3" xfId="36001" xr:uid="{00000000-0005-0000-0000-0000A48C0000}"/>
    <cellStyle name="ملاحظة 3 3 3 2" xfId="36002" xr:uid="{00000000-0005-0000-0000-0000A58C0000}"/>
    <cellStyle name="ملاحظة 3 3 4" xfId="36003" xr:uid="{00000000-0005-0000-0000-0000A68C0000}"/>
    <cellStyle name="ملاحظة 3 3 4 2" xfId="36004" xr:uid="{00000000-0005-0000-0000-0000A78C0000}"/>
    <cellStyle name="ملاحظة 3 3 5" xfId="36005" xr:uid="{00000000-0005-0000-0000-0000A88C0000}"/>
    <cellStyle name="ملاحظة 3 3 5 2" xfId="36006" xr:uid="{00000000-0005-0000-0000-0000A98C0000}"/>
    <cellStyle name="ملاحظة 3 3 6" xfId="36007" xr:uid="{00000000-0005-0000-0000-0000AA8C0000}"/>
    <cellStyle name="ملاحظة 3 3 6 2" xfId="36008" xr:uid="{00000000-0005-0000-0000-0000AB8C0000}"/>
    <cellStyle name="ملاحظة 3 3 7" xfId="36009" xr:uid="{00000000-0005-0000-0000-0000AC8C0000}"/>
    <cellStyle name="ملاحظة 3 3 7 2" xfId="36010" xr:uid="{00000000-0005-0000-0000-0000AD8C0000}"/>
    <cellStyle name="ملاحظة 3 3 8" xfId="36011" xr:uid="{00000000-0005-0000-0000-0000AE8C0000}"/>
    <cellStyle name="ملاحظة 3 3 8 2" xfId="36012" xr:uid="{00000000-0005-0000-0000-0000AF8C0000}"/>
    <cellStyle name="ملاحظة 3 3 9" xfId="36013" xr:uid="{00000000-0005-0000-0000-0000B08C0000}"/>
    <cellStyle name="ملاحظة 3 3 9 2" xfId="36014" xr:uid="{00000000-0005-0000-0000-0000B18C0000}"/>
    <cellStyle name="ملاحظة 3 30" xfId="36015" xr:uid="{00000000-0005-0000-0000-0000B28C0000}"/>
    <cellStyle name="ملاحظة 3 30 2" xfId="36016" xr:uid="{00000000-0005-0000-0000-0000B38C0000}"/>
    <cellStyle name="ملاحظة 3 31" xfId="36017" xr:uid="{00000000-0005-0000-0000-0000B48C0000}"/>
    <cellStyle name="ملاحظة 3 31 2" xfId="36018" xr:uid="{00000000-0005-0000-0000-0000B58C0000}"/>
    <cellStyle name="ملاحظة 3 32" xfId="36019" xr:uid="{00000000-0005-0000-0000-0000B68C0000}"/>
    <cellStyle name="ملاحظة 3 32 2" xfId="36020" xr:uid="{00000000-0005-0000-0000-0000B78C0000}"/>
    <cellStyle name="ملاحظة 3 33" xfId="36021" xr:uid="{00000000-0005-0000-0000-0000B88C0000}"/>
    <cellStyle name="ملاحظة 3 33 2" xfId="36022" xr:uid="{00000000-0005-0000-0000-0000B98C0000}"/>
    <cellStyle name="ملاحظة 3 34" xfId="36023" xr:uid="{00000000-0005-0000-0000-0000BA8C0000}"/>
    <cellStyle name="ملاحظة 3 34 2" xfId="36024" xr:uid="{00000000-0005-0000-0000-0000BB8C0000}"/>
    <cellStyle name="ملاحظة 3 35" xfId="36025" xr:uid="{00000000-0005-0000-0000-0000BC8C0000}"/>
    <cellStyle name="ملاحظة 3 35 2" xfId="36026" xr:uid="{00000000-0005-0000-0000-0000BD8C0000}"/>
    <cellStyle name="ملاحظة 3 36" xfId="36027" xr:uid="{00000000-0005-0000-0000-0000BE8C0000}"/>
    <cellStyle name="ملاحظة 3 36 2" xfId="36028" xr:uid="{00000000-0005-0000-0000-0000BF8C0000}"/>
    <cellStyle name="ملاحظة 3 37" xfId="36029" xr:uid="{00000000-0005-0000-0000-0000C08C0000}"/>
    <cellStyle name="ملاحظة 3 37 2" xfId="36030" xr:uid="{00000000-0005-0000-0000-0000C18C0000}"/>
    <cellStyle name="ملاحظة 3 38" xfId="36031" xr:uid="{00000000-0005-0000-0000-0000C28C0000}"/>
    <cellStyle name="ملاحظة 3 38 2" xfId="36032" xr:uid="{00000000-0005-0000-0000-0000C38C0000}"/>
    <cellStyle name="ملاحظة 3 39" xfId="36033" xr:uid="{00000000-0005-0000-0000-0000C48C0000}"/>
    <cellStyle name="ملاحظة 3 39 2" xfId="36034" xr:uid="{00000000-0005-0000-0000-0000C58C0000}"/>
    <cellStyle name="ملاحظة 3 4" xfId="36035" xr:uid="{00000000-0005-0000-0000-0000C68C0000}"/>
    <cellStyle name="ملاحظة 3 4 10" xfId="36036" xr:uid="{00000000-0005-0000-0000-0000C78C0000}"/>
    <cellStyle name="ملاحظة 3 4 10 2" xfId="36037" xr:uid="{00000000-0005-0000-0000-0000C88C0000}"/>
    <cellStyle name="ملاحظة 3 4 11" xfId="36038" xr:uid="{00000000-0005-0000-0000-0000C98C0000}"/>
    <cellStyle name="ملاحظة 3 4 11 2" xfId="36039" xr:uid="{00000000-0005-0000-0000-0000CA8C0000}"/>
    <cellStyle name="ملاحظة 3 4 12" xfId="36040" xr:uid="{00000000-0005-0000-0000-0000CB8C0000}"/>
    <cellStyle name="ملاحظة 3 4 12 2" xfId="36041" xr:uid="{00000000-0005-0000-0000-0000CC8C0000}"/>
    <cellStyle name="ملاحظة 3 4 13" xfId="36042" xr:uid="{00000000-0005-0000-0000-0000CD8C0000}"/>
    <cellStyle name="ملاحظة 3 4 2" xfId="36043" xr:uid="{00000000-0005-0000-0000-0000CE8C0000}"/>
    <cellStyle name="ملاحظة 3 4 2 2" xfId="36044" xr:uid="{00000000-0005-0000-0000-0000CF8C0000}"/>
    <cellStyle name="ملاحظة 3 4 3" xfId="36045" xr:uid="{00000000-0005-0000-0000-0000D08C0000}"/>
    <cellStyle name="ملاحظة 3 4 3 2" xfId="36046" xr:uid="{00000000-0005-0000-0000-0000D18C0000}"/>
    <cellStyle name="ملاحظة 3 4 4" xfId="36047" xr:uid="{00000000-0005-0000-0000-0000D28C0000}"/>
    <cellStyle name="ملاحظة 3 4 4 2" xfId="36048" xr:uid="{00000000-0005-0000-0000-0000D38C0000}"/>
    <cellStyle name="ملاحظة 3 4 5" xfId="36049" xr:uid="{00000000-0005-0000-0000-0000D48C0000}"/>
    <cellStyle name="ملاحظة 3 4 5 2" xfId="36050" xr:uid="{00000000-0005-0000-0000-0000D58C0000}"/>
    <cellStyle name="ملاحظة 3 4 6" xfId="36051" xr:uid="{00000000-0005-0000-0000-0000D68C0000}"/>
    <cellStyle name="ملاحظة 3 4 6 2" xfId="36052" xr:uid="{00000000-0005-0000-0000-0000D78C0000}"/>
    <cellStyle name="ملاحظة 3 4 7" xfId="36053" xr:uid="{00000000-0005-0000-0000-0000D88C0000}"/>
    <cellStyle name="ملاحظة 3 4 7 2" xfId="36054" xr:uid="{00000000-0005-0000-0000-0000D98C0000}"/>
    <cellStyle name="ملاحظة 3 4 8" xfId="36055" xr:uid="{00000000-0005-0000-0000-0000DA8C0000}"/>
    <cellStyle name="ملاحظة 3 4 8 2" xfId="36056" xr:uid="{00000000-0005-0000-0000-0000DB8C0000}"/>
    <cellStyle name="ملاحظة 3 4 9" xfId="36057" xr:uid="{00000000-0005-0000-0000-0000DC8C0000}"/>
    <cellStyle name="ملاحظة 3 4 9 2" xfId="36058" xr:uid="{00000000-0005-0000-0000-0000DD8C0000}"/>
    <cellStyle name="ملاحظة 3 40" xfId="36059" xr:uid="{00000000-0005-0000-0000-0000DE8C0000}"/>
    <cellStyle name="ملاحظة 3 5" xfId="36060" xr:uid="{00000000-0005-0000-0000-0000DF8C0000}"/>
    <cellStyle name="ملاحظة 3 5 10" xfId="36061" xr:uid="{00000000-0005-0000-0000-0000E08C0000}"/>
    <cellStyle name="ملاحظة 3 5 10 2" xfId="36062" xr:uid="{00000000-0005-0000-0000-0000E18C0000}"/>
    <cellStyle name="ملاحظة 3 5 11" xfId="36063" xr:uid="{00000000-0005-0000-0000-0000E28C0000}"/>
    <cellStyle name="ملاحظة 3 5 11 2" xfId="36064" xr:uid="{00000000-0005-0000-0000-0000E38C0000}"/>
    <cellStyle name="ملاحظة 3 5 12" xfId="36065" xr:uid="{00000000-0005-0000-0000-0000E48C0000}"/>
    <cellStyle name="ملاحظة 3 5 12 2" xfId="36066" xr:uid="{00000000-0005-0000-0000-0000E58C0000}"/>
    <cellStyle name="ملاحظة 3 5 13" xfId="36067" xr:uid="{00000000-0005-0000-0000-0000E68C0000}"/>
    <cellStyle name="ملاحظة 3 5 2" xfId="36068" xr:uid="{00000000-0005-0000-0000-0000E78C0000}"/>
    <cellStyle name="ملاحظة 3 5 2 2" xfId="36069" xr:uid="{00000000-0005-0000-0000-0000E88C0000}"/>
    <cellStyle name="ملاحظة 3 5 3" xfId="36070" xr:uid="{00000000-0005-0000-0000-0000E98C0000}"/>
    <cellStyle name="ملاحظة 3 5 3 2" xfId="36071" xr:uid="{00000000-0005-0000-0000-0000EA8C0000}"/>
    <cellStyle name="ملاحظة 3 5 4" xfId="36072" xr:uid="{00000000-0005-0000-0000-0000EB8C0000}"/>
    <cellStyle name="ملاحظة 3 5 4 2" xfId="36073" xr:uid="{00000000-0005-0000-0000-0000EC8C0000}"/>
    <cellStyle name="ملاحظة 3 5 5" xfId="36074" xr:uid="{00000000-0005-0000-0000-0000ED8C0000}"/>
    <cellStyle name="ملاحظة 3 5 5 2" xfId="36075" xr:uid="{00000000-0005-0000-0000-0000EE8C0000}"/>
    <cellStyle name="ملاحظة 3 5 6" xfId="36076" xr:uid="{00000000-0005-0000-0000-0000EF8C0000}"/>
    <cellStyle name="ملاحظة 3 5 6 2" xfId="36077" xr:uid="{00000000-0005-0000-0000-0000F08C0000}"/>
    <cellStyle name="ملاحظة 3 5 7" xfId="36078" xr:uid="{00000000-0005-0000-0000-0000F18C0000}"/>
    <cellStyle name="ملاحظة 3 5 7 2" xfId="36079" xr:uid="{00000000-0005-0000-0000-0000F28C0000}"/>
    <cellStyle name="ملاحظة 3 5 8" xfId="36080" xr:uid="{00000000-0005-0000-0000-0000F38C0000}"/>
    <cellStyle name="ملاحظة 3 5 8 2" xfId="36081" xr:uid="{00000000-0005-0000-0000-0000F48C0000}"/>
    <cellStyle name="ملاحظة 3 5 9" xfId="36082" xr:uid="{00000000-0005-0000-0000-0000F58C0000}"/>
    <cellStyle name="ملاحظة 3 5 9 2" xfId="36083" xr:uid="{00000000-0005-0000-0000-0000F68C0000}"/>
    <cellStyle name="ملاحظة 3 6" xfId="36084" xr:uid="{00000000-0005-0000-0000-0000F78C0000}"/>
    <cellStyle name="ملاحظة 3 6 10" xfId="36085" xr:uid="{00000000-0005-0000-0000-0000F88C0000}"/>
    <cellStyle name="ملاحظة 3 6 10 2" xfId="36086" xr:uid="{00000000-0005-0000-0000-0000F98C0000}"/>
    <cellStyle name="ملاحظة 3 6 11" xfId="36087" xr:uid="{00000000-0005-0000-0000-0000FA8C0000}"/>
    <cellStyle name="ملاحظة 3 6 11 2" xfId="36088" xr:uid="{00000000-0005-0000-0000-0000FB8C0000}"/>
    <cellStyle name="ملاحظة 3 6 12" xfId="36089" xr:uid="{00000000-0005-0000-0000-0000FC8C0000}"/>
    <cellStyle name="ملاحظة 3 6 12 2" xfId="36090" xr:uid="{00000000-0005-0000-0000-0000FD8C0000}"/>
    <cellStyle name="ملاحظة 3 6 13" xfId="36091" xr:uid="{00000000-0005-0000-0000-0000FE8C0000}"/>
    <cellStyle name="ملاحظة 3 6 2" xfId="36092" xr:uid="{00000000-0005-0000-0000-0000FF8C0000}"/>
    <cellStyle name="ملاحظة 3 6 2 2" xfId="36093" xr:uid="{00000000-0005-0000-0000-0000008D0000}"/>
    <cellStyle name="ملاحظة 3 6 3" xfId="36094" xr:uid="{00000000-0005-0000-0000-0000018D0000}"/>
    <cellStyle name="ملاحظة 3 6 3 2" xfId="36095" xr:uid="{00000000-0005-0000-0000-0000028D0000}"/>
    <cellStyle name="ملاحظة 3 6 4" xfId="36096" xr:uid="{00000000-0005-0000-0000-0000038D0000}"/>
    <cellStyle name="ملاحظة 3 6 4 2" xfId="36097" xr:uid="{00000000-0005-0000-0000-0000048D0000}"/>
    <cellStyle name="ملاحظة 3 6 5" xfId="36098" xr:uid="{00000000-0005-0000-0000-0000058D0000}"/>
    <cellStyle name="ملاحظة 3 6 5 2" xfId="36099" xr:uid="{00000000-0005-0000-0000-0000068D0000}"/>
    <cellStyle name="ملاحظة 3 6 6" xfId="36100" xr:uid="{00000000-0005-0000-0000-0000078D0000}"/>
    <cellStyle name="ملاحظة 3 6 6 2" xfId="36101" xr:uid="{00000000-0005-0000-0000-0000088D0000}"/>
    <cellStyle name="ملاحظة 3 6 7" xfId="36102" xr:uid="{00000000-0005-0000-0000-0000098D0000}"/>
    <cellStyle name="ملاحظة 3 6 7 2" xfId="36103" xr:uid="{00000000-0005-0000-0000-00000A8D0000}"/>
    <cellStyle name="ملاحظة 3 6 8" xfId="36104" xr:uid="{00000000-0005-0000-0000-00000B8D0000}"/>
    <cellStyle name="ملاحظة 3 6 8 2" xfId="36105" xr:uid="{00000000-0005-0000-0000-00000C8D0000}"/>
    <cellStyle name="ملاحظة 3 6 9" xfId="36106" xr:uid="{00000000-0005-0000-0000-00000D8D0000}"/>
    <cellStyle name="ملاحظة 3 6 9 2" xfId="36107" xr:uid="{00000000-0005-0000-0000-00000E8D0000}"/>
    <cellStyle name="ملاحظة 3 7" xfId="36108" xr:uid="{00000000-0005-0000-0000-00000F8D0000}"/>
    <cellStyle name="ملاحظة 3 7 10" xfId="36109" xr:uid="{00000000-0005-0000-0000-0000108D0000}"/>
    <cellStyle name="ملاحظة 3 7 10 2" xfId="36110" xr:uid="{00000000-0005-0000-0000-0000118D0000}"/>
    <cellStyle name="ملاحظة 3 7 11" xfId="36111" xr:uid="{00000000-0005-0000-0000-0000128D0000}"/>
    <cellStyle name="ملاحظة 3 7 11 2" xfId="36112" xr:uid="{00000000-0005-0000-0000-0000138D0000}"/>
    <cellStyle name="ملاحظة 3 7 12" xfId="36113" xr:uid="{00000000-0005-0000-0000-0000148D0000}"/>
    <cellStyle name="ملاحظة 3 7 12 2" xfId="36114" xr:uid="{00000000-0005-0000-0000-0000158D0000}"/>
    <cellStyle name="ملاحظة 3 7 13" xfId="36115" xr:uid="{00000000-0005-0000-0000-0000168D0000}"/>
    <cellStyle name="ملاحظة 3 7 2" xfId="36116" xr:uid="{00000000-0005-0000-0000-0000178D0000}"/>
    <cellStyle name="ملاحظة 3 7 2 2" xfId="36117" xr:uid="{00000000-0005-0000-0000-0000188D0000}"/>
    <cellStyle name="ملاحظة 3 7 3" xfId="36118" xr:uid="{00000000-0005-0000-0000-0000198D0000}"/>
    <cellStyle name="ملاحظة 3 7 3 2" xfId="36119" xr:uid="{00000000-0005-0000-0000-00001A8D0000}"/>
    <cellStyle name="ملاحظة 3 7 4" xfId="36120" xr:uid="{00000000-0005-0000-0000-00001B8D0000}"/>
    <cellStyle name="ملاحظة 3 7 4 2" xfId="36121" xr:uid="{00000000-0005-0000-0000-00001C8D0000}"/>
    <cellStyle name="ملاحظة 3 7 5" xfId="36122" xr:uid="{00000000-0005-0000-0000-00001D8D0000}"/>
    <cellStyle name="ملاحظة 3 7 5 2" xfId="36123" xr:uid="{00000000-0005-0000-0000-00001E8D0000}"/>
    <cellStyle name="ملاحظة 3 7 6" xfId="36124" xr:uid="{00000000-0005-0000-0000-00001F8D0000}"/>
    <cellStyle name="ملاحظة 3 7 6 2" xfId="36125" xr:uid="{00000000-0005-0000-0000-0000208D0000}"/>
    <cellStyle name="ملاحظة 3 7 7" xfId="36126" xr:uid="{00000000-0005-0000-0000-0000218D0000}"/>
    <cellStyle name="ملاحظة 3 7 7 2" xfId="36127" xr:uid="{00000000-0005-0000-0000-0000228D0000}"/>
    <cellStyle name="ملاحظة 3 7 8" xfId="36128" xr:uid="{00000000-0005-0000-0000-0000238D0000}"/>
    <cellStyle name="ملاحظة 3 7 8 2" xfId="36129" xr:uid="{00000000-0005-0000-0000-0000248D0000}"/>
    <cellStyle name="ملاحظة 3 7 9" xfId="36130" xr:uid="{00000000-0005-0000-0000-0000258D0000}"/>
    <cellStyle name="ملاحظة 3 7 9 2" xfId="36131" xr:uid="{00000000-0005-0000-0000-0000268D0000}"/>
    <cellStyle name="ملاحظة 3 8" xfId="36132" xr:uid="{00000000-0005-0000-0000-0000278D0000}"/>
    <cellStyle name="ملاحظة 3 8 10" xfId="36133" xr:uid="{00000000-0005-0000-0000-0000288D0000}"/>
    <cellStyle name="ملاحظة 3 8 10 2" xfId="36134" xr:uid="{00000000-0005-0000-0000-0000298D0000}"/>
    <cellStyle name="ملاحظة 3 8 11" xfId="36135" xr:uid="{00000000-0005-0000-0000-00002A8D0000}"/>
    <cellStyle name="ملاحظة 3 8 11 2" xfId="36136" xr:uid="{00000000-0005-0000-0000-00002B8D0000}"/>
    <cellStyle name="ملاحظة 3 8 12" xfId="36137" xr:uid="{00000000-0005-0000-0000-00002C8D0000}"/>
    <cellStyle name="ملاحظة 3 8 12 2" xfId="36138" xr:uid="{00000000-0005-0000-0000-00002D8D0000}"/>
    <cellStyle name="ملاحظة 3 8 13" xfId="36139" xr:uid="{00000000-0005-0000-0000-00002E8D0000}"/>
    <cellStyle name="ملاحظة 3 8 2" xfId="36140" xr:uid="{00000000-0005-0000-0000-00002F8D0000}"/>
    <cellStyle name="ملاحظة 3 8 2 2" xfId="36141" xr:uid="{00000000-0005-0000-0000-0000308D0000}"/>
    <cellStyle name="ملاحظة 3 8 3" xfId="36142" xr:uid="{00000000-0005-0000-0000-0000318D0000}"/>
    <cellStyle name="ملاحظة 3 8 3 2" xfId="36143" xr:uid="{00000000-0005-0000-0000-0000328D0000}"/>
    <cellStyle name="ملاحظة 3 8 4" xfId="36144" xr:uid="{00000000-0005-0000-0000-0000338D0000}"/>
    <cellStyle name="ملاحظة 3 8 4 2" xfId="36145" xr:uid="{00000000-0005-0000-0000-0000348D0000}"/>
    <cellStyle name="ملاحظة 3 8 5" xfId="36146" xr:uid="{00000000-0005-0000-0000-0000358D0000}"/>
    <cellStyle name="ملاحظة 3 8 5 2" xfId="36147" xr:uid="{00000000-0005-0000-0000-0000368D0000}"/>
    <cellStyle name="ملاحظة 3 8 6" xfId="36148" xr:uid="{00000000-0005-0000-0000-0000378D0000}"/>
    <cellStyle name="ملاحظة 3 8 6 2" xfId="36149" xr:uid="{00000000-0005-0000-0000-0000388D0000}"/>
    <cellStyle name="ملاحظة 3 8 7" xfId="36150" xr:uid="{00000000-0005-0000-0000-0000398D0000}"/>
    <cellStyle name="ملاحظة 3 8 7 2" xfId="36151" xr:uid="{00000000-0005-0000-0000-00003A8D0000}"/>
    <cellStyle name="ملاحظة 3 8 8" xfId="36152" xr:uid="{00000000-0005-0000-0000-00003B8D0000}"/>
    <cellStyle name="ملاحظة 3 8 8 2" xfId="36153" xr:uid="{00000000-0005-0000-0000-00003C8D0000}"/>
    <cellStyle name="ملاحظة 3 8 9" xfId="36154" xr:uid="{00000000-0005-0000-0000-00003D8D0000}"/>
    <cellStyle name="ملاحظة 3 8 9 2" xfId="36155" xr:uid="{00000000-0005-0000-0000-00003E8D0000}"/>
    <cellStyle name="ملاحظة 3 9" xfId="36156" xr:uid="{00000000-0005-0000-0000-00003F8D0000}"/>
    <cellStyle name="ملاحظة 3 9 10" xfId="36157" xr:uid="{00000000-0005-0000-0000-0000408D0000}"/>
    <cellStyle name="ملاحظة 3 9 10 2" xfId="36158" xr:uid="{00000000-0005-0000-0000-0000418D0000}"/>
    <cellStyle name="ملاحظة 3 9 11" xfId="36159" xr:uid="{00000000-0005-0000-0000-0000428D0000}"/>
    <cellStyle name="ملاحظة 3 9 11 2" xfId="36160" xr:uid="{00000000-0005-0000-0000-0000438D0000}"/>
    <cellStyle name="ملاحظة 3 9 12" xfId="36161" xr:uid="{00000000-0005-0000-0000-0000448D0000}"/>
    <cellStyle name="ملاحظة 3 9 12 2" xfId="36162" xr:uid="{00000000-0005-0000-0000-0000458D0000}"/>
    <cellStyle name="ملاحظة 3 9 13" xfId="36163" xr:uid="{00000000-0005-0000-0000-0000468D0000}"/>
    <cellStyle name="ملاحظة 3 9 2" xfId="36164" xr:uid="{00000000-0005-0000-0000-0000478D0000}"/>
    <cellStyle name="ملاحظة 3 9 2 2" xfId="36165" xr:uid="{00000000-0005-0000-0000-0000488D0000}"/>
    <cellStyle name="ملاحظة 3 9 3" xfId="36166" xr:uid="{00000000-0005-0000-0000-0000498D0000}"/>
    <cellStyle name="ملاحظة 3 9 3 2" xfId="36167" xr:uid="{00000000-0005-0000-0000-00004A8D0000}"/>
    <cellStyle name="ملاحظة 3 9 4" xfId="36168" xr:uid="{00000000-0005-0000-0000-00004B8D0000}"/>
    <cellStyle name="ملاحظة 3 9 4 2" xfId="36169" xr:uid="{00000000-0005-0000-0000-00004C8D0000}"/>
    <cellStyle name="ملاحظة 3 9 5" xfId="36170" xr:uid="{00000000-0005-0000-0000-00004D8D0000}"/>
    <cellStyle name="ملاحظة 3 9 5 2" xfId="36171" xr:uid="{00000000-0005-0000-0000-00004E8D0000}"/>
    <cellStyle name="ملاحظة 3 9 6" xfId="36172" xr:uid="{00000000-0005-0000-0000-00004F8D0000}"/>
    <cellStyle name="ملاحظة 3 9 6 2" xfId="36173" xr:uid="{00000000-0005-0000-0000-0000508D0000}"/>
    <cellStyle name="ملاحظة 3 9 7" xfId="36174" xr:uid="{00000000-0005-0000-0000-0000518D0000}"/>
    <cellStyle name="ملاحظة 3 9 7 2" xfId="36175" xr:uid="{00000000-0005-0000-0000-0000528D0000}"/>
    <cellStyle name="ملاحظة 3 9 8" xfId="36176" xr:uid="{00000000-0005-0000-0000-0000538D0000}"/>
    <cellStyle name="ملاحظة 3 9 8 2" xfId="36177" xr:uid="{00000000-0005-0000-0000-0000548D0000}"/>
    <cellStyle name="ملاحظة 3 9 9" xfId="36178" xr:uid="{00000000-0005-0000-0000-0000558D0000}"/>
    <cellStyle name="ملاحظة 3 9 9 2" xfId="36179" xr:uid="{00000000-0005-0000-0000-0000568D0000}"/>
    <cellStyle name="ملاحظة 30" xfId="36180" xr:uid="{00000000-0005-0000-0000-0000578D0000}"/>
    <cellStyle name="ملاحظة 30 10" xfId="36181" xr:uid="{00000000-0005-0000-0000-0000588D0000}"/>
    <cellStyle name="ملاحظة 30 10 2" xfId="36182" xr:uid="{00000000-0005-0000-0000-0000598D0000}"/>
    <cellStyle name="ملاحظة 30 11" xfId="36183" xr:uid="{00000000-0005-0000-0000-00005A8D0000}"/>
    <cellStyle name="ملاحظة 30 11 2" xfId="36184" xr:uid="{00000000-0005-0000-0000-00005B8D0000}"/>
    <cellStyle name="ملاحظة 30 12" xfId="36185" xr:uid="{00000000-0005-0000-0000-00005C8D0000}"/>
    <cellStyle name="ملاحظة 30 12 2" xfId="36186" xr:uid="{00000000-0005-0000-0000-00005D8D0000}"/>
    <cellStyle name="ملاحظة 30 13" xfId="36187" xr:uid="{00000000-0005-0000-0000-00005E8D0000}"/>
    <cellStyle name="ملاحظة 30 2" xfId="36188" xr:uid="{00000000-0005-0000-0000-00005F8D0000}"/>
    <cellStyle name="ملاحظة 30 2 2" xfId="36189" xr:uid="{00000000-0005-0000-0000-0000608D0000}"/>
    <cellStyle name="ملاحظة 30 3" xfId="36190" xr:uid="{00000000-0005-0000-0000-0000618D0000}"/>
    <cellStyle name="ملاحظة 30 3 2" xfId="36191" xr:uid="{00000000-0005-0000-0000-0000628D0000}"/>
    <cellStyle name="ملاحظة 30 4" xfId="36192" xr:uid="{00000000-0005-0000-0000-0000638D0000}"/>
    <cellStyle name="ملاحظة 30 4 2" xfId="36193" xr:uid="{00000000-0005-0000-0000-0000648D0000}"/>
    <cellStyle name="ملاحظة 30 5" xfId="36194" xr:uid="{00000000-0005-0000-0000-0000658D0000}"/>
    <cellStyle name="ملاحظة 30 5 2" xfId="36195" xr:uid="{00000000-0005-0000-0000-0000668D0000}"/>
    <cellStyle name="ملاحظة 30 6" xfId="36196" xr:uid="{00000000-0005-0000-0000-0000678D0000}"/>
    <cellStyle name="ملاحظة 30 6 2" xfId="36197" xr:uid="{00000000-0005-0000-0000-0000688D0000}"/>
    <cellStyle name="ملاحظة 30 7" xfId="36198" xr:uid="{00000000-0005-0000-0000-0000698D0000}"/>
    <cellStyle name="ملاحظة 30 7 2" xfId="36199" xr:uid="{00000000-0005-0000-0000-00006A8D0000}"/>
    <cellStyle name="ملاحظة 30 8" xfId="36200" xr:uid="{00000000-0005-0000-0000-00006B8D0000}"/>
    <cellStyle name="ملاحظة 30 8 2" xfId="36201" xr:uid="{00000000-0005-0000-0000-00006C8D0000}"/>
    <cellStyle name="ملاحظة 30 9" xfId="36202" xr:uid="{00000000-0005-0000-0000-00006D8D0000}"/>
    <cellStyle name="ملاحظة 30 9 2" xfId="36203" xr:uid="{00000000-0005-0000-0000-00006E8D0000}"/>
    <cellStyle name="ملاحظة 31" xfId="36204" xr:uid="{00000000-0005-0000-0000-00006F8D0000}"/>
    <cellStyle name="ملاحظة 31 2" xfId="36205" xr:uid="{00000000-0005-0000-0000-0000708D0000}"/>
    <cellStyle name="ملاحظة 32" xfId="36206" xr:uid="{00000000-0005-0000-0000-0000718D0000}"/>
    <cellStyle name="ملاحظة 32 2" xfId="36207" xr:uid="{00000000-0005-0000-0000-0000728D0000}"/>
    <cellStyle name="ملاحظة 33" xfId="36208" xr:uid="{00000000-0005-0000-0000-0000738D0000}"/>
    <cellStyle name="ملاحظة 33 2" xfId="36209" xr:uid="{00000000-0005-0000-0000-0000748D0000}"/>
    <cellStyle name="ملاحظة 34" xfId="36210" xr:uid="{00000000-0005-0000-0000-0000758D0000}"/>
    <cellStyle name="ملاحظة 34 2" xfId="36211" xr:uid="{00000000-0005-0000-0000-0000768D0000}"/>
    <cellStyle name="ملاحظة 35" xfId="36212" xr:uid="{00000000-0005-0000-0000-0000778D0000}"/>
    <cellStyle name="ملاحظة 35 2" xfId="36213" xr:uid="{00000000-0005-0000-0000-0000788D0000}"/>
    <cellStyle name="ملاحظة 36" xfId="36214" xr:uid="{00000000-0005-0000-0000-0000798D0000}"/>
    <cellStyle name="ملاحظة 36 2" xfId="36215" xr:uid="{00000000-0005-0000-0000-00007A8D0000}"/>
    <cellStyle name="ملاحظة 37" xfId="36216" xr:uid="{00000000-0005-0000-0000-00007B8D0000}"/>
    <cellStyle name="ملاحظة 37 2" xfId="36217" xr:uid="{00000000-0005-0000-0000-00007C8D0000}"/>
    <cellStyle name="ملاحظة 38" xfId="36218" xr:uid="{00000000-0005-0000-0000-00007D8D0000}"/>
    <cellStyle name="ملاحظة 38 2" xfId="36219" xr:uid="{00000000-0005-0000-0000-00007E8D0000}"/>
    <cellStyle name="ملاحظة 39" xfId="36220" xr:uid="{00000000-0005-0000-0000-00007F8D0000}"/>
    <cellStyle name="ملاحظة 39 2" xfId="36221" xr:uid="{00000000-0005-0000-0000-0000808D0000}"/>
    <cellStyle name="ملاحظة 4" xfId="36222" xr:uid="{00000000-0005-0000-0000-0000818D0000}"/>
    <cellStyle name="ملاحظة 4 10" xfId="36223" xr:uid="{00000000-0005-0000-0000-0000828D0000}"/>
    <cellStyle name="ملاحظة 4 10 2" xfId="36224" xr:uid="{00000000-0005-0000-0000-0000838D0000}"/>
    <cellStyle name="ملاحظة 4 11" xfId="36225" xr:uid="{00000000-0005-0000-0000-0000848D0000}"/>
    <cellStyle name="ملاحظة 4 11 2" xfId="36226" xr:uid="{00000000-0005-0000-0000-0000858D0000}"/>
    <cellStyle name="ملاحظة 4 12" xfId="36227" xr:uid="{00000000-0005-0000-0000-0000868D0000}"/>
    <cellStyle name="ملاحظة 4 12 2" xfId="36228" xr:uid="{00000000-0005-0000-0000-0000878D0000}"/>
    <cellStyle name="ملاحظة 4 13" xfId="36229" xr:uid="{00000000-0005-0000-0000-0000888D0000}"/>
    <cellStyle name="ملاحظة 4 2" xfId="36230" xr:uid="{00000000-0005-0000-0000-0000898D0000}"/>
    <cellStyle name="ملاحظة 4 2 2" xfId="36231" xr:uid="{00000000-0005-0000-0000-00008A8D0000}"/>
    <cellStyle name="ملاحظة 4 3" xfId="36232" xr:uid="{00000000-0005-0000-0000-00008B8D0000}"/>
    <cellStyle name="ملاحظة 4 3 2" xfId="36233" xr:uid="{00000000-0005-0000-0000-00008C8D0000}"/>
    <cellStyle name="ملاحظة 4 4" xfId="36234" xr:uid="{00000000-0005-0000-0000-00008D8D0000}"/>
    <cellStyle name="ملاحظة 4 4 2" xfId="36235" xr:uid="{00000000-0005-0000-0000-00008E8D0000}"/>
    <cellStyle name="ملاحظة 4 5" xfId="36236" xr:uid="{00000000-0005-0000-0000-00008F8D0000}"/>
    <cellStyle name="ملاحظة 4 5 2" xfId="36237" xr:uid="{00000000-0005-0000-0000-0000908D0000}"/>
    <cellStyle name="ملاحظة 4 6" xfId="36238" xr:uid="{00000000-0005-0000-0000-0000918D0000}"/>
    <cellStyle name="ملاحظة 4 6 2" xfId="36239" xr:uid="{00000000-0005-0000-0000-0000928D0000}"/>
    <cellStyle name="ملاحظة 4 7" xfId="36240" xr:uid="{00000000-0005-0000-0000-0000938D0000}"/>
    <cellStyle name="ملاحظة 4 7 2" xfId="36241" xr:uid="{00000000-0005-0000-0000-0000948D0000}"/>
    <cellStyle name="ملاحظة 4 8" xfId="36242" xr:uid="{00000000-0005-0000-0000-0000958D0000}"/>
    <cellStyle name="ملاحظة 4 8 2" xfId="36243" xr:uid="{00000000-0005-0000-0000-0000968D0000}"/>
    <cellStyle name="ملاحظة 4 9" xfId="36244" xr:uid="{00000000-0005-0000-0000-0000978D0000}"/>
    <cellStyle name="ملاحظة 4 9 2" xfId="36245" xr:uid="{00000000-0005-0000-0000-0000988D0000}"/>
    <cellStyle name="ملاحظة 40" xfId="36246" xr:uid="{00000000-0005-0000-0000-0000998D0000}"/>
    <cellStyle name="ملاحظة 40 2" xfId="36247" xr:uid="{00000000-0005-0000-0000-00009A8D0000}"/>
    <cellStyle name="ملاحظة 41" xfId="36248" xr:uid="{00000000-0005-0000-0000-00009B8D0000}"/>
    <cellStyle name="ملاحظة 41 2" xfId="36249" xr:uid="{00000000-0005-0000-0000-00009C8D0000}"/>
    <cellStyle name="ملاحظة 42" xfId="36250" xr:uid="{00000000-0005-0000-0000-00009D8D0000}"/>
    <cellStyle name="ملاحظة 5" xfId="36251" xr:uid="{00000000-0005-0000-0000-00009E8D0000}"/>
    <cellStyle name="ملاحظة 5 10" xfId="36252" xr:uid="{00000000-0005-0000-0000-00009F8D0000}"/>
    <cellStyle name="ملاحظة 5 10 2" xfId="36253" xr:uid="{00000000-0005-0000-0000-0000A08D0000}"/>
    <cellStyle name="ملاحظة 5 11" xfId="36254" xr:uid="{00000000-0005-0000-0000-0000A18D0000}"/>
    <cellStyle name="ملاحظة 5 11 2" xfId="36255" xr:uid="{00000000-0005-0000-0000-0000A28D0000}"/>
    <cellStyle name="ملاحظة 5 12" xfId="36256" xr:uid="{00000000-0005-0000-0000-0000A38D0000}"/>
    <cellStyle name="ملاحظة 5 12 2" xfId="36257" xr:uid="{00000000-0005-0000-0000-0000A48D0000}"/>
    <cellStyle name="ملاحظة 5 13" xfId="36258" xr:uid="{00000000-0005-0000-0000-0000A58D0000}"/>
    <cellStyle name="ملاحظة 5 2" xfId="36259" xr:uid="{00000000-0005-0000-0000-0000A68D0000}"/>
    <cellStyle name="ملاحظة 5 2 2" xfId="36260" xr:uid="{00000000-0005-0000-0000-0000A78D0000}"/>
    <cellStyle name="ملاحظة 5 3" xfId="36261" xr:uid="{00000000-0005-0000-0000-0000A88D0000}"/>
    <cellStyle name="ملاحظة 5 3 2" xfId="36262" xr:uid="{00000000-0005-0000-0000-0000A98D0000}"/>
    <cellStyle name="ملاحظة 5 4" xfId="36263" xr:uid="{00000000-0005-0000-0000-0000AA8D0000}"/>
    <cellStyle name="ملاحظة 5 4 2" xfId="36264" xr:uid="{00000000-0005-0000-0000-0000AB8D0000}"/>
    <cellStyle name="ملاحظة 5 5" xfId="36265" xr:uid="{00000000-0005-0000-0000-0000AC8D0000}"/>
    <cellStyle name="ملاحظة 5 5 2" xfId="36266" xr:uid="{00000000-0005-0000-0000-0000AD8D0000}"/>
    <cellStyle name="ملاحظة 5 6" xfId="36267" xr:uid="{00000000-0005-0000-0000-0000AE8D0000}"/>
    <cellStyle name="ملاحظة 5 6 2" xfId="36268" xr:uid="{00000000-0005-0000-0000-0000AF8D0000}"/>
    <cellStyle name="ملاحظة 5 7" xfId="36269" xr:uid="{00000000-0005-0000-0000-0000B08D0000}"/>
    <cellStyle name="ملاحظة 5 7 2" xfId="36270" xr:uid="{00000000-0005-0000-0000-0000B18D0000}"/>
    <cellStyle name="ملاحظة 5 8" xfId="36271" xr:uid="{00000000-0005-0000-0000-0000B28D0000}"/>
    <cellStyle name="ملاحظة 5 8 2" xfId="36272" xr:uid="{00000000-0005-0000-0000-0000B38D0000}"/>
    <cellStyle name="ملاحظة 5 9" xfId="36273" xr:uid="{00000000-0005-0000-0000-0000B48D0000}"/>
    <cellStyle name="ملاحظة 5 9 2" xfId="36274" xr:uid="{00000000-0005-0000-0000-0000B58D0000}"/>
    <cellStyle name="ملاحظة 6" xfId="36275" xr:uid="{00000000-0005-0000-0000-0000B68D0000}"/>
    <cellStyle name="ملاحظة 6 10" xfId="36276" xr:uid="{00000000-0005-0000-0000-0000B78D0000}"/>
    <cellStyle name="ملاحظة 6 10 2" xfId="36277" xr:uid="{00000000-0005-0000-0000-0000B88D0000}"/>
    <cellStyle name="ملاحظة 6 11" xfId="36278" xr:uid="{00000000-0005-0000-0000-0000B98D0000}"/>
    <cellStyle name="ملاحظة 6 11 2" xfId="36279" xr:uid="{00000000-0005-0000-0000-0000BA8D0000}"/>
    <cellStyle name="ملاحظة 6 12" xfId="36280" xr:uid="{00000000-0005-0000-0000-0000BB8D0000}"/>
    <cellStyle name="ملاحظة 6 12 2" xfId="36281" xr:uid="{00000000-0005-0000-0000-0000BC8D0000}"/>
    <cellStyle name="ملاحظة 6 13" xfId="36282" xr:uid="{00000000-0005-0000-0000-0000BD8D0000}"/>
    <cellStyle name="ملاحظة 6 2" xfId="36283" xr:uid="{00000000-0005-0000-0000-0000BE8D0000}"/>
    <cellStyle name="ملاحظة 6 2 2" xfId="36284" xr:uid="{00000000-0005-0000-0000-0000BF8D0000}"/>
    <cellStyle name="ملاحظة 6 3" xfId="36285" xr:uid="{00000000-0005-0000-0000-0000C08D0000}"/>
    <cellStyle name="ملاحظة 6 3 2" xfId="36286" xr:uid="{00000000-0005-0000-0000-0000C18D0000}"/>
    <cellStyle name="ملاحظة 6 4" xfId="36287" xr:uid="{00000000-0005-0000-0000-0000C28D0000}"/>
    <cellStyle name="ملاحظة 6 4 2" xfId="36288" xr:uid="{00000000-0005-0000-0000-0000C38D0000}"/>
    <cellStyle name="ملاحظة 6 5" xfId="36289" xr:uid="{00000000-0005-0000-0000-0000C48D0000}"/>
    <cellStyle name="ملاحظة 6 5 2" xfId="36290" xr:uid="{00000000-0005-0000-0000-0000C58D0000}"/>
    <cellStyle name="ملاحظة 6 6" xfId="36291" xr:uid="{00000000-0005-0000-0000-0000C68D0000}"/>
    <cellStyle name="ملاحظة 6 6 2" xfId="36292" xr:uid="{00000000-0005-0000-0000-0000C78D0000}"/>
    <cellStyle name="ملاحظة 6 7" xfId="36293" xr:uid="{00000000-0005-0000-0000-0000C88D0000}"/>
    <cellStyle name="ملاحظة 6 7 2" xfId="36294" xr:uid="{00000000-0005-0000-0000-0000C98D0000}"/>
    <cellStyle name="ملاحظة 6 8" xfId="36295" xr:uid="{00000000-0005-0000-0000-0000CA8D0000}"/>
    <cellStyle name="ملاحظة 6 8 2" xfId="36296" xr:uid="{00000000-0005-0000-0000-0000CB8D0000}"/>
    <cellStyle name="ملاحظة 6 9" xfId="36297" xr:uid="{00000000-0005-0000-0000-0000CC8D0000}"/>
    <cellStyle name="ملاحظة 6 9 2" xfId="36298" xr:uid="{00000000-0005-0000-0000-0000CD8D0000}"/>
    <cellStyle name="ملاحظة 7" xfId="36299" xr:uid="{00000000-0005-0000-0000-0000CE8D0000}"/>
    <cellStyle name="ملاحظة 7 10" xfId="36300" xr:uid="{00000000-0005-0000-0000-0000CF8D0000}"/>
    <cellStyle name="ملاحظة 7 10 2" xfId="36301" xr:uid="{00000000-0005-0000-0000-0000D08D0000}"/>
    <cellStyle name="ملاحظة 7 11" xfId="36302" xr:uid="{00000000-0005-0000-0000-0000D18D0000}"/>
    <cellStyle name="ملاحظة 7 11 2" xfId="36303" xr:uid="{00000000-0005-0000-0000-0000D28D0000}"/>
    <cellStyle name="ملاحظة 7 12" xfId="36304" xr:uid="{00000000-0005-0000-0000-0000D38D0000}"/>
    <cellStyle name="ملاحظة 7 12 2" xfId="36305" xr:uid="{00000000-0005-0000-0000-0000D48D0000}"/>
    <cellStyle name="ملاحظة 7 13" xfId="36306" xr:uid="{00000000-0005-0000-0000-0000D58D0000}"/>
    <cellStyle name="ملاحظة 7 2" xfId="36307" xr:uid="{00000000-0005-0000-0000-0000D68D0000}"/>
    <cellStyle name="ملاحظة 7 2 2" xfId="36308" xr:uid="{00000000-0005-0000-0000-0000D78D0000}"/>
    <cellStyle name="ملاحظة 7 3" xfId="36309" xr:uid="{00000000-0005-0000-0000-0000D88D0000}"/>
    <cellStyle name="ملاحظة 7 3 2" xfId="36310" xr:uid="{00000000-0005-0000-0000-0000D98D0000}"/>
    <cellStyle name="ملاحظة 7 4" xfId="36311" xr:uid="{00000000-0005-0000-0000-0000DA8D0000}"/>
    <cellStyle name="ملاحظة 7 4 2" xfId="36312" xr:uid="{00000000-0005-0000-0000-0000DB8D0000}"/>
    <cellStyle name="ملاحظة 7 5" xfId="36313" xr:uid="{00000000-0005-0000-0000-0000DC8D0000}"/>
    <cellStyle name="ملاحظة 7 5 2" xfId="36314" xr:uid="{00000000-0005-0000-0000-0000DD8D0000}"/>
    <cellStyle name="ملاحظة 7 6" xfId="36315" xr:uid="{00000000-0005-0000-0000-0000DE8D0000}"/>
    <cellStyle name="ملاحظة 7 6 2" xfId="36316" xr:uid="{00000000-0005-0000-0000-0000DF8D0000}"/>
    <cellStyle name="ملاحظة 7 7" xfId="36317" xr:uid="{00000000-0005-0000-0000-0000E08D0000}"/>
    <cellStyle name="ملاحظة 7 7 2" xfId="36318" xr:uid="{00000000-0005-0000-0000-0000E18D0000}"/>
    <cellStyle name="ملاحظة 7 8" xfId="36319" xr:uid="{00000000-0005-0000-0000-0000E28D0000}"/>
    <cellStyle name="ملاحظة 7 8 2" xfId="36320" xr:uid="{00000000-0005-0000-0000-0000E38D0000}"/>
    <cellStyle name="ملاحظة 7 9" xfId="36321" xr:uid="{00000000-0005-0000-0000-0000E48D0000}"/>
    <cellStyle name="ملاحظة 7 9 2" xfId="36322" xr:uid="{00000000-0005-0000-0000-0000E58D0000}"/>
    <cellStyle name="ملاحظة 8" xfId="36323" xr:uid="{00000000-0005-0000-0000-0000E68D0000}"/>
    <cellStyle name="ملاحظة 8 10" xfId="36324" xr:uid="{00000000-0005-0000-0000-0000E78D0000}"/>
    <cellStyle name="ملاحظة 8 10 2" xfId="36325" xr:uid="{00000000-0005-0000-0000-0000E88D0000}"/>
    <cellStyle name="ملاحظة 8 11" xfId="36326" xr:uid="{00000000-0005-0000-0000-0000E98D0000}"/>
    <cellStyle name="ملاحظة 8 11 2" xfId="36327" xr:uid="{00000000-0005-0000-0000-0000EA8D0000}"/>
    <cellStyle name="ملاحظة 8 12" xfId="36328" xr:uid="{00000000-0005-0000-0000-0000EB8D0000}"/>
    <cellStyle name="ملاحظة 8 12 2" xfId="36329" xr:uid="{00000000-0005-0000-0000-0000EC8D0000}"/>
    <cellStyle name="ملاحظة 8 13" xfId="36330" xr:uid="{00000000-0005-0000-0000-0000ED8D0000}"/>
    <cellStyle name="ملاحظة 8 2" xfId="36331" xr:uid="{00000000-0005-0000-0000-0000EE8D0000}"/>
    <cellStyle name="ملاحظة 8 2 2" xfId="36332" xr:uid="{00000000-0005-0000-0000-0000EF8D0000}"/>
    <cellStyle name="ملاحظة 8 3" xfId="36333" xr:uid="{00000000-0005-0000-0000-0000F08D0000}"/>
    <cellStyle name="ملاحظة 8 3 2" xfId="36334" xr:uid="{00000000-0005-0000-0000-0000F18D0000}"/>
    <cellStyle name="ملاحظة 8 4" xfId="36335" xr:uid="{00000000-0005-0000-0000-0000F28D0000}"/>
    <cellStyle name="ملاحظة 8 4 2" xfId="36336" xr:uid="{00000000-0005-0000-0000-0000F38D0000}"/>
    <cellStyle name="ملاحظة 8 5" xfId="36337" xr:uid="{00000000-0005-0000-0000-0000F48D0000}"/>
    <cellStyle name="ملاحظة 8 5 2" xfId="36338" xr:uid="{00000000-0005-0000-0000-0000F58D0000}"/>
    <cellStyle name="ملاحظة 8 6" xfId="36339" xr:uid="{00000000-0005-0000-0000-0000F68D0000}"/>
    <cellStyle name="ملاحظة 8 6 2" xfId="36340" xr:uid="{00000000-0005-0000-0000-0000F78D0000}"/>
    <cellStyle name="ملاحظة 8 7" xfId="36341" xr:uid="{00000000-0005-0000-0000-0000F88D0000}"/>
    <cellStyle name="ملاحظة 8 7 2" xfId="36342" xr:uid="{00000000-0005-0000-0000-0000F98D0000}"/>
    <cellStyle name="ملاحظة 8 8" xfId="36343" xr:uid="{00000000-0005-0000-0000-0000FA8D0000}"/>
    <cellStyle name="ملاحظة 8 8 2" xfId="36344" xr:uid="{00000000-0005-0000-0000-0000FB8D0000}"/>
    <cellStyle name="ملاحظة 8 9" xfId="36345" xr:uid="{00000000-0005-0000-0000-0000FC8D0000}"/>
    <cellStyle name="ملاحظة 8 9 2" xfId="36346" xr:uid="{00000000-0005-0000-0000-0000FD8D0000}"/>
    <cellStyle name="ملاحظة 9" xfId="36347" xr:uid="{00000000-0005-0000-0000-0000FE8D0000}"/>
    <cellStyle name="ملاحظة 9 10" xfId="36348" xr:uid="{00000000-0005-0000-0000-0000FF8D0000}"/>
    <cellStyle name="ملاحظة 9 10 2" xfId="36349" xr:uid="{00000000-0005-0000-0000-0000008E0000}"/>
    <cellStyle name="ملاحظة 9 11" xfId="36350" xr:uid="{00000000-0005-0000-0000-0000018E0000}"/>
    <cellStyle name="ملاحظة 9 11 2" xfId="36351" xr:uid="{00000000-0005-0000-0000-0000028E0000}"/>
    <cellStyle name="ملاحظة 9 12" xfId="36352" xr:uid="{00000000-0005-0000-0000-0000038E0000}"/>
    <cellStyle name="ملاحظة 9 12 2" xfId="36353" xr:uid="{00000000-0005-0000-0000-0000048E0000}"/>
    <cellStyle name="ملاحظة 9 13" xfId="36354" xr:uid="{00000000-0005-0000-0000-0000058E0000}"/>
    <cellStyle name="ملاحظة 9 2" xfId="36355" xr:uid="{00000000-0005-0000-0000-0000068E0000}"/>
    <cellStyle name="ملاحظة 9 2 2" xfId="36356" xr:uid="{00000000-0005-0000-0000-0000078E0000}"/>
    <cellStyle name="ملاحظة 9 3" xfId="36357" xr:uid="{00000000-0005-0000-0000-0000088E0000}"/>
    <cellStyle name="ملاحظة 9 3 2" xfId="36358" xr:uid="{00000000-0005-0000-0000-0000098E0000}"/>
    <cellStyle name="ملاحظة 9 4" xfId="36359" xr:uid="{00000000-0005-0000-0000-00000A8E0000}"/>
    <cellStyle name="ملاحظة 9 4 2" xfId="36360" xr:uid="{00000000-0005-0000-0000-00000B8E0000}"/>
    <cellStyle name="ملاحظة 9 5" xfId="36361" xr:uid="{00000000-0005-0000-0000-00000C8E0000}"/>
    <cellStyle name="ملاحظة 9 5 2" xfId="36362" xr:uid="{00000000-0005-0000-0000-00000D8E0000}"/>
    <cellStyle name="ملاحظة 9 6" xfId="36363" xr:uid="{00000000-0005-0000-0000-00000E8E0000}"/>
    <cellStyle name="ملاحظة 9 6 2" xfId="36364" xr:uid="{00000000-0005-0000-0000-00000F8E0000}"/>
    <cellStyle name="ملاحظة 9 7" xfId="36365" xr:uid="{00000000-0005-0000-0000-0000108E0000}"/>
    <cellStyle name="ملاحظة 9 7 2" xfId="36366" xr:uid="{00000000-0005-0000-0000-0000118E0000}"/>
    <cellStyle name="ملاحظة 9 8" xfId="36367" xr:uid="{00000000-0005-0000-0000-0000128E0000}"/>
    <cellStyle name="ملاحظة 9 8 2" xfId="36368" xr:uid="{00000000-0005-0000-0000-0000138E0000}"/>
    <cellStyle name="ملاحظة 9 9" xfId="36369" xr:uid="{00000000-0005-0000-0000-0000148E0000}"/>
    <cellStyle name="ملاحظة 9 9 2" xfId="36370" xr:uid="{00000000-0005-0000-0000-0000158E0000}"/>
    <cellStyle name="نص تحذير" xfId="36371" xr:uid="{00000000-0005-0000-0000-0000168E0000}"/>
    <cellStyle name="نص توضيحي" xfId="36372" xr:uid="{00000000-0005-0000-0000-0000178E0000}"/>
    <cellStyle name="콤마 [0]_Proposal-2000 04 15 (final 2)" xfId="36373" xr:uid="{00000000-0005-0000-0000-0000188E0000}"/>
    <cellStyle name="표준_ALL-Feb-2002" xfId="36374" xr:uid="{00000000-0005-0000-0000-0000198E0000}"/>
    <cellStyle name="標準_Trustbanks 2000" xfId="36375" xr:uid="{00000000-0005-0000-0000-00001A8E0000}"/>
  </cellStyles>
  <dxfs count="0"/>
  <tableStyles count="1" defaultTableStyle="TableStyleMedium9" defaultPivotStyle="PivotStyleLight16">
    <tableStyle name="Invisible" pivot="0" table="0" count="0" xr9:uid="{246FC49B-6B10-4B3F-8DEF-426EA4E2DCC4}"/>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gif"/></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https://ir.moodys.com/" TargetMode="External"/><Relationship Id="rId1" Type="http://schemas.openxmlformats.org/officeDocument/2006/relationships/hyperlink" Target="https://ratings.moodys.com/"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336551</xdr:colOff>
      <xdr:row>0</xdr:row>
      <xdr:rowOff>0</xdr:rowOff>
    </xdr:from>
    <xdr:to>
      <xdr:col>14</xdr:col>
      <xdr:colOff>1</xdr:colOff>
      <xdr:row>12</xdr:row>
      <xdr:rowOff>0</xdr:rowOff>
    </xdr:to>
    <xdr:pic>
      <xdr:nvPicPr>
        <xdr:cNvPr id="3" name="Picture 2">
          <a:extLst>
            <a:ext uri="{FF2B5EF4-FFF2-40B4-BE49-F238E27FC236}">
              <a16:creationId xmlns:a16="http://schemas.microsoft.com/office/drawing/2014/main" id="{3755B571-8C50-8CAC-C9B9-C7AA5166478B}"/>
            </a:ext>
          </a:extLst>
        </xdr:cNvPr>
        <xdr:cNvPicPr>
          <a:picLocks noChangeAspect="1"/>
        </xdr:cNvPicPr>
      </xdr:nvPicPr>
      <xdr:blipFill rotWithShape="1">
        <a:blip xmlns:r="http://schemas.openxmlformats.org/officeDocument/2006/relationships" r:embed="rId1"/>
        <a:srcRect r="20533" b="15903"/>
        <a:stretch/>
      </xdr:blipFill>
      <xdr:spPr>
        <a:xfrm>
          <a:off x="336551" y="0"/>
          <a:ext cx="9664700" cy="1981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120651</xdr:colOff>
      <xdr:row>0</xdr:row>
      <xdr:rowOff>0</xdr:rowOff>
    </xdr:from>
    <xdr:to>
      <xdr:col>1</xdr:col>
      <xdr:colOff>2350771</xdr:colOff>
      <xdr:row>2</xdr:row>
      <xdr:rowOff>141120</xdr:rowOff>
    </xdr:to>
    <xdr:pic>
      <xdr:nvPicPr>
        <xdr:cNvPr id="4" name="Picture 3">
          <a:extLst>
            <a:ext uri="{FF2B5EF4-FFF2-40B4-BE49-F238E27FC236}">
              <a16:creationId xmlns:a16="http://schemas.microsoft.com/office/drawing/2014/main" id="{A2C198CF-E6B3-4D99-8534-E5E7102EAB7A}"/>
            </a:ext>
          </a:extLst>
        </xdr:cNvPr>
        <xdr:cNvPicPr>
          <a:picLocks noChangeAspect="1"/>
        </xdr:cNvPicPr>
      </xdr:nvPicPr>
      <xdr:blipFill rotWithShape="1">
        <a:blip xmlns:r="http://schemas.openxmlformats.org/officeDocument/2006/relationships" r:embed="rId1"/>
        <a:srcRect r="13525" b="23286"/>
        <a:stretch/>
      </xdr:blipFill>
      <xdr:spPr>
        <a:xfrm>
          <a:off x="120651" y="0"/>
          <a:ext cx="2547938" cy="899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136596</xdr:colOff>
      <xdr:row>0</xdr:row>
      <xdr:rowOff>0</xdr:rowOff>
    </xdr:from>
    <xdr:to>
      <xdr:col>1</xdr:col>
      <xdr:colOff>2383685</xdr:colOff>
      <xdr:row>2</xdr:row>
      <xdr:rowOff>135723</xdr:rowOff>
    </xdr:to>
    <xdr:pic>
      <xdr:nvPicPr>
        <xdr:cNvPr id="3" name="Picture 2">
          <a:extLst>
            <a:ext uri="{FF2B5EF4-FFF2-40B4-BE49-F238E27FC236}">
              <a16:creationId xmlns:a16="http://schemas.microsoft.com/office/drawing/2014/main" id="{C9BB2605-2CCF-4456-B153-ADAFC599B8AB}"/>
            </a:ext>
          </a:extLst>
        </xdr:cNvPr>
        <xdr:cNvPicPr>
          <a:picLocks noChangeAspect="1"/>
        </xdr:cNvPicPr>
      </xdr:nvPicPr>
      <xdr:blipFill rotWithShape="1">
        <a:blip xmlns:r="http://schemas.openxmlformats.org/officeDocument/2006/relationships" r:embed="rId1"/>
        <a:srcRect r="13525" b="23286"/>
        <a:stretch/>
      </xdr:blipFill>
      <xdr:spPr>
        <a:xfrm>
          <a:off x="136596" y="0"/>
          <a:ext cx="2547938" cy="8996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171450</xdr:colOff>
      <xdr:row>0</xdr:row>
      <xdr:rowOff>0</xdr:rowOff>
    </xdr:from>
    <xdr:to>
      <xdr:col>1</xdr:col>
      <xdr:colOff>2401888</xdr:colOff>
      <xdr:row>2</xdr:row>
      <xdr:rowOff>136358</xdr:rowOff>
    </xdr:to>
    <xdr:pic>
      <xdr:nvPicPr>
        <xdr:cNvPr id="4" name="Picture 3">
          <a:extLst>
            <a:ext uri="{FF2B5EF4-FFF2-40B4-BE49-F238E27FC236}">
              <a16:creationId xmlns:a16="http://schemas.microsoft.com/office/drawing/2014/main" id="{A0EE4222-DD32-41EB-84A3-2087A71F793D}"/>
            </a:ext>
          </a:extLst>
        </xdr:cNvPr>
        <xdr:cNvPicPr>
          <a:picLocks noChangeAspect="1"/>
        </xdr:cNvPicPr>
      </xdr:nvPicPr>
      <xdr:blipFill rotWithShape="1">
        <a:blip xmlns:r="http://schemas.openxmlformats.org/officeDocument/2006/relationships" r:embed="rId1"/>
        <a:srcRect r="13525" b="23286"/>
        <a:stretch/>
      </xdr:blipFill>
      <xdr:spPr>
        <a:xfrm>
          <a:off x="171450" y="0"/>
          <a:ext cx="2547938" cy="8996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107950</xdr:colOff>
      <xdr:row>0</xdr:row>
      <xdr:rowOff>0</xdr:rowOff>
    </xdr:from>
    <xdr:to>
      <xdr:col>1</xdr:col>
      <xdr:colOff>2342198</xdr:colOff>
      <xdr:row>1</xdr:row>
      <xdr:rowOff>140803</xdr:rowOff>
    </xdr:to>
    <xdr:pic>
      <xdr:nvPicPr>
        <xdr:cNvPr id="2" name="Picture 1">
          <a:extLst>
            <a:ext uri="{FF2B5EF4-FFF2-40B4-BE49-F238E27FC236}">
              <a16:creationId xmlns:a16="http://schemas.microsoft.com/office/drawing/2014/main" id="{7862D1B9-120C-498B-8765-B1619E09218B}"/>
            </a:ext>
          </a:extLst>
        </xdr:cNvPr>
        <xdr:cNvPicPr>
          <a:picLocks noChangeAspect="1"/>
        </xdr:cNvPicPr>
      </xdr:nvPicPr>
      <xdr:blipFill rotWithShape="1">
        <a:blip xmlns:r="http://schemas.openxmlformats.org/officeDocument/2006/relationships" r:embed="rId1"/>
        <a:srcRect r="13525" b="23286"/>
        <a:stretch/>
      </xdr:blipFill>
      <xdr:spPr>
        <a:xfrm>
          <a:off x="107950" y="0"/>
          <a:ext cx="2547938" cy="8996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2416493</xdr:colOff>
      <xdr:row>1</xdr:row>
      <xdr:rowOff>135088</xdr:rowOff>
    </xdr:to>
    <xdr:pic>
      <xdr:nvPicPr>
        <xdr:cNvPr id="2" name="Picture 1">
          <a:extLst>
            <a:ext uri="{FF2B5EF4-FFF2-40B4-BE49-F238E27FC236}">
              <a16:creationId xmlns:a16="http://schemas.microsoft.com/office/drawing/2014/main" id="{2AC10F9E-EB12-46A8-B548-314CCC45E3FA}"/>
            </a:ext>
          </a:extLst>
        </xdr:cNvPr>
        <xdr:cNvPicPr>
          <a:picLocks noChangeAspect="1"/>
        </xdr:cNvPicPr>
      </xdr:nvPicPr>
      <xdr:blipFill rotWithShape="1">
        <a:blip xmlns:r="http://schemas.openxmlformats.org/officeDocument/2006/relationships" r:embed="rId1"/>
        <a:srcRect r="13525" b="23286"/>
        <a:stretch/>
      </xdr:blipFill>
      <xdr:spPr>
        <a:xfrm>
          <a:off x="0" y="0"/>
          <a:ext cx="2547938" cy="8996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0</xdr:colOff>
      <xdr:row>92</xdr:row>
      <xdr:rowOff>0</xdr:rowOff>
    </xdr:from>
    <xdr:to>
      <xdr:col>6</xdr:col>
      <xdr:colOff>15875</xdr:colOff>
      <xdr:row>92</xdr:row>
      <xdr:rowOff>15875</xdr:rowOff>
    </xdr:to>
    <xdr:pic>
      <xdr:nvPicPr>
        <xdr:cNvPr id="4" name="Picture 3" descr="http://v2.moodys.com/gfx/spacer.gif">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39025"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xdr:row>
      <xdr:rowOff>0</xdr:rowOff>
    </xdr:from>
    <xdr:to>
      <xdr:col>6</xdr:col>
      <xdr:colOff>15875</xdr:colOff>
      <xdr:row>92</xdr:row>
      <xdr:rowOff>15875</xdr:rowOff>
    </xdr:to>
    <xdr:pic>
      <xdr:nvPicPr>
        <xdr:cNvPr id="5" name="Picture 4" descr="http://v2.moodys.com/gfx/spacer.gif">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58225"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92</xdr:row>
      <xdr:rowOff>0</xdr:rowOff>
    </xdr:from>
    <xdr:to>
      <xdr:col>6</xdr:col>
      <xdr:colOff>15875</xdr:colOff>
      <xdr:row>92</xdr:row>
      <xdr:rowOff>15875</xdr:rowOff>
    </xdr:to>
    <xdr:pic>
      <xdr:nvPicPr>
        <xdr:cNvPr id="6" name="Picture 5" descr="http://v2.moodys.com/gfx/spacer.gif">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77425"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xdr:row>
      <xdr:rowOff>21166</xdr:rowOff>
    </xdr:from>
    <xdr:to>
      <xdr:col>6</xdr:col>
      <xdr:colOff>15875</xdr:colOff>
      <xdr:row>93</xdr:row>
      <xdr:rowOff>21801</xdr:rowOff>
    </xdr:to>
    <xdr:pic>
      <xdr:nvPicPr>
        <xdr:cNvPr id="7" name="Picture 6" descr="http://v2.moodys.com/gfx/spacer.gif">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79165" y="22002749"/>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xdr:row>
      <xdr:rowOff>0</xdr:rowOff>
    </xdr:from>
    <xdr:to>
      <xdr:col>6</xdr:col>
      <xdr:colOff>15875</xdr:colOff>
      <xdr:row>93</xdr:row>
      <xdr:rowOff>15875</xdr:rowOff>
    </xdr:to>
    <xdr:pic>
      <xdr:nvPicPr>
        <xdr:cNvPr id="8" name="Picture 7" descr="http://v2.moodys.com/gfx/spacer.gif">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xdr:row>
      <xdr:rowOff>0</xdr:rowOff>
    </xdr:from>
    <xdr:to>
      <xdr:col>6</xdr:col>
      <xdr:colOff>15875</xdr:colOff>
      <xdr:row>93</xdr:row>
      <xdr:rowOff>15875</xdr:rowOff>
    </xdr:to>
    <xdr:pic>
      <xdr:nvPicPr>
        <xdr:cNvPr id="9" name="Picture 8" descr="http://v2.moodys.com/gfx/spacer.gif">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xdr:row>
      <xdr:rowOff>0</xdr:rowOff>
    </xdr:from>
    <xdr:to>
      <xdr:col>6</xdr:col>
      <xdr:colOff>15875</xdr:colOff>
      <xdr:row>93</xdr:row>
      <xdr:rowOff>15875</xdr:rowOff>
    </xdr:to>
    <xdr:pic>
      <xdr:nvPicPr>
        <xdr:cNvPr id="10" name="Picture 9" descr="http://v2.moodys.com/gfx/spacer.gif">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xdr:row>
      <xdr:rowOff>0</xdr:rowOff>
    </xdr:from>
    <xdr:to>
      <xdr:col>6</xdr:col>
      <xdr:colOff>15875</xdr:colOff>
      <xdr:row>93</xdr:row>
      <xdr:rowOff>15875</xdr:rowOff>
    </xdr:to>
    <xdr:pic>
      <xdr:nvPicPr>
        <xdr:cNvPr id="11" name="Picture 10" descr="http://v2.moodys.com/gfx/spacer.gif">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93</xdr:row>
      <xdr:rowOff>0</xdr:rowOff>
    </xdr:from>
    <xdr:to>
      <xdr:col>6</xdr:col>
      <xdr:colOff>15875</xdr:colOff>
      <xdr:row>93</xdr:row>
      <xdr:rowOff>15875</xdr:rowOff>
    </xdr:to>
    <xdr:pic>
      <xdr:nvPicPr>
        <xdr:cNvPr id="12" name="Picture 11" descr="http://v2.moodys.com/gfx/spacer.gif">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xdr:row>
      <xdr:rowOff>0</xdr:rowOff>
    </xdr:from>
    <xdr:to>
      <xdr:col>6</xdr:col>
      <xdr:colOff>15875</xdr:colOff>
      <xdr:row>94</xdr:row>
      <xdr:rowOff>15875</xdr:rowOff>
    </xdr:to>
    <xdr:pic>
      <xdr:nvPicPr>
        <xdr:cNvPr id="13" name="Picture 12" descr="http://v2.moodys.com/gfx/spacer.gif">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2583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xdr:row>
      <xdr:rowOff>0</xdr:rowOff>
    </xdr:from>
    <xdr:to>
      <xdr:col>6</xdr:col>
      <xdr:colOff>15875</xdr:colOff>
      <xdr:row>94</xdr:row>
      <xdr:rowOff>15875</xdr:rowOff>
    </xdr:to>
    <xdr:pic>
      <xdr:nvPicPr>
        <xdr:cNvPr id="14" name="Picture 13" descr="http://v2.moodys.com/gfx/spacer.gif">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2583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xdr:row>
      <xdr:rowOff>0</xdr:rowOff>
    </xdr:from>
    <xdr:to>
      <xdr:col>6</xdr:col>
      <xdr:colOff>15875</xdr:colOff>
      <xdr:row>94</xdr:row>
      <xdr:rowOff>15875</xdr:rowOff>
    </xdr:to>
    <xdr:pic>
      <xdr:nvPicPr>
        <xdr:cNvPr id="15" name="Picture 14" descr="http://v2.moodys.com/gfx/spacer.gif">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2583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xdr:row>
      <xdr:rowOff>0</xdr:rowOff>
    </xdr:from>
    <xdr:to>
      <xdr:col>6</xdr:col>
      <xdr:colOff>15875</xdr:colOff>
      <xdr:row>94</xdr:row>
      <xdr:rowOff>15875</xdr:rowOff>
    </xdr:to>
    <xdr:pic>
      <xdr:nvPicPr>
        <xdr:cNvPr id="16" name="Picture 15" descr="http://v2.moodys.com/gfx/spacer.gif">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2583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xdr:row>
      <xdr:rowOff>0</xdr:rowOff>
    </xdr:from>
    <xdr:to>
      <xdr:col>6</xdr:col>
      <xdr:colOff>15875</xdr:colOff>
      <xdr:row>94</xdr:row>
      <xdr:rowOff>15875</xdr:rowOff>
    </xdr:to>
    <xdr:pic>
      <xdr:nvPicPr>
        <xdr:cNvPr id="17" name="Picture 16" descr="http://v2.moodys.com/gfx/spacer.gif">
          <a:extLst>
            <a:ext uri="{FF2B5EF4-FFF2-40B4-BE49-F238E27FC236}">
              <a16:creationId xmlns:a16="http://schemas.microsoft.com/office/drawing/2014/main" id="{00000000-0008-0000-04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2583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94</xdr:row>
      <xdr:rowOff>0</xdr:rowOff>
    </xdr:from>
    <xdr:to>
      <xdr:col>6</xdr:col>
      <xdr:colOff>15875</xdr:colOff>
      <xdr:row>94</xdr:row>
      <xdr:rowOff>15875</xdr:rowOff>
    </xdr:to>
    <xdr:pic>
      <xdr:nvPicPr>
        <xdr:cNvPr id="18" name="Picture 17" descr="http://v2.moodys.com/gfx/spacer.gif">
          <a:extLst>
            <a:ext uri="{FF2B5EF4-FFF2-40B4-BE49-F238E27FC236}">
              <a16:creationId xmlns:a16="http://schemas.microsoft.com/office/drawing/2014/main" id="{00000000-0008-0000-04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2583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xdr:row>
      <xdr:rowOff>0</xdr:rowOff>
    </xdr:from>
    <xdr:to>
      <xdr:col>6</xdr:col>
      <xdr:colOff>15875</xdr:colOff>
      <xdr:row>97</xdr:row>
      <xdr:rowOff>15875</xdr:rowOff>
    </xdr:to>
    <xdr:pic>
      <xdr:nvPicPr>
        <xdr:cNvPr id="19" name="Picture 18" descr="http://v2.moodys.com/gfx/spacer.gif">
          <a:extLst>
            <a:ext uri="{FF2B5EF4-FFF2-40B4-BE49-F238E27FC236}">
              <a16:creationId xmlns:a16="http://schemas.microsoft.com/office/drawing/2014/main" id="{00000000-0008-0000-04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2831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xdr:row>
      <xdr:rowOff>0</xdr:rowOff>
    </xdr:from>
    <xdr:to>
      <xdr:col>6</xdr:col>
      <xdr:colOff>15875</xdr:colOff>
      <xdr:row>97</xdr:row>
      <xdr:rowOff>15875</xdr:rowOff>
    </xdr:to>
    <xdr:pic>
      <xdr:nvPicPr>
        <xdr:cNvPr id="20" name="Picture 19" descr="http://v2.moodys.com/gfx/spacer.gif">
          <a:extLst>
            <a:ext uri="{FF2B5EF4-FFF2-40B4-BE49-F238E27FC236}">
              <a16:creationId xmlns:a16="http://schemas.microsoft.com/office/drawing/2014/main" id="{00000000-0008-0000-04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2831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xdr:row>
      <xdr:rowOff>0</xdr:rowOff>
    </xdr:from>
    <xdr:to>
      <xdr:col>6</xdr:col>
      <xdr:colOff>15875</xdr:colOff>
      <xdr:row>97</xdr:row>
      <xdr:rowOff>15875</xdr:rowOff>
    </xdr:to>
    <xdr:pic>
      <xdr:nvPicPr>
        <xdr:cNvPr id="21" name="Picture 20" descr="http://v2.moodys.com/gfx/spacer.gif">
          <a:extLst>
            <a:ext uri="{FF2B5EF4-FFF2-40B4-BE49-F238E27FC236}">
              <a16:creationId xmlns:a16="http://schemas.microsoft.com/office/drawing/2014/main" id="{00000000-0008-0000-04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2831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xdr:row>
      <xdr:rowOff>0</xdr:rowOff>
    </xdr:from>
    <xdr:to>
      <xdr:col>6</xdr:col>
      <xdr:colOff>15875</xdr:colOff>
      <xdr:row>97</xdr:row>
      <xdr:rowOff>15875</xdr:rowOff>
    </xdr:to>
    <xdr:pic>
      <xdr:nvPicPr>
        <xdr:cNvPr id="22" name="Picture 21" descr="http://v2.moodys.com/gfx/spacer.gif">
          <a:extLst>
            <a:ext uri="{FF2B5EF4-FFF2-40B4-BE49-F238E27FC236}">
              <a16:creationId xmlns:a16="http://schemas.microsoft.com/office/drawing/2014/main" id="{00000000-0008-0000-04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2831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xdr:row>
      <xdr:rowOff>0</xdr:rowOff>
    </xdr:from>
    <xdr:to>
      <xdr:col>6</xdr:col>
      <xdr:colOff>15875</xdr:colOff>
      <xdr:row>97</xdr:row>
      <xdr:rowOff>15875</xdr:rowOff>
    </xdr:to>
    <xdr:pic>
      <xdr:nvPicPr>
        <xdr:cNvPr id="23" name="Picture 22" descr="http://v2.moodys.com/gfx/spacer.gif">
          <a:extLst>
            <a:ext uri="{FF2B5EF4-FFF2-40B4-BE49-F238E27FC236}">
              <a16:creationId xmlns:a16="http://schemas.microsoft.com/office/drawing/2014/main" id="{00000000-0008-0000-0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2831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97</xdr:row>
      <xdr:rowOff>0</xdr:rowOff>
    </xdr:from>
    <xdr:to>
      <xdr:col>6</xdr:col>
      <xdr:colOff>15875</xdr:colOff>
      <xdr:row>97</xdr:row>
      <xdr:rowOff>15875</xdr:rowOff>
    </xdr:to>
    <xdr:pic>
      <xdr:nvPicPr>
        <xdr:cNvPr id="24" name="Picture 23" descr="http://v2.moodys.com/gfx/spacer.gif">
          <a:extLst>
            <a:ext uri="{FF2B5EF4-FFF2-40B4-BE49-F238E27FC236}">
              <a16:creationId xmlns:a16="http://schemas.microsoft.com/office/drawing/2014/main" id="{00000000-0008-0000-04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2831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xdr:row>
      <xdr:rowOff>0</xdr:rowOff>
    </xdr:from>
    <xdr:to>
      <xdr:col>6</xdr:col>
      <xdr:colOff>15875</xdr:colOff>
      <xdr:row>98</xdr:row>
      <xdr:rowOff>15875</xdr:rowOff>
    </xdr:to>
    <xdr:pic>
      <xdr:nvPicPr>
        <xdr:cNvPr id="25" name="Picture 24" descr="http://v2.moodys.com/gfx/spacer.gif">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307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xdr:row>
      <xdr:rowOff>0</xdr:rowOff>
    </xdr:from>
    <xdr:to>
      <xdr:col>6</xdr:col>
      <xdr:colOff>15875</xdr:colOff>
      <xdr:row>98</xdr:row>
      <xdr:rowOff>15875</xdr:rowOff>
    </xdr:to>
    <xdr:pic>
      <xdr:nvPicPr>
        <xdr:cNvPr id="26" name="Picture 25" descr="http://v2.moodys.com/gfx/spacer.gif">
          <a:extLst>
            <a:ext uri="{FF2B5EF4-FFF2-40B4-BE49-F238E27FC236}">
              <a16:creationId xmlns:a16="http://schemas.microsoft.com/office/drawing/2014/main" id="{00000000-0008-0000-04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307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xdr:row>
      <xdr:rowOff>0</xdr:rowOff>
    </xdr:from>
    <xdr:to>
      <xdr:col>6</xdr:col>
      <xdr:colOff>15875</xdr:colOff>
      <xdr:row>98</xdr:row>
      <xdr:rowOff>15875</xdr:rowOff>
    </xdr:to>
    <xdr:pic>
      <xdr:nvPicPr>
        <xdr:cNvPr id="27" name="Picture 26" descr="http://v2.moodys.com/gfx/spacer.gif">
          <a:extLst>
            <a:ext uri="{FF2B5EF4-FFF2-40B4-BE49-F238E27FC236}">
              <a16:creationId xmlns:a16="http://schemas.microsoft.com/office/drawing/2014/main" id="{00000000-0008-0000-04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307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xdr:row>
      <xdr:rowOff>0</xdr:rowOff>
    </xdr:from>
    <xdr:to>
      <xdr:col>6</xdr:col>
      <xdr:colOff>15875</xdr:colOff>
      <xdr:row>98</xdr:row>
      <xdr:rowOff>15875</xdr:rowOff>
    </xdr:to>
    <xdr:pic>
      <xdr:nvPicPr>
        <xdr:cNvPr id="28" name="Picture 27" descr="http://v2.moodys.com/gfx/spacer.gif">
          <a:extLst>
            <a:ext uri="{FF2B5EF4-FFF2-40B4-BE49-F238E27FC236}">
              <a16:creationId xmlns:a16="http://schemas.microsoft.com/office/drawing/2014/main" id="{00000000-0008-0000-04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307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xdr:row>
      <xdr:rowOff>0</xdr:rowOff>
    </xdr:from>
    <xdr:to>
      <xdr:col>6</xdr:col>
      <xdr:colOff>15875</xdr:colOff>
      <xdr:row>98</xdr:row>
      <xdr:rowOff>15875</xdr:rowOff>
    </xdr:to>
    <xdr:pic>
      <xdr:nvPicPr>
        <xdr:cNvPr id="29" name="Picture 28" descr="http://v2.moodys.com/gfx/spacer.gif">
          <a:extLst>
            <a:ext uri="{FF2B5EF4-FFF2-40B4-BE49-F238E27FC236}">
              <a16:creationId xmlns:a16="http://schemas.microsoft.com/office/drawing/2014/main" id="{00000000-0008-0000-04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307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98</xdr:row>
      <xdr:rowOff>0</xdr:rowOff>
    </xdr:from>
    <xdr:to>
      <xdr:col>6</xdr:col>
      <xdr:colOff>15875</xdr:colOff>
      <xdr:row>98</xdr:row>
      <xdr:rowOff>15875</xdr:rowOff>
    </xdr:to>
    <xdr:pic>
      <xdr:nvPicPr>
        <xdr:cNvPr id="30" name="Picture 29" descr="http://v2.moodys.com/gfx/spacer.gif">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3079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xdr:row>
      <xdr:rowOff>0</xdr:rowOff>
    </xdr:from>
    <xdr:to>
      <xdr:col>6</xdr:col>
      <xdr:colOff>15875</xdr:colOff>
      <xdr:row>99</xdr:row>
      <xdr:rowOff>15875</xdr:rowOff>
    </xdr:to>
    <xdr:pic>
      <xdr:nvPicPr>
        <xdr:cNvPr id="31" name="Picture 30" descr="http://v2.moodys.com/gfx/spacer.gif">
          <a:extLst>
            <a:ext uri="{FF2B5EF4-FFF2-40B4-BE49-F238E27FC236}">
              <a16:creationId xmlns:a16="http://schemas.microsoft.com/office/drawing/2014/main" id="{00000000-0008-0000-04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3326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xdr:row>
      <xdr:rowOff>0</xdr:rowOff>
    </xdr:from>
    <xdr:to>
      <xdr:col>6</xdr:col>
      <xdr:colOff>15875</xdr:colOff>
      <xdr:row>99</xdr:row>
      <xdr:rowOff>15875</xdr:rowOff>
    </xdr:to>
    <xdr:pic>
      <xdr:nvPicPr>
        <xdr:cNvPr id="32" name="Picture 31" descr="http://v2.moodys.com/gfx/spacer.gif">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3326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xdr:row>
      <xdr:rowOff>0</xdr:rowOff>
    </xdr:from>
    <xdr:to>
      <xdr:col>6</xdr:col>
      <xdr:colOff>15875</xdr:colOff>
      <xdr:row>99</xdr:row>
      <xdr:rowOff>15875</xdr:rowOff>
    </xdr:to>
    <xdr:pic>
      <xdr:nvPicPr>
        <xdr:cNvPr id="33" name="Picture 32" descr="http://v2.moodys.com/gfx/spacer.gif">
          <a:extLst>
            <a:ext uri="{FF2B5EF4-FFF2-40B4-BE49-F238E27FC236}">
              <a16:creationId xmlns:a16="http://schemas.microsoft.com/office/drawing/2014/main" id="{00000000-0008-0000-04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3326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xdr:row>
      <xdr:rowOff>0</xdr:rowOff>
    </xdr:from>
    <xdr:to>
      <xdr:col>6</xdr:col>
      <xdr:colOff>15875</xdr:colOff>
      <xdr:row>99</xdr:row>
      <xdr:rowOff>15875</xdr:rowOff>
    </xdr:to>
    <xdr:pic>
      <xdr:nvPicPr>
        <xdr:cNvPr id="34" name="Picture 33" descr="http://v2.moodys.com/gfx/spacer.gif">
          <a:extLst>
            <a:ext uri="{FF2B5EF4-FFF2-40B4-BE49-F238E27FC236}">
              <a16:creationId xmlns:a16="http://schemas.microsoft.com/office/drawing/2014/main" id="{00000000-0008-0000-04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3326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xdr:row>
      <xdr:rowOff>0</xdr:rowOff>
    </xdr:from>
    <xdr:to>
      <xdr:col>6</xdr:col>
      <xdr:colOff>15875</xdr:colOff>
      <xdr:row>99</xdr:row>
      <xdr:rowOff>15875</xdr:rowOff>
    </xdr:to>
    <xdr:pic>
      <xdr:nvPicPr>
        <xdr:cNvPr id="35" name="Picture 34" descr="http://v2.moodys.com/gfx/spacer.gif">
          <a:extLst>
            <a:ext uri="{FF2B5EF4-FFF2-40B4-BE49-F238E27FC236}">
              <a16:creationId xmlns:a16="http://schemas.microsoft.com/office/drawing/2014/main" id="{00000000-0008-0000-04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3326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99</xdr:row>
      <xdr:rowOff>0</xdr:rowOff>
    </xdr:from>
    <xdr:to>
      <xdr:col>6</xdr:col>
      <xdr:colOff>15875</xdr:colOff>
      <xdr:row>99</xdr:row>
      <xdr:rowOff>15875</xdr:rowOff>
    </xdr:to>
    <xdr:pic>
      <xdr:nvPicPr>
        <xdr:cNvPr id="36" name="Picture 35" descr="http://v2.moodys.com/gfx/spacer.gif">
          <a:extLst>
            <a:ext uri="{FF2B5EF4-FFF2-40B4-BE49-F238E27FC236}">
              <a16:creationId xmlns:a16="http://schemas.microsoft.com/office/drawing/2014/main" id="{00000000-0008-0000-04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3326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xdr:row>
      <xdr:rowOff>0</xdr:rowOff>
    </xdr:from>
    <xdr:to>
      <xdr:col>6</xdr:col>
      <xdr:colOff>15875</xdr:colOff>
      <xdr:row>100</xdr:row>
      <xdr:rowOff>15875</xdr:rowOff>
    </xdr:to>
    <xdr:pic>
      <xdr:nvPicPr>
        <xdr:cNvPr id="37" name="Picture 36" descr="http://v2.moodys.com/gfx/spacer.gif">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3574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xdr:row>
      <xdr:rowOff>0</xdr:rowOff>
    </xdr:from>
    <xdr:to>
      <xdr:col>6</xdr:col>
      <xdr:colOff>15875</xdr:colOff>
      <xdr:row>100</xdr:row>
      <xdr:rowOff>15875</xdr:rowOff>
    </xdr:to>
    <xdr:pic>
      <xdr:nvPicPr>
        <xdr:cNvPr id="38" name="Picture 37" descr="http://v2.moodys.com/gfx/spacer.gif">
          <a:extLst>
            <a:ext uri="{FF2B5EF4-FFF2-40B4-BE49-F238E27FC236}">
              <a16:creationId xmlns:a16="http://schemas.microsoft.com/office/drawing/2014/main" id="{00000000-0008-0000-04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3574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xdr:row>
      <xdr:rowOff>0</xdr:rowOff>
    </xdr:from>
    <xdr:to>
      <xdr:col>6</xdr:col>
      <xdr:colOff>15875</xdr:colOff>
      <xdr:row>100</xdr:row>
      <xdr:rowOff>15875</xdr:rowOff>
    </xdr:to>
    <xdr:pic>
      <xdr:nvPicPr>
        <xdr:cNvPr id="39" name="Picture 38" descr="http://v2.moodys.com/gfx/spacer.gif">
          <a:extLst>
            <a:ext uri="{FF2B5EF4-FFF2-40B4-BE49-F238E27FC236}">
              <a16:creationId xmlns:a16="http://schemas.microsoft.com/office/drawing/2014/main" id="{00000000-0008-0000-04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3574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xdr:row>
      <xdr:rowOff>0</xdr:rowOff>
    </xdr:from>
    <xdr:to>
      <xdr:col>6</xdr:col>
      <xdr:colOff>15875</xdr:colOff>
      <xdr:row>100</xdr:row>
      <xdr:rowOff>15875</xdr:rowOff>
    </xdr:to>
    <xdr:pic>
      <xdr:nvPicPr>
        <xdr:cNvPr id="40" name="Picture 39" descr="http://v2.moodys.com/gfx/spacer.gif">
          <a:extLst>
            <a:ext uri="{FF2B5EF4-FFF2-40B4-BE49-F238E27FC236}">
              <a16:creationId xmlns:a16="http://schemas.microsoft.com/office/drawing/2014/main" id="{00000000-0008-0000-04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3574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xdr:row>
      <xdr:rowOff>0</xdr:rowOff>
    </xdr:from>
    <xdr:to>
      <xdr:col>6</xdr:col>
      <xdr:colOff>15875</xdr:colOff>
      <xdr:row>100</xdr:row>
      <xdr:rowOff>15875</xdr:rowOff>
    </xdr:to>
    <xdr:pic>
      <xdr:nvPicPr>
        <xdr:cNvPr id="41" name="Picture 40" descr="http://v2.moodys.com/gfx/spacer.gif">
          <a:extLst>
            <a:ext uri="{FF2B5EF4-FFF2-40B4-BE49-F238E27FC236}">
              <a16:creationId xmlns:a16="http://schemas.microsoft.com/office/drawing/2014/main" id="{00000000-0008-0000-04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3574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100</xdr:row>
      <xdr:rowOff>0</xdr:rowOff>
    </xdr:from>
    <xdr:to>
      <xdr:col>6</xdr:col>
      <xdr:colOff>15875</xdr:colOff>
      <xdr:row>100</xdr:row>
      <xdr:rowOff>15875</xdr:rowOff>
    </xdr:to>
    <xdr:pic>
      <xdr:nvPicPr>
        <xdr:cNvPr id="42" name="Picture 41" descr="http://v2.moodys.com/gfx/spacer.gif">
          <a:extLst>
            <a:ext uri="{FF2B5EF4-FFF2-40B4-BE49-F238E27FC236}">
              <a16:creationId xmlns:a16="http://schemas.microsoft.com/office/drawing/2014/main" id="{00000000-0008-0000-04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3574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xdr:row>
      <xdr:rowOff>0</xdr:rowOff>
    </xdr:from>
    <xdr:to>
      <xdr:col>6</xdr:col>
      <xdr:colOff>15875</xdr:colOff>
      <xdr:row>101</xdr:row>
      <xdr:rowOff>15875</xdr:rowOff>
    </xdr:to>
    <xdr:pic>
      <xdr:nvPicPr>
        <xdr:cNvPr id="43" name="Picture 42" descr="http://v2.moodys.com/gfx/spacer.gif">
          <a:extLst>
            <a:ext uri="{FF2B5EF4-FFF2-40B4-BE49-F238E27FC236}">
              <a16:creationId xmlns:a16="http://schemas.microsoft.com/office/drawing/2014/main" id="{00000000-0008-0000-04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382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xdr:row>
      <xdr:rowOff>0</xdr:rowOff>
    </xdr:from>
    <xdr:to>
      <xdr:col>6</xdr:col>
      <xdr:colOff>15875</xdr:colOff>
      <xdr:row>101</xdr:row>
      <xdr:rowOff>15875</xdr:rowOff>
    </xdr:to>
    <xdr:pic>
      <xdr:nvPicPr>
        <xdr:cNvPr id="44" name="Picture 43" descr="http://v2.moodys.com/gfx/spacer.gif">
          <a:extLst>
            <a:ext uri="{FF2B5EF4-FFF2-40B4-BE49-F238E27FC236}">
              <a16:creationId xmlns:a16="http://schemas.microsoft.com/office/drawing/2014/main" id="{00000000-0008-0000-04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382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xdr:row>
      <xdr:rowOff>0</xdr:rowOff>
    </xdr:from>
    <xdr:to>
      <xdr:col>6</xdr:col>
      <xdr:colOff>15875</xdr:colOff>
      <xdr:row>101</xdr:row>
      <xdr:rowOff>15875</xdr:rowOff>
    </xdr:to>
    <xdr:pic>
      <xdr:nvPicPr>
        <xdr:cNvPr id="45" name="Picture 44" descr="http://v2.moodys.com/gfx/spacer.gif">
          <a:extLst>
            <a:ext uri="{FF2B5EF4-FFF2-40B4-BE49-F238E27FC236}">
              <a16:creationId xmlns:a16="http://schemas.microsoft.com/office/drawing/2014/main" id="{00000000-0008-0000-04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382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xdr:row>
      <xdr:rowOff>0</xdr:rowOff>
    </xdr:from>
    <xdr:to>
      <xdr:col>6</xdr:col>
      <xdr:colOff>15875</xdr:colOff>
      <xdr:row>101</xdr:row>
      <xdr:rowOff>15875</xdr:rowOff>
    </xdr:to>
    <xdr:pic>
      <xdr:nvPicPr>
        <xdr:cNvPr id="46" name="Picture 45" descr="http://v2.moodys.com/gfx/spacer.gif">
          <a:extLst>
            <a:ext uri="{FF2B5EF4-FFF2-40B4-BE49-F238E27FC236}">
              <a16:creationId xmlns:a16="http://schemas.microsoft.com/office/drawing/2014/main" id="{00000000-0008-0000-04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382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xdr:row>
      <xdr:rowOff>0</xdr:rowOff>
    </xdr:from>
    <xdr:to>
      <xdr:col>6</xdr:col>
      <xdr:colOff>15875</xdr:colOff>
      <xdr:row>101</xdr:row>
      <xdr:rowOff>15875</xdr:rowOff>
    </xdr:to>
    <xdr:pic>
      <xdr:nvPicPr>
        <xdr:cNvPr id="47" name="Picture 46" descr="http://v2.moodys.com/gfx/spacer.gif">
          <a:extLst>
            <a:ext uri="{FF2B5EF4-FFF2-40B4-BE49-F238E27FC236}">
              <a16:creationId xmlns:a16="http://schemas.microsoft.com/office/drawing/2014/main" id="{00000000-0008-0000-04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382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101</xdr:row>
      <xdr:rowOff>0</xdr:rowOff>
    </xdr:from>
    <xdr:to>
      <xdr:col>6</xdr:col>
      <xdr:colOff>15875</xdr:colOff>
      <xdr:row>101</xdr:row>
      <xdr:rowOff>15875</xdr:rowOff>
    </xdr:to>
    <xdr:pic>
      <xdr:nvPicPr>
        <xdr:cNvPr id="48" name="Picture 47" descr="http://v2.moodys.com/gfx/spacer.gif">
          <a:extLst>
            <a:ext uri="{FF2B5EF4-FFF2-40B4-BE49-F238E27FC236}">
              <a16:creationId xmlns:a16="http://schemas.microsoft.com/office/drawing/2014/main" id="{00000000-0008-0000-04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3822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xdr:row>
      <xdr:rowOff>0</xdr:rowOff>
    </xdr:from>
    <xdr:to>
      <xdr:col>6</xdr:col>
      <xdr:colOff>15875</xdr:colOff>
      <xdr:row>102</xdr:row>
      <xdr:rowOff>15875</xdr:rowOff>
    </xdr:to>
    <xdr:pic>
      <xdr:nvPicPr>
        <xdr:cNvPr id="49" name="Picture 48" descr="http://v2.moodys.com/gfx/spacer.gif">
          <a:extLst>
            <a:ext uri="{FF2B5EF4-FFF2-40B4-BE49-F238E27FC236}">
              <a16:creationId xmlns:a16="http://schemas.microsoft.com/office/drawing/2014/main" id="{00000000-0008-0000-04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4069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xdr:row>
      <xdr:rowOff>0</xdr:rowOff>
    </xdr:from>
    <xdr:to>
      <xdr:col>6</xdr:col>
      <xdr:colOff>15875</xdr:colOff>
      <xdr:row>102</xdr:row>
      <xdr:rowOff>15875</xdr:rowOff>
    </xdr:to>
    <xdr:pic>
      <xdr:nvPicPr>
        <xdr:cNvPr id="50" name="Picture 49" descr="http://v2.moodys.com/gfx/spacer.gif">
          <a:extLst>
            <a:ext uri="{FF2B5EF4-FFF2-40B4-BE49-F238E27FC236}">
              <a16:creationId xmlns:a16="http://schemas.microsoft.com/office/drawing/2014/main" id="{00000000-0008-0000-04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4069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xdr:row>
      <xdr:rowOff>0</xdr:rowOff>
    </xdr:from>
    <xdr:to>
      <xdr:col>6</xdr:col>
      <xdr:colOff>15875</xdr:colOff>
      <xdr:row>102</xdr:row>
      <xdr:rowOff>15875</xdr:rowOff>
    </xdr:to>
    <xdr:pic>
      <xdr:nvPicPr>
        <xdr:cNvPr id="51" name="Picture 50" descr="http://v2.moodys.com/gfx/spacer.gif">
          <a:extLst>
            <a:ext uri="{FF2B5EF4-FFF2-40B4-BE49-F238E27FC236}">
              <a16:creationId xmlns:a16="http://schemas.microsoft.com/office/drawing/2014/main" id="{00000000-0008-0000-04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4069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xdr:row>
      <xdr:rowOff>0</xdr:rowOff>
    </xdr:from>
    <xdr:to>
      <xdr:col>6</xdr:col>
      <xdr:colOff>15875</xdr:colOff>
      <xdr:row>102</xdr:row>
      <xdr:rowOff>15875</xdr:rowOff>
    </xdr:to>
    <xdr:pic>
      <xdr:nvPicPr>
        <xdr:cNvPr id="52" name="Picture 51" descr="http://v2.moodys.com/gfx/spacer.gif">
          <a:extLst>
            <a:ext uri="{FF2B5EF4-FFF2-40B4-BE49-F238E27FC236}">
              <a16:creationId xmlns:a16="http://schemas.microsoft.com/office/drawing/2014/main" id="{00000000-0008-0000-04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4069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xdr:row>
      <xdr:rowOff>0</xdr:rowOff>
    </xdr:from>
    <xdr:to>
      <xdr:col>6</xdr:col>
      <xdr:colOff>15875</xdr:colOff>
      <xdr:row>102</xdr:row>
      <xdr:rowOff>15875</xdr:rowOff>
    </xdr:to>
    <xdr:pic>
      <xdr:nvPicPr>
        <xdr:cNvPr id="53" name="Picture 52" descr="http://v2.moodys.com/gfx/spacer.gif">
          <a:extLst>
            <a:ext uri="{FF2B5EF4-FFF2-40B4-BE49-F238E27FC236}">
              <a16:creationId xmlns:a16="http://schemas.microsoft.com/office/drawing/2014/main" id="{00000000-0008-0000-04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4069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102</xdr:row>
      <xdr:rowOff>0</xdr:rowOff>
    </xdr:from>
    <xdr:to>
      <xdr:col>6</xdr:col>
      <xdr:colOff>15875</xdr:colOff>
      <xdr:row>102</xdr:row>
      <xdr:rowOff>15875</xdr:rowOff>
    </xdr:to>
    <xdr:pic>
      <xdr:nvPicPr>
        <xdr:cNvPr id="54" name="Picture 53" descr="http://v2.moodys.com/gfx/spacer.gif">
          <a:extLst>
            <a:ext uri="{FF2B5EF4-FFF2-40B4-BE49-F238E27FC236}">
              <a16:creationId xmlns:a16="http://schemas.microsoft.com/office/drawing/2014/main" id="{00000000-0008-0000-04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4069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xdr:row>
      <xdr:rowOff>0</xdr:rowOff>
    </xdr:from>
    <xdr:to>
      <xdr:col>6</xdr:col>
      <xdr:colOff>15875</xdr:colOff>
      <xdr:row>103</xdr:row>
      <xdr:rowOff>15875</xdr:rowOff>
    </xdr:to>
    <xdr:pic>
      <xdr:nvPicPr>
        <xdr:cNvPr id="55" name="Picture 54" descr="http://v2.moodys.com/gfx/spacer.gif">
          <a:extLst>
            <a:ext uri="{FF2B5EF4-FFF2-40B4-BE49-F238E27FC236}">
              <a16:creationId xmlns:a16="http://schemas.microsoft.com/office/drawing/2014/main" id="{00000000-0008-0000-04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4317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xdr:row>
      <xdr:rowOff>0</xdr:rowOff>
    </xdr:from>
    <xdr:to>
      <xdr:col>6</xdr:col>
      <xdr:colOff>15875</xdr:colOff>
      <xdr:row>103</xdr:row>
      <xdr:rowOff>15875</xdr:rowOff>
    </xdr:to>
    <xdr:pic>
      <xdr:nvPicPr>
        <xdr:cNvPr id="56" name="Picture 55" descr="http://v2.moodys.com/gfx/spacer.gif">
          <a:extLst>
            <a:ext uri="{FF2B5EF4-FFF2-40B4-BE49-F238E27FC236}">
              <a16:creationId xmlns:a16="http://schemas.microsoft.com/office/drawing/2014/main" id="{00000000-0008-0000-04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4317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xdr:row>
      <xdr:rowOff>0</xdr:rowOff>
    </xdr:from>
    <xdr:to>
      <xdr:col>6</xdr:col>
      <xdr:colOff>15875</xdr:colOff>
      <xdr:row>103</xdr:row>
      <xdr:rowOff>15875</xdr:rowOff>
    </xdr:to>
    <xdr:pic>
      <xdr:nvPicPr>
        <xdr:cNvPr id="57" name="Picture 56" descr="http://v2.moodys.com/gfx/spacer.gif">
          <a:extLst>
            <a:ext uri="{FF2B5EF4-FFF2-40B4-BE49-F238E27FC236}">
              <a16:creationId xmlns:a16="http://schemas.microsoft.com/office/drawing/2014/main" id="{00000000-0008-0000-04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4317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xdr:row>
      <xdr:rowOff>0</xdr:rowOff>
    </xdr:from>
    <xdr:to>
      <xdr:col>6</xdr:col>
      <xdr:colOff>15875</xdr:colOff>
      <xdr:row>103</xdr:row>
      <xdr:rowOff>15875</xdr:rowOff>
    </xdr:to>
    <xdr:pic>
      <xdr:nvPicPr>
        <xdr:cNvPr id="58" name="Picture 57" descr="http://v2.moodys.com/gfx/spacer.gif">
          <a:extLst>
            <a:ext uri="{FF2B5EF4-FFF2-40B4-BE49-F238E27FC236}">
              <a16:creationId xmlns:a16="http://schemas.microsoft.com/office/drawing/2014/main" id="{00000000-0008-0000-04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4317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xdr:row>
      <xdr:rowOff>0</xdr:rowOff>
    </xdr:from>
    <xdr:to>
      <xdr:col>6</xdr:col>
      <xdr:colOff>15875</xdr:colOff>
      <xdr:row>103</xdr:row>
      <xdr:rowOff>15875</xdr:rowOff>
    </xdr:to>
    <xdr:pic>
      <xdr:nvPicPr>
        <xdr:cNvPr id="59" name="Picture 58" descr="http://v2.moodys.com/gfx/spacer.gif">
          <a:extLst>
            <a:ext uri="{FF2B5EF4-FFF2-40B4-BE49-F238E27FC236}">
              <a16:creationId xmlns:a16="http://schemas.microsoft.com/office/drawing/2014/main" id="{00000000-0008-0000-04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4317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103</xdr:row>
      <xdr:rowOff>0</xdr:rowOff>
    </xdr:from>
    <xdr:to>
      <xdr:col>6</xdr:col>
      <xdr:colOff>15875</xdr:colOff>
      <xdr:row>103</xdr:row>
      <xdr:rowOff>15875</xdr:rowOff>
    </xdr:to>
    <xdr:pic>
      <xdr:nvPicPr>
        <xdr:cNvPr id="60" name="Picture 59" descr="http://v2.moodys.com/gfx/spacer.gif">
          <a:extLst>
            <a:ext uri="{FF2B5EF4-FFF2-40B4-BE49-F238E27FC236}">
              <a16:creationId xmlns:a16="http://schemas.microsoft.com/office/drawing/2014/main" id="{00000000-0008-0000-04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4317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xdr:row>
      <xdr:rowOff>0</xdr:rowOff>
    </xdr:from>
    <xdr:to>
      <xdr:col>6</xdr:col>
      <xdr:colOff>15875</xdr:colOff>
      <xdr:row>104</xdr:row>
      <xdr:rowOff>15875</xdr:rowOff>
    </xdr:to>
    <xdr:pic>
      <xdr:nvPicPr>
        <xdr:cNvPr id="61" name="Picture 60" descr="http://v2.moodys.com/gfx/spacer.gif">
          <a:extLst>
            <a:ext uri="{FF2B5EF4-FFF2-40B4-BE49-F238E27FC236}">
              <a16:creationId xmlns:a16="http://schemas.microsoft.com/office/drawing/2014/main" id="{00000000-0008-0000-04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4564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xdr:row>
      <xdr:rowOff>0</xdr:rowOff>
    </xdr:from>
    <xdr:to>
      <xdr:col>6</xdr:col>
      <xdr:colOff>15875</xdr:colOff>
      <xdr:row>104</xdr:row>
      <xdr:rowOff>15875</xdr:rowOff>
    </xdr:to>
    <xdr:pic>
      <xdr:nvPicPr>
        <xdr:cNvPr id="62" name="Picture 61" descr="http://v2.moodys.com/gfx/spacer.gif">
          <a:extLst>
            <a:ext uri="{FF2B5EF4-FFF2-40B4-BE49-F238E27FC236}">
              <a16:creationId xmlns:a16="http://schemas.microsoft.com/office/drawing/2014/main" id="{00000000-0008-0000-04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4564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xdr:row>
      <xdr:rowOff>0</xdr:rowOff>
    </xdr:from>
    <xdr:to>
      <xdr:col>6</xdr:col>
      <xdr:colOff>15875</xdr:colOff>
      <xdr:row>104</xdr:row>
      <xdr:rowOff>15875</xdr:rowOff>
    </xdr:to>
    <xdr:pic>
      <xdr:nvPicPr>
        <xdr:cNvPr id="63" name="Picture 62" descr="http://v2.moodys.com/gfx/spacer.gif">
          <a:extLst>
            <a:ext uri="{FF2B5EF4-FFF2-40B4-BE49-F238E27FC236}">
              <a16:creationId xmlns:a16="http://schemas.microsoft.com/office/drawing/2014/main" id="{00000000-0008-0000-04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4564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xdr:row>
      <xdr:rowOff>0</xdr:rowOff>
    </xdr:from>
    <xdr:to>
      <xdr:col>6</xdr:col>
      <xdr:colOff>15875</xdr:colOff>
      <xdr:row>104</xdr:row>
      <xdr:rowOff>15875</xdr:rowOff>
    </xdr:to>
    <xdr:pic>
      <xdr:nvPicPr>
        <xdr:cNvPr id="64" name="Picture 63" descr="http://v2.moodys.com/gfx/spacer.gif">
          <a:extLst>
            <a:ext uri="{FF2B5EF4-FFF2-40B4-BE49-F238E27FC236}">
              <a16:creationId xmlns:a16="http://schemas.microsoft.com/office/drawing/2014/main" id="{00000000-0008-0000-04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4564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xdr:row>
      <xdr:rowOff>0</xdr:rowOff>
    </xdr:from>
    <xdr:to>
      <xdr:col>6</xdr:col>
      <xdr:colOff>15875</xdr:colOff>
      <xdr:row>104</xdr:row>
      <xdr:rowOff>15875</xdr:rowOff>
    </xdr:to>
    <xdr:pic>
      <xdr:nvPicPr>
        <xdr:cNvPr id="65" name="Picture 64" descr="http://v2.moodys.com/gfx/spacer.gif">
          <a:extLst>
            <a:ext uri="{FF2B5EF4-FFF2-40B4-BE49-F238E27FC236}">
              <a16:creationId xmlns:a16="http://schemas.microsoft.com/office/drawing/2014/main" id="{00000000-0008-0000-04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4564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104</xdr:row>
      <xdr:rowOff>0</xdr:rowOff>
    </xdr:from>
    <xdr:to>
      <xdr:col>6</xdr:col>
      <xdr:colOff>15875</xdr:colOff>
      <xdr:row>104</xdr:row>
      <xdr:rowOff>15875</xdr:rowOff>
    </xdr:to>
    <xdr:pic>
      <xdr:nvPicPr>
        <xdr:cNvPr id="66" name="Picture 65" descr="http://v2.moodys.com/gfx/spacer.gif">
          <a:extLst>
            <a:ext uri="{FF2B5EF4-FFF2-40B4-BE49-F238E27FC236}">
              <a16:creationId xmlns:a16="http://schemas.microsoft.com/office/drawing/2014/main" id="{00000000-0008-0000-04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4564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xdr:row>
      <xdr:rowOff>0</xdr:rowOff>
    </xdr:from>
    <xdr:to>
      <xdr:col>6</xdr:col>
      <xdr:colOff>15875</xdr:colOff>
      <xdr:row>105</xdr:row>
      <xdr:rowOff>15875</xdr:rowOff>
    </xdr:to>
    <xdr:pic>
      <xdr:nvPicPr>
        <xdr:cNvPr id="67" name="Picture 66" descr="http://v2.moodys.com/gfx/spacer.gif">
          <a:extLst>
            <a:ext uri="{FF2B5EF4-FFF2-40B4-BE49-F238E27FC236}">
              <a16:creationId xmlns:a16="http://schemas.microsoft.com/office/drawing/2014/main" id="{00000000-0008-0000-04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4812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xdr:row>
      <xdr:rowOff>0</xdr:rowOff>
    </xdr:from>
    <xdr:to>
      <xdr:col>6</xdr:col>
      <xdr:colOff>15875</xdr:colOff>
      <xdr:row>105</xdr:row>
      <xdr:rowOff>15875</xdr:rowOff>
    </xdr:to>
    <xdr:pic>
      <xdr:nvPicPr>
        <xdr:cNvPr id="68" name="Picture 67" descr="http://v2.moodys.com/gfx/spacer.gif">
          <a:extLst>
            <a:ext uri="{FF2B5EF4-FFF2-40B4-BE49-F238E27FC236}">
              <a16:creationId xmlns:a16="http://schemas.microsoft.com/office/drawing/2014/main" id="{00000000-0008-0000-04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4812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xdr:row>
      <xdr:rowOff>0</xdr:rowOff>
    </xdr:from>
    <xdr:to>
      <xdr:col>6</xdr:col>
      <xdr:colOff>15875</xdr:colOff>
      <xdr:row>105</xdr:row>
      <xdr:rowOff>15875</xdr:rowOff>
    </xdr:to>
    <xdr:pic>
      <xdr:nvPicPr>
        <xdr:cNvPr id="69" name="Picture 68" descr="http://v2.moodys.com/gfx/spacer.gif">
          <a:extLst>
            <a:ext uri="{FF2B5EF4-FFF2-40B4-BE49-F238E27FC236}">
              <a16:creationId xmlns:a16="http://schemas.microsoft.com/office/drawing/2014/main" id="{00000000-0008-0000-04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4812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xdr:row>
      <xdr:rowOff>0</xdr:rowOff>
    </xdr:from>
    <xdr:to>
      <xdr:col>6</xdr:col>
      <xdr:colOff>15875</xdr:colOff>
      <xdr:row>105</xdr:row>
      <xdr:rowOff>15875</xdr:rowOff>
    </xdr:to>
    <xdr:pic>
      <xdr:nvPicPr>
        <xdr:cNvPr id="70" name="Picture 69" descr="http://v2.moodys.com/gfx/spacer.gif">
          <a:extLst>
            <a:ext uri="{FF2B5EF4-FFF2-40B4-BE49-F238E27FC236}">
              <a16:creationId xmlns:a16="http://schemas.microsoft.com/office/drawing/2014/main" id="{00000000-0008-0000-04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4812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xdr:row>
      <xdr:rowOff>0</xdr:rowOff>
    </xdr:from>
    <xdr:to>
      <xdr:col>6</xdr:col>
      <xdr:colOff>15875</xdr:colOff>
      <xdr:row>105</xdr:row>
      <xdr:rowOff>15875</xdr:rowOff>
    </xdr:to>
    <xdr:pic>
      <xdr:nvPicPr>
        <xdr:cNvPr id="71" name="Picture 70" descr="http://v2.moodys.com/gfx/spacer.gif">
          <a:extLst>
            <a:ext uri="{FF2B5EF4-FFF2-40B4-BE49-F238E27FC236}">
              <a16:creationId xmlns:a16="http://schemas.microsoft.com/office/drawing/2014/main" id="{00000000-0008-0000-04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4812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xdr:row>
      <xdr:rowOff>0</xdr:rowOff>
    </xdr:from>
    <xdr:to>
      <xdr:col>6</xdr:col>
      <xdr:colOff>15875</xdr:colOff>
      <xdr:row>105</xdr:row>
      <xdr:rowOff>15875</xdr:rowOff>
    </xdr:to>
    <xdr:pic>
      <xdr:nvPicPr>
        <xdr:cNvPr id="72" name="Picture 71" descr="http://v2.moodys.com/gfx/spacer.gif">
          <a:extLst>
            <a:ext uri="{FF2B5EF4-FFF2-40B4-BE49-F238E27FC236}">
              <a16:creationId xmlns:a16="http://schemas.microsoft.com/office/drawing/2014/main" id="{00000000-0008-0000-04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4812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xdr:row>
      <xdr:rowOff>0</xdr:rowOff>
    </xdr:from>
    <xdr:to>
      <xdr:col>6</xdr:col>
      <xdr:colOff>15875</xdr:colOff>
      <xdr:row>106</xdr:row>
      <xdr:rowOff>15875</xdr:rowOff>
    </xdr:to>
    <xdr:pic>
      <xdr:nvPicPr>
        <xdr:cNvPr id="73" name="Picture 72" descr="http://v2.moodys.com/gfx/spacer.gif">
          <a:extLst>
            <a:ext uri="{FF2B5EF4-FFF2-40B4-BE49-F238E27FC236}">
              <a16:creationId xmlns:a16="http://schemas.microsoft.com/office/drawing/2014/main" id="{00000000-0008-0000-04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5060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xdr:row>
      <xdr:rowOff>0</xdr:rowOff>
    </xdr:from>
    <xdr:to>
      <xdr:col>6</xdr:col>
      <xdr:colOff>15875</xdr:colOff>
      <xdr:row>106</xdr:row>
      <xdr:rowOff>15875</xdr:rowOff>
    </xdr:to>
    <xdr:pic>
      <xdr:nvPicPr>
        <xdr:cNvPr id="74" name="Picture 73" descr="http://v2.moodys.com/gfx/spacer.gif">
          <a:extLst>
            <a:ext uri="{FF2B5EF4-FFF2-40B4-BE49-F238E27FC236}">
              <a16:creationId xmlns:a16="http://schemas.microsoft.com/office/drawing/2014/main" id="{00000000-0008-0000-04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5060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xdr:row>
      <xdr:rowOff>0</xdr:rowOff>
    </xdr:from>
    <xdr:to>
      <xdr:col>6</xdr:col>
      <xdr:colOff>15875</xdr:colOff>
      <xdr:row>106</xdr:row>
      <xdr:rowOff>15875</xdr:rowOff>
    </xdr:to>
    <xdr:pic>
      <xdr:nvPicPr>
        <xdr:cNvPr id="75" name="Picture 74" descr="http://v2.moodys.com/gfx/spacer.gif">
          <a:extLst>
            <a:ext uri="{FF2B5EF4-FFF2-40B4-BE49-F238E27FC236}">
              <a16:creationId xmlns:a16="http://schemas.microsoft.com/office/drawing/2014/main" id="{00000000-0008-0000-04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5060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xdr:row>
      <xdr:rowOff>0</xdr:rowOff>
    </xdr:from>
    <xdr:to>
      <xdr:col>6</xdr:col>
      <xdr:colOff>15875</xdr:colOff>
      <xdr:row>106</xdr:row>
      <xdr:rowOff>15875</xdr:rowOff>
    </xdr:to>
    <xdr:pic>
      <xdr:nvPicPr>
        <xdr:cNvPr id="76" name="Picture 75" descr="http://v2.moodys.com/gfx/spacer.gif">
          <a:extLst>
            <a:ext uri="{FF2B5EF4-FFF2-40B4-BE49-F238E27FC236}">
              <a16:creationId xmlns:a16="http://schemas.microsoft.com/office/drawing/2014/main" id="{00000000-0008-0000-04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5060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xdr:row>
      <xdr:rowOff>0</xdr:rowOff>
    </xdr:from>
    <xdr:to>
      <xdr:col>6</xdr:col>
      <xdr:colOff>15875</xdr:colOff>
      <xdr:row>106</xdr:row>
      <xdr:rowOff>15875</xdr:rowOff>
    </xdr:to>
    <xdr:pic>
      <xdr:nvPicPr>
        <xdr:cNvPr id="77" name="Picture 76" descr="http://v2.moodys.com/gfx/spacer.gif">
          <a:extLst>
            <a:ext uri="{FF2B5EF4-FFF2-40B4-BE49-F238E27FC236}">
              <a16:creationId xmlns:a16="http://schemas.microsoft.com/office/drawing/2014/main" id="{00000000-0008-0000-04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5060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106</xdr:row>
      <xdr:rowOff>0</xdr:rowOff>
    </xdr:from>
    <xdr:to>
      <xdr:col>6</xdr:col>
      <xdr:colOff>15875</xdr:colOff>
      <xdr:row>106</xdr:row>
      <xdr:rowOff>15875</xdr:rowOff>
    </xdr:to>
    <xdr:pic>
      <xdr:nvPicPr>
        <xdr:cNvPr id="78" name="Picture 77" descr="http://v2.moodys.com/gfx/spacer.gif">
          <a:extLst>
            <a:ext uri="{FF2B5EF4-FFF2-40B4-BE49-F238E27FC236}">
              <a16:creationId xmlns:a16="http://schemas.microsoft.com/office/drawing/2014/main" id="{00000000-0008-0000-04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5060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xdr:row>
      <xdr:rowOff>0</xdr:rowOff>
    </xdr:from>
    <xdr:to>
      <xdr:col>6</xdr:col>
      <xdr:colOff>15875</xdr:colOff>
      <xdr:row>107</xdr:row>
      <xdr:rowOff>15875</xdr:rowOff>
    </xdr:to>
    <xdr:pic>
      <xdr:nvPicPr>
        <xdr:cNvPr id="79" name="Picture 78" descr="http://v2.moodys.com/gfx/spacer.gif">
          <a:extLst>
            <a:ext uri="{FF2B5EF4-FFF2-40B4-BE49-F238E27FC236}">
              <a16:creationId xmlns:a16="http://schemas.microsoft.com/office/drawing/2014/main" id="{00000000-0008-0000-04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5307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xdr:row>
      <xdr:rowOff>0</xdr:rowOff>
    </xdr:from>
    <xdr:to>
      <xdr:col>6</xdr:col>
      <xdr:colOff>15875</xdr:colOff>
      <xdr:row>107</xdr:row>
      <xdr:rowOff>15875</xdr:rowOff>
    </xdr:to>
    <xdr:pic>
      <xdr:nvPicPr>
        <xdr:cNvPr id="80" name="Picture 79" descr="http://v2.moodys.com/gfx/spacer.gif">
          <a:extLst>
            <a:ext uri="{FF2B5EF4-FFF2-40B4-BE49-F238E27FC236}">
              <a16:creationId xmlns:a16="http://schemas.microsoft.com/office/drawing/2014/main" id="{00000000-0008-0000-04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5307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xdr:row>
      <xdr:rowOff>0</xdr:rowOff>
    </xdr:from>
    <xdr:to>
      <xdr:col>6</xdr:col>
      <xdr:colOff>15875</xdr:colOff>
      <xdr:row>107</xdr:row>
      <xdr:rowOff>15875</xdr:rowOff>
    </xdr:to>
    <xdr:pic>
      <xdr:nvPicPr>
        <xdr:cNvPr id="81" name="Picture 80" descr="http://v2.moodys.com/gfx/spacer.gif">
          <a:extLst>
            <a:ext uri="{FF2B5EF4-FFF2-40B4-BE49-F238E27FC236}">
              <a16:creationId xmlns:a16="http://schemas.microsoft.com/office/drawing/2014/main" id="{00000000-0008-0000-04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5307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xdr:row>
      <xdr:rowOff>0</xdr:rowOff>
    </xdr:from>
    <xdr:to>
      <xdr:col>6</xdr:col>
      <xdr:colOff>15875</xdr:colOff>
      <xdr:row>107</xdr:row>
      <xdr:rowOff>15875</xdr:rowOff>
    </xdr:to>
    <xdr:pic>
      <xdr:nvPicPr>
        <xdr:cNvPr id="82" name="Picture 81" descr="http://v2.moodys.com/gfx/spacer.gif">
          <a:extLst>
            <a:ext uri="{FF2B5EF4-FFF2-40B4-BE49-F238E27FC236}">
              <a16:creationId xmlns:a16="http://schemas.microsoft.com/office/drawing/2014/main" id="{00000000-0008-0000-04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5307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xdr:row>
      <xdr:rowOff>0</xdr:rowOff>
    </xdr:from>
    <xdr:to>
      <xdr:col>6</xdr:col>
      <xdr:colOff>15875</xdr:colOff>
      <xdr:row>107</xdr:row>
      <xdr:rowOff>15875</xdr:rowOff>
    </xdr:to>
    <xdr:pic>
      <xdr:nvPicPr>
        <xdr:cNvPr id="83" name="Picture 82" descr="http://v2.moodys.com/gfx/spacer.gif">
          <a:extLst>
            <a:ext uri="{FF2B5EF4-FFF2-40B4-BE49-F238E27FC236}">
              <a16:creationId xmlns:a16="http://schemas.microsoft.com/office/drawing/2014/main" id="{00000000-0008-0000-04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5307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107</xdr:row>
      <xdr:rowOff>0</xdr:rowOff>
    </xdr:from>
    <xdr:to>
      <xdr:col>6</xdr:col>
      <xdr:colOff>15875</xdr:colOff>
      <xdr:row>107</xdr:row>
      <xdr:rowOff>15875</xdr:rowOff>
    </xdr:to>
    <xdr:pic>
      <xdr:nvPicPr>
        <xdr:cNvPr id="84" name="Picture 83" descr="http://v2.moodys.com/gfx/spacer.gif">
          <a:extLst>
            <a:ext uri="{FF2B5EF4-FFF2-40B4-BE49-F238E27FC236}">
              <a16:creationId xmlns:a16="http://schemas.microsoft.com/office/drawing/2014/main" id="{00000000-0008-0000-04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5307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xdr:row>
      <xdr:rowOff>0</xdr:rowOff>
    </xdr:from>
    <xdr:to>
      <xdr:col>6</xdr:col>
      <xdr:colOff>15875</xdr:colOff>
      <xdr:row>108</xdr:row>
      <xdr:rowOff>15875</xdr:rowOff>
    </xdr:to>
    <xdr:pic>
      <xdr:nvPicPr>
        <xdr:cNvPr id="85" name="Picture 84" descr="http://v2.moodys.com/gfx/spacer.gif">
          <a:extLst>
            <a:ext uri="{FF2B5EF4-FFF2-40B4-BE49-F238E27FC236}">
              <a16:creationId xmlns:a16="http://schemas.microsoft.com/office/drawing/2014/main" id="{00000000-0008-0000-04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5555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xdr:row>
      <xdr:rowOff>0</xdr:rowOff>
    </xdr:from>
    <xdr:to>
      <xdr:col>6</xdr:col>
      <xdr:colOff>15875</xdr:colOff>
      <xdr:row>108</xdr:row>
      <xdr:rowOff>15875</xdr:rowOff>
    </xdr:to>
    <xdr:pic>
      <xdr:nvPicPr>
        <xdr:cNvPr id="86" name="Picture 85" descr="http://v2.moodys.com/gfx/spacer.gif">
          <a:extLst>
            <a:ext uri="{FF2B5EF4-FFF2-40B4-BE49-F238E27FC236}">
              <a16:creationId xmlns:a16="http://schemas.microsoft.com/office/drawing/2014/main" id="{00000000-0008-0000-04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5555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xdr:row>
      <xdr:rowOff>0</xdr:rowOff>
    </xdr:from>
    <xdr:to>
      <xdr:col>6</xdr:col>
      <xdr:colOff>15875</xdr:colOff>
      <xdr:row>108</xdr:row>
      <xdr:rowOff>15875</xdr:rowOff>
    </xdr:to>
    <xdr:pic>
      <xdr:nvPicPr>
        <xdr:cNvPr id="87" name="Picture 86" descr="http://v2.moodys.com/gfx/spacer.gif">
          <a:extLst>
            <a:ext uri="{FF2B5EF4-FFF2-40B4-BE49-F238E27FC236}">
              <a16:creationId xmlns:a16="http://schemas.microsoft.com/office/drawing/2014/main" id="{00000000-0008-0000-04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5555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xdr:row>
      <xdr:rowOff>0</xdr:rowOff>
    </xdr:from>
    <xdr:to>
      <xdr:col>6</xdr:col>
      <xdr:colOff>15875</xdr:colOff>
      <xdr:row>108</xdr:row>
      <xdr:rowOff>15875</xdr:rowOff>
    </xdr:to>
    <xdr:pic>
      <xdr:nvPicPr>
        <xdr:cNvPr id="88" name="Picture 87" descr="http://v2.moodys.com/gfx/spacer.gif">
          <a:extLst>
            <a:ext uri="{FF2B5EF4-FFF2-40B4-BE49-F238E27FC236}">
              <a16:creationId xmlns:a16="http://schemas.microsoft.com/office/drawing/2014/main" id="{00000000-0008-0000-04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5555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xdr:row>
      <xdr:rowOff>0</xdr:rowOff>
    </xdr:from>
    <xdr:to>
      <xdr:col>6</xdr:col>
      <xdr:colOff>15875</xdr:colOff>
      <xdr:row>108</xdr:row>
      <xdr:rowOff>15875</xdr:rowOff>
    </xdr:to>
    <xdr:pic>
      <xdr:nvPicPr>
        <xdr:cNvPr id="89" name="Picture 88" descr="http://v2.moodys.com/gfx/spacer.gif">
          <a:extLst>
            <a:ext uri="{FF2B5EF4-FFF2-40B4-BE49-F238E27FC236}">
              <a16:creationId xmlns:a16="http://schemas.microsoft.com/office/drawing/2014/main" id="{00000000-0008-0000-04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5555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108</xdr:row>
      <xdr:rowOff>0</xdr:rowOff>
    </xdr:from>
    <xdr:to>
      <xdr:col>6</xdr:col>
      <xdr:colOff>15875</xdr:colOff>
      <xdr:row>108</xdr:row>
      <xdr:rowOff>15875</xdr:rowOff>
    </xdr:to>
    <xdr:pic>
      <xdr:nvPicPr>
        <xdr:cNvPr id="90" name="Picture 89" descr="http://v2.moodys.com/gfx/spacer.gif">
          <a:extLst>
            <a:ext uri="{FF2B5EF4-FFF2-40B4-BE49-F238E27FC236}">
              <a16:creationId xmlns:a16="http://schemas.microsoft.com/office/drawing/2014/main" id="{00000000-0008-0000-04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5555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xdr:row>
      <xdr:rowOff>0</xdr:rowOff>
    </xdr:from>
    <xdr:to>
      <xdr:col>6</xdr:col>
      <xdr:colOff>15875</xdr:colOff>
      <xdr:row>109</xdr:row>
      <xdr:rowOff>15875</xdr:rowOff>
    </xdr:to>
    <xdr:pic>
      <xdr:nvPicPr>
        <xdr:cNvPr id="91" name="Picture 90" descr="http://v2.moodys.com/gfx/spacer.gif">
          <a:extLst>
            <a:ext uri="{FF2B5EF4-FFF2-40B4-BE49-F238E27FC236}">
              <a16:creationId xmlns:a16="http://schemas.microsoft.com/office/drawing/2014/main" id="{00000000-0008-0000-04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5803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xdr:row>
      <xdr:rowOff>0</xdr:rowOff>
    </xdr:from>
    <xdr:to>
      <xdr:col>6</xdr:col>
      <xdr:colOff>15875</xdr:colOff>
      <xdr:row>109</xdr:row>
      <xdr:rowOff>15875</xdr:rowOff>
    </xdr:to>
    <xdr:pic>
      <xdr:nvPicPr>
        <xdr:cNvPr id="92" name="Picture 91" descr="http://v2.moodys.com/gfx/spacer.gif">
          <a:extLst>
            <a:ext uri="{FF2B5EF4-FFF2-40B4-BE49-F238E27FC236}">
              <a16:creationId xmlns:a16="http://schemas.microsoft.com/office/drawing/2014/main" id="{00000000-0008-0000-04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5803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xdr:row>
      <xdr:rowOff>0</xdr:rowOff>
    </xdr:from>
    <xdr:to>
      <xdr:col>6</xdr:col>
      <xdr:colOff>15875</xdr:colOff>
      <xdr:row>109</xdr:row>
      <xdr:rowOff>15875</xdr:rowOff>
    </xdr:to>
    <xdr:pic>
      <xdr:nvPicPr>
        <xdr:cNvPr id="93" name="Picture 92" descr="http://v2.moodys.com/gfx/spacer.gif">
          <a:extLst>
            <a:ext uri="{FF2B5EF4-FFF2-40B4-BE49-F238E27FC236}">
              <a16:creationId xmlns:a16="http://schemas.microsoft.com/office/drawing/2014/main" id="{00000000-0008-0000-04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5803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xdr:row>
      <xdr:rowOff>0</xdr:rowOff>
    </xdr:from>
    <xdr:to>
      <xdr:col>6</xdr:col>
      <xdr:colOff>15875</xdr:colOff>
      <xdr:row>109</xdr:row>
      <xdr:rowOff>15875</xdr:rowOff>
    </xdr:to>
    <xdr:pic>
      <xdr:nvPicPr>
        <xdr:cNvPr id="94" name="Picture 93" descr="http://v2.moodys.com/gfx/spacer.gif">
          <a:extLst>
            <a:ext uri="{FF2B5EF4-FFF2-40B4-BE49-F238E27FC236}">
              <a16:creationId xmlns:a16="http://schemas.microsoft.com/office/drawing/2014/main" id="{00000000-0008-0000-04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5803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xdr:row>
      <xdr:rowOff>0</xdr:rowOff>
    </xdr:from>
    <xdr:to>
      <xdr:col>6</xdr:col>
      <xdr:colOff>15875</xdr:colOff>
      <xdr:row>109</xdr:row>
      <xdr:rowOff>15875</xdr:rowOff>
    </xdr:to>
    <xdr:pic>
      <xdr:nvPicPr>
        <xdr:cNvPr id="95" name="Picture 94" descr="http://v2.moodys.com/gfx/spacer.gif">
          <a:extLst>
            <a:ext uri="{FF2B5EF4-FFF2-40B4-BE49-F238E27FC236}">
              <a16:creationId xmlns:a16="http://schemas.microsoft.com/office/drawing/2014/main" id="{00000000-0008-0000-04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5803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109</xdr:row>
      <xdr:rowOff>0</xdr:rowOff>
    </xdr:from>
    <xdr:to>
      <xdr:col>6</xdr:col>
      <xdr:colOff>15875</xdr:colOff>
      <xdr:row>109</xdr:row>
      <xdr:rowOff>15875</xdr:rowOff>
    </xdr:to>
    <xdr:pic>
      <xdr:nvPicPr>
        <xdr:cNvPr id="96" name="Picture 95" descr="http://v2.moodys.com/gfx/spacer.gif">
          <a:extLst>
            <a:ext uri="{FF2B5EF4-FFF2-40B4-BE49-F238E27FC236}">
              <a16:creationId xmlns:a16="http://schemas.microsoft.com/office/drawing/2014/main" id="{00000000-0008-0000-04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5803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xdr:row>
      <xdr:rowOff>0</xdr:rowOff>
    </xdr:from>
    <xdr:to>
      <xdr:col>6</xdr:col>
      <xdr:colOff>15875</xdr:colOff>
      <xdr:row>111</xdr:row>
      <xdr:rowOff>15875</xdr:rowOff>
    </xdr:to>
    <xdr:pic>
      <xdr:nvPicPr>
        <xdr:cNvPr id="97" name="Picture 96" descr="http://v2.moodys.com/gfx/spacer.gif">
          <a:extLst>
            <a:ext uri="{FF2B5EF4-FFF2-40B4-BE49-F238E27FC236}">
              <a16:creationId xmlns:a16="http://schemas.microsoft.com/office/drawing/2014/main" id="{00000000-0008-0000-04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6050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xdr:row>
      <xdr:rowOff>0</xdr:rowOff>
    </xdr:from>
    <xdr:to>
      <xdr:col>6</xdr:col>
      <xdr:colOff>15875</xdr:colOff>
      <xdr:row>111</xdr:row>
      <xdr:rowOff>15875</xdr:rowOff>
    </xdr:to>
    <xdr:pic>
      <xdr:nvPicPr>
        <xdr:cNvPr id="98" name="Picture 97" descr="http://v2.moodys.com/gfx/spacer.gif">
          <a:extLst>
            <a:ext uri="{FF2B5EF4-FFF2-40B4-BE49-F238E27FC236}">
              <a16:creationId xmlns:a16="http://schemas.microsoft.com/office/drawing/2014/main" id="{00000000-0008-0000-04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6050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xdr:row>
      <xdr:rowOff>0</xdr:rowOff>
    </xdr:from>
    <xdr:to>
      <xdr:col>6</xdr:col>
      <xdr:colOff>15875</xdr:colOff>
      <xdr:row>111</xdr:row>
      <xdr:rowOff>15875</xdr:rowOff>
    </xdr:to>
    <xdr:pic>
      <xdr:nvPicPr>
        <xdr:cNvPr id="99" name="Picture 98" descr="http://v2.moodys.com/gfx/spacer.gif">
          <a:extLst>
            <a:ext uri="{FF2B5EF4-FFF2-40B4-BE49-F238E27FC236}">
              <a16:creationId xmlns:a16="http://schemas.microsoft.com/office/drawing/2014/main" id="{00000000-0008-0000-04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6050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xdr:row>
      <xdr:rowOff>0</xdr:rowOff>
    </xdr:from>
    <xdr:to>
      <xdr:col>6</xdr:col>
      <xdr:colOff>15875</xdr:colOff>
      <xdr:row>111</xdr:row>
      <xdr:rowOff>15875</xdr:rowOff>
    </xdr:to>
    <xdr:pic>
      <xdr:nvPicPr>
        <xdr:cNvPr id="100" name="Picture 99" descr="http://v2.moodys.com/gfx/spacer.gif">
          <a:extLst>
            <a:ext uri="{FF2B5EF4-FFF2-40B4-BE49-F238E27FC236}">
              <a16:creationId xmlns:a16="http://schemas.microsoft.com/office/drawing/2014/main" id="{00000000-0008-0000-04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050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xdr:row>
      <xdr:rowOff>0</xdr:rowOff>
    </xdr:from>
    <xdr:to>
      <xdr:col>6</xdr:col>
      <xdr:colOff>15875</xdr:colOff>
      <xdr:row>111</xdr:row>
      <xdr:rowOff>15875</xdr:rowOff>
    </xdr:to>
    <xdr:pic>
      <xdr:nvPicPr>
        <xdr:cNvPr id="101" name="Picture 100" descr="http://v2.moodys.com/gfx/spacer.gif">
          <a:extLst>
            <a:ext uri="{FF2B5EF4-FFF2-40B4-BE49-F238E27FC236}">
              <a16:creationId xmlns:a16="http://schemas.microsoft.com/office/drawing/2014/main" id="{00000000-0008-0000-04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6050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111</xdr:row>
      <xdr:rowOff>0</xdr:rowOff>
    </xdr:from>
    <xdr:to>
      <xdr:col>6</xdr:col>
      <xdr:colOff>15875</xdr:colOff>
      <xdr:row>111</xdr:row>
      <xdr:rowOff>15875</xdr:rowOff>
    </xdr:to>
    <xdr:pic>
      <xdr:nvPicPr>
        <xdr:cNvPr id="102" name="Picture 101" descr="http://v2.moodys.com/gfx/spacer.gif">
          <a:extLst>
            <a:ext uri="{FF2B5EF4-FFF2-40B4-BE49-F238E27FC236}">
              <a16:creationId xmlns:a16="http://schemas.microsoft.com/office/drawing/2014/main" id="{00000000-0008-0000-04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6050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xdr:row>
      <xdr:rowOff>0</xdr:rowOff>
    </xdr:from>
    <xdr:to>
      <xdr:col>6</xdr:col>
      <xdr:colOff>15875</xdr:colOff>
      <xdr:row>112</xdr:row>
      <xdr:rowOff>15875</xdr:rowOff>
    </xdr:to>
    <xdr:pic>
      <xdr:nvPicPr>
        <xdr:cNvPr id="103" name="Picture 102" descr="http://v2.moodys.com/gfx/spacer.gif">
          <a:extLst>
            <a:ext uri="{FF2B5EF4-FFF2-40B4-BE49-F238E27FC236}">
              <a16:creationId xmlns:a16="http://schemas.microsoft.com/office/drawing/2014/main" id="{00000000-0008-0000-04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629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xdr:row>
      <xdr:rowOff>0</xdr:rowOff>
    </xdr:from>
    <xdr:to>
      <xdr:col>6</xdr:col>
      <xdr:colOff>15875</xdr:colOff>
      <xdr:row>112</xdr:row>
      <xdr:rowOff>15875</xdr:rowOff>
    </xdr:to>
    <xdr:pic>
      <xdr:nvPicPr>
        <xdr:cNvPr id="104" name="Picture 103" descr="http://v2.moodys.com/gfx/spacer.gif">
          <a:extLst>
            <a:ext uri="{FF2B5EF4-FFF2-40B4-BE49-F238E27FC236}">
              <a16:creationId xmlns:a16="http://schemas.microsoft.com/office/drawing/2014/main" id="{00000000-0008-0000-04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629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xdr:row>
      <xdr:rowOff>0</xdr:rowOff>
    </xdr:from>
    <xdr:to>
      <xdr:col>6</xdr:col>
      <xdr:colOff>15875</xdr:colOff>
      <xdr:row>112</xdr:row>
      <xdr:rowOff>15875</xdr:rowOff>
    </xdr:to>
    <xdr:pic>
      <xdr:nvPicPr>
        <xdr:cNvPr id="105" name="Picture 104" descr="http://v2.moodys.com/gfx/spacer.gif">
          <a:extLst>
            <a:ext uri="{FF2B5EF4-FFF2-40B4-BE49-F238E27FC236}">
              <a16:creationId xmlns:a16="http://schemas.microsoft.com/office/drawing/2014/main" id="{00000000-0008-0000-04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629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xdr:row>
      <xdr:rowOff>0</xdr:rowOff>
    </xdr:from>
    <xdr:to>
      <xdr:col>6</xdr:col>
      <xdr:colOff>15875</xdr:colOff>
      <xdr:row>112</xdr:row>
      <xdr:rowOff>15875</xdr:rowOff>
    </xdr:to>
    <xdr:pic>
      <xdr:nvPicPr>
        <xdr:cNvPr id="106" name="Picture 105" descr="http://v2.moodys.com/gfx/spacer.gif">
          <a:extLst>
            <a:ext uri="{FF2B5EF4-FFF2-40B4-BE49-F238E27FC236}">
              <a16:creationId xmlns:a16="http://schemas.microsoft.com/office/drawing/2014/main" id="{00000000-0008-0000-04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29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xdr:row>
      <xdr:rowOff>0</xdr:rowOff>
    </xdr:from>
    <xdr:to>
      <xdr:col>6</xdr:col>
      <xdr:colOff>15875</xdr:colOff>
      <xdr:row>112</xdr:row>
      <xdr:rowOff>15875</xdr:rowOff>
    </xdr:to>
    <xdr:pic>
      <xdr:nvPicPr>
        <xdr:cNvPr id="107" name="Picture 106" descr="http://v2.moodys.com/gfx/spacer.gif">
          <a:extLst>
            <a:ext uri="{FF2B5EF4-FFF2-40B4-BE49-F238E27FC236}">
              <a16:creationId xmlns:a16="http://schemas.microsoft.com/office/drawing/2014/main" id="{00000000-0008-0000-04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629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112</xdr:row>
      <xdr:rowOff>0</xdr:rowOff>
    </xdr:from>
    <xdr:to>
      <xdr:col>6</xdr:col>
      <xdr:colOff>15875</xdr:colOff>
      <xdr:row>112</xdr:row>
      <xdr:rowOff>15875</xdr:rowOff>
    </xdr:to>
    <xdr:pic>
      <xdr:nvPicPr>
        <xdr:cNvPr id="108" name="Picture 107" descr="http://v2.moodys.com/gfx/spacer.gif">
          <a:extLst>
            <a:ext uri="{FF2B5EF4-FFF2-40B4-BE49-F238E27FC236}">
              <a16:creationId xmlns:a16="http://schemas.microsoft.com/office/drawing/2014/main" id="{00000000-0008-0000-04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6298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xdr:row>
      <xdr:rowOff>0</xdr:rowOff>
    </xdr:from>
    <xdr:to>
      <xdr:col>6</xdr:col>
      <xdr:colOff>15875</xdr:colOff>
      <xdr:row>113</xdr:row>
      <xdr:rowOff>15875</xdr:rowOff>
    </xdr:to>
    <xdr:pic>
      <xdr:nvPicPr>
        <xdr:cNvPr id="109" name="Picture 108" descr="http://v2.moodys.com/gfx/spacer.gif">
          <a:extLst>
            <a:ext uri="{FF2B5EF4-FFF2-40B4-BE49-F238E27FC236}">
              <a16:creationId xmlns:a16="http://schemas.microsoft.com/office/drawing/2014/main" id="{00000000-0008-0000-04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6546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xdr:row>
      <xdr:rowOff>0</xdr:rowOff>
    </xdr:from>
    <xdr:to>
      <xdr:col>6</xdr:col>
      <xdr:colOff>15875</xdr:colOff>
      <xdr:row>113</xdr:row>
      <xdr:rowOff>15875</xdr:rowOff>
    </xdr:to>
    <xdr:pic>
      <xdr:nvPicPr>
        <xdr:cNvPr id="110" name="Picture 109" descr="http://v2.moodys.com/gfx/spacer.gif">
          <a:extLst>
            <a:ext uri="{FF2B5EF4-FFF2-40B4-BE49-F238E27FC236}">
              <a16:creationId xmlns:a16="http://schemas.microsoft.com/office/drawing/2014/main" id="{00000000-0008-0000-04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6546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xdr:row>
      <xdr:rowOff>0</xdr:rowOff>
    </xdr:from>
    <xdr:to>
      <xdr:col>6</xdr:col>
      <xdr:colOff>15875</xdr:colOff>
      <xdr:row>113</xdr:row>
      <xdr:rowOff>15875</xdr:rowOff>
    </xdr:to>
    <xdr:pic>
      <xdr:nvPicPr>
        <xdr:cNvPr id="111" name="Picture 110" descr="http://v2.moodys.com/gfx/spacer.gif">
          <a:extLst>
            <a:ext uri="{FF2B5EF4-FFF2-40B4-BE49-F238E27FC236}">
              <a16:creationId xmlns:a16="http://schemas.microsoft.com/office/drawing/2014/main" id="{00000000-0008-0000-04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6546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xdr:row>
      <xdr:rowOff>0</xdr:rowOff>
    </xdr:from>
    <xdr:to>
      <xdr:col>6</xdr:col>
      <xdr:colOff>15875</xdr:colOff>
      <xdr:row>113</xdr:row>
      <xdr:rowOff>15875</xdr:rowOff>
    </xdr:to>
    <xdr:pic>
      <xdr:nvPicPr>
        <xdr:cNvPr id="112" name="Picture 111" descr="http://v2.moodys.com/gfx/spacer.gif">
          <a:extLst>
            <a:ext uri="{FF2B5EF4-FFF2-40B4-BE49-F238E27FC236}">
              <a16:creationId xmlns:a16="http://schemas.microsoft.com/office/drawing/2014/main" id="{00000000-0008-0000-04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546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xdr:row>
      <xdr:rowOff>0</xdr:rowOff>
    </xdr:from>
    <xdr:to>
      <xdr:col>6</xdr:col>
      <xdr:colOff>15875</xdr:colOff>
      <xdr:row>113</xdr:row>
      <xdr:rowOff>15875</xdr:rowOff>
    </xdr:to>
    <xdr:pic>
      <xdr:nvPicPr>
        <xdr:cNvPr id="113" name="Picture 112" descr="http://v2.moodys.com/gfx/spacer.gif">
          <a:extLst>
            <a:ext uri="{FF2B5EF4-FFF2-40B4-BE49-F238E27FC236}">
              <a16:creationId xmlns:a16="http://schemas.microsoft.com/office/drawing/2014/main" id="{00000000-0008-0000-04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6546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113</xdr:row>
      <xdr:rowOff>0</xdr:rowOff>
    </xdr:from>
    <xdr:to>
      <xdr:col>6</xdr:col>
      <xdr:colOff>15875</xdr:colOff>
      <xdr:row>113</xdr:row>
      <xdr:rowOff>15875</xdr:rowOff>
    </xdr:to>
    <xdr:pic>
      <xdr:nvPicPr>
        <xdr:cNvPr id="114" name="Picture 113" descr="http://v2.moodys.com/gfx/spacer.gif">
          <a:extLst>
            <a:ext uri="{FF2B5EF4-FFF2-40B4-BE49-F238E27FC236}">
              <a16:creationId xmlns:a16="http://schemas.microsoft.com/office/drawing/2014/main" id="{00000000-0008-0000-04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6546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xdr:row>
      <xdr:rowOff>0</xdr:rowOff>
    </xdr:from>
    <xdr:to>
      <xdr:col>6</xdr:col>
      <xdr:colOff>15875</xdr:colOff>
      <xdr:row>114</xdr:row>
      <xdr:rowOff>15875</xdr:rowOff>
    </xdr:to>
    <xdr:pic>
      <xdr:nvPicPr>
        <xdr:cNvPr id="115" name="Picture 114" descr="http://v2.moodys.com/gfx/spacer.gif">
          <a:extLst>
            <a:ext uri="{FF2B5EF4-FFF2-40B4-BE49-F238E27FC236}">
              <a16:creationId xmlns:a16="http://schemas.microsoft.com/office/drawing/2014/main" id="{00000000-0008-0000-04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6793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xdr:row>
      <xdr:rowOff>0</xdr:rowOff>
    </xdr:from>
    <xdr:to>
      <xdr:col>6</xdr:col>
      <xdr:colOff>15875</xdr:colOff>
      <xdr:row>114</xdr:row>
      <xdr:rowOff>15875</xdr:rowOff>
    </xdr:to>
    <xdr:pic>
      <xdr:nvPicPr>
        <xdr:cNvPr id="116" name="Picture 115" descr="http://v2.moodys.com/gfx/spacer.gif">
          <a:extLst>
            <a:ext uri="{FF2B5EF4-FFF2-40B4-BE49-F238E27FC236}">
              <a16:creationId xmlns:a16="http://schemas.microsoft.com/office/drawing/2014/main" id="{00000000-0008-0000-04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6793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xdr:row>
      <xdr:rowOff>0</xdr:rowOff>
    </xdr:from>
    <xdr:to>
      <xdr:col>6</xdr:col>
      <xdr:colOff>15875</xdr:colOff>
      <xdr:row>114</xdr:row>
      <xdr:rowOff>15875</xdr:rowOff>
    </xdr:to>
    <xdr:pic>
      <xdr:nvPicPr>
        <xdr:cNvPr id="117" name="Picture 116" descr="http://v2.moodys.com/gfx/spacer.gif">
          <a:extLst>
            <a:ext uri="{FF2B5EF4-FFF2-40B4-BE49-F238E27FC236}">
              <a16:creationId xmlns:a16="http://schemas.microsoft.com/office/drawing/2014/main" id="{00000000-0008-0000-04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6793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xdr:row>
      <xdr:rowOff>0</xdr:rowOff>
    </xdr:from>
    <xdr:to>
      <xdr:col>6</xdr:col>
      <xdr:colOff>15875</xdr:colOff>
      <xdr:row>114</xdr:row>
      <xdr:rowOff>15875</xdr:rowOff>
    </xdr:to>
    <xdr:pic>
      <xdr:nvPicPr>
        <xdr:cNvPr id="118" name="Picture 117" descr="http://v2.moodys.com/gfx/spacer.gif">
          <a:extLst>
            <a:ext uri="{FF2B5EF4-FFF2-40B4-BE49-F238E27FC236}">
              <a16:creationId xmlns:a16="http://schemas.microsoft.com/office/drawing/2014/main" id="{00000000-0008-0000-04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6793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xdr:row>
      <xdr:rowOff>0</xdr:rowOff>
    </xdr:from>
    <xdr:to>
      <xdr:col>6</xdr:col>
      <xdr:colOff>15875</xdr:colOff>
      <xdr:row>114</xdr:row>
      <xdr:rowOff>15875</xdr:rowOff>
    </xdr:to>
    <xdr:pic>
      <xdr:nvPicPr>
        <xdr:cNvPr id="119" name="Picture 118" descr="http://v2.moodys.com/gfx/spacer.gif">
          <a:extLst>
            <a:ext uri="{FF2B5EF4-FFF2-40B4-BE49-F238E27FC236}">
              <a16:creationId xmlns:a16="http://schemas.microsoft.com/office/drawing/2014/main" id="{00000000-0008-0000-04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6793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114</xdr:row>
      <xdr:rowOff>0</xdr:rowOff>
    </xdr:from>
    <xdr:to>
      <xdr:col>6</xdr:col>
      <xdr:colOff>15875</xdr:colOff>
      <xdr:row>114</xdr:row>
      <xdr:rowOff>15875</xdr:rowOff>
    </xdr:to>
    <xdr:pic>
      <xdr:nvPicPr>
        <xdr:cNvPr id="120" name="Picture 119" descr="http://v2.moodys.com/gfx/spacer.gif">
          <a:extLst>
            <a:ext uri="{FF2B5EF4-FFF2-40B4-BE49-F238E27FC236}">
              <a16:creationId xmlns:a16="http://schemas.microsoft.com/office/drawing/2014/main" id="{00000000-0008-0000-04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6793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xdr:row>
      <xdr:rowOff>0</xdr:rowOff>
    </xdr:from>
    <xdr:to>
      <xdr:col>6</xdr:col>
      <xdr:colOff>15875</xdr:colOff>
      <xdr:row>115</xdr:row>
      <xdr:rowOff>15875</xdr:rowOff>
    </xdr:to>
    <xdr:pic>
      <xdr:nvPicPr>
        <xdr:cNvPr id="121" name="Picture 120" descr="http://v2.moodys.com/gfx/spacer.gif">
          <a:extLst>
            <a:ext uri="{FF2B5EF4-FFF2-40B4-BE49-F238E27FC236}">
              <a16:creationId xmlns:a16="http://schemas.microsoft.com/office/drawing/2014/main" id="{00000000-0008-0000-04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7041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xdr:row>
      <xdr:rowOff>0</xdr:rowOff>
    </xdr:from>
    <xdr:to>
      <xdr:col>6</xdr:col>
      <xdr:colOff>15875</xdr:colOff>
      <xdr:row>115</xdr:row>
      <xdr:rowOff>15875</xdr:rowOff>
    </xdr:to>
    <xdr:pic>
      <xdr:nvPicPr>
        <xdr:cNvPr id="122" name="Picture 121" descr="http://v2.moodys.com/gfx/spacer.gif">
          <a:extLst>
            <a:ext uri="{FF2B5EF4-FFF2-40B4-BE49-F238E27FC236}">
              <a16:creationId xmlns:a16="http://schemas.microsoft.com/office/drawing/2014/main" id="{00000000-0008-0000-04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7041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xdr:row>
      <xdr:rowOff>0</xdr:rowOff>
    </xdr:from>
    <xdr:to>
      <xdr:col>6</xdr:col>
      <xdr:colOff>15875</xdr:colOff>
      <xdr:row>115</xdr:row>
      <xdr:rowOff>15875</xdr:rowOff>
    </xdr:to>
    <xdr:pic>
      <xdr:nvPicPr>
        <xdr:cNvPr id="123" name="Picture 122" descr="http://v2.moodys.com/gfx/spacer.gif">
          <a:extLst>
            <a:ext uri="{FF2B5EF4-FFF2-40B4-BE49-F238E27FC236}">
              <a16:creationId xmlns:a16="http://schemas.microsoft.com/office/drawing/2014/main" id="{00000000-0008-0000-04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7041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xdr:row>
      <xdr:rowOff>0</xdr:rowOff>
    </xdr:from>
    <xdr:to>
      <xdr:col>6</xdr:col>
      <xdr:colOff>15875</xdr:colOff>
      <xdr:row>115</xdr:row>
      <xdr:rowOff>15875</xdr:rowOff>
    </xdr:to>
    <xdr:pic>
      <xdr:nvPicPr>
        <xdr:cNvPr id="124" name="Picture 123" descr="http://v2.moodys.com/gfx/spacer.gif">
          <a:extLst>
            <a:ext uri="{FF2B5EF4-FFF2-40B4-BE49-F238E27FC236}">
              <a16:creationId xmlns:a16="http://schemas.microsoft.com/office/drawing/2014/main" id="{00000000-0008-0000-04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7041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xdr:row>
      <xdr:rowOff>0</xdr:rowOff>
    </xdr:from>
    <xdr:to>
      <xdr:col>6</xdr:col>
      <xdr:colOff>15875</xdr:colOff>
      <xdr:row>115</xdr:row>
      <xdr:rowOff>15875</xdr:rowOff>
    </xdr:to>
    <xdr:pic>
      <xdr:nvPicPr>
        <xdr:cNvPr id="125" name="Picture 124" descr="http://v2.moodys.com/gfx/spacer.gif">
          <a:extLst>
            <a:ext uri="{FF2B5EF4-FFF2-40B4-BE49-F238E27FC236}">
              <a16:creationId xmlns:a16="http://schemas.microsoft.com/office/drawing/2014/main" id="{00000000-0008-0000-04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7041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115</xdr:row>
      <xdr:rowOff>0</xdr:rowOff>
    </xdr:from>
    <xdr:to>
      <xdr:col>6</xdr:col>
      <xdr:colOff>15875</xdr:colOff>
      <xdr:row>115</xdr:row>
      <xdr:rowOff>15875</xdr:rowOff>
    </xdr:to>
    <xdr:pic>
      <xdr:nvPicPr>
        <xdr:cNvPr id="126" name="Picture 125" descr="http://v2.moodys.com/gfx/spacer.gif">
          <a:extLst>
            <a:ext uri="{FF2B5EF4-FFF2-40B4-BE49-F238E27FC236}">
              <a16:creationId xmlns:a16="http://schemas.microsoft.com/office/drawing/2014/main" id="{00000000-0008-0000-04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7041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xdr:row>
      <xdr:rowOff>0</xdr:rowOff>
    </xdr:from>
    <xdr:to>
      <xdr:col>6</xdr:col>
      <xdr:colOff>15875</xdr:colOff>
      <xdr:row>116</xdr:row>
      <xdr:rowOff>15875</xdr:rowOff>
    </xdr:to>
    <xdr:pic>
      <xdr:nvPicPr>
        <xdr:cNvPr id="127" name="Picture 126" descr="http://v2.moodys.com/gfx/spacer.gif">
          <a:extLst>
            <a:ext uri="{FF2B5EF4-FFF2-40B4-BE49-F238E27FC236}">
              <a16:creationId xmlns:a16="http://schemas.microsoft.com/office/drawing/2014/main" id="{00000000-0008-0000-04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7289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xdr:row>
      <xdr:rowOff>0</xdr:rowOff>
    </xdr:from>
    <xdr:to>
      <xdr:col>6</xdr:col>
      <xdr:colOff>15875</xdr:colOff>
      <xdr:row>116</xdr:row>
      <xdr:rowOff>15875</xdr:rowOff>
    </xdr:to>
    <xdr:pic>
      <xdr:nvPicPr>
        <xdr:cNvPr id="128" name="Picture 127" descr="http://v2.moodys.com/gfx/spacer.gif">
          <a:extLst>
            <a:ext uri="{FF2B5EF4-FFF2-40B4-BE49-F238E27FC236}">
              <a16:creationId xmlns:a16="http://schemas.microsoft.com/office/drawing/2014/main" id="{00000000-0008-0000-04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7289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xdr:row>
      <xdr:rowOff>0</xdr:rowOff>
    </xdr:from>
    <xdr:to>
      <xdr:col>6</xdr:col>
      <xdr:colOff>15875</xdr:colOff>
      <xdr:row>116</xdr:row>
      <xdr:rowOff>15875</xdr:rowOff>
    </xdr:to>
    <xdr:pic>
      <xdr:nvPicPr>
        <xdr:cNvPr id="129" name="Picture 128" descr="http://v2.moodys.com/gfx/spacer.gif">
          <a:extLst>
            <a:ext uri="{FF2B5EF4-FFF2-40B4-BE49-F238E27FC236}">
              <a16:creationId xmlns:a16="http://schemas.microsoft.com/office/drawing/2014/main" id="{00000000-0008-0000-04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7289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xdr:row>
      <xdr:rowOff>0</xdr:rowOff>
    </xdr:from>
    <xdr:to>
      <xdr:col>6</xdr:col>
      <xdr:colOff>15875</xdr:colOff>
      <xdr:row>116</xdr:row>
      <xdr:rowOff>15875</xdr:rowOff>
    </xdr:to>
    <xdr:pic>
      <xdr:nvPicPr>
        <xdr:cNvPr id="130" name="Picture 129" descr="http://v2.moodys.com/gfx/spacer.gif">
          <a:extLst>
            <a:ext uri="{FF2B5EF4-FFF2-40B4-BE49-F238E27FC236}">
              <a16:creationId xmlns:a16="http://schemas.microsoft.com/office/drawing/2014/main" id="{00000000-0008-0000-04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7289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xdr:row>
      <xdr:rowOff>0</xdr:rowOff>
    </xdr:from>
    <xdr:to>
      <xdr:col>6</xdr:col>
      <xdr:colOff>15875</xdr:colOff>
      <xdr:row>116</xdr:row>
      <xdr:rowOff>15875</xdr:rowOff>
    </xdr:to>
    <xdr:pic>
      <xdr:nvPicPr>
        <xdr:cNvPr id="131" name="Picture 130" descr="http://v2.moodys.com/gfx/spacer.gif">
          <a:extLst>
            <a:ext uri="{FF2B5EF4-FFF2-40B4-BE49-F238E27FC236}">
              <a16:creationId xmlns:a16="http://schemas.microsoft.com/office/drawing/2014/main" id="{00000000-0008-0000-04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7289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116</xdr:row>
      <xdr:rowOff>0</xdr:rowOff>
    </xdr:from>
    <xdr:to>
      <xdr:col>6</xdr:col>
      <xdr:colOff>15875</xdr:colOff>
      <xdr:row>116</xdr:row>
      <xdr:rowOff>15875</xdr:rowOff>
    </xdr:to>
    <xdr:pic>
      <xdr:nvPicPr>
        <xdr:cNvPr id="132" name="Picture 131" descr="http://v2.moodys.com/gfx/spacer.gif">
          <a:extLst>
            <a:ext uri="{FF2B5EF4-FFF2-40B4-BE49-F238E27FC236}">
              <a16:creationId xmlns:a16="http://schemas.microsoft.com/office/drawing/2014/main" id="{00000000-0008-0000-04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7289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xdr:row>
      <xdr:rowOff>0</xdr:rowOff>
    </xdr:from>
    <xdr:to>
      <xdr:col>6</xdr:col>
      <xdr:colOff>15875</xdr:colOff>
      <xdr:row>117</xdr:row>
      <xdr:rowOff>15875</xdr:rowOff>
    </xdr:to>
    <xdr:pic>
      <xdr:nvPicPr>
        <xdr:cNvPr id="133" name="Picture 132" descr="http://v2.moodys.com/gfx/spacer.gif">
          <a:extLst>
            <a:ext uri="{FF2B5EF4-FFF2-40B4-BE49-F238E27FC236}">
              <a16:creationId xmlns:a16="http://schemas.microsoft.com/office/drawing/2014/main" id="{00000000-0008-0000-04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7536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xdr:row>
      <xdr:rowOff>0</xdr:rowOff>
    </xdr:from>
    <xdr:to>
      <xdr:col>6</xdr:col>
      <xdr:colOff>15875</xdr:colOff>
      <xdr:row>117</xdr:row>
      <xdr:rowOff>15875</xdr:rowOff>
    </xdr:to>
    <xdr:pic>
      <xdr:nvPicPr>
        <xdr:cNvPr id="134" name="Picture 133" descr="http://v2.moodys.com/gfx/spacer.gif">
          <a:extLst>
            <a:ext uri="{FF2B5EF4-FFF2-40B4-BE49-F238E27FC236}">
              <a16:creationId xmlns:a16="http://schemas.microsoft.com/office/drawing/2014/main" id="{00000000-0008-0000-04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7536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xdr:row>
      <xdr:rowOff>0</xdr:rowOff>
    </xdr:from>
    <xdr:to>
      <xdr:col>6</xdr:col>
      <xdr:colOff>15875</xdr:colOff>
      <xdr:row>117</xdr:row>
      <xdr:rowOff>15875</xdr:rowOff>
    </xdr:to>
    <xdr:pic>
      <xdr:nvPicPr>
        <xdr:cNvPr id="135" name="Picture 134" descr="http://v2.moodys.com/gfx/spacer.gif">
          <a:extLst>
            <a:ext uri="{FF2B5EF4-FFF2-40B4-BE49-F238E27FC236}">
              <a16:creationId xmlns:a16="http://schemas.microsoft.com/office/drawing/2014/main" id="{00000000-0008-0000-04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7536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xdr:row>
      <xdr:rowOff>0</xdr:rowOff>
    </xdr:from>
    <xdr:to>
      <xdr:col>6</xdr:col>
      <xdr:colOff>15875</xdr:colOff>
      <xdr:row>117</xdr:row>
      <xdr:rowOff>15875</xdr:rowOff>
    </xdr:to>
    <xdr:pic>
      <xdr:nvPicPr>
        <xdr:cNvPr id="136" name="Picture 135" descr="http://v2.moodys.com/gfx/spacer.gif">
          <a:extLst>
            <a:ext uri="{FF2B5EF4-FFF2-40B4-BE49-F238E27FC236}">
              <a16:creationId xmlns:a16="http://schemas.microsoft.com/office/drawing/2014/main" id="{00000000-0008-0000-04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7536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xdr:row>
      <xdr:rowOff>0</xdr:rowOff>
    </xdr:from>
    <xdr:to>
      <xdr:col>6</xdr:col>
      <xdr:colOff>15875</xdr:colOff>
      <xdr:row>117</xdr:row>
      <xdr:rowOff>15875</xdr:rowOff>
    </xdr:to>
    <xdr:pic>
      <xdr:nvPicPr>
        <xdr:cNvPr id="137" name="Picture 136" descr="http://v2.moodys.com/gfx/spacer.gif">
          <a:extLst>
            <a:ext uri="{FF2B5EF4-FFF2-40B4-BE49-F238E27FC236}">
              <a16:creationId xmlns:a16="http://schemas.microsoft.com/office/drawing/2014/main" id="{00000000-0008-0000-04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7536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xdr:row>
      <xdr:rowOff>0</xdr:rowOff>
    </xdr:from>
    <xdr:to>
      <xdr:col>6</xdr:col>
      <xdr:colOff>15875</xdr:colOff>
      <xdr:row>117</xdr:row>
      <xdr:rowOff>15875</xdr:rowOff>
    </xdr:to>
    <xdr:pic>
      <xdr:nvPicPr>
        <xdr:cNvPr id="138" name="Picture 137" descr="http://v2.moodys.com/gfx/spacer.gif">
          <a:extLst>
            <a:ext uri="{FF2B5EF4-FFF2-40B4-BE49-F238E27FC236}">
              <a16:creationId xmlns:a16="http://schemas.microsoft.com/office/drawing/2014/main" id="{00000000-0008-0000-04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7536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xdr:row>
      <xdr:rowOff>0</xdr:rowOff>
    </xdr:from>
    <xdr:to>
      <xdr:col>6</xdr:col>
      <xdr:colOff>15875</xdr:colOff>
      <xdr:row>118</xdr:row>
      <xdr:rowOff>15875</xdr:rowOff>
    </xdr:to>
    <xdr:pic>
      <xdr:nvPicPr>
        <xdr:cNvPr id="139" name="Picture 138" descr="http://v2.moodys.com/gfx/spacer.gif">
          <a:extLst>
            <a:ext uri="{FF2B5EF4-FFF2-40B4-BE49-F238E27FC236}">
              <a16:creationId xmlns:a16="http://schemas.microsoft.com/office/drawing/2014/main" id="{00000000-0008-0000-04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7784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xdr:row>
      <xdr:rowOff>0</xdr:rowOff>
    </xdr:from>
    <xdr:to>
      <xdr:col>6</xdr:col>
      <xdr:colOff>15875</xdr:colOff>
      <xdr:row>118</xdr:row>
      <xdr:rowOff>15875</xdr:rowOff>
    </xdr:to>
    <xdr:pic>
      <xdr:nvPicPr>
        <xdr:cNvPr id="140" name="Picture 139" descr="http://v2.moodys.com/gfx/spacer.gif">
          <a:extLst>
            <a:ext uri="{FF2B5EF4-FFF2-40B4-BE49-F238E27FC236}">
              <a16:creationId xmlns:a16="http://schemas.microsoft.com/office/drawing/2014/main" id="{00000000-0008-0000-04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7784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xdr:row>
      <xdr:rowOff>0</xdr:rowOff>
    </xdr:from>
    <xdr:to>
      <xdr:col>6</xdr:col>
      <xdr:colOff>15875</xdr:colOff>
      <xdr:row>118</xdr:row>
      <xdr:rowOff>15875</xdr:rowOff>
    </xdr:to>
    <xdr:pic>
      <xdr:nvPicPr>
        <xdr:cNvPr id="141" name="Picture 140" descr="http://v2.moodys.com/gfx/spacer.gif">
          <a:extLst>
            <a:ext uri="{FF2B5EF4-FFF2-40B4-BE49-F238E27FC236}">
              <a16:creationId xmlns:a16="http://schemas.microsoft.com/office/drawing/2014/main" id="{00000000-0008-0000-04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7784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xdr:row>
      <xdr:rowOff>0</xdr:rowOff>
    </xdr:from>
    <xdr:to>
      <xdr:col>6</xdr:col>
      <xdr:colOff>15875</xdr:colOff>
      <xdr:row>118</xdr:row>
      <xdr:rowOff>15875</xdr:rowOff>
    </xdr:to>
    <xdr:pic>
      <xdr:nvPicPr>
        <xdr:cNvPr id="142" name="Picture 141" descr="http://v2.moodys.com/gfx/spacer.gif">
          <a:extLst>
            <a:ext uri="{FF2B5EF4-FFF2-40B4-BE49-F238E27FC236}">
              <a16:creationId xmlns:a16="http://schemas.microsoft.com/office/drawing/2014/main" id="{00000000-0008-0000-04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7784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xdr:row>
      <xdr:rowOff>0</xdr:rowOff>
    </xdr:from>
    <xdr:to>
      <xdr:col>6</xdr:col>
      <xdr:colOff>15875</xdr:colOff>
      <xdr:row>118</xdr:row>
      <xdr:rowOff>15875</xdr:rowOff>
    </xdr:to>
    <xdr:pic>
      <xdr:nvPicPr>
        <xdr:cNvPr id="143" name="Picture 142" descr="http://v2.moodys.com/gfx/spacer.gif">
          <a:extLst>
            <a:ext uri="{FF2B5EF4-FFF2-40B4-BE49-F238E27FC236}">
              <a16:creationId xmlns:a16="http://schemas.microsoft.com/office/drawing/2014/main" id="{00000000-0008-0000-04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7784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118</xdr:row>
      <xdr:rowOff>0</xdr:rowOff>
    </xdr:from>
    <xdr:to>
      <xdr:col>6</xdr:col>
      <xdr:colOff>15875</xdr:colOff>
      <xdr:row>118</xdr:row>
      <xdr:rowOff>15875</xdr:rowOff>
    </xdr:to>
    <xdr:pic>
      <xdr:nvPicPr>
        <xdr:cNvPr id="144" name="Picture 143" descr="http://v2.moodys.com/gfx/spacer.gif">
          <a:extLst>
            <a:ext uri="{FF2B5EF4-FFF2-40B4-BE49-F238E27FC236}">
              <a16:creationId xmlns:a16="http://schemas.microsoft.com/office/drawing/2014/main" id="{00000000-0008-0000-04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7784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xdr:row>
      <xdr:rowOff>0</xdr:rowOff>
    </xdr:from>
    <xdr:to>
      <xdr:col>6</xdr:col>
      <xdr:colOff>15875</xdr:colOff>
      <xdr:row>119</xdr:row>
      <xdr:rowOff>15875</xdr:rowOff>
    </xdr:to>
    <xdr:pic>
      <xdr:nvPicPr>
        <xdr:cNvPr id="145" name="Picture 144" descr="http://v2.moodys.com/gfx/spacer.gif">
          <a:extLst>
            <a:ext uri="{FF2B5EF4-FFF2-40B4-BE49-F238E27FC236}">
              <a16:creationId xmlns:a16="http://schemas.microsoft.com/office/drawing/2014/main" id="{00000000-0008-0000-04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8032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xdr:row>
      <xdr:rowOff>0</xdr:rowOff>
    </xdr:from>
    <xdr:to>
      <xdr:col>6</xdr:col>
      <xdr:colOff>15875</xdr:colOff>
      <xdr:row>119</xdr:row>
      <xdr:rowOff>15875</xdr:rowOff>
    </xdr:to>
    <xdr:pic>
      <xdr:nvPicPr>
        <xdr:cNvPr id="146" name="Picture 145" descr="http://v2.moodys.com/gfx/spacer.gif">
          <a:extLst>
            <a:ext uri="{FF2B5EF4-FFF2-40B4-BE49-F238E27FC236}">
              <a16:creationId xmlns:a16="http://schemas.microsoft.com/office/drawing/2014/main" id="{00000000-0008-0000-04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8032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xdr:row>
      <xdr:rowOff>0</xdr:rowOff>
    </xdr:from>
    <xdr:to>
      <xdr:col>6</xdr:col>
      <xdr:colOff>15875</xdr:colOff>
      <xdr:row>119</xdr:row>
      <xdr:rowOff>15875</xdr:rowOff>
    </xdr:to>
    <xdr:pic>
      <xdr:nvPicPr>
        <xdr:cNvPr id="147" name="Picture 146" descr="http://v2.moodys.com/gfx/spacer.gif">
          <a:extLst>
            <a:ext uri="{FF2B5EF4-FFF2-40B4-BE49-F238E27FC236}">
              <a16:creationId xmlns:a16="http://schemas.microsoft.com/office/drawing/2014/main" id="{00000000-0008-0000-04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8032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xdr:row>
      <xdr:rowOff>0</xdr:rowOff>
    </xdr:from>
    <xdr:to>
      <xdr:col>6</xdr:col>
      <xdr:colOff>15875</xdr:colOff>
      <xdr:row>119</xdr:row>
      <xdr:rowOff>15875</xdr:rowOff>
    </xdr:to>
    <xdr:pic>
      <xdr:nvPicPr>
        <xdr:cNvPr id="148" name="Picture 147" descr="http://v2.moodys.com/gfx/spacer.gif">
          <a:extLst>
            <a:ext uri="{FF2B5EF4-FFF2-40B4-BE49-F238E27FC236}">
              <a16:creationId xmlns:a16="http://schemas.microsoft.com/office/drawing/2014/main" id="{00000000-0008-0000-04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8032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xdr:row>
      <xdr:rowOff>0</xdr:rowOff>
    </xdr:from>
    <xdr:to>
      <xdr:col>6</xdr:col>
      <xdr:colOff>15875</xdr:colOff>
      <xdr:row>119</xdr:row>
      <xdr:rowOff>15875</xdr:rowOff>
    </xdr:to>
    <xdr:pic>
      <xdr:nvPicPr>
        <xdr:cNvPr id="149" name="Picture 148" descr="http://v2.moodys.com/gfx/spacer.gif">
          <a:extLst>
            <a:ext uri="{FF2B5EF4-FFF2-40B4-BE49-F238E27FC236}">
              <a16:creationId xmlns:a16="http://schemas.microsoft.com/office/drawing/2014/main" id="{00000000-0008-0000-04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8032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119</xdr:row>
      <xdr:rowOff>0</xdr:rowOff>
    </xdr:from>
    <xdr:to>
      <xdr:col>6</xdr:col>
      <xdr:colOff>15875</xdr:colOff>
      <xdr:row>119</xdr:row>
      <xdr:rowOff>15875</xdr:rowOff>
    </xdr:to>
    <xdr:pic>
      <xdr:nvPicPr>
        <xdr:cNvPr id="150" name="Picture 149" descr="http://v2.moodys.com/gfx/spacer.gif">
          <a:extLst>
            <a:ext uri="{FF2B5EF4-FFF2-40B4-BE49-F238E27FC236}">
              <a16:creationId xmlns:a16="http://schemas.microsoft.com/office/drawing/2014/main" id="{00000000-0008-0000-04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8032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xdr:row>
      <xdr:rowOff>0</xdr:rowOff>
    </xdr:from>
    <xdr:to>
      <xdr:col>6</xdr:col>
      <xdr:colOff>15875</xdr:colOff>
      <xdr:row>120</xdr:row>
      <xdr:rowOff>15875</xdr:rowOff>
    </xdr:to>
    <xdr:pic>
      <xdr:nvPicPr>
        <xdr:cNvPr id="151" name="Picture 150" descr="http://v2.moodys.com/gfx/spacer.gif">
          <a:extLst>
            <a:ext uri="{FF2B5EF4-FFF2-40B4-BE49-F238E27FC236}">
              <a16:creationId xmlns:a16="http://schemas.microsoft.com/office/drawing/2014/main" id="{00000000-0008-0000-04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8279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xdr:row>
      <xdr:rowOff>0</xdr:rowOff>
    </xdr:from>
    <xdr:to>
      <xdr:col>6</xdr:col>
      <xdr:colOff>15875</xdr:colOff>
      <xdr:row>120</xdr:row>
      <xdr:rowOff>15875</xdr:rowOff>
    </xdr:to>
    <xdr:pic>
      <xdr:nvPicPr>
        <xdr:cNvPr id="152" name="Picture 151" descr="http://v2.moodys.com/gfx/spacer.gif">
          <a:extLst>
            <a:ext uri="{FF2B5EF4-FFF2-40B4-BE49-F238E27FC236}">
              <a16:creationId xmlns:a16="http://schemas.microsoft.com/office/drawing/2014/main" id="{00000000-0008-0000-04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8279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xdr:row>
      <xdr:rowOff>0</xdr:rowOff>
    </xdr:from>
    <xdr:to>
      <xdr:col>6</xdr:col>
      <xdr:colOff>15875</xdr:colOff>
      <xdr:row>120</xdr:row>
      <xdr:rowOff>15875</xdr:rowOff>
    </xdr:to>
    <xdr:pic>
      <xdr:nvPicPr>
        <xdr:cNvPr id="153" name="Picture 152" descr="http://v2.moodys.com/gfx/spacer.gif">
          <a:extLst>
            <a:ext uri="{FF2B5EF4-FFF2-40B4-BE49-F238E27FC236}">
              <a16:creationId xmlns:a16="http://schemas.microsoft.com/office/drawing/2014/main" id="{00000000-0008-0000-04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8279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xdr:row>
      <xdr:rowOff>0</xdr:rowOff>
    </xdr:from>
    <xdr:to>
      <xdr:col>6</xdr:col>
      <xdr:colOff>15875</xdr:colOff>
      <xdr:row>120</xdr:row>
      <xdr:rowOff>15875</xdr:rowOff>
    </xdr:to>
    <xdr:pic>
      <xdr:nvPicPr>
        <xdr:cNvPr id="154" name="Picture 153" descr="http://v2.moodys.com/gfx/spacer.gif">
          <a:extLst>
            <a:ext uri="{FF2B5EF4-FFF2-40B4-BE49-F238E27FC236}">
              <a16:creationId xmlns:a16="http://schemas.microsoft.com/office/drawing/2014/main" id="{00000000-0008-0000-04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8279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xdr:row>
      <xdr:rowOff>0</xdr:rowOff>
    </xdr:from>
    <xdr:to>
      <xdr:col>6</xdr:col>
      <xdr:colOff>15875</xdr:colOff>
      <xdr:row>120</xdr:row>
      <xdr:rowOff>15875</xdr:rowOff>
    </xdr:to>
    <xdr:pic>
      <xdr:nvPicPr>
        <xdr:cNvPr id="155" name="Picture 154" descr="http://v2.moodys.com/gfx/spacer.gif">
          <a:extLst>
            <a:ext uri="{FF2B5EF4-FFF2-40B4-BE49-F238E27FC236}">
              <a16:creationId xmlns:a16="http://schemas.microsoft.com/office/drawing/2014/main" id="{00000000-0008-0000-04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8279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120</xdr:row>
      <xdr:rowOff>0</xdr:rowOff>
    </xdr:from>
    <xdr:to>
      <xdr:col>6</xdr:col>
      <xdr:colOff>15875</xdr:colOff>
      <xdr:row>120</xdr:row>
      <xdr:rowOff>15875</xdr:rowOff>
    </xdr:to>
    <xdr:pic>
      <xdr:nvPicPr>
        <xdr:cNvPr id="156" name="Picture 155" descr="http://v2.moodys.com/gfx/spacer.gif">
          <a:extLst>
            <a:ext uri="{FF2B5EF4-FFF2-40B4-BE49-F238E27FC236}">
              <a16:creationId xmlns:a16="http://schemas.microsoft.com/office/drawing/2014/main" id="{00000000-0008-0000-04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8279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xdr:row>
      <xdr:rowOff>0</xdr:rowOff>
    </xdr:from>
    <xdr:to>
      <xdr:col>6</xdr:col>
      <xdr:colOff>15875</xdr:colOff>
      <xdr:row>121</xdr:row>
      <xdr:rowOff>15875</xdr:rowOff>
    </xdr:to>
    <xdr:pic>
      <xdr:nvPicPr>
        <xdr:cNvPr id="157" name="Picture 156" descr="http://v2.moodys.com/gfx/spacer.gif">
          <a:extLst>
            <a:ext uri="{FF2B5EF4-FFF2-40B4-BE49-F238E27FC236}">
              <a16:creationId xmlns:a16="http://schemas.microsoft.com/office/drawing/2014/main" id="{00000000-0008-0000-04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8527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xdr:row>
      <xdr:rowOff>0</xdr:rowOff>
    </xdr:from>
    <xdr:to>
      <xdr:col>6</xdr:col>
      <xdr:colOff>15875</xdr:colOff>
      <xdr:row>121</xdr:row>
      <xdr:rowOff>15875</xdr:rowOff>
    </xdr:to>
    <xdr:pic>
      <xdr:nvPicPr>
        <xdr:cNvPr id="158" name="Picture 157" descr="http://v2.moodys.com/gfx/spacer.gif">
          <a:extLst>
            <a:ext uri="{FF2B5EF4-FFF2-40B4-BE49-F238E27FC236}">
              <a16:creationId xmlns:a16="http://schemas.microsoft.com/office/drawing/2014/main" id="{00000000-0008-0000-04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8527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xdr:row>
      <xdr:rowOff>0</xdr:rowOff>
    </xdr:from>
    <xdr:to>
      <xdr:col>6</xdr:col>
      <xdr:colOff>15875</xdr:colOff>
      <xdr:row>121</xdr:row>
      <xdr:rowOff>15875</xdr:rowOff>
    </xdr:to>
    <xdr:pic>
      <xdr:nvPicPr>
        <xdr:cNvPr id="159" name="Picture 158" descr="http://v2.moodys.com/gfx/spacer.gif">
          <a:extLst>
            <a:ext uri="{FF2B5EF4-FFF2-40B4-BE49-F238E27FC236}">
              <a16:creationId xmlns:a16="http://schemas.microsoft.com/office/drawing/2014/main" id="{00000000-0008-0000-04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8527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xdr:row>
      <xdr:rowOff>0</xdr:rowOff>
    </xdr:from>
    <xdr:to>
      <xdr:col>6</xdr:col>
      <xdr:colOff>15875</xdr:colOff>
      <xdr:row>121</xdr:row>
      <xdr:rowOff>15875</xdr:rowOff>
    </xdr:to>
    <xdr:pic>
      <xdr:nvPicPr>
        <xdr:cNvPr id="160" name="Picture 159" descr="http://v2.moodys.com/gfx/spacer.gif">
          <a:extLst>
            <a:ext uri="{FF2B5EF4-FFF2-40B4-BE49-F238E27FC236}">
              <a16:creationId xmlns:a16="http://schemas.microsoft.com/office/drawing/2014/main" id="{00000000-0008-0000-04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8527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xdr:row>
      <xdr:rowOff>0</xdr:rowOff>
    </xdr:from>
    <xdr:to>
      <xdr:col>6</xdr:col>
      <xdr:colOff>15875</xdr:colOff>
      <xdr:row>121</xdr:row>
      <xdr:rowOff>15875</xdr:rowOff>
    </xdr:to>
    <xdr:pic>
      <xdr:nvPicPr>
        <xdr:cNvPr id="161" name="Picture 160" descr="http://v2.moodys.com/gfx/spacer.gif">
          <a:extLst>
            <a:ext uri="{FF2B5EF4-FFF2-40B4-BE49-F238E27FC236}">
              <a16:creationId xmlns:a16="http://schemas.microsoft.com/office/drawing/2014/main" id="{00000000-0008-0000-04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8527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121</xdr:row>
      <xdr:rowOff>0</xdr:rowOff>
    </xdr:from>
    <xdr:to>
      <xdr:col>6</xdr:col>
      <xdr:colOff>15875</xdr:colOff>
      <xdr:row>121</xdr:row>
      <xdr:rowOff>15875</xdr:rowOff>
    </xdr:to>
    <xdr:pic>
      <xdr:nvPicPr>
        <xdr:cNvPr id="162" name="Picture 161" descr="http://v2.moodys.com/gfx/spacer.gif">
          <a:extLst>
            <a:ext uri="{FF2B5EF4-FFF2-40B4-BE49-F238E27FC236}">
              <a16:creationId xmlns:a16="http://schemas.microsoft.com/office/drawing/2014/main" id="{00000000-0008-0000-04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8527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xdr:row>
      <xdr:rowOff>0</xdr:rowOff>
    </xdr:from>
    <xdr:to>
      <xdr:col>6</xdr:col>
      <xdr:colOff>15875</xdr:colOff>
      <xdr:row>122</xdr:row>
      <xdr:rowOff>15875</xdr:rowOff>
    </xdr:to>
    <xdr:pic>
      <xdr:nvPicPr>
        <xdr:cNvPr id="163" name="Picture 162" descr="http://v2.moodys.com/gfx/spacer.gif">
          <a:extLst>
            <a:ext uri="{FF2B5EF4-FFF2-40B4-BE49-F238E27FC236}">
              <a16:creationId xmlns:a16="http://schemas.microsoft.com/office/drawing/2014/main" id="{00000000-0008-0000-04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8775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xdr:row>
      <xdr:rowOff>0</xdr:rowOff>
    </xdr:from>
    <xdr:to>
      <xdr:col>6</xdr:col>
      <xdr:colOff>15875</xdr:colOff>
      <xdr:row>122</xdr:row>
      <xdr:rowOff>15875</xdr:rowOff>
    </xdr:to>
    <xdr:pic>
      <xdr:nvPicPr>
        <xdr:cNvPr id="164" name="Picture 163" descr="http://v2.moodys.com/gfx/spacer.gif">
          <a:extLst>
            <a:ext uri="{FF2B5EF4-FFF2-40B4-BE49-F238E27FC236}">
              <a16:creationId xmlns:a16="http://schemas.microsoft.com/office/drawing/2014/main" id="{00000000-0008-0000-04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8775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xdr:row>
      <xdr:rowOff>0</xdr:rowOff>
    </xdr:from>
    <xdr:to>
      <xdr:col>6</xdr:col>
      <xdr:colOff>15875</xdr:colOff>
      <xdr:row>122</xdr:row>
      <xdr:rowOff>15875</xdr:rowOff>
    </xdr:to>
    <xdr:pic>
      <xdr:nvPicPr>
        <xdr:cNvPr id="165" name="Picture 164" descr="http://v2.moodys.com/gfx/spacer.gif">
          <a:extLst>
            <a:ext uri="{FF2B5EF4-FFF2-40B4-BE49-F238E27FC236}">
              <a16:creationId xmlns:a16="http://schemas.microsoft.com/office/drawing/2014/main" id="{00000000-0008-0000-04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8775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xdr:row>
      <xdr:rowOff>0</xdr:rowOff>
    </xdr:from>
    <xdr:to>
      <xdr:col>6</xdr:col>
      <xdr:colOff>15875</xdr:colOff>
      <xdr:row>122</xdr:row>
      <xdr:rowOff>15875</xdr:rowOff>
    </xdr:to>
    <xdr:pic>
      <xdr:nvPicPr>
        <xdr:cNvPr id="166" name="Picture 165" descr="http://v2.moodys.com/gfx/spacer.gif">
          <a:extLst>
            <a:ext uri="{FF2B5EF4-FFF2-40B4-BE49-F238E27FC236}">
              <a16:creationId xmlns:a16="http://schemas.microsoft.com/office/drawing/2014/main" id="{00000000-0008-0000-04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8775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xdr:row>
      <xdr:rowOff>0</xdr:rowOff>
    </xdr:from>
    <xdr:to>
      <xdr:col>6</xdr:col>
      <xdr:colOff>15875</xdr:colOff>
      <xdr:row>122</xdr:row>
      <xdr:rowOff>15875</xdr:rowOff>
    </xdr:to>
    <xdr:pic>
      <xdr:nvPicPr>
        <xdr:cNvPr id="167" name="Picture 166" descr="http://v2.moodys.com/gfx/spacer.gif">
          <a:extLst>
            <a:ext uri="{FF2B5EF4-FFF2-40B4-BE49-F238E27FC236}">
              <a16:creationId xmlns:a16="http://schemas.microsoft.com/office/drawing/2014/main" id="{00000000-0008-0000-04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8775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122</xdr:row>
      <xdr:rowOff>0</xdr:rowOff>
    </xdr:from>
    <xdr:to>
      <xdr:col>6</xdr:col>
      <xdr:colOff>15875</xdr:colOff>
      <xdr:row>122</xdr:row>
      <xdr:rowOff>15875</xdr:rowOff>
    </xdr:to>
    <xdr:pic>
      <xdr:nvPicPr>
        <xdr:cNvPr id="168" name="Picture 167" descr="http://v2.moodys.com/gfx/spacer.gif">
          <a:extLst>
            <a:ext uri="{FF2B5EF4-FFF2-40B4-BE49-F238E27FC236}">
              <a16:creationId xmlns:a16="http://schemas.microsoft.com/office/drawing/2014/main" id="{00000000-0008-0000-04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8775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xdr:row>
      <xdr:rowOff>0</xdr:rowOff>
    </xdr:from>
    <xdr:to>
      <xdr:col>6</xdr:col>
      <xdr:colOff>15875</xdr:colOff>
      <xdr:row>123</xdr:row>
      <xdr:rowOff>15875</xdr:rowOff>
    </xdr:to>
    <xdr:pic>
      <xdr:nvPicPr>
        <xdr:cNvPr id="169" name="Picture 168" descr="http://v2.moodys.com/gfx/spacer.gif">
          <a:extLst>
            <a:ext uri="{FF2B5EF4-FFF2-40B4-BE49-F238E27FC236}">
              <a16:creationId xmlns:a16="http://schemas.microsoft.com/office/drawing/2014/main" id="{00000000-0008-0000-04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9022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xdr:row>
      <xdr:rowOff>0</xdr:rowOff>
    </xdr:from>
    <xdr:to>
      <xdr:col>6</xdr:col>
      <xdr:colOff>15875</xdr:colOff>
      <xdr:row>123</xdr:row>
      <xdr:rowOff>15875</xdr:rowOff>
    </xdr:to>
    <xdr:pic>
      <xdr:nvPicPr>
        <xdr:cNvPr id="170" name="Picture 169" descr="http://v2.moodys.com/gfx/spacer.gif">
          <a:extLst>
            <a:ext uri="{FF2B5EF4-FFF2-40B4-BE49-F238E27FC236}">
              <a16:creationId xmlns:a16="http://schemas.microsoft.com/office/drawing/2014/main" id="{00000000-0008-0000-04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9022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xdr:row>
      <xdr:rowOff>0</xdr:rowOff>
    </xdr:from>
    <xdr:to>
      <xdr:col>6</xdr:col>
      <xdr:colOff>15875</xdr:colOff>
      <xdr:row>123</xdr:row>
      <xdr:rowOff>15875</xdr:rowOff>
    </xdr:to>
    <xdr:pic>
      <xdr:nvPicPr>
        <xdr:cNvPr id="171" name="Picture 170" descr="http://v2.moodys.com/gfx/spacer.gif">
          <a:extLst>
            <a:ext uri="{FF2B5EF4-FFF2-40B4-BE49-F238E27FC236}">
              <a16:creationId xmlns:a16="http://schemas.microsoft.com/office/drawing/2014/main" id="{00000000-0008-0000-04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9022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xdr:row>
      <xdr:rowOff>0</xdr:rowOff>
    </xdr:from>
    <xdr:to>
      <xdr:col>6</xdr:col>
      <xdr:colOff>15875</xdr:colOff>
      <xdr:row>123</xdr:row>
      <xdr:rowOff>15875</xdr:rowOff>
    </xdr:to>
    <xdr:pic>
      <xdr:nvPicPr>
        <xdr:cNvPr id="172" name="Picture 171" descr="http://v2.moodys.com/gfx/spacer.gif">
          <a:extLst>
            <a:ext uri="{FF2B5EF4-FFF2-40B4-BE49-F238E27FC236}">
              <a16:creationId xmlns:a16="http://schemas.microsoft.com/office/drawing/2014/main" id="{00000000-0008-0000-04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9022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xdr:row>
      <xdr:rowOff>0</xdr:rowOff>
    </xdr:from>
    <xdr:to>
      <xdr:col>6</xdr:col>
      <xdr:colOff>15875</xdr:colOff>
      <xdr:row>123</xdr:row>
      <xdr:rowOff>15875</xdr:rowOff>
    </xdr:to>
    <xdr:pic>
      <xdr:nvPicPr>
        <xdr:cNvPr id="173" name="Picture 172" descr="http://v2.moodys.com/gfx/spacer.gif">
          <a:extLst>
            <a:ext uri="{FF2B5EF4-FFF2-40B4-BE49-F238E27FC236}">
              <a16:creationId xmlns:a16="http://schemas.microsoft.com/office/drawing/2014/main" id="{00000000-0008-0000-04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9022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123</xdr:row>
      <xdr:rowOff>0</xdr:rowOff>
    </xdr:from>
    <xdr:to>
      <xdr:col>6</xdr:col>
      <xdr:colOff>15875</xdr:colOff>
      <xdr:row>123</xdr:row>
      <xdr:rowOff>15875</xdr:rowOff>
    </xdr:to>
    <xdr:pic>
      <xdr:nvPicPr>
        <xdr:cNvPr id="174" name="Picture 173" descr="http://v2.moodys.com/gfx/spacer.gif">
          <a:extLst>
            <a:ext uri="{FF2B5EF4-FFF2-40B4-BE49-F238E27FC236}">
              <a16:creationId xmlns:a16="http://schemas.microsoft.com/office/drawing/2014/main" id="{00000000-0008-0000-04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9022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xdr:row>
      <xdr:rowOff>0</xdr:rowOff>
    </xdr:from>
    <xdr:to>
      <xdr:col>6</xdr:col>
      <xdr:colOff>15875</xdr:colOff>
      <xdr:row>124</xdr:row>
      <xdr:rowOff>15875</xdr:rowOff>
    </xdr:to>
    <xdr:pic>
      <xdr:nvPicPr>
        <xdr:cNvPr id="175" name="Picture 174" descr="http://v2.moodys.com/gfx/spacer.gif">
          <a:extLst>
            <a:ext uri="{FF2B5EF4-FFF2-40B4-BE49-F238E27FC236}">
              <a16:creationId xmlns:a16="http://schemas.microsoft.com/office/drawing/2014/main" id="{00000000-0008-0000-04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9270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xdr:row>
      <xdr:rowOff>0</xdr:rowOff>
    </xdr:from>
    <xdr:to>
      <xdr:col>6</xdr:col>
      <xdr:colOff>15875</xdr:colOff>
      <xdr:row>124</xdr:row>
      <xdr:rowOff>15875</xdr:rowOff>
    </xdr:to>
    <xdr:pic>
      <xdr:nvPicPr>
        <xdr:cNvPr id="176" name="Picture 175" descr="http://v2.moodys.com/gfx/spacer.gif">
          <a:extLst>
            <a:ext uri="{FF2B5EF4-FFF2-40B4-BE49-F238E27FC236}">
              <a16:creationId xmlns:a16="http://schemas.microsoft.com/office/drawing/2014/main" id="{00000000-0008-0000-04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9270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xdr:row>
      <xdr:rowOff>0</xdr:rowOff>
    </xdr:from>
    <xdr:to>
      <xdr:col>6</xdr:col>
      <xdr:colOff>15875</xdr:colOff>
      <xdr:row>124</xdr:row>
      <xdr:rowOff>15875</xdr:rowOff>
    </xdr:to>
    <xdr:pic>
      <xdr:nvPicPr>
        <xdr:cNvPr id="177" name="Picture 176" descr="http://v2.moodys.com/gfx/spacer.gif">
          <a:extLst>
            <a:ext uri="{FF2B5EF4-FFF2-40B4-BE49-F238E27FC236}">
              <a16:creationId xmlns:a16="http://schemas.microsoft.com/office/drawing/2014/main" id="{00000000-0008-0000-04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9270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xdr:row>
      <xdr:rowOff>0</xdr:rowOff>
    </xdr:from>
    <xdr:to>
      <xdr:col>6</xdr:col>
      <xdr:colOff>15875</xdr:colOff>
      <xdr:row>124</xdr:row>
      <xdr:rowOff>15875</xdr:rowOff>
    </xdr:to>
    <xdr:pic>
      <xdr:nvPicPr>
        <xdr:cNvPr id="178" name="Picture 177" descr="http://v2.moodys.com/gfx/spacer.gif">
          <a:extLst>
            <a:ext uri="{FF2B5EF4-FFF2-40B4-BE49-F238E27FC236}">
              <a16:creationId xmlns:a16="http://schemas.microsoft.com/office/drawing/2014/main" id="{00000000-0008-0000-04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9270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xdr:row>
      <xdr:rowOff>0</xdr:rowOff>
    </xdr:from>
    <xdr:to>
      <xdr:col>6</xdr:col>
      <xdr:colOff>15875</xdr:colOff>
      <xdr:row>124</xdr:row>
      <xdr:rowOff>15875</xdr:rowOff>
    </xdr:to>
    <xdr:pic>
      <xdr:nvPicPr>
        <xdr:cNvPr id="179" name="Picture 178" descr="http://v2.moodys.com/gfx/spacer.gif">
          <a:extLst>
            <a:ext uri="{FF2B5EF4-FFF2-40B4-BE49-F238E27FC236}">
              <a16:creationId xmlns:a16="http://schemas.microsoft.com/office/drawing/2014/main" id="{00000000-0008-0000-04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9270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124</xdr:row>
      <xdr:rowOff>0</xdr:rowOff>
    </xdr:from>
    <xdr:to>
      <xdr:col>6</xdr:col>
      <xdr:colOff>15875</xdr:colOff>
      <xdr:row>124</xdr:row>
      <xdr:rowOff>15875</xdr:rowOff>
    </xdr:to>
    <xdr:pic>
      <xdr:nvPicPr>
        <xdr:cNvPr id="180" name="Picture 179" descr="http://v2.moodys.com/gfx/spacer.gif">
          <a:extLst>
            <a:ext uri="{FF2B5EF4-FFF2-40B4-BE49-F238E27FC236}">
              <a16:creationId xmlns:a16="http://schemas.microsoft.com/office/drawing/2014/main" id="{00000000-0008-0000-04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9270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xdr:row>
      <xdr:rowOff>0</xdr:rowOff>
    </xdr:from>
    <xdr:to>
      <xdr:col>6</xdr:col>
      <xdr:colOff>15875</xdr:colOff>
      <xdr:row>125</xdr:row>
      <xdr:rowOff>15875</xdr:rowOff>
    </xdr:to>
    <xdr:pic>
      <xdr:nvPicPr>
        <xdr:cNvPr id="181" name="Picture 180" descr="http://v2.moodys.com/gfx/spacer.gif">
          <a:extLst>
            <a:ext uri="{FF2B5EF4-FFF2-40B4-BE49-F238E27FC236}">
              <a16:creationId xmlns:a16="http://schemas.microsoft.com/office/drawing/2014/main" id="{00000000-0008-0000-04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9517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xdr:row>
      <xdr:rowOff>0</xdr:rowOff>
    </xdr:from>
    <xdr:to>
      <xdr:col>6</xdr:col>
      <xdr:colOff>15875</xdr:colOff>
      <xdr:row>125</xdr:row>
      <xdr:rowOff>15875</xdr:rowOff>
    </xdr:to>
    <xdr:pic>
      <xdr:nvPicPr>
        <xdr:cNvPr id="182" name="Picture 181" descr="http://v2.moodys.com/gfx/spacer.gif">
          <a:extLst>
            <a:ext uri="{FF2B5EF4-FFF2-40B4-BE49-F238E27FC236}">
              <a16:creationId xmlns:a16="http://schemas.microsoft.com/office/drawing/2014/main" id="{00000000-0008-0000-04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9517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xdr:row>
      <xdr:rowOff>0</xdr:rowOff>
    </xdr:from>
    <xdr:to>
      <xdr:col>6</xdr:col>
      <xdr:colOff>15875</xdr:colOff>
      <xdr:row>125</xdr:row>
      <xdr:rowOff>15875</xdr:rowOff>
    </xdr:to>
    <xdr:pic>
      <xdr:nvPicPr>
        <xdr:cNvPr id="183" name="Picture 182" descr="http://v2.moodys.com/gfx/spacer.gif">
          <a:extLst>
            <a:ext uri="{FF2B5EF4-FFF2-40B4-BE49-F238E27FC236}">
              <a16:creationId xmlns:a16="http://schemas.microsoft.com/office/drawing/2014/main" id="{00000000-0008-0000-04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9517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xdr:row>
      <xdr:rowOff>0</xdr:rowOff>
    </xdr:from>
    <xdr:to>
      <xdr:col>6</xdr:col>
      <xdr:colOff>15875</xdr:colOff>
      <xdr:row>125</xdr:row>
      <xdr:rowOff>15875</xdr:rowOff>
    </xdr:to>
    <xdr:pic>
      <xdr:nvPicPr>
        <xdr:cNvPr id="184" name="Picture 183" descr="http://v2.moodys.com/gfx/spacer.gif">
          <a:extLst>
            <a:ext uri="{FF2B5EF4-FFF2-40B4-BE49-F238E27FC236}">
              <a16:creationId xmlns:a16="http://schemas.microsoft.com/office/drawing/2014/main" id="{00000000-0008-0000-04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9517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xdr:row>
      <xdr:rowOff>0</xdr:rowOff>
    </xdr:from>
    <xdr:to>
      <xdr:col>6</xdr:col>
      <xdr:colOff>15875</xdr:colOff>
      <xdr:row>125</xdr:row>
      <xdr:rowOff>15875</xdr:rowOff>
    </xdr:to>
    <xdr:pic>
      <xdr:nvPicPr>
        <xdr:cNvPr id="185" name="Picture 184" descr="http://v2.moodys.com/gfx/spacer.gif">
          <a:extLst>
            <a:ext uri="{FF2B5EF4-FFF2-40B4-BE49-F238E27FC236}">
              <a16:creationId xmlns:a16="http://schemas.microsoft.com/office/drawing/2014/main" id="{00000000-0008-0000-04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9517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125</xdr:row>
      <xdr:rowOff>0</xdr:rowOff>
    </xdr:from>
    <xdr:to>
      <xdr:col>6</xdr:col>
      <xdr:colOff>15875</xdr:colOff>
      <xdr:row>125</xdr:row>
      <xdr:rowOff>15875</xdr:rowOff>
    </xdr:to>
    <xdr:pic>
      <xdr:nvPicPr>
        <xdr:cNvPr id="186" name="Picture 185" descr="http://v2.moodys.com/gfx/spacer.gif">
          <a:extLst>
            <a:ext uri="{FF2B5EF4-FFF2-40B4-BE49-F238E27FC236}">
              <a16:creationId xmlns:a16="http://schemas.microsoft.com/office/drawing/2014/main" id="{00000000-0008-0000-04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9517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xdr:row>
      <xdr:rowOff>0</xdr:rowOff>
    </xdr:from>
    <xdr:to>
      <xdr:col>6</xdr:col>
      <xdr:colOff>15875</xdr:colOff>
      <xdr:row>126</xdr:row>
      <xdr:rowOff>15875</xdr:rowOff>
    </xdr:to>
    <xdr:pic>
      <xdr:nvPicPr>
        <xdr:cNvPr id="187" name="Picture 186" descr="http://v2.moodys.com/gfx/spacer.gif">
          <a:extLst>
            <a:ext uri="{FF2B5EF4-FFF2-40B4-BE49-F238E27FC236}">
              <a16:creationId xmlns:a16="http://schemas.microsoft.com/office/drawing/2014/main" id="{00000000-0008-0000-0400-0000B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29765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xdr:row>
      <xdr:rowOff>0</xdr:rowOff>
    </xdr:from>
    <xdr:to>
      <xdr:col>6</xdr:col>
      <xdr:colOff>15875</xdr:colOff>
      <xdr:row>126</xdr:row>
      <xdr:rowOff>15875</xdr:rowOff>
    </xdr:to>
    <xdr:pic>
      <xdr:nvPicPr>
        <xdr:cNvPr id="188" name="Picture 187" descr="http://v2.moodys.com/gfx/spacer.gif">
          <a:extLst>
            <a:ext uri="{FF2B5EF4-FFF2-40B4-BE49-F238E27FC236}">
              <a16:creationId xmlns:a16="http://schemas.microsoft.com/office/drawing/2014/main" id="{00000000-0008-0000-04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29765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xdr:row>
      <xdr:rowOff>0</xdr:rowOff>
    </xdr:from>
    <xdr:to>
      <xdr:col>6</xdr:col>
      <xdr:colOff>15875</xdr:colOff>
      <xdr:row>126</xdr:row>
      <xdr:rowOff>15875</xdr:rowOff>
    </xdr:to>
    <xdr:pic>
      <xdr:nvPicPr>
        <xdr:cNvPr id="189" name="Picture 188" descr="http://v2.moodys.com/gfx/spacer.gif">
          <a:extLst>
            <a:ext uri="{FF2B5EF4-FFF2-40B4-BE49-F238E27FC236}">
              <a16:creationId xmlns:a16="http://schemas.microsoft.com/office/drawing/2014/main" id="{00000000-0008-0000-0400-0000B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29765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xdr:row>
      <xdr:rowOff>0</xdr:rowOff>
    </xdr:from>
    <xdr:to>
      <xdr:col>6</xdr:col>
      <xdr:colOff>15875</xdr:colOff>
      <xdr:row>126</xdr:row>
      <xdr:rowOff>15875</xdr:rowOff>
    </xdr:to>
    <xdr:pic>
      <xdr:nvPicPr>
        <xdr:cNvPr id="190" name="Picture 189" descr="http://v2.moodys.com/gfx/spacer.gif">
          <a:extLst>
            <a:ext uri="{FF2B5EF4-FFF2-40B4-BE49-F238E27FC236}">
              <a16:creationId xmlns:a16="http://schemas.microsoft.com/office/drawing/2014/main" id="{00000000-0008-0000-0400-0000B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29765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xdr:row>
      <xdr:rowOff>0</xdr:rowOff>
    </xdr:from>
    <xdr:to>
      <xdr:col>6</xdr:col>
      <xdr:colOff>15875</xdr:colOff>
      <xdr:row>126</xdr:row>
      <xdr:rowOff>15875</xdr:rowOff>
    </xdr:to>
    <xdr:pic>
      <xdr:nvPicPr>
        <xdr:cNvPr id="191" name="Picture 190" descr="http://v2.moodys.com/gfx/spacer.gif">
          <a:extLst>
            <a:ext uri="{FF2B5EF4-FFF2-40B4-BE49-F238E27FC236}">
              <a16:creationId xmlns:a16="http://schemas.microsoft.com/office/drawing/2014/main" id="{00000000-0008-0000-0400-0000B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29765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126</xdr:row>
      <xdr:rowOff>0</xdr:rowOff>
    </xdr:from>
    <xdr:to>
      <xdr:col>6</xdr:col>
      <xdr:colOff>15875</xdr:colOff>
      <xdr:row>126</xdr:row>
      <xdr:rowOff>15875</xdr:rowOff>
    </xdr:to>
    <xdr:pic>
      <xdr:nvPicPr>
        <xdr:cNvPr id="192" name="Picture 191" descr="http://v2.moodys.com/gfx/spacer.gif">
          <a:extLst>
            <a:ext uri="{FF2B5EF4-FFF2-40B4-BE49-F238E27FC236}">
              <a16:creationId xmlns:a16="http://schemas.microsoft.com/office/drawing/2014/main" id="{00000000-0008-0000-0400-0000C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29765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193" name="Picture 192" descr="http://v2.moodys.com/gfx/spacer.gif">
          <a:extLst>
            <a:ext uri="{FF2B5EF4-FFF2-40B4-BE49-F238E27FC236}">
              <a16:creationId xmlns:a16="http://schemas.microsoft.com/office/drawing/2014/main" id="{00000000-0008-0000-0400-0000C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0013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194" name="Picture 193" descr="http://v2.moodys.com/gfx/spacer.gif">
          <a:extLst>
            <a:ext uri="{FF2B5EF4-FFF2-40B4-BE49-F238E27FC236}">
              <a16:creationId xmlns:a16="http://schemas.microsoft.com/office/drawing/2014/main" id="{00000000-0008-0000-0400-0000C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0013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195" name="Picture 194" descr="http://v2.moodys.com/gfx/spacer.gif">
          <a:extLst>
            <a:ext uri="{FF2B5EF4-FFF2-40B4-BE49-F238E27FC236}">
              <a16:creationId xmlns:a16="http://schemas.microsoft.com/office/drawing/2014/main" id="{00000000-0008-0000-0400-0000C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0013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196" name="Picture 195" descr="http://v2.moodys.com/gfx/spacer.gif">
          <a:extLst>
            <a:ext uri="{FF2B5EF4-FFF2-40B4-BE49-F238E27FC236}">
              <a16:creationId xmlns:a16="http://schemas.microsoft.com/office/drawing/2014/main" id="{00000000-0008-0000-04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0013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197" name="Picture 196" descr="http://v2.moodys.com/gfx/spacer.gif">
          <a:extLst>
            <a:ext uri="{FF2B5EF4-FFF2-40B4-BE49-F238E27FC236}">
              <a16:creationId xmlns:a16="http://schemas.microsoft.com/office/drawing/2014/main" id="{00000000-0008-0000-0400-0000C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0013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198" name="Picture 197" descr="http://v2.moodys.com/gfx/spacer.gif">
          <a:extLst>
            <a:ext uri="{FF2B5EF4-FFF2-40B4-BE49-F238E27FC236}">
              <a16:creationId xmlns:a16="http://schemas.microsoft.com/office/drawing/2014/main" id="{00000000-0008-0000-0400-0000C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0013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199" name="Picture 198" descr="http://v2.moodys.com/gfx/spacer.gif">
          <a:extLst>
            <a:ext uri="{FF2B5EF4-FFF2-40B4-BE49-F238E27FC236}">
              <a16:creationId xmlns:a16="http://schemas.microsoft.com/office/drawing/2014/main" id="{00000000-0008-0000-0400-0000C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0260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0" name="Picture 199" descr="http://v2.moodys.com/gfx/spacer.gif">
          <a:extLst>
            <a:ext uri="{FF2B5EF4-FFF2-40B4-BE49-F238E27FC236}">
              <a16:creationId xmlns:a16="http://schemas.microsoft.com/office/drawing/2014/main" id="{00000000-0008-0000-04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0260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1" name="Picture 200" descr="http://v2.moodys.com/gfx/spacer.gif">
          <a:extLst>
            <a:ext uri="{FF2B5EF4-FFF2-40B4-BE49-F238E27FC236}">
              <a16:creationId xmlns:a16="http://schemas.microsoft.com/office/drawing/2014/main" id="{00000000-0008-0000-0400-0000C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0260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2" name="Picture 201" descr="http://v2.moodys.com/gfx/spacer.gif">
          <a:extLst>
            <a:ext uri="{FF2B5EF4-FFF2-40B4-BE49-F238E27FC236}">
              <a16:creationId xmlns:a16="http://schemas.microsoft.com/office/drawing/2014/main" id="{00000000-0008-0000-0400-0000C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0260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3" name="Picture 202" descr="http://v2.moodys.com/gfx/spacer.gif">
          <a:extLst>
            <a:ext uri="{FF2B5EF4-FFF2-40B4-BE49-F238E27FC236}">
              <a16:creationId xmlns:a16="http://schemas.microsoft.com/office/drawing/2014/main" id="{00000000-0008-0000-0400-0000C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0260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4" name="Picture 203" descr="http://v2.moodys.com/gfx/spacer.gif">
          <a:extLst>
            <a:ext uri="{FF2B5EF4-FFF2-40B4-BE49-F238E27FC236}">
              <a16:creationId xmlns:a16="http://schemas.microsoft.com/office/drawing/2014/main" id="{00000000-0008-0000-0400-0000C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0260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5" name="Picture 204" descr="http://v2.moodys.com/gfx/spacer.gif">
          <a:extLst>
            <a:ext uri="{FF2B5EF4-FFF2-40B4-BE49-F238E27FC236}">
              <a16:creationId xmlns:a16="http://schemas.microsoft.com/office/drawing/2014/main" id="{00000000-0008-0000-0400-0000C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0508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6" name="Picture 205" descr="http://v2.moodys.com/gfx/spacer.gif">
          <a:extLst>
            <a:ext uri="{FF2B5EF4-FFF2-40B4-BE49-F238E27FC236}">
              <a16:creationId xmlns:a16="http://schemas.microsoft.com/office/drawing/2014/main" id="{00000000-0008-0000-0400-0000C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0508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7" name="Picture 206" descr="http://v2.moodys.com/gfx/spacer.gif">
          <a:extLst>
            <a:ext uri="{FF2B5EF4-FFF2-40B4-BE49-F238E27FC236}">
              <a16:creationId xmlns:a16="http://schemas.microsoft.com/office/drawing/2014/main" id="{00000000-0008-0000-0400-0000C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0508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8" name="Picture 207" descr="http://v2.moodys.com/gfx/spacer.gif">
          <a:extLst>
            <a:ext uri="{FF2B5EF4-FFF2-40B4-BE49-F238E27FC236}">
              <a16:creationId xmlns:a16="http://schemas.microsoft.com/office/drawing/2014/main" id="{00000000-0008-0000-04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0508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09" name="Picture 208" descr="http://v2.moodys.com/gfx/spacer.gif">
          <a:extLst>
            <a:ext uri="{FF2B5EF4-FFF2-40B4-BE49-F238E27FC236}">
              <a16:creationId xmlns:a16="http://schemas.microsoft.com/office/drawing/2014/main" id="{00000000-0008-0000-04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0508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128</xdr:row>
      <xdr:rowOff>0</xdr:rowOff>
    </xdr:from>
    <xdr:to>
      <xdr:col>6</xdr:col>
      <xdr:colOff>15875</xdr:colOff>
      <xdr:row>128</xdr:row>
      <xdr:rowOff>15875</xdr:rowOff>
    </xdr:to>
    <xdr:pic>
      <xdr:nvPicPr>
        <xdr:cNvPr id="210" name="Picture 209" descr="http://v2.moodys.com/gfx/spacer.gif">
          <a:extLst>
            <a:ext uri="{FF2B5EF4-FFF2-40B4-BE49-F238E27FC236}">
              <a16:creationId xmlns:a16="http://schemas.microsoft.com/office/drawing/2014/main" id="{00000000-0008-0000-0400-0000D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0508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xdr:row>
      <xdr:rowOff>0</xdr:rowOff>
    </xdr:from>
    <xdr:to>
      <xdr:col>6</xdr:col>
      <xdr:colOff>15875</xdr:colOff>
      <xdr:row>129</xdr:row>
      <xdr:rowOff>15875</xdr:rowOff>
    </xdr:to>
    <xdr:pic>
      <xdr:nvPicPr>
        <xdr:cNvPr id="211" name="Picture 210" descr="http://v2.moodys.com/gfx/spacer.gif">
          <a:extLst>
            <a:ext uri="{FF2B5EF4-FFF2-40B4-BE49-F238E27FC236}">
              <a16:creationId xmlns:a16="http://schemas.microsoft.com/office/drawing/2014/main" id="{00000000-0008-0000-04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0756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xdr:row>
      <xdr:rowOff>0</xdr:rowOff>
    </xdr:from>
    <xdr:to>
      <xdr:col>6</xdr:col>
      <xdr:colOff>15875</xdr:colOff>
      <xdr:row>129</xdr:row>
      <xdr:rowOff>15875</xdr:rowOff>
    </xdr:to>
    <xdr:pic>
      <xdr:nvPicPr>
        <xdr:cNvPr id="212" name="Picture 211" descr="http://v2.moodys.com/gfx/spacer.gif">
          <a:extLst>
            <a:ext uri="{FF2B5EF4-FFF2-40B4-BE49-F238E27FC236}">
              <a16:creationId xmlns:a16="http://schemas.microsoft.com/office/drawing/2014/main" id="{00000000-0008-0000-04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0756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xdr:row>
      <xdr:rowOff>0</xdr:rowOff>
    </xdr:from>
    <xdr:to>
      <xdr:col>6</xdr:col>
      <xdr:colOff>15875</xdr:colOff>
      <xdr:row>129</xdr:row>
      <xdr:rowOff>15875</xdr:rowOff>
    </xdr:to>
    <xdr:pic>
      <xdr:nvPicPr>
        <xdr:cNvPr id="213" name="Picture 212" descr="http://v2.moodys.com/gfx/spacer.gif">
          <a:extLst>
            <a:ext uri="{FF2B5EF4-FFF2-40B4-BE49-F238E27FC236}">
              <a16:creationId xmlns:a16="http://schemas.microsoft.com/office/drawing/2014/main" id="{00000000-0008-0000-04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0756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xdr:row>
      <xdr:rowOff>0</xdr:rowOff>
    </xdr:from>
    <xdr:to>
      <xdr:col>6</xdr:col>
      <xdr:colOff>15875</xdr:colOff>
      <xdr:row>129</xdr:row>
      <xdr:rowOff>15875</xdr:rowOff>
    </xdr:to>
    <xdr:pic>
      <xdr:nvPicPr>
        <xdr:cNvPr id="214" name="Picture 213" descr="http://v2.moodys.com/gfx/spacer.gif">
          <a:extLst>
            <a:ext uri="{FF2B5EF4-FFF2-40B4-BE49-F238E27FC236}">
              <a16:creationId xmlns:a16="http://schemas.microsoft.com/office/drawing/2014/main" id="{00000000-0008-0000-04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0756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xdr:row>
      <xdr:rowOff>0</xdr:rowOff>
    </xdr:from>
    <xdr:to>
      <xdr:col>6</xdr:col>
      <xdr:colOff>15875</xdr:colOff>
      <xdr:row>129</xdr:row>
      <xdr:rowOff>15875</xdr:rowOff>
    </xdr:to>
    <xdr:pic>
      <xdr:nvPicPr>
        <xdr:cNvPr id="215" name="Picture 214" descr="http://v2.moodys.com/gfx/spacer.gif">
          <a:extLst>
            <a:ext uri="{FF2B5EF4-FFF2-40B4-BE49-F238E27FC236}">
              <a16:creationId xmlns:a16="http://schemas.microsoft.com/office/drawing/2014/main" id="{00000000-0008-0000-0400-0000D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0756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129</xdr:row>
      <xdr:rowOff>0</xdr:rowOff>
    </xdr:from>
    <xdr:to>
      <xdr:col>6</xdr:col>
      <xdr:colOff>15875</xdr:colOff>
      <xdr:row>129</xdr:row>
      <xdr:rowOff>15875</xdr:rowOff>
    </xdr:to>
    <xdr:pic>
      <xdr:nvPicPr>
        <xdr:cNvPr id="216" name="Picture 215" descr="http://v2.moodys.com/gfx/spacer.gif">
          <a:extLst>
            <a:ext uri="{FF2B5EF4-FFF2-40B4-BE49-F238E27FC236}">
              <a16:creationId xmlns:a16="http://schemas.microsoft.com/office/drawing/2014/main" id="{00000000-0008-0000-04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0756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xdr:row>
      <xdr:rowOff>0</xdr:rowOff>
    </xdr:from>
    <xdr:to>
      <xdr:col>6</xdr:col>
      <xdr:colOff>15875</xdr:colOff>
      <xdr:row>130</xdr:row>
      <xdr:rowOff>15875</xdr:rowOff>
    </xdr:to>
    <xdr:pic>
      <xdr:nvPicPr>
        <xdr:cNvPr id="217" name="Picture 216" descr="http://v2.moodys.com/gfx/spacer.gif">
          <a:extLst>
            <a:ext uri="{FF2B5EF4-FFF2-40B4-BE49-F238E27FC236}">
              <a16:creationId xmlns:a16="http://schemas.microsoft.com/office/drawing/2014/main" id="{00000000-0008-0000-04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1003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xdr:row>
      <xdr:rowOff>0</xdr:rowOff>
    </xdr:from>
    <xdr:to>
      <xdr:col>6</xdr:col>
      <xdr:colOff>15875</xdr:colOff>
      <xdr:row>130</xdr:row>
      <xdr:rowOff>15875</xdr:rowOff>
    </xdr:to>
    <xdr:pic>
      <xdr:nvPicPr>
        <xdr:cNvPr id="218" name="Picture 217" descr="http://v2.moodys.com/gfx/spacer.gif">
          <a:extLst>
            <a:ext uri="{FF2B5EF4-FFF2-40B4-BE49-F238E27FC236}">
              <a16:creationId xmlns:a16="http://schemas.microsoft.com/office/drawing/2014/main" id="{00000000-0008-0000-04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1003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xdr:row>
      <xdr:rowOff>0</xdr:rowOff>
    </xdr:from>
    <xdr:to>
      <xdr:col>6</xdr:col>
      <xdr:colOff>15875</xdr:colOff>
      <xdr:row>130</xdr:row>
      <xdr:rowOff>15875</xdr:rowOff>
    </xdr:to>
    <xdr:pic>
      <xdr:nvPicPr>
        <xdr:cNvPr id="219" name="Picture 218" descr="http://v2.moodys.com/gfx/spacer.gif">
          <a:extLst>
            <a:ext uri="{FF2B5EF4-FFF2-40B4-BE49-F238E27FC236}">
              <a16:creationId xmlns:a16="http://schemas.microsoft.com/office/drawing/2014/main" id="{00000000-0008-0000-0400-0000D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1003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xdr:row>
      <xdr:rowOff>0</xdr:rowOff>
    </xdr:from>
    <xdr:to>
      <xdr:col>6</xdr:col>
      <xdr:colOff>15875</xdr:colOff>
      <xdr:row>130</xdr:row>
      <xdr:rowOff>15875</xdr:rowOff>
    </xdr:to>
    <xdr:pic>
      <xdr:nvPicPr>
        <xdr:cNvPr id="220" name="Picture 219" descr="http://v2.moodys.com/gfx/spacer.gif">
          <a:extLst>
            <a:ext uri="{FF2B5EF4-FFF2-40B4-BE49-F238E27FC236}">
              <a16:creationId xmlns:a16="http://schemas.microsoft.com/office/drawing/2014/main" id="{00000000-0008-0000-04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1003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xdr:row>
      <xdr:rowOff>0</xdr:rowOff>
    </xdr:from>
    <xdr:to>
      <xdr:col>6</xdr:col>
      <xdr:colOff>15875</xdr:colOff>
      <xdr:row>130</xdr:row>
      <xdr:rowOff>15875</xdr:rowOff>
    </xdr:to>
    <xdr:pic>
      <xdr:nvPicPr>
        <xdr:cNvPr id="221" name="Picture 220" descr="http://v2.moodys.com/gfx/spacer.gif">
          <a:extLst>
            <a:ext uri="{FF2B5EF4-FFF2-40B4-BE49-F238E27FC236}">
              <a16:creationId xmlns:a16="http://schemas.microsoft.com/office/drawing/2014/main" id="{00000000-0008-0000-0400-0000D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1003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130</xdr:row>
      <xdr:rowOff>0</xdr:rowOff>
    </xdr:from>
    <xdr:to>
      <xdr:col>6</xdr:col>
      <xdr:colOff>15875</xdr:colOff>
      <xdr:row>130</xdr:row>
      <xdr:rowOff>15875</xdr:rowOff>
    </xdr:to>
    <xdr:pic>
      <xdr:nvPicPr>
        <xdr:cNvPr id="222" name="Picture 221" descr="http://v2.moodys.com/gfx/spacer.gif">
          <a:extLst>
            <a:ext uri="{FF2B5EF4-FFF2-40B4-BE49-F238E27FC236}">
              <a16:creationId xmlns:a16="http://schemas.microsoft.com/office/drawing/2014/main" id="{00000000-0008-0000-04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1003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xdr:row>
      <xdr:rowOff>0</xdr:rowOff>
    </xdr:from>
    <xdr:to>
      <xdr:col>6</xdr:col>
      <xdr:colOff>15875</xdr:colOff>
      <xdr:row>132</xdr:row>
      <xdr:rowOff>15875</xdr:rowOff>
    </xdr:to>
    <xdr:pic>
      <xdr:nvPicPr>
        <xdr:cNvPr id="223" name="Picture 222" descr="http://v2.moodys.com/gfx/spacer.gif">
          <a:extLst>
            <a:ext uri="{FF2B5EF4-FFF2-40B4-BE49-F238E27FC236}">
              <a16:creationId xmlns:a16="http://schemas.microsoft.com/office/drawing/2014/main" id="{00000000-0008-0000-04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125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xdr:row>
      <xdr:rowOff>0</xdr:rowOff>
    </xdr:from>
    <xdr:to>
      <xdr:col>6</xdr:col>
      <xdr:colOff>15875</xdr:colOff>
      <xdr:row>132</xdr:row>
      <xdr:rowOff>15875</xdr:rowOff>
    </xdr:to>
    <xdr:pic>
      <xdr:nvPicPr>
        <xdr:cNvPr id="224" name="Picture 223" descr="http://v2.moodys.com/gfx/spacer.gif">
          <a:extLst>
            <a:ext uri="{FF2B5EF4-FFF2-40B4-BE49-F238E27FC236}">
              <a16:creationId xmlns:a16="http://schemas.microsoft.com/office/drawing/2014/main" id="{00000000-0008-0000-0400-0000E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125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xdr:row>
      <xdr:rowOff>0</xdr:rowOff>
    </xdr:from>
    <xdr:to>
      <xdr:col>6</xdr:col>
      <xdr:colOff>15875</xdr:colOff>
      <xdr:row>132</xdr:row>
      <xdr:rowOff>15875</xdr:rowOff>
    </xdr:to>
    <xdr:pic>
      <xdr:nvPicPr>
        <xdr:cNvPr id="225" name="Picture 224" descr="http://v2.moodys.com/gfx/spacer.gif">
          <a:extLst>
            <a:ext uri="{FF2B5EF4-FFF2-40B4-BE49-F238E27FC236}">
              <a16:creationId xmlns:a16="http://schemas.microsoft.com/office/drawing/2014/main" id="{00000000-0008-0000-0400-0000E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125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xdr:row>
      <xdr:rowOff>0</xdr:rowOff>
    </xdr:from>
    <xdr:to>
      <xdr:col>6</xdr:col>
      <xdr:colOff>15875</xdr:colOff>
      <xdr:row>132</xdr:row>
      <xdr:rowOff>15875</xdr:rowOff>
    </xdr:to>
    <xdr:pic>
      <xdr:nvPicPr>
        <xdr:cNvPr id="226" name="Picture 225" descr="http://v2.moodys.com/gfx/spacer.gif">
          <a:extLst>
            <a:ext uri="{FF2B5EF4-FFF2-40B4-BE49-F238E27FC236}">
              <a16:creationId xmlns:a16="http://schemas.microsoft.com/office/drawing/2014/main" id="{00000000-0008-0000-04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125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xdr:row>
      <xdr:rowOff>0</xdr:rowOff>
    </xdr:from>
    <xdr:to>
      <xdr:col>6</xdr:col>
      <xdr:colOff>15875</xdr:colOff>
      <xdr:row>132</xdr:row>
      <xdr:rowOff>15875</xdr:rowOff>
    </xdr:to>
    <xdr:pic>
      <xdr:nvPicPr>
        <xdr:cNvPr id="227" name="Picture 226" descr="http://v2.moodys.com/gfx/spacer.gif">
          <a:extLst>
            <a:ext uri="{FF2B5EF4-FFF2-40B4-BE49-F238E27FC236}">
              <a16:creationId xmlns:a16="http://schemas.microsoft.com/office/drawing/2014/main" id="{00000000-0008-0000-0400-0000E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125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132</xdr:row>
      <xdr:rowOff>0</xdr:rowOff>
    </xdr:from>
    <xdr:to>
      <xdr:col>6</xdr:col>
      <xdr:colOff>15875</xdr:colOff>
      <xdr:row>132</xdr:row>
      <xdr:rowOff>15875</xdr:rowOff>
    </xdr:to>
    <xdr:pic>
      <xdr:nvPicPr>
        <xdr:cNvPr id="228" name="Picture 227" descr="http://v2.moodys.com/gfx/spacer.gif">
          <a:extLst>
            <a:ext uri="{FF2B5EF4-FFF2-40B4-BE49-F238E27FC236}">
              <a16:creationId xmlns:a16="http://schemas.microsoft.com/office/drawing/2014/main" id="{00000000-0008-0000-0400-0000E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1251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xdr:row>
      <xdr:rowOff>0</xdr:rowOff>
    </xdr:from>
    <xdr:to>
      <xdr:col>6</xdr:col>
      <xdr:colOff>15875</xdr:colOff>
      <xdr:row>133</xdr:row>
      <xdr:rowOff>15875</xdr:rowOff>
    </xdr:to>
    <xdr:pic>
      <xdr:nvPicPr>
        <xdr:cNvPr id="229" name="Picture 228" descr="http://v2.moodys.com/gfx/spacer.gif">
          <a:extLst>
            <a:ext uri="{FF2B5EF4-FFF2-40B4-BE49-F238E27FC236}">
              <a16:creationId xmlns:a16="http://schemas.microsoft.com/office/drawing/2014/main" id="{00000000-0008-0000-04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1499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xdr:row>
      <xdr:rowOff>0</xdr:rowOff>
    </xdr:from>
    <xdr:to>
      <xdr:col>6</xdr:col>
      <xdr:colOff>15875</xdr:colOff>
      <xdr:row>133</xdr:row>
      <xdr:rowOff>15875</xdr:rowOff>
    </xdr:to>
    <xdr:pic>
      <xdr:nvPicPr>
        <xdr:cNvPr id="230" name="Picture 229" descr="http://v2.moodys.com/gfx/spacer.gif">
          <a:extLst>
            <a:ext uri="{FF2B5EF4-FFF2-40B4-BE49-F238E27FC236}">
              <a16:creationId xmlns:a16="http://schemas.microsoft.com/office/drawing/2014/main" id="{00000000-0008-0000-0400-0000E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1499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xdr:row>
      <xdr:rowOff>0</xdr:rowOff>
    </xdr:from>
    <xdr:to>
      <xdr:col>6</xdr:col>
      <xdr:colOff>15875</xdr:colOff>
      <xdr:row>133</xdr:row>
      <xdr:rowOff>15875</xdr:rowOff>
    </xdr:to>
    <xdr:pic>
      <xdr:nvPicPr>
        <xdr:cNvPr id="231" name="Picture 230" descr="http://v2.moodys.com/gfx/spacer.gif">
          <a:extLst>
            <a:ext uri="{FF2B5EF4-FFF2-40B4-BE49-F238E27FC236}">
              <a16:creationId xmlns:a16="http://schemas.microsoft.com/office/drawing/2014/main" id="{00000000-0008-0000-0400-0000E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1499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xdr:row>
      <xdr:rowOff>0</xdr:rowOff>
    </xdr:from>
    <xdr:to>
      <xdr:col>6</xdr:col>
      <xdr:colOff>15875</xdr:colOff>
      <xdr:row>133</xdr:row>
      <xdr:rowOff>15875</xdr:rowOff>
    </xdr:to>
    <xdr:pic>
      <xdr:nvPicPr>
        <xdr:cNvPr id="232" name="Picture 231" descr="http://v2.moodys.com/gfx/spacer.gif">
          <a:extLst>
            <a:ext uri="{FF2B5EF4-FFF2-40B4-BE49-F238E27FC236}">
              <a16:creationId xmlns:a16="http://schemas.microsoft.com/office/drawing/2014/main" id="{00000000-0008-0000-0400-0000E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1499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xdr:row>
      <xdr:rowOff>0</xdr:rowOff>
    </xdr:from>
    <xdr:to>
      <xdr:col>6</xdr:col>
      <xdr:colOff>15875</xdr:colOff>
      <xdr:row>133</xdr:row>
      <xdr:rowOff>15875</xdr:rowOff>
    </xdr:to>
    <xdr:pic>
      <xdr:nvPicPr>
        <xdr:cNvPr id="233" name="Picture 232" descr="http://v2.moodys.com/gfx/spacer.gif">
          <a:extLst>
            <a:ext uri="{FF2B5EF4-FFF2-40B4-BE49-F238E27FC236}">
              <a16:creationId xmlns:a16="http://schemas.microsoft.com/office/drawing/2014/main" id="{00000000-0008-0000-04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1499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133</xdr:row>
      <xdr:rowOff>0</xdr:rowOff>
    </xdr:from>
    <xdr:to>
      <xdr:col>6</xdr:col>
      <xdr:colOff>15875</xdr:colOff>
      <xdr:row>133</xdr:row>
      <xdr:rowOff>15875</xdr:rowOff>
    </xdr:to>
    <xdr:pic>
      <xdr:nvPicPr>
        <xdr:cNvPr id="234" name="Picture 233" descr="http://v2.moodys.com/gfx/spacer.gif">
          <a:extLst>
            <a:ext uri="{FF2B5EF4-FFF2-40B4-BE49-F238E27FC236}">
              <a16:creationId xmlns:a16="http://schemas.microsoft.com/office/drawing/2014/main" id="{00000000-0008-0000-0400-0000E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1499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xdr:row>
      <xdr:rowOff>0</xdr:rowOff>
    </xdr:from>
    <xdr:to>
      <xdr:col>6</xdr:col>
      <xdr:colOff>15875</xdr:colOff>
      <xdr:row>134</xdr:row>
      <xdr:rowOff>15875</xdr:rowOff>
    </xdr:to>
    <xdr:pic>
      <xdr:nvPicPr>
        <xdr:cNvPr id="235" name="Picture 234" descr="http://v2.moodys.com/gfx/spacer.gif">
          <a:extLst>
            <a:ext uri="{FF2B5EF4-FFF2-40B4-BE49-F238E27FC236}">
              <a16:creationId xmlns:a16="http://schemas.microsoft.com/office/drawing/2014/main" id="{00000000-0008-0000-0400-0000E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1746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xdr:row>
      <xdr:rowOff>0</xdr:rowOff>
    </xdr:from>
    <xdr:to>
      <xdr:col>6</xdr:col>
      <xdr:colOff>15875</xdr:colOff>
      <xdr:row>134</xdr:row>
      <xdr:rowOff>15875</xdr:rowOff>
    </xdr:to>
    <xdr:pic>
      <xdr:nvPicPr>
        <xdr:cNvPr id="236" name="Picture 235" descr="http://v2.moodys.com/gfx/spacer.gif">
          <a:extLst>
            <a:ext uri="{FF2B5EF4-FFF2-40B4-BE49-F238E27FC236}">
              <a16:creationId xmlns:a16="http://schemas.microsoft.com/office/drawing/2014/main" id="{00000000-0008-0000-0400-0000E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1746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xdr:row>
      <xdr:rowOff>0</xdr:rowOff>
    </xdr:from>
    <xdr:to>
      <xdr:col>6</xdr:col>
      <xdr:colOff>15875</xdr:colOff>
      <xdr:row>134</xdr:row>
      <xdr:rowOff>15875</xdr:rowOff>
    </xdr:to>
    <xdr:pic>
      <xdr:nvPicPr>
        <xdr:cNvPr id="237" name="Picture 236" descr="http://v2.moodys.com/gfx/spacer.gif">
          <a:extLst>
            <a:ext uri="{FF2B5EF4-FFF2-40B4-BE49-F238E27FC236}">
              <a16:creationId xmlns:a16="http://schemas.microsoft.com/office/drawing/2014/main" id="{00000000-0008-0000-0400-0000E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1746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xdr:row>
      <xdr:rowOff>0</xdr:rowOff>
    </xdr:from>
    <xdr:to>
      <xdr:col>6</xdr:col>
      <xdr:colOff>15875</xdr:colOff>
      <xdr:row>134</xdr:row>
      <xdr:rowOff>15875</xdr:rowOff>
    </xdr:to>
    <xdr:pic>
      <xdr:nvPicPr>
        <xdr:cNvPr id="238" name="Picture 237" descr="http://v2.moodys.com/gfx/spacer.gif">
          <a:extLst>
            <a:ext uri="{FF2B5EF4-FFF2-40B4-BE49-F238E27FC236}">
              <a16:creationId xmlns:a16="http://schemas.microsoft.com/office/drawing/2014/main" id="{00000000-0008-0000-0400-0000E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1746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xdr:row>
      <xdr:rowOff>0</xdr:rowOff>
    </xdr:from>
    <xdr:to>
      <xdr:col>6</xdr:col>
      <xdr:colOff>15875</xdr:colOff>
      <xdr:row>134</xdr:row>
      <xdr:rowOff>15875</xdr:rowOff>
    </xdr:to>
    <xdr:pic>
      <xdr:nvPicPr>
        <xdr:cNvPr id="239" name="Picture 238" descr="http://v2.moodys.com/gfx/spacer.gif">
          <a:extLst>
            <a:ext uri="{FF2B5EF4-FFF2-40B4-BE49-F238E27FC236}">
              <a16:creationId xmlns:a16="http://schemas.microsoft.com/office/drawing/2014/main" id="{00000000-0008-0000-04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1746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134</xdr:row>
      <xdr:rowOff>0</xdr:rowOff>
    </xdr:from>
    <xdr:to>
      <xdr:col>6</xdr:col>
      <xdr:colOff>15875</xdr:colOff>
      <xdr:row>134</xdr:row>
      <xdr:rowOff>15875</xdr:rowOff>
    </xdr:to>
    <xdr:pic>
      <xdr:nvPicPr>
        <xdr:cNvPr id="240" name="Picture 239" descr="http://v2.moodys.com/gfx/spacer.gif">
          <a:extLst>
            <a:ext uri="{FF2B5EF4-FFF2-40B4-BE49-F238E27FC236}">
              <a16:creationId xmlns:a16="http://schemas.microsoft.com/office/drawing/2014/main" id="{00000000-0008-0000-0400-0000F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1746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xdr:row>
      <xdr:rowOff>0</xdr:rowOff>
    </xdr:from>
    <xdr:to>
      <xdr:col>6</xdr:col>
      <xdr:colOff>15875</xdr:colOff>
      <xdr:row>135</xdr:row>
      <xdr:rowOff>15875</xdr:rowOff>
    </xdr:to>
    <xdr:pic>
      <xdr:nvPicPr>
        <xdr:cNvPr id="241" name="Picture 240" descr="http://v2.moodys.com/gfx/spacer.gif">
          <a:extLst>
            <a:ext uri="{FF2B5EF4-FFF2-40B4-BE49-F238E27FC236}">
              <a16:creationId xmlns:a16="http://schemas.microsoft.com/office/drawing/2014/main" id="{00000000-0008-0000-0400-0000F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1994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xdr:row>
      <xdr:rowOff>0</xdr:rowOff>
    </xdr:from>
    <xdr:to>
      <xdr:col>6</xdr:col>
      <xdr:colOff>15875</xdr:colOff>
      <xdr:row>135</xdr:row>
      <xdr:rowOff>15875</xdr:rowOff>
    </xdr:to>
    <xdr:pic>
      <xdr:nvPicPr>
        <xdr:cNvPr id="242" name="Picture 241" descr="http://v2.moodys.com/gfx/spacer.gif">
          <a:extLst>
            <a:ext uri="{FF2B5EF4-FFF2-40B4-BE49-F238E27FC236}">
              <a16:creationId xmlns:a16="http://schemas.microsoft.com/office/drawing/2014/main" id="{00000000-0008-0000-0400-0000F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1994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xdr:row>
      <xdr:rowOff>0</xdr:rowOff>
    </xdr:from>
    <xdr:to>
      <xdr:col>6</xdr:col>
      <xdr:colOff>15875</xdr:colOff>
      <xdr:row>135</xdr:row>
      <xdr:rowOff>15875</xdr:rowOff>
    </xdr:to>
    <xdr:pic>
      <xdr:nvPicPr>
        <xdr:cNvPr id="243" name="Picture 242" descr="http://v2.moodys.com/gfx/spacer.gif">
          <a:extLst>
            <a:ext uri="{FF2B5EF4-FFF2-40B4-BE49-F238E27FC236}">
              <a16:creationId xmlns:a16="http://schemas.microsoft.com/office/drawing/2014/main" id="{00000000-0008-0000-0400-0000F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1994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xdr:row>
      <xdr:rowOff>0</xdr:rowOff>
    </xdr:from>
    <xdr:to>
      <xdr:col>6</xdr:col>
      <xdr:colOff>15875</xdr:colOff>
      <xdr:row>135</xdr:row>
      <xdr:rowOff>15875</xdr:rowOff>
    </xdr:to>
    <xdr:pic>
      <xdr:nvPicPr>
        <xdr:cNvPr id="244" name="Picture 243" descr="http://v2.moodys.com/gfx/spacer.gif">
          <a:extLst>
            <a:ext uri="{FF2B5EF4-FFF2-40B4-BE49-F238E27FC236}">
              <a16:creationId xmlns:a16="http://schemas.microsoft.com/office/drawing/2014/main" id="{00000000-0008-0000-0400-0000F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1994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xdr:row>
      <xdr:rowOff>0</xdr:rowOff>
    </xdr:from>
    <xdr:to>
      <xdr:col>6</xdr:col>
      <xdr:colOff>15875</xdr:colOff>
      <xdr:row>135</xdr:row>
      <xdr:rowOff>15875</xdr:rowOff>
    </xdr:to>
    <xdr:pic>
      <xdr:nvPicPr>
        <xdr:cNvPr id="245" name="Picture 244" descr="http://v2.moodys.com/gfx/spacer.gif">
          <a:extLst>
            <a:ext uri="{FF2B5EF4-FFF2-40B4-BE49-F238E27FC236}">
              <a16:creationId xmlns:a16="http://schemas.microsoft.com/office/drawing/2014/main" id="{00000000-0008-0000-0400-0000F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1994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135</xdr:row>
      <xdr:rowOff>0</xdr:rowOff>
    </xdr:from>
    <xdr:to>
      <xdr:col>6</xdr:col>
      <xdr:colOff>15875</xdr:colOff>
      <xdr:row>135</xdr:row>
      <xdr:rowOff>15875</xdr:rowOff>
    </xdr:to>
    <xdr:pic>
      <xdr:nvPicPr>
        <xdr:cNvPr id="246" name="Picture 245" descr="http://v2.moodys.com/gfx/spacer.gif">
          <a:extLst>
            <a:ext uri="{FF2B5EF4-FFF2-40B4-BE49-F238E27FC236}">
              <a16:creationId xmlns:a16="http://schemas.microsoft.com/office/drawing/2014/main" id="{00000000-0008-0000-0400-0000F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1994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xdr:row>
      <xdr:rowOff>0</xdr:rowOff>
    </xdr:from>
    <xdr:to>
      <xdr:col>6</xdr:col>
      <xdr:colOff>15875</xdr:colOff>
      <xdr:row>136</xdr:row>
      <xdr:rowOff>15875</xdr:rowOff>
    </xdr:to>
    <xdr:pic>
      <xdr:nvPicPr>
        <xdr:cNvPr id="247" name="Picture 246" descr="http://v2.moodys.com/gfx/spacer.gif">
          <a:extLst>
            <a:ext uri="{FF2B5EF4-FFF2-40B4-BE49-F238E27FC236}">
              <a16:creationId xmlns:a16="http://schemas.microsoft.com/office/drawing/2014/main" id="{00000000-0008-0000-0400-0000F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2242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xdr:row>
      <xdr:rowOff>0</xdr:rowOff>
    </xdr:from>
    <xdr:to>
      <xdr:col>6</xdr:col>
      <xdr:colOff>15875</xdr:colOff>
      <xdr:row>136</xdr:row>
      <xdr:rowOff>15875</xdr:rowOff>
    </xdr:to>
    <xdr:pic>
      <xdr:nvPicPr>
        <xdr:cNvPr id="248" name="Picture 247" descr="http://v2.moodys.com/gfx/spacer.gif">
          <a:extLst>
            <a:ext uri="{FF2B5EF4-FFF2-40B4-BE49-F238E27FC236}">
              <a16:creationId xmlns:a16="http://schemas.microsoft.com/office/drawing/2014/main" id="{00000000-0008-0000-0400-0000F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2242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xdr:row>
      <xdr:rowOff>0</xdr:rowOff>
    </xdr:from>
    <xdr:to>
      <xdr:col>6</xdr:col>
      <xdr:colOff>15875</xdr:colOff>
      <xdr:row>136</xdr:row>
      <xdr:rowOff>15875</xdr:rowOff>
    </xdr:to>
    <xdr:pic>
      <xdr:nvPicPr>
        <xdr:cNvPr id="249" name="Picture 248" descr="http://v2.moodys.com/gfx/spacer.gif">
          <a:extLst>
            <a:ext uri="{FF2B5EF4-FFF2-40B4-BE49-F238E27FC236}">
              <a16:creationId xmlns:a16="http://schemas.microsoft.com/office/drawing/2014/main" id="{00000000-0008-0000-0400-0000F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2242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xdr:row>
      <xdr:rowOff>0</xdr:rowOff>
    </xdr:from>
    <xdr:to>
      <xdr:col>6</xdr:col>
      <xdr:colOff>15875</xdr:colOff>
      <xdr:row>136</xdr:row>
      <xdr:rowOff>15875</xdr:rowOff>
    </xdr:to>
    <xdr:pic>
      <xdr:nvPicPr>
        <xdr:cNvPr id="250" name="Picture 249" descr="http://v2.moodys.com/gfx/spacer.gif">
          <a:extLst>
            <a:ext uri="{FF2B5EF4-FFF2-40B4-BE49-F238E27FC236}">
              <a16:creationId xmlns:a16="http://schemas.microsoft.com/office/drawing/2014/main" id="{00000000-0008-0000-0400-0000F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2242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xdr:row>
      <xdr:rowOff>0</xdr:rowOff>
    </xdr:from>
    <xdr:to>
      <xdr:col>6</xdr:col>
      <xdr:colOff>15875</xdr:colOff>
      <xdr:row>136</xdr:row>
      <xdr:rowOff>15875</xdr:rowOff>
    </xdr:to>
    <xdr:pic>
      <xdr:nvPicPr>
        <xdr:cNvPr id="251" name="Picture 250" descr="http://v2.moodys.com/gfx/spacer.gif">
          <a:extLst>
            <a:ext uri="{FF2B5EF4-FFF2-40B4-BE49-F238E27FC236}">
              <a16:creationId xmlns:a16="http://schemas.microsoft.com/office/drawing/2014/main" id="{00000000-0008-0000-0400-0000F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2242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136</xdr:row>
      <xdr:rowOff>0</xdr:rowOff>
    </xdr:from>
    <xdr:to>
      <xdr:col>6</xdr:col>
      <xdr:colOff>15875</xdr:colOff>
      <xdr:row>136</xdr:row>
      <xdr:rowOff>15875</xdr:rowOff>
    </xdr:to>
    <xdr:pic>
      <xdr:nvPicPr>
        <xdr:cNvPr id="252" name="Picture 251" descr="http://v2.moodys.com/gfx/spacer.gif">
          <a:extLst>
            <a:ext uri="{FF2B5EF4-FFF2-40B4-BE49-F238E27FC236}">
              <a16:creationId xmlns:a16="http://schemas.microsoft.com/office/drawing/2014/main" id="{00000000-0008-0000-0400-0000F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2242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xdr:row>
      <xdr:rowOff>0</xdr:rowOff>
    </xdr:from>
    <xdr:to>
      <xdr:col>6</xdr:col>
      <xdr:colOff>15875</xdr:colOff>
      <xdr:row>137</xdr:row>
      <xdr:rowOff>15875</xdr:rowOff>
    </xdr:to>
    <xdr:pic>
      <xdr:nvPicPr>
        <xdr:cNvPr id="253" name="Picture 252" descr="http://v2.moodys.com/gfx/spacer.gif">
          <a:extLst>
            <a:ext uri="{FF2B5EF4-FFF2-40B4-BE49-F238E27FC236}">
              <a16:creationId xmlns:a16="http://schemas.microsoft.com/office/drawing/2014/main" id="{00000000-0008-0000-0400-0000F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2489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xdr:row>
      <xdr:rowOff>0</xdr:rowOff>
    </xdr:from>
    <xdr:to>
      <xdr:col>6</xdr:col>
      <xdr:colOff>15875</xdr:colOff>
      <xdr:row>137</xdr:row>
      <xdr:rowOff>15875</xdr:rowOff>
    </xdr:to>
    <xdr:pic>
      <xdr:nvPicPr>
        <xdr:cNvPr id="254" name="Picture 253" descr="http://v2.moodys.com/gfx/spacer.gif">
          <a:extLst>
            <a:ext uri="{FF2B5EF4-FFF2-40B4-BE49-F238E27FC236}">
              <a16:creationId xmlns:a16="http://schemas.microsoft.com/office/drawing/2014/main" id="{00000000-0008-0000-0400-0000F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2489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xdr:row>
      <xdr:rowOff>0</xdr:rowOff>
    </xdr:from>
    <xdr:to>
      <xdr:col>6</xdr:col>
      <xdr:colOff>15875</xdr:colOff>
      <xdr:row>137</xdr:row>
      <xdr:rowOff>15875</xdr:rowOff>
    </xdr:to>
    <xdr:pic>
      <xdr:nvPicPr>
        <xdr:cNvPr id="255" name="Picture 254" descr="http://v2.moodys.com/gfx/spacer.gif">
          <a:extLst>
            <a:ext uri="{FF2B5EF4-FFF2-40B4-BE49-F238E27FC236}">
              <a16:creationId xmlns:a16="http://schemas.microsoft.com/office/drawing/2014/main" id="{00000000-0008-0000-0400-0000F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2489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xdr:row>
      <xdr:rowOff>0</xdr:rowOff>
    </xdr:from>
    <xdr:to>
      <xdr:col>6</xdr:col>
      <xdr:colOff>15875</xdr:colOff>
      <xdr:row>137</xdr:row>
      <xdr:rowOff>15875</xdr:rowOff>
    </xdr:to>
    <xdr:pic>
      <xdr:nvPicPr>
        <xdr:cNvPr id="256" name="Picture 255" descr="http://v2.moodys.com/gfx/spacer.gif">
          <a:extLst>
            <a:ext uri="{FF2B5EF4-FFF2-40B4-BE49-F238E27FC236}">
              <a16:creationId xmlns:a16="http://schemas.microsoft.com/office/drawing/2014/main" id="{00000000-0008-0000-0400-00000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2489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xdr:row>
      <xdr:rowOff>0</xdr:rowOff>
    </xdr:from>
    <xdr:to>
      <xdr:col>6</xdr:col>
      <xdr:colOff>15875</xdr:colOff>
      <xdr:row>137</xdr:row>
      <xdr:rowOff>15875</xdr:rowOff>
    </xdr:to>
    <xdr:pic>
      <xdr:nvPicPr>
        <xdr:cNvPr id="257" name="Picture 256" descr="http://v2.moodys.com/gfx/spacer.gif">
          <a:extLst>
            <a:ext uri="{FF2B5EF4-FFF2-40B4-BE49-F238E27FC236}">
              <a16:creationId xmlns:a16="http://schemas.microsoft.com/office/drawing/2014/main" id="{00000000-0008-0000-0400-00000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2489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137</xdr:row>
      <xdr:rowOff>0</xdr:rowOff>
    </xdr:from>
    <xdr:to>
      <xdr:col>6</xdr:col>
      <xdr:colOff>15875</xdr:colOff>
      <xdr:row>137</xdr:row>
      <xdr:rowOff>15875</xdr:rowOff>
    </xdr:to>
    <xdr:pic>
      <xdr:nvPicPr>
        <xdr:cNvPr id="258" name="Picture 257" descr="http://v2.moodys.com/gfx/spacer.gif">
          <a:extLst>
            <a:ext uri="{FF2B5EF4-FFF2-40B4-BE49-F238E27FC236}">
              <a16:creationId xmlns:a16="http://schemas.microsoft.com/office/drawing/2014/main" id="{00000000-0008-0000-0400-00000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2489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xdr:row>
      <xdr:rowOff>0</xdr:rowOff>
    </xdr:from>
    <xdr:to>
      <xdr:col>6</xdr:col>
      <xdr:colOff>15875</xdr:colOff>
      <xdr:row>139</xdr:row>
      <xdr:rowOff>15875</xdr:rowOff>
    </xdr:to>
    <xdr:pic>
      <xdr:nvPicPr>
        <xdr:cNvPr id="259" name="Picture 258" descr="http://v2.moodys.com/gfx/spacer.gif">
          <a:extLst>
            <a:ext uri="{FF2B5EF4-FFF2-40B4-BE49-F238E27FC236}">
              <a16:creationId xmlns:a16="http://schemas.microsoft.com/office/drawing/2014/main" id="{00000000-0008-0000-0400-00000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2737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xdr:row>
      <xdr:rowOff>0</xdr:rowOff>
    </xdr:from>
    <xdr:to>
      <xdr:col>6</xdr:col>
      <xdr:colOff>15875</xdr:colOff>
      <xdr:row>139</xdr:row>
      <xdr:rowOff>15875</xdr:rowOff>
    </xdr:to>
    <xdr:pic>
      <xdr:nvPicPr>
        <xdr:cNvPr id="260" name="Picture 259" descr="http://v2.moodys.com/gfx/spacer.gif">
          <a:extLst>
            <a:ext uri="{FF2B5EF4-FFF2-40B4-BE49-F238E27FC236}">
              <a16:creationId xmlns:a16="http://schemas.microsoft.com/office/drawing/2014/main" id="{00000000-0008-0000-0400-00000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2737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xdr:row>
      <xdr:rowOff>0</xdr:rowOff>
    </xdr:from>
    <xdr:to>
      <xdr:col>6</xdr:col>
      <xdr:colOff>15875</xdr:colOff>
      <xdr:row>139</xdr:row>
      <xdr:rowOff>15875</xdr:rowOff>
    </xdr:to>
    <xdr:pic>
      <xdr:nvPicPr>
        <xdr:cNvPr id="261" name="Picture 260" descr="http://v2.moodys.com/gfx/spacer.gif">
          <a:extLst>
            <a:ext uri="{FF2B5EF4-FFF2-40B4-BE49-F238E27FC236}">
              <a16:creationId xmlns:a16="http://schemas.microsoft.com/office/drawing/2014/main" id="{00000000-0008-0000-0400-00000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2737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xdr:row>
      <xdr:rowOff>0</xdr:rowOff>
    </xdr:from>
    <xdr:to>
      <xdr:col>6</xdr:col>
      <xdr:colOff>15875</xdr:colOff>
      <xdr:row>139</xdr:row>
      <xdr:rowOff>15875</xdr:rowOff>
    </xdr:to>
    <xdr:pic>
      <xdr:nvPicPr>
        <xdr:cNvPr id="262" name="Picture 261" descr="http://v2.moodys.com/gfx/spacer.gif">
          <a:extLst>
            <a:ext uri="{FF2B5EF4-FFF2-40B4-BE49-F238E27FC236}">
              <a16:creationId xmlns:a16="http://schemas.microsoft.com/office/drawing/2014/main" id="{00000000-0008-0000-0400-00000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2737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xdr:row>
      <xdr:rowOff>0</xdr:rowOff>
    </xdr:from>
    <xdr:to>
      <xdr:col>6</xdr:col>
      <xdr:colOff>15875</xdr:colOff>
      <xdr:row>139</xdr:row>
      <xdr:rowOff>15875</xdr:rowOff>
    </xdr:to>
    <xdr:pic>
      <xdr:nvPicPr>
        <xdr:cNvPr id="263" name="Picture 262" descr="http://v2.moodys.com/gfx/spacer.gif">
          <a:extLst>
            <a:ext uri="{FF2B5EF4-FFF2-40B4-BE49-F238E27FC236}">
              <a16:creationId xmlns:a16="http://schemas.microsoft.com/office/drawing/2014/main" id="{00000000-0008-0000-0400-00000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2737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139</xdr:row>
      <xdr:rowOff>0</xdr:rowOff>
    </xdr:from>
    <xdr:to>
      <xdr:col>6</xdr:col>
      <xdr:colOff>15875</xdr:colOff>
      <xdr:row>139</xdr:row>
      <xdr:rowOff>15875</xdr:rowOff>
    </xdr:to>
    <xdr:pic>
      <xdr:nvPicPr>
        <xdr:cNvPr id="264" name="Picture 263" descr="http://v2.moodys.com/gfx/spacer.gif">
          <a:extLst>
            <a:ext uri="{FF2B5EF4-FFF2-40B4-BE49-F238E27FC236}">
              <a16:creationId xmlns:a16="http://schemas.microsoft.com/office/drawing/2014/main" id="{00000000-0008-0000-0400-00000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2737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xdr:row>
      <xdr:rowOff>0</xdr:rowOff>
    </xdr:from>
    <xdr:to>
      <xdr:col>6</xdr:col>
      <xdr:colOff>15875</xdr:colOff>
      <xdr:row>140</xdr:row>
      <xdr:rowOff>15875</xdr:rowOff>
    </xdr:to>
    <xdr:pic>
      <xdr:nvPicPr>
        <xdr:cNvPr id="265" name="Picture 264" descr="http://v2.moodys.com/gfx/spacer.gif">
          <a:extLst>
            <a:ext uri="{FF2B5EF4-FFF2-40B4-BE49-F238E27FC236}">
              <a16:creationId xmlns:a16="http://schemas.microsoft.com/office/drawing/2014/main" id="{00000000-0008-0000-0400-00000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2985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xdr:row>
      <xdr:rowOff>0</xdr:rowOff>
    </xdr:from>
    <xdr:to>
      <xdr:col>6</xdr:col>
      <xdr:colOff>15875</xdr:colOff>
      <xdr:row>140</xdr:row>
      <xdr:rowOff>15875</xdr:rowOff>
    </xdr:to>
    <xdr:pic>
      <xdr:nvPicPr>
        <xdr:cNvPr id="266" name="Picture 265" descr="http://v2.moodys.com/gfx/spacer.gif">
          <a:extLst>
            <a:ext uri="{FF2B5EF4-FFF2-40B4-BE49-F238E27FC236}">
              <a16:creationId xmlns:a16="http://schemas.microsoft.com/office/drawing/2014/main" id="{00000000-0008-0000-0400-00000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2985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xdr:row>
      <xdr:rowOff>0</xdr:rowOff>
    </xdr:from>
    <xdr:to>
      <xdr:col>6</xdr:col>
      <xdr:colOff>15875</xdr:colOff>
      <xdr:row>140</xdr:row>
      <xdr:rowOff>15875</xdr:rowOff>
    </xdr:to>
    <xdr:pic>
      <xdr:nvPicPr>
        <xdr:cNvPr id="267" name="Picture 266" descr="http://v2.moodys.com/gfx/spacer.gif">
          <a:extLst>
            <a:ext uri="{FF2B5EF4-FFF2-40B4-BE49-F238E27FC236}">
              <a16:creationId xmlns:a16="http://schemas.microsoft.com/office/drawing/2014/main" id="{00000000-0008-0000-0400-00000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2985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xdr:row>
      <xdr:rowOff>0</xdr:rowOff>
    </xdr:from>
    <xdr:to>
      <xdr:col>6</xdr:col>
      <xdr:colOff>15875</xdr:colOff>
      <xdr:row>140</xdr:row>
      <xdr:rowOff>15875</xdr:rowOff>
    </xdr:to>
    <xdr:pic>
      <xdr:nvPicPr>
        <xdr:cNvPr id="268" name="Picture 267" descr="http://v2.moodys.com/gfx/spacer.gif">
          <a:extLst>
            <a:ext uri="{FF2B5EF4-FFF2-40B4-BE49-F238E27FC236}">
              <a16:creationId xmlns:a16="http://schemas.microsoft.com/office/drawing/2014/main" id="{00000000-0008-0000-0400-00000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2985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xdr:row>
      <xdr:rowOff>0</xdr:rowOff>
    </xdr:from>
    <xdr:to>
      <xdr:col>6</xdr:col>
      <xdr:colOff>15875</xdr:colOff>
      <xdr:row>140</xdr:row>
      <xdr:rowOff>15875</xdr:rowOff>
    </xdr:to>
    <xdr:pic>
      <xdr:nvPicPr>
        <xdr:cNvPr id="269" name="Picture 268" descr="http://v2.moodys.com/gfx/spacer.gif">
          <a:extLst>
            <a:ext uri="{FF2B5EF4-FFF2-40B4-BE49-F238E27FC236}">
              <a16:creationId xmlns:a16="http://schemas.microsoft.com/office/drawing/2014/main" id="{00000000-0008-0000-0400-00000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2985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140</xdr:row>
      <xdr:rowOff>0</xdr:rowOff>
    </xdr:from>
    <xdr:to>
      <xdr:col>6</xdr:col>
      <xdr:colOff>15875</xdr:colOff>
      <xdr:row>140</xdr:row>
      <xdr:rowOff>15875</xdr:rowOff>
    </xdr:to>
    <xdr:pic>
      <xdr:nvPicPr>
        <xdr:cNvPr id="270" name="Picture 269" descr="http://v2.moodys.com/gfx/spacer.gif">
          <a:extLst>
            <a:ext uri="{FF2B5EF4-FFF2-40B4-BE49-F238E27FC236}">
              <a16:creationId xmlns:a16="http://schemas.microsoft.com/office/drawing/2014/main" id="{00000000-0008-0000-0400-00000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2985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xdr:row>
      <xdr:rowOff>0</xdr:rowOff>
    </xdr:from>
    <xdr:to>
      <xdr:col>6</xdr:col>
      <xdr:colOff>15875</xdr:colOff>
      <xdr:row>141</xdr:row>
      <xdr:rowOff>15875</xdr:rowOff>
    </xdr:to>
    <xdr:pic>
      <xdr:nvPicPr>
        <xdr:cNvPr id="271" name="Picture 270" descr="http://v2.moodys.com/gfx/spacer.gif">
          <a:extLst>
            <a:ext uri="{FF2B5EF4-FFF2-40B4-BE49-F238E27FC236}">
              <a16:creationId xmlns:a16="http://schemas.microsoft.com/office/drawing/2014/main" id="{00000000-0008-0000-0400-00000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3232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xdr:row>
      <xdr:rowOff>0</xdr:rowOff>
    </xdr:from>
    <xdr:to>
      <xdr:col>6</xdr:col>
      <xdr:colOff>15875</xdr:colOff>
      <xdr:row>141</xdr:row>
      <xdr:rowOff>15875</xdr:rowOff>
    </xdr:to>
    <xdr:pic>
      <xdr:nvPicPr>
        <xdr:cNvPr id="272" name="Picture 271" descr="http://v2.moodys.com/gfx/spacer.gif">
          <a:extLst>
            <a:ext uri="{FF2B5EF4-FFF2-40B4-BE49-F238E27FC236}">
              <a16:creationId xmlns:a16="http://schemas.microsoft.com/office/drawing/2014/main" id="{00000000-0008-0000-0400-00001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3232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xdr:row>
      <xdr:rowOff>0</xdr:rowOff>
    </xdr:from>
    <xdr:to>
      <xdr:col>6</xdr:col>
      <xdr:colOff>15875</xdr:colOff>
      <xdr:row>141</xdr:row>
      <xdr:rowOff>15875</xdr:rowOff>
    </xdr:to>
    <xdr:pic>
      <xdr:nvPicPr>
        <xdr:cNvPr id="273" name="Picture 272" descr="http://v2.moodys.com/gfx/spacer.gif">
          <a:extLst>
            <a:ext uri="{FF2B5EF4-FFF2-40B4-BE49-F238E27FC236}">
              <a16:creationId xmlns:a16="http://schemas.microsoft.com/office/drawing/2014/main" id="{00000000-0008-0000-0400-00001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3232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xdr:row>
      <xdr:rowOff>0</xdr:rowOff>
    </xdr:from>
    <xdr:to>
      <xdr:col>6</xdr:col>
      <xdr:colOff>15875</xdr:colOff>
      <xdr:row>141</xdr:row>
      <xdr:rowOff>15875</xdr:rowOff>
    </xdr:to>
    <xdr:pic>
      <xdr:nvPicPr>
        <xdr:cNvPr id="274" name="Picture 273" descr="http://v2.moodys.com/gfx/spacer.gif">
          <a:extLst>
            <a:ext uri="{FF2B5EF4-FFF2-40B4-BE49-F238E27FC236}">
              <a16:creationId xmlns:a16="http://schemas.microsoft.com/office/drawing/2014/main" id="{00000000-0008-0000-0400-00001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3232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xdr:row>
      <xdr:rowOff>0</xdr:rowOff>
    </xdr:from>
    <xdr:to>
      <xdr:col>6</xdr:col>
      <xdr:colOff>15875</xdr:colOff>
      <xdr:row>141</xdr:row>
      <xdr:rowOff>15875</xdr:rowOff>
    </xdr:to>
    <xdr:pic>
      <xdr:nvPicPr>
        <xdr:cNvPr id="275" name="Picture 274" descr="http://v2.moodys.com/gfx/spacer.gif">
          <a:extLst>
            <a:ext uri="{FF2B5EF4-FFF2-40B4-BE49-F238E27FC236}">
              <a16:creationId xmlns:a16="http://schemas.microsoft.com/office/drawing/2014/main" id="{00000000-0008-0000-0400-00001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3232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141</xdr:row>
      <xdr:rowOff>0</xdr:rowOff>
    </xdr:from>
    <xdr:to>
      <xdr:col>6</xdr:col>
      <xdr:colOff>15875</xdr:colOff>
      <xdr:row>141</xdr:row>
      <xdr:rowOff>15875</xdr:rowOff>
    </xdr:to>
    <xdr:pic>
      <xdr:nvPicPr>
        <xdr:cNvPr id="276" name="Picture 275" descr="http://v2.moodys.com/gfx/spacer.gif">
          <a:extLst>
            <a:ext uri="{FF2B5EF4-FFF2-40B4-BE49-F238E27FC236}">
              <a16:creationId xmlns:a16="http://schemas.microsoft.com/office/drawing/2014/main" id="{00000000-0008-0000-0400-00001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3232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xdr:row>
      <xdr:rowOff>0</xdr:rowOff>
    </xdr:from>
    <xdr:to>
      <xdr:col>6</xdr:col>
      <xdr:colOff>15875</xdr:colOff>
      <xdr:row>142</xdr:row>
      <xdr:rowOff>15875</xdr:rowOff>
    </xdr:to>
    <xdr:pic>
      <xdr:nvPicPr>
        <xdr:cNvPr id="277" name="Picture 276" descr="http://v2.moodys.com/gfx/spacer.gif">
          <a:extLst>
            <a:ext uri="{FF2B5EF4-FFF2-40B4-BE49-F238E27FC236}">
              <a16:creationId xmlns:a16="http://schemas.microsoft.com/office/drawing/2014/main" id="{00000000-0008-0000-0400-00001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3480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xdr:row>
      <xdr:rowOff>0</xdr:rowOff>
    </xdr:from>
    <xdr:to>
      <xdr:col>6</xdr:col>
      <xdr:colOff>15875</xdr:colOff>
      <xdr:row>142</xdr:row>
      <xdr:rowOff>15875</xdr:rowOff>
    </xdr:to>
    <xdr:pic>
      <xdr:nvPicPr>
        <xdr:cNvPr id="278" name="Picture 277" descr="http://v2.moodys.com/gfx/spacer.gif">
          <a:extLst>
            <a:ext uri="{FF2B5EF4-FFF2-40B4-BE49-F238E27FC236}">
              <a16:creationId xmlns:a16="http://schemas.microsoft.com/office/drawing/2014/main" id="{00000000-0008-0000-0400-00001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3480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xdr:row>
      <xdr:rowOff>0</xdr:rowOff>
    </xdr:from>
    <xdr:to>
      <xdr:col>6</xdr:col>
      <xdr:colOff>15875</xdr:colOff>
      <xdr:row>142</xdr:row>
      <xdr:rowOff>15875</xdr:rowOff>
    </xdr:to>
    <xdr:pic>
      <xdr:nvPicPr>
        <xdr:cNvPr id="279" name="Picture 278" descr="http://v2.moodys.com/gfx/spacer.gif">
          <a:extLst>
            <a:ext uri="{FF2B5EF4-FFF2-40B4-BE49-F238E27FC236}">
              <a16:creationId xmlns:a16="http://schemas.microsoft.com/office/drawing/2014/main" id="{00000000-0008-0000-0400-00001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3480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xdr:row>
      <xdr:rowOff>0</xdr:rowOff>
    </xdr:from>
    <xdr:to>
      <xdr:col>6</xdr:col>
      <xdr:colOff>15875</xdr:colOff>
      <xdr:row>142</xdr:row>
      <xdr:rowOff>15875</xdr:rowOff>
    </xdr:to>
    <xdr:pic>
      <xdr:nvPicPr>
        <xdr:cNvPr id="280" name="Picture 279" descr="http://v2.moodys.com/gfx/spacer.gif">
          <a:extLst>
            <a:ext uri="{FF2B5EF4-FFF2-40B4-BE49-F238E27FC236}">
              <a16:creationId xmlns:a16="http://schemas.microsoft.com/office/drawing/2014/main" id="{00000000-0008-0000-0400-00001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3480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xdr:row>
      <xdr:rowOff>0</xdr:rowOff>
    </xdr:from>
    <xdr:to>
      <xdr:col>6</xdr:col>
      <xdr:colOff>15875</xdr:colOff>
      <xdr:row>142</xdr:row>
      <xdr:rowOff>15875</xdr:rowOff>
    </xdr:to>
    <xdr:pic>
      <xdr:nvPicPr>
        <xdr:cNvPr id="281" name="Picture 280" descr="http://v2.moodys.com/gfx/spacer.gif">
          <a:extLst>
            <a:ext uri="{FF2B5EF4-FFF2-40B4-BE49-F238E27FC236}">
              <a16:creationId xmlns:a16="http://schemas.microsoft.com/office/drawing/2014/main" id="{00000000-0008-0000-0400-00001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3480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142</xdr:row>
      <xdr:rowOff>0</xdr:rowOff>
    </xdr:from>
    <xdr:to>
      <xdr:col>6</xdr:col>
      <xdr:colOff>15875</xdr:colOff>
      <xdr:row>142</xdr:row>
      <xdr:rowOff>15875</xdr:rowOff>
    </xdr:to>
    <xdr:pic>
      <xdr:nvPicPr>
        <xdr:cNvPr id="282" name="Picture 281" descr="http://v2.moodys.com/gfx/spacer.gif">
          <a:extLst>
            <a:ext uri="{FF2B5EF4-FFF2-40B4-BE49-F238E27FC236}">
              <a16:creationId xmlns:a16="http://schemas.microsoft.com/office/drawing/2014/main" id="{00000000-0008-0000-0400-00001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3480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xdr:row>
      <xdr:rowOff>0</xdr:rowOff>
    </xdr:from>
    <xdr:to>
      <xdr:col>6</xdr:col>
      <xdr:colOff>15875</xdr:colOff>
      <xdr:row>143</xdr:row>
      <xdr:rowOff>15875</xdr:rowOff>
    </xdr:to>
    <xdr:pic>
      <xdr:nvPicPr>
        <xdr:cNvPr id="283" name="Picture 282" descr="http://v2.moodys.com/gfx/spacer.gif">
          <a:extLst>
            <a:ext uri="{FF2B5EF4-FFF2-40B4-BE49-F238E27FC236}">
              <a16:creationId xmlns:a16="http://schemas.microsoft.com/office/drawing/2014/main" id="{00000000-0008-0000-0400-00001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372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xdr:row>
      <xdr:rowOff>0</xdr:rowOff>
    </xdr:from>
    <xdr:to>
      <xdr:col>6</xdr:col>
      <xdr:colOff>15875</xdr:colOff>
      <xdr:row>143</xdr:row>
      <xdr:rowOff>15875</xdr:rowOff>
    </xdr:to>
    <xdr:pic>
      <xdr:nvPicPr>
        <xdr:cNvPr id="284" name="Picture 283" descr="http://v2.moodys.com/gfx/spacer.gif">
          <a:extLst>
            <a:ext uri="{FF2B5EF4-FFF2-40B4-BE49-F238E27FC236}">
              <a16:creationId xmlns:a16="http://schemas.microsoft.com/office/drawing/2014/main" id="{00000000-0008-0000-0400-00001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372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xdr:row>
      <xdr:rowOff>0</xdr:rowOff>
    </xdr:from>
    <xdr:to>
      <xdr:col>6</xdr:col>
      <xdr:colOff>15875</xdr:colOff>
      <xdr:row>143</xdr:row>
      <xdr:rowOff>15875</xdr:rowOff>
    </xdr:to>
    <xdr:pic>
      <xdr:nvPicPr>
        <xdr:cNvPr id="285" name="Picture 284" descr="http://v2.moodys.com/gfx/spacer.gif">
          <a:extLst>
            <a:ext uri="{FF2B5EF4-FFF2-40B4-BE49-F238E27FC236}">
              <a16:creationId xmlns:a16="http://schemas.microsoft.com/office/drawing/2014/main" id="{00000000-0008-0000-0400-00001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372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xdr:row>
      <xdr:rowOff>0</xdr:rowOff>
    </xdr:from>
    <xdr:to>
      <xdr:col>6</xdr:col>
      <xdr:colOff>15875</xdr:colOff>
      <xdr:row>143</xdr:row>
      <xdr:rowOff>15875</xdr:rowOff>
    </xdr:to>
    <xdr:pic>
      <xdr:nvPicPr>
        <xdr:cNvPr id="286" name="Picture 285" descr="http://v2.moodys.com/gfx/spacer.gif">
          <a:extLst>
            <a:ext uri="{FF2B5EF4-FFF2-40B4-BE49-F238E27FC236}">
              <a16:creationId xmlns:a16="http://schemas.microsoft.com/office/drawing/2014/main" id="{00000000-0008-0000-0400-00001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372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xdr:row>
      <xdr:rowOff>0</xdr:rowOff>
    </xdr:from>
    <xdr:to>
      <xdr:col>6</xdr:col>
      <xdr:colOff>15875</xdr:colOff>
      <xdr:row>143</xdr:row>
      <xdr:rowOff>15875</xdr:rowOff>
    </xdr:to>
    <xdr:pic>
      <xdr:nvPicPr>
        <xdr:cNvPr id="287" name="Picture 286" descr="http://v2.moodys.com/gfx/spacer.gif">
          <a:extLst>
            <a:ext uri="{FF2B5EF4-FFF2-40B4-BE49-F238E27FC236}">
              <a16:creationId xmlns:a16="http://schemas.microsoft.com/office/drawing/2014/main" id="{00000000-0008-0000-0400-00001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372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143</xdr:row>
      <xdr:rowOff>0</xdr:rowOff>
    </xdr:from>
    <xdr:to>
      <xdr:col>6</xdr:col>
      <xdr:colOff>15875</xdr:colOff>
      <xdr:row>143</xdr:row>
      <xdr:rowOff>15875</xdr:rowOff>
    </xdr:to>
    <xdr:pic>
      <xdr:nvPicPr>
        <xdr:cNvPr id="288" name="Picture 287" descr="http://v2.moodys.com/gfx/spacer.gif">
          <a:extLst>
            <a:ext uri="{FF2B5EF4-FFF2-40B4-BE49-F238E27FC236}">
              <a16:creationId xmlns:a16="http://schemas.microsoft.com/office/drawing/2014/main" id="{00000000-0008-0000-0400-00002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3728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xdr:row>
      <xdr:rowOff>0</xdr:rowOff>
    </xdr:from>
    <xdr:to>
      <xdr:col>6</xdr:col>
      <xdr:colOff>15875</xdr:colOff>
      <xdr:row>144</xdr:row>
      <xdr:rowOff>15875</xdr:rowOff>
    </xdr:to>
    <xdr:pic>
      <xdr:nvPicPr>
        <xdr:cNvPr id="289" name="Picture 288" descr="http://v2.moodys.com/gfx/spacer.gif">
          <a:extLst>
            <a:ext uri="{FF2B5EF4-FFF2-40B4-BE49-F238E27FC236}">
              <a16:creationId xmlns:a16="http://schemas.microsoft.com/office/drawing/2014/main" id="{00000000-0008-0000-0400-00002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3975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xdr:row>
      <xdr:rowOff>0</xdr:rowOff>
    </xdr:from>
    <xdr:to>
      <xdr:col>6</xdr:col>
      <xdr:colOff>15875</xdr:colOff>
      <xdr:row>144</xdr:row>
      <xdr:rowOff>15875</xdr:rowOff>
    </xdr:to>
    <xdr:pic>
      <xdr:nvPicPr>
        <xdr:cNvPr id="290" name="Picture 289" descr="http://v2.moodys.com/gfx/spacer.gif">
          <a:extLst>
            <a:ext uri="{FF2B5EF4-FFF2-40B4-BE49-F238E27FC236}">
              <a16:creationId xmlns:a16="http://schemas.microsoft.com/office/drawing/2014/main" id="{00000000-0008-0000-0400-00002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3975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xdr:row>
      <xdr:rowOff>0</xdr:rowOff>
    </xdr:from>
    <xdr:to>
      <xdr:col>6</xdr:col>
      <xdr:colOff>15875</xdr:colOff>
      <xdr:row>144</xdr:row>
      <xdr:rowOff>15875</xdr:rowOff>
    </xdr:to>
    <xdr:pic>
      <xdr:nvPicPr>
        <xdr:cNvPr id="291" name="Picture 290" descr="http://v2.moodys.com/gfx/spacer.gif">
          <a:extLst>
            <a:ext uri="{FF2B5EF4-FFF2-40B4-BE49-F238E27FC236}">
              <a16:creationId xmlns:a16="http://schemas.microsoft.com/office/drawing/2014/main" id="{00000000-0008-0000-0400-00002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3975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xdr:row>
      <xdr:rowOff>0</xdr:rowOff>
    </xdr:from>
    <xdr:to>
      <xdr:col>6</xdr:col>
      <xdr:colOff>15875</xdr:colOff>
      <xdr:row>144</xdr:row>
      <xdr:rowOff>15875</xdr:rowOff>
    </xdr:to>
    <xdr:pic>
      <xdr:nvPicPr>
        <xdr:cNvPr id="292" name="Picture 291" descr="http://v2.moodys.com/gfx/spacer.gif">
          <a:extLst>
            <a:ext uri="{FF2B5EF4-FFF2-40B4-BE49-F238E27FC236}">
              <a16:creationId xmlns:a16="http://schemas.microsoft.com/office/drawing/2014/main" id="{00000000-0008-0000-0400-00002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3975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xdr:row>
      <xdr:rowOff>0</xdr:rowOff>
    </xdr:from>
    <xdr:to>
      <xdr:col>6</xdr:col>
      <xdr:colOff>15875</xdr:colOff>
      <xdr:row>144</xdr:row>
      <xdr:rowOff>15875</xdr:rowOff>
    </xdr:to>
    <xdr:pic>
      <xdr:nvPicPr>
        <xdr:cNvPr id="293" name="Picture 292" descr="http://v2.moodys.com/gfx/spacer.gif">
          <a:extLst>
            <a:ext uri="{FF2B5EF4-FFF2-40B4-BE49-F238E27FC236}">
              <a16:creationId xmlns:a16="http://schemas.microsoft.com/office/drawing/2014/main" id="{00000000-0008-0000-0400-00002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3975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144</xdr:row>
      <xdr:rowOff>0</xdr:rowOff>
    </xdr:from>
    <xdr:to>
      <xdr:col>6</xdr:col>
      <xdr:colOff>15875</xdr:colOff>
      <xdr:row>144</xdr:row>
      <xdr:rowOff>15875</xdr:rowOff>
    </xdr:to>
    <xdr:pic>
      <xdr:nvPicPr>
        <xdr:cNvPr id="294" name="Picture 293" descr="http://v2.moodys.com/gfx/spacer.gif">
          <a:extLst>
            <a:ext uri="{FF2B5EF4-FFF2-40B4-BE49-F238E27FC236}">
              <a16:creationId xmlns:a16="http://schemas.microsoft.com/office/drawing/2014/main" id="{00000000-0008-0000-0400-00002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3975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xdr:row>
      <xdr:rowOff>0</xdr:rowOff>
    </xdr:from>
    <xdr:to>
      <xdr:col>6</xdr:col>
      <xdr:colOff>15875</xdr:colOff>
      <xdr:row>147</xdr:row>
      <xdr:rowOff>15875</xdr:rowOff>
    </xdr:to>
    <xdr:pic>
      <xdr:nvPicPr>
        <xdr:cNvPr id="295" name="Picture 294" descr="http://v2.moodys.com/gfx/spacer.gif">
          <a:extLst>
            <a:ext uri="{FF2B5EF4-FFF2-40B4-BE49-F238E27FC236}">
              <a16:creationId xmlns:a16="http://schemas.microsoft.com/office/drawing/2014/main" id="{00000000-0008-0000-0400-00002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4223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xdr:row>
      <xdr:rowOff>0</xdr:rowOff>
    </xdr:from>
    <xdr:to>
      <xdr:col>6</xdr:col>
      <xdr:colOff>15875</xdr:colOff>
      <xdr:row>147</xdr:row>
      <xdr:rowOff>15875</xdr:rowOff>
    </xdr:to>
    <xdr:pic>
      <xdr:nvPicPr>
        <xdr:cNvPr id="296" name="Picture 295" descr="http://v2.moodys.com/gfx/spacer.gif">
          <a:extLst>
            <a:ext uri="{FF2B5EF4-FFF2-40B4-BE49-F238E27FC236}">
              <a16:creationId xmlns:a16="http://schemas.microsoft.com/office/drawing/2014/main" id="{00000000-0008-0000-0400-00002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4223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xdr:row>
      <xdr:rowOff>0</xdr:rowOff>
    </xdr:from>
    <xdr:to>
      <xdr:col>6</xdr:col>
      <xdr:colOff>15875</xdr:colOff>
      <xdr:row>147</xdr:row>
      <xdr:rowOff>15875</xdr:rowOff>
    </xdr:to>
    <xdr:pic>
      <xdr:nvPicPr>
        <xdr:cNvPr id="297" name="Picture 296" descr="http://v2.moodys.com/gfx/spacer.gif">
          <a:extLst>
            <a:ext uri="{FF2B5EF4-FFF2-40B4-BE49-F238E27FC236}">
              <a16:creationId xmlns:a16="http://schemas.microsoft.com/office/drawing/2014/main" id="{00000000-0008-0000-0400-00002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4223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xdr:row>
      <xdr:rowOff>0</xdr:rowOff>
    </xdr:from>
    <xdr:to>
      <xdr:col>6</xdr:col>
      <xdr:colOff>15875</xdr:colOff>
      <xdr:row>147</xdr:row>
      <xdr:rowOff>15875</xdr:rowOff>
    </xdr:to>
    <xdr:pic>
      <xdr:nvPicPr>
        <xdr:cNvPr id="298" name="Picture 297" descr="http://v2.moodys.com/gfx/spacer.gif">
          <a:extLst>
            <a:ext uri="{FF2B5EF4-FFF2-40B4-BE49-F238E27FC236}">
              <a16:creationId xmlns:a16="http://schemas.microsoft.com/office/drawing/2014/main" id="{00000000-0008-0000-0400-00002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4223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xdr:row>
      <xdr:rowOff>0</xdr:rowOff>
    </xdr:from>
    <xdr:to>
      <xdr:col>6</xdr:col>
      <xdr:colOff>15875</xdr:colOff>
      <xdr:row>147</xdr:row>
      <xdr:rowOff>15875</xdr:rowOff>
    </xdr:to>
    <xdr:pic>
      <xdr:nvPicPr>
        <xdr:cNvPr id="299" name="Picture 298" descr="http://v2.moodys.com/gfx/spacer.gif">
          <a:extLst>
            <a:ext uri="{FF2B5EF4-FFF2-40B4-BE49-F238E27FC236}">
              <a16:creationId xmlns:a16="http://schemas.microsoft.com/office/drawing/2014/main" id="{00000000-0008-0000-0400-00002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4223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147</xdr:row>
      <xdr:rowOff>0</xdr:rowOff>
    </xdr:from>
    <xdr:to>
      <xdr:col>6</xdr:col>
      <xdr:colOff>15875</xdr:colOff>
      <xdr:row>147</xdr:row>
      <xdr:rowOff>15875</xdr:rowOff>
    </xdr:to>
    <xdr:pic>
      <xdr:nvPicPr>
        <xdr:cNvPr id="300" name="Picture 299" descr="http://v2.moodys.com/gfx/spacer.gif">
          <a:extLst>
            <a:ext uri="{FF2B5EF4-FFF2-40B4-BE49-F238E27FC236}">
              <a16:creationId xmlns:a16="http://schemas.microsoft.com/office/drawing/2014/main" id="{00000000-0008-0000-0400-00002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4223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xdr:row>
      <xdr:rowOff>0</xdr:rowOff>
    </xdr:from>
    <xdr:to>
      <xdr:col>6</xdr:col>
      <xdr:colOff>15875</xdr:colOff>
      <xdr:row>149</xdr:row>
      <xdr:rowOff>15875</xdr:rowOff>
    </xdr:to>
    <xdr:pic>
      <xdr:nvPicPr>
        <xdr:cNvPr id="301" name="Picture 300" descr="http://v2.moodys.com/gfx/spacer.gif">
          <a:extLst>
            <a:ext uri="{FF2B5EF4-FFF2-40B4-BE49-F238E27FC236}">
              <a16:creationId xmlns:a16="http://schemas.microsoft.com/office/drawing/2014/main" id="{00000000-0008-0000-0400-00002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4470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xdr:row>
      <xdr:rowOff>0</xdr:rowOff>
    </xdr:from>
    <xdr:to>
      <xdr:col>6</xdr:col>
      <xdr:colOff>15875</xdr:colOff>
      <xdr:row>149</xdr:row>
      <xdr:rowOff>15875</xdr:rowOff>
    </xdr:to>
    <xdr:pic>
      <xdr:nvPicPr>
        <xdr:cNvPr id="302" name="Picture 301" descr="http://v2.moodys.com/gfx/spacer.gif">
          <a:extLst>
            <a:ext uri="{FF2B5EF4-FFF2-40B4-BE49-F238E27FC236}">
              <a16:creationId xmlns:a16="http://schemas.microsoft.com/office/drawing/2014/main" id="{00000000-0008-0000-0400-00002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4470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xdr:row>
      <xdr:rowOff>0</xdr:rowOff>
    </xdr:from>
    <xdr:to>
      <xdr:col>6</xdr:col>
      <xdr:colOff>15875</xdr:colOff>
      <xdr:row>149</xdr:row>
      <xdr:rowOff>15875</xdr:rowOff>
    </xdr:to>
    <xdr:pic>
      <xdr:nvPicPr>
        <xdr:cNvPr id="303" name="Picture 302" descr="http://v2.moodys.com/gfx/spacer.gif">
          <a:extLst>
            <a:ext uri="{FF2B5EF4-FFF2-40B4-BE49-F238E27FC236}">
              <a16:creationId xmlns:a16="http://schemas.microsoft.com/office/drawing/2014/main" id="{00000000-0008-0000-0400-00002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4470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xdr:row>
      <xdr:rowOff>0</xdr:rowOff>
    </xdr:from>
    <xdr:to>
      <xdr:col>6</xdr:col>
      <xdr:colOff>15875</xdr:colOff>
      <xdr:row>149</xdr:row>
      <xdr:rowOff>15875</xdr:rowOff>
    </xdr:to>
    <xdr:pic>
      <xdr:nvPicPr>
        <xdr:cNvPr id="304" name="Picture 303" descr="http://v2.moodys.com/gfx/spacer.gif">
          <a:extLst>
            <a:ext uri="{FF2B5EF4-FFF2-40B4-BE49-F238E27FC236}">
              <a16:creationId xmlns:a16="http://schemas.microsoft.com/office/drawing/2014/main" id="{00000000-0008-0000-0400-00003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4470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xdr:row>
      <xdr:rowOff>0</xdr:rowOff>
    </xdr:from>
    <xdr:to>
      <xdr:col>6</xdr:col>
      <xdr:colOff>15875</xdr:colOff>
      <xdr:row>149</xdr:row>
      <xdr:rowOff>15875</xdr:rowOff>
    </xdr:to>
    <xdr:pic>
      <xdr:nvPicPr>
        <xdr:cNvPr id="305" name="Picture 304" descr="http://v2.moodys.com/gfx/spacer.gif">
          <a:extLst>
            <a:ext uri="{FF2B5EF4-FFF2-40B4-BE49-F238E27FC236}">
              <a16:creationId xmlns:a16="http://schemas.microsoft.com/office/drawing/2014/main" id="{00000000-0008-0000-0400-00003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4470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149</xdr:row>
      <xdr:rowOff>0</xdr:rowOff>
    </xdr:from>
    <xdr:to>
      <xdr:col>6</xdr:col>
      <xdr:colOff>15875</xdr:colOff>
      <xdr:row>149</xdr:row>
      <xdr:rowOff>15875</xdr:rowOff>
    </xdr:to>
    <xdr:pic>
      <xdr:nvPicPr>
        <xdr:cNvPr id="306" name="Picture 305" descr="http://v2.moodys.com/gfx/spacer.gif">
          <a:extLst>
            <a:ext uri="{FF2B5EF4-FFF2-40B4-BE49-F238E27FC236}">
              <a16:creationId xmlns:a16="http://schemas.microsoft.com/office/drawing/2014/main" id="{00000000-0008-0000-0400-00003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4470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xdr:row>
      <xdr:rowOff>0</xdr:rowOff>
    </xdr:from>
    <xdr:to>
      <xdr:col>6</xdr:col>
      <xdr:colOff>15875</xdr:colOff>
      <xdr:row>150</xdr:row>
      <xdr:rowOff>15875</xdr:rowOff>
    </xdr:to>
    <xdr:pic>
      <xdr:nvPicPr>
        <xdr:cNvPr id="307" name="Picture 306" descr="http://v2.moodys.com/gfx/spacer.gif">
          <a:extLst>
            <a:ext uri="{FF2B5EF4-FFF2-40B4-BE49-F238E27FC236}">
              <a16:creationId xmlns:a16="http://schemas.microsoft.com/office/drawing/2014/main" id="{00000000-0008-0000-0400-00003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4718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xdr:row>
      <xdr:rowOff>0</xdr:rowOff>
    </xdr:from>
    <xdr:to>
      <xdr:col>6</xdr:col>
      <xdr:colOff>15875</xdr:colOff>
      <xdr:row>150</xdr:row>
      <xdr:rowOff>15875</xdr:rowOff>
    </xdr:to>
    <xdr:pic>
      <xdr:nvPicPr>
        <xdr:cNvPr id="308" name="Picture 307" descr="http://v2.moodys.com/gfx/spacer.gif">
          <a:extLst>
            <a:ext uri="{FF2B5EF4-FFF2-40B4-BE49-F238E27FC236}">
              <a16:creationId xmlns:a16="http://schemas.microsoft.com/office/drawing/2014/main" id="{00000000-0008-0000-0400-00003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4718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xdr:row>
      <xdr:rowOff>0</xdr:rowOff>
    </xdr:from>
    <xdr:to>
      <xdr:col>6</xdr:col>
      <xdr:colOff>15875</xdr:colOff>
      <xdr:row>150</xdr:row>
      <xdr:rowOff>15875</xdr:rowOff>
    </xdr:to>
    <xdr:pic>
      <xdr:nvPicPr>
        <xdr:cNvPr id="309" name="Picture 308" descr="http://v2.moodys.com/gfx/spacer.gif">
          <a:extLst>
            <a:ext uri="{FF2B5EF4-FFF2-40B4-BE49-F238E27FC236}">
              <a16:creationId xmlns:a16="http://schemas.microsoft.com/office/drawing/2014/main" id="{00000000-0008-0000-0400-00003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4718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xdr:row>
      <xdr:rowOff>0</xdr:rowOff>
    </xdr:from>
    <xdr:to>
      <xdr:col>6</xdr:col>
      <xdr:colOff>15875</xdr:colOff>
      <xdr:row>150</xdr:row>
      <xdr:rowOff>15875</xdr:rowOff>
    </xdr:to>
    <xdr:pic>
      <xdr:nvPicPr>
        <xdr:cNvPr id="310" name="Picture 309" descr="http://v2.moodys.com/gfx/spacer.gif">
          <a:extLst>
            <a:ext uri="{FF2B5EF4-FFF2-40B4-BE49-F238E27FC236}">
              <a16:creationId xmlns:a16="http://schemas.microsoft.com/office/drawing/2014/main" id="{00000000-0008-0000-0400-00003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4718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xdr:row>
      <xdr:rowOff>0</xdr:rowOff>
    </xdr:from>
    <xdr:to>
      <xdr:col>6</xdr:col>
      <xdr:colOff>15875</xdr:colOff>
      <xdr:row>150</xdr:row>
      <xdr:rowOff>15875</xdr:rowOff>
    </xdr:to>
    <xdr:pic>
      <xdr:nvPicPr>
        <xdr:cNvPr id="311" name="Picture 310" descr="http://v2.moodys.com/gfx/spacer.gif">
          <a:extLst>
            <a:ext uri="{FF2B5EF4-FFF2-40B4-BE49-F238E27FC236}">
              <a16:creationId xmlns:a16="http://schemas.microsoft.com/office/drawing/2014/main" id="{00000000-0008-0000-0400-00003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4718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150</xdr:row>
      <xdr:rowOff>0</xdr:rowOff>
    </xdr:from>
    <xdr:to>
      <xdr:col>6</xdr:col>
      <xdr:colOff>15875</xdr:colOff>
      <xdr:row>150</xdr:row>
      <xdr:rowOff>15875</xdr:rowOff>
    </xdr:to>
    <xdr:pic>
      <xdr:nvPicPr>
        <xdr:cNvPr id="312" name="Picture 311" descr="http://v2.moodys.com/gfx/spacer.gif">
          <a:extLst>
            <a:ext uri="{FF2B5EF4-FFF2-40B4-BE49-F238E27FC236}">
              <a16:creationId xmlns:a16="http://schemas.microsoft.com/office/drawing/2014/main" id="{00000000-0008-0000-0400-00003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4718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xdr:row>
      <xdr:rowOff>0</xdr:rowOff>
    </xdr:from>
    <xdr:to>
      <xdr:col>6</xdr:col>
      <xdr:colOff>15875</xdr:colOff>
      <xdr:row>151</xdr:row>
      <xdr:rowOff>15875</xdr:rowOff>
    </xdr:to>
    <xdr:pic>
      <xdr:nvPicPr>
        <xdr:cNvPr id="313" name="Picture 312" descr="http://v2.moodys.com/gfx/spacer.gif">
          <a:extLst>
            <a:ext uri="{FF2B5EF4-FFF2-40B4-BE49-F238E27FC236}">
              <a16:creationId xmlns:a16="http://schemas.microsoft.com/office/drawing/2014/main" id="{00000000-0008-0000-0400-00003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4966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xdr:row>
      <xdr:rowOff>0</xdr:rowOff>
    </xdr:from>
    <xdr:to>
      <xdr:col>6</xdr:col>
      <xdr:colOff>15875</xdr:colOff>
      <xdr:row>151</xdr:row>
      <xdr:rowOff>15875</xdr:rowOff>
    </xdr:to>
    <xdr:pic>
      <xdr:nvPicPr>
        <xdr:cNvPr id="314" name="Picture 313" descr="http://v2.moodys.com/gfx/spacer.gif">
          <a:extLst>
            <a:ext uri="{FF2B5EF4-FFF2-40B4-BE49-F238E27FC236}">
              <a16:creationId xmlns:a16="http://schemas.microsoft.com/office/drawing/2014/main" id="{00000000-0008-0000-0400-00003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4966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xdr:row>
      <xdr:rowOff>0</xdr:rowOff>
    </xdr:from>
    <xdr:to>
      <xdr:col>6</xdr:col>
      <xdr:colOff>15875</xdr:colOff>
      <xdr:row>151</xdr:row>
      <xdr:rowOff>15875</xdr:rowOff>
    </xdr:to>
    <xdr:pic>
      <xdr:nvPicPr>
        <xdr:cNvPr id="315" name="Picture 314" descr="http://v2.moodys.com/gfx/spacer.gif">
          <a:extLst>
            <a:ext uri="{FF2B5EF4-FFF2-40B4-BE49-F238E27FC236}">
              <a16:creationId xmlns:a16="http://schemas.microsoft.com/office/drawing/2014/main" id="{00000000-0008-0000-0400-00003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4966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xdr:row>
      <xdr:rowOff>0</xdr:rowOff>
    </xdr:from>
    <xdr:to>
      <xdr:col>6</xdr:col>
      <xdr:colOff>15875</xdr:colOff>
      <xdr:row>151</xdr:row>
      <xdr:rowOff>15875</xdr:rowOff>
    </xdr:to>
    <xdr:pic>
      <xdr:nvPicPr>
        <xdr:cNvPr id="316" name="Picture 315" descr="http://v2.moodys.com/gfx/spacer.gif">
          <a:extLst>
            <a:ext uri="{FF2B5EF4-FFF2-40B4-BE49-F238E27FC236}">
              <a16:creationId xmlns:a16="http://schemas.microsoft.com/office/drawing/2014/main" id="{00000000-0008-0000-0400-00003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4966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xdr:row>
      <xdr:rowOff>0</xdr:rowOff>
    </xdr:from>
    <xdr:to>
      <xdr:col>6</xdr:col>
      <xdr:colOff>15875</xdr:colOff>
      <xdr:row>151</xdr:row>
      <xdr:rowOff>15875</xdr:rowOff>
    </xdr:to>
    <xdr:pic>
      <xdr:nvPicPr>
        <xdr:cNvPr id="317" name="Picture 316" descr="http://v2.moodys.com/gfx/spacer.gif">
          <a:extLst>
            <a:ext uri="{FF2B5EF4-FFF2-40B4-BE49-F238E27FC236}">
              <a16:creationId xmlns:a16="http://schemas.microsoft.com/office/drawing/2014/main" id="{00000000-0008-0000-0400-00003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4966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151</xdr:row>
      <xdr:rowOff>0</xdr:rowOff>
    </xdr:from>
    <xdr:to>
      <xdr:col>6</xdr:col>
      <xdr:colOff>15875</xdr:colOff>
      <xdr:row>151</xdr:row>
      <xdr:rowOff>15875</xdr:rowOff>
    </xdr:to>
    <xdr:pic>
      <xdr:nvPicPr>
        <xdr:cNvPr id="318" name="Picture 317" descr="http://v2.moodys.com/gfx/spacer.gif">
          <a:extLst>
            <a:ext uri="{FF2B5EF4-FFF2-40B4-BE49-F238E27FC236}">
              <a16:creationId xmlns:a16="http://schemas.microsoft.com/office/drawing/2014/main" id="{00000000-0008-0000-0400-00003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4966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xdr:row>
      <xdr:rowOff>0</xdr:rowOff>
    </xdr:from>
    <xdr:to>
      <xdr:col>6</xdr:col>
      <xdr:colOff>15875</xdr:colOff>
      <xdr:row>152</xdr:row>
      <xdr:rowOff>15875</xdr:rowOff>
    </xdr:to>
    <xdr:pic>
      <xdr:nvPicPr>
        <xdr:cNvPr id="319" name="Picture 318" descr="http://v2.moodys.com/gfx/spacer.gif">
          <a:extLst>
            <a:ext uri="{FF2B5EF4-FFF2-40B4-BE49-F238E27FC236}">
              <a16:creationId xmlns:a16="http://schemas.microsoft.com/office/drawing/2014/main" id="{00000000-0008-0000-0400-00003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5213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xdr:row>
      <xdr:rowOff>0</xdr:rowOff>
    </xdr:from>
    <xdr:to>
      <xdr:col>6</xdr:col>
      <xdr:colOff>15875</xdr:colOff>
      <xdr:row>152</xdr:row>
      <xdr:rowOff>15875</xdr:rowOff>
    </xdr:to>
    <xdr:pic>
      <xdr:nvPicPr>
        <xdr:cNvPr id="320" name="Picture 319" descr="http://v2.moodys.com/gfx/spacer.gif">
          <a:extLst>
            <a:ext uri="{FF2B5EF4-FFF2-40B4-BE49-F238E27FC236}">
              <a16:creationId xmlns:a16="http://schemas.microsoft.com/office/drawing/2014/main" id="{00000000-0008-0000-0400-00004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5213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xdr:row>
      <xdr:rowOff>0</xdr:rowOff>
    </xdr:from>
    <xdr:to>
      <xdr:col>6</xdr:col>
      <xdr:colOff>15875</xdr:colOff>
      <xdr:row>152</xdr:row>
      <xdr:rowOff>15875</xdr:rowOff>
    </xdr:to>
    <xdr:pic>
      <xdr:nvPicPr>
        <xdr:cNvPr id="321" name="Picture 320" descr="http://v2.moodys.com/gfx/spacer.gif">
          <a:extLst>
            <a:ext uri="{FF2B5EF4-FFF2-40B4-BE49-F238E27FC236}">
              <a16:creationId xmlns:a16="http://schemas.microsoft.com/office/drawing/2014/main" id="{00000000-0008-0000-0400-00004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5213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xdr:row>
      <xdr:rowOff>0</xdr:rowOff>
    </xdr:from>
    <xdr:to>
      <xdr:col>6</xdr:col>
      <xdr:colOff>15875</xdr:colOff>
      <xdr:row>152</xdr:row>
      <xdr:rowOff>15875</xdr:rowOff>
    </xdr:to>
    <xdr:pic>
      <xdr:nvPicPr>
        <xdr:cNvPr id="322" name="Picture 321" descr="http://v2.moodys.com/gfx/spacer.gif">
          <a:extLst>
            <a:ext uri="{FF2B5EF4-FFF2-40B4-BE49-F238E27FC236}">
              <a16:creationId xmlns:a16="http://schemas.microsoft.com/office/drawing/2014/main" id="{00000000-0008-0000-0400-00004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5213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xdr:row>
      <xdr:rowOff>0</xdr:rowOff>
    </xdr:from>
    <xdr:to>
      <xdr:col>6</xdr:col>
      <xdr:colOff>15875</xdr:colOff>
      <xdr:row>152</xdr:row>
      <xdr:rowOff>15875</xdr:rowOff>
    </xdr:to>
    <xdr:pic>
      <xdr:nvPicPr>
        <xdr:cNvPr id="323" name="Picture 322" descr="http://v2.moodys.com/gfx/spacer.gif">
          <a:extLst>
            <a:ext uri="{FF2B5EF4-FFF2-40B4-BE49-F238E27FC236}">
              <a16:creationId xmlns:a16="http://schemas.microsoft.com/office/drawing/2014/main" id="{00000000-0008-0000-0400-00004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5213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152</xdr:row>
      <xdr:rowOff>0</xdr:rowOff>
    </xdr:from>
    <xdr:to>
      <xdr:col>6</xdr:col>
      <xdr:colOff>15875</xdr:colOff>
      <xdr:row>152</xdr:row>
      <xdr:rowOff>15875</xdr:rowOff>
    </xdr:to>
    <xdr:pic>
      <xdr:nvPicPr>
        <xdr:cNvPr id="324" name="Picture 323" descr="http://v2.moodys.com/gfx/spacer.gif">
          <a:extLst>
            <a:ext uri="{FF2B5EF4-FFF2-40B4-BE49-F238E27FC236}">
              <a16:creationId xmlns:a16="http://schemas.microsoft.com/office/drawing/2014/main" id="{00000000-0008-0000-0400-00004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5213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xdr:row>
      <xdr:rowOff>0</xdr:rowOff>
    </xdr:from>
    <xdr:to>
      <xdr:col>6</xdr:col>
      <xdr:colOff>15875</xdr:colOff>
      <xdr:row>153</xdr:row>
      <xdr:rowOff>15875</xdr:rowOff>
    </xdr:to>
    <xdr:pic>
      <xdr:nvPicPr>
        <xdr:cNvPr id="325" name="Picture 324" descr="http://v2.moodys.com/gfx/spacer.gif">
          <a:extLst>
            <a:ext uri="{FF2B5EF4-FFF2-40B4-BE49-F238E27FC236}">
              <a16:creationId xmlns:a16="http://schemas.microsoft.com/office/drawing/2014/main" id="{00000000-0008-0000-0400-00004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5461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xdr:row>
      <xdr:rowOff>0</xdr:rowOff>
    </xdr:from>
    <xdr:to>
      <xdr:col>6</xdr:col>
      <xdr:colOff>15875</xdr:colOff>
      <xdr:row>153</xdr:row>
      <xdr:rowOff>15875</xdr:rowOff>
    </xdr:to>
    <xdr:pic>
      <xdr:nvPicPr>
        <xdr:cNvPr id="326" name="Picture 325" descr="http://v2.moodys.com/gfx/spacer.gif">
          <a:extLst>
            <a:ext uri="{FF2B5EF4-FFF2-40B4-BE49-F238E27FC236}">
              <a16:creationId xmlns:a16="http://schemas.microsoft.com/office/drawing/2014/main" id="{00000000-0008-0000-0400-00004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5461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xdr:row>
      <xdr:rowOff>0</xdr:rowOff>
    </xdr:from>
    <xdr:to>
      <xdr:col>6</xdr:col>
      <xdr:colOff>15875</xdr:colOff>
      <xdr:row>153</xdr:row>
      <xdr:rowOff>15875</xdr:rowOff>
    </xdr:to>
    <xdr:pic>
      <xdr:nvPicPr>
        <xdr:cNvPr id="327" name="Picture 326" descr="http://v2.moodys.com/gfx/spacer.gif">
          <a:extLst>
            <a:ext uri="{FF2B5EF4-FFF2-40B4-BE49-F238E27FC236}">
              <a16:creationId xmlns:a16="http://schemas.microsoft.com/office/drawing/2014/main" id="{00000000-0008-0000-0400-00004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5461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xdr:row>
      <xdr:rowOff>0</xdr:rowOff>
    </xdr:from>
    <xdr:to>
      <xdr:col>6</xdr:col>
      <xdr:colOff>15875</xdr:colOff>
      <xdr:row>153</xdr:row>
      <xdr:rowOff>15875</xdr:rowOff>
    </xdr:to>
    <xdr:pic>
      <xdr:nvPicPr>
        <xdr:cNvPr id="328" name="Picture 327" descr="http://v2.moodys.com/gfx/spacer.gif">
          <a:extLst>
            <a:ext uri="{FF2B5EF4-FFF2-40B4-BE49-F238E27FC236}">
              <a16:creationId xmlns:a16="http://schemas.microsoft.com/office/drawing/2014/main" id="{00000000-0008-0000-0400-00004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5461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xdr:row>
      <xdr:rowOff>0</xdr:rowOff>
    </xdr:from>
    <xdr:to>
      <xdr:col>6</xdr:col>
      <xdr:colOff>15875</xdr:colOff>
      <xdr:row>153</xdr:row>
      <xdr:rowOff>15875</xdr:rowOff>
    </xdr:to>
    <xdr:pic>
      <xdr:nvPicPr>
        <xdr:cNvPr id="329" name="Picture 328" descr="http://v2.moodys.com/gfx/spacer.gif">
          <a:extLst>
            <a:ext uri="{FF2B5EF4-FFF2-40B4-BE49-F238E27FC236}">
              <a16:creationId xmlns:a16="http://schemas.microsoft.com/office/drawing/2014/main" id="{00000000-0008-0000-0400-00004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5461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153</xdr:row>
      <xdr:rowOff>0</xdr:rowOff>
    </xdr:from>
    <xdr:to>
      <xdr:col>6</xdr:col>
      <xdr:colOff>15875</xdr:colOff>
      <xdr:row>153</xdr:row>
      <xdr:rowOff>15875</xdr:rowOff>
    </xdr:to>
    <xdr:pic>
      <xdr:nvPicPr>
        <xdr:cNvPr id="330" name="Picture 329" descr="http://v2.moodys.com/gfx/spacer.gif">
          <a:extLst>
            <a:ext uri="{FF2B5EF4-FFF2-40B4-BE49-F238E27FC236}">
              <a16:creationId xmlns:a16="http://schemas.microsoft.com/office/drawing/2014/main" id="{00000000-0008-0000-0400-00004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5461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xdr:row>
      <xdr:rowOff>0</xdr:rowOff>
    </xdr:from>
    <xdr:to>
      <xdr:col>6</xdr:col>
      <xdr:colOff>15875</xdr:colOff>
      <xdr:row>154</xdr:row>
      <xdr:rowOff>15875</xdr:rowOff>
    </xdr:to>
    <xdr:pic>
      <xdr:nvPicPr>
        <xdr:cNvPr id="331" name="Picture 330" descr="http://v2.moodys.com/gfx/spacer.gif">
          <a:extLst>
            <a:ext uri="{FF2B5EF4-FFF2-40B4-BE49-F238E27FC236}">
              <a16:creationId xmlns:a16="http://schemas.microsoft.com/office/drawing/2014/main" id="{00000000-0008-0000-0400-00004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5709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xdr:row>
      <xdr:rowOff>0</xdr:rowOff>
    </xdr:from>
    <xdr:to>
      <xdr:col>6</xdr:col>
      <xdr:colOff>15875</xdr:colOff>
      <xdr:row>154</xdr:row>
      <xdr:rowOff>15875</xdr:rowOff>
    </xdr:to>
    <xdr:pic>
      <xdr:nvPicPr>
        <xdr:cNvPr id="332" name="Picture 331" descr="http://v2.moodys.com/gfx/spacer.gif">
          <a:extLst>
            <a:ext uri="{FF2B5EF4-FFF2-40B4-BE49-F238E27FC236}">
              <a16:creationId xmlns:a16="http://schemas.microsoft.com/office/drawing/2014/main" id="{00000000-0008-0000-0400-00004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5709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xdr:row>
      <xdr:rowOff>0</xdr:rowOff>
    </xdr:from>
    <xdr:to>
      <xdr:col>6</xdr:col>
      <xdr:colOff>15875</xdr:colOff>
      <xdr:row>154</xdr:row>
      <xdr:rowOff>15875</xdr:rowOff>
    </xdr:to>
    <xdr:pic>
      <xdr:nvPicPr>
        <xdr:cNvPr id="333" name="Picture 332" descr="http://v2.moodys.com/gfx/spacer.gif">
          <a:extLst>
            <a:ext uri="{FF2B5EF4-FFF2-40B4-BE49-F238E27FC236}">
              <a16:creationId xmlns:a16="http://schemas.microsoft.com/office/drawing/2014/main" id="{00000000-0008-0000-0400-00004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5709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xdr:row>
      <xdr:rowOff>0</xdr:rowOff>
    </xdr:from>
    <xdr:to>
      <xdr:col>6</xdr:col>
      <xdr:colOff>15875</xdr:colOff>
      <xdr:row>154</xdr:row>
      <xdr:rowOff>15875</xdr:rowOff>
    </xdr:to>
    <xdr:pic>
      <xdr:nvPicPr>
        <xdr:cNvPr id="334" name="Picture 333" descr="http://v2.moodys.com/gfx/spacer.gif">
          <a:extLst>
            <a:ext uri="{FF2B5EF4-FFF2-40B4-BE49-F238E27FC236}">
              <a16:creationId xmlns:a16="http://schemas.microsoft.com/office/drawing/2014/main" id="{00000000-0008-0000-0400-00004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5709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xdr:row>
      <xdr:rowOff>0</xdr:rowOff>
    </xdr:from>
    <xdr:to>
      <xdr:col>6</xdr:col>
      <xdr:colOff>15875</xdr:colOff>
      <xdr:row>154</xdr:row>
      <xdr:rowOff>15875</xdr:rowOff>
    </xdr:to>
    <xdr:pic>
      <xdr:nvPicPr>
        <xdr:cNvPr id="335" name="Picture 334" descr="http://v2.moodys.com/gfx/spacer.gif">
          <a:extLst>
            <a:ext uri="{FF2B5EF4-FFF2-40B4-BE49-F238E27FC236}">
              <a16:creationId xmlns:a16="http://schemas.microsoft.com/office/drawing/2014/main" id="{00000000-0008-0000-0400-00004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5709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154</xdr:row>
      <xdr:rowOff>0</xdr:rowOff>
    </xdr:from>
    <xdr:to>
      <xdr:col>6</xdr:col>
      <xdr:colOff>15875</xdr:colOff>
      <xdr:row>154</xdr:row>
      <xdr:rowOff>15875</xdr:rowOff>
    </xdr:to>
    <xdr:pic>
      <xdr:nvPicPr>
        <xdr:cNvPr id="336" name="Picture 335" descr="http://v2.moodys.com/gfx/spacer.gif">
          <a:extLst>
            <a:ext uri="{FF2B5EF4-FFF2-40B4-BE49-F238E27FC236}">
              <a16:creationId xmlns:a16="http://schemas.microsoft.com/office/drawing/2014/main" id="{00000000-0008-0000-0400-00005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5709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xdr:row>
      <xdr:rowOff>0</xdr:rowOff>
    </xdr:from>
    <xdr:to>
      <xdr:col>6</xdr:col>
      <xdr:colOff>15875</xdr:colOff>
      <xdr:row>155</xdr:row>
      <xdr:rowOff>15875</xdr:rowOff>
    </xdr:to>
    <xdr:pic>
      <xdr:nvPicPr>
        <xdr:cNvPr id="337" name="Picture 336" descr="http://v2.moodys.com/gfx/spacer.gif">
          <a:extLst>
            <a:ext uri="{FF2B5EF4-FFF2-40B4-BE49-F238E27FC236}">
              <a16:creationId xmlns:a16="http://schemas.microsoft.com/office/drawing/2014/main" id="{00000000-0008-0000-0400-00005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5956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xdr:row>
      <xdr:rowOff>0</xdr:rowOff>
    </xdr:from>
    <xdr:to>
      <xdr:col>6</xdr:col>
      <xdr:colOff>15875</xdr:colOff>
      <xdr:row>155</xdr:row>
      <xdr:rowOff>15875</xdr:rowOff>
    </xdr:to>
    <xdr:pic>
      <xdr:nvPicPr>
        <xdr:cNvPr id="338" name="Picture 337" descr="http://v2.moodys.com/gfx/spacer.gif">
          <a:extLst>
            <a:ext uri="{FF2B5EF4-FFF2-40B4-BE49-F238E27FC236}">
              <a16:creationId xmlns:a16="http://schemas.microsoft.com/office/drawing/2014/main" id="{00000000-0008-0000-0400-00005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5956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xdr:row>
      <xdr:rowOff>0</xdr:rowOff>
    </xdr:from>
    <xdr:to>
      <xdr:col>6</xdr:col>
      <xdr:colOff>15875</xdr:colOff>
      <xdr:row>155</xdr:row>
      <xdr:rowOff>15875</xdr:rowOff>
    </xdr:to>
    <xdr:pic>
      <xdr:nvPicPr>
        <xdr:cNvPr id="339" name="Picture 338" descr="http://v2.moodys.com/gfx/spacer.gif">
          <a:extLst>
            <a:ext uri="{FF2B5EF4-FFF2-40B4-BE49-F238E27FC236}">
              <a16:creationId xmlns:a16="http://schemas.microsoft.com/office/drawing/2014/main" id="{00000000-0008-0000-0400-00005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5956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xdr:row>
      <xdr:rowOff>0</xdr:rowOff>
    </xdr:from>
    <xdr:to>
      <xdr:col>6</xdr:col>
      <xdr:colOff>15875</xdr:colOff>
      <xdr:row>155</xdr:row>
      <xdr:rowOff>15875</xdr:rowOff>
    </xdr:to>
    <xdr:pic>
      <xdr:nvPicPr>
        <xdr:cNvPr id="340" name="Picture 339" descr="http://v2.moodys.com/gfx/spacer.gif">
          <a:extLst>
            <a:ext uri="{FF2B5EF4-FFF2-40B4-BE49-F238E27FC236}">
              <a16:creationId xmlns:a16="http://schemas.microsoft.com/office/drawing/2014/main" id="{00000000-0008-0000-0400-00005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5956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xdr:row>
      <xdr:rowOff>0</xdr:rowOff>
    </xdr:from>
    <xdr:to>
      <xdr:col>6</xdr:col>
      <xdr:colOff>15875</xdr:colOff>
      <xdr:row>155</xdr:row>
      <xdr:rowOff>15875</xdr:rowOff>
    </xdr:to>
    <xdr:pic>
      <xdr:nvPicPr>
        <xdr:cNvPr id="341" name="Picture 340" descr="http://v2.moodys.com/gfx/spacer.gif">
          <a:extLst>
            <a:ext uri="{FF2B5EF4-FFF2-40B4-BE49-F238E27FC236}">
              <a16:creationId xmlns:a16="http://schemas.microsoft.com/office/drawing/2014/main" id="{00000000-0008-0000-0400-00005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5956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155</xdr:row>
      <xdr:rowOff>0</xdr:rowOff>
    </xdr:from>
    <xdr:to>
      <xdr:col>6</xdr:col>
      <xdr:colOff>15875</xdr:colOff>
      <xdr:row>155</xdr:row>
      <xdr:rowOff>15875</xdr:rowOff>
    </xdr:to>
    <xdr:pic>
      <xdr:nvPicPr>
        <xdr:cNvPr id="342" name="Picture 341" descr="http://v2.moodys.com/gfx/spacer.gif">
          <a:extLst>
            <a:ext uri="{FF2B5EF4-FFF2-40B4-BE49-F238E27FC236}">
              <a16:creationId xmlns:a16="http://schemas.microsoft.com/office/drawing/2014/main" id="{00000000-0008-0000-0400-00005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5956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xdr:row>
      <xdr:rowOff>0</xdr:rowOff>
    </xdr:from>
    <xdr:to>
      <xdr:col>6</xdr:col>
      <xdr:colOff>15875</xdr:colOff>
      <xdr:row>156</xdr:row>
      <xdr:rowOff>15875</xdr:rowOff>
    </xdr:to>
    <xdr:pic>
      <xdr:nvPicPr>
        <xdr:cNvPr id="343" name="Picture 342" descr="http://v2.moodys.com/gfx/spacer.gif">
          <a:extLst>
            <a:ext uri="{FF2B5EF4-FFF2-40B4-BE49-F238E27FC236}">
              <a16:creationId xmlns:a16="http://schemas.microsoft.com/office/drawing/2014/main" id="{00000000-0008-0000-0400-00005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6204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xdr:row>
      <xdr:rowOff>0</xdr:rowOff>
    </xdr:from>
    <xdr:to>
      <xdr:col>6</xdr:col>
      <xdr:colOff>15875</xdr:colOff>
      <xdr:row>156</xdr:row>
      <xdr:rowOff>15875</xdr:rowOff>
    </xdr:to>
    <xdr:pic>
      <xdr:nvPicPr>
        <xdr:cNvPr id="344" name="Picture 343" descr="http://v2.moodys.com/gfx/spacer.gif">
          <a:extLst>
            <a:ext uri="{FF2B5EF4-FFF2-40B4-BE49-F238E27FC236}">
              <a16:creationId xmlns:a16="http://schemas.microsoft.com/office/drawing/2014/main" id="{00000000-0008-0000-0400-00005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6204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xdr:row>
      <xdr:rowOff>0</xdr:rowOff>
    </xdr:from>
    <xdr:to>
      <xdr:col>6</xdr:col>
      <xdr:colOff>15875</xdr:colOff>
      <xdr:row>156</xdr:row>
      <xdr:rowOff>15875</xdr:rowOff>
    </xdr:to>
    <xdr:pic>
      <xdr:nvPicPr>
        <xdr:cNvPr id="345" name="Picture 344" descr="http://v2.moodys.com/gfx/spacer.gif">
          <a:extLst>
            <a:ext uri="{FF2B5EF4-FFF2-40B4-BE49-F238E27FC236}">
              <a16:creationId xmlns:a16="http://schemas.microsoft.com/office/drawing/2014/main" id="{00000000-0008-0000-0400-00005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6204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xdr:row>
      <xdr:rowOff>0</xdr:rowOff>
    </xdr:from>
    <xdr:to>
      <xdr:col>6</xdr:col>
      <xdr:colOff>15875</xdr:colOff>
      <xdr:row>156</xdr:row>
      <xdr:rowOff>15875</xdr:rowOff>
    </xdr:to>
    <xdr:pic>
      <xdr:nvPicPr>
        <xdr:cNvPr id="346" name="Picture 345" descr="http://v2.moodys.com/gfx/spacer.gif">
          <a:extLst>
            <a:ext uri="{FF2B5EF4-FFF2-40B4-BE49-F238E27FC236}">
              <a16:creationId xmlns:a16="http://schemas.microsoft.com/office/drawing/2014/main" id="{00000000-0008-0000-0400-00005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6204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xdr:row>
      <xdr:rowOff>0</xdr:rowOff>
    </xdr:from>
    <xdr:to>
      <xdr:col>6</xdr:col>
      <xdr:colOff>15875</xdr:colOff>
      <xdr:row>156</xdr:row>
      <xdr:rowOff>15875</xdr:rowOff>
    </xdr:to>
    <xdr:pic>
      <xdr:nvPicPr>
        <xdr:cNvPr id="347" name="Picture 346" descr="http://v2.moodys.com/gfx/spacer.gif">
          <a:extLst>
            <a:ext uri="{FF2B5EF4-FFF2-40B4-BE49-F238E27FC236}">
              <a16:creationId xmlns:a16="http://schemas.microsoft.com/office/drawing/2014/main" id="{00000000-0008-0000-0400-00005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6204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156</xdr:row>
      <xdr:rowOff>0</xdr:rowOff>
    </xdr:from>
    <xdr:to>
      <xdr:col>6</xdr:col>
      <xdr:colOff>15875</xdr:colOff>
      <xdr:row>156</xdr:row>
      <xdr:rowOff>15875</xdr:rowOff>
    </xdr:to>
    <xdr:pic>
      <xdr:nvPicPr>
        <xdr:cNvPr id="348" name="Picture 347" descr="http://v2.moodys.com/gfx/spacer.gif">
          <a:extLst>
            <a:ext uri="{FF2B5EF4-FFF2-40B4-BE49-F238E27FC236}">
              <a16:creationId xmlns:a16="http://schemas.microsoft.com/office/drawing/2014/main" id="{00000000-0008-0000-0400-00005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6204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xdr:row>
      <xdr:rowOff>0</xdr:rowOff>
    </xdr:from>
    <xdr:to>
      <xdr:col>6</xdr:col>
      <xdr:colOff>15875</xdr:colOff>
      <xdr:row>157</xdr:row>
      <xdr:rowOff>15875</xdr:rowOff>
    </xdr:to>
    <xdr:pic>
      <xdr:nvPicPr>
        <xdr:cNvPr id="349" name="Picture 348" descr="http://v2.moodys.com/gfx/spacer.gif">
          <a:extLst>
            <a:ext uri="{FF2B5EF4-FFF2-40B4-BE49-F238E27FC236}">
              <a16:creationId xmlns:a16="http://schemas.microsoft.com/office/drawing/2014/main" id="{00000000-0008-0000-0400-00005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6452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xdr:row>
      <xdr:rowOff>0</xdr:rowOff>
    </xdr:from>
    <xdr:to>
      <xdr:col>6</xdr:col>
      <xdr:colOff>15875</xdr:colOff>
      <xdr:row>157</xdr:row>
      <xdr:rowOff>15875</xdr:rowOff>
    </xdr:to>
    <xdr:pic>
      <xdr:nvPicPr>
        <xdr:cNvPr id="350" name="Picture 349" descr="http://v2.moodys.com/gfx/spacer.gif">
          <a:extLst>
            <a:ext uri="{FF2B5EF4-FFF2-40B4-BE49-F238E27FC236}">
              <a16:creationId xmlns:a16="http://schemas.microsoft.com/office/drawing/2014/main" id="{00000000-0008-0000-0400-00005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6452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xdr:row>
      <xdr:rowOff>0</xdr:rowOff>
    </xdr:from>
    <xdr:to>
      <xdr:col>6</xdr:col>
      <xdr:colOff>15875</xdr:colOff>
      <xdr:row>157</xdr:row>
      <xdr:rowOff>15875</xdr:rowOff>
    </xdr:to>
    <xdr:pic>
      <xdr:nvPicPr>
        <xdr:cNvPr id="351" name="Picture 350" descr="http://v2.moodys.com/gfx/spacer.gif">
          <a:extLst>
            <a:ext uri="{FF2B5EF4-FFF2-40B4-BE49-F238E27FC236}">
              <a16:creationId xmlns:a16="http://schemas.microsoft.com/office/drawing/2014/main" id="{00000000-0008-0000-0400-00005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6452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xdr:row>
      <xdr:rowOff>0</xdr:rowOff>
    </xdr:from>
    <xdr:to>
      <xdr:col>6</xdr:col>
      <xdr:colOff>15875</xdr:colOff>
      <xdr:row>157</xdr:row>
      <xdr:rowOff>15875</xdr:rowOff>
    </xdr:to>
    <xdr:pic>
      <xdr:nvPicPr>
        <xdr:cNvPr id="352" name="Picture 351" descr="http://v2.moodys.com/gfx/spacer.gif">
          <a:extLst>
            <a:ext uri="{FF2B5EF4-FFF2-40B4-BE49-F238E27FC236}">
              <a16:creationId xmlns:a16="http://schemas.microsoft.com/office/drawing/2014/main" id="{00000000-0008-0000-0400-00006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6452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xdr:row>
      <xdr:rowOff>0</xdr:rowOff>
    </xdr:from>
    <xdr:to>
      <xdr:col>6</xdr:col>
      <xdr:colOff>15875</xdr:colOff>
      <xdr:row>157</xdr:row>
      <xdr:rowOff>15875</xdr:rowOff>
    </xdr:to>
    <xdr:pic>
      <xdr:nvPicPr>
        <xdr:cNvPr id="353" name="Picture 352" descr="http://v2.moodys.com/gfx/spacer.gif">
          <a:extLst>
            <a:ext uri="{FF2B5EF4-FFF2-40B4-BE49-F238E27FC236}">
              <a16:creationId xmlns:a16="http://schemas.microsoft.com/office/drawing/2014/main" id="{00000000-0008-0000-0400-00006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6452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157</xdr:row>
      <xdr:rowOff>0</xdr:rowOff>
    </xdr:from>
    <xdr:to>
      <xdr:col>6</xdr:col>
      <xdr:colOff>15875</xdr:colOff>
      <xdr:row>157</xdr:row>
      <xdr:rowOff>15875</xdr:rowOff>
    </xdr:to>
    <xdr:pic>
      <xdr:nvPicPr>
        <xdr:cNvPr id="354" name="Picture 353" descr="http://v2.moodys.com/gfx/spacer.gif">
          <a:extLst>
            <a:ext uri="{FF2B5EF4-FFF2-40B4-BE49-F238E27FC236}">
              <a16:creationId xmlns:a16="http://schemas.microsoft.com/office/drawing/2014/main" id="{00000000-0008-0000-0400-00006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6452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xdr:row>
      <xdr:rowOff>0</xdr:rowOff>
    </xdr:from>
    <xdr:to>
      <xdr:col>6</xdr:col>
      <xdr:colOff>15875</xdr:colOff>
      <xdr:row>158</xdr:row>
      <xdr:rowOff>15875</xdr:rowOff>
    </xdr:to>
    <xdr:pic>
      <xdr:nvPicPr>
        <xdr:cNvPr id="355" name="Picture 354" descr="http://v2.moodys.com/gfx/spacer.gif">
          <a:extLst>
            <a:ext uri="{FF2B5EF4-FFF2-40B4-BE49-F238E27FC236}">
              <a16:creationId xmlns:a16="http://schemas.microsoft.com/office/drawing/2014/main" id="{00000000-0008-0000-0400-00006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6699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xdr:row>
      <xdr:rowOff>0</xdr:rowOff>
    </xdr:from>
    <xdr:to>
      <xdr:col>6</xdr:col>
      <xdr:colOff>15875</xdr:colOff>
      <xdr:row>158</xdr:row>
      <xdr:rowOff>15875</xdr:rowOff>
    </xdr:to>
    <xdr:pic>
      <xdr:nvPicPr>
        <xdr:cNvPr id="356" name="Picture 355" descr="http://v2.moodys.com/gfx/spacer.gif">
          <a:extLst>
            <a:ext uri="{FF2B5EF4-FFF2-40B4-BE49-F238E27FC236}">
              <a16:creationId xmlns:a16="http://schemas.microsoft.com/office/drawing/2014/main" id="{00000000-0008-0000-0400-00006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6699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xdr:row>
      <xdr:rowOff>0</xdr:rowOff>
    </xdr:from>
    <xdr:to>
      <xdr:col>6</xdr:col>
      <xdr:colOff>15875</xdr:colOff>
      <xdr:row>158</xdr:row>
      <xdr:rowOff>15875</xdr:rowOff>
    </xdr:to>
    <xdr:pic>
      <xdr:nvPicPr>
        <xdr:cNvPr id="357" name="Picture 356" descr="http://v2.moodys.com/gfx/spacer.gif">
          <a:extLst>
            <a:ext uri="{FF2B5EF4-FFF2-40B4-BE49-F238E27FC236}">
              <a16:creationId xmlns:a16="http://schemas.microsoft.com/office/drawing/2014/main" id="{00000000-0008-0000-0400-00006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6699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xdr:row>
      <xdr:rowOff>0</xdr:rowOff>
    </xdr:from>
    <xdr:to>
      <xdr:col>6</xdr:col>
      <xdr:colOff>15875</xdr:colOff>
      <xdr:row>158</xdr:row>
      <xdr:rowOff>15875</xdr:rowOff>
    </xdr:to>
    <xdr:pic>
      <xdr:nvPicPr>
        <xdr:cNvPr id="358" name="Picture 357" descr="http://v2.moodys.com/gfx/spacer.gif">
          <a:extLst>
            <a:ext uri="{FF2B5EF4-FFF2-40B4-BE49-F238E27FC236}">
              <a16:creationId xmlns:a16="http://schemas.microsoft.com/office/drawing/2014/main" id="{00000000-0008-0000-0400-00006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6699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xdr:row>
      <xdr:rowOff>0</xdr:rowOff>
    </xdr:from>
    <xdr:to>
      <xdr:col>6</xdr:col>
      <xdr:colOff>15875</xdr:colOff>
      <xdr:row>158</xdr:row>
      <xdr:rowOff>15875</xdr:rowOff>
    </xdr:to>
    <xdr:pic>
      <xdr:nvPicPr>
        <xdr:cNvPr id="359" name="Picture 358" descr="http://v2.moodys.com/gfx/spacer.gif">
          <a:extLst>
            <a:ext uri="{FF2B5EF4-FFF2-40B4-BE49-F238E27FC236}">
              <a16:creationId xmlns:a16="http://schemas.microsoft.com/office/drawing/2014/main" id="{00000000-0008-0000-0400-00006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6699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158</xdr:row>
      <xdr:rowOff>0</xdr:rowOff>
    </xdr:from>
    <xdr:to>
      <xdr:col>6</xdr:col>
      <xdr:colOff>15875</xdr:colOff>
      <xdr:row>158</xdr:row>
      <xdr:rowOff>15875</xdr:rowOff>
    </xdr:to>
    <xdr:pic>
      <xdr:nvPicPr>
        <xdr:cNvPr id="360" name="Picture 359" descr="http://v2.moodys.com/gfx/spacer.gif">
          <a:extLst>
            <a:ext uri="{FF2B5EF4-FFF2-40B4-BE49-F238E27FC236}">
              <a16:creationId xmlns:a16="http://schemas.microsoft.com/office/drawing/2014/main" id="{00000000-0008-0000-0400-00006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6699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xdr:row>
      <xdr:rowOff>0</xdr:rowOff>
    </xdr:from>
    <xdr:to>
      <xdr:col>6</xdr:col>
      <xdr:colOff>15875</xdr:colOff>
      <xdr:row>160</xdr:row>
      <xdr:rowOff>15875</xdr:rowOff>
    </xdr:to>
    <xdr:pic>
      <xdr:nvPicPr>
        <xdr:cNvPr id="361" name="Picture 360" descr="http://v2.moodys.com/gfx/spacer.gif">
          <a:extLst>
            <a:ext uri="{FF2B5EF4-FFF2-40B4-BE49-F238E27FC236}">
              <a16:creationId xmlns:a16="http://schemas.microsoft.com/office/drawing/2014/main" id="{00000000-0008-0000-0400-00006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6947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xdr:row>
      <xdr:rowOff>0</xdr:rowOff>
    </xdr:from>
    <xdr:to>
      <xdr:col>6</xdr:col>
      <xdr:colOff>15875</xdr:colOff>
      <xdr:row>160</xdr:row>
      <xdr:rowOff>15875</xdr:rowOff>
    </xdr:to>
    <xdr:pic>
      <xdr:nvPicPr>
        <xdr:cNvPr id="362" name="Picture 361" descr="http://v2.moodys.com/gfx/spacer.gif">
          <a:extLst>
            <a:ext uri="{FF2B5EF4-FFF2-40B4-BE49-F238E27FC236}">
              <a16:creationId xmlns:a16="http://schemas.microsoft.com/office/drawing/2014/main" id="{00000000-0008-0000-0400-00006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6947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xdr:row>
      <xdr:rowOff>0</xdr:rowOff>
    </xdr:from>
    <xdr:to>
      <xdr:col>6</xdr:col>
      <xdr:colOff>15875</xdr:colOff>
      <xdr:row>160</xdr:row>
      <xdr:rowOff>15875</xdr:rowOff>
    </xdr:to>
    <xdr:pic>
      <xdr:nvPicPr>
        <xdr:cNvPr id="363" name="Picture 362" descr="http://v2.moodys.com/gfx/spacer.gif">
          <a:extLst>
            <a:ext uri="{FF2B5EF4-FFF2-40B4-BE49-F238E27FC236}">
              <a16:creationId xmlns:a16="http://schemas.microsoft.com/office/drawing/2014/main" id="{00000000-0008-0000-0400-00006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6947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xdr:row>
      <xdr:rowOff>0</xdr:rowOff>
    </xdr:from>
    <xdr:to>
      <xdr:col>6</xdr:col>
      <xdr:colOff>15875</xdr:colOff>
      <xdr:row>160</xdr:row>
      <xdr:rowOff>15875</xdr:rowOff>
    </xdr:to>
    <xdr:pic>
      <xdr:nvPicPr>
        <xdr:cNvPr id="364" name="Picture 363" descr="http://v2.moodys.com/gfx/spacer.gif">
          <a:extLst>
            <a:ext uri="{FF2B5EF4-FFF2-40B4-BE49-F238E27FC236}">
              <a16:creationId xmlns:a16="http://schemas.microsoft.com/office/drawing/2014/main" id="{00000000-0008-0000-0400-00006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6947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xdr:row>
      <xdr:rowOff>0</xdr:rowOff>
    </xdr:from>
    <xdr:to>
      <xdr:col>6</xdr:col>
      <xdr:colOff>15875</xdr:colOff>
      <xdr:row>160</xdr:row>
      <xdr:rowOff>15875</xdr:rowOff>
    </xdr:to>
    <xdr:pic>
      <xdr:nvPicPr>
        <xdr:cNvPr id="365" name="Picture 364" descr="http://v2.moodys.com/gfx/spacer.gif">
          <a:extLst>
            <a:ext uri="{FF2B5EF4-FFF2-40B4-BE49-F238E27FC236}">
              <a16:creationId xmlns:a16="http://schemas.microsoft.com/office/drawing/2014/main" id="{00000000-0008-0000-0400-00006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6947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160</xdr:row>
      <xdr:rowOff>0</xdr:rowOff>
    </xdr:from>
    <xdr:to>
      <xdr:col>6</xdr:col>
      <xdr:colOff>15875</xdr:colOff>
      <xdr:row>160</xdr:row>
      <xdr:rowOff>15875</xdr:rowOff>
    </xdr:to>
    <xdr:pic>
      <xdr:nvPicPr>
        <xdr:cNvPr id="366" name="Picture 365" descr="http://v2.moodys.com/gfx/spacer.gif">
          <a:extLst>
            <a:ext uri="{FF2B5EF4-FFF2-40B4-BE49-F238E27FC236}">
              <a16:creationId xmlns:a16="http://schemas.microsoft.com/office/drawing/2014/main" id="{00000000-0008-0000-0400-00006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6947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xdr:row>
      <xdr:rowOff>0</xdr:rowOff>
    </xdr:from>
    <xdr:to>
      <xdr:col>6</xdr:col>
      <xdr:colOff>15875</xdr:colOff>
      <xdr:row>161</xdr:row>
      <xdr:rowOff>15875</xdr:rowOff>
    </xdr:to>
    <xdr:pic>
      <xdr:nvPicPr>
        <xdr:cNvPr id="367" name="Picture 366" descr="http://v2.moodys.com/gfx/spacer.gif">
          <a:extLst>
            <a:ext uri="{FF2B5EF4-FFF2-40B4-BE49-F238E27FC236}">
              <a16:creationId xmlns:a16="http://schemas.microsoft.com/office/drawing/2014/main" id="{00000000-0008-0000-0400-00006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7195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xdr:row>
      <xdr:rowOff>0</xdr:rowOff>
    </xdr:from>
    <xdr:to>
      <xdr:col>6</xdr:col>
      <xdr:colOff>15875</xdr:colOff>
      <xdr:row>161</xdr:row>
      <xdr:rowOff>15875</xdr:rowOff>
    </xdr:to>
    <xdr:pic>
      <xdr:nvPicPr>
        <xdr:cNvPr id="368" name="Picture 367" descr="http://v2.moodys.com/gfx/spacer.gif">
          <a:extLst>
            <a:ext uri="{FF2B5EF4-FFF2-40B4-BE49-F238E27FC236}">
              <a16:creationId xmlns:a16="http://schemas.microsoft.com/office/drawing/2014/main" id="{00000000-0008-0000-0400-00007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7195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xdr:row>
      <xdr:rowOff>0</xdr:rowOff>
    </xdr:from>
    <xdr:to>
      <xdr:col>6</xdr:col>
      <xdr:colOff>15875</xdr:colOff>
      <xdr:row>161</xdr:row>
      <xdr:rowOff>15875</xdr:rowOff>
    </xdr:to>
    <xdr:pic>
      <xdr:nvPicPr>
        <xdr:cNvPr id="369" name="Picture 368" descr="http://v2.moodys.com/gfx/spacer.gif">
          <a:extLst>
            <a:ext uri="{FF2B5EF4-FFF2-40B4-BE49-F238E27FC236}">
              <a16:creationId xmlns:a16="http://schemas.microsoft.com/office/drawing/2014/main" id="{00000000-0008-0000-0400-00007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7195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xdr:row>
      <xdr:rowOff>0</xdr:rowOff>
    </xdr:from>
    <xdr:to>
      <xdr:col>6</xdr:col>
      <xdr:colOff>15875</xdr:colOff>
      <xdr:row>161</xdr:row>
      <xdr:rowOff>15875</xdr:rowOff>
    </xdr:to>
    <xdr:pic>
      <xdr:nvPicPr>
        <xdr:cNvPr id="370" name="Picture 369" descr="http://v2.moodys.com/gfx/spacer.gif">
          <a:extLst>
            <a:ext uri="{FF2B5EF4-FFF2-40B4-BE49-F238E27FC236}">
              <a16:creationId xmlns:a16="http://schemas.microsoft.com/office/drawing/2014/main" id="{00000000-0008-0000-0400-00007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7195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xdr:row>
      <xdr:rowOff>0</xdr:rowOff>
    </xdr:from>
    <xdr:to>
      <xdr:col>6</xdr:col>
      <xdr:colOff>15875</xdr:colOff>
      <xdr:row>161</xdr:row>
      <xdr:rowOff>15875</xdr:rowOff>
    </xdr:to>
    <xdr:pic>
      <xdr:nvPicPr>
        <xdr:cNvPr id="371" name="Picture 370" descr="http://v2.moodys.com/gfx/spacer.gif">
          <a:extLst>
            <a:ext uri="{FF2B5EF4-FFF2-40B4-BE49-F238E27FC236}">
              <a16:creationId xmlns:a16="http://schemas.microsoft.com/office/drawing/2014/main" id="{00000000-0008-0000-0400-00007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7195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161</xdr:row>
      <xdr:rowOff>0</xdr:rowOff>
    </xdr:from>
    <xdr:to>
      <xdr:col>6</xdr:col>
      <xdr:colOff>15875</xdr:colOff>
      <xdr:row>161</xdr:row>
      <xdr:rowOff>15875</xdr:rowOff>
    </xdr:to>
    <xdr:pic>
      <xdr:nvPicPr>
        <xdr:cNvPr id="372" name="Picture 371" descr="http://v2.moodys.com/gfx/spacer.gif">
          <a:extLst>
            <a:ext uri="{FF2B5EF4-FFF2-40B4-BE49-F238E27FC236}">
              <a16:creationId xmlns:a16="http://schemas.microsoft.com/office/drawing/2014/main" id="{00000000-0008-0000-0400-00007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25425" y="37195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xdr:row>
      <xdr:rowOff>0</xdr:rowOff>
    </xdr:from>
    <xdr:to>
      <xdr:col>6</xdr:col>
      <xdr:colOff>15875</xdr:colOff>
      <xdr:row>162</xdr:row>
      <xdr:rowOff>15875</xdr:rowOff>
    </xdr:to>
    <xdr:pic>
      <xdr:nvPicPr>
        <xdr:cNvPr id="373" name="Picture 372" descr="http://v2.moodys.com/gfx/spacer.gif">
          <a:extLst>
            <a:ext uri="{FF2B5EF4-FFF2-40B4-BE49-F238E27FC236}">
              <a16:creationId xmlns:a16="http://schemas.microsoft.com/office/drawing/2014/main" id="{00000000-0008-0000-0400-00007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29425" y="37442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xdr:row>
      <xdr:rowOff>0</xdr:rowOff>
    </xdr:from>
    <xdr:to>
      <xdr:col>6</xdr:col>
      <xdr:colOff>15875</xdr:colOff>
      <xdr:row>162</xdr:row>
      <xdr:rowOff>15875</xdr:rowOff>
    </xdr:to>
    <xdr:pic>
      <xdr:nvPicPr>
        <xdr:cNvPr id="374" name="Picture 373" descr="http://v2.moodys.com/gfx/spacer.gif">
          <a:extLst>
            <a:ext uri="{FF2B5EF4-FFF2-40B4-BE49-F238E27FC236}">
              <a16:creationId xmlns:a16="http://schemas.microsoft.com/office/drawing/2014/main" id="{00000000-0008-0000-0400-00007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48625" y="37442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xdr:row>
      <xdr:rowOff>0</xdr:rowOff>
    </xdr:from>
    <xdr:to>
      <xdr:col>6</xdr:col>
      <xdr:colOff>15875</xdr:colOff>
      <xdr:row>162</xdr:row>
      <xdr:rowOff>15875</xdr:rowOff>
    </xdr:to>
    <xdr:pic>
      <xdr:nvPicPr>
        <xdr:cNvPr id="375" name="Picture 374" descr="http://v2.moodys.com/gfx/spacer.gif">
          <a:extLst>
            <a:ext uri="{FF2B5EF4-FFF2-40B4-BE49-F238E27FC236}">
              <a16:creationId xmlns:a16="http://schemas.microsoft.com/office/drawing/2014/main" id="{00000000-0008-0000-0400-00007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7825" y="37442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xdr:row>
      <xdr:rowOff>0</xdr:rowOff>
    </xdr:from>
    <xdr:to>
      <xdr:col>6</xdr:col>
      <xdr:colOff>15875</xdr:colOff>
      <xdr:row>162</xdr:row>
      <xdr:rowOff>15875</xdr:rowOff>
    </xdr:to>
    <xdr:pic>
      <xdr:nvPicPr>
        <xdr:cNvPr id="376" name="Picture 375" descr="http://v2.moodys.com/gfx/spacer.gif">
          <a:extLst>
            <a:ext uri="{FF2B5EF4-FFF2-40B4-BE49-F238E27FC236}">
              <a16:creationId xmlns:a16="http://schemas.microsoft.com/office/drawing/2014/main" id="{00000000-0008-0000-0400-00007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87025" y="37442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162</xdr:row>
      <xdr:rowOff>0</xdr:rowOff>
    </xdr:from>
    <xdr:to>
      <xdr:col>6</xdr:col>
      <xdr:colOff>15875</xdr:colOff>
      <xdr:row>162</xdr:row>
      <xdr:rowOff>15875</xdr:rowOff>
    </xdr:to>
    <xdr:pic>
      <xdr:nvPicPr>
        <xdr:cNvPr id="377" name="Picture 376" descr="http://v2.moodys.com/gfx/spacer.gif">
          <a:extLst>
            <a:ext uri="{FF2B5EF4-FFF2-40B4-BE49-F238E27FC236}">
              <a16:creationId xmlns:a16="http://schemas.microsoft.com/office/drawing/2014/main" id="{00000000-0008-0000-0400-00007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37442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9</xdr:row>
      <xdr:rowOff>0</xdr:rowOff>
    </xdr:from>
    <xdr:to>
      <xdr:col>8</xdr:col>
      <xdr:colOff>15875</xdr:colOff>
      <xdr:row>9</xdr:row>
      <xdr:rowOff>15875</xdr:rowOff>
    </xdr:to>
    <xdr:pic>
      <xdr:nvPicPr>
        <xdr:cNvPr id="378" name="Picture 377" descr="http://v2.moodys.com/gfx/spacer.gif">
          <a:extLst>
            <a:ext uri="{FF2B5EF4-FFF2-40B4-BE49-F238E27FC236}">
              <a16:creationId xmlns:a16="http://schemas.microsoft.com/office/drawing/2014/main" id="{00000000-0008-0000-0400-00007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3019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0</xdr:rowOff>
    </xdr:from>
    <xdr:to>
      <xdr:col>10</xdr:col>
      <xdr:colOff>15875</xdr:colOff>
      <xdr:row>9</xdr:row>
      <xdr:rowOff>15875</xdr:rowOff>
    </xdr:to>
    <xdr:pic>
      <xdr:nvPicPr>
        <xdr:cNvPr id="379" name="Picture 378" descr="http://v2.moodys.com/gfx/spacer.gif">
          <a:extLst>
            <a:ext uri="{FF2B5EF4-FFF2-40B4-BE49-F238E27FC236}">
              <a16:creationId xmlns:a16="http://schemas.microsoft.com/office/drawing/2014/main" id="{00000000-0008-0000-0400-00007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34550" y="3019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9</xdr:row>
      <xdr:rowOff>0</xdr:rowOff>
    </xdr:from>
    <xdr:to>
      <xdr:col>12</xdr:col>
      <xdr:colOff>15875</xdr:colOff>
      <xdr:row>9</xdr:row>
      <xdr:rowOff>15875</xdr:rowOff>
    </xdr:to>
    <xdr:pic>
      <xdr:nvPicPr>
        <xdr:cNvPr id="380" name="Picture 379" descr="http://v2.moodys.com/gfx/spacer.gif">
          <a:extLst>
            <a:ext uri="{FF2B5EF4-FFF2-40B4-BE49-F238E27FC236}">
              <a16:creationId xmlns:a16="http://schemas.microsoft.com/office/drawing/2014/main" id="{00000000-0008-0000-0400-00007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0" y="3019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9</xdr:row>
      <xdr:rowOff>0</xdr:rowOff>
    </xdr:from>
    <xdr:to>
      <xdr:col>14</xdr:col>
      <xdr:colOff>15875</xdr:colOff>
      <xdr:row>9</xdr:row>
      <xdr:rowOff>15875</xdr:rowOff>
    </xdr:to>
    <xdr:pic>
      <xdr:nvPicPr>
        <xdr:cNvPr id="381" name="Picture 380" descr="http://v2.moodys.com/gfx/spacer.gif">
          <a:extLst>
            <a:ext uri="{FF2B5EF4-FFF2-40B4-BE49-F238E27FC236}">
              <a16:creationId xmlns:a16="http://schemas.microsoft.com/office/drawing/2014/main" id="{00000000-0008-0000-0400-00007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72950" y="3019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9</xdr:row>
      <xdr:rowOff>0</xdr:rowOff>
    </xdr:from>
    <xdr:to>
      <xdr:col>16</xdr:col>
      <xdr:colOff>15875</xdr:colOff>
      <xdr:row>9</xdr:row>
      <xdr:rowOff>15875</xdr:rowOff>
    </xdr:to>
    <xdr:pic>
      <xdr:nvPicPr>
        <xdr:cNvPr id="382" name="Picture 381" descr="http://v2.moodys.com/gfx/spacer.gif">
          <a:extLst>
            <a:ext uri="{FF2B5EF4-FFF2-40B4-BE49-F238E27FC236}">
              <a16:creationId xmlns:a16="http://schemas.microsoft.com/office/drawing/2014/main" id="{00000000-0008-0000-0400-00007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92150" y="3019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383" name="Picture 382" descr="http://v2.moodys.com/gfx/spacer.gif">
          <a:extLst>
            <a:ext uri="{FF2B5EF4-FFF2-40B4-BE49-F238E27FC236}">
              <a16:creationId xmlns:a16="http://schemas.microsoft.com/office/drawing/2014/main" id="{00000000-0008-0000-0400-00007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3267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384" name="Picture 383" descr="http://v2.moodys.com/gfx/spacer.gif">
          <a:extLst>
            <a:ext uri="{FF2B5EF4-FFF2-40B4-BE49-F238E27FC236}">
              <a16:creationId xmlns:a16="http://schemas.microsoft.com/office/drawing/2014/main" id="{00000000-0008-0000-0400-00008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3267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385" name="Picture 384" descr="http://v2.moodys.com/gfx/spacer.gif">
          <a:extLst>
            <a:ext uri="{FF2B5EF4-FFF2-40B4-BE49-F238E27FC236}">
              <a16:creationId xmlns:a16="http://schemas.microsoft.com/office/drawing/2014/main" id="{00000000-0008-0000-0400-00008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3267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386" name="Picture 385" descr="http://v2.moodys.com/gfx/spacer.gif">
          <a:extLst>
            <a:ext uri="{FF2B5EF4-FFF2-40B4-BE49-F238E27FC236}">
              <a16:creationId xmlns:a16="http://schemas.microsoft.com/office/drawing/2014/main" id="{00000000-0008-0000-0400-00008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3267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387" name="Picture 386" descr="http://v2.moodys.com/gfx/spacer.gif">
          <a:extLst>
            <a:ext uri="{FF2B5EF4-FFF2-40B4-BE49-F238E27FC236}">
              <a16:creationId xmlns:a16="http://schemas.microsoft.com/office/drawing/2014/main" id="{00000000-0008-0000-0400-00008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3267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388" name="Picture 387" descr="http://v2.moodys.com/gfx/spacer.gif">
          <a:extLst>
            <a:ext uri="{FF2B5EF4-FFF2-40B4-BE49-F238E27FC236}">
              <a16:creationId xmlns:a16="http://schemas.microsoft.com/office/drawing/2014/main" id="{00000000-0008-0000-0400-00008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3267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389" name="Picture 388" descr="http://v2.moodys.com/gfx/spacer.gif">
          <a:extLst>
            <a:ext uri="{FF2B5EF4-FFF2-40B4-BE49-F238E27FC236}">
              <a16:creationId xmlns:a16="http://schemas.microsoft.com/office/drawing/2014/main" id="{00000000-0008-0000-0400-00008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3514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390" name="Picture 389" descr="http://v2.moodys.com/gfx/spacer.gif">
          <a:extLst>
            <a:ext uri="{FF2B5EF4-FFF2-40B4-BE49-F238E27FC236}">
              <a16:creationId xmlns:a16="http://schemas.microsoft.com/office/drawing/2014/main" id="{00000000-0008-0000-0400-00008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3514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391" name="Picture 390" descr="http://v2.moodys.com/gfx/spacer.gif">
          <a:extLst>
            <a:ext uri="{FF2B5EF4-FFF2-40B4-BE49-F238E27FC236}">
              <a16:creationId xmlns:a16="http://schemas.microsoft.com/office/drawing/2014/main" id="{00000000-0008-0000-0400-00008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3514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392" name="Picture 391" descr="http://v2.moodys.com/gfx/spacer.gif">
          <a:extLst>
            <a:ext uri="{FF2B5EF4-FFF2-40B4-BE49-F238E27FC236}">
              <a16:creationId xmlns:a16="http://schemas.microsoft.com/office/drawing/2014/main" id="{00000000-0008-0000-0400-00008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3514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393" name="Picture 392" descr="http://v2.moodys.com/gfx/spacer.gif">
          <a:extLst>
            <a:ext uri="{FF2B5EF4-FFF2-40B4-BE49-F238E27FC236}">
              <a16:creationId xmlns:a16="http://schemas.microsoft.com/office/drawing/2014/main" id="{00000000-0008-0000-0400-00008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3514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394" name="Picture 393" descr="http://v2.moodys.com/gfx/spacer.gif">
          <a:extLst>
            <a:ext uri="{FF2B5EF4-FFF2-40B4-BE49-F238E27FC236}">
              <a16:creationId xmlns:a16="http://schemas.microsoft.com/office/drawing/2014/main" id="{00000000-0008-0000-0400-00008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3514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395" name="Picture 394" descr="http://v2.moodys.com/gfx/spacer.gif">
          <a:extLst>
            <a:ext uri="{FF2B5EF4-FFF2-40B4-BE49-F238E27FC236}">
              <a16:creationId xmlns:a16="http://schemas.microsoft.com/office/drawing/2014/main" id="{00000000-0008-0000-0400-00008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3762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396" name="Picture 395" descr="http://v2.moodys.com/gfx/spacer.gif">
          <a:extLst>
            <a:ext uri="{FF2B5EF4-FFF2-40B4-BE49-F238E27FC236}">
              <a16:creationId xmlns:a16="http://schemas.microsoft.com/office/drawing/2014/main" id="{00000000-0008-0000-0400-00008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3762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397" name="Picture 396" descr="http://v2.moodys.com/gfx/spacer.gif">
          <a:extLst>
            <a:ext uri="{FF2B5EF4-FFF2-40B4-BE49-F238E27FC236}">
              <a16:creationId xmlns:a16="http://schemas.microsoft.com/office/drawing/2014/main" id="{00000000-0008-0000-0400-00008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3762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398" name="Picture 397" descr="http://v2.moodys.com/gfx/spacer.gif">
          <a:extLst>
            <a:ext uri="{FF2B5EF4-FFF2-40B4-BE49-F238E27FC236}">
              <a16:creationId xmlns:a16="http://schemas.microsoft.com/office/drawing/2014/main" id="{00000000-0008-0000-0400-00008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3762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399" name="Picture 398" descr="http://v2.moodys.com/gfx/spacer.gif">
          <a:extLst>
            <a:ext uri="{FF2B5EF4-FFF2-40B4-BE49-F238E27FC236}">
              <a16:creationId xmlns:a16="http://schemas.microsoft.com/office/drawing/2014/main" id="{00000000-0008-0000-0400-00008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3762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00" name="Picture 399" descr="http://v2.moodys.com/gfx/spacer.gif">
          <a:extLst>
            <a:ext uri="{FF2B5EF4-FFF2-40B4-BE49-F238E27FC236}">
              <a16:creationId xmlns:a16="http://schemas.microsoft.com/office/drawing/2014/main" id="{00000000-0008-0000-0400-00009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3762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01" name="Picture 400" descr="http://v2.moodys.com/gfx/spacer.gif">
          <a:extLst>
            <a:ext uri="{FF2B5EF4-FFF2-40B4-BE49-F238E27FC236}">
              <a16:creationId xmlns:a16="http://schemas.microsoft.com/office/drawing/2014/main" id="{00000000-0008-0000-0400-00009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4010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02" name="Picture 401" descr="http://v2.moodys.com/gfx/spacer.gif">
          <a:extLst>
            <a:ext uri="{FF2B5EF4-FFF2-40B4-BE49-F238E27FC236}">
              <a16:creationId xmlns:a16="http://schemas.microsoft.com/office/drawing/2014/main" id="{00000000-0008-0000-0400-00009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010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03" name="Picture 402" descr="http://v2.moodys.com/gfx/spacer.gif">
          <a:extLst>
            <a:ext uri="{FF2B5EF4-FFF2-40B4-BE49-F238E27FC236}">
              <a16:creationId xmlns:a16="http://schemas.microsoft.com/office/drawing/2014/main" id="{00000000-0008-0000-0400-00009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4010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04" name="Picture 403" descr="http://v2.moodys.com/gfx/spacer.gif">
          <a:extLst>
            <a:ext uri="{FF2B5EF4-FFF2-40B4-BE49-F238E27FC236}">
              <a16:creationId xmlns:a16="http://schemas.microsoft.com/office/drawing/2014/main" id="{00000000-0008-0000-0400-00009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4010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05" name="Picture 404" descr="http://v2.moodys.com/gfx/spacer.gif">
          <a:extLst>
            <a:ext uri="{FF2B5EF4-FFF2-40B4-BE49-F238E27FC236}">
              <a16:creationId xmlns:a16="http://schemas.microsoft.com/office/drawing/2014/main" id="{00000000-0008-0000-0400-00009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4010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06" name="Picture 405" descr="http://v2.moodys.com/gfx/spacer.gif">
          <a:extLst>
            <a:ext uri="{FF2B5EF4-FFF2-40B4-BE49-F238E27FC236}">
              <a16:creationId xmlns:a16="http://schemas.microsoft.com/office/drawing/2014/main" id="{00000000-0008-0000-0400-00009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4010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07" name="Picture 406" descr="http://v2.moodys.com/gfx/spacer.gif">
          <a:extLst>
            <a:ext uri="{FF2B5EF4-FFF2-40B4-BE49-F238E27FC236}">
              <a16:creationId xmlns:a16="http://schemas.microsoft.com/office/drawing/2014/main" id="{00000000-0008-0000-0400-00009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4257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08" name="Picture 407" descr="http://v2.moodys.com/gfx/spacer.gif">
          <a:extLst>
            <a:ext uri="{FF2B5EF4-FFF2-40B4-BE49-F238E27FC236}">
              <a16:creationId xmlns:a16="http://schemas.microsoft.com/office/drawing/2014/main" id="{00000000-0008-0000-0400-00009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257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09" name="Picture 408" descr="http://v2.moodys.com/gfx/spacer.gif">
          <a:extLst>
            <a:ext uri="{FF2B5EF4-FFF2-40B4-BE49-F238E27FC236}">
              <a16:creationId xmlns:a16="http://schemas.microsoft.com/office/drawing/2014/main" id="{00000000-0008-0000-0400-00009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4257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10" name="Picture 409" descr="http://v2.moodys.com/gfx/spacer.gif">
          <a:extLst>
            <a:ext uri="{FF2B5EF4-FFF2-40B4-BE49-F238E27FC236}">
              <a16:creationId xmlns:a16="http://schemas.microsoft.com/office/drawing/2014/main" id="{00000000-0008-0000-0400-00009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4257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11" name="Picture 410" descr="http://v2.moodys.com/gfx/spacer.gif">
          <a:extLst>
            <a:ext uri="{FF2B5EF4-FFF2-40B4-BE49-F238E27FC236}">
              <a16:creationId xmlns:a16="http://schemas.microsoft.com/office/drawing/2014/main" id="{00000000-0008-0000-0400-00009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4257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12" name="Picture 411" descr="http://v2.moodys.com/gfx/spacer.gif">
          <a:extLst>
            <a:ext uri="{FF2B5EF4-FFF2-40B4-BE49-F238E27FC236}">
              <a16:creationId xmlns:a16="http://schemas.microsoft.com/office/drawing/2014/main" id="{00000000-0008-0000-0400-00009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4257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13" name="Picture 412" descr="http://v2.moodys.com/gfx/spacer.gif">
          <a:extLst>
            <a:ext uri="{FF2B5EF4-FFF2-40B4-BE49-F238E27FC236}">
              <a16:creationId xmlns:a16="http://schemas.microsoft.com/office/drawing/2014/main" id="{00000000-0008-0000-0400-00009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4505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14" name="Picture 413" descr="http://v2.moodys.com/gfx/spacer.gif">
          <a:extLst>
            <a:ext uri="{FF2B5EF4-FFF2-40B4-BE49-F238E27FC236}">
              <a16:creationId xmlns:a16="http://schemas.microsoft.com/office/drawing/2014/main" id="{00000000-0008-0000-0400-00009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505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15" name="Picture 414" descr="http://v2.moodys.com/gfx/spacer.gif">
          <a:extLst>
            <a:ext uri="{FF2B5EF4-FFF2-40B4-BE49-F238E27FC236}">
              <a16:creationId xmlns:a16="http://schemas.microsoft.com/office/drawing/2014/main" id="{00000000-0008-0000-0400-00009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4505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16" name="Picture 415" descr="http://v2.moodys.com/gfx/spacer.gif">
          <a:extLst>
            <a:ext uri="{FF2B5EF4-FFF2-40B4-BE49-F238E27FC236}">
              <a16:creationId xmlns:a16="http://schemas.microsoft.com/office/drawing/2014/main" id="{00000000-0008-0000-0400-0000A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4505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17" name="Picture 416" descr="http://v2.moodys.com/gfx/spacer.gif">
          <a:extLst>
            <a:ext uri="{FF2B5EF4-FFF2-40B4-BE49-F238E27FC236}">
              <a16:creationId xmlns:a16="http://schemas.microsoft.com/office/drawing/2014/main" id="{00000000-0008-0000-0400-0000A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4505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18" name="Picture 417" descr="http://v2.moodys.com/gfx/spacer.gif">
          <a:extLst>
            <a:ext uri="{FF2B5EF4-FFF2-40B4-BE49-F238E27FC236}">
              <a16:creationId xmlns:a16="http://schemas.microsoft.com/office/drawing/2014/main" id="{00000000-0008-0000-0400-0000A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4505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19" name="Picture 418" descr="http://v2.moodys.com/gfx/spacer.gif">
          <a:extLst>
            <a:ext uri="{FF2B5EF4-FFF2-40B4-BE49-F238E27FC236}">
              <a16:creationId xmlns:a16="http://schemas.microsoft.com/office/drawing/2014/main" id="{00000000-0008-0000-0400-0000A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4752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20" name="Picture 419" descr="http://v2.moodys.com/gfx/spacer.gif">
          <a:extLst>
            <a:ext uri="{FF2B5EF4-FFF2-40B4-BE49-F238E27FC236}">
              <a16:creationId xmlns:a16="http://schemas.microsoft.com/office/drawing/2014/main" id="{00000000-0008-0000-0400-0000A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4752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21" name="Picture 420" descr="http://v2.moodys.com/gfx/spacer.gif">
          <a:extLst>
            <a:ext uri="{FF2B5EF4-FFF2-40B4-BE49-F238E27FC236}">
              <a16:creationId xmlns:a16="http://schemas.microsoft.com/office/drawing/2014/main" id="{00000000-0008-0000-0400-0000A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4752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22" name="Picture 421" descr="http://v2.moodys.com/gfx/spacer.gif">
          <a:extLst>
            <a:ext uri="{FF2B5EF4-FFF2-40B4-BE49-F238E27FC236}">
              <a16:creationId xmlns:a16="http://schemas.microsoft.com/office/drawing/2014/main" id="{00000000-0008-0000-0400-0000A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4752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23" name="Picture 422" descr="http://v2.moodys.com/gfx/spacer.gif">
          <a:extLst>
            <a:ext uri="{FF2B5EF4-FFF2-40B4-BE49-F238E27FC236}">
              <a16:creationId xmlns:a16="http://schemas.microsoft.com/office/drawing/2014/main" id="{00000000-0008-0000-0400-0000A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4752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24" name="Picture 423" descr="http://v2.moodys.com/gfx/spacer.gif">
          <a:extLst>
            <a:ext uri="{FF2B5EF4-FFF2-40B4-BE49-F238E27FC236}">
              <a16:creationId xmlns:a16="http://schemas.microsoft.com/office/drawing/2014/main" id="{00000000-0008-0000-0400-0000A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4752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25" name="Picture 424" descr="http://v2.moodys.com/gfx/spacer.gif">
          <a:extLst>
            <a:ext uri="{FF2B5EF4-FFF2-40B4-BE49-F238E27FC236}">
              <a16:creationId xmlns:a16="http://schemas.microsoft.com/office/drawing/2014/main" id="{00000000-0008-0000-0400-0000A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5000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26" name="Picture 425" descr="http://v2.moodys.com/gfx/spacer.gif">
          <a:extLst>
            <a:ext uri="{FF2B5EF4-FFF2-40B4-BE49-F238E27FC236}">
              <a16:creationId xmlns:a16="http://schemas.microsoft.com/office/drawing/2014/main" id="{00000000-0008-0000-0400-0000A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5000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27" name="Picture 426" descr="http://v2.moodys.com/gfx/spacer.gif">
          <a:extLst>
            <a:ext uri="{FF2B5EF4-FFF2-40B4-BE49-F238E27FC236}">
              <a16:creationId xmlns:a16="http://schemas.microsoft.com/office/drawing/2014/main" id="{00000000-0008-0000-0400-0000A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5000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28" name="Picture 427" descr="http://v2.moodys.com/gfx/spacer.gif">
          <a:extLst>
            <a:ext uri="{FF2B5EF4-FFF2-40B4-BE49-F238E27FC236}">
              <a16:creationId xmlns:a16="http://schemas.microsoft.com/office/drawing/2014/main" id="{00000000-0008-0000-0400-0000A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5000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29" name="Picture 428" descr="http://v2.moodys.com/gfx/spacer.gif">
          <a:extLst>
            <a:ext uri="{FF2B5EF4-FFF2-40B4-BE49-F238E27FC236}">
              <a16:creationId xmlns:a16="http://schemas.microsoft.com/office/drawing/2014/main" id="{00000000-0008-0000-0400-0000A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5000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30" name="Picture 429" descr="http://v2.moodys.com/gfx/spacer.gif">
          <a:extLst>
            <a:ext uri="{FF2B5EF4-FFF2-40B4-BE49-F238E27FC236}">
              <a16:creationId xmlns:a16="http://schemas.microsoft.com/office/drawing/2014/main" id="{00000000-0008-0000-0400-0000A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5000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31" name="Picture 430" descr="http://v2.moodys.com/gfx/spacer.gif">
          <a:extLst>
            <a:ext uri="{FF2B5EF4-FFF2-40B4-BE49-F238E27FC236}">
              <a16:creationId xmlns:a16="http://schemas.microsoft.com/office/drawing/2014/main" id="{00000000-0008-0000-0400-0000A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5248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32" name="Picture 431" descr="http://v2.moodys.com/gfx/spacer.gif">
          <a:extLst>
            <a:ext uri="{FF2B5EF4-FFF2-40B4-BE49-F238E27FC236}">
              <a16:creationId xmlns:a16="http://schemas.microsoft.com/office/drawing/2014/main" id="{00000000-0008-0000-0400-0000B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5248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33" name="Picture 432" descr="http://v2.moodys.com/gfx/spacer.gif">
          <a:extLst>
            <a:ext uri="{FF2B5EF4-FFF2-40B4-BE49-F238E27FC236}">
              <a16:creationId xmlns:a16="http://schemas.microsoft.com/office/drawing/2014/main" id="{00000000-0008-0000-0400-0000B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5248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34" name="Picture 433" descr="http://v2.moodys.com/gfx/spacer.gif">
          <a:extLst>
            <a:ext uri="{FF2B5EF4-FFF2-40B4-BE49-F238E27FC236}">
              <a16:creationId xmlns:a16="http://schemas.microsoft.com/office/drawing/2014/main" id="{00000000-0008-0000-0400-0000B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5248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35" name="Picture 434" descr="http://v2.moodys.com/gfx/spacer.gif">
          <a:extLst>
            <a:ext uri="{FF2B5EF4-FFF2-40B4-BE49-F238E27FC236}">
              <a16:creationId xmlns:a16="http://schemas.microsoft.com/office/drawing/2014/main" id="{00000000-0008-0000-0400-0000B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5248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36" name="Picture 435" descr="http://v2.moodys.com/gfx/spacer.gif">
          <a:extLst>
            <a:ext uri="{FF2B5EF4-FFF2-40B4-BE49-F238E27FC236}">
              <a16:creationId xmlns:a16="http://schemas.microsoft.com/office/drawing/2014/main" id="{00000000-0008-0000-0400-0000B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5248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37" name="Picture 436" descr="http://v2.moodys.com/gfx/spacer.gif">
          <a:extLst>
            <a:ext uri="{FF2B5EF4-FFF2-40B4-BE49-F238E27FC236}">
              <a16:creationId xmlns:a16="http://schemas.microsoft.com/office/drawing/2014/main" id="{00000000-0008-0000-0400-0000B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5495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38" name="Picture 437" descr="http://v2.moodys.com/gfx/spacer.gif">
          <a:extLst>
            <a:ext uri="{FF2B5EF4-FFF2-40B4-BE49-F238E27FC236}">
              <a16:creationId xmlns:a16="http://schemas.microsoft.com/office/drawing/2014/main" id="{00000000-0008-0000-0400-0000B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5495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39" name="Picture 438" descr="http://v2.moodys.com/gfx/spacer.gif">
          <a:extLst>
            <a:ext uri="{FF2B5EF4-FFF2-40B4-BE49-F238E27FC236}">
              <a16:creationId xmlns:a16="http://schemas.microsoft.com/office/drawing/2014/main" id="{00000000-0008-0000-0400-0000B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5495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40" name="Picture 439" descr="http://v2.moodys.com/gfx/spacer.gif">
          <a:extLst>
            <a:ext uri="{FF2B5EF4-FFF2-40B4-BE49-F238E27FC236}">
              <a16:creationId xmlns:a16="http://schemas.microsoft.com/office/drawing/2014/main" id="{00000000-0008-0000-0400-0000B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5495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41" name="Picture 440" descr="http://v2.moodys.com/gfx/spacer.gif">
          <a:extLst>
            <a:ext uri="{FF2B5EF4-FFF2-40B4-BE49-F238E27FC236}">
              <a16:creationId xmlns:a16="http://schemas.microsoft.com/office/drawing/2014/main" id="{00000000-0008-0000-0400-0000B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5495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42" name="Picture 441" descr="http://v2.moodys.com/gfx/spacer.gif">
          <a:extLst>
            <a:ext uri="{FF2B5EF4-FFF2-40B4-BE49-F238E27FC236}">
              <a16:creationId xmlns:a16="http://schemas.microsoft.com/office/drawing/2014/main" id="{00000000-0008-0000-0400-0000B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5495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43" name="Picture 442" descr="http://v2.moodys.com/gfx/spacer.gif">
          <a:extLst>
            <a:ext uri="{FF2B5EF4-FFF2-40B4-BE49-F238E27FC236}">
              <a16:creationId xmlns:a16="http://schemas.microsoft.com/office/drawing/2014/main" id="{00000000-0008-0000-0400-0000B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5743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44" name="Picture 443" descr="http://v2.moodys.com/gfx/spacer.gif">
          <a:extLst>
            <a:ext uri="{FF2B5EF4-FFF2-40B4-BE49-F238E27FC236}">
              <a16:creationId xmlns:a16="http://schemas.microsoft.com/office/drawing/2014/main" id="{00000000-0008-0000-0400-0000B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5743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45" name="Picture 444" descr="http://v2.moodys.com/gfx/spacer.gif">
          <a:extLst>
            <a:ext uri="{FF2B5EF4-FFF2-40B4-BE49-F238E27FC236}">
              <a16:creationId xmlns:a16="http://schemas.microsoft.com/office/drawing/2014/main" id="{00000000-0008-0000-0400-0000B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5743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46" name="Picture 445" descr="http://v2.moodys.com/gfx/spacer.gif">
          <a:extLst>
            <a:ext uri="{FF2B5EF4-FFF2-40B4-BE49-F238E27FC236}">
              <a16:creationId xmlns:a16="http://schemas.microsoft.com/office/drawing/2014/main" id="{00000000-0008-0000-0400-0000B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5743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47" name="Picture 446" descr="http://v2.moodys.com/gfx/spacer.gif">
          <a:extLst>
            <a:ext uri="{FF2B5EF4-FFF2-40B4-BE49-F238E27FC236}">
              <a16:creationId xmlns:a16="http://schemas.microsoft.com/office/drawing/2014/main" id="{00000000-0008-0000-0400-0000B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5743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48" name="Picture 447" descr="http://v2.moodys.com/gfx/spacer.gif">
          <a:extLst>
            <a:ext uri="{FF2B5EF4-FFF2-40B4-BE49-F238E27FC236}">
              <a16:creationId xmlns:a16="http://schemas.microsoft.com/office/drawing/2014/main" id="{00000000-0008-0000-0400-0000C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5743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49" name="Picture 448" descr="http://v2.moodys.com/gfx/spacer.gif">
          <a:extLst>
            <a:ext uri="{FF2B5EF4-FFF2-40B4-BE49-F238E27FC236}">
              <a16:creationId xmlns:a16="http://schemas.microsoft.com/office/drawing/2014/main" id="{00000000-0008-0000-0400-0000C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5991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50" name="Picture 449" descr="http://v2.moodys.com/gfx/spacer.gif">
          <a:extLst>
            <a:ext uri="{FF2B5EF4-FFF2-40B4-BE49-F238E27FC236}">
              <a16:creationId xmlns:a16="http://schemas.microsoft.com/office/drawing/2014/main" id="{00000000-0008-0000-0400-0000C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5991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51" name="Picture 450" descr="http://v2.moodys.com/gfx/spacer.gif">
          <a:extLst>
            <a:ext uri="{FF2B5EF4-FFF2-40B4-BE49-F238E27FC236}">
              <a16:creationId xmlns:a16="http://schemas.microsoft.com/office/drawing/2014/main" id="{00000000-0008-0000-0400-0000C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5991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52" name="Picture 451" descr="http://v2.moodys.com/gfx/spacer.gif">
          <a:extLst>
            <a:ext uri="{FF2B5EF4-FFF2-40B4-BE49-F238E27FC236}">
              <a16:creationId xmlns:a16="http://schemas.microsoft.com/office/drawing/2014/main" id="{00000000-0008-0000-0400-0000C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5991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53" name="Picture 452" descr="http://v2.moodys.com/gfx/spacer.gif">
          <a:extLst>
            <a:ext uri="{FF2B5EF4-FFF2-40B4-BE49-F238E27FC236}">
              <a16:creationId xmlns:a16="http://schemas.microsoft.com/office/drawing/2014/main" id="{00000000-0008-0000-0400-0000C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5991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54" name="Picture 453" descr="http://v2.moodys.com/gfx/spacer.gif">
          <a:extLst>
            <a:ext uri="{FF2B5EF4-FFF2-40B4-BE49-F238E27FC236}">
              <a16:creationId xmlns:a16="http://schemas.microsoft.com/office/drawing/2014/main" id="{00000000-0008-0000-0400-0000C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5991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55" name="Picture 454" descr="http://v2.moodys.com/gfx/spacer.gif">
          <a:extLst>
            <a:ext uri="{FF2B5EF4-FFF2-40B4-BE49-F238E27FC236}">
              <a16:creationId xmlns:a16="http://schemas.microsoft.com/office/drawing/2014/main" id="{00000000-0008-0000-0400-0000C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6238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56" name="Picture 455" descr="http://v2.moodys.com/gfx/spacer.gif">
          <a:extLst>
            <a:ext uri="{FF2B5EF4-FFF2-40B4-BE49-F238E27FC236}">
              <a16:creationId xmlns:a16="http://schemas.microsoft.com/office/drawing/2014/main" id="{00000000-0008-0000-0400-0000C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6238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57" name="Picture 456" descr="http://v2.moodys.com/gfx/spacer.gif">
          <a:extLst>
            <a:ext uri="{FF2B5EF4-FFF2-40B4-BE49-F238E27FC236}">
              <a16:creationId xmlns:a16="http://schemas.microsoft.com/office/drawing/2014/main" id="{00000000-0008-0000-0400-0000C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6238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58" name="Picture 457" descr="http://v2.moodys.com/gfx/spacer.gif">
          <a:extLst>
            <a:ext uri="{FF2B5EF4-FFF2-40B4-BE49-F238E27FC236}">
              <a16:creationId xmlns:a16="http://schemas.microsoft.com/office/drawing/2014/main" id="{00000000-0008-0000-0400-0000C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6238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59" name="Picture 458" descr="http://v2.moodys.com/gfx/spacer.gif">
          <a:extLst>
            <a:ext uri="{FF2B5EF4-FFF2-40B4-BE49-F238E27FC236}">
              <a16:creationId xmlns:a16="http://schemas.microsoft.com/office/drawing/2014/main" id="{00000000-0008-0000-0400-0000C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6238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60" name="Picture 459" descr="http://v2.moodys.com/gfx/spacer.gif">
          <a:extLst>
            <a:ext uri="{FF2B5EF4-FFF2-40B4-BE49-F238E27FC236}">
              <a16:creationId xmlns:a16="http://schemas.microsoft.com/office/drawing/2014/main" id="{00000000-0008-0000-0400-0000C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6238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61" name="Picture 460" descr="http://v2.moodys.com/gfx/spacer.gif">
          <a:extLst>
            <a:ext uri="{FF2B5EF4-FFF2-40B4-BE49-F238E27FC236}">
              <a16:creationId xmlns:a16="http://schemas.microsoft.com/office/drawing/2014/main" id="{00000000-0008-0000-0400-0000C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648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62" name="Picture 461" descr="http://v2.moodys.com/gfx/spacer.gif">
          <a:extLst>
            <a:ext uri="{FF2B5EF4-FFF2-40B4-BE49-F238E27FC236}">
              <a16:creationId xmlns:a16="http://schemas.microsoft.com/office/drawing/2014/main" id="{00000000-0008-0000-0400-0000C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648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63" name="Picture 462" descr="http://v2.moodys.com/gfx/spacer.gif">
          <a:extLst>
            <a:ext uri="{FF2B5EF4-FFF2-40B4-BE49-F238E27FC236}">
              <a16:creationId xmlns:a16="http://schemas.microsoft.com/office/drawing/2014/main" id="{00000000-0008-0000-0400-0000C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648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64" name="Picture 463" descr="http://v2.moodys.com/gfx/spacer.gif">
          <a:extLst>
            <a:ext uri="{FF2B5EF4-FFF2-40B4-BE49-F238E27FC236}">
              <a16:creationId xmlns:a16="http://schemas.microsoft.com/office/drawing/2014/main" id="{00000000-0008-0000-0400-0000D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648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65" name="Picture 464" descr="http://v2.moodys.com/gfx/spacer.gif">
          <a:extLst>
            <a:ext uri="{FF2B5EF4-FFF2-40B4-BE49-F238E27FC236}">
              <a16:creationId xmlns:a16="http://schemas.microsoft.com/office/drawing/2014/main" id="{00000000-0008-0000-0400-0000D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648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66" name="Picture 465" descr="http://v2.moodys.com/gfx/spacer.gif">
          <a:extLst>
            <a:ext uri="{FF2B5EF4-FFF2-40B4-BE49-F238E27FC236}">
              <a16:creationId xmlns:a16="http://schemas.microsoft.com/office/drawing/2014/main" id="{00000000-0008-0000-0400-0000D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6486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67" name="Picture 466" descr="http://v2.moodys.com/gfx/spacer.gif">
          <a:extLst>
            <a:ext uri="{FF2B5EF4-FFF2-40B4-BE49-F238E27FC236}">
              <a16:creationId xmlns:a16="http://schemas.microsoft.com/office/drawing/2014/main" id="{00000000-0008-0000-0400-0000D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6734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68" name="Picture 467" descr="http://v2.moodys.com/gfx/spacer.gif">
          <a:extLst>
            <a:ext uri="{FF2B5EF4-FFF2-40B4-BE49-F238E27FC236}">
              <a16:creationId xmlns:a16="http://schemas.microsoft.com/office/drawing/2014/main" id="{00000000-0008-0000-0400-0000D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6734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69" name="Picture 468" descr="http://v2.moodys.com/gfx/spacer.gif">
          <a:extLst>
            <a:ext uri="{FF2B5EF4-FFF2-40B4-BE49-F238E27FC236}">
              <a16:creationId xmlns:a16="http://schemas.microsoft.com/office/drawing/2014/main" id="{00000000-0008-0000-0400-0000D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6734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70" name="Picture 469" descr="http://v2.moodys.com/gfx/spacer.gif">
          <a:extLst>
            <a:ext uri="{FF2B5EF4-FFF2-40B4-BE49-F238E27FC236}">
              <a16:creationId xmlns:a16="http://schemas.microsoft.com/office/drawing/2014/main" id="{00000000-0008-0000-0400-0000D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6734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71" name="Picture 470" descr="http://v2.moodys.com/gfx/spacer.gif">
          <a:extLst>
            <a:ext uri="{FF2B5EF4-FFF2-40B4-BE49-F238E27FC236}">
              <a16:creationId xmlns:a16="http://schemas.microsoft.com/office/drawing/2014/main" id="{00000000-0008-0000-0400-0000D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6734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72" name="Picture 471" descr="http://v2.moodys.com/gfx/spacer.gif">
          <a:extLst>
            <a:ext uri="{FF2B5EF4-FFF2-40B4-BE49-F238E27FC236}">
              <a16:creationId xmlns:a16="http://schemas.microsoft.com/office/drawing/2014/main" id="{00000000-0008-0000-0400-0000D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6734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73" name="Picture 472" descr="http://v2.moodys.com/gfx/spacer.gif">
          <a:extLst>
            <a:ext uri="{FF2B5EF4-FFF2-40B4-BE49-F238E27FC236}">
              <a16:creationId xmlns:a16="http://schemas.microsoft.com/office/drawing/2014/main" id="{00000000-0008-0000-0400-0000D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6981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74" name="Picture 473" descr="http://v2.moodys.com/gfx/spacer.gif">
          <a:extLst>
            <a:ext uri="{FF2B5EF4-FFF2-40B4-BE49-F238E27FC236}">
              <a16:creationId xmlns:a16="http://schemas.microsoft.com/office/drawing/2014/main" id="{00000000-0008-0000-0400-0000D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6981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75" name="Picture 474" descr="http://v2.moodys.com/gfx/spacer.gif">
          <a:extLst>
            <a:ext uri="{FF2B5EF4-FFF2-40B4-BE49-F238E27FC236}">
              <a16:creationId xmlns:a16="http://schemas.microsoft.com/office/drawing/2014/main" id="{00000000-0008-0000-0400-0000D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6981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76" name="Picture 475" descr="http://v2.moodys.com/gfx/spacer.gif">
          <a:extLst>
            <a:ext uri="{FF2B5EF4-FFF2-40B4-BE49-F238E27FC236}">
              <a16:creationId xmlns:a16="http://schemas.microsoft.com/office/drawing/2014/main" id="{00000000-0008-0000-0400-0000D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6981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77" name="Picture 476" descr="http://v2.moodys.com/gfx/spacer.gif">
          <a:extLst>
            <a:ext uri="{FF2B5EF4-FFF2-40B4-BE49-F238E27FC236}">
              <a16:creationId xmlns:a16="http://schemas.microsoft.com/office/drawing/2014/main" id="{00000000-0008-0000-0400-0000D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6981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78" name="Picture 477" descr="http://v2.moodys.com/gfx/spacer.gif">
          <a:extLst>
            <a:ext uri="{FF2B5EF4-FFF2-40B4-BE49-F238E27FC236}">
              <a16:creationId xmlns:a16="http://schemas.microsoft.com/office/drawing/2014/main" id="{00000000-0008-0000-0400-0000D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6981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79" name="Picture 478" descr="http://v2.moodys.com/gfx/spacer.gif">
          <a:extLst>
            <a:ext uri="{FF2B5EF4-FFF2-40B4-BE49-F238E27FC236}">
              <a16:creationId xmlns:a16="http://schemas.microsoft.com/office/drawing/2014/main" id="{00000000-0008-0000-0400-0000D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7229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80" name="Picture 479" descr="http://v2.moodys.com/gfx/spacer.gif">
          <a:extLst>
            <a:ext uri="{FF2B5EF4-FFF2-40B4-BE49-F238E27FC236}">
              <a16:creationId xmlns:a16="http://schemas.microsoft.com/office/drawing/2014/main" id="{00000000-0008-0000-0400-0000E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7229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81" name="Picture 480" descr="http://v2.moodys.com/gfx/spacer.gif">
          <a:extLst>
            <a:ext uri="{FF2B5EF4-FFF2-40B4-BE49-F238E27FC236}">
              <a16:creationId xmlns:a16="http://schemas.microsoft.com/office/drawing/2014/main" id="{00000000-0008-0000-0400-0000E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7229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82" name="Picture 481" descr="http://v2.moodys.com/gfx/spacer.gif">
          <a:extLst>
            <a:ext uri="{FF2B5EF4-FFF2-40B4-BE49-F238E27FC236}">
              <a16:creationId xmlns:a16="http://schemas.microsoft.com/office/drawing/2014/main" id="{00000000-0008-0000-0400-0000E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7229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83" name="Picture 482" descr="http://v2.moodys.com/gfx/spacer.gif">
          <a:extLst>
            <a:ext uri="{FF2B5EF4-FFF2-40B4-BE49-F238E27FC236}">
              <a16:creationId xmlns:a16="http://schemas.microsoft.com/office/drawing/2014/main" id="{00000000-0008-0000-0400-0000E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7229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84" name="Picture 483" descr="http://v2.moodys.com/gfx/spacer.gif">
          <a:extLst>
            <a:ext uri="{FF2B5EF4-FFF2-40B4-BE49-F238E27FC236}">
              <a16:creationId xmlns:a16="http://schemas.microsoft.com/office/drawing/2014/main" id="{00000000-0008-0000-0400-0000E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7229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85" name="Picture 484" descr="http://v2.moodys.com/gfx/spacer.gif">
          <a:extLst>
            <a:ext uri="{FF2B5EF4-FFF2-40B4-BE49-F238E27FC236}">
              <a16:creationId xmlns:a16="http://schemas.microsoft.com/office/drawing/2014/main" id="{00000000-0008-0000-0400-0000E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7477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86" name="Picture 485" descr="http://v2.moodys.com/gfx/spacer.gif">
          <a:extLst>
            <a:ext uri="{FF2B5EF4-FFF2-40B4-BE49-F238E27FC236}">
              <a16:creationId xmlns:a16="http://schemas.microsoft.com/office/drawing/2014/main" id="{00000000-0008-0000-0400-0000E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7477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87" name="Picture 486" descr="http://v2.moodys.com/gfx/spacer.gif">
          <a:extLst>
            <a:ext uri="{FF2B5EF4-FFF2-40B4-BE49-F238E27FC236}">
              <a16:creationId xmlns:a16="http://schemas.microsoft.com/office/drawing/2014/main" id="{00000000-0008-0000-0400-0000E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7477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88" name="Picture 487" descr="http://v2.moodys.com/gfx/spacer.gif">
          <a:extLst>
            <a:ext uri="{FF2B5EF4-FFF2-40B4-BE49-F238E27FC236}">
              <a16:creationId xmlns:a16="http://schemas.microsoft.com/office/drawing/2014/main" id="{00000000-0008-0000-0400-0000E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7477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89" name="Picture 488" descr="http://v2.moodys.com/gfx/spacer.gif">
          <a:extLst>
            <a:ext uri="{FF2B5EF4-FFF2-40B4-BE49-F238E27FC236}">
              <a16:creationId xmlns:a16="http://schemas.microsoft.com/office/drawing/2014/main" id="{00000000-0008-0000-0400-0000E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7477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90" name="Picture 489" descr="http://v2.moodys.com/gfx/spacer.gif">
          <a:extLst>
            <a:ext uri="{FF2B5EF4-FFF2-40B4-BE49-F238E27FC236}">
              <a16:creationId xmlns:a16="http://schemas.microsoft.com/office/drawing/2014/main" id="{00000000-0008-0000-0400-0000E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7477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91" name="Picture 490" descr="http://v2.moodys.com/gfx/spacer.gif">
          <a:extLst>
            <a:ext uri="{FF2B5EF4-FFF2-40B4-BE49-F238E27FC236}">
              <a16:creationId xmlns:a16="http://schemas.microsoft.com/office/drawing/2014/main" id="{00000000-0008-0000-0400-0000E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7724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92" name="Picture 491" descr="http://v2.moodys.com/gfx/spacer.gif">
          <a:extLst>
            <a:ext uri="{FF2B5EF4-FFF2-40B4-BE49-F238E27FC236}">
              <a16:creationId xmlns:a16="http://schemas.microsoft.com/office/drawing/2014/main" id="{00000000-0008-0000-0400-0000E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7724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93" name="Picture 492" descr="http://v2.moodys.com/gfx/spacer.gif">
          <a:extLst>
            <a:ext uri="{FF2B5EF4-FFF2-40B4-BE49-F238E27FC236}">
              <a16:creationId xmlns:a16="http://schemas.microsoft.com/office/drawing/2014/main" id="{00000000-0008-0000-0400-0000E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7724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494" name="Picture 493" descr="http://v2.moodys.com/gfx/spacer.gif">
          <a:extLst>
            <a:ext uri="{FF2B5EF4-FFF2-40B4-BE49-F238E27FC236}">
              <a16:creationId xmlns:a16="http://schemas.microsoft.com/office/drawing/2014/main" id="{00000000-0008-0000-0400-0000E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7724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495" name="Picture 494" descr="http://v2.moodys.com/gfx/spacer.gif">
          <a:extLst>
            <a:ext uri="{FF2B5EF4-FFF2-40B4-BE49-F238E27FC236}">
              <a16:creationId xmlns:a16="http://schemas.microsoft.com/office/drawing/2014/main" id="{00000000-0008-0000-0400-0000E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7724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496" name="Picture 495" descr="http://v2.moodys.com/gfx/spacer.gif">
          <a:extLst>
            <a:ext uri="{FF2B5EF4-FFF2-40B4-BE49-F238E27FC236}">
              <a16:creationId xmlns:a16="http://schemas.microsoft.com/office/drawing/2014/main" id="{00000000-0008-0000-0400-0000F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7724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497" name="Picture 496" descr="http://v2.moodys.com/gfx/spacer.gif">
          <a:extLst>
            <a:ext uri="{FF2B5EF4-FFF2-40B4-BE49-F238E27FC236}">
              <a16:creationId xmlns:a16="http://schemas.microsoft.com/office/drawing/2014/main" id="{00000000-0008-0000-0400-0000F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7972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498" name="Picture 497" descr="http://v2.moodys.com/gfx/spacer.gif">
          <a:extLst>
            <a:ext uri="{FF2B5EF4-FFF2-40B4-BE49-F238E27FC236}">
              <a16:creationId xmlns:a16="http://schemas.microsoft.com/office/drawing/2014/main" id="{00000000-0008-0000-0400-0000F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7972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499" name="Picture 498" descr="http://v2.moodys.com/gfx/spacer.gif">
          <a:extLst>
            <a:ext uri="{FF2B5EF4-FFF2-40B4-BE49-F238E27FC236}">
              <a16:creationId xmlns:a16="http://schemas.microsoft.com/office/drawing/2014/main" id="{00000000-0008-0000-0400-0000F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7972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00" name="Picture 499" descr="http://v2.moodys.com/gfx/spacer.gif">
          <a:extLst>
            <a:ext uri="{FF2B5EF4-FFF2-40B4-BE49-F238E27FC236}">
              <a16:creationId xmlns:a16="http://schemas.microsoft.com/office/drawing/2014/main" id="{00000000-0008-0000-0400-0000F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7972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01" name="Picture 500" descr="http://v2.moodys.com/gfx/spacer.gif">
          <a:extLst>
            <a:ext uri="{FF2B5EF4-FFF2-40B4-BE49-F238E27FC236}">
              <a16:creationId xmlns:a16="http://schemas.microsoft.com/office/drawing/2014/main" id="{00000000-0008-0000-0400-0000F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7972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02" name="Picture 501" descr="http://v2.moodys.com/gfx/spacer.gif">
          <a:extLst>
            <a:ext uri="{FF2B5EF4-FFF2-40B4-BE49-F238E27FC236}">
              <a16:creationId xmlns:a16="http://schemas.microsoft.com/office/drawing/2014/main" id="{00000000-0008-0000-0400-0000F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7972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03" name="Picture 502" descr="http://v2.moodys.com/gfx/spacer.gif">
          <a:extLst>
            <a:ext uri="{FF2B5EF4-FFF2-40B4-BE49-F238E27FC236}">
              <a16:creationId xmlns:a16="http://schemas.microsoft.com/office/drawing/2014/main" id="{00000000-0008-0000-0400-0000F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8220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04" name="Picture 503" descr="http://v2.moodys.com/gfx/spacer.gif">
          <a:extLst>
            <a:ext uri="{FF2B5EF4-FFF2-40B4-BE49-F238E27FC236}">
              <a16:creationId xmlns:a16="http://schemas.microsoft.com/office/drawing/2014/main" id="{00000000-0008-0000-0400-0000F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8220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05" name="Picture 504" descr="http://v2.moodys.com/gfx/spacer.gif">
          <a:extLst>
            <a:ext uri="{FF2B5EF4-FFF2-40B4-BE49-F238E27FC236}">
              <a16:creationId xmlns:a16="http://schemas.microsoft.com/office/drawing/2014/main" id="{00000000-0008-0000-0400-0000F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8220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06" name="Picture 505" descr="http://v2.moodys.com/gfx/spacer.gif">
          <a:extLst>
            <a:ext uri="{FF2B5EF4-FFF2-40B4-BE49-F238E27FC236}">
              <a16:creationId xmlns:a16="http://schemas.microsoft.com/office/drawing/2014/main" id="{00000000-0008-0000-0400-0000F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8220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07" name="Picture 506" descr="http://v2.moodys.com/gfx/spacer.gif">
          <a:extLst>
            <a:ext uri="{FF2B5EF4-FFF2-40B4-BE49-F238E27FC236}">
              <a16:creationId xmlns:a16="http://schemas.microsoft.com/office/drawing/2014/main" id="{00000000-0008-0000-0400-0000F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8220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08" name="Picture 507" descr="http://v2.moodys.com/gfx/spacer.gif">
          <a:extLst>
            <a:ext uri="{FF2B5EF4-FFF2-40B4-BE49-F238E27FC236}">
              <a16:creationId xmlns:a16="http://schemas.microsoft.com/office/drawing/2014/main" id="{00000000-0008-0000-0400-0000F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8220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09" name="Picture 508" descr="http://v2.moodys.com/gfx/spacer.gif">
          <a:extLst>
            <a:ext uri="{FF2B5EF4-FFF2-40B4-BE49-F238E27FC236}">
              <a16:creationId xmlns:a16="http://schemas.microsoft.com/office/drawing/2014/main" id="{00000000-0008-0000-0400-0000F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8467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10" name="Picture 509" descr="http://v2.moodys.com/gfx/spacer.gif">
          <a:extLst>
            <a:ext uri="{FF2B5EF4-FFF2-40B4-BE49-F238E27FC236}">
              <a16:creationId xmlns:a16="http://schemas.microsoft.com/office/drawing/2014/main" id="{00000000-0008-0000-0400-0000F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8467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11" name="Picture 510" descr="http://v2.moodys.com/gfx/spacer.gif">
          <a:extLst>
            <a:ext uri="{FF2B5EF4-FFF2-40B4-BE49-F238E27FC236}">
              <a16:creationId xmlns:a16="http://schemas.microsoft.com/office/drawing/2014/main" id="{00000000-0008-0000-0400-0000F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8467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12" name="Picture 511" descr="http://v2.moodys.com/gfx/spacer.gif">
          <a:extLst>
            <a:ext uri="{FF2B5EF4-FFF2-40B4-BE49-F238E27FC236}">
              <a16:creationId xmlns:a16="http://schemas.microsoft.com/office/drawing/2014/main" id="{00000000-0008-0000-0400-00000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8467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13" name="Picture 512" descr="http://v2.moodys.com/gfx/spacer.gif">
          <a:extLst>
            <a:ext uri="{FF2B5EF4-FFF2-40B4-BE49-F238E27FC236}">
              <a16:creationId xmlns:a16="http://schemas.microsoft.com/office/drawing/2014/main" id="{00000000-0008-0000-0400-00000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8467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14" name="Picture 513" descr="http://v2.moodys.com/gfx/spacer.gif">
          <a:extLst>
            <a:ext uri="{FF2B5EF4-FFF2-40B4-BE49-F238E27FC236}">
              <a16:creationId xmlns:a16="http://schemas.microsoft.com/office/drawing/2014/main" id="{00000000-0008-0000-0400-00000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8467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15" name="Picture 514" descr="http://v2.moodys.com/gfx/spacer.gif">
          <a:extLst>
            <a:ext uri="{FF2B5EF4-FFF2-40B4-BE49-F238E27FC236}">
              <a16:creationId xmlns:a16="http://schemas.microsoft.com/office/drawing/2014/main" id="{00000000-0008-0000-0400-00000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8715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16" name="Picture 515" descr="http://v2.moodys.com/gfx/spacer.gif">
          <a:extLst>
            <a:ext uri="{FF2B5EF4-FFF2-40B4-BE49-F238E27FC236}">
              <a16:creationId xmlns:a16="http://schemas.microsoft.com/office/drawing/2014/main" id="{00000000-0008-0000-0400-00000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8715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17" name="Picture 516" descr="http://v2.moodys.com/gfx/spacer.gif">
          <a:extLst>
            <a:ext uri="{FF2B5EF4-FFF2-40B4-BE49-F238E27FC236}">
              <a16:creationId xmlns:a16="http://schemas.microsoft.com/office/drawing/2014/main" id="{00000000-0008-0000-0400-00000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8715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18" name="Picture 517" descr="http://v2.moodys.com/gfx/spacer.gif">
          <a:extLst>
            <a:ext uri="{FF2B5EF4-FFF2-40B4-BE49-F238E27FC236}">
              <a16:creationId xmlns:a16="http://schemas.microsoft.com/office/drawing/2014/main" id="{00000000-0008-0000-0400-00000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8715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19" name="Picture 518" descr="http://v2.moodys.com/gfx/spacer.gif">
          <a:extLst>
            <a:ext uri="{FF2B5EF4-FFF2-40B4-BE49-F238E27FC236}">
              <a16:creationId xmlns:a16="http://schemas.microsoft.com/office/drawing/2014/main" id="{00000000-0008-0000-0400-00000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8715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20" name="Picture 519" descr="http://v2.moodys.com/gfx/spacer.gif">
          <a:extLst>
            <a:ext uri="{FF2B5EF4-FFF2-40B4-BE49-F238E27FC236}">
              <a16:creationId xmlns:a16="http://schemas.microsoft.com/office/drawing/2014/main" id="{00000000-0008-0000-0400-00000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8715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21" name="Picture 520" descr="http://v2.moodys.com/gfx/spacer.gif">
          <a:extLst>
            <a:ext uri="{FF2B5EF4-FFF2-40B4-BE49-F238E27FC236}">
              <a16:creationId xmlns:a16="http://schemas.microsoft.com/office/drawing/2014/main" id="{00000000-0008-0000-0400-00000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896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22" name="Picture 521" descr="http://v2.moodys.com/gfx/spacer.gif">
          <a:extLst>
            <a:ext uri="{FF2B5EF4-FFF2-40B4-BE49-F238E27FC236}">
              <a16:creationId xmlns:a16="http://schemas.microsoft.com/office/drawing/2014/main" id="{00000000-0008-0000-0400-00000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896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23" name="Picture 522" descr="http://v2.moodys.com/gfx/spacer.gif">
          <a:extLst>
            <a:ext uri="{FF2B5EF4-FFF2-40B4-BE49-F238E27FC236}">
              <a16:creationId xmlns:a16="http://schemas.microsoft.com/office/drawing/2014/main" id="{00000000-0008-0000-0400-00000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896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24" name="Picture 523" descr="http://v2.moodys.com/gfx/spacer.gif">
          <a:extLst>
            <a:ext uri="{FF2B5EF4-FFF2-40B4-BE49-F238E27FC236}">
              <a16:creationId xmlns:a16="http://schemas.microsoft.com/office/drawing/2014/main" id="{00000000-0008-0000-0400-00000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896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25" name="Picture 524" descr="http://v2.moodys.com/gfx/spacer.gif">
          <a:extLst>
            <a:ext uri="{FF2B5EF4-FFF2-40B4-BE49-F238E27FC236}">
              <a16:creationId xmlns:a16="http://schemas.microsoft.com/office/drawing/2014/main" id="{00000000-0008-0000-0400-00000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896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26" name="Picture 525" descr="http://v2.moodys.com/gfx/spacer.gif">
          <a:extLst>
            <a:ext uri="{FF2B5EF4-FFF2-40B4-BE49-F238E27FC236}">
              <a16:creationId xmlns:a16="http://schemas.microsoft.com/office/drawing/2014/main" id="{00000000-0008-0000-0400-00000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8963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27" name="Picture 526" descr="http://v2.moodys.com/gfx/spacer.gif">
          <a:extLst>
            <a:ext uri="{FF2B5EF4-FFF2-40B4-BE49-F238E27FC236}">
              <a16:creationId xmlns:a16="http://schemas.microsoft.com/office/drawing/2014/main" id="{00000000-0008-0000-0400-00000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9210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28" name="Picture 527" descr="http://v2.moodys.com/gfx/spacer.gif">
          <a:extLst>
            <a:ext uri="{FF2B5EF4-FFF2-40B4-BE49-F238E27FC236}">
              <a16:creationId xmlns:a16="http://schemas.microsoft.com/office/drawing/2014/main" id="{00000000-0008-0000-0400-00001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9210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29" name="Picture 528" descr="http://v2.moodys.com/gfx/spacer.gif">
          <a:extLst>
            <a:ext uri="{FF2B5EF4-FFF2-40B4-BE49-F238E27FC236}">
              <a16:creationId xmlns:a16="http://schemas.microsoft.com/office/drawing/2014/main" id="{00000000-0008-0000-0400-00001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9210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30" name="Picture 529" descr="http://v2.moodys.com/gfx/spacer.gif">
          <a:extLst>
            <a:ext uri="{FF2B5EF4-FFF2-40B4-BE49-F238E27FC236}">
              <a16:creationId xmlns:a16="http://schemas.microsoft.com/office/drawing/2014/main" id="{00000000-0008-0000-0400-00001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9210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31" name="Picture 530" descr="http://v2.moodys.com/gfx/spacer.gif">
          <a:extLst>
            <a:ext uri="{FF2B5EF4-FFF2-40B4-BE49-F238E27FC236}">
              <a16:creationId xmlns:a16="http://schemas.microsoft.com/office/drawing/2014/main" id="{00000000-0008-0000-0400-00001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9210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32" name="Picture 531" descr="http://v2.moodys.com/gfx/spacer.gif">
          <a:extLst>
            <a:ext uri="{FF2B5EF4-FFF2-40B4-BE49-F238E27FC236}">
              <a16:creationId xmlns:a16="http://schemas.microsoft.com/office/drawing/2014/main" id="{00000000-0008-0000-0400-00001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9210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33" name="Picture 532" descr="http://v2.moodys.com/gfx/spacer.gif">
          <a:extLst>
            <a:ext uri="{FF2B5EF4-FFF2-40B4-BE49-F238E27FC236}">
              <a16:creationId xmlns:a16="http://schemas.microsoft.com/office/drawing/2014/main" id="{00000000-0008-0000-0400-00001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9458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34" name="Picture 533" descr="http://v2.moodys.com/gfx/spacer.gif">
          <a:extLst>
            <a:ext uri="{FF2B5EF4-FFF2-40B4-BE49-F238E27FC236}">
              <a16:creationId xmlns:a16="http://schemas.microsoft.com/office/drawing/2014/main" id="{00000000-0008-0000-0400-00001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9458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35" name="Picture 534" descr="http://v2.moodys.com/gfx/spacer.gif">
          <a:extLst>
            <a:ext uri="{FF2B5EF4-FFF2-40B4-BE49-F238E27FC236}">
              <a16:creationId xmlns:a16="http://schemas.microsoft.com/office/drawing/2014/main" id="{00000000-0008-0000-0400-00001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9458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36" name="Picture 535" descr="http://v2.moodys.com/gfx/spacer.gif">
          <a:extLst>
            <a:ext uri="{FF2B5EF4-FFF2-40B4-BE49-F238E27FC236}">
              <a16:creationId xmlns:a16="http://schemas.microsoft.com/office/drawing/2014/main" id="{00000000-0008-0000-0400-00001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9458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37" name="Picture 536" descr="http://v2.moodys.com/gfx/spacer.gif">
          <a:extLst>
            <a:ext uri="{FF2B5EF4-FFF2-40B4-BE49-F238E27FC236}">
              <a16:creationId xmlns:a16="http://schemas.microsoft.com/office/drawing/2014/main" id="{00000000-0008-0000-0400-00001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9458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38" name="Picture 537" descr="http://v2.moodys.com/gfx/spacer.gif">
          <a:extLst>
            <a:ext uri="{FF2B5EF4-FFF2-40B4-BE49-F238E27FC236}">
              <a16:creationId xmlns:a16="http://schemas.microsoft.com/office/drawing/2014/main" id="{00000000-0008-0000-0400-00001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9458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39" name="Picture 538" descr="http://v2.moodys.com/gfx/spacer.gif">
          <a:extLst>
            <a:ext uri="{FF2B5EF4-FFF2-40B4-BE49-F238E27FC236}">
              <a16:creationId xmlns:a16="http://schemas.microsoft.com/office/drawing/2014/main" id="{00000000-0008-0000-0400-00001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9705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40" name="Picture 539" descr="http://v2.moodys.com/gfx/spacer.gif">
          <a:extLst>
            <a:ext uri="{FF2B5EF4-FFF2-40B4-BE49-F238E27FC236}">
              <a16:creationId xmlns:a16="http://schemas.microsoft.com/office/drawing/2014/main" id="{00000000-0008-0000-0400-00001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9705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41" name="Picture 540" descr="http://v2.moodys.com/gfx/spacer.gif">
          <a:extLst>
            <a:ext uri="{FF2B5EF4-FFF2-40B4-BE49-F238E27FC236}">
              <a16:creationId xmlns:a16="http://schemas.microsoft.com/office/drawing/2014/main" id="{00000000-0008-0000-0400-00001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9705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42" name="Picture 541" descr="http://v2.moodys.com/gfx/spacer.gif">
          <a:extLst>
            <a:ext uri="{FF2B5EF4-FFF2-40B4-BE49-F238E27FC236}">
              <a16:creationId xmlns:a16="http://schemas.microsoft.com/office/drawing/2014/main" id="{00000000-0008-0000-0400-00001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9705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43" name="Picture 542" descr="http://v2.moodys.com/gfx/spacer.gif">
          <a:extLst>
            <a:ext uri="{FF2B5EF4-FFF2-40B4-BE49-F238E27FC236}">
              <a16:creationId xmlns:a16="http://schemas.microsoft.com/office/drawing/2014/main" id="{00000000-0008-0000-0400-00001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9705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44" name="Picture 543" descr="http://v2.moodys.com/gfx/spacer.gif">
          <a:extLst>
            <a:ext uri="{FF2B5EF4-FFF2-40B4-BE49-F238E27FC236}">
              <a16:creationId xmlns:a16="http://schemas.microsoft.com/office/drawing/2014/main" id="{00000000-0008-0000-0400-00002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9705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45" name="Picture 544" descr="http://v2.moodys.com/gfx/spacer.gif">
          <a:extLst>
            <a:ext uri="{FF2B5EF4-FFF2-40B4-BE49-F238E27FC236}">
              <a16:creationId xmlns:a16="http://schemas.microsoft.com/office/drawing/2014/main" id="{00000000-0008-0000-0400-00002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9953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46" name="Picture 545" descr="http://v2.moodys.com/gfx/spacer.gif">
          <a:extLst>
            <a:ext uri="{FF2B5EF4-FFF2-40B4-BE49-F238E27FC236}">
              <a16:creationId xmlns:a16="http://schemas.microsoft.com/office/drawing/2014/main" id="{00000000-0008-0000-0400-00002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9953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47" name="Picture 546" descr="http://v2.moodys.com/gfx/spacer.gif">
          <a:extLst>
            <a:ext uri="{FF2B5EF4-FFF2-40B4-BE49-F238E27FC236}">
              <a16:creationId xmlns:a16="http://schemas.microsoft.com/office/drawing/2014/main" id="{00000000-0008-0000-0400-00002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9953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48" name="Picture 547" descr="http://v2.moodys.com/gfx/spacer.gif">
          <a:extLst>
            <a:ext uri="{FF2B5EF4-FFF2-40B4-BE49-F238E27FC236}">
              <a16:creationId xmlns:a16="http://schemas.microsoft.com/office/drawing/2014/main" id="{00000000-0008-0000-0400-00002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9953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49" name="Picture 548" descr="http://v2.moodys.com/gfx/spacer.gif">
          <a:extLst>
            <a:ext uri="{FF2B5EF4-FFF2-40B4-BE49-F238E27FC236}">
              <a16:creationId xmlns:a16="http://schemas.microsoft.com/office/drawing/2014/main" id="{00000000-0008-0000-0400-00002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9953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50" name="Picture 549" descr="http://v2.moodys.com/gfx/spacer.gif">
          <a:extLst>
            <a:ext uri="{FF2B5EF4-FFF2-40B4-BE49-F238E27FC236}">
              <a16:creationId xmlns:a16="http://schemas.microsoft.com/office/drawing/2014/main" id="{00000000-0008-0000-0400-00002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9953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51" name="Picture 550" descr="http://v2.moodys.com/gfx/spacer.gif">
          <a:extLst>
            <a:ext uri="{FF2B5EF4-FFF2-40B4-BE49-F238E27FC236}">
              <a16:creationId xmlns:a16="http://schemas.microsoft.com/office/drawing/2014/main" id="{00000000-0008-0000-0400-00002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0201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52" name="Picture 551" descr="http://v2.moodys.com/gfx/spacer.gif">
          <a:extLst>
            <a:ext uri="{FF2B5EF4-FFF2-40B4-BE49-F238E27FC236}">
              <a16:creationId xmlns:a16="http://schemas.microsoft.com/office/drawing/2014/main" id="{00000000-0008-0000-0400-00002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0201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53" name="Picture 552" descr="http://v2.moodys.com/gfx/spacer.gif">
          <a:extLst>
            <a:ext uri="{FF2B5EF4-FFF2-40B4-BE49-F238E27FC236}">
              <a16:creationId xmlns:a16="http://schemas.microsoft.com/office/drawing/2014/main" id="{00000000-0008-0000-0400-00002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0201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54" name="Picture 553" descr="http://v2.moodys.com/gfx/spacer.gif">
          <a:extLst>
            <a:ext uri="{FF2B5EF4-FFF2-40B4-BE49-F238E27FC236}">
              <a16:creationId xmlns:a16="http://schemas.microsoft.com/office/drawing/2014/main" id="{00000000-0008-0000-0400-00002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0201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55" name="Picture 554" descr="http://v2.moodys.com/gfx/spacer.gif">
          <a:extLst>
            <a:ext uri="{FF2B5EF4-FFF2-40B4-BE49-F238E27FC236}">
              <a16:creationId xmlns:a16="http://schemas.microsoft.com/office/drawing/2014/main" id="{00000000-0008-0000-0400-00002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0201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56" name="Picture 555" descr="http://v2.moodys.com/gfx/spacer.gif">
          <a:extLst>
            <a:ext uri="{FF2B5EF4-FFF2-40B4-BE49-F238E27FC236}">
              <a16:creationId xmlns:a16="http://schemas.microsoft.com/office/drawing/2014/main" id="{00000000-0008-0000-0400-00002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0201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57" name="Picture 556" descr="http://v2.moodys.com/gfx/spacer.gif">
          <a:extLst>
            <a:ext uri="{FF2B5EF4-FFF2-40B4-BE49-F238E27FC236}">
              <a16:creationId xmlns:a16="http://schemas.microsoft.com/office/drawing/2014/main" id="{00000000-0008-0000-0400-00002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0448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58" name="Picture 557" descr="http://v2.moodys.com/gfx/spacer.gif">
          <a:extLst>
            <a:ext uri="{FF2B5EF4-FFF2-40B4-BE49-F238E27FC236}">
              <a16:creationId xmlns:a16="http://schemas.microsoft.com/office/drawing/2014/main" id="{00000000-0008-0000-0400-00002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0448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59" name="Picture 558" descr="http://v2.moodys.com/gfx/spacer.gif">
          <a:extLst>
            <a:ext uri="{FF2B5EF4-FFF2-40B4-BE49-F238E27FC236}">
              <a16:creationId xmlns:a16="http://schemas.microsoft.com/office/drawing/2014/main" id="{00000000-0008-0000-0400-00002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0448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60" name="Picture 559" descr="http://v2.moodys.com/gfx/spacer.gif">
          <a:extLst>
            <a:ext uri="{FF2B5EF4-FFF2-40B4-BE49-F238E27FC236}">
              <a16:creationId xmlns:a16="http://schemas.microsoft.com/office/drawing/2014/main" id="{00000000-0008-0000-0400-00003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0448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61" name="Picture 560" descr="http://v2.moodys.com/gfx/spacer.gif">
          <a:extLst>
            <a:ext uri="{FF2B5EF4-FFF2-40B4-BE49-F238E27FC236}">
              <a16:creationId xmlns:a16="http://schemas.microsoft.com/office/drawing/2014/main" id="{00000000-0008-0000-0400-00003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0448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62" name="Picture 561" descr="http://v2.moodys.com/gfx/spacer.gif">
          <a:extLst>
            <a:ext uri="{FF2B5EF4-FFF2-40B4-BE49-F238E27FC236}">
              <a16:creationId xmlns:a16="http://schemas.microsoft.com/office/drawing/2014/main" id="{00000000-0008-0000-0400-00003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0448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63" name="Picture 562" descr="http://v2.moodys.com/gfx/spacer.gif">
          <a:extLst>
            <a:ext uri="{FF2B5EF4-FFF2-40B4-BE49-F238E27FC236}">
              <a16:creationId xmlns:a16="http://schemas.microsoft.com/office/drawing/2014/main" id="{00000000-0008-0000-0400-00003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0696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64" name="Picture 563" descr="http://v2.moodys.com/gfx/spacer.gif">
          <a:extLst>
            <a:ext uri="{FF2B5EF4-FFF2-40B4-BE49-F238E27FC236}">
              <a16:creationId xmlns:a16="http://schemas.microsoft.com/office/drawing/2014/main" id="{00000000-0008-0000-0400-00003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0696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65" name="Picture 564" descr="http://v2.moodys.com/gfx/spacer.gif">
          <a:extLst>
            <a:ext uri="{FF2B5EF4-FFF2-40B4-BE49-F238E27FC236}">
              <a16:creationId xmlns:a16="http://schemas.microsoft.com/office/drawing/2014/main" id="{00000000-0008-0000-0400-00003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0696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66" name="Picture 565" descr="http://v2.moodys.com/gfx/spacer.gif">
          <a:extLst>
            <a:ext uri="{FF2B5EF4-FFF2-40B4-BE49-F238E27FC236}">
              <a16:creationId xmlns:a16="http://schemas.microsoft.com/office/drawing/2014/main" id="{00000000-0008-0000-0400-00003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0696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67" name="Picture 566" descr="http://v2.moodys.com/gfx/spacer.gif">
          <a:extLst>
            <a:ext uri="{FF2B5EF4-FFF2-40B4-BE49-F238E27FC236}">
              <a16:creationId xmlns:a16="http://schemas.microsoft.com/office/drawing/2014/main" id="{00000000-0008-0000-0400-00003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0696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68" name="Picture 567" descr="http://v2.moodys.com/gfx/spacer.gif">
          <a:extLst>
            <a:ext uri="{FF2B5EF4-FFF2-40B4-BE49-F238E27FC236}">
              <a16:creationId xmlns:a16="http://schemas.microsoft.com/office/drawing/2014/main" id="{00000000-0008-0000-0400-00003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0696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69" name="Picture 568" descr="http://v2.moodys.com/gfx/spacer.gif">
          <a:extLst>
            <a:ext uri="{FF2B5EF4-FFF2-40B4-BE49-F238E27FC236}">
              <a16:creationId xmlns:a16="http://schemas.microsoft.com/office/drawing/2014/main" id="{00000000-0008-0000-0400-00003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0944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70" name="Picture 569" descr="http://v2.moodys.com/gfx/spacer.gif">
          <a:extLst>
            <a:ext uri="{FF2B5EF4-FFF2-40B4-BE49-F238E27FC236}">
              <a16:creationId xmlns:a16="http://schemas.microsoft.com/office/drawing/2014/main" id="{00000000-0008-0000-0400-00003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0944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71" name="Picture 570" descr="http://v2.moodys.com/gfx/spacer.gif">
          <a:extLst>
            <a:ext uri="{FF2B5EF4-FFF2-40B4-BE49-F238E27FC236}">
              <a16:creationId xmlns:a16="http://schemas.microsoft.com/office/drawing/2014/main" id="{00000000-0008-0000-0400-00003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0944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72" name="Picture 571" descr="http://v2.moodys.com/gfx/spacer.gif">
          <a:extLst>
            <a:ext uri="{FF2B5EF4-FFF2-40B4-BE49-F238E27FC236}">
              <a16:creationId xmlns:a16="http://schemas.microsoft.com/office/drawing/2014/main" id="{00000000-0008-0000-0400-00003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0944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73" name="Picture 572" descr="http://v2.moodys.com/gfx/spacer.gif">
          <a:extLst>
            <a:ext uri="{FF2B5EF4-FFF2-40B4-BE49-F238E27FC236}">
              <a16:creationId xmlns:a16="http://schemas.microsoft.com/office/drawing/2014/main" id="{00000000-0008-0000-0400-00003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0944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74" name="Picture 573" descr="http://v2.moodys.com/gfx/spacer.gif">
          <a:extLst>
            <a:ext uri="{FF2B5EF4-FFF2-40B4-BE49-F238E27FC236}">
              <a16:creationId xmlns:a16="http://schemas.microsoft.com/office/drawing/2014/main" id="{00000000-0008-0000-0400-00003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0944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75" name="Picture 574" descr="http://v2.moodys.com/gfx/spacer.gif">
          <a:extLst>
            <a:ext uri="{FF2B5EF4-FFF2-40B4-BE49-F238E27FC236}">
              <a16:creationId xmlns:a16="http://schemas.microsoft.com/office/drawing/2014/main" id="{00000000-0008-0000-0400-00003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1191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76" name="Picture 575" descr="http://v2.moodys.com/gfx/spacer.gif">
          <a:extLst>
            <a:ext uri="{FF2B5EF4-FFF2-40B4-BE49-F238E27FC236}">
              <a16:creationId xmlns:a16="http://schemas.microsoft.com/office/drawing/2014/main" id="{00000000-0008-0000-0400-00004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1191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77" name="Picture 576" descr="http://v2.moodys.com/gfx/spacer.gif">
          <a:extLst>
            <a:ext uri="{FF2B5EF4-FFF2-40B4-BE49-F238E27FC236}">
              <a16:creationId xmlns:a16="http://schemas.microsoft.com/office/drawing/2014/main" id="{00000000-0008-0000-0400-00004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1191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78" name="Picture 577" descr="http://v2.moodys.com/gfx/spacer.gif">
          <a:extLst>
            <a:ext uri="{FF2B5EF4-FFF2-40B4-BE49-F238E27FC236}">
              <a16:creationId xmlns:a16="http://schemas.microsoft.com/office/drawing/2014/main" id="{00000000-0008-0000-0400-00004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1191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79" name="Picture 578" descr="http://v2.moodys.com/gfx/spacer.gif">
          <a:extLst>
            <a:ext uri="{FF2B5EF4-FFF2-40B4-BE49-F238E27FC236}">
              <a16:creationId xmlns:a16="http://schemas.microsoft.com/office/drawing/2014/main" id="{00000000-0008-0000-0400-00004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1191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80" name="Picture 579" descr="http://v2.moodys.com/gfx/spacer.gif">
          <a:extLst>
            <a:ext uri="{FF2B5EF4-FFF2-40B4-BE49-F238E27FC236}">
              <a16:creationId xmlns:a16="http://schemas.microsoft.com/office/drawing/2014/main" id="{00000000-0008-0000-0400-00004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1191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81" name="Picture 580" descr="http://v2.moodys.com/gfx/spacer.gif">
          <a:extLst>
            <a:ext uri="{FF2B5EF4-FFF2-40B4-BE49-F238E27FC236}">
              <a16:creationId xmlns:a16="http://schemas.microsoft.com/office/drawing/2014/main" id="{00000000-0008-0000-0400-00004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143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82" name="Picture 581" descr="http://v2.moodys.com/gfx/spacer.gif">
          <a:extLst>
            <a:ext uri="{FF2B5EF4-FFF2-40B4-BE49-F238E27FC236}">
              <a16:creationId xmlns:a16="http://schemas.microsoft.com/office/drawing/2014/main" id="{00000000-0008-0000-0400-00004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143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83" name="Picture 582" descr="http://v2.moodys.com/gfx/spacer.gif">
          <a:extLst>
            <a:ext uri="{FF2B5EF4-FFF2-40B4-BE49-F238E27FC236}">
              <a16:creationId xmlns:a16="http://schemas.microsoft.com/office/drawing/2014/main" id="{00000000-0008-0000-0400-00004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143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84" name="Picture 583" descr="http://v2.moodys.com/gfx/spacer.gif">
          <a:extLst>
            <a:ext uri="{FF2B5EF4-FFF2-40B4-BE49-F238E27FC236}">
              <a16:creationId xmlns:a16="http://schemas.microsoft.com/office/drawing/2014/main" id="{00000000-0008-0000-0400-00004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143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85" name="Picture 584" descr="http://v2.moodys.com/gfx/spacer.gif">
          <a:extLst>
            <a:ext uri="{FF2B5EF4-FFF2-40B4-BE49-F238E27FC236}">
              <a16:creationId xmlns:a16="http://schemas.microsoft.com/office/drawing/2014/main" id="{00000000-0008-0000-0400-00004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143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86" name="Picture 585" descr="http://v2.moodys.com/gfx/spacer.gif">
          <a:extLst>
            <a:ext uri="{FF2B5EF4-FFF2-40B4-BE49-F238E27FC236}">
              <a16:creationId xmlns:a16="http://schemas.microsoft.com/office/drawing/2014/main" id="{00000000-0008-0000-0400-00004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1439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87" name="Picture 586" descr="http://v2.moodys.com/gfx/spacer.gif">
          <a:extLst>
            <a:ext uri="{FF2B5EF4-FFF2-40B4-BE49-F238E27FC236}">
              <a16:creationId xmlns:a16="http://schemas.microsoft.com/office/drawing/2014/main" id="{00000000-0008-0000-0400-00004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1687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88" name="Picture 587" descr="http://v2.moodys.com/gfx/spacer.gif">
          <a:extLst>
            <a:ext uri="{FF2B5EF4-FFF2-40B4-BE49-F238E27FC236}">
              <a16:creationId xmlns:a16="http://schemas.microsoft.com/office/drawing/2014/main" id="{00000000-0008-0000-0400-00004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1687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89" name="Picture 588" descr="http://v2.moodys.com/gfx/spacer.gif">
          <a:extLst>
            <a:ext uri="{FF2B5EF4-FFF2-40B4-BE49-F238E27FC236}">
              <a16:creationId xmlns:a16="http://schemas.microsoft.com/office/drawing/2014/main" id="{00000000-0008-0000-0400-00004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1687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90" name="Picture 589" descr="http://v2.moodys.com/gfx/spacer.gif">
          <a:extLst>
            <a:ext uri="{FF2B5EF4-FFF2-40B4-BE49-F238E27FC236}">
              <a16:creationId xmlns:a16="http://schemas.microsoft.com/office/drawing/2014/main" id="{00000000-0008-0000-0400-00004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1687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91" name="Picture 590" descr="http://v2.moodys.com/gfx/spacer.gif">
          <a:extLst>
            <a:ext uri="{FF2B5EF4-FFF2-40B4-BE49-F238E27FC236}">
              <a16:creationId xmlns:a16="http://schemas.microsoft.com/office/drawing/2014/main" id="{00000000-0008-0000-0400-00004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1687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92" name="Picture 591" descr="http://v2.moodys.com/gfx/spacer.gif">
          <a:extLst>
            <a:ext uri="{FF2B5EF4-FFF2-40B4-BE49-F238E27FC236}">
              <a16:creationId xmlns:a16="http://schemas.microsoft.com/office/drawing/2014/main" id="{00000000-0008-0000-0400-00005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1687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93" name="Picture 592" descr="http://v2.moodys.com/gfx/spacer.gif">
          <a:extLst>
            <a:ext uri="{FF2B5EF4-FFF2-40B4-BE49-F238E27FC236}">
              <a16:creationId xmlns:a16="http://schemas.microsoft.com/office/drawing/2014/main" id="{00000000-0008-0000-0400-00005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1934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594" name="Picture 593" descr="http://v2.moodys.com/gfx/spacer.gif">
          <a:extLst>
            <a:ext uri="{FF2B5EF4-FFF2-40B4-BE49-F238E27FC236}">
              <a16:creationId xmlns:a16="http://schemas.microsoft.com/office/drawing/2014/main" id="{00000000-0008-0000-0400-00005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1934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595" name="Picture 594" descr="http://v2.moodys.com/gfx/spacer.gif">
          <a:extLst>
            <a:ext uri="{FF2B5EF4-FFF2-40B4-BE49-F238E27FC236}">
              <a16:creationId xmlns:a16="http://schemas.microsoft.com/office/drawing/2014/main" id="{00000000-0008-0000-0400-00005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1934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596" name="Picture 595" descr="http://v2.moodys.com/gfx/spacer.gif">
          <a:extLst>
            <a:ext uri="{FF2B5EF4-FFF2-40B4-BE49-F238E27FC236}">
              <a16:creationId xmlns:a16="http://schemas.microsoft.com/office/drawing/2014/main" id="{00000000-0008-0000-0400-00005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1934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597" name="Picture 596" descr="http://v2.moodys.com/gfx/spacer.gif">
          <a:extLst>
            <a:ext uri="{FF2B5EF4-FFF2-40B4-BE49-F238E27FC236}">
              <a16:creationId xmlns:a16="http://schemas.microsoft.com/office/drawing/2014/main" id="{00000000-0008-0000-0400-00005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1934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598" name="Picture 597" descr="http://v2.moodys.com/gfx/spacer.gif">
          <a:extLst>
            <a:ext uri="{FF2B5EF4-FFF2-40B4-BE49-F238E27FC236}">
              <a16:creationId xmlns:a16="http://schemas.microsoft.com/office/drawing/2014/main" id="{00000000-0008-0000-0400-00005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1934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599" name="Picture 598" descr="http://v2.moodys.com/gfx/spacer.gif">
          <a:extLst>
            <a:ext uri="{FF2B5EF4-FFF2-40B4-BE49-F238E27FC236}">
              <a16:creationId xmlns:a16="http://schemas.microsoft.com/office/drawing/2014/main" id="{00000000-0008-0000-0400-00005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2182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00" name="Picture 599" descr="http://v2.moodys.com/gfx/spacer.gif">
          <a:extLst>
            <a:ext uri="{FF2B5EF4-FFF2-40B4-BE49-F238E27FC236}">
              <a16:creationId xmlns:a16="http://schemas.microsoft.com/office/drawing/2014/main" id="{00000000-0008-0000-0400-00005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2182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01" name="Picture 600" descr="http://v2.moodys.com/gfx/spacer.gif">
          <a:extLst>
            <a:ext uri="{FF2B5EF4-FFF2-40B4-BE49-F238E27FC236}">
              <a16:creationId xmlns:a16="http://schemas.microsoft.com/office/drawing/2014/main" id="{00000000-0008-0000-0400-00005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2182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02" name="Picture 601" descr="http://v2.moodys.com/gfx/spacer.gif">
          <a:extLst>
            <a:ext uri="{FF2B5EF4-FFF2-40B4-BE49-F238E27FC236}">
              <a16:creationId xmlns:a16="http://schemas.microsoft.com/office/drawing/2014/main" id="{00000000-0008-0000-0400-00005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2182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03" name="Picture 602" descr="http://v2.moodys.com/gfx/spacer.gif">
          <a:extLst>
            <a:ext uri="{FF2B5EF4-FFF2-40B4-BE49-F238E27FC236}">
              <a16:creationId xmlns:a16="http://schemas.microsoft.com/office/drawing/2014/main" id="{00000000-0008-0000-0400-00005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2182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04" name="Picture 603" descr="http://v2.moodys.com/gfx/spacer.gif">
          <a:extLst>
            <a:ext uri="{FF2B5EF4-FFF2-40B4-BE49-F238E27FC236}">
              <a16:creationId xmlns:a16="http://schemas.microsoft.com/office/drawing/2014/main" id="{00000000-0008-0000-0400-00005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2182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05" name="Picture 604" descr="http://v2.moodys.com/gfx/spacer.gif">
          <a:extLst>
            <a:ext uri="{FF2B5EF4-FFF2-40B4-BE49-F238E27FC236}">
              <a16:creationId xmlns:a16="http://schemas.microsoft.com/office/drawing/2014/main" id="{00000000-0008-0000-0400-00005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2430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06" name="Picture 605" descr="http://v2.moodys.com/gfx/spacer.gif">
          <a:extLst>
            <a:ext uri="{FF2B5EF4-FFF2-40B4-BE49-F238E27FC236}">
              <a16:creationId xmlns:a16="http://schemas.microsoft.com/office/drawing/2014/main" id="{00000000-0008-0000-0400-00005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2430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07" name="Picture 606" descr="http://v2.moodys.com/gfx/spacer.gif">
          <a:extLst>
            <a:ext uri="{FF2B5EF4-FFF2-40B4-BE49-F238E27FC236}">
              <a16:creationId xmlns:a16="http://schemas.microsoft.com/office/drawing/2014/main" id="{00000000-0008-0000-0400-00005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2430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08" name="Picture 607" descr="http://v2.moodys.com/gfx/spacer.gif">
          <a:extLst>
            <a:ext uri="{FF2B5EF4-FFF2-40B4-BE49-F238E27FC236}">
              <a16:creationId xmlns:a16="http://schemas.microsoft.com/office/drawing/2014/main" id="{00000000-0008-0000-0400-00006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2430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09" name="Picture 608" descr="http://v2.moodys.com/gfx/spacer.gif">
          <a:extLst>
            <a:ext uri="{FF2B5EF4-FFF2-40B4-BE49-F238E27FC236}">
              <a16:creationId xmlns:a16="http://schemas.microsoft.com/office/drawing/2014/main" id="{00000000-0008-0000-0400-00006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2430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10" name="Picture 609" descr="http://v2.moodys.com/gfx/spacer.gif">
          <a:extLst>
            <a:ext uri="{FF2B5EF4-FFF2-40B4-BE49-F238E27FC236}">
              <a16:creationId xmlns:a16="http://schemas.microsoft.com/office/drawing/2014/main" id="{00000000-0008-0000-0400-00006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2430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11" name="Picture 610" descr="http://v2.moodys.com/gfx/spacer.gif">
          <a:extLst>
            <a:ext uri="{FF2B5EF4-FFF2-40B4-BE49-F238E27FC236}">
              <a16:creationId xmlns:a16="http://schemas.microsoft.com/office/drawing/2014/main" id="{00000000-0008-0000-0400-00006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2677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12" name="Picture 611" descr="http://v2.moodys.com/gfx/spacer.gif">
          <a:extLst>
            <a:ext uri="{FF2B5EF4-FFF2-40B4-BE49-F238E27FC236}">
              <a16:creationId xmlns:a16="http://schemas.microsoft.com/office/drawing/2014/main" id="{00000000-0008-0000-0400-00006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2677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13" name="Picture 612" descr="http://v2.moodys.com/gfx/spacer.gif">
          <a:extLst>
            <a:ext uri="{FF2B5EF4-FFF2-40B4-BE49-F238E27FC236}">
              <a16:creationId xmlns:a16="http://schemas.microsoft.com/office/drawing/2014/main" id="{00000000-0008-0000-0400-00006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2677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14" name="Picture 613" descr="http://v2.moodys.com/gfx/spacer.gif">
          <a:extLst>
            <a:ext uri="{FF2B5EF4-FFF2-40B4-BE49-F238E27FC236}">
              <a16:creationId xmlns:a16="http://schemas.microsoft.com/office/drawing/2014/main" id="{00000000-0008-0000-0400-00006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2677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15" name="Picture 614" descr="http://v2.moodys.com/gfx/spacer.gif">
          <a:extLst>
            <a:ext uri="{FF2B5EF4-FFF2-40B4-BE49-F238E27FC236}">
              <a16:creationId xmlns:a16="http://schemas.microsoft.com/office/drawing/2014/main" id="{00000000-0008-0000-0400-00006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2677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16" name="Picture 615" descr="http://v2.moodys.com/gfx/spacer.gif">
          <a:extLst>
            <a:ext uri="{FF2B5EF4-FFF2-40B4-BE49-F238E27FC236}">
              <a16:creationId xmlns:a16="http://schemas.microsoft.com/office/drawing/2014/main" id="{00000000-0008-0000-0400-00006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2677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17" name="Picture 616" descr="http://v2.moodys.com/gfx/spacer.gif">
          <a:extLst>
            <a:ext uri="{FF2B5EF4-FFF2-40B4-BE49-F238E27FC236}">
              <a16:creationId xmlns:a16="http://schemas.microsoft.com/office/drawing/2014/main" id="{00000000-0008-0000-0400-00006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2925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18" name="Picture 617" descr="http://v2.moodys.com/gfx/spacer.gif">
          <a:extLst>
            <a:ext uri="{FF2B5EF4-FFF2-40B4-BE49-F238E27FC236}">
              <a16:creationId xmlns:a16="http://schemas.microsoft.com/office/drawing/2014/main" id="{00000000-0008-0000-0400-00006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2925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19" name="Picture 618" descr="http://v2.moodys.com/gfx/spacer.gif">
          <a:extLst>
            <a:ext uri="{FF2B5EF4-FFF2-40B4-BE49-F238E27FC236}">
              <a16:creationId xmlns:a16="http://schemas.microsoft.com/office/drawing/2014/main" id="{00000000-0008-0000-0400-00006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2925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20" name="Picture 619" descr="http://v2.moodys.com/gfx/spacer.gif">
          <a:extLst>
            <a:ext uri="{FF2B5EF4-FFF2-40B4-BE49-F238E27FC236}">
              <a16:creationId xmlns:a16="http://schemas.microsoft.com/office/drawing/2014/main" id="{00000000-0008-0000-0400-00006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2925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21" name="Picture 620" descr="http://v2.moodys.com/gfx/spacer.gif">
          <a:extLst>
            <a:ext uri="{FF2B5EF4-FFF2-40B4-BE49-F238E27FC236}">
              <a16:creationId xmlns:a16="http://schemas.microsoft.com/office/drawing/2014/main" id="{00000000-0008-0000-0400-00006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2925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22" name="Picture 621" descr="http://v2.moodys.com/gfx/spacer.gif">
          <a:extLst>
            <a:ext uri="{FF2B5EF4-FFF2-40B4-BE49-F238E27FC236}">
              <a16:creationId xmlns:a16="http://schemas.microsoft.com/office/drawing/2014/main" id="{00000000-0008-0000-0400-00006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2925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23" name="Picture 622" descr="http://v2.moodys.com/gfx/spacer.gif">
          <a:extLst>
            <a:ext uri="{FF2B5EF4-FFF2-40B4-BE49-F238E27FC236}">
              <a16:creationId xmlns:a16="http://schemas.microsoft.com/office/drawing/2014/main" id="{00000000-0008-0000-0400-00006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3173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24" name="Picture 623" descr="http://v2.moodys.com/gfx/spacer.gif">
          <a:extLst>
            <a:ext uri="{FF2B5EF4-FFF2-40B4-BE49-F238E27FC236}">
              <a16:creationId xmlns:a16="http://schemas.microsoft.com/office/drawing/2014/main" id="{00000000-0008-0000-0400-00007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3173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25" name="Picture 624" descr="http://v2.moodys.com/gfx/spacer.gif">
          <a:extLst>
            <a:ext uri="{FF2B5EF4-FFF2-40B4-BE49-F238E27FC236}">
              <a16:creationId xmlns:a16="http://schemas.microsoft.com/office/drawing/2014/main" id="{00000000-0008-0000-0400-00007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3173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26" name="Picture 625" descr="http://v2.moodys.com/gfx/spacer.gif">
          <a:extLst>
            <a:ext uri="{FF2B5EF4-FFF2-40B4-BE49-F238E27FC236}">
              <a16:creationId xmlns:a16="http://schemas.microsoft.com/office/drawing/2014/main" id="{00000000-0008-0000-0400-00007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3173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27" name="Picture 626" descr="http://v2.moodys.com/gfx/spacer.gif">
          <a:extLst>
            <a:ext uri="{FF2B5EF4-FFF2-40B4-BE49-F238E27FC236}">
              <a16:creationId xmlns:a16="http://schemas.microsoft.com/office/drawing/2014/main" id="{00000000-0008-0000-0400-00007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3173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28" name="Picture 627" descr="http://v2.moodys.com/gfx/spacer.gif">
          <a:extLst>
            <a:ext uri="{FF2B5EF4-FFF2-40B4-BE49-F238E27FC236}">
              <a16:creationId xmlns:a16="http://schemas.microsoft.com/office/drawing/2014/main" id="{00000000-0008-0000-0400-00007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3173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29" name="Picture 628" descr="http://v2.moodys.com/gfx/spacer.gif">
          <a:extLst>
            <a:ext uri="{FF2B5EF4-FFF2-40B4-BE49-F238E27FC236}">
              <a16:creationId xmlns:a16="http://schemas.microsoft.com/office/drawing/2014/main" id="{00000000-0008-0000-0400-00007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3420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30" name="Picture 629" descr="http://v2.moodys.com/gfx/spacer.gif">
          <a:extLst>
            <a:ext uri="{FF2B5EF4-FFF2-40B4-BE49-F238E27FC236}">
              <a16:creationId xmlns:a16="http://schemas.microsoft.com/office/drawing/2014/main" id="{00000000-0008-0000-0400-00007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3420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31" name="Picture 630" descr="http://v2.moodys.com/gfx/spacer.gif">
          <a:extLst>
            <a:ext uri="{FF2B5EF4-FFF2-40B4-BE49-F238E27FC236}">
              <a16:creationId xmlns:a16="http://schemas.microsoft.com/office/drawing/2014/main" id="{00000000-0008-0000-0400-00007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3420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32" name="Picture 631" descr="http://v2.moodys.com/gfx/spacer.gif">
          <a:extLst>
            <a:ext uri="{FF2B5EF4-FFF2-40B4-BE49-F238E27FC236}">
              <a16:creationId xmlns:a16="http://schemas.microsoft.com/office/drawing/2014/main" id="{00000000-0008-0000-0400-00007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3420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33" name="Picture 632" descr="http://v2.moodys.com/gfx/spacer.gif">
          <a:extLst>
            <a:ext uri="{FF2B5EF4-FFF2-40B4-BE49-F238E27FC236}">
              <a16:creationId xmlns:a16="http://schemas.microsoft.com/office/drawing/2014/main" id="{00000000-0008-0000-0400-00007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3420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34" name="Picture 633" descr="http://v2.moodys.com/gfx/spacer.gif">
          <a:extLst>
            <a:ext uri="{FF2B5EF4-FFF2-40B4-BE49-F238E27FC236}">
              <a16:creationId xmlns:a16="http://schemas.microsoft.com/office/drawing/2014/main" id="{00000000-0008-0000-0400-00007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3420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35" name="Picture 634" descr="http://v2.moodys.com/gfx/spacer.gif">
          <a:extLst>
            <a:ext uri="{FF2B5EF4-FFF2-40B4-BE49-F238E27FC236}">
              <a16:creationId xmlns:a16="http://schemas.microsoft.com/office/drawing/2014/main" id="{00000000-0008-0000-0400-00007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3668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36" name="Picture 635" descr="http://v2.moodys.com/gfx/spacer.gif">
          <a:extLst>
            <a:ext uri="{FF2B5EF4-FFF2-40B4-BE49-F238E27FC236}">
              <a16:creationId xmlns:a16="http://schemas.microsoft.com/office/drawing/2014/main" id="{00000000-0008-0000-0400-00007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3668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37" name="Picture 636" descr="http://v2.moodys.com/gfx/spacer.gif">
          <a:extLst>
            <a:ext uri="{FF2B5EF4-FFF2-40B4-BE49-F238E27FC236}">
              <a16:creationId xmlns:a16="http://schemas.microsoft.com/office/drawing/2014/main" id="{00000000-0008-0000-0400-00007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3668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38" name="Picture 637" descr="http://v2.moodys.com/gfx/spacer.gif">
          <a:extLst>
            <a:ext uri="{FF2B5EF4-FFF2-40B4-BE49-F238E27FC236}">
              <a16:creationId xmlns:a16="http://schemas.microsoft.com/office/drawing/2014/main" id="{00000000-0008-0000-0400-00007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3668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39" name="Picture 638" descr="http://v2.moodys.com/gfx/spacer.gif">
          <a:extLst>
            <a:ext uri="{FF2B5EF4-FFF2-40B4-BE49-F238E27FC236}">
              <a16:creationId xmlns:a16="http://schemas.microsoft.com/office/drawing/2014/main" id="{00000000-0008-0000-0400-00007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3668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40" name="Picture 639" descr="http://v2.moodys.com/gfx/spacer.gif">
          <a:extLst>
            <a:ext uri="{FF2B5EF4-FFF2-40B4-BE49-F238E27FC236}">
              <a16:creationId xmlns:a16="http://schemas.microsoft.com/office/drawing/2014/main" id="{00000000-0008-0000-0400-00008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3668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41" name="Picture 640" descr="http://v2.moodys.com/gfx/spacer.gif">
          <a:extLst>
            <a:ext uri="{FF2B5EF4-FFF2-40B4-BE49-F238E27FC236}">
              <a16:creationId xmlns:a16="http://schemas.microsoft.com/office/drawing/2014/main" id="{00000000-0008-0000-0400-00008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391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42" name="Picture 641" descr="http://v2.moodys.com/gfx/spacer.gif">
          <a:extLst>
            <a:ext uri="{FF2B5EF4-FFF2-40B4-BE49-F238E27FC236}">
              <a16:creationId xmlns:a16="http://schemas.microsoft.com/office/drawing/2014/main" id="{00000000-0008-0000-0400-00008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391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43" name="Picture 642" descr="http://v2.moodys.com/gfx/spacer.gif">
          <a:extLst>
            <a:ext uri="{FF2B5EF4-FFF2-40B4-BE49-F238E27FC236}">
              <a16:creationId xmlns:a16="http://schemas.microsoft.com/office/drawing/2014/main" id="{00000000-0008-0000-0400-00008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391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44" name="Picture 643" descr="http://v2.moodys.com/gfx/spacer.gif">
          <a:extLst>
            <a:ext uri="{FF2B5EF4-FFF2-40B4-BE49-F238E27FC236}">
              <a16:creationId xmlns:a16="http://schemas.microsoft.com/office/drawing/2014/main" id="{00000000-0008-0000-0400-00008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391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45" name="Picture 644" descr="http://v2.moodys.com/gfx/spacer.gif">
          <a:extLst>
            <a:ext uri="{FF2B5EF4-FFF2-40B4-BE49-F238E27FC236}">
              <a16:creationId xmlns:a16="http://schemas.microsoft.com/office/drawing/2014/main" id="{00000000-0008-0000-0400-00008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391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46" name="Picture 645" descr="http://v2.moodys.com/gfx/spacer.gif">
          <a:extLst>
            <a:ext uri="{FF2B5EF4-FFF2-40B4-BE49-F238E27FC236}">
              <a16:creationId xmlns:a16="http://schemas.microsoft.com/office/drawing/2014/main" id="{00000000-0008-0000-0400-00008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3916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47" name="Picture 646" descr="http://v2.moodys.com/gfx/spacer.gif">
          <a:extLst>
            <a:ext uri="{FF2B5EF4-FFF2-40B4-BE49-F238E27FC236}">
              <a16:creationId xmlns:a16="http://schemas.microsoft.com/office/drawing/2014/main" id="{00000000-0008-0000-0400-00008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4163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48" name="Picture 647" descr="http://v2.moodys.com/gfx/spacer.gif">
          <a:extLst>
            <a:ext uri="{FF2B5EF4-FFF2-40B4-BE49-F238E27FC236}">
              <a16:creationId xmlns:a16="http://schemas.microsoft.com/office/drawing/2014/main" id="{00000000-0008-0000-0400-00008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4163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49" name="Picture 648" descr="http://v2.moodys.com/gfx/spacer.gif">
          <a:extLst>
            <a:ext uri="{FF2B5EF4-FFF2-40B4-BE49-F238E27FC236}">
              <a16:creationId xmlns:a16="http://schemas.microsoft.com/office/drawing/2014/main" id="{00000000-0008-0000-0400-00008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4163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50" name="Picture 649" descr="http://v2.moodys.com/gfx/spacer.gif">
          <a:extLst>
            <a:ext uri="{FF2B5EF4-FFF2-40B4-BE49-F238E27FC236}">
              <a16:creationId xmlns:a16="http://schemas.microsoft.com/office/drawing/2014/main" id="{00000000-0008-0000-0400-00008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4163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51" name="Picture 650" descr="http://v2.moodys.com/gfx/spacer.gif">
          <a:extLst>
            <a:ext uri="{FF2B5EF4-FFF2-40B4-BE49-F238E27FC236}">
              <a16:creationId xmlns:a16="http://schemas.microsoft.com/office/drawing/2014/main" id="{00000000-0008-0000-0400-00008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4163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52" name="Picture 651" descr="http://v2.moodys.com/gfx/spacer.gif">
          <a:extLst>
            <a:ext uri="{FF2B5EF4-FFF2-40B4-BE49-F238E27FC236}">
              <a16:creationId xmlns:a16="http://schemas.microsoft.com/office/drawing/2014/main" id="{00000000-0008-0000-0400-00008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4163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53" name="Picture 652" descr="http://v2.moodys.com/gfx/spacer.gif">
          <a:extLst>
            <a:ext uri="{FF2B5EF4-FFF2-40B4-BE49-F238E27FC236}">
              <a16:creationId xmlns:a16="http://schemas.microsoft.com/office/drawing/2014/main" id="{00000000-0008-0000-0400-00008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4411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54" name="Picture 653" descr="http://v2.moodys.com/gfx/spacer.gif">
          <a:extLst>
            <a:ext uri="{FF2B5EF4-FFF2-40B4-BE49-F238E27FC236}">
              <a16:creationId xmlns:a16="http://schemas.microsoft.com/office/drawing/2014/main" id="{00000000-0008-0000-0400-00008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4411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55" name="Picture 654" descr="http://v2.moodys.com/gfx/spacer.gif">
          <a:extLst>
            <a:ext uri="{FF2B5EF4-FFF2-40B4-BE49-F238E27FC236}">
              <a16:creationId xmlns:a16="http://schemas.microsoft.com/office/drawing/2014/main" id="{00000000-0008-0000-0400-00008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4411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56" name="Picture 655" descr="http://v2.moodys.com/gfx/spacer.gif">
          <a:extLst>
            <a:ext uri="{FF2B5EF4-FFF2-40B4-BE49-F238E27FC236}">
              <a16:creationId xmlns:a16="http://schemas.microsoft.com/office/drawing/2014/main" id="{00000000-0008-0000-0400-00009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4411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57" name="Picture 656" descr="http://v2.moodys.com/gfx/spacer.gif">
          <a:extLst>
            <a:ext uri="{FF2B5EF4-FFF2-40B4-BE49-F238E27FC236}">
              <a16:creationId xmlns:a16="http://schemas.microsoft.com/office/drawing/2014/main" id="{00000000-0008-0000-0400-00009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4411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58" name="Picture 657" descr="http://v2.moodys.com/gfx/spacer.gif">
          <a:extLst>
            <a:ext uri="{FF2B5EF4-FFF2-40B4-BE49-F238E27FC236}">
              <a16:creationId xmlns:a16="http://schemas.microsoft.com/office/drawing/2014/main" id="{00000000-0008-0000-0400-00009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4411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59" name="Picture 658" descr="http://v2.moodys.com/gfx/spacer.gif">
          <a:extLst>
            <a:ext uri="{FF2B5EF4-FFF2-40B4-BE49-F238E27FC236}">
              <a16:creationId xmlns:a16="http://schemas.microsoft.com/office/drawing/2014/main" id="{00000000-0008-0000-0400-00009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4658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60" name="Picture 659" descr="http://v2.moodys.com/gfx/spacer.gif">
          <a:extLst>
            <a:ext uri="{FF2B5EF4-FFF2-40B4-BE49-F238E27FC236}">
              <a16:creationId xmlns:a16="http://schemas.microsoft.com/office/drawing/2014/main" id="{00000000-0008-0000-0400-00009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4658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61" name="Picture 660" descr="http://v2.moodys.com/gfx/spacer.gif">
          <a:extLst>
            <a:ext uri="{FF2B5EF4-FFF2-40B4-BE49-F238E27FC236}">
              <a16:creationId xmlns:a16="http://schemas.microsoft.com/office/drawing/2014/main" id="{00000000-0008-0000-0400-00009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4658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62" name="Picture 661" descr="http://v2.moodys.com/gfx/spacer.gif">
          <a:extLst>
            <a:ext uri="{FF2B5EF4-FFF2-40B4-BE49-F238E27FC236}">
              <a16:creationId xmlns:a16="http://schemas.microsoft.com/office/drawing/2014/main" id="{00000000-0008-0000-0400-00009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4658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63" name="Picture 662" descr="http://v2.moodys.com/gfx/spacer.gif">
          <a:extLst>
            <a:ext uri="{FF2B5EF4-FFF2-40B4-BE49-F238E27FC236}">
              <a16:creationId xmlns:a16="http://schemas.microsoft.com/office/drawing/2014/main" id="{00000000-0008-0000-0400-00009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4658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64" name="Picture 663" descr="http://v2.moodys.com/gfx/spacer.gif">
          <a:extLst>
            <a:ext uri="{FF2B5EF4-FFF2-40B4-BE49-F238E27FC236}">
              <a16:creationId xmlns:a16="http://schemas.microsoft.com/office/drawing/2014/main" id="{00000000-0008-0000-0400-00009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4658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65" name="Picture 664" descr="http://v2.moodys.com/gfx/spacer.gif">
          <a:extLst>
            <a:ext uri="{FF2B5EF4-FFF2-40B4-BE49-F238E27FC236}">
              <a16:creationId xmlns:a16="http://schemas.microsoft.com/office/drawing/2014/main" id="{00000000-0008-0000-0400-00009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4906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66" name="Picture 665" descr="http://v2.moodys.com/gfx/spacer.gif">
          <a:extLst>
            <a:ext uri="{FF2B5EF4-FFF2-40B4-BE49-F238E27FC236}">
              <a16:creationId xmlns:a16="http://schemas.microsoft.com/office/drawing/2014/main" id="{00000000-0008-0000-0400-00009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4906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67" name="Picture 666" descr="http://v2.moodys.com/gfx/spacer.gif">
          <a:extLst>
            <a:ext uri="{FF2B5EF4-FFF2-40B4-BE49-F238E27FC236}">
              <a16:creationId xmlns:a16="http://schemas.microsoft.com/office/drawing/2014/main" id="{00000000-0008-0000-0400-00009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4906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68" name="Picture 667" descr="http://v2.moodys.com/gfx/spacer.gif">
          <a:extLst>
            <a:ext uri="{FF2B5EF4-FFF2-40B4-BE49-F238E27FC236}">
              <a16:creationId xmlns:a16="http://schemas.microsoft.com/office/drawing/2014/main" id="{00000000-0008-0000-0400-00009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4906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69" name="Picture 668" descr="http://v2.moodys.com/gfx/spacer.gif">
          <a:extLst>
            <a:ext uri="{FF2B5EF4-FFF2-40B4-BE49-F238E27FC236}">
              <a16:creationId xmlns:a16="http://schemas.microsoft.com/office/drawing/2014/main" id="{00000000-0008-0000-0400-00009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4906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70" name="Picture 669" descr="http://v2.moodys.com/gfx/spacer.gif">
          <a:extLst>
            <a:ext uri="{FF2B5EF4-FFF2-40B4-BE49-F238E27FC236}">
              <a16:creationId xmlns:a16="http://schemas.microsoft.com/office/drawing/2014/main" id="{00000000-0008-0000-0400-00009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4906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71" name="Picture 670" descr="http://v2.moodys.com/gfx/spacer.gif">
          <a:extLst>
            <a:ext uri="{FF2B5EF4-FFF2-40B4-BE49-F238E27FC236}">
              <a16:creationId xmlns:a16="http://schemas.microsoft.com/office/drawing/2014/main" id="{00000000-0008-0000-0400-00009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5154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72" name="Picture 671" descr="http://v2.moodys.com/gfx/spacer.gif">
          <a:extLst>
            <a:ext uri="{FF2B5EF4-FFF2-40B4-BE49-F238E27FC236}">
              <a16:creationId xmlns:a16="http://schemas.microsoft.com/office/drawing/2014/main" id="{00000000-0008-0000-0400-0000A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5154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73" name="Picture 672" descr="http://v2.moodys.com/gfx/spacer.gif">
          <a:extLst>
            <a:ext uri="{FF2B5EF4-FFF2-40B4-BE49-F238E27FC236}">
              <a16:creationId xmlns:a16="http://schemas.microsoft.com/office/drawing/2014/main" id="{00000000-0008-0000-0400-0000A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5154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74" name="Picture 673" descr="http://v2.moodys.com/gfx/spacer.gif">
          <a:extLst>
            <a:ext uri="{FF2B5EF4-FFF2-40B4-BE49-F238E27FC236}">
              <a16:creationId xmlns:a16="http://schemas.microsoft.com/office/drawing/2014/main" id="{00000000-0008-0000-0400-0000A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5154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75" name="Picture 674" descr="http://v2.moodys.com/gfx/spacer.gif">
          <a:extLst>
            <a:ext uri="{FF2B5EF4-FFF2-40B4-BE49-F238E27FC236}">
              <a16:creationId xmlns:a16="http://schemas.microsoft.com/office/drawing/2014/main" id="{00000000-0008-0000-0400-0000A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5154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76" name="Picture 675" descr="http://v2.moodys.com/gfx/spacer.gif">
          <a:extLst>
            <a:ext uri="{FF2B5EF4-FFF2-40B4-BE49-F238E27FC236}">
              <a16:creationId xmlns:a16="http://schemas.microsoft.com/office/drawing/2014/main" id="{00000000-0008-0000-0400-0000A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5154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77" name="Picture 676" descr="http://v2.moodys.com/gfx/spacer.gif">
          <a:extLst>
            <a:ext uri="{FF2B5EF4-FFF2-40B4-BE49-F238E27FC236}">
              <a16:creationId xmlns:a16="http://schemas.microsoft.com/office/drawing/2014/main" id="{00000000-0008-0000-0400-0000A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5401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78" name="Picture 677" descr="http://v2.moodys.com/gfx/spacer.gif">
          <a:extLst>
            <a:ext uri="{FF2B5EF4-FFF2-40B4-BE49-F238E27FC236}">
              <a16:creationId xmlns:a16="http://schemas.microsoft.com/office/drawing/2014/main" id="{00000000-0008-0000-0400-0000A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5401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79" name="Picture 678" descr="http://v2.moodys.com/gfx/spacer.gif">
          <a:extLst>
            <a:ext uri="{FF2B5EF4-FFF2-40B4-BE49-F238E27FC236}">
              <a16:creationId xmlns:a16="http://schemas.microsoft.com/office/drawing/2014/main" id="{00000000-0008-0000-0400-0000A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5401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80" name="Picture 679" descr="http://v2.moodys.com/gfx/spacer.gif">
          <a:extLst>
            <a:ext uri="{FF2B5EF4-FFF2-40B4-BE49-F238E27FC236}">
              <a16:creationId xmlns:a16="http://schemas.microsoft.com/office/drawing/2014/main" id="{00000000-0008-0000-0400-0000A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5401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81" name="Picture 680" descr="http://v2.moodys.com/gfx/spacer.gif">
          <a:extLst>
            <a:ext uri="{FF2B5EF4-FFF2-40B4-BE49-F238E27FC236}">
              <a16:creationId xmlns:a16="http://schemas.microsoft.com/office/drawing/2014/main" id="{00000000-0008-0000-0400-0000A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5401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82" name="Picture 681" descr="http://v2.moodys.com/gfx/spacer.gif">
          <a:extLst>
            <a:ext uri="{FF2B5EF4-FFF2-40B4-BE49-F238E27FC236}">
              <a16:creationId xmlns:a16="http://schemas.microsoft.com/office/drawing/2014/main" id="{00000000-0008-0000-0400-0000A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5401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83" name="Picture 682" descr="http://v2.moodys.com/gfx/spacer.gif">
          <a:extLst>
            <a:ext uri="{FF2B5EF4-FFF2-40B4-BE49-F238E27FC236}">
              <a16:creationId xmlns:a16="http://schemas.microsoft.com/office/drawing/2014/main" id="{00000000-0008-0000-0400-0000A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564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84" name="Picture 683" descr="http://v2.moodys.com/gfx/spacer.gif">
          <a:extLst>
            <a:ext uri="{FF2B5EF4-FFF2-40B4-BE49-F238E27FC236}">
              <a16:creationId xmlns:a16="http://schemas.microsoft.com/office/drawing/2014/main" id="{00000000-0008-0000-0400-0000A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564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85" name="Picture 684" descr="http://v2.moodys.com/gfx/spacer.gif">
          <a:extLst>
            <a:ext uri="{FF2B5EF4-FFF2-40B4-BE49-F238E27FC236}">
              <a16:creationId xmlns:a16="http://schemas.microsoft.com/office/drawing/2014/main" id="{00000000-0008-0000-0400-0000A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564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86" name="Picture 685" descr="http://v2.moodys.com/gfx/spacer.gif">
          <a:extLst>
            <a:ext uri="{FF2B5EF4-FFF2-40B4-BE49-F238E27FC236}">
              <a16:creationId xmlns:a16="http://schemas.microsoft.com/office/drawing/2014/main" id="{00000000-0008-0000-0400-0000A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564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87" name="Picture 686" descr="http://v2.moodys.com/gfx/spacer.gif">
          <a:extLst>
            <a:ext uri="{FF2B5EF4-FFF2-40B4-BE49-F238E27FC236}">
              <a16:creationId xmlns:a16="http://schemas.microsoft.com/office/drawing/2014/main" id="{00000000-0008-0000-0400-0000A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564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88" name="Picture 687" descr="http://v2.moodys.com/gfx/spacer.gif">
          <a:extLst>
            <a:ext uri="{FF2B5EF4-FFF2-40B4-BE49-F238E27FC236}">
              <a16:creationId xmlns:a16="http://schemas.microsoft.com/office/drawing/2014/main" id="{00000000-0008-0000-0400-0000B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5649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89" name="Picture 688" descr="http://v2.moodys.com/gfx/spacer.gif">
          <a:extLst>
            <a:ext uri="{FF2B5EF4-FFF2-40B4-BE49-F238E27FC236}">
              <a16:creationId xmlns:a16="http://schemas.microsoft.com/office/drawing/2014/main" id="{00000000-0008-0000-0400-0000B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5897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90" name="Picture 689" descr="http://v2.moodys.com/gfx/spacer.gif">
          <a:extLst>
            <a:ext uri="{FF2B5EF4-FFF2-40B4-BE49-F238E27FC236}">
              <a16:creationId xmlns:a16="http://schemas.microsoft.com/office/drawing/2014/main" id="{00000000-0008-0000-0400-0000B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5897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91" name="Picture 690" descr="http://v2.moodys.com/gfx/spacer.gif">
          <a:extLst>
            <a:ext uri="{FF2B5EF4-FFF2-40B4-BE49-F238E27FC236}">
              <a16:creationId xmlns:a16="http://schemas.microsoft.com/office/drawing/2014/main" id="{00000000-0008-0000-0400-0000B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5897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92" name="Picture 691" descr="http://v2.moodys.com/gfx/spacer.gif">
          <a:extLst>
            <a:ext uri="{FF2B5EF4-FFF2-40B4-BE49-F238E27FC236}">
              <a16:creationId xmlns:a16="http://schemas.microsoft.com/office/drawing/2014/main" id="{00000000-0008-0000-0400-0000B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5897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93" name="Picture 692" descr="http://v2.moodys.com/gfx/spacer.gif">
          <a:extLst>
            <a:ext uri="{FF2B5EF4-FFF2-40B4-BE49-F238E27FC236}">
              <a16:creationId xmlns:a16="http://schemas.microsoft.com/office/drawing/2014/main" id="{00000000-0008-0000-0400-0000B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5897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694" name="Picture 693" descr="http://v2.moodys.com/gfx/spacer.gif">
          <a:extLst>
            <a:ext uri="{FF2B5EF4-FFF2-40B4-BE49-F238E27FC236}">
              <a16:creationId xmlns:a16="http://schemas.microsoft.com/office/drawing/2014/main" id="{00000000-0008-0000-0400-0000B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5897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695" name="Picture 694" descr="http://v2.moodys.com/gfx/spacer.gif">
          <a:extLst>
            <a:ext uri="{FF2B5EF4-FFF2-40B4-BE49-F238E27FC236}">
              <a16:creationId xmlns:a16="http://schemas.microsoft.com/office/drawing/2014/main" id="{00000000-0008-0000-0400-0000B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6144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696" name="Picture 695" descr="http://v2.moodys.com/gfx/spacer.gif">
          <a:extLst>
            <a:ext uri="{FF2B5EF4-FFF2-40B4-BE49-F238E27FC236}">
              <a16:creationId xmlns:a16="http://schemas.microsoft.com/office/drawing/2014/main" id="{00000000-0008-0000-0400-0000B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6144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697" name="Picture 696" descr="http://v2.moodys.com/gfx/spacer.gif">
          <a:extLst>
            <a:ext uri="{FF2B5EF4-FFF2-40B4-BE49-F238E27FC236}">
              <a16:creationId xmlns:a16="http://schemas.microsoft.com/office/drawing/2014/main" id="{00000000-0008-0000-0400-0000B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6144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698" name="Picture 697" descr="http://v2.moodys.com/gfx/spacer.gif">
          <a:extLst>
            <a:ext uri="{FF2B5EF4-FFF2-40B4-BE49-F238E27FC236}">
              <a16:creationId xmlns:a16="http://schemas.microsoft.com/office/drawing/2014/main" id="{00000000-0008-0000-0400-0000B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6144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699" name="Picture 698" descr="http://v2.moodys.com/gfx/spacer.gif">
          <a:extLst>
            <a:ext uri="{FF2B5EF4-FFF2-40B4-BE49-F238E27FC236}">
              <a16:creationId xmlns:a16="http://schemas.microsoft.com/office/drawing/2014/main" id="{00000000-0008-0000-0400-0000B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6144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00" name="Picture 699" descr="http://v2.moodys.com/gfx/spacer.gif">
          <a:extLst>
            <a:ext uri="{FF2B5EF4-FFF2-40B4-BE49-F238E27FC236}">
              <a16:creationId xmlns:a16="http://schemas.microsoft.com/office/drawing/2014/main" id="{00000000-0008-0000-0400-0000B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6144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01" name="Picture 700" descr="http://v2.moodys.com/gfx/spacer.gif">
          <a:extLst>
            <a:ext uri="{FF2B5EF4-FFF2-40B4-BE49-F238E27FC236}">
              <a16:creationId xmlns:a16="http://schemas.microsoft.com/office/drawing/2014/main" id="{00000000-0008-0000-0400-0000B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639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02" name="Picture 701" descr="http://v2.moodys.com/gfx/spacer.gif">
          <a:extLst>
            <a:ext uri="{FF2B5EF4-FFF2-40B4-BE49-F238E27FC236}">
              <a16:creationId xmlns:a16="http://schemas.microsoft.com/office/drawing/2014/main" id="{00000000-0008-0000-0400-0000B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639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03" name="Picture 702" descr="http://v2.moodys.com/gfx/spacer.gif">
          <a:extLst>
            <a:ext uri="{FF2B5EF4-FFF2-40B4-BE49-F238E27FC236}">
              <a16:creationId xmlns:a16="http://schemas.microsoft.com/office/drawing/2014/main" id="{00000000-0008-0000-0400-0000B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639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04" name="Picture 703" descr="http://v2.moodys.com/gfx/spacer.gif">
          <a:extLst>
            <a:ext uri="{FF2B5EF4-FFF2-40B4-BE49-F238E27FC236}">
              <a16:creationId xmlns:a16="http://schemas.microsoft.com/office/drawing/2014/main" id="{00000000-0008-0000-0400-0000C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639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05" name="Picture 704" descr="http://v2.moodys.com/gfx/spacer.gif">
          <a:extLst>
            <a:ext uri="{FF2B5EF4-FFF2-40B4-BE49-F238E27FC236}">
              <a16:creationId xmlns:a16="http://schemas.microsoft.com/office/drawing/2014/main" id="{00000000-0008-0000-0400-0000C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639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06" name="Picture 705" descr="http://v2.moodys.com/gfx/spacer.gif">
          <a:extLst>
            <a:ext uri="{FF2B5EF4-FFF2-40B4-BE49-F238E27FC236}">
              <a16:creationId xmlns:a16="http://schemas.microsoft.com/office/drawing/2014/main" id="{00000000-0008-0000-0400-0000C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6392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07" name="Picture 706" descr="http://v2.moodys.com/gfx/spacer.gif">
          <a:extLst>
            <a:ext uri="{FF2B5EF4-FFF2-40B4-BE49-F238E27FC236}">
              <a16:creationId xmlns:a16="http://schemas.microsoft.com/office/drawing/2014/main" id="{00000000-0008-0000-0400-0000C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6640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08" name="Picture 707" descr="http://v2.moodys.com/gfx/spacer.gif">
          <a:extLst>
            <a:ext uri="{FF2B5EF4-FFF2-40B4-BE49-F238E27FC236}">
              <a16:creationId xmlns:a16="http://schemas.microsoft.com/office/drawing/2014/main" id="{00000000-0008-0000-0400-0000C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6640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09" name="Picture 708" descr="http://v2.moodys.com/gfx/spacer.gif">
          <a:extLst>
            <a:ext uri="{FF2B5EF4-FFF2-40B4-BE49-F238E27FC236}">
              <a16:creationId xmlns:a16="http://schemas.microsoft.com/office/drawing/2014/main" id="{00000000-0008-0000-0400-0000C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6640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10" name="Picture 709" descr="http://v2.moodys.com/gfx/spacer.gif">
          <a:extLst>
            <a:ext uri="{FF2B5EF4-FFF2-40B4-BE49-F238E27FC236}">
              <a16:creationId xmlns:a16="http://schemas.microsoft.com/office/drawing/2014/main" id="{00000000-0008-0000-0400-0000C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6640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11" name="Picture 710" descr="http://v2.moodys.com/gfx/spacer.gif">
          <a:extLst>
            <a:ext uri="{FF2B5EF4-FFF2-40B4-BE49-F238E27FC236}">
              <a16:creationId xmlns:a16="http://schemas.microsoft.com/office/drawing/2014/main" id="{00000000-0008-0000-0400-0000C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6640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12" name="Picture 711" descr="http://v2.moodys.com/gfx/spacer.gif">
          <a:extLst>
            <a:ext uri="{FF2B5EF4-FFF2-40B4-BE49-F238E27FC236}">
              <a16:creationId xmlns:a16="http://schemas.microsoft.com/office/drawing/2014/main" id="{00000000-0008-0000-0400-0000C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6640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13" name="Picture 712" descr="http://v2.moodys.com/gfx/spacer.gif">
          <a:extLst>
            <a:ext uri="{FF2B5EF4-FFF2-40B4-BE49-F238E27FC236}">
              <a16:creationId xmlns:a16="http://schemas.microsoft.com/office/drawing/2014/main" id="{00000000-0008-0000-0400-0000C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6887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14" name="Picture 713" descr="http://v2.moodys.com/gfx/spacer.gif">
          <a:extLst>
            <a:ext uri="{FF2B5EF4-FFF2-40B4-BE49-F238E27FC236}">
              <a16:creationId xmlns:a16="http://schemas.microsoft.com/office/drawing/2014/main" id="{00000000-0008-0000-0400-0000C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6887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15" name="Picture 714" descr="http://v2.moodys.com/gfx/spacer.gif">
          <a:extLst>
            <a:ext uri="{FF2B5EF4-FFF2-40B4-BE49-F238E27FC236}">
              <a16:creationId xmlns:a16="http://schemas.microsoft.com/office/drawing/2014/main" id="{00000000-0008-0000-0400-0000C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6887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16" name="Picture 715" descr="http://v2.moodys.com/gfx/spacer.gif">
          <a:extLst>
            <a:ext uri="{FF2B5EF4-FFF2-40B4-BE49-F238E27FC236}">
              <a16:creationId xmlns:a16="http://schemas.microsoft.com/office/drawing/2014/main" id="{00000000-0008-0000-0400-0000C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6887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17" name="Picture 716" descr="http://v2.moodys.com/gfx/spacer.gif">
          <a:extLst>
            <a:ext uri="{FF2B5EF4-FFF2-40B4-BE49-F238E27FC236}">
              <a16:creationId xmlns:a16="http://schemas.microsoft.com/office/drawing/2014/main" id="{00000000-0008-0000-0400-0000C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6887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18" name="Picture 717" descr="http://v2.moodys.com/gfx/spacer.gif">
          <a:extLst>
            <a:ext uri="{FF2B5EF4-FFF2-40B4-BE49-F238E27FC236}">
              <a16:creationId xmlns:a16="http://schemas.microsoft.com/office/drawing/2014/main" id="{00000000-0008-0000-0400-0000C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6887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19" name="Picture 718" descr="http://v2.moodys.com/gfx/spacer.gif">
          <a:extLst>
            <a:ext uri="{FF2B5EF4-FFF2-40B4-BE49-F238E27FC236}">
              <a16:creationId xmlns:a16="http://schemas.microsoft.com/office/drawing/2014/main" id="{00000000-0008-0000-0400-0000C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7135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20" name="Picture 719" descr="http://v2.moodys.com/gfx/spacer.gif">
          <a:extLst>
            <a:ext uri="{FF2B5EF4-FFF2-40B4-BE49-F238E27FC236}">
              <a16:creationId xmlns:a16="http://schemas.microsoft.com/office/drawing/2014/main" id="{00000000-0008-0000-0400-0000D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7135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21" name="Picture 720" descr="http://v2.moodys.com/gfx/spacer.gif">
          <a:extLst>
            <a:ext uri="{FF2B5EF4-FFF2-40B4-BE49-F238E27FC236}">
              <a16:creationId xmlns:a16="http://schemas.microsoft.com/office/drawing/2014/main" id="{00000000-0008-0000-0400-0000D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7135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22" name="Picture 721" descr="http://v2.moodys.com/gfx/spacer.gif">
          <a:extLst>
            <a:ext uri="{FF2B5EF4-FFF2-40B4-BE49-F238E27FC236}">
              <a16:creationId xmlns:a16="http://schemas.microsoft.com/office/drawing/2014/main" id="{00000000-0008-0000-0400-0000D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7135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23" name="Picture 722" descr="http://v2.moodys.com/gfx/spacer.gif">
          <a:extLst>
            <a:ext uri="{FF2B5EF4-FFF2-40B4-BE49-F238E27FC236}">
              <a16:creationId xmlns:a16="http://schemas.microsoft.com/office/drawing/2014/main" id="{00000000-0008-0000-0400-0000D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7135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24" name="Picture 723" descr="http://v2.moodys.com/gfx/spacer.gif">
          <a:extLst>
            <a:ext uri="{FF2B5EF4-FFF2-40B4-BE49-F238E27FC236}">
              <a16:creationId xmlns:a16="http://schemas.microsoft.com/office/drawing/2014/main" id="{00000000-0008-0000-0400-0000D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7135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25" name="Picture 724" descr="http://v2.moodys.com/gfx/spacer.gif">
          <a:extLst>
            <a:ext uri="{FF2B5EF4-FFF2-40B4-BE49-F238E27FC236}">
              <a16:creationId xmlns:a16="http://schemas.microsoft.com/office/drawing/2014/main" id="{00000000-0008-0000-0400-0000D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7383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26" name="Picture 725" descr="http://v2.moodys.com/gfx/spacer.gif">
          <a:extLst>
            <a:ext uri="{FF2B5EF4-FFF2-40B4-BE49-F238E27FC236}">
              <a16:creationId xmlns:a16="http://schemas.microsoft.com/office/drawing/2014/main" id="{00000000-0008-0000-0400-0000D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7383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27" name="Picture 726" descr="http://v2.moodys.com/gfx/spacer.gif">
          <a:extLst>
            <a:ext uri="{FF2B5EF4-FFF2-40B4-BE49-F238E27FC236}">
              <a16:creationId xmlns:a16="http://schemas.microsoft.com/office/drawing/2014/main" id="{00000000-0008-0000-0400-0000D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7383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28" name="Picture 727" descr="http://v2.moodys.com/gfx/spacer.gif">
          <a:extLst>
            <a:ext uri="{FF2B5EF4-FFF2-40B4-BE49-F238E27FC236}">
              <a16:creationId xmlns:a16="http://schemas.microsoft.com/office/drawing/2014/main" id="{00000000-0008-0000-0400-0000D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7383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29" name="Picture 728" descr="http://v2.moodys.com/gfx/spacer.gif">
          <a:extLst>
            <a:ext uri="{FF2B5EF4-FFF2-40B4-BE49-F238E27FC236}">
              <a16:creationId xmlns:a16="http://schemas.microsoft.com/office/drawing/2014/main" id="{00000000-0008-0000-0400-0000D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7383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30" name="Picture 729" descr="http://v2.moodys.com/gfx/spacer.gif">
          <a:extLst>
            <a:ext uri="{FF2B5EF4-FFF2-40B4-BE49-F238E27FC236}">
              <a16:creationId xmlns:a16="http://schemas.microsoft.com/office/drawing/2014/main" id="{00000000-0008-0000-0400-0000D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7383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31" name="Picture 730" descr="http://v2.moodys.com/gfx/spacer.gif">
          <a:extLst>
            <a:ext uri="{FF2B5EF4-FFF2-40B4-BE49-F238E27FC236}">
              <a16:creationId xmlns:a16="http://schemas.microsoft.com/office/drawing/2014/main" id="{00000000-0008-0000-0400-0000D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7630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32" name="Picture 731" descr="http://v2.moodys.com/gfx/spacer.gif">
          <a:extLst>
            <a:ext uri="{FF2B5EF4-FFF2-40B4-BE49-F238E27FC236}">
              <a16:creationId xmlns:a16="http://schemas.microsoft.com/office/drawing/2014/main" id="{00000000-0008-0000-0400-0000D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7630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33" name="Picture 732" descr="http://v2.moodys.com/gfx/spacer.gif">
          <a:extLst>
            <a:ext uri="{FF2B5EF4-FFF2-40B4-BE49-F238E27FC236}">
              <a16:creationId xmlns:a16="http://schemas.microsoft.com/office/drawing/2014/main" id="{00000000-0008-0000-0400-0000D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7630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34" name="Picture 733" descr="http://v2.moodys.com/gfx/spacer.gif">
          <a:extLst>
            <a:ext uri="{FF2B5EF4-FFF2-40B4-BE49-F238E27FC236}">
              <a16:creationId xmlns:a16="http://schemas.microsoft.com/office/drawing/2014/main" id="{00000000-0008-0000-0400-0000D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7630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35" name="Picture 734" descr="http://v2.moodys.com/gfx/spacer.gif">
          <a:extLst>
            <a:ext uri="{FF2B5EF4-FFF2-40B4-BE49-F238E27FC236}">
              <a16:creationId xmlns:a16="http://schemas.microsoft.com/office/drawing/2014/main" id="{00000000-0008-0000-0400-0000D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7630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36" name="Picture 735" descr="http://v2.moodys.com/gfx/spacer.gif">
          <a:extLst>
            <a:ext uri="{FF2B5EF4-FFF2-40B4-BE49-F238E27FC236}">
              <a16:creationId xmlns:a16="http://schemas.microsoft.com/office/drawing/2014/main" id="{00000000-0008-0000-0400-0000E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76307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37" name="Picture 736" descr="http://v2.moodys.com/gfx/spacer.gif">
          <a:extLst>
            <a:ext uri="{FF2B5EF4-FFF2-40B4-BE49-F238E27FC236}">
              <a16:creationId xmlns:a16="http://schemas.microsoft.com/office/drawing/2014/main" id="{00000000-0008-0000-0400-0000E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7878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38" name="Picture 737" descr="http://v2.moodys.com/gfx/spacer.gif">
          <a:extLst>
            <a:ext uri="{FF2B5EF4-FFF2-40B4-BE49-F238E27FC236}">
              <a16:creationId xmlns:a16="http://schemas.microsoft.com/office/drawing/2014/main" id="{00000000-0008-0000-0400-0000E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7878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39" name="Picture 738" descr="http://v2.moodys.com/gfx/spacer.gif">
          <a:extLst>
            <a:ext uri="{FF2B5EF4-FFF2-40B4-BE49-F238E27FC236}">
              <a16:creationId xmlns:a16="http://schemas.microsoft.com/office/drawing/2014/main" id="{00000000-0008-0000-0400-0000E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7878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40" name="Picture 739" descr="http://v2.moodys.com/gfx/spacer.gif">
          <a:extLst>
            <a:ext uri="{FF2B5EF4-FFF2-40B4-BE49-F238E27FC236}">
              <a16:creationId xmlns:a16="http://schemas.microsoft.com/office/drawing/2014/main" id="{00000000-0008-0000-0400-0000E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7878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41" name="Picture 740" descr="http://v2.moodys.com/gfx/spacer.gif">
          <a:extLst>
            <a:ext uri="{FF2B5EF4-FFF2-40B4-BE49-F238E27FC236}">
              <a16:creationId xmlns:a16="http://schemas.microsoft.com/office/drawing/2014/main" id="{00000000-0008-0000-0400-0000E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7878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42" name="Picture 741" descr="http://v2.moodys.com/gfx/spacer.gif">
          <a:extLst>
            <a:ext uri="{FF2B5EF4-FFF2-40B4-BE49-F238E27FC236}">
              <a16:creationId xmlns:a16="http://schemas.microsoft.com/office/drawing/2014/main" id="{00000000-0008-0000-0400-0000E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78784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43" name="Picture 742" descr="http://v2.moodys.com/gfx/spacer.gif">
          <a:extLst>
            <a:ext uri="{FF2B5EF4-FFF2-40B4-BE49-F238E27FC236}">
              <a16:creationId xmlns:a16="http://schemas.microsoft.com/office/drawing/2014/main" id="{00000000-0008-0000-0400-0000E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8126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44" name="Picture 743" descr="http://v2.moodys.com/gfx/spacer.gif">
          <a:extLst>
            <a:ext uri="{FF2B5EF4-FFF2-40B4-BE49-F238E27FC236}">
              <a16:creationId xmlns:a16="http://schemas.microsoft.com/office/drawing/2014/main" id="{00000000-0008-0000-0400-0000E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8126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45" name="Picture 744" descr="http://v2.moodys.com/gfx/spacer.gif">
          <a:extLst>
            <a:ext uri="{FF2B5EF4-FFF2-40B4-BE49-F238E27FC236}">
              <a16:creationId xmlns:a16="http://schemas.microsoft.com/office/drawing/2014/main" id="{00000000-0008-0000-0400-0000E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8126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46" name="Picture 745" descr="http://v2.moodys.com/gfx/spacer.gif">
          <a:extLst>
            <a:ext uri="{FF2B5EF4-FFF2-40B4-BE49-F238E27FC236}">
              <a16:creationId xmlns:a16="http://schemas.microsoft.com/office/drawing/2014/main" id="{00000000-0008-0000-0400-0000E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8126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47" name="Picture 746" descr="http://v2.moodys.com/gfx/spacer.gif">
          <a:extLst>
            <a:ext uri="{FF2B5EF4-FFF2-40B4-BE49-F238E27FC236}">
              <a16:creationId xmlns:a16="http://schemas.microsoft.com/office/drawing/2014/main" id="{00000000-0008-0000-0400-0000E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8126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48" name="Picture 747" descr="http://v2.moodys.com/gfx/spacer.gif">
          <a:extLst>
            <a:ext uri="{FF2B5EF4-FFF2-40B4-BE49-F238E27FC236}">
              <a16:creationId xmlns:a16="http://schemas.microsoft.com/office/drawing/2014/main" id="{00000000-0008-0000-0400-0000E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81260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49" name="Picture 748" descr="http://v2.moodys.com/gfx/spacer.gif">
          <a:extLst>
            <a:ext uri="{FF2B5EF4-FFF2-40B4-BE49-F238E27FC236}">
              <a16:creationId xmlns:a16="http://schemas.microsoft.com/office/drawing/2014/main" id="{00000000-0008-0000-0400-0000E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8373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50" name="Picture 749" descr="http://v2.moodys.com/gfx/spacer.gif">
          <a:extLst>
            <a:ext uri="{FF2B5EF4-FFF2-40B4-BE49-F238E27FC236}">
              <a16:creationId xmlns:a16="http://schemas.microsoft.com/office/drawing/2014/main" id="{00000000-0008-0000-0400-0000E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8373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51" name="Picture 750" descr="http://v2.moodys.com/gfx/spacer.gif">
          <a:extLst>
            <a:ext uri="{FF2B5EF4-FFF2-40B4-BE49-F238E27FC236}">
              <a16:creationId xmlns:a16="http://schemas.microsoft.com/office/drawing/2014/main" id="{00000000-0008-0000-0400-0000E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8373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52" name="Picture 751" descr="http://v2.moodys.com/gfx/spacer.gif">
          <a:extLst>
            <a:ext uri="{FF2B5EF4-FFF2-40B4-BE49-F238E27FC236}">
              <a16:creationId xmlns:a16="http://schemas.microsoft.com/office/drawing/2014/main" id="{00000000-0008-0000-0400-0000F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8373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53" name="Picture 752" descr="http://v2.moodys.com/gfx/spacer.gif">
          <a:extLst>
            <a:ext uri="{FF2B5EF4-FFF2-40B4-BE49-F238E27FC236}">
              <a16:creationId xmlns:a16="http://schemas.microsoft.com/office/drawing/2014/main" id="{00000000-0008-0000-0400-0000F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8373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54" name="Picture 753" descr="http://v2.moodys.com/gfx/spacer.gif">
          <a:extLst>
            <a:ext uri="{FF2B5EF4-FFF2-40B4-BE49-F238E27FC236}">
              <a16:creationId xmlns:a16="http://schemas.microsoft.com/office/drawing/2014/main" id="{00000000-0008-0000-0400-0000F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83737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55" name="Picture 754" descr="http://v2.moodys.com/gfx/spacer.gif">
          <a:extLst>
            <a:ext uri="{FF2B5EF4-FFF2-40B4-BE49-F238E27FC236}">
              <a16:creationId xmlns:a16="http://schemas.microsoft.com/office/drawing/2014/main" id="{00000000-0008-0000-0400-0000F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8621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56" name="Picture 755" descr="http://v2.moodys.com/gfx/spacer.gif">
          <a:extLst>
            <a:ext uri="{FF2B5EF4-FFF2-40B4-BE49-F238E27FC236}">
              <a16:creationId xmlns:a16="http://schemas.microsoft.com/office/drawing/2014/main" id="{00000000-0008-0000-0400-0000F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8621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57" name="Picture 756" descr="http://v2.moodys.com/gfx/spacer.gif">
          <a:extLst>
            <a:ext uri="{FF2B5EF4-FFF2-40B4-BE49-F238E27FC236}">
              <a16:creationId xmlns:a16="http://schemas.microsoft.com/office/drawing/2014/main" id="{00000000-0008-0000-0400-0000F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8621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58" name="Picture 757" descr="http://v2.moodys.com/gfx/spacer.gif">
          <a:extLst>
            <a:ext uri="{FF2B5EF4-FFF2-40B4-BE49-F238E27FC236}">
              <a16:creationId xmlns:a16="http://schemas.microsoft.com/office/drawing/2014/main" id="{00000000-0008-0000-0400-0000F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8621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59" name="Picture 758" descr="http://v2.moodys.com/gfx/spacer.gif">
          <a:extLst>
            <a:ext uri="{FF2B5EF4-FFF2-40B4-BE49-F238E27FC236}">
              <a16:creationId xmlns:a16="http://schemas.microsoft.com/office/drawing/2014/main" id="{00000000-0008-0000-0400-0000F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8621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60" name="Picture 759" descr="http://v2.moodys.com/gfx/spacer.gif">
          <a:extLst>
            <a:ext uri="{FF2B5EF4-FFF2-40B4-BE49-F238E27FC236}">
              <a16:creationId xmlns:a16="http://schemas.microsoft.com/office/drawing/2014/main" id="{00000000-0008-0000-0400-0000F8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86213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61" name="Picture 760" descr="http://v2.moodys.com/gfx/spacer.gif">
          <a:extLst>
            <a:ext uri="{FF2B5EF4-FFF2-40B4-BE49-F238E27FC236}">
              <a16:creationId xmlns:a16="http://schemas.microsoft.com/office/drawing/2014/main" id="{00000000-0008-0000-0400-0000F9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886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62" name="Picture 761" descr="http://v2.moodys.com/gfx/spacer.gif">
          <a:extLst>
            <a:ext uri="{FF2B5EF4-FFF2-40B4-BE49-F238E27FC236}">
              <a16:creationId xmlns:a16="http://schemas.microsoft.com/office/drawing/2014/main" id="{00000000-0008-0000-0400-0000FA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886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63" name="Picture 762" descr="http://v2.moodys.com/gfx/spacer.gif">
          <a:extLst>
            <a:ext uri="{FF2B5EF4-FFF2-40B4-BE49-F238E27FC236}">
              <a16:creationId xmlns:a16="http://schemas.microsoft.com/office/drawing/2014/main" id="{00000000-0008-0000-0400-0000F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886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64" name="Picture 763" descr="http://v2.moodys.com/gfx/spacer.gif">
          <a:extLst>
            <a:ext uri="{FF2B5EF4-FFF2-40B4-BE49-F238E27FC236}">
              <a16:creationId xmlns:a16="http://schemas.microsoft.com/office/drawing/2014/main" id="{00000000-0008-0000-0400-0000F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886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65" name="Picture 764" descr="http://v2.moodys.com/gfx/spacer.gif">
          <a:extLst>
            <a:ext uri="{FF2B5EF4-FFF2-40B4-BE49-F238E27FC236}">
              <a16:creationId xmlns:a16="http://schemas.microsoft.com/office/drawing/2014/main" id="{00000000-0008-0000-0400-0000F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886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66" name="Picture 765" descr="http://v2.moodys.com/gfx/spacer.gif">
          <a:extLst>
            <a:ext uri="{FF2B5EF4-FFF2-40B4-BE49-F238E27FC236}">
              <a16:creationId xmlns:a16="http://schemas.microsoft.com/office/drawing/2014/main" id="{00000000-0008-0000-0400-0000F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88690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67" name="Picture 766" descr="http://v2.moodys.com/gfx/spacer.gif">
          <a:extLst>
            <a:ext uri="{FF2B5EF4-FFF2-40B4-BE49-F238E27FC236}">
              <a16:creationId xmlns:a16="http://schemas.microsoft.com/office/drawing/2014/main" id="{00000000-0008-0000-0400-0000F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9116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68" name="Picture 767" descr="http://v2.moodys.com/gfx/spacer.gif">
          <a:extLst>
            <a:ext uri="{FF2B5EF4-FFF2-40B4-BE49-F238E27FC236}">
              <a16:creationId xmlns:a16="http://schemas.microsoft.com/office/drawing/2014/main" id="{00000000-0008-0000-0400-000000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9116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69" name="Picture 768" descr="http://v2.moodys.com/gfx/spacer.gif">
          <a:extLst>
            <a:ext uri="{FF2B5EF4-FFF2-40B4-BE49-F238E27FC236}">
              <a16:creationId xmlns:a16="http://schemas.microsoft.com/office/drawing/2014/main" id="{00000000-0008-0000-0400-000001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9116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70" name="Picture 769" descr="http://v2.moodys.com/gfx/spacer.gif">
          <a:extLst>
            <a:ext uri="{FF2B5EF4-FFF2-40B4-BE49-F238E27FC236}">
              <a16:creationId xmlns:a16="http://schemas.microsoft.com/office/drawing/2014/main" id="{00000000-0008-0000-0400-000002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9116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71" name="Picture 770" descr="http://v2.moodys.com/gfx/spacer.gif">
          <a:extLst>
            <a:ext uri="{FF2B5EF4-FFF2-40B4-BE49-F238E27FC236}">
              <a16:creationId xmlns:a16="http://schemas.microsoft.com/office/drawing/2014/main" id="{00000000-0008-0000-0400-000003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9116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72" name="Picture 771" descr="http://v2.moodys.com/gfx/spacer.gif">
          <a:extLst>
            <a:ext uri="{FF2B5EF4-FFF2-40B4-BE49-F238E27FC236}">
              <a16:creationId xmlns:a16="http://schemas.microsoft.com/office/drawing/2014/main" id="{00000000-0008-0000-0400-000004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9116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73" name="Picture 772" descr="http://v2.moodys.com/gfx/spacer.gif">
          <a:extLst>
            <a:ext uri="{FF2B5EF4-FFF2-40B4-BE49-F238E27FC236}">
              <a16:creationId xmlns:a16="http://schemas.microsoft.com/office/drawing/2014/main" id="{00000000-0008-0000-0400-000005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9364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74" name="Picture 773" descr="http://v2.moodys.com/gfx/spacer.gif">
          <a:extLst>
            <a:ext uri="{FF2B5EF4-FFF2-40B4-BE49-F238E27FC236}">
              <a16:creationId xmlns:a16="http://schemas.microsoft.com/office/drawing/2014/main" id="{00000000-0008-0000-0400-000006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9364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75" name="Picture 774" descr="http://v2.moodys.com/gfx/spacer.gif">
          <a:extLst>
            <a:ext uri="{FF2B5EF4-FFF2-40B4-BE49-F238E27FC236}">
              <a16:creationId xmlns:a16="http://schemas.microsoft.com/office/drawing/2014/main" id="{00000000-0008-0000-0400-000007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9364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76" name="Picture 775" descr="http://v2.moodys.com/gfx/spacer.gif">
          <a:extLst>
            <a:ext uri="{FF2B5EF4-FFF2-40B4-BE49-F238E27FC236}">
              <a16:creationId xmlns:a16="http://schemas.microsoft.com/office/drawing/2014/main" id="{00000000-0008-0000-0400-000008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9364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77" name="Picture 776" descr="http://v2.moodys.com/gfx/spacer.gif">
          <a:extLst>
            <a:ext uri="{FF2B5EF4-FFF2-40B4-BE49-F238E27FC236}">
              <a16:creationId xmlns:a16="http://schemas.microsoft.com/office/drawing/2014/main" id="{00000000-0008-0000-0400-000009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9364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78" name="Picture 777" descr="http://v2.moodys.com/gfx/spacer.gif">
          <a:extLst>
            <a:ext uri="{FF2B5EF4-FFF2-40B4-BE49-F238E27FC236}">
              <a16:creationId xmlns:a16="http://schemas.microsoft.com/office/drawing/2014/main" id="{00000000-0008-0000-0400-00000A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9364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79" name="Picture 778" descr="http://v2.moodys.com/gfx/spacer.gif">
          <a:extLst>
            <a:ext uri="{FF2B5EF4-FFF2-40B4-BE49-F238E27FC236}">
              <a16:creationId xmlns:a16="http://schemas.microsoft.com/office/drawing/2014/main" id="{00000000-0008-0000-0400-00000B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9611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80" name="Picture 779" descr="http://v2.moodys.com/gfx/spacer.gif">
          <a:extLst>
            <a:ext uri="{FF2B5EF4-FFF2-40B4-BE49-F238E27FC236}">
              <a16:creationId xmlns:a16="http://schemas.microsoft.com/office/drawing/2014/main" id="{00000000-0008-0000-0400-00000C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9611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81" name="Picture 780" descr="http://v2.moodys.com/gfx/spacer.gif">
          <a:extLst>
            <a:ext uri="{FF2B5EF4-FFF2-40B4-BE49-F238E27FC236}">
              <a16:creationId xmlns:a16="http://schemas.microsoft.com/office/drawing/2014/main" id="{00000000-0008-0000-0400-00000D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9611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82" name="Picture 781" descr="http://v2.moodys.com/gfx/spacer.gif">
          <a:extLst>
            <a:ext uri="{FF2B5EF4-FFF2-40B4-BE49-F238E27FC236}">
              <a16:creationId xmlns:a16="http://schemas.microsoft.com/office/drawing/2014/main" id="{00000000-0008-0000-0400-00000E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9611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83" name="Picture 782" descr="http://v2.moodys.com/gfx/spacer.gif">
          <a:extLst>
            <a:ext uri="{FF2B5EF4-FFF2-40B4-BE49-F238E27FC236}">
              <a16:creationId xmlns:a16="http://schemas.microsoft.com/office/drawing/2014/main" id="{00000000-0008-0000-0400-00000F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9611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84" name="Picture 783" descr="http://v2.moodys.com/gfx/spacer.gif">
          <a:extLst>
            <a:ext uri="{FF2B5EF4-FFF2-40B4-BE49-F238E27FC236}">
              <a16:creationId xmlns:a16="http://schemas.microsoft.com/office/drawing/2014/main" id="{00000000-0008-0000-0400-000010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96119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85" name="Picture 784" descr="http://v2.moodys.com/gfx/spacer.gif">
          <a:extLst>
            <a:ext uri="{FF2B5EF4-FFF2-40B4-BE49-F238E27FC236}">
              <a16:creationId xmlns:a16="http://schemas.microsoft.com/office/drawing/2014/main" id="{00000000-0008-0000-0400-000011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19859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86" name="Picture 785" descr="http://v2.moodys.com/gfx/spacer.gif">
          <a:extLst>
            <a:ext uri="{FF2B5EF4-FFF2-40B4-BE49-F238E27FC236}">
              <a16:creationId xmlns:a16="http://schemas.microsoft.com/office/drawing/2014/main" id="{00000000-0008-0000-0400-000012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19859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87" name="Picture 786" descr="http://v2.moodys.com/gfx/spacer.gif">
          <a:extLst>
            <a:ext uri="{FF2B5EF4-FFF2-40B4-BE49-F238E27FC236}">
              <a16:creationId xmlns:a16="http://schemas.microsoft.com/office/drawing/2014/main" id="{00000000-0008-0000-0400-000013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19859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88" name="Picture 787" descr="http://v2.moodys.com/gfx/spacer.gif">
          <a:extLst>
            <a:ext uri="{FF2B5EF4-FFF2-40B4-BE49-F238E27FC236}">
              <a16:creationId xmlns:a16="http://schemas.microsoft.com/office/drawing/2014/main" id="{00000000-0008-0000-0400-000014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19859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89" name="Picture 788" descr="http://v2.moodys.com/gfx/spacer.gif">
          <a:extLst>
            <a:ext uri="{FF2B5EF4-FFF2-40B4-BE49-F238E27FC236}">
              <a16:creationId xmlns:a16="http://schemas.microsoft.com/office/drawing/2014/main" id="{00000000-0008-0000-0400-000015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19859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90" name="Picture 789" descr="http://v2.moodys.com/gfx/spacer.gif">
          <a:extLst>
            <a:ext uri="{FF2B5EF4-FFF2-40B4-BE49-F238E27FC236}">
              <a16:creationId xmlns:a16="http://schemas.microsoft.com/office/drawing/2014/main" id="{00000000-0008-0000-0400-000016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19859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91" name="Picture 790" descr="http://v2.moodys.com/gfx/spacer.gif">
          <a:extLst>
            <a:ext uri="{FF2B5EF4-FFF2-40B4-BE49-F238E27FC236}">
              <a16:creationId xmlns:a16="http://schemas.microsoft.com/office/drawing/2014/main" id="{00000000-0008-0000-0400-000017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0107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92" name="Picture 791" descr="http://v2.moodys.com/gfx/spacer.gif">
          <a:extLst>
            <a:ext uri="{FF2B5EF4-FFF2-40B4-BE49-F238E27FC236}">
              <a16:creationId xmlns:a16="http://schemas.microsoft.com/office/drawing/2014/main" id="{00000000-0008-0000-0400-000018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0107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93" name="Picture 792" descr="http://v2.moodys.com/gfx/spacer.gif">
          <a:extLst>
            <a:ext uri="{FF2B5EF4-FFF2-40B4-BE49-F238E27FC236}">
              <a16:creationId xmlns:a16="http://schemas.microsoft.com/office/drawing/2014/main" id="{00000000-0008-0000-0400-000019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0107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794" name="Picture 793" descr="http://v2.moodys.com/gfx/spacer.gif">
          <a:extLst>
            <a:ext uri="{FF2B5EF4-FFF2-40B4-BE49-F238E27FC236}">
              <a16:creationId xmlns:a16="http://schemas.microsoft.com/office/drawing/2014/main" id="{00000000-0008-0000-0400-00001A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0107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795" name="Picture 794" descr="http://v2.moodys.com/gfx/spacer.gif">
          <a:extLst>
            <a:ext uri="{FF2B5EF4-FFF2-40B4-BE49-F238E27FC236}">
              <a16:creationId xmlns:a16="http://schemas.microsoft.com/office/drawing/2014/main" id="{00000000-0008-0000-0400-00001B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0107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796" name="Picture 795" descr="http://v2.moodys.com/gfx/spacer.gif">
          <a:extLst>
            <a:ext uri="{FF2B5EF4-FFF2-40B4-BE49-F238E27FC236}">
              <a16:creationId xmlns:a16="http://schemas.microsoft.com/office/drawing/2014/main" id="{00000000-0008-0000-0400-00001C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0107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797" name="Picture 796" descr="http://v2.moodys.com/gfx/spacer.gif">
          <a:extLst>
            <a:ext uri="{FF2B5EF4-FFF2-40B4-BE49-F238E27FC236}">
              <a16:creationId xmlns:a16="http://schemas.microsoft.com/office/drawing/2014/main" id="{00000000-0008-0000-0400-00001D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0354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798" name="Picture 797" descr="http://v2.moodys.com/gfx/spacer.gif">
          <a:extLst>
            <a:ext uri="{FF2B5EF4-FFF2-40B4-BE49-F238E27FC236}">
              <a16:creationId xmlns:a16="http://schemas.microsoft.com/office/drawing/2014/main" id="{00000000-0008-0000-0400-00001E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0354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799" name="Picture 798" descr="http://v2.moodys.com/gfx/spacer.gif">
          <a:extLst>
            <a:ext uri="{FF2B5EF4-FFF2-40B4-BE49-F238E27FC236}">
              <a16:creationId xmlns:a16="http://schemas.microsoft.com/office/drawing/2014/main" id="{00000000-0008-0000-0400-00001F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0354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00" name="Picture 799" descr="http://v2.moodys.com/gfx/spacer.gif">
          <a:extLst>
            <a:ext uri="{FF2B5EF4-FFF2-40B4-BE49-F238E27FC236}">
              <a16:creationId xmlns:a16="http://schemas.microsoft.com/office/drawing/2014/main" id="{00000000-0008-0000-0400-000020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0354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01" name="Picture 800" descr="http://v2.moodys.com/gfx/spacer.gif">
          <a:extLst>
            <a:ext uri="{FF2B5EF4-FFF2-40B4-BE49-F238E27FC236}">
              <a16:creationId xmlns:a16="http://schemas.microsoft.com/office/drawing/2014/main" id="{00000000-0008-0000-0400-000021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0354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802" name="Picture 801" descr="http://v2.moodys.com/gfx/spacer.gif">
          <a:extLst>
            <a:ext uri="{FF2B5EF4-FFF2-40B4-BE49-F238E27FC236}">
              <a16:creationId xmlns:a16="http://schemas.microsoft.com/office/drawing/2014/main" id="{00000000-0008-0000-0400-000022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03549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803" name="Picture 802" descr="http://v2.moodys.com/gfx/spacer.gif">
          <a:extLst>
            <a:ext uri="{FF2B5EF4-FFF2-40B4-BE49-F238E27FC236}">
              <a16:creationId xmlns:a16="http://schemas.microsoft.com/office/drawing/2014/main" id="{00000000-0008-0000-0400-000023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0602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804" name="Picture 803" descr="http://v2.moodys.com/gfx/spacer.gif">
          <a:extLst>
            <a:ext uri="{FF2B5EF4-FFF2-40B4-BE49-F238E27FC236}">
              <a16:creationId xmlns:a16="http://schemas.microsoft.com/office/drawing/2014/main" id="{00000000-0008-0000-0400-000024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0602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805" name="Picture 804" descr="http://v2.moodys.com/gfx/spacer.gif">
          <a:extLst>
            <a:ext uri="{FF2B5EF4-FFF2-40B4-BE49-F238E27FC236}">
              <a16:creationId xmlns:a16="http://schemas.microsoft.com/office/drawing/2014/main" id="{00000000-0008-0000-0400-000025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0602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06" name="Picture 805" descr="http://v2.moodys.com/gfx/spacer.gif">
          <a:extLst>
            <a:ext uri="{FF2B5EF4-FFF2-40B4-BE49-F238E27FC236}">
              <a16:creationId xmlns:a16="http://schemas.microsoft.com/office/drawing/2014/main" id="{00000000-0008-0000-0400-000026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0602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07" name="Picture 806" descr="http://v2.moodys.com/gfx/spacer.gif">
          <a:extLst>
            <a:ext uri="{FF2B5EF4-FFF2-40B4-BE49-F238E27FC236}">
              <a16:creationId xmlns:a16="http://schemas.microsoft.com/office/drawing/2014/main" id="{00000000-0008-0000-0400-000027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0602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808" name="Picture 807" descr="http://v2.moodys.com/gfx/spacer.gif">
          <a:extLst>
            <a:ext uri="{FF2B5EF4-FFF2-40B4-BE49-F238E27FC236}">
              <a16:creationId xmlns:a16="http://schemas.microsoft.com/office/drawing/2014/main" id="{00000000-0008-0000-0400-000028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06025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809" name="Picture 808" descr="http://v2.moodys.com/gfx/spacer.gif">
          <a:extLst>
            <a:ext uri="{FF2B5EF4-FFF2-40B4-BE49-F238E27FC236}">
              <a16:creationId xmlns:a16="http://schemas.microsoft.com/office/drawing/2014/main" id="{00000000-0008-0000-0400-000029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0850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810" name="Picture 809" descr="http://v2.moodys.com/gfx/spacer.gif">
          <a:extLst>
            <a:ext uri="{FF2B5EF4-FFF2-40B4-BE49-F238E27FC236}">
              <a16:creationId xmlns:a16="http://schemas.microsoft.com/office/drawing/2014/main" id="{00000000-0008-0000-0400-00002A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0850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811" name="Picture 810" descr="http://v2.moodys.com/gfx/spacer.gif">
          <a:extLst>
            <a:ext uri="{FF2B5EF4-FFF2-40B4-BE49-F238E27FC236}">
              <a16:creationId xmlns:a16="http://schemas.microsoft.com/office/drawing/2014/main" id="{00000000-0008-0000-0400-00002B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0850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12" name="Picture 811" descr="http://v2.moodys.com/gfx/spacer.gif">
          <a:extLst>
            <a:ext uri="{FF2B5EF4-FFF2-40B4-BE49-F238E27FC236}">
              <a16:creationId xmlns:a16="http://schemas.microsoft.com/office/drawing/2014/main" id="{00000000-0008-0000-0400-00002C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0850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13" name="Picture 812" descr="http://v2.moodys.com/gfx/spacer.gif">
          <a:extLst>
            <a:ext uri="{FF2B5EF4-FFF2-40B4-BE49-F238E27FC236}">
              <a16:creationId xmlns:a16="http://schemas.microsoft.com/office/drawing/2014/main" id="{00000000-0008-0000-0400-00002D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0850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814" name="Picture 813" descr="http://v2.moodys.com/gfx/spacer.gif">
          <a:extLst>
            <a:ext uri="{FF2B5EF4-FFF2-40B4-BE49-F238E27FC236}">
              <a16:creationId xmlns:a16="http://schemas.microsoft.com/office/drawing/2014/main" id="{00000000-0008-0000-0400-00002E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08502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815" name="Picture 814" descr="http://v2.moodys.com/gfx/spacer.gif">
          <a:extLst>
            <a:ext uri="{FF2B5EF4-FFF2-40B4-BE49-F238E27FC236}">
              <a16:creationId xmlns:a16="http://schemas.microsoft.com/office/drawing/2014/main" id="{00000000-0008-0000-0400-00002F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1097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816" name="Picture 815" descr="http://v2.moodys.com/gfx/spacer.gif">
          <a:extLst>
            <a:ext uri="{FF2B5EF4-FFF2-40B4-BE49-F238E27FC236}">
              <a16:creationId xmlns:a16="http://schemas.microsoft.com/office/drawing/2014/main" id="{00000000-0008-0000-0400-000030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1097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817" name="Picture 816" descr="http://v2.moodys.com/gfx/spacer.gif">
          <a:extLst>
            <a:ext uri="{FF2B5EF4-FFF2-40B4-BE49-F238E27FC236}">
              <a16:creationId xmlns:a16="http://schemas.microsoft.com/office/drawing/2014/main" id="{00000000-0008-0000-0400-000031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1097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18" name="Picture 817" descr="http://v2.moodys.com/gfx/spacer.gif">
          <a:extLst>
            <a:ext uri="{FF2B5EF4-FFF2-40B4-BE49-F238E27FC236}">
              <a16:creationId xmlns:a16="http://schemas.microsoft.com/office/drawing/2014/main" id="{00000000-0008-0000-0400-000032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1097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19" name="Picture 818" descr="http://v2.moodys.com/gfx/spacer.gif">
          <a:extLst>
            <a:ext uri="{FF2B5EF4-FFF2-40B4-BE49-F238E27FC236}">
              <a16:creationId xmlns:a16="http://schemas.microsoft.com/office/drawing/2014/main" id="{00000000-0008-0000-0400-000033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1097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820" name="Picture 819" descr="http://v2.moodys.com/gfx/spacer.gif">
          <a:extLst>
            <a:ext uri="{FF2B5EF4-FFF2-40B4-BE49-F238E27FC236}">
              <a16:creationId xmlns:a16="http://schemas.microsoft.com/office/drawing/2014/main" id="{00000000-0008-0000-0400-000034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10978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821" name="Picture 820" descr="http://v2.moodys.com/gfx/spacer.gif">
          <a:extLst>
            <a:ext uri="{FF2B5EF4-FFF2-40B4-BE49-F238E27FC236}">
              <a16:creationId xmlns:a16="http://schemas.microsoft.com/office/drawing/2014/main" id="{00000000-0008-0000-0400-000035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134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822" name="Picture 821" descr="http://v2.moodys.com/gfx/spacer.gif">
          <a:extLst>
            <a:ext uri="{FF2B5EF4-FFF2-40B4-BE49-F238E27FC236}">
              <a16:creationId xmlns:a16="http://schemas.microsoft.com/office/drawing/2014/main" id="{00000000-0008-0000-0400-000036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134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823" name="Picture 822" descr="http://v2.moodys.com/gfx/spacer.gif">
          <a:extLst>
            <a:ext uri="{FF2B5EF4-FFF2-40B4-BE49-F238E27FC236}">
              <a16:creationId xmlns:a16="http://schemas.microsoft.com/office/drawing/2014/main" id="{00000000-0008-0000-0400-000037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134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24" name="Picture 823" descr="http://v2.moodys.com/gfx/spacer.gif">
          <a:extLst>
            <a:ext uri="{FF2B5EF4-FFF2-40B4-BE49-F238E27FC236}">
              <a16:creationId xmlns:a16="http://schemas.microsoft.com/office/drawing/2014/main" id="{00000000-0008-0000-0400-000038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134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25" name="Picture 824" descr="http://v2.moodys.com/gfx/spacer.gif">
          <a:extLst>
            <a:ext uri="{FF2B5EF4-FFF2-40B4-BE49-F238E27FC236}">
              <a16:creationId xmlns:a16="http://schemas.microsoft.com/office/drawing/2014/main" id="{00000000-0008-0000-0400-000039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134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826" name="Picture 825" descr="http://v2.moodys.com/gfx/spacer.gif">
          <a:extLst>
            <a:ext uri="{FF2B5EF4-FFF2-40B4-BE49-F238E27FC236}">
              <a16:creationId xmlns:a16="http://schemas.microsoft.com/office/drawing/2014/main" id="{00000000-0008-0000-0400-00003A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13455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827" name="Picture 826" descr="http://v2.moodys.com/gfx/spacer.gif">
          <a:extLst>
            <a:ext uri="{FF2B5EF4-FFF2-40B4-BE49-F238E27FC236}">
              <a16:creationId xmlns:a16="http://schemas.microsoft.com/office/drawing/2014/main" id="{00000000-0008-0000-0400-00003B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1593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828" name="Picture 827" descr="http://v2.moodys.com/gfx/spacer.gif">
          <a:extLst>
            <a:ext uri="{FF2B5EF4-FFF2-40B4-BE49-F238E27FC236}">
              <a16:creationId xmlns:a16="http://schemas.microsoft.com/office/drawing/2014/main" id="{00000000-0008-0000-0400-00003C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1593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829" name="Picture 828" descr="http://v2.moodys.com/gfx/spacer.gif">
          <a:extLst>
            <a:ext uri="{FF2B5EF4-FFF2-40B4-BE49-F238E27FC236}">
              <a16:creationId xmlns:a16="http://schemas.microsoft.com/office/drawing/2014/main" id="{00000000-0008-0000-0400-00003D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1593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30" name="Picture 829" descr="http://v2.moodys.com/gfx/spacer.gif">
          <a:extLst>
            <a:ext uri="{FF2B5EF4-FFF2-40B4-BE49-F238E27FC236}">
              <a16:creationId xmlns:a16="http://schemas.microsoft.com/office/drawing/2014/main" id="{00000000-0008-0000-0400-00003E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1593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31" name="Picture 830" descr="http://v2.moodys.com/gfx/spacer.gif">
          <a:extLst>
            <a:ext uri="{FF2B5EF4-FFF2-40B4-BE49-F238E27FC236}">
              <a16:creationId xmlns:a16="http://schemas.microsoft.com/office/drawing/2014/main" id="{00000000-0008-0000-0400-00003F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1593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832" name="Picture 831" descr="http://v2.moodys.com/gfx/spacer.gif">
          <a:extLst>
            <a:ext uri="{FF2B5EF4-FFF2-40B4-BE49-F238E27FC236}">
              <a16:creationId xmlns:a16="http://schemas.microsoft.com/office/drawing/2014/main" id="{00000000-0008-0000-0400-000040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15931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833" name="Picture 832" descr="http://v2.moodys.com/gfx/spacer.gif">
          <a:extLst>
            <a:ext uri="{FF2B5EF4-FFF2-40B4-BE49-F238E27FC236}">
              <a16:creationId xmlns:a16="http://schemas.microsoft.com/office/drawing/2014/main" id="{00000000-0008-0000-0400-000041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1840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834" name="Picture 833" descr="http://v2.moodys.com/gfx/spacer.gif">
          <a:extLst>
            <a:ext uri="{FF2B5EF4-FFF2-40B4-BE49-F238E27FC236}">
              <a16:creationId xmlns:a16="http://schemas.microsoft.com/office/drawing/2014/main" id="{00000000-0008-0000-0400-000042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1840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835" name="Picture 834" descr="http://v2.moodys.com/gfx/spacer.gif">
          <a:extLst>
            <a:ext uri="{FF2B5EF4-FFF2-40B4-BE49-F238E27FC236}">
              <a16:creationId xmlns:a16="http://schemas.microsoft.com/office/drawing/2014/main" id="{00000000-0008-0000-0400-000043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1840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36" name="Picture 835" descr="http://v2.moodys.com/gfx/spacer.gif">
          <a:extLst>
            <a:ext uri="{FF2B5EF4-FFF2-40B4-BE49-F238E27FC236}">
              <a16:creationId xmlns:a16="http://schemas.microsoft.com/office/drawing/2014/main" id="{00000000-0008-0000-0400-000044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1840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37" name="Picture 836" descr="http://v2.moodys.com/gfx/spacer.gif">
          <a:extLst>
            <a:ext uri="{FF2B5EF4-FFF2-40B4-BE49-F238E27FC236}">
              <a16:creationId xmlns:a16="http://schemas.microsoft.com/office/drawing/2014/main" id="{00000000-0008-0000-0400-000045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1840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838" name="Picture 837" descr="http://v2.moodys.com/gfx/spacer.gif">
          <a:extLst>
            <a:ext uri="{FF2B5EF4-FFF2-40B4-BE49-F238E27FC236}">
              <a16:creationId xmlns:a16="http://schemas.microsoft.com/office/drawing/2014/main" id="{00000000-0008-0000-0400-000046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18408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839" name="Picture 838" descr="http://v2.moodys.com/gfx/spacer.gif">
          <a:extLst>
            <a:ext uri="{FF2B5EF4-FFF2-40B4-BE49-F238E27FC236}">
              <a16:creationId xmlns:a16="http://schemas.microsoft.com/office/drawing/2014/main" id="{00000000-0008-0000-0400-000047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840" name="Picture 839" descr="http://v2.moodys.com/gfx/spacer.gif">
          <a:extLst>
            <a:ext uri="{FF2B5EF4-FFF2-40B4-BE49-F238E27FC236}">
              <a16:creationId xmlns:a16="http://schemas.microsoft.com/office/drawing/2014/main" id="{00000000-0008-0000-0400-000048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841" name="Picture 840" descr="http://v2.moodys.com/gfx/spacer.gif">
          <a:extLst>
            <a:ext uri="{FF2B5EF4-FFF2-40B4-BE49-F238E27FC236}">
              <a16:creationId xmlns:a16="http://schemas.microsoft.com/office/drawing/2014/main" id="{00000000-0008-0000-0400-000049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42" name="Picture 841" descr="http://v2.moodys.com/gfx/spacer.gif">
          <a:extLst>
            <a:ext uri="{FF2B5EF4-FFF2-40B4-BE49-F238E27FC236}">
              <a16:creationId xmlns:a16="http://schemas.microsoft.com/office/drawing/2014/main" id="{00000000-0008-0000-0400-00004A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43" name="Picture 842" descr="http://v2.moodys.com/gfx/spacer.gif">
          <a:extLst>
            <a:ext uri="{FF2B5EF4-FFF2-40B4-BE49-F238E27FC236}">
              <a16:creationId xmlns:a16="http://schemas.microsoft.com/office/drawing/2014/main" id="{00000000-0008-0000-0400-00004B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15875</xdr:colOff>
      <xdr:row>9</xdr:row>
      <xdr:rowOff>15875</xdr:rowOff>
    </xdr:to>
    <xdr:pic>
      <xdr:nvPicPr>
        <xdr:cNvPr id="844" name="Picture 843" descr="http://v2.moodys.com/gfx/spacer.gif">
          <a:extLst>
            <a:ext uri="{FF2B5EF4-FFF2-40B4-BE49-F238E27FC236}">
              <a16:creationId xmlns:a16="http://schemas.microsoft.com/office/drawing/2014/main" id="{00000000-0008-0000-0400-00004C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01750" y="220884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15875</xdr:colOff>
      <xdr:row>9</xdr:row>
      <xdr:rowOff>15875</xdr:rowOff>
    </xdr:to>
    <xdr:pic>
      <xdr:nvPicPr>
        <xdr:cNvPr id="845" name="Picture 844" descr="http://v2.moodys.com/gfx/spacer.gif">
          <a:extLst>
            <a:ext uri="{FF2B5EF4-FFF2-40B4-BE49-F238E27FC236}">
              <a16:creationId xmlns:a16="http://schemas.microsoft.com/office/drawing/2014/main" id="{00000000-0008-0000-0400-00004D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15875</xdr:colOff>
      <xdr:row>9</xdr:row>
      <xdr:rowOff>15875</xdr:rowOff>
    </xdr:to>
    <xdr:pic>
      <xdr:nvPicPr>
        <xdr:cNvPr id="846" name="Picture 845" descr="http://v2.moodys.com/gfx/spacer.gif">
          <a:extLst>
            <a:ext uri="{FF2B5EF4-FFF2-40B4-BE49-F238E27FC236}">
              <a16:creationId xmlns:a16="http://schemas.microsoft.com/office/drawing/2014/main" id="{00000000-0008-0000-0400-00004E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24950"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15875</xdr:colOff>
      <xdr:row>9</xdr:row>
      <xdr:rowOff>15875</xdr:rowOff>
    </xdr:to>
    <xdr:pic>
      <xdr:nvPicPr>
        <xdr:cNvPr id="847" name="Picture 846" descr="http://v2.moodys.com/gfx/spacer.gif">
          <a:extLst>
            <a:ext uri="{FF2B5EF4-FFF2-40B4-BE49-F238E27FC236}">
              <a16:creationId xmlns:a16="http://schemas.microsoft.com/office/drawing/2014/main" id="{00000000-0008-0000-0400-00004F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4150"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13</xdr:col>
      <xdr:colOff>15875</xdr:colOff>
      <xdr:row>9</xdr:row>
      <xdr:rowOff>15875</xdr:rowOff>
    </xdr:to>
    <xdr:pic>
      <xdr:nvPicPr>
        <xdr:cNvPr id="848" name="Picture 847" descr="http://v2.moodys.com/gfx/spacer.gif">
          <a:extLst>
            <a:ext uri="{FF2B5EF4-FFF2-40B4-BE49-F238E27FC236}">
              <a16:creationId xmlns:a16="http://schemas.microsoft.com/office/drawing/2014/main" id="{00000000-0008-0000-0400-000050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63350"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9</xdr:row>
      <xdr:rowOff>0</xdr:rowOff>
    </xdr:from>
    <xdr:to>
      <xdr:col>15</xdr:col>
      <xdr:colOff>15875</xdr:colOff>
      <xdr:row>9</xdr:row>
      <xdr:rowOff>15875</xdr:rowOff>
    </xdr:to>
    <xdr:pic>
      <xdr:nvPicPr>
        <xdr:cNvPr id="849" name="Picture 848" descr="http://v2.moodys.com/gfx/spacer.gif">
          <a:extLst>
            <a:ext uri="{FF2B5EF4-FFF2-40B4-BE49-F238E27FC236}">
              <a16:creationId xmlns:a16="http://schemas.microsoft.com/office/drawing/2014/main" id="{00000000-0008-0000-0400-00005103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82550" y="223361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127000</xdr:colOff>
      <xdr:row>1</xdr:row>
      <xdr:rowOff>6350</xdr:rowOff>
    </xdr:from>
    <xdr:to>
      <xdr:col>1</xdr:col>
      <xdr:colOff>2149581</xdr:colOff>
      <xdr:row>2</xdr:row>
      <xdr:rowOff>132548</xdr:rowOff>
    </xdr:to>
    <xdr:pic>
      <xdr:nvPicPr>
        <xdr:cNvPr id="2" name="Picture 1">
          <a:extLst>
            <a:ext uri="{FF2B5EF4-FFF2-40B4-BE49-F238E27FC236}">
              <a16:creationId xmlns:a16="http://schemas.microsoft.com/office/drawing/2014/main" id="{ED6E3186-7A34-4FE5-B0A8-D8E5EF35B66D}"/>
            </a:ext>
          </a:extLst>
        </xdr:cNvPr>
        <xdr:cNvPicPr>
          <a:picLocks noChangeAspect="1"/>
        </xdr:cNvPicPr>
      </xdr:nvPicPr>
      <xdr:blipFill rotWithShape="1">
        <a:blip xmlns:r="http://schemas.openxmlformats.org/officeDocument/2006/relationships" r:embed="rId2"/>
        <a:srcRect r="13525" b="23286"/>
        <a:stretch/>
      </xdr:blipFill>
      <xdr:spPr>
        <a:xfrm>
          <a:off x="127000" y="6350"/>
          <a:ext cx="2547938" cy="89962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xdr:col>
      <xdr:colOff>2376488</xdr:colOff>
      <xdr:row>1</xdr:row>
      <xdr:rowOff>137628</xdr:rowOff>
    </xdr:to>
    <xdr:pic>
      <xdr:nvPicPr>
        <xdr:cNvPr id="3" name="Picture 2">
          <a:extLst>
            <a:ext uri="{FF2B5EF4-FFF2-40B4-BE49-F238E27FC236}">
              <a16:creationId xmlns:a16="http://schemas.microsoft.com/office/drawing/2014/main" id="{CD7FFEE8-5EC0-41B1-B1FC-5C1C42F3FDE9}"/>
            </a:ext>
          </a:extLst>
        </xdr:cNvPr>
        <xdr:cNvPicPr>
          <a:picLocks noChangeAspect="1"/>
        </xdr:cNvPicPr>
      </xdr:nvPicPr>
      <xdr:blipFill rotWithShape="1">
        <a:blip xmlns:r="http://schemas.openxmlformats.org/officeDocument/2006/relationships" r:embed="rId1"/>
        <a:srcRect r="13525" b="23286"/>
        <a:stretch/>
      </xdr:blipFill>
      <xdr:spPr>
        <a:xfrm>
          <a:off x="38100" y="0"/>
          <a:ext cx="2547938" cy="8996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57150</xdr:colOff>
      <xdr:row>0</xdr:row>
      <xdr:rowOff>114300</xdr:rowOff>
    </xdr:from>
    <xdr:ext cx="11012717" cy="321235"/>
    <xdr:sp macro="" textlink="">
      <xdr:nvSpPr>
        <xdr:cNvPr id="4" name="TextBox 3">
          <a:hlinkClick xmlns:r="http://schemas.openxmlformats.org/officeDocument/2006/relationships" r:id="rId1"/>
          <a:extLst>
            <a:ext uri="{FF2B5EF4-FFF2-40B4-BE49-F238E27FC236}">
              <a16:creationId xmlns:a16="http://schemas.microsoft.com/office/drawing/2014/main" id="{B6B5FF2D-BC88-4651-A175-2D419E11BB4F}"/>
            </a:ext>
          </a:extLst>
        </xdr:cNvPr>
        <xdr:cNvSpPr txBox="1"/>
      </xdr:nvSpPr>
      <xdr:spPr>
        <a:xfrm>
          <a:off x="57150" y="114300"/>
          <a:ext cx="11012717" cy="321235"/>
        </a:xfrm>
        <a:prstGeom prst="rect">
          <a:avLst/>
        </a:prstGeom>
        <a:solidFill>
          <a:sysClr val="window" lastClr="FFFFFF"/>
        </a:solidFill>
        <a:ln>
          <a:solidFill>
            <a:srgbClr val="BCBCBC"/>
          </a:solidFill>
        </a:ln>
      </xdr:spPr>
      <xdr:style>
        <a:lnRef idx="0">
          <a:scrgbClr r="0" g="0" b="0"/>
        </a:lnRef>
        <a:fillRef idx="0">
          <a:scrgbClr r="0" g="0" b="0"/>
        </a:fillRef>
        <a:effectRef idx="0">
          <a:scrgbClr r="0" g="0" b="0"/>
        </a:effectRef>
        <a:fontRef idx="minor">
          <a:schemeClr val="tx1"/>
        </a:fontRef>
      </xdr:style>
      <xdr:txBody>
        <a:bodyPr vertOverflow="clip" wrap="square" tIns="91440" bIns="91440" rtlCol="0" anchor="t">
          <a:noAutofit/>
        </a:bodyPr>
        <a:lstStyle/>
        <a:p>
          <a:pPr rtl="0"/>
          <a:r>
            <a:rPr lang="en-GB" sz="800" b="0" i="0" baseline="0">
              <a:solidFill>
                <a:schemeClr val="tx1"/>
              </a:solidFill>
              <a:effectLst/>
              <a:latin typeface="Bliss Pro Light" panose="02010006030000020004" pitchFamily="50" charset="0"/>
              <a:ea typeface="+mn-ea"/>
              <a:cs typeface="+mn-cs"/>
            </a:rPr>
            <a:t>This publication does not announce a credit rating action. For any credit ratings referenced in this publication, please see the issuer/deal page on </a:t>
          </a:r>
          <a:r>
            <a:rPr lang="en-GB" sz="800" b="0" i="0" u="sng" baseline="0">
              <a:solidFill>
                <a:srgbClr val="0070C0"/>
              </a:solidFill>
              <a:effectLst/>
              <a:latin typeface="Bliss Pro Light" panose="02010006030000020004" pitchFamily="50" charset="0"/>
              <a:ea typeface="+mn-ea"/>
              <a:cs typeface="+mn-cs"/>
            </a:rPr>
            <a:t>https://ratings.moodys.com</a:t>
          </a:r>
          <a:r>
            <a:rPr lang="en-GB" sz="800" b="0" i="0" baseline="0">
              <a:solidFill>
                <a:schemeClr val="tx1"/>
              </a:solidFill>
              <a:effectLst/>
              <a:latin typeface="Bliss Pro Light" panose="02010006030000020004" pitchFamily="50" charset="0"/>
              <a:ea typeface="+mn-ea"/>
              <a:cs typeface="+mn-cs"/>
            </a:rPr>
            <a:t> for the most updated credit rating action information and rating history.</a:t>
          </a:r>
          <a:endParaRPr lang="en-IN" sz="800">
            <a:effectLst/>
            <a:latin typeface="Bliss Pro Light" panose="02010006030000020004" pitchFamily="50" charset="0"/>
          </a:endParaRPr>
        </a:p>
      </xdr:txBody>
    </xdr:sp>
    <xdr:clientData/>
  </xdr:oneCellAnchor>
  <xdr:oneCellAnchor>
    <xdr:from>
      <xdr:col>0</xdr:col>
      <xdr:colOff>54484</xdr:colOff>
      <xdr:row>4</xdr:row>
      <xdr:rowOff>0</xdr:rowOff>
    </xdr:from>
    <xdr:ext cx="11015383" cy="6410213"/>
    <xdr:sp macro="" textlink="">
      <xdr:nvSpPr>
        <xdr:cNvPr id="5" name="TextBox 4">
          <a:hlinkClick xmlns:r="http://schemas.openxmlformats.org/officeDocument/2006/relationships" r:id="rId2"/>
          <a:extLst>
            <a:ext uri="{FF2B5EF4-FFF2-40B4-BE49-F238E27FC236}">
              <a16:creationId xmlns:a16="http://schemas.microsoft.com/office/drawing/2014/main" id="{7C52AC20-C274-457D-81D9-05B507192546}"/>
            </a:ext>
          </a:extLst>
        </xdr:cNvPr>
        <xdr:cNvSpPr txBox="1"/>
      </xdr:nvSpPr>
      <xdr:spPr>
        <a:xfrm>
          <a:off x="54484" y="533400"/>
          <a:ext cx="11015383" cy="6410213"/>
        </a:xfrm>
        <a:prstGeom prst="rect">
          <a:avLst/>
        </a:prstGeom>
        <a:solidFill>
          <a:sysClr val="window" lastClr="FFFFFF"/>
        </a:solidFill>
        <a:ln>
          <a:solidFill>
            <a:srgbClr val="BCBCBC"/>
          </a:solidFill>
        </a:ln>
      </xdr:spPr>
      <xdr:style>
        <a:lnRef idx="0">
          <a:scrgbClr r="0" g="0" b="0"/>
        </a:lnRef>
        <a:fillRef idx="0">
          <a:scrgbClr r="0" g="0" b="0"/>
        </a:fillRef>
        <a:effectRef idx="0">
          <a:scrgbClr r="0" g="0" b="0"/>
        </a:effectRef>
        <a:fontRef idx="minor">
          <a:schemeClr val="tx1"/>
        </a:fontRef>
      </xdr:style>
      <xdr:txBody>
        <a:bodyPr vertOverflow="clip" wrap="square" tIns="91440" bIns="91440" rtlCol="0" anchor="t">
          <a:noAutofit/>
        </a:bodyPr>
        <a:lstStyle/>
        <a:p>
          <a:r>
            <a:rPr lang="en-US" sz="800" b="0">
              <a:solidFill>
                <a:schemeClr val="tx1"/>
              </a:solidFill>
              <a:effectLst/>
              <a:latin typeface="+mn-lt"/>
              <a:ea typeface="+mn-ea"/>
              <a:cs typeface="+mn-cs"/>
            </a:rPr>
            <a:t>© 2026 Moody’s Corporation, Moody’s Investors Service, Inc., Moody’s Analytics, Inc. and/or their licensors and affiliates (collectively, “MOODY’S”). All rights reserved.</a:t>
          </a:r>
        </a:p>
        <a:p>
          <a:r>
            <a:rPr lang="en-US" sz="800" b="1">
              <a:solidFill>
                <a:schemeClr val="tx1"/>
              </a:solidFill>
              <a:effectLst/>
              <a:latin typeface="+mn-lt"/>
              <a:ea typeface="+mn-ea"/>
              <a:cs typeface="+mn-cs"/>
            </a:rPr>
            <a:t>CREDIT RATINGS ISSUED BY MOODY'S CREDIT RATINGS AFFILIATES ARE THEIR CURRENT OPINIONS OF THE RELATIVE FUTURE CREDIT RISK OF ENTITIES, CREDIT COMMITMENTS, OR DEBT OR DEBT-LIKE SECURITIES, AND MATERIALS, PRODUCTS, SERVICES AND INFORMATION PUBLISHED OR OTHERWISE MADE AVAILABLE BY MOODY’S (COLLECTIVELY, “MATERIALS”) MAY INCLUDE SUCH CURRENT OPINIONS. MOODY’S DEFINES CREDIT RISK AS THE RISK THAT AN ENTITY MAY NOT MEET ITS CONTRACTUAL FINANCIAL OBLIGATIONS AS THEY COME DUE AND ANY ESTIMATED FINANCIAL LOSS IN THE EVENT OF DEFAULT OR IMPAIRMENT. SEE APPLICABLE MOODY’S RATING SYMBOLS AND DEFINITIONS PUBLICATION FOR INFORMATION ON THE TYPES OF CONTRACTUAL FINANCIAL OBLIGATIONS ADDRESSED BY MOODY’S CREDIT RATINGS. CREDIT RATINGS DO NOT ADDRESS ANY OTHER RISK, INCLUDING BUT NOT LIMITED TO: LIQUIDITY RISK, MARKET VALUE RISK, OR PRICE VOLATILITY. CREDIT RATINGS, NON-CREDIT ASSESSMENTS (“ASSESSMENTS”), AND OTHER OPINIONS INCLUDED IN MOODY’S MATERIALS ARE NOT STATEMENTS OF CURRENT OR HISTORICAL FACT. MOODY’S MATERIALS MAY ALSO INCLUDE QUANTITATIVE MODEL-BASED ESTIMATES OF CREDIT RISK AND RELATED OPINIONS OR COMMENTARY PUBLISHED BY MOODY’S ANALYTICS, INC. AND/OR ITS AFFILIATES. MOODY’S CREDIT RATINGS, ASSESSMENTS, OTHER OPINIONS AND MATERIALS DO NOT CONSTITUTE OR PROVIDE LEGAL, COMPLIANCE, INVESTMENT, FINANCIAL OR OTHER PROFESSIONAL ADVICE, AND MOODY’S CREDIT RATINGS, ASSESSMENTS, OTHER OPINIONS AND MATERIALS ARE NOT AND DO NOT PROVIDE RECOMMENDATIONS TO PURCHASE, SELL, OR HOLD PARTICULAR SECURITIES. MOODY’S CREDIT RATINGS, ASSESSMENTS, OTHER OPINIONS AND MATERIALS DO NOT COMMENT ON THE SUITABILITY OF AN INVESTMENT FOR ANY PARTICULAR INVESTOR. MOODY’S ISSUES ITS CREDIT RATINGS, ASSESSMENTS AND OTHER OPINIONS AND PUBLISHES OR OTHERWISE MAKES AVAILABLE ITS MATERIALS WITH THE EXPECTATION AND UNDERSTANDING THAT EACH INVESTOR WILL, WITH DUE CARE, MAKE ITS OWN STUDY AND EVALUATION OF EACH SECURITY THAT IS UNDER CONSIDERATION FOR PURCHASE, HOLDING, OR SALE. </a:t>
          </a:r>
          <a:endParaRPr lang="en-US" sz="800">
            <a:solidFill>
              <a:schemeClr val="tx1"/>
            </a:solidFill>
            <a:effectLst/>
            <a:latin typeface="+mn-lt"/>
            <a:ea typeface="+mn-ea"/>
            <a:cs typeface="+mn-cs"/>
          </a:endParaRPr>
        </a:p>
        <a:p>
          <a:r>
            <a:rPr lang="en-US" sz="800" b="0">
              <a:solidFill>
                <a:schemeClr val="tx1"/>
              </a:solidFill>
              <a:effectLst/>
              <a:latin typeface="+mn-lt"/>
              <a:ea typeface="+mn-ea"/>
              <a:cs typeface="+mn-cs"/>
            </a:rPr>
            <a:t>MOODY’S CREDIT RATINGS, ASSESSMENTS, OTHER OPINIONS, AND MATERIALS ARE NOT INTENDED FOR USE BY RETAIL INVESTORS AND IT WOULD BE RECKLESS AND INAPPROPRIATE FOR RETAIL INVESTORS TO USE MOODY’S CREDIT RATINGS, ASSESSMENTS, OTHER OPINIONS OR MATERIALS WHEN MAKING AN INVESTMENT DECISION. IF IN DOUBT YOU SHOULD CONTACT YOUR FINANCIAL OR OTHER PROFESSIONAL ADVISER.</a:t>
          </a:r>
        </a:p>
        <a:p>
          <a:r>
            <a:rPr lang="en-US" sz="800" b="0">
              <a:solidFill>
                <a:schemeClr val="tx1"/>
              </a:solidFill>
              <a:effectLst/>
              <a:latin typeface="+mn-lt"/>
              <a:ea typeface="+mn-ea"/>
              <a:cs typeface="+mn-cs"/>
            </a:rPr>
            <a:t>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FOR CLARITY, NO INFORMATION CONTAINED HEREIN MAY BE USED TO DEVELOP, IMPROVE, TRAIN OR RETRAIN ANY SOFTWARE PROGRAM OR DATABASE, INCLUDING, BUT NOT LIMITED TO, FOR ANY ARTIFICIAL INTELLIGENCE, MACHINE LEARNING OR NATURAL LANGUAGE PROCESSING SOFTWARE, ALGORITHM, METHODOLOGY AND/OR MODEL.  </a:t>
          </a:r>
        </a:p>
        <a:p>
          <a:r>
            <a:rPr lang="en-US" sz="800" b="0">
              <a:solidFill>
                <a:schemeClr val="tx1"/>
              </a:solidFill>
              <a:effectLst/>
              <a:latin typeface="+mn-lt"/>
              <a:ea typeface="+mn-ea"/>
              <a:cs typeface="+mn-cs"/>
            </a:rPr>
            <a:t>MOODY’S CREDIT RATINGS, ASSESSMENTS, OTHER OPINIONS AND MATERIALS ARE NOT INTENDED FOR USE BY ANY PERSON AS A BENCHMARK AS THAT TERM IS DEFINED FOR REGULATORY PURPOSES AND MUST NOT BE USED IN ANY WAY THAT COULD RESULT IN THEM BEING CONSIDERED A BENCHMARK.</a:t>
          </a:r>
        </a:p>
        <a:p>
          <a:r>
            <a:rPr lang="en-US" sz="800" b="0">
              <a:solidFill>
                <a:schemeClr val="tx1"/>
              </a:solidFill>
              <a:effectLst/>
              <a:latin typeface="+mn-lt"/>
              <a:ea typeface="+mn-ea"/>
              <a:cs typeface="+mn-cs"/>
            </a:rPr>
            <a:t>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or assessment is of sufficient quality and from sources MOODY'S considers to be reliable including, when appropriate, independent third-party sources. However, MOODY’S is not an auditor and cannot in every instance independently verify or validate information received in the credit rating or assessment process or in preparing its Materials. </a:t>
          </a:r>
        </a:p>
        <a:p>
          <a:r>
            <a:rPr lang="en-US" sz="800" b="0">
              <a:solidFill>
                <a:schemeClr val="tx1"/>
              </a:solidFill>
              <a:effectLst/>
              <a:latin typeface="+mn-lt"/>
              <a:ea typeface="+mn-ea"/>
              <a:cs typeface="+mn-cs"/>
            </a:rPr>
            <a:t>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or assessment assigned by MOODY’S.</a:t>
          </a:r>
        </a:p>
        <a:p>
          <a:r>
            <a:rPr lang="en-US" sz="800" b="0">
              <a:solidFill>
                <a:schemeClr val="tx1"/>
              </a:solidFill>
              <a:effectLst/>
              <a:latin typeface="+mn-lt"/>
              <a:ea typeface="+mn-ea"/>
              <a:cs typeface="+mn-cs"/>
            </a:rPr>
            <a:t>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a:t>
          </a:r>
        </a:p>
        <a:p>
          <a:r>
            <a:rPr lang="en-US" sz="800" b="0">
              <a:solidFill>
                <a:schemeClr val="tx1"/>
              </a:solidFill>
              <a:effectLst/>
              <a:latin typeface="+mn-lt"/>
              <a:ea typeface="+mn-ea"/>
              <a:cs typeface="+mn-cs"/>
            </a:rPr>
            <a:t>NO WARRANTY, EXPRESS OR IMPLIED, AS TO THE ACCURACY, TIMELINESS, COMPLETENESS, MERCHANTABILITY OR FITNESS FOR ANY PARTICULAR PURPOSE OF ANY CREDIT RATING, ASSESSMENT, OTHER OPINION OR INFORMATION IS GIVEN OR MADE BY MOODY’S IN ANY FORM OR MANNER WHATSOEVER.</a:t>
          </a:r>
        </a:p>
        <a:p>
          <a:r>
            <a:rPr lang="en-US" sz="800" b="0">
              <a:solidFill>
                <a:schemeClr val="tx1"/>
              </a:solidFill>
              <a:effectLst/>
              <a:latin typeface="+mn-lt"/>
              <a:ea typeface="+mn-ea"/>
              <a:cs typeface="+mn-cs"/>
            </a:rPr>
            <a:t>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credit rating, agreed to pay Moody’s Investors Service, Inc. for credit ratings opinions and services rendered by it. MCO and all MCO entities that issue ratings under the “Moody’s Ratings” brand name (“Moody’s Ratings”), also maintain policies and procedures to address the independence of Moody’s Ratings’ credit ratings and credit rating processes. Information regarding certain affiliations that may exist between directors of MCO and rated entities, and between entities who hold credit ratings from Moody’s Investors Service, Inc. and have also publicly reported to the SEC an ownership interest in MCO of more than 5%, is posted annually at </a:t>
          </a:r>
          <a:r>
            <a:rPr lang="en-US" sz="800" b="0" u="none" strike="noStrike">
              <a:solidFill>
                <a:schemeClr val="tx1"/>
              </a:solidFill>
              <a:effectLst/>
              <a:latin typeface="+mn-lt"/>
              <a:ea typeface="+mn-ea"/>
              <a:cs typeface="+mn-cs"/>
              <a:hlinkClick xmlns:r="http://schemas.openxmlformats.org/officeDocument/2006/relationships" r:id=""/>
            </a:rPr>
            <a:t>ir.moodys.com</a:t>
          </a:r>
          <a:r>
            <a:rPr lang="en-US" sz="800" b="0">
              <a:solidFill>
                <a:schemeClr val="tx1"/>
              </a:solidFill>
              <a:effectLst/>
              <a:latin typeface="+mn-lt"/>
              <a:ea typeface="+mn-ea"/>
              <a:cs typeface="+mn-cs"/>
            </a:rPr>
            <a:t> under the heading “Investor Relations — Corporate Governance — Charter Documents - Director and Shareholder Affiliation Policy.”  </a:t>
          </a:r>
        </a:p>
        <a:p>
          <a:r>
            <a:rPr lang="en-US" sz="800" b="0">
              <a:solidFill>
                <a:schemeClr val="tx1"/>
              </a:solidFill>
              <a:effectLst/>
              <a:latin typeface="+mn-lt"/>
              <a:ea typeface="+mn-ea"/>
              <a:cs typeface="+mn-cs"/>
            </a:rPr>
            <a:t>Moody's SF Japan K.K., Moody's Local AR Agente de Calificación de Riesgo S.A., Moody’s Local BR Agência de Classificação de Risco LTDA, Moody’s Local MX S.A. de C.V, I.C.V., Moody's Local PE Clasificadora de Riesgo S.A., Moody's Local PA Calificadora de Riesgo S.A., Moody’s Local CR Calificadora de Riesgo S.A., Moody’s Local ES S.A. de CV Clasificadora de Riesgo, Moody’s Local RD Sociedad Calificadora de Riesgo S.R.L. and Moody’s Local GT S.A.(collectively, the “Moody’s Non-NRSRO CRAs”) are all indirectly wholly-owned credit rating agency subsidiaries of MCO. None of the Moody’s Non-NRSRO CRAs is a Nationally Recognized Statistical Rating Organization.</a:t>
          </a:r>
        </a:p>
        <a:p>
          <a:r>
            <a:rPr lang="en-US" sz="800" b="0">
              <a:solidFill>
                <a:schemeClr val="tx1"/>
              </a:solidFill>
              <a:effectLst/>
              <a:latin typeface="+mn-lt"/>
              <a:ea typeface="+mn-ea"/>
              <a:cs typeface="+mn-cs"/>
            </a:rPr>
            <a:t>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a:t>
          </a:r>
        </a:p>
        <a:p>
          <a:r>
            <a:rPr lang="en-US" sz="800" b="0">
              <a:solidFill>
                <a:schemeClr val="tx1"/>
              </a:solidFill>
              <a:effectLst/>
              <a:latin typeface="+mn-lt"/>
              <a:ea typeface="+mn-ea"/>
              <a:cs typeface="+mn-cs"/>
            </a:rPr>
            <a:t>Additional terms for India only:  Moody’s credit ratings, Assessments, other opinions and Materials are not intended to be and shall not be relied upon or used by any users located in India in relation to securities listed or proposed to be listed on Indian stock exchanges. </a:t>
          </a:r>
        </a:p>
        <a:p>
          <a:r>
            <a:rPr lang="en-US" sz="800" b="0">
              <a:solidFill>
                <a:schemeClr val="tx1"/>
              </a:solidFill>
              <a:effectLst/>
              <a:latin typeface="+mn-lt"/>
              <a:ea typeface="+mn-ea"/>
              <a:cs typeface="+mn-cs"/>
            </a:rPr>
            <a:t>Additional terms with respect to Second Party Opinions and Net Zero Assessments (as defined in Moody’s Ratings Rating Symbols and Definitions): Please note that neither a Second Party Opinion (“SPO”) nor a Net Zero Assessment (“NZA”) is a “credit rating”. The issuance of SPOs and NZAs is not a regulated activity in many jurisdictions, including Singapore. EU: In the European Union, each of Moody’s Deutschland GmbH and Moody’s France SAS provide services as an external reviewer in accordance with the applicable requirements of the EU Green Bond Regulation. JAPAN: In Japan, development and provision of SPOs and NZAs fall under the category of “Ancillary Businesses”, not “Credit Rating Business”, and are not subject to the regulations applicable to “Credit Rating Business” under the Financial Instruments and Exchange Act of Japan and its relevant regulation. PRC: Any SPO: (1) does not constitute a PRC Green Bond Assessment as defined under any relevant PRC laws or regulations; (2) cannot be included in any registration statement, offering circular, prospectus or any other documents submitted to the PRC regulatory authorities or otherwise used to satisfy any PRC regulatory disclosure requirement; and (3) cannot be used within the PRC for any regulatory purpose or for any other purpose which is not permitted under relevant PRC laws or regulations. For the purposes of this disclaimer, “PRC” refers to the mainland of the People’s Republic of China, excluding Hong Kong, Macau and Taiwan.</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ssworkspace2010:3059/Documents%20and%20Settings/ponirovy/Local%20Settings/Temporary%20Internet%20Files/OLK7/LGD%20Model_Dec%2009%20Gulfmar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mssworkspace2010:3059/Users/MarC/Documents/SharePoint%20Drafts/mssworkspace2010#3059/sites/pfg/sovereign/Shared Documents/Sovereign Scorecard/Sov Metrics v8.7.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puts"/>
      <sheetName val="Scratch Pad2"/>
      <sheetName val="Scratch Pad"/>
      <sheetName val="Liability Inputs"/>
      <sheetName val="Exchange Rates"/>
      <sheetName val="Calculators"/>
      <sheetName val="Source Tables"/>
      <sheetName val="LGD Rates"/>
      <sheetName val="LGD Notching"/>
      <sheetName val="Backend"/>
      <sheetName val="BetaSolver"/>
      <sheetName val="StabilityBands-4Yr"/>
      <sheetName val="StabilityBands-1Yr"/>
      <sheetName val="Lookups"/>
      <sheetName val="Buffer"/>
      <sheetName val="Disclaimer"/>
    </sheetNames>
    <sheetDataSet>
      <sheetData sheetId="0">
        <row r="3">
          <cell r="C3" t="str">
            <v>GulfMark Offshore, Inc.</v>
          </cell>
        </row>
        <row r="4">
          <cell r="C4">
            <v>600043169</v>
          </cell>
        </row>
        <row r="5">
          <cell r="C5" t="str">
            <v>Peter Speer</v>
          </cell>
        </row>
        <row r="6">
          <cell r="C6" t="str">
            <v>Steven Wood</v>
          </cell>
        </row>
        <row r="9">
          <cell r="C9" t="str">
            <v>Public</v>
          </cell>
        </row>
        <row r="10">
          <cell r="C10">
            <v>40086</v>
          </cell>
        </row>
        <row r="11">
          <cell r="C11" t="str">
            <v>No</v>
          </cell>
        </row>
        <row r="12">
          <cell r="C12">
            <v>40170</v>
          </cell>
        </row>
        <row r="17">
          <cell r="D17" t="str">
            <v>Ba3</v>
          </cell>
        </row>
        <row r="18">
          <cell r="D18">
            <v>5.3844999999999997E-2</v>
          </cell>
        </row>
        <row r="19">
          <cell r="D19">
            <v>0.5</v>
          </cell>
        </row>
        <row r="21">
          <cell r="D21" t="str">
            <v>Ba3</v>
          </cell>
        </row>
        <row r="22">
          <cell r="D22">
            <v>0.10768999999999999</v>
          </cell>
        </row>
        <row r="23">
          <cell r="D23" t="str">
            <v>No</v>
          </cell>
        </row>
        <row r="25">
          <cell r="D25" t="str">
            <v>Millions</v>
          </cell>
        </row>
      </sheetData>
      <sheetData sheetId="1">
        <row r="1">
          <cell r="A1" t="str">
            <v>CredClass</v>
          </cell>
          <cell r="B1" t="str">
            <v>TotalAmt</v>
          </cell>
          <cell r="C1" t="str">
            <v>1-DefClaim</v>
          </cell>
          <cell r="D1" t="str">
            <v>NotTC</v>
          </cell>
          <cell r="E1" t="str">
            <v>PrefStk</v>
          </cell>
          <cell r="F1" t="str">
            <v>LGD</v>
          </cell>
          <cell r="G1" t="str">
            <v>LossRate</v>
          </cell>
          <cell r="H1" t="str">
            <v>LGDAssess</v>
          </cell>
          <cell r="I1" t="str">
            <v>IssueRate</v>
          </cell>
          <cell r="J1" t="str">
            <v>SD</v>
          </cell>
        </row>
        <row r="2">
          <cell r="A2" t="str">
            <v>1Trade Credit (20 days)</v>
          </cell>
          <cell r="B2">
            <v>9</v>
          </cell>
          <cell r="C2">
            <v>1</v>
          </cell>
          <cell r="D2" t="b">
            <v>1</v>
          </cell>
          <cell r="E2" t="b">
            <v>0</v>
          </cell>
          <cell r="F2">
            <v>1.4827538397211848E-3</v>
          </cell>
          <cell r="G2">
            <v>1.5967776099957439E-4</v>
          </cell>
          <cell r="H2" t="str">
            <v>LGD1</v>
          </cell>
          <cell r="I2" t="str">
            <v>Baa3</v>
          </cell>
          <cell r="J2">
            <v>2.8399167697445882E-2</v>
          </cell>
        </row>
        <row r="3">
          <cell r="A3" t="str">
            <v>2Secured 1st Lien Debt</v>
          </cell>
          <cell r="B3">
            <v>252</v>
          </cell>
          <cell r="C3">
            <v>1</v>
          </cell>
          <cell r="D3" t="b">
            <v>1</v>
          </cell>
          <cell r="E3" t="b">
            <v>0</v>
          </cell>
          <cell r="F3">
            <v>0.28943680153705609</v>
          </cell>
          <cell r="G3">
            <v>3.1169449157525567E-2</v>
          </cell>
          <cell r="H3" t="str">
            <v>LGD2</v>
          </cell>
          <cell r="I3" t="str">
            <v>Ba2</v>
          </cell>
          <cell r="J3">
            <v>0.30467175069181995</v>
          </cell>
        </row>
        <row r="4">
          <cell r="A4" t="str">
            <v>7Subordinated Debt (1)</v>
          </cell>
          <cell r="B4">
            <v>14</v>
          </cell>
          <cell r="C4">
            <v>1</v>
          </cell>
          <cell r="D4" t="b">
            <v>1</v>
          </cell>
          <cell r="E4" t="b">
            <v>0</v>
          </cell>
          <cell r="F4">
            <v>0.66020222041907961</v>
          </cell>
          <cell r="G4">
            <v>7.1097177116930685E-2</v>
          </cell>
          <cell r="H4" t="str">
            <v>LGD4</v>
          </cell>
          <cell r="I4" t="str">
            <v>B1</v>
          </cell>
          <cell r="J4">
            <v>0.46689488012824781</v>
          </cell>
        </row>
        <row r="5">
          <cell r="A5" t="str">
            <v>7Subordinated Debt (2)</v>
          </cell>
          <cell r="B5">
            <v>160</v>
          </cell>
          <cell r="C5">
            <v>1</v>
          </cell>
          <cell r="D5" t="b">
            <v>1</v>
          </cell>
          <cell r="E5" t="b">
            <v>0</v>
          </cell>
          <cell r="F5">
            <v>0.84519495607016826</v>
          </cell>
          <cell r="G5">
            <v>9.1019044819196412E-2</v>
          </cell>
          <cell r="H5" t="str">
            <v>LGD5</v>
          </cell>
          <cell r="I5" t="str">
            <v>B2</v>
          </cell>
          <cell r="J5">
            <v>0.28748380783568622</v>
          </cell>
        </row>
      </sheetData>
      <sheetData sheetId="2"/>
      <sheetData sheetId="3">
        <row r="1">
          <cell r="G1" t="str">
            <v>Tracking Data</v>
          </cell>
          <cell r="O1" t="str">
            <v>Currency Used for Amounts:  (in Millions)</v>
          </cell>
          <cell r="U1" t="str">
            <v>Instrument Level Data</v>
          </cell>
        </row>
        <row r="2">
          <cell r="A2" t="str">
            <v>Moody's Org ID</v>
          </cell>
          <cell r="B2" t="str">
            <v>Company Name</v>
          </cell>
          <cell r="C2" t="str">
            <v>HoldCo / OpCo</v>
          </cell>
          <cell r="D2" t="str">
            <v>Instrument / Liability Name</v>
          </cell>
          <cell r="E2" t="str">
            <v>Private ?</v>
          </cell>
          <cell r="F2" t="str">
            <v>Default?</v>
          </cell>
          <cell r="G2" t="str">
            <v>CUSIP / ISIN</v>
          </cell>
          <cell r="H2" t="str">
            <v>Moody's Debt Identifier #</v>
          </cell>
          <cell r="I2" t="str">
            <v>Creditor Class</v>
          </cell>
          <cell r="J2" t="str">
            <v>Loan Type</v>
          </cell>
          <cell r="K2" t="str">
            <v>Deficiency Claim (%)</v>
          </cell>
          <cell r="L2" t="str">
            <v>Guarantor</v>
          </cell>
          <cell r="M2" t="str">
            <v>Entity</v>
          </cell>
          <cell r="N2" t="str">
            <v>Family</v>
          </cell>
          <cell r="O2" t="str">
            <v>Face Amt</v>
          </cell>
          <cell r="P2" t="str">
            <v>Outstanding Amt</v>
          </cell>
          <cell r="Q2" t="str">
            <v>Baseline Borrowing Amt</v>
          </cell>
          <cell r="T2" t="str">
            <v>Current Rating</v>
          </cell>
          <cell r="U2" t="str">
            <v>Modeling Template LGD Rate</v>
          </cell>
          <cell r="V2" t="str">
            <v>Modeling Template EL Rate</v>
          </cell>
          <cell r="Y2" t="str">
            <v>Override Factor</v>
          </cell>
          <cell r="AD2" t="str">
            <v>Comments</v>
          </cell>
        </row>
        <row r="3">
          <cell r="A3">
            <v>600043169</v>
          </cell>
          <cell r="B3" t="str">
            <v>GulfMark Offshore, Inc</v>
          </cell>
          <cell r="C3" t="str">
            <v>HoldCo - 1</v>
          </cell>
          <cell r="D3" t="str">
            <v>7.75% Senior Notes due 2014</v>
          </cell>
          <cell r="G3" t="str">
            <v>CUS:402629AE9</v>
          </cell>
          <cell r="H3">
            <v>807698871</v>
          </cell>
          <cell r="I3" t="str">
            <v>Senior Unsecured (Debt)</v>
          </cell>
          <cell r="J3" t="str">
            <v xml:space="preserve"> </v>
          </cell>
          <cell r="M3">
            <v>2</v>
          </cell>
          <cell r="N3">
            <v>4</v>
          </cell>
          <cell r="O3">
            <v>160</v>
          </cell>
          <cell r="P3">
            <v>160</v>
          </cell>
          <cell r="Q3">
            <v>160</v>
          </cell>
          <cell r="T3" t="str">
            <v>B1</v>
          </cell>
          <cell r="U3">
            <v>0.84519495607016837</v>
          </cell>
          <cell r="V3">
            <v>9.1019044819196412E-2</v>
          </cell>
          <cell r="Y3">
            <v>1</v>
          </cell>
        </row>
        <row r="4">
          <cell r="B4" t="str">
            <v>GulfMark Americas, Inc</v>
          </cell>
          <cell r="C4" t="str">
            <v>OpCo - 1D</v>
          </cell>
          <cell r="D4" t="str">
            <v>Term Loan Facility due 2012</v>
          </cell>
          <cell r="I4" t="str">
            <v>Senior Secured (1st Lien) - Other</v>
          </cell>
          <cell r="J4" t="str">
            <v>Term Loan</v>
          </cell>
          <cell r="L4" t="str">
            <v>HoldCo - 1</v>
          </cell>
          <cell r="M4">
            <v>1</v>
          </cell>
          <cell r="N4">
            <v>2</v>
          </cell>
          <cell r="O4">
            <v>200</v>
          </cell>
          <cell r="P4">
            <v>200</v>
          </cell>
          <cell r="Q4">
            <v>167</v>
          </cell>
          <cell r="U4">
            <v>0.28943680153705609</v>
          </cell>
          <cell r="V4">
            <v>3.1169449157525567E-2</v>
          </cell>
        </row>
        <row r="5">
          <cell r="B5" t="str">
            <v>GulfMark Offshore, Inc</v>
          </cell>
          <cell r="C5" t="str">
            <v>HoldCo - 1</v>
          </cell>
          <cell r="D5" t="str">
            <v>$85MM Sr. Secured Reducing Bank Facility due 2013</v>
          </cell>
          <cell r="I5" t="str">
            <v>Senior Secured (First Lien)</v>
          </cell>
          <cell r="J5" t="str">
            <v>Revolver</v>
          </cell>
          <cell r="L5" t="str">
            <v>OpCo - 1A</v>
          </cell>
          <cell r="M5">
            <v>1</v>
          </cell>
          <cell r="N5">
            <v>2</v>
          </cell>
          <cell r="O5">
            <v>80</v>
          </cell>
          <cell r="P5">
            <v>0</v>
          </cell>
          <cell r="Q5">
            <v>0</v>
          </cell>
          <cell r="U5">
            <v>0.28943680153705609</v>
          </cell>
          <cell r="V5">
            <v>3.1169449157525571E-2</v>
          </cell>
        </row>
        <row r="6">
          <cell r="B6" t="str">
            <v>Gulf Offshore N.S. Ltd</v>
          </cell>
          <cell r="C6" t="str">
            <v>OpCo - 1B</v>
          </cell>
          <cell r="D6" t="str">
            <v>$60MM Sr. Secured Reducing Bank Facility due 2013</v>
          </cell>
          <cell r="I6" t="str">
            <v>Senior Secured (First Lien)</v>
          </cell>
          <cell r="J6" t="str">
            <v>Revolver</v>
          </cell>
          <cell r="L6" t="str">
            <v>HoldCo - 1</v>
          </cell>
          <cell r="M6">
            <v>1</v>
          </cell>
          <cell r="N6">
            <v>2</v>
          </cell>
          <cell r="O6">
            <v>60</v>
          </cell>
          <cell r="P6">
            <v>0</v>
          </cell>
          <cell r="Q6">
            <v>0</v>
          </cell>
          <cell r="U6">
            <v>0.28943680153705614</v>
          </cell>
          <cell r="V6">
            <v>3.1169449157525567E-2</v>
          </cell>
        </row>
        <row r="7">
          <cell r="B7" t="str">
            <v>GulfMark Rederi AS</v>
          </cell>
          <cell r="C7" t="str">
            <v>OpCo - 1C</v>
          </cell>
          <cell r="D7" t="str">
            <v>$30MM Sr. Secured Reducing Bank Facility due 2013</v>
          </cell>
          <cell r="I7" t="str">
            <v>Senior Secured (First Lien)</v>
          </cell>
          <cell r="J7" t="str">
            <v>Revolver</v>
          </cell>
          <cell r="L7" t="str">
            <v>HoldCo - 1</v>
          </cell>
          <cell r="M7">
            <v>1</v>
          </cell>
          <cell r="N7">
            <v>2</v>
          </cell>
          <cell r="O7">
            <v>30</v>
          </cell>
          <cell r="P7">
            <v>0</v>
          </cell>
          <cell r="Q7">
            <v>0</v>
          </cell>
          <cell r="U7">
            <v>0.28943680153705614</v>
          </cell>
          <cell r="V7">
            <v>3.1169449157525567E-2</v>
          </cell>
        </row>
        <row r="8">
          <cell r="B8" t="str">
            <v>GulfMark OpCos</v>
          </cell>
          <cell r="C8" t="str">
            <v>OpCo - 1A</v>
          </cell>
          <cell r="D8" t="str">
            <v>Trade Payables - Priority</v>
          </cell>
          <cell r="I8" t="str">
            <v>Admin. &amp; Priority Claims</v>
          </cell>
          <cell r="M8">
            <v>1</v>
          </cell>
          <cell r="N8">
            <v>1</v>
          </cell>
          <cell r="O8">
            <v>9</v>
          </cell>
          <cell r="P8">
            <v>9</v>
          </cell>
          <cell r="Q8">
            <v>9</v>
          </cell>
          <cell r="U8">
            <v>1.4827538397211848E-3</v>
          </cell>
          <cell r="V8">
            <v>1.5967776099957439E-4</v>
          </cell>
        </row>
        <row r="9">
          <cell r="B9" t="str">
            <v>GulfMark OpCos</v>
          </cell>
          <cell r="C9" t="str">
            <v>OpCo - 1A</v>
          </cell>
          <cell r="D9" t="str">
            <v>Trade Payables - Remainder</v>
          </cell>
          <cell r="I9" t="str">
            <v>Senior Unsecured (Non-Debt): Trade Claims</v>
          </cell>
          <cell r="M9">
            <v>2</v>
          </cell>
          <cell r="N9">
            <v>3</v>
          </cell>
          <cell r="O9">
            <v>10</v>
          </cell>
          <cell r="P9">
            <v>10</v>
          </cell>
          <cell r="Q9">
            <v>10</v>
          </cell>
          <cell r="U9">
            <v>0.66020222041907961</v>
          </cell>
          <cell r="V9">
            <v>7.1097177116930685E-2</v>
          </cell>
        </row>
        <row r="10">
          <cell r="B10" t="str">
            <v>GulfMark OpCos</v>
          </cell>
          <cell r="C10" t="str">
            <v>OpCo - 1A</v>
          </cell>
          <cell r="D10" t="str">
            <v>Lease Rejection Claims</v>
          </cell>
          <cell r="G10" t="str">
            <v>Senior Unsecured (Non-Debt)</v>
          </cell>
          <cell r="I10" t="str">
            <v>Senior Unsecured (Non-Debt)</v>
          </cell>
          <cell r="M10">
            <v>2</v>
          </cell>
          <cell r="N10">
            <v>3</v>
          </cell>
          <cell r="O10">
            <v>1</v>
          </cell>
          <cell r="P10">
            <v>1</v>
          </cell>
          <cell r="Q10">
            <v>1</v>
          </cell>
          <cell r="U10">
            <v>0.66020222041907961</v>
          </cell>
          <cell r="V10">
            <v>7.1097177116930685E-2</v>
          </cell>
        </row>
        <row r="11">
          <cell r="B11" t="str">
            <v>GulfMark OpCos</v>
          </cell>
          <cell r="C11" t="str">
            <v>OpCo - 1A</v>
          </cell>
          <cell r="D11" t="str">
            <v>Underfunded Pension Obligations</v>
          </cell>
          <cell r="G11" t="str">
            <v>Senior Unsecured (Non-Debt)</v>
          </cell>
          <cell r="I11" t="str">
            <v>Senior Unsecured (Non-Debt)</v>
          </cell>
          <cell r="M11">
            <v>2</v>
          </cell>
          <cell r="N11">
            <v>3</v>
          </cell>
          <cell r="O11">
            <v>3</v>
          </cell>
          <cell r="P11">
            <v>3</v>
          </cell>
          <cell r="Q11">
            <v>3</v>
          </cell>
          <cell r="U11">
            <v>0.66020222041907961</v>
          </cell>
          <cell r="V11">
            <v>7.1097177116930685E-2</v>
          </cell>
        </row>
      </sheetData>
      <sheetData sheetId="4"/>
      <sheetData sheetId="5"/>
      <sheetData sheetId="6">
        <row r="2">
          <cell r="Q2">
            <v>0</v>
          </cell>
          <cell r="R2">
            <v>0.01</v>
          </cell>
        </row>
        <row r="3">
          <cell r="J3">
            <v>0</v>
          </cell>
          <cell r="K3" t="str">
            <v>LGD1</v>
          </cell>
          <cell r="Q3">
            <v>0.01</v>
          </cell>
          <cell r="R3">
            <v>0.02</v>
          </cell>
        </row>
        <row r="4">
          <cell r="J4">
            <v>0.1</v>
          </cell>
          <cell r="K4" t="str">
            <v>LGD2</v>
          </cell>
          <cell r="Q4">
            <v>0.02</v>
          </cell>
          <cell r="R4">
            <v>0.02</v>
          </cell>
        </row>
        <row r="5">
          <cell r="J5">
            <v>0.3</v>
          </cell>
          <cell r="K5" t="str">
            <v>LGD3</v>
          </cell>
          <cell r="Q5">
            <v>0.03</v>
          </cell>
          <cell r="R5">
            <v>0.02</v>
          </cell>
        </row>
        <row r="6">
          <cell r="B6">
            <v>1.0000000000000001E-5</v>
          </cell>
          <cell r="C6" t="str">
            <v>Aaa</v>
          </cell>
          <cell r="D6">
            <v>1.0000000000000001E-5</v>
          </cell>
          <cell r="F6">
            <v>2.0000000000000002E-5</v>
          </cell>
          <cell r="G6">
            <v>2.0000000000000002E-5</v>
          </cell>
          <cell r="H6" t="str">
            <v>Aaa</v>
          </cell>
          <cell r="J6">
            <v>0.5</v>
          </cell>
          <cell r="K6" t="str">
            <v>LGD4</v>
          </cell>
          <cell r="M6">
            <v>1</v>
          </cell>
          <cell r="N6" t="str">
            <v>Aaa</v>
          </cell>
          <cell r="O6">
            <v>1</v>
          </cell>
          <cell r="Q6">
            <v>0.04</v>
          </cell>
          <cell r="R6">
            <v>0.03</v>
          </cell>
        </row>
        <row r="7">
          <cell r="B7">
            <v>3.4058772731852807E-5</v>
          </cell>
          <cell r="C7" t="str">
            <v>Aa1</v>
          </cell>
          <cell r="D7">
            <v>1.16E-4</v>
          </cell>
          <cell r="G7">
            <v>6.8117545463705615E-5</v>
          </cell>
          <cell r="H7" t="str">
            <v>Aa1</v>
          </cell>
          <cell r="J7">
            <v>0.7</v>
          </cell>
          <cell r="K7" t="str">
            <v>LGD5</v>
          </cell>
          <cell r="M7">
            <v>2</v>
          </cell>
          <cell r="N7" t="str">
            <v>Aa1</v>
          </cell>
          <cell r="O7">
            <v>2</v>
          </cell>
          <cell r="Q7">
            <v>0.05</v>
          </cell>
          <cell r="R7">
            <v>0.04</v>
          </cell>
        </row>
        <row r="8">
          <cell r="B8">
            <v>1.7333205127730993E-4</v>
          </cell>
          <cell r="C8" t="str">
            <v>Aa2</v>
          </cell>
          <cell r="D8">
            <v>2.5900000000000001E-4</v>
          </cell>
          <cell r="G8">
            <v>3.4666410255461985E-4</v>
          </cell>
          <cell r="H8" t="str">
            <v>Aa2</v>
          </cell>
          <cell r="J8">
            <v>0.9</v>
          </cell>
          <cell r="K8" t="str">
            <v>LGD6</v>
          </cell>
          <cell r="M8">
            <v>3</v>
          </cell>
          <cell r="N8" t="str">
            <v>Aa2</v>
          </cell>
          <cell r="O8">
            <v>3</v>
          </cell>
          <cell r="Q8">
            <v>0.06</v>
          </cell>
          <cell r="R8">
            <v>0.05</v>
          </cell>
        </row>
        <row r="9">
          <cell r="B9">
            <v>3.7947858964637251E-4</v>
          </cell>
          <cell r="C9" t="str">
            <v>Aa3</v>
          </cell>
          <cell r="D9">
            <v>5.5599999999999996E-4</v>
          </cell>
          <cell r="G9">
            <v>7.5895717929274503E-4</v>
          </cell>
          <cell r="H9" t="str">
            <v>Aa3</v>
          </cell>
          <cell r="M9">
            <v>4</v>
          </cell>
          <cell r="N9" t="str">
            <v>Aa3</v>
          </cell>
          <cell r="O9">
            <v>4</v>
          </cell>
          <cell r="Q9">
            <v>7.0000000000000007E-2</v>
          </cell>
          <cell r="R9">
            <v>0.06</v>
          </cell>
        </row>
        <row r="10">
          <cell r="B10">
            <v>7.6042093606107396E-4</v>
          </cell>
          <cell r="C10" t="str">
            <v>A1</v>
          </cell>
          <cell r="D10">
            <v>1.0399999999999999E-3</v>
          </cell>
          <cell r="G10">
            <v>1.5208418721221479E-3</v>
          </cell>
          <cell r="H10" t="str">
            <v>A1</v>
          </cell>
          <cell r="M10">
            <v>5</v>
          </cell>
          <cell r="N10" t="str">
            <v>A1</v>
          </cell>
          <cell r="O10">
            <v>5</v>
          </cell>
          <cell r="Q10">
            <v>0.08</v>
          </cell>
          <cell r="R10">
            <v>7.0000000000000007E-2</v>
          </cell>
        </row>
        <row r="11">
          <cell r="B11">
            <v>1.4049626329550547E-3</v>
          </cell>
          <cell r="C11" t="str">
            <v>A2</v>
          </cell>
          <cell r="D11">
            <v>1.8979999999999999E-3</v>
          </cell>
          <cell r="G11">
            <v>2.8099252659101095E-3</v>
          </cell>
          <cell r="H11" t="str">
            <v>A2</v>
          </cell>
          <cell r="M11">
            <v>6</v>
          </cell>
          <cell r="N11" t="str">
            <v>A2</v>
          </cell>
          <cell r="O11">
            <v>6</v>
          </cell>
          <cell r="Q11">
            <v>0.09</v>
          </cell>
          <cell r="R11">
            <v>0.08</v>
          </cell>
        </row>
        <row r="12">
          <cell r="B12">
            <v>2.3742493550594048E-3</v>
          </cell>
          <cell r="C12" t="str">
            <v>A3</v>
          </cell>
          <cell r="D12">
            <v>2.97E-3</v>
          </cell>
          <cell r="G12">
            <v>4.7484987101188095E-3</v>
          </cell>
          <cell r="H12" t="str">
            <v>A3</v>
          </cell>
          <cell r="M12">
            <v>7</v>
          </cell>
          <cell r="N12" t="str">
            <v>A3</v>
          </cell>
          <cell r="O12">
            <v>7</v>
          </cell>
          <cell r="Q12">
            <v>0.1</v>
          </cell>
          <cell r="R12">
            <v>0.09</v>
          </cell>
        </row>
        <row r="13">
          <cell r="B13">
            <v>3.6821257447295303E-3</v>
          </cell>
          <cell r="C13" t="str">
            <v>Baa1</v>
          </cell>
          <cell r="D13">
            <v>4.5649999999999996E-3</v>
          </cell>
          <cell r="G13">
            <v>7.3642514894590606E-3</v>
          </cell>
          <cell r="H13" t="str">
            <v>Baa1</v>
          </cell>
          <cell r="M13">
            <v>8</v>
          </cell>
          <cell r="N13" t="str">
            <v>Baa1</v>
          </cell>
          <cell r="O13">
            <v>8</v>
          </cell>
          <cell r="Q13">
            <v>0.11</v>
          </cell>
          <cell r="R13">
            <v>0.1</v>
          </cell>
        </row>
        <row r="14">
          <cell r="B14">
            <v>5.4889889779448451E-3</v>
          </cell>
          <cell r="C14" t="str">
            <v>Baa2</v>
          </cell>
          <cell r="D14">
            <v>6.6E-3</v>
          </cell>
          <cell r="G14">
            <v>1.097797795588969E-2</v>
          </cell>
          <cell r="H14" t="str">
            <v>Baa2</v>
          </cell>
          <cell r="M14">
            <v>9</v>
          </cell>
          <cell r="N14" t="str">
            <v>Baa2</v>
          </cell>
          <cell r="O14">
            <v>9</v>
          </cell>
          <cell r="Q14">
            <v>0.12</v>
          </cell>
          <cell r="R14">
            <v>0.11</v>
          </cell>
        </row>
        <row r="15">
          <cell r="B15">
            <v>9.2948372766821479E-3</v>
          </cell>
          <cell r="C15" t="str">
            <v>Baa3</v>
          </cell>
          <cell r="D15">
            <v>1.3089999999999999E-2</v>
          </cell>
          <cell r="G15">
            <v>1.8589674553364296E-2</v>
          </cell>
          <cell r="H15" t="str">
            <v>Baa3</v>
          </cell>
          <cell r="M15">
            <v>10</v>
          </cell>
          <cell r="N15" t="str">
            <v>Baa3</v>
          </cell>
          <cell r="O15">
            <v>10</v>
          </cell>
          <cell r="Q15">
            <v>0.13</v>
          </cell>
          <cell r="R15">
            <v>0.12</v>
          </cell>
        </row>
        <row r="16">
          <cell r="A16" t="str">
            <v>Ba1</v>
          </cell>
          <cell r="B16">
            <v>1.7389048277579769E-2</v>
          </cell>
          <cell r="C16" t="str">
            <v>Ba1</v>
          </cell>
          <cell r="D16">
            <v>2.3099999999999999E-2</v>
          </cell>
          <cell r="G16">
            <v>3.4778096555159538E-2</v>
          </cell>
          <cell r="H16" t="str">
            <v>Ba1</v>
          </cell>
          <cell r="M16">
            <v>11</v>
          </cell>
          <cell r="N16" t="str">
            <v>Ba1</v>
          </cell>
          <cell r="O16">
            <v>11</v>
          </cell>
          <cell r="Q16">
            <v>0.14000000000000001</v>
          </cell>
          <cell r="R16">
            <v>0.13</v>
          </cell>
        </row>
        <row r="17">
          <cell r="A17" t="str">
            <v>Ba2</v>
          </cell>
          <cell r="B17">
            <v>2.9392856274952254E-2</v>
          </cell>
          <cell r="C17" t="str">
            <v>Ba2</v>
          </cell>
          <cell r="D17">
            <v>3.7400000000000003E-2</v>
          </cell>
          <cell r="G17">
            <v>5.8785712549904508E-2</v>
          </cell>
          <cell r="H17" t="str">
            <v>Ba2</v>
          </cell>
          <cell r="M17">
            <v>12</v>
          </cell>
          <cell r="N17" t="str">
            <v>Ba2</v>
          </cell>
          <cell r="O17">
            <v>12</v>
          </cell>
          <cell r="Q17">
            <v>0.15</v>
          </cell>
          <cell r="R17">
            <v>0.14000000000000001</v>
          </cell>
        </row>
        <row r="18">
          <cell r="A18" t="str">
            <v>Ba3</v>
          </cell>
          <cell r="B18">
            <v>4.487541643260818E-2</v>
          </cell>
          <cell r="C18" t="str">
            <v>Ba3</v>
          </cell>
          <cell r="D18">
            <v>5.3844999999999997E-2</v>
          </cell>
          <cell r="G18">
            <v>8.975083286521636E-2</v>
          </cell>
          <cell r="H18" t="str">
            <v>Ba3</v>
          </cell>
          <cell r="M18">
            <v>13</v>
          </cell>
          <cell r="N18" t="str">
            <v>Ba3</v>
          </cell>
          <cell r="O18">
            <v>13</v>
          </cell>
          <cell r="Q18">
            <v>0.16</v>
          </cell>
          <cell r="R18">
            <v>0.15</v>
          </cell>
        </row>
        <row r="19">
          <cell r="A19" t="str">
            <v>B1</v>
          </cell>
          <cell r="B19">
            <v>6.4044069787920252E-2</v>
          </cell>
          <cell r="C19" t="str">
            <v>B1</v>
          </cell>
          <cell r="D19">
            <v>7.6175000000000007E-2</v>
          </cell>
          <cell r="G19">
            <v>0.1280881395758405</v>
          </cell>
          <cell r="H19" t="str">
            <v>B1</v>
          </cell>
          <cell r="M19">
            <v>14</v>
          </cell>
          <cell r="N19" t="str">
            <v>B1</v>
          </cell>
          <cell r="O19">
            <v>14</v>
          </cell>
          <cell r="Q19">
            <v>0.17</v>
          </cell>
          <cell r="R19">
            <v>0.15</v>
          </cell>
        </row>
        <row r="20">
          <cell r="A20" t="str">
            <v>B2</v>
          </cell>
          <cell r="B20">
            <v>8.7153830237115801E-2</v>
          </cell>
          <cell r="C20" t="str">
            <v>B2</v>
          </cell>
          <cell r="D20">
            <v>9.9714999999999998E-2</v>
          </cell>
          <cell r="G20">
            <v>0.1743076604742316</v>
          </cell>
          <cell r="H20" t="str">
            <v>B2</v>
          </cell>
          <cell r="M20">
            <v>15</v>
          </cell>
          <cell r="N20" t="str">
            <v>B2</v>
          </cell>
          <cell r="O20">
            <v>15</v>
          </cell>
          <cell r="Q20">
            <v>0.18</v>
          </cell>
          <cell r="R20">
            <v>0.16</v>
          </cell>
        </row>
        <row r="21">
          <cell r="A21" t="str">
            <v>B3</v>
          </cell>
          <cell r="B21">
            <v>0.11482298245560424</v>
          </cell>
          <cell r="C21" t="str">
            <v>B3</v>
          </cell>
          <cell r="D21">
            <v>0.13222</v>
          </cell>
          <cell r="G21">
            <v>0.22964596491120848</v>
          </cell>
          <cell r="H21" t="str">
            <v>B3</v>
          </cell>
          <cell r="M21">
            <v>16</v>
          </cell>
          <cell r="N21" t="str">
            <v>B3</v>
          </cell>
          <cell r="O21">
            <v>16</v>
          </cell>
          <cell r="Q21">
            <v>0.19</v>
          </cell>
          <cell r="R21">
            <v>0.17</v>
          </cell>
        </row>
        <row r="22">
          <cell r="A22" t="str">
            <v>Caa1</v>
          </cell>
          <cell r="B22">
            <v>0.15368470151579824</v>
          </cell>
          <cell r="C22" t="str">
            <v>Caa1</v>
          </cell>
          <cell r="D22">
            <v>0.17863399999999999</v>
          </cell>
          <cell r="G22">
            <v>0.30736940303159649</v>
          </cell>
          <cell r="H22" t="str">
            <v>Caa1</v>
          </cell>
          <cell r="M22">
            <v>17</v>
          </cell>
          <cell r="N22" t="str">
            <v>Caa1</v>
          </cell>
          <cell r="O22">
            <v>17</v>
          </cell>
          <cell r="Q22">
            <v>0.2</v>
          </cell>
          <cell r="R22">
            <v>0.17</v>
          </cell>
        </row>
        <row r="23">
          <cell r="A23" t="str">
            <v>Caa2</v>
          </cell>
          <cell r="B23">
            <v>0.20763316103166179</v>
          </cell>
          <cell r="C23" t="str">
            <v>Caa2</v>
          </cell>
          <cell r="D23">
            <v>0.24134</v>
          </cell>
          <cell r="G23">
            <v>0.41526632206332359</v>
          </cell>
          <cell r="H23" t="str">
            <v>Caa2</v>
          </cell>
          <cell r="M23">
            <v>18</v>
          </cell>
          <cell r="N23" t="str">
            <v>Caa2</v>
          </cell>
          <cell r="O23">
            <v>18</v>
          </cell>
          <cell r="Q23">
            <v>0.21</v>
          </cell>
          <cell r="R23">
            <v>0.18</v>
          </cell>
        </row>
        <row r="24">
          <cell r="A24" t="str">
            <v>Caa3</v>
          </cell>
          <cell r="B24">
            <v>0.29652595761585526</v>
          </cell>
          <cell r="C24" t="str">
            <v>Caa3</v>
          </cell>
          <cell r="D24">
            <v>0.36433100000000002</v>
          </cell>
          <cell r="G24">
            <v>0.59305191523171052</v>
          </cell>
          <cell r="H24" t="str">
            <v>Caa3</v>
          </cell>
          <cell r="M24">
            <v>19</v>
          </cell>
          <cell r="N24" t="str">
            <v>Caa3</v>
          </cell>
          <cell r="O24">
            <v>19</v>
          </cell>
          <cell r="Q24">
            <v>0.22</v>
          </cell>
          <cell r="R24">
            <v>0.19</v>
          </cell>
        </row>
        <row r="25">
          <cell r="A25" t="str">
            <v>Ca</v>
          </cell>
          <cell r="B25">
            <v>0.42680850506989665</v>
          </cell>
          <cell r="C25" t="str">
            <v>Ca</v>
          </cell>
          <cell r="D25">
            <v>0.5</v>
          </cell>
          <cell r="G25">
            <v>0.8536170101397933</v>
          </cell>
          <cell r="H25" t="str">
            <v>Ca</v>
          </cell>
          <cell r="M25">
            <v>20</v>
          </cell>
          <cell r="N25" t="str">
            <v>Ca</v>
          </cell>
          <cell r="O25">
            <v>20</v>
          </cell>
          <cell r="Q25">
            <v>0.23</v>
          </cell>
          <cell r="R25">
            <v>0.2</v>
          </cell>
        </row>
        <row r="26">
          <cell r="A26" t="str">
            <v>C</v>
          </cell>
          <cell r="B26">
            <v>0.70710678118654757</v>
          </cell>
          <cell r="C26" t="str">
            <v>C</v>
          </cell>
          <cell r="D26">
            <v>1</v>
          </cell>
          <cell r="G26">
            <v>1</v>
          </cell>
          <cell r="H26" t="str">
            <v>C</v>
          </cell>
          <cell r="M26">
            <v>21</v>
          </cell>
          <cell r="N26" t="str">
            <v>C</v>
          </cell>
          <cell r="O26">
            <v>21</v>
          </cell>
          <cell r="Q26">
            <v>0.24</v>
          </cell>
          <cell r="R26">
            <v>0.2</v>
          </cell>
        </row>
        <row r="27">
          <cell r="B27">
            <v>0.995</v>
          </cell>
          <cell r="C27" t="str">
            <v>D</v>
          </cell>
          <cell r="M27">
            <v>22</v>
          </cell>
          <cell r="N27" t="str">
            <v>D</v>
          </cell>
          <cell r="O27">
            <v>22</v>
          </cell>
          <cell r="Q27">
            <v>0.25</v>
          </cell>
          <cell r="R27">
            <v>0.21</v>
          </cell>
        </row>
        <row r="28">
          <cell r="Q28">
            <v>0.26</v>
          </cell>
          <cell r="R28">
            <v>0.22</v>
          </cell>
        </row>
        <row r="29">
          <cell r="Q29">
            <v>0.27</v>
          </cell>
          <cell r="R29">
            <v>0.22</v>
          </cell>
        </row>
        <row r="30">
          <cell r="Q30">
            <v>0.28000000000000003</v>
          </cell>
          <cell r="R30">
            <v>0.23</v>
          </cell>
        </row>
        <row r="31">
          <cell r="Q31">
            <v>0.28999999999999998</v>
          </cell>
          <cell r="R31">
            <v>0.24</v>
          </cell>
        </row>
        <row r="32">
          <cell r="A32" t="str">
            <v>Aaa</v>
          </cell>
          <cell r="B32">
            <v>0</v>
          </cell>
          <cell r="C32" t="str">
            <v>Aaa</v>
          </cell>
          <cell r="D32">
            <v>1</v>
          </cell>
          <cell r="E32" t="str">
            <v>Aaa</v>
          </cell>
          <cell r="F32">
            <v>2.7500000000000001E-7</v>
          </cell>
          <cell r="G32">
            <v>1.1000000000000001E-6</v>
          </cell>
          <cell r="H32">
            <v>3.8500000000000004E-6</v>
          </cell>
          <cell r="I32">
            <v>9.9000000000000018E-6</v>
          </cell>
          <cell r="J32" t="str">
            <v>Aaa</v>
          </cell>
          <cell r="K32">
            <v>2.7500000000000001E-7</v>
          </cell>
          <cell r="L32">
            <v>8.2500000000000004E-7</v>
          </cell>
          <cell r="M32">
            <v>2.7500000000000004E-6</v>
          </cell>
          <cell r="N32">
            <v>6.0500000000000014E-6</v>
          </cell>
          <cell r="Q32">
            <v>0.3</v>
          </cell>
          <cell r="R32">
            <v>0.24</v>
          </cell>
        </row>
        <row r="33">
          <cell r="A33" t="str">
            <v>Aa1</v>
          </cell>
          <cell r="B33">
            <v>1</v>
          </cell>
          <cell r="C33" t="str">
            <v>Aaa</v>
          </cell>
          <cell r="D33">
            <v>1</v>
          </cell>
          <cell r="E33" t="str">
            <v>Aa1</v>
          </cell>
          <cell r="F33">
            <v>3.1350000000000001E-6</v>
          </cell>
          <cell r="G33">
            <v>1.6500000000000001E-5</v>
          </cell>
          <cell r="H33">
            <v>5.5000000000000009E-5</v>
          </cell>
          <cell r="I33">
            <v>1.1550000000000002E-4</v>
          </cell>
          <cell r="J33" t="str">
            <v>Aa1</v>
          </cell>
          <cell r="K33">
            <v>3.1350000000000001E-6</v>
          </cell>
          <cell r="L33">
            <v>1.3365000000000002E-5</v>
          </cell>
          <cell r="M33">
            <v>3.8500000000000007E-5</v>
          </cell>
          <cell r="N33">
            <v>6.0500000000000007E-5</v>
          </cell>
          <cell r="Q33">
            <v>0.31</v>
          </cell>
          <cell r="R33">
            <v>0.24</v>
          </cell>
        </row>
        <row r="34">
          <cell r="A34" t="str">
            <v>Aa2</v>
          </cell>
          <cell r="B34">
            <v>2</v>
          </cell>
          <cell r="C34" t="str">
            <v>Aaa</v>
          </cell>
          <cell r="D34">
            <v>1</v>
          </cell>
          <cell r="E34" t="str">
            <v>Aa2</v>
          </cell>
          <cell r="F34">
            <v>7.4800000000000004E-6</v>
          </cell>
          <cell r="G34">
            <v>4.4000000000000006E-5</v>
          </cell>
          <cell r="H34">
            <v>1.4300000000000001E-4</v>
          </cell>
          <cell r="I34">
            <v>2.5849999999999999E-4</v>
          </cell>
          <cell r="J34" t="str">
            <v>Aa2</v>
          </cell>
          <cell r="K34">
            <v>7.4800000000000004E-6</v>
          </cell>
          <cell r="L34">
            <v>3.6520000000000003E-5</v>
          </cell>
          <cell r="M34">
            <v>9.8999999999999994E-5</v>
          </cell>
          <cell r="N34">
            <v>1.1549999999999999E-4</v>
          </cell>
          <cell r="Q34">
            <v>0.32</v>
          </cell>
          <cell r="R34">
            <v>0.25</v>
          </cell>
        </row>
        <row r="35">
          <cell r="A35" t="str">
            <v>Aa3</v>
          </cell>
          <cell r="B35">
            <v>3</v>
          </cell>
          <cell r="C35" t="str">
            <v>Aaa</v>
          </cell>
          <cell r="D35">
            <v>1</v>
          </cell>
          <cell r="E35" t="str">
            <v>Aa3</v>
          </cell>
          <cell r="F35">
            <v>1.6610000000000002E-5</v>
          </cell>
          <cell r="G35">
            <v>1.0450000000000002E-4</v>
          </cell>
          <cell r="H35">
            <v>3.2450000000000003E-4</v>
          </cell>
          <cell r="I35">
            <v>5.5550000000000011E-4</v>
          </cell>
          <cell r="J35" t="str">
            <v>Aa3</v>
          </cell>
          <cell r="K35">
            <v>1.6610000000000002E-5</v>
          </cell>
          <cell r="L35">
            <v>8.7890000000000014E-5</v>
          </cell>
          <cell r="M35">
            <v>2.2000000000000001E-4</v>
          </cell>
          <cell r="N35">
            <v>2.3100000000000009E-4</v>
          </cell>
          <cell r="Q35">
            <v>0.33</v>
          </cell>
          <cell r="R35">
            <v>0.25</v>
          </cell>
        </row>
        <row r="36">
          <cell r="A36" t="str">
            <v>A1</v>
          </cell>
          <cell r="B36">
            <v>3</v>
          </cell>
          <cell r="C36" t="str">
            <v>Aa1</v>
          </cell>
          <cell r="D36">
            <v>2</v>
          </cell>
          <cell r="E36" t="str">
            <v>A1</v>
          </cell>
          <cell r="F36">
            <v>3.1955000000000002E-5</v>
          </cell>
          <cell r="G36">
            <v>2.0350000000000001E-4</v>
          </cell>
          <cell r="H36">
            <v>6.4350000000000008E-4</v>
          </cell>
          <cell r="I36">
            <v>1.0395000000000001E-3</v>
          </cell>
          <cell r="J36" t="str">
            <v>A1</v>
          </cell>
          <cell r="K36">
            <v>3.1955000000000002E-5</v>
          </cell>
          <cell r="L36">
            <v>1.71545E-4</v>
          </cell>
          <cell r="M36">
            <v>4.4000000000000007E-4</v>
          </cell>
          <cell r="N36">
            <v>3.9599999999999998E-4</v>
          </cell>
          <cell r="Q36">
            <v>0.34</v>
          </cell>
          <cell r="R36">
            <v>0.26</v>
          </cell>
        </row>
        <row r="37">
          <cell r="A37" t="str">
            <v>A2</v>
          </cell>
          <cell r="B37">
            <v>3</v>
          </cell>
          <cell r="C37" t="str">
            <v>Aa2</v>
          </cell>
          <cell r="D37">
            <v>3</v>
          </cell>
          <cell r="E37" t="str">
            <v>A2</v>
          </cell>
          <cell r="F37">
            <v>5.9785000000000004E-5</v>
          </cell>
          <cell r="G37">
            <v>3.8500000000000003E-4</v>
          </cell>
          <cell r="H37">
            <v>1.2210000000000003E-3</v>
          </cell>
          <cell r="I37">
            <v>1.8975000000000001E-3</v>
          </cell>
          <cell r="J37" t="str">
            <v>A2</v>
          </cell>
          <cell r="K37">
            <v>5.9785000000000004E-5</v>
          </cell>
          <cell r="L37">
            <v>3.2521500000000001E-4</v>
          </cell>
          <cell r="M37">
            <v>8.3600000000000026E-4</v>
          </cell>
          <cell r="N37">
            <v>6.764999999999998E-4</v>
          </cell>
          <cell r="Q37">
            <v>0.35</v>
          </cell>
          <cell r="R37">
            <v>0.26</v>
          </cell>
        </row>
        <row r="38">
          <cell r="A38" t="str">
            <v>A3</v>
          </cell>
          <cell r="B38">
            <v>3</v>
          </cell>
          <cell r="C38" t="str">
            <v>Aa3</v>
          </cell>
          <cell r="D38">
            <v>4</v>
          </cell>
          <cell r="E38" t="str">
            <v>A3</v>
          </cell>
          <cell r="F38">
            <v>2.1367500000000003E-4</v>
          </cell>
          <cell r="G38">
            <v>8.250000000000001E-4</v>
          </cell>
          <cell r="H38">
            <v>1.98E-3</v>
          </cell>
          <cell r="I38">
            <v>2.9700000000000004E-3</v>
          </cell>
          <cell r="J38" t="str">
            <v>A3</v>
          </cell>
          <cell r="K38">
            <v>2.1367500000000003E-4</v>
          </cell>
          <cell r="L38">
            <v>6.1132500000000002E-4</v>
          </cell>
          <cell r="M38">
            <v>1.1549999999999998E-3</v>
          </cell>
          <cell r="N38">
            <v>9.9000000000000043E-4</v>
          </cell>
          <cell r="Q38">
            <v>0.36</v>
          </cell>
          <cell r="R38">
            <v>0.26</v>
          </cell>
        </row>
        <row r="39">
          <cell r="A39" t="str">
            <v>Baa1</v>
          </cell>
          <cell r="B39">
            <v>3</v>
          </cell>
          <cell r="C39" t="str">
            <v>A1</v>
          </cell>
          <cell r="D39">
            <v>5</v>
          </cell>
          <cell r="E39" t="str">
            <v>Baa1</v>
          </cell>
          <cell r="F39">
            <v>4.95E-4</v>
          </cell>
          <cell r="G39">
            <v>1.5400000000000001E-3</v>
          </cell>
          <cell r="H39">
            <v>3.0800000000000003E-3</v>
          </cell>
          <cell r="I39">
            <v>4.5650000000000005E-3</v>
          </cell>
          <cell r="J39" t="str">
            <v>Baa1</v>
          </cell>
          <cell r="K39">
            <v>4.95E-4</v>
          </cell>
          <cell r="L39">
            <v>1.0450000000000001E-3</v>
          </cell>
          <cell r="M39">
            <v>1.5400000000000001E-3</v>
          </cell>
          <cell r="N39">
            <v>1.4850000000000002E-3</v>
          </cell>
          <cell r="Q39">
            <v>0.37</v>
          </cell>
          <cell r="R39">
            <v>0.26</v>
          </cell>
        </row>
        <row r="40">
          <cell r="A40" t="str">
            <v>Baa2</v>
          </cell>
          <cell r="B40">
            <v>3</v>
          </cell>
          <cell r="C40" t="str">
            <v>A2</v>
          </cell>
          <cell r="D40">
            <v>6</v>
          </cell>
          <cell r="E40" t="str">
            <v>Baa2</v>
          </cell>
          <cell r="F40">
            <v>9.3500000000000007E-4</v>
          </cell>
          <cell r="G40">
            <v>2.5850000000000005E-3</v>
          </cell>
          <cell r="H40">
            <v>4.5650000000000005E-3</v>
          </cell>
          <cell r="I40">
            <v>6.6000000000000008E-3</v>
          </cell>
          <cell r="J40" t="str">
            <v>Baa2</v>
          </cell>
          <cell r="K40">
            <v>9.3500000000000007E-4</v>
          </cell>
          <cell r="L40">
            <v>1.6500000000000004E-3</v>
          </cell>
          <cell r="M40">
            <v>1.98E-3</v>
          </cell>
          <cell r="N40">
            <v>2.0350000000000004E-3</v>
          </cell>
          <cell r="Q40">
            <v>0.38</v>
          </cell>
          <cell r="R40">
            <v>0.26</v>
          </cell>
        </row>
        <row r="41">
          <cell r="A41" t="str">
            <v>Baa3</v>
          </cell>
          <cell r="B41">
            <v>3</v>
          </cell>
          <cell r="C41" t="str">
            <v>A3</v>
          </cell>
          <cell r="D41">
            <v>7</v>
          </cell>
          <cell r="E41" t="str">
            <v>Baa3</v>
          </cell>
          <cell r="F41">
            <v>2.31E-3</v>
          </cell>
          <cell r="G41">
            <v>5.7750000000000006E-3</v>
          </cell>
          <cell r="H41">
            <v>9.4050000000000019E-3</v>
          </cell>
          <cell r="I41">
            <v>1.3090000000000003E-2</v>
          </cell>
          <cell r="J41" t="str">
            <v>Baa3</v>
          </cell>
          <cell r="K41">
            <v>2.31E-3</v>
          </cell>
          <cell r="L41">
            <v>3.4650000000000006E-3</v>
          </cell>
          <cell r="M41">
            <v>3.6300000000000013E-3</v>
          </cell>
          <cell r="N41">
            <v>3.6850000000000008E-3</v>
          </cell>
          <cell r="Q41">
            <v>0.39</v>
          </cell>
          <cell r="R41">
            <v>0.26</v>
          </cell>
        </row>
        <row r="42">
          <cell r="A42" t="str">
            <v>Ba1</v>
          </cell>
          <cell r="B42">
            <v>3</v>
          </cell>
          <cell r="C42" t="str">
            <v>Baa1</v>
          </cell>
          <cell r="D42">
            <v>8</v>
          </cell>
          <cell r="E42" t="str">
            <v>Ba1</v>
          </cell>
          <cell r="F42">
            <v>4.7850000000000002E-3</v>
          </cell>
          <cell r="G42">
            <v>1.111E-2</v>
          </cell>
          <cell r="H42">
            <v>1.7215000000000001E-2</v>
          </cell>
          <cell r="I42">
            <v>2.3100000000000002E-2</v>
          </cell>
          <cell r="J42" t="str">
            <v>Ba1</v>
          </cell>
          <cell r="K42">
            <v>4.7850000000000002E-3</v>
          </cell>
          <cell r="L42">
            <v>6.3249999999999999E-3</v>
          </cell>
          <cell r="M42">
            <v>6.1050000000000011E-3</v>
          </cell>
          <cell r="N42">
            <v>5.8850000000000013E-3</v>
          </cell>
          <cell r="Q42">
            <v>0.4</v>
          </cell>
          <cell r="R42">
            <v>0.26</v>
          </cell>
        </row>
        <row r="43">
          <cell r="A43" t="str">
            <v>Ba2</v>
          </cell>
          <cell r="B43">
            <v>3</v>
          </cell>
          <cell r="C43" t="str">
            <v>Baa2</v>
          </cell>
          <cell r="D43">
            <v>9</v>
          </cell>
          <cell r="E43" t="str">
            <v>Ba2</v>
          </cell>
          <cell r="F43">
            <v>8.5800000000000008E-3</v>
          </cell>
          <cell r="G43">
            <v>1.9085000000000001E-2</v>
          </cell>
          <cell r="H43">
            <v>2.8490000000000001E-2</v>
          </cell>
          <cell r="I43">
            <v>3.7400000000000003E-2</v>
          </cell>
          <cell r="J43" t="str">
            <v>Ba2</v>
          </cell>
          <cell r="K43">
            <v>8.5800000000000008E-3</v>
          </cell>
          <cell r="L43">
            <v>1.0505E-2</v>
          </cell>
          <cell r="M43">
            <v>9.4050000000000002E-3</v>
          </cell>
          <cell r="N43">
            <v>8.9100000000000013E-3</v>
          </cell>
          <cell r="Q43">
            <v>0.41</v>
          </cell>
          <cell r="R43">
            <v>0.26</v>
          </cell>
        </row>
        <row r="44">
          <cell r="A44" t="str">
            <v>Ba3</v>
          </cell>
          <cell r="B44">
            <v>3</v>
          </cell>
          <cell r="C44" t="str">
            <v>Baa3</v>
          </cell>
          <cell r="D44">
            <v>10</v>
          </cell>
          <cell r="E44" t="str">
            <v>Ba3</v>
          </cell>
          <cell r="F44">
            <v>1.5455000000000002E-2</v>
          </cell>
          <cell r="G44">
            <v>3.0305000000000006E-2</v>
          </cell>
          <cell r="H44">
            <v>4.3285000000000004E-2</v>
          </cell>
          <cell r="I44">
            <v>5.3845000000000004E-2</v>
          </cell>
          <cell r="J44" t="str">
            <v>Ba3</v>
          </cell>
          <cell r="K44">
            <v>1.5455000000000002E-2</v>
          </cell>
          <cell r="L44">
            <v>1.4850000000000004E-2</v>
          </cell>
          <cell r="M44">
            <v>1.2979999999999998E-2</v>
          </cell>
          <cell r="N44">
            <v>1.056E-2</v>
          </cell>
          <cell r="Q44">
            <v>0.42</v>
          </cell>
          <cell r="R44">
            <v>0.26</v>
          </cell>
        </row>
        <row r="45">
          <cell r="A45" t="str">
            <v>B1</v>
          </cell>
          <cell r="B45">
            <v>3</v>
          </cell>
          <cell r="C45" t="str">
            <v>Ba1</v>
          </cell>
          <cell r="D45">
            <v>11</v>
          </cell>
          <cell r="E45" t="str">
            <v>B1</v>
          </cell>
          <cell r="F45">
            <v>2.5740000000000002E-2</v>
          </cell>
          <cell r="G45">
            <v>4.6090000000000006E-2</v>
          </cell>
          <cell r="H45">
            <v>6.369000000000001E-2</v>
          </cell>
          <cell r="I45">
            <v>7.6175000000000007E-2</v>
          </cell>
          <cell r="J45" t="str">
            <v>B1</v>
          </cell>
          <cell r="K45">
            <v>2.5740000000000002E-2</v>
          </cell>
          <cell r="L45">
            <v>2.0350000000000004E-2</v>
          </cell>
          <cell r="M45">
            <v>1.7600000000000005E-2</v>
          </cell>
          <cell r="N45">
            <v>1.2484999999999996E-2</v>
          </cell>
          <cell r="Q45">
            <v>0.43</v>
          </cell>
          <cell r="R45">
            <v>0.26</v>
          </cell>
        </row>
        <row r="46">
          <cell r="A46" t="str">
            <v>B2</v>
          </cell>
          <cell r="B46">
            <v>3</v>
          </cell>
          <cell r="C46" t="str">
            <v>Ba2</v>
          </cell>
          <cell r="D46">
            <v>12</v>
          </cell>
          <cell r="E46" t="str">
            <v>B2</v>
          </cell>
          <cell r="F46">
            <v>3.9379999999999998E-2</v>
          </cell>
          <cell r="G46">
            <v>6.4185000000000006E-2</v>
          </cell>
          <cell r="H46">
            <v>8.5525000000000004E-2</v>
          </cell>
          <cell r="I46">
            <v>9.9714999999999998E-2</v>
          </cell>
          <cell r="J46" t="str">
            <v>B2</v>
          </cell>
          <cell r="K46">
            <v>3.9379999999999998E-2</v>
          </cell>
          <cell r="L46">
            <v>2.4805000000000008E-2</v>
          </cell>
          <cell r="M46">
            <v>2.1339999999999998E-2</v>
          </cell>
          <cell r="N46">
            <v>1.4189999999999994E-2</v>
          </cell>
          <cell r="Q46">
            <v>0.44</v>
          </cell>
          <cell r="R46">
            <v>0.26</v>
          </cell>
        </row>
        <row r="47">
          <cell r="A47" t="str">
            <v>B3</v>
          </cell>
          <cell r="B47">
            <v>3</v>
          </cell>
          <cell r="C47" t="str">
            <v>Ba3</v>
          </cell>
          <cell r="D47">
            <v>13</v>
          </cell>
          <cell r="E47" t="str">
            <v>B3</v>
          </cell>
          <cell r="F47">
            <v>6.3910000000000008E-2</v>
          </cell>
          <cell r="G47">
            <v>9.1355000000000006E-2</v>
          </cell>
          <cell r="H47">
            <v>0.115665</v>
          </cell>
          <cell r="I47">
            <v>0.13222</v>
          </cell>
          <cell r="J47" t="str">
            <v>B3</v>
          </cell>
          <cell r="K47">
            <v>6.3910000000000008E-2</v>
          </cell>
          <cell r="L47">
            <v>2.7444999999999997E-2</v>
          </cell>
          <cell r="M47">
            <v>2.4309999999999998E-2</v>
          </cell>
          <cell r="N47">
            <v>1.6555E-2</v>
          </cell>
          <cell r="Q47">
            <v>0.45</v>
          </cell>
          <cell r="R47">
            <v>0.26</v>
          </cell>
        </row>
        <row r="48">
          <cell r="A48" t="str">
            <v>Caa1</v>
          </cell>
          <cell r="B48">
            <v>3</v>
          </cell>
          <cell r="C48" t="str">
            <v>B1</v>
          </cell>
          <cell r="D48">
            <v>14</v>
          </cell>
          <cell r="E48" t="str">
            <v>Caa1</v>
          </cell>
          <cell r="F48">
            <v>9.5598797063561433E-2</v>
          </cell>
          <cell r="G48">
            <v>0.12778773904408827</v>
          </cell>
          <cell r="H48">
            <v>0.15751235665813651</v>
          </cell>
          <cell r="I48">
            <v>0.17863363289145751</v>
          </cell>
          <cell r="J48" t="str">
            <v>Caa1</v>
          </cell>
          <cell r="K48">
            <v>9.5598797063561433E-2</v>
          </cell>
          <cell r="L48">
            <v>3.2188941980526839E-2</v>
          </cell>
          <cell r="M48">
            <v>2.9724617614048238E-2</v>
          </cell>
          <cell r="N48">
            <v>2.1121276233320996E-2</v>
          </cell>
          <cell r="Q48">
            <v>0.46</v>
          </cell>
          <cell r="R48">
            <v>0.26</v>
          </cell>
        </row>
        <row r="49">
          <cell r="A49" t="str">
            <v>Caa2</v>
          </cell>
          <cell r="B49">
            <v>4</v>
          </cell>
          <cell r="C49" t="str">
            <v>B1</v>
          </cell>
          <cell r="D49">
            <v>14</v>
          </cell>
          <cell r="E49" t="str">
            <v>Caa2</v>
          </cell>
          <cell r="F49">
            <v>0.14300000000000002</v>
          </cell>
          <cell r="G49">
            <v>0.17874999999999999</v>
          </cell>
          <cell r="H49">
            <v>0.21450000000000002</v>
          </cell>
          <cell r="I49">
            <v>0.24134000000000003</v>
          </cell>
          <cell r="J49" t="str">
            <v>Caa2</v>
          </cell>
          <cell r="K49">
            <v>0.14300000000000002</v>
          </cell>
          <cell r="L49">
            <v>3.5749999999999976E-2</v>
          </cell>
          <cell r="M49">
            <v>3.5750000000000032E-2</v>
          </cell>
          <cell r="N49">
            <v>2.6840000000000003E-2</v>
          </cell>
          <cell r="Q49">
            <v>0.47</v>
          </cell>
          <cell r="R49">
            <v>0.26</v>
          </cell>
        </row>
        <row r="50">
          <cell r="A50" t="str">
            <v>Caa3</v>
          </cell>
          <cell r="B50">
            <v>4</v>
          </cell>
          <cell r="C50" t="str">
            <v>B2</v>
          </cell>
          <cell r="D50">
            <v>15</v>
          </cell>
          <cell r="E50" t="str">
            <v>Caa3</v>
          </cell>
          <cell r="F50">
            <v>0.28044607324760323</v>
          </cell>
          <cell r="G50">
            <v>0.31354824190226299</v>
          </cell>
          <cell r="H50">
            <v>0.34347488991191194</v>
          </cell>
          <cell r="I50">
            <v>0.36433089355694231</v>
          </cell>
          <cell r="J50" t="str">
            <v>Caa3</v>
          </cell>
          <cell r="K50">
            <v>0.28044607324760323</v>
          </cell>
          <cell r="L50">
            <v>3.3102168654659758E-2</v>
          </cell>
          <cell r="M50">
            <v>2.9926648009648948E-2</v>
          </cell>
          <cell r="N50">
            <v>2.0856003645030374E-2</v>
          </cell>
          <cell r="Q50">
            <v>0.48</v>
          </cell>
          <cell r="R50">
            <v>0.26</v>
          </cell>
        </row>
        <row r="51">
          <cell r="A51" t="str">
            <v>Ca</v>
          </cell>
          <cell r="B51">
            <v>4</v>
          </cell>
          <cell r="C51" t="str">
            <v>B3</v>
          </cell>
          <cell r="D51">
            <v>16</v>
          </cell>
          <cell r="E51" t="str">
            <v>Ca</v>
          </cell>
          <cell r="F51">
            <v>0.5</v>
          </cell>
          <cell r="G51">
            <v>0.5</v>
          </cell>
          <cell r="H51">
            <v>0.5</v>
          </cell>
          <cell r="I51">
            <v>0.5</v>
          </cell>
          <cell r="J51" t="str">
            <v>Ca</v>
          </cell>
          <cell r="K51">
            <v>0.5</v>
          </cell>
          <cell r="L51">
            <v>0</v>
          </cell>
          <cell r="M51">
            <v>0</v>
          </cell>
          <cell r="N51">
            <v>0</v>
          </cell>
          <cell r="Q51">
            <v>0.49</v>
          </cell>
          <cell r="R51">
            <v>0.26</v>
          </cell>
        </row>
        <row r="52">
          <cell r="A52" t="str">
            <v>C</v>
          </cell>
          <cell r="B52">
            <v>4</v>
          </cell>
          <cell r="C52" t="str">
            <v>Caa1</v>
          </cell>
          <cell r="D52">
            <v>17</v>
          </cell>
          <cell r="E52" t="str">
            <v>C</v>
          </cell>
          <cell r="F52">
            <v>1</v>
          </cell>
          <cell r="G52">
            <v>1</v>
          </cell>
          <cell r="H52">
            <v>1</v>
          </cell>
          <cell r="I52">
            <v>1</v>
          </cell>
          <cell r="J52" t="str">
            <v>C</v>
          </cell>
          <cell r="K52">
            <v>1</v>
          </cell>
          <cell r="L52">
            <v>0</v>
          </cell>
          <cell r="M52">
            <v>0</v>
          </cell>
          <cell r="N52">
            <v>0</v>
          </cell>
          <cell r="Q52">
            <v>0.5</v>
          </cell>
          <cell r="R52">
            <v>0.26</v>
          </cell>
        </row>
        <row r="53">
          <cell r="Q53">
            <v>0.51</v>
          </cell>
          <cell r="R53">
            <v>0.26</v>
          </cell>
        </row>
        <row r="54">
          <cell r="Q54">
            <v>0.52</v>
          </cell>
          <cell r="R54">
            <v>0.26</v>
          </cell>
        </row>
        <row r="55">
          <cell r="Q55">
            <v>0.53</v>
          </cell>
          <cell r="R55">
            <v>0.26</v>
          </cell>
        </row>
        <row r="56">
          <cell r="Q56">
            <v>0.54</v>
          </cell>
          <cell r="R56">
            <v>0.26</v>
          </cell>
        </row>
        <row r="57">
          <cell r="Q57">
            <v>0.55000000000000004</v>
          </cell>
          <cell r="R57">
            <v>0.26</v>
          </cell>
        </row>
        <row r="58">
          <cell r="Q58">
            <v>0.56000000000000005</v>
          </cell>
          <cell r="R58">
            <v>0.26</v>
          </cell>
        </row>
        <row r="59">
          <cell r="Q59">
            <v>0.56999999999999995</v>
          </cell>
          <cell r="R59">
            <v>0.26</v>
          </cell>
        </row>
        <row r="60">
          <cell r="Q60">
            <v>0.57999999999999996</v>
          </cell>
          <cell r="R60">
            <v>0.26</v>
          </cell>
        </row>
        <row r="61">
          <cell r="Q61">
            <v>0.59</v>
          </cell>
          <cell r="R61">
            <v>0.26</v>
          </cell>
        </row>
        <row r="62">
          <cell r="Q62">
            <v>0.6</v>
          </cell>
          <cell r="R62">
            <v>0.26</v>
          </cell>
        </row>
        <row r="63">
          <cell r="Q63">
            <v>0.61</v>
          </cell>
          <cell r="R63">
            <v>0.26</v>
          </cell>
        </row>
        <row r="64">
          <cell r="Q64">
            <v>0.62</v>
          </cell>
          <cell r="R64">
            <v>0.26</v>
          </cell>
        </row>
        <row r="65">
          <cell r="Q65">
            <v>0.63</v>
          </cell>
          <cell r="R65">
            <v>0.26</v>
          </cell>
        </row>
        <row r="66">
          <cell r="Q66">
            <v>0.64</v>
          </cell>
          <cell r="R66">
            <v>0.26</v>
          </cell>
        </row>
        <row r="67">
          <cell r="Q67">
            <v>0.65</v>
          </cell>
          <cell r="R67">
            <v>0.26</v>
          </cell>
        </row>
        <row r="68">
          <cell r="Q68">
            <v>0.66</v>
          </cell>
          <cell r="R68">
            <v>0.26</v>
          </cell>
        </row>
        <row r="69">
          <cell r="Q69">
            <v>0.67</v>
          </cell>
          <cell r="R69">
            <v>0.26</v>
          </cell>
        </row>
        <row r="70">
          <cell r="Q70">
            <v>0.68</v>
          </cell>
          <cell r="R70">
            <v>0.26</v>
          </cell>
        </row>
        <row r="71">
          <cell r="Q71">
            <v>0.69</v>
          </cell>
          <cell r="R71">
            <v>0.26</v>
          </cell>
        </row>
        <row r="72">
          <cell r="Q72">
            <v>0.7</v>
          </cell>
          <cell r="R72">
            <v>0.26</v>
          </cell>
        </row>
        <row r="73">
          <cell r="Q73">
            <v>0.71</v>
          </cell>
          <cell r="R73">
            <v>0.26</v>
          </cell>
        </row>
        <row r="74">
          <cell r="Q74">
            <v>0.72</v>
          </cell>
          <cell r="R74">
            <v>0.26</v>
          </cell>
        </row>
        <row r="75">
          <cell r="Q75">
            <v>0.73</v>
          </cell>
          <cell r="R75">
            <v>0.26</v>
          </cell>
        </row>
        <row r="76">
          <cell r="Q76">
            <v>0.74</v>
          </cell>
          <cell r="R76">
            <v>0.25</v>
          </cell>
        </row>
        <row r="77">
          <cell r="Q77">
            <v>0.75</v>
          </cell>
          <cell r="R77">
            <v>0.25</v>
          </cell>
        </row>
        <row r="78">
          <cell r="Q78">
            <v>0.76</v>
          </cell>
          <cell r="R78">
            <v>0.24</v>
          </cell>
        </row>
        <row r="79">
          <cell r="Q79">
            <v>0.77</v>
          </cell>
          <cell r="R79">
            <v>0.24</v>
          </cell>
        </row>
        <row r="80">
          <cell r="Q80">
            <v>0.78</v>
          </cell>
          <cell r="R80">
            <v>0.23</v>
          </cell>
        </row>
        <row r="81">
          <cell r="Q81">
            <v>0.79</v>
          </cell>
          <cell r="R81">
            <v>0.22</v>
          </cell>
        </row>
        <row r="82">
          <cell r="Q82">
            <v>0.8</v>
          </cell>
          <cell r="R82">
            <v>0.22</v>
          </cell>
        </row>
        <row r="83">
          <cell r="Q83">
            <v>0.81</v>
          </cell>
          <cell r="R83">
            <v>0.21</v>
          </cell>
        </row>
        <row r="84">
          <cell r="Q84">
            <v>0.82</v>
          </cell>
          <cell r="R84">
            <v>0.2</v>
          </cell>
        </row>
        <row r="85">
          <cell r="Q85">
            <v>0.83</v>
          </cell>
          <cell r="R85">
            <v>0.2</v>
          </cell>
        </row>
        <row r="86">
          <cell r="Q86">
            <v>0.84</v>
          </cell>
          <cell r="R86">
            <v>0.19</v>
          </cell>
        </row>
        <row r="87">
          <cell r="Q87">
            <v>0.85</v>
          </cell>
          <cell r="R87">
            <v>0.18</v>
          </cell>
        </row>
        <row r="88">
          <cell r="Q88">
            <v>0.86</v>
          </cell>
          <cell r="R88">
            <v>0.17</v>
          </cell>
        </row>
        <row r="89">
          <cell r="Q89">
            <v>0.87</v>
          </cell>
          <cell r="R89">
            <v>0.16</v>
          </cell>
        </row>
        <row r="90">
          <cell r="Q90">
            <v>0.88</v>
          </cell>
          <cell r="R90">
            <v>0.16</v>
          </cell>
        </row>
        <row r="91">
          <cell r="Q91">
            <v>0.89</v>
          </cell>
          <cell r="R91">
            <v>0.15</v>
          </cell>
        </row>
        <row r="92">
          <cell r="Q92">
            <v>0.9</v>
          </cell>
          <cell r="R92">
            <v>0.14000000000000001</v>
          </cell>
        </row>
        <row r="93">
          <cell r="Q93">
            <v>0.91</v>
          </cell>
          <cell r="R93">
            <v>0.13</v>
          </cell>
        </row>
        <row r="94">
          <cell r="Q94">
            <v>0.92</v>
          </cell>
          <cell r="R94">
            <v>0.12</v>
          </cell>
        </row>
        <row r="95">
          <cell r="Q95">
            <v>0.93</v>
          </cell>
          <cell r="R95">
            <v>0.11</v>
          </cell>
        </row>
        <row r="96">
          <cell r="Q96">
            <v>0.94</v>
          </cell>
          <cell r="R96">
            <v>0.1</v>
          </cell>
        </row>
        <row r="97">
          <cell r="Q97">
            <v>0.95</v>
          </cell>
          <cell r="R97">
            <v>0.09</v>
          </cell>
        </row>
        <row r="98">
          <cell r="Q98">
            <v>0.96</v>
          </cell>
          <cell r="R98">
            <v>0.08</v>
          </cell>
        </row>
        <row r="99">
          <cell r="Q99">
            <v>0.97</v>
          </cell>
          <cell r="R99">
            <v>7.0000000000000007E-2</v>
          </cell>
        </row>
        <row r="100">
          <cell r="Q100">
            <v>0.98</v>
          </cell>
          <cell r="R100">
            <v>0.05</v>
          </cell>
        </row>
        <row r="101">
          <cell r="Q101">
            <v>0.99</v>
          </cell>
          <cell r="R101">
            <v>0.04</v>
          </cell>
        </row>
        <row r="102">
          <cell r="Q102">
            <v>1</v>
          </cell>
          <cell r="R102">
            <v>0.04</v>
          </cell>
        </row>
      </sheetData>
      <sheetData sheetId="7"/>
      <sheetData sheetId="8"/>
      <sheetData sheetId="9">
        <row r="10">
          <cell r="B10" t="b">
            <v>0</v>
          </cell>
        </row>
        <row r="11">
          <cell r="B11" t="b">
            <v>0</v>
          </cell>
        </row>
        <row r="12">
          <cell r="B12" t="b">
            <v>0</v>
          </cell>
        </row>
      </sheetData>
      <sheetData sheetId="10">
        <row r="5">
          <cell r="B5">
            <v>1.2</v>
          </cell>
        </row>
        <row r="12">
          <cell r="A12">
            <v>0</v>
          </cell>
          <cell r="B12">
            <v>0</v>
          </cell>
          <cell r="C12">
            <v>0</v>
          </cell>
          <cell r="D12">
            <v>0</v>
          </cell>
          <cell r="E12">
            <v>0</v>
          </cell>
          <cell r="F12">
            <v>0</v>
          </cell>
          <cell r="G12">
            <v>0</v>
          </cell>
          <cell r="H12">
            <v>0</v>
          </cell>
          <cell r="I12">
            <v>0</v>
          </cell>
          <cell r="J12">
            <v>0</v>
          </cell>
          <cell r="K12">
            <v>0</v>
          </cell>
          <cell r="L12">
            <v>0</v>
          </cell>
        </row>
        <row r="13">
          <cell r="A13">
            <v>1</v>
          </cell>
          <cell r="B13">
            <v>0.01</v>
          </cell>
          <cell r="C13">
            <v>5.0000000000000001E-3</v>
          </cell>
          <cell r="D13">
            <v>1.0939252172492539E-3</v>
          </cell>
          <cell r="E13">
            <v>1.0939252172492539E-3</v>
          </cell>
          <cell r="F13">
            <v>0</v>
          </cell>
          <cell r="G13">
            <v>5.4696260862462698E-6</v>
          </cell>
          <cell r="H13">
            <v>2.3237340390437565E-4</v>
          </cell>
          <cell r="I13">
            <v>2.7051123341686816E-4</v>
          </cell>
          <cell r="J13">
            <v>1.0939252172492539E-3</v>
          </cell>
          <cell r="K13">
            <v>5.4696260862462698E-6</v>
          </cell>
          <cell r="L13">
            <v>2.6803902635680674E-4</v>
          </cell>
        </row>
        <row r="14">
          <cell r="A14">
            <v>2</v>
          </cell>
          <cell r="B14">
            <v>0.02</v>
          </cell>
          <cell r="C14">
            <v>1.4999999999999999E-2</v>
          </cell>
          <cell r="D14">
            <v>3.4691757020038293E-3</v>
          </cell>
          <cell r="E14">
            <v>2.3752504847545756E-3</v>
          </cell>
          <cell r="F14">
            <v>0</v>
          </cell>
          <cell r="G14">
            <v>3.5628757271318635E-5</v>
          </cell>
          <cell r="H14">
            <v>4.8289747129983882E-4</v>
          </cell>
          <cell r="I14">
            <v>5.6397802848762895E-4</v>
          </cell>
          <cell r="J14">
            <v>2.3752504847545756E-3</v>
          </cell>
          <cell r="K14">
            <v>3.5628757271318635E-5</v>
          </cell>
          <cell r="L14">
            <v>5.587182952770509E-4</v>
          </cell>
        </row>
        <row r="15">
          <cell r="A15">
            <v>3</v>
          </cell>
          <cell r="B15">
            <v>0.03</v>
          </cell>
          <cell r="C15">
            <v>2.5000000000000001E-2</v>
          </cell>
          <cell r="D15">
            <v>6.7945318372847029E-3</v>
          </cell>
          <cell r="E15">
            <v>3.3253561352808735E-3</v>
          </cell>
          <cell r="F15">
            <v>0</v>
          </cell>
          <cell r="G15">
            <v>8.3133903382021849E-5</v>
          </cell>
          <cell r="H15">
            <v>6.4640255946815889E-4</v>
          </cell>
          <cell r="I15">
            <v>7.5749564465341578E-4</v>
          </cell>
          <cell r="J15">
            <v>3.3253561352808735E-3</v>
          </cell>
          <cell r="K15">
            <v>8.3133903382021849E-5</v>
          </cell>
          <cell r="L15">
            <v>7.502834780236463E-4</v>
          </cell>
        </row>
        <row r="16">
          <cell r="A16">
            <v>4</v>
          </cell>
          <cell r="B16">
            <v>0.04</v>
          </cell>
          <cell r="C16">
            <v>3.5000000000000003E-2</v>
          </cell>
          <cell r="D16">
            <v>1.0924201331936187E-2</v>
          </cell>
          <cell r="E16">
            <v>4.1296694946514837E-3</v>
          </cell>
          <cell r="F16">
            <v>0</v>
          </cell>
          <cell r="G16">
            <v>1.4453843231280195E-4</v>
          </cell>
          <cell r="H16">
            <v>7.6674797007997481E-4</v>
          </cell>
          <cell r="I16">
            <v>9.0170627149591532E-4</v>
          </cell>
          <cell r="J16">
            <v>4.1296694946514837E-3</v>
          </cell>
          <cell r="K16">
            <v>1.4453843231280195E-4</v>
          </cell>
          <cell r="L16">
            <v>8.9293778648211024E-4</v>
          </cell>
        </row>
        <row r="17">
          <cell r="A17">
            <v>5</v>
          </cell>
          <cell r="B17">
            <v>0.05</v>
          </cell>
          <cell r="C17">
            <v>4.4999999999999998E-2</v>
          </cell>
          <cell r="D17">
            <v>1.5763487241933966E-2</v>
          </cell>
          <cell r="E17">
            <v>4.839285909997779E-3</v>
          </cell>
          <cell r="F17">
            <v>0</v>
          </cell>
          <cell r="G17">
            <v>2.1776786594990003E-4</v>
          </cell>
          <cell r="H17">
            <v>8.572808296186782E-4</v>
          </cell>
          <cell r="I17">
            <v>1.0119079394624456E-3</v>
          </cell>
          <cell r="J17">
            <v>4.839285909997779E-3</v>
          </cell>
          <cell r="K17">
            <v>2.1776786594990003E-4</v>
          </cell>
          <cell r="L17">
            <v>1.0018531655185438E-3</v>
          </cell>
        </row>
        <row r="18">
          <cell r="A18">
            <v>6</v>
          </cell>
          <cell r="B18">
            <v>0.06</v>
          </cell>
          <cell r="C18">
            <v>5.5E-2</v>
          </cell>
          <cell r="D18">
            <v>2.1242278894702923E-2</v>
          </cell>
          <cell r="E18">
            <v>5.4787916527689572E-3</v>
          </cell>
          <cell r="F18">
            <v>0</v>
          </cell>
          <cell r="G18">
            <v>3.0133354090229267E-4</v>
          </cell>
          <cell r="H18">
            <v>9.2499770949100652E-4</v>
          </cell>
          <cell r="I18">
            <v>1.0960716549074821E-3</v>
          </cell>
          <cell r="J18">
            <v>5.4787916527689572E-3</v>
          </cell>
          <cell r="K18">
            <v>3.0133354090229267E-4</v>
          </cell>
          <cell r="L18">
            <v>1.0849377170409609E-3</v>
          </cell>
        </row>
        <row r="19">
          <cell r="A19">
            <v>7</v>
          </cell>
          <cell r="B19">
            <v>7.0000000000000007E-2</v>
          </cell>
          <cell r="C19">
            <v>6.5000000000000002E-2</v>
          </cell>
          <cell r="D19">
            <v>2.7304845598886254E-2</v>
          </cell>
          <cell r="E19">
            <v>6.0625667041833316E-3</v>
          </cell>
          <cell r="F19">
            <v>0</v>
          </cell>
          <cell r="G19">
            <v>3.9406683577191656E-4</v>
          </cell>
          <cell r="H19">
            <v>9.7434289492993452E-4</v>
          </cell>
          <cell r="I19">
            <v>1.1592333099476792E-3</v>
          </cell>
          <cell r="J19">
            <v>6.0625667041833316E-3</v>
          </cell>
          <cell r="K19">
            <v>3.9406683577191656E-4</v>
          </cell>
          <cell r="L19">
            <v>1.1471891846005923E-3</v>
          </cell>
        </row>
        <row r="20">
          <cell r="A20">
            <v>8</v>
          </cell>
          <cell r="B20">
            <v>0.08</v>
          </cell>
          <cell r="C20">
            <v>7.5000000000000011E-2</v>
          </cell>
          <cell r="D20">
            <v>3.390485004268886E-2</v>
          </cell>
          <cell r="E20">
            <v>6.6000044438026054E-3</v>
          </cell>
          <cell r="F20">
            <v>0</v>
          </cell>
          <cell r="G20">
            <v>4.9500033328519545E-4</v>
          </cell>
          <cell r="H20">
            <v>1.0084591680463901E-3</v>
          </cell>
          <cell r="I20">
            <v>1.204936988118068E-3</v>
          </cell>
          <cell r="J20">
            <v>6.6000044438026054E-3</v>
          </cell>
          <cell r="K20">
            <v>4.9500033328519545E-4</v>
          </cell>
          <cell r="L20">
            <v>1.1921258026634425E-3</v>
          </cell>
        </row>
        <row r="21">
          <cell r="A21">
            <v>9</v>
          </cell>
          <cell r="B21">
            <v>0.09</v>
          </cell>
          <cell r="C21">
            <v>8.4999999999999992E-2</v>
          </cell>
          <cell r="D21">
            <v>4.1002552282832325E-2</v>
          </cell>
          <cell r="E21">
            <v>7.097702240143465E-3</v>
          </cell>
          <cell r="F21">
            <v>0</v>
          </cell>
          <cell r="G21">
            <v>6.0330469041219447E-4</v>
          </cell>
          <cell r="H21">
            <v>1.0297268053459856E-3</v>
          </cell>
          <cell r="I21">
            <v>1.2358557241306238E-3</v>
          </cell>
          <cell r="J21">
            <v>7.097702240143465E-3</v>
          </cell>
          <cell r="K21">
            <v>6.0330469041219447E-4</v>
          </cell>
          <cell r="L21">
            <v>1.2224017683103855E-3</v>
          </cell>
        </row>
        <row r="22">
          <cell r="A22">
            <v>10</v>
          </cell>
          <cell r="B22">
            <v>0.1</v>
          </cell>
          <cell r="C22">
            <v>9.5000000000000001E-2</v>
          </cell>
          <cell r="D22">
            <v>4.8563091390593276E-2</v>
          </cell>
          <cell r="E22">
            <v>7.560539107760951E-3</v>
          </cell>
          <cell r="F22">
            <v>0</v>
          </cell>
          <cell r="G22">
            <v>7.1825121523729038E-4</v>
          </cell>
          <cell r="H22">
            <v>1.0400357080140382E-3</v>
          </cell>
          <cell r="I22">
            <v>1.2541043202399012E-3</v>
          </cell>
          <cell r="J22">
            <v>7.560539107760951E-3</v>
          </cell>
          <cell r="K22">
            <v>7.1825121523729038E-4</v>
          </cell>
          <cell r="L22">
            <v>1.2401174271522335E-3</v>
          </cell>
        </row>
        <row r="23">
          <cell r="A23">
            <v>11</v>
          </cell>
          <cell r="B23">
            <v>0.11</v>
          </cell>
          <cell r="C23">
            <v>0.10500000000000001</v>
          </cell>
          <cell r="D23">
            <v>5.6555357258660996E-2</v>
          </cell>
          <cell r="E23">
            <v>7.9922658680677203E-3</v>
          </cell>
          <cell r="F23">
            <v>0</v>
          </cell>
          <cell r="G23">
            <v>8.3918791614711068E-4</v>
          </cell>
          <cell r="H23">
            <v>1.0409383343275491E-3</v>
          </cell>
          <cell r="I23">
            <v>1.2614148112477829E-3</v>
          </cell>
          <cell r="J23">
            <v>7.9922658680677203E-3</v>
          </cell>
          <cell r="K23">
            <v>8.3918791614711068E-4</v>
          </cell>
          <cell r="L23">
            <v>1.2469932820670636E-3</v>
          </cell>
        </row>
        <row r="24">
          <cell r="A24">
            <v>12</v>
          </cell>
          <cell r="B24">
            <v>0.12</v>
          </cell>
          <cell r="C24">
            <v>0.11499999999999999</v>
          </cell>
          <cell r="D24">
            <v>6.4951211815390167E-2</v>
          </cell>
          <cell r="E24">
            <v>8.3958545567291709E-3</v>
          </cell>
          <cell r="F24">
            <v>0</v>
          </cell>
          <cell r="G24">
            <v>9.6552327402385453E-4</v>
          </cell>
          <cell r="H24">
            <v>1.0337426301143555E-3</v>
          </cell>
          <cell r="I24">
            <v>1.259242884493057E-3</v>
          </cell>
          <cell r="J24">
            <v>8.3958545567291709E-3</v>
          </cell>
          <cell r="K24">
            <v>9.6552327402385453E-4</v>
          </cell>
          <cell r="L24">
            <v>1.2444755416730219E-3</v>
          </cell>
        </row>
        <row r="25">
          <cell r="A25">
            <v>13</v>
          </cell>
          <cell r="B25">
            <v>0.13</v>
          </cell>
          <cell r="C25">
            <v>0.125</v>
          </cell>
          <cell r="D25">
            <v>7.3724929886911539E-2</v>
          </cell>
          <cell r="E25">
            <v>8.773718071521372E-3</v>
          </cell>
          <cell r="F25">
            <v>0</v>
          </cell>
          <cell r="G25">
            <v>1.0967147589401715E-3</v>
          </cell>
          <cell r="H25">
            <v>1.019571992722569E-3</v>
          </cell>
          <cell r="I25">
            <v>1.2488364170336658E-3</v>
          </cell>
          <cell r="J25">
            <v>8.773718071521372E-3</v>
          </cell>
          <cell r="K25">
            <v>1.0967147589401715E-3</v>
          </cell>
          <cell r="L25">
            <v>1.233804103809566E-3</v>
          </cell>
        </row>
        <row r="26">
          <cell r="A26">
            <v>14</v>
          </cell>
          <cell r="B26">
            <v>0.14000000000000001</v>
          </cell>
          <cell r="C26">
            <v>0.13500000000000001</v>
          </cell>
          <cell r="D26">
            <v>8.2852784745514496E-2</v>
          </cell>
          <cell r="E26">
            <v>9.1278548586029573E-3</v>
          </cell>
          <cell r="F26">
            <v>0</v>
          </cell>
          <cell r="G26">
            <v>1.2322604059113993E-3</v>
          </cell>
          <cell r="H26">
            <v>9.9940583775203992E-4</v>
          </cell>
          <cell r="I26">
            <v>1.2312817522992544E-3</v>
          </cell>
          <cell r="J26">
            <v>9.1278548586029573E-3</v>
          </cell>
          <cell r="K26">
            <v>1.2322604059113993E-3</v>
          </cell>
          <cell r="L26">
            <v>1.2160584635392757E-3</v>
          </cell>
        </row>
        <row r="27">
          <cell r="A27">
            <v>15</v>
          </cell>
          <cell r="B27">
            <v>0.15</v>
          </cell>
          <cell r="C27">
            <v>0.14500000000000002</v>
          </cell>
          <cell r="D27">
            <v>9.2312732762352884E-2</v>
          </cell>
          <cell r="E27">
            <v>9.4599480168383876E-3</v>
          </cell>
          <cell r="F27">
            <v>0</v>
          </cell>
          <cell r="G27">
            <v>1.3716924624415665E-3</v>
          </cell>
          <cell r="H27">
            <v>9.7410813645966421E-4</v>
          </cell>
          <cell r="I27">
            <v>1.207536190930206E-3</v>
          </cell>
          <cell r="J27">
            <v>9.4599480168383876E-3</v>
          </cell>
          <cell r="K27">
            <v>1.3716924624415665E-3</v>
          </cell>
          <cell r="L27">
            <v>1.1921899488239694E-3</v>
          </cell>
        </row>
        <row r="28">
          <cell r="A28">
            <v>16</v>
          </cell>
          <cell r="B28">
            <v>0.16</v>
          </cell>
          <cell r="C28">
            <v>0.155</v>
          </cell>
          <cell r="D28">
            <v>0.10208416811174807</v>
          </cell>
          <cell r="E28">
            <v>9.7714353493951883E-3</v>
          </cell>
          <cell r="F28">
            <v>0</v>
          </cell>
          <cell r="G28">
            <v>1.5145724791562542E-3</v>
          </cell>
          <cell r="H28">
            <v>9.4444814499379363E-4</v>
          </cell>
          <cell r="I28">
            <v>1.1784515449870358E-3</v>
          </cell>
          <cell r="J28">
            <v>9.7714353493951883E-3</v>
          </cell>
          <cell r="K28">
            <v>1.5145724791562542E-3</v>
          </cell>
          <cell r="L28">
            <v>1.1630450924636814E-3</v>
          </cell>
        </row>
        <row r="29">
          <cell r="A29">
            <v>17</v>
          </cell>
          <cell r="B29">
            <v>0.17</v>
          </cell>
          <cell r="C29">
            <v>0.16500000000000001</v>
          </cell>
          <cell r="D29">
            <v>0.11214772835220774</v>
          </cell>
          <cell r="E29">
            <v>1.0063560240459665E-2</v>
          </cell>
          <cell r="F29">
            <v>0</v>
          </cell>
          <cell r="G29">
            <v>1.6604874396758448E-3</v>
          </cell>
          <cell r="H29">
            <v>9.111158801782662E-4</v>
          </cell>
          <cell r="I29">
            <v>1.144791687607031E-3</v>
          </cell>
          <cell r="J29">
            <v>1.0063560240459665E-2</v>
          </cell>
          <cell r="K29">
            <v>1.6604874396758448E-3</v>
          </cell>
          <cell r="L29">
            <v>1.1293830479875051E-3</v>
          </cell>
        </row>
        <row r="30">
          <cell r="A30">
            <v>18</v>
          </cell>
          <cell r="B30">
            <v>0.18</v>
          </cell>
          <cell r="C30">
            <v>0.17499999999999999</v>
          </cell>
          <cell r="D30">
            <v>0.1224851378186079</v>
          </cell>
          <cell r="E30">
            <v>1.033740946640016E-2</v>
          </cell>
          <cell r="F30">
            <v>0</v>
          </cell>
          <cell r="G30">
            <v>1.809046656620028E-3</v>
          </cell>
          <cell r="H30">
            <v>8.7473394734157166E-4</v>
          </cell>
          <cell r="I30">
            <v>1.10724593869215E-3</v>
          </cell>
          <cell r="J30">
            <v>1.033740946640016E-2</v>
          </cell>
          <cell r="K30">
            <v>1.809046656620028E-3</v>
          </cell>
          <cell r="L30">
            <v>1.0918888748904297E-3</v>
          </cell>
        </row>
        <row r="31">
          <cell r="A31">
            <v>19</v>
          </cell>
          <cell r="B31">
            <v>0.19</v>
          </cell>
          <cell r="C31">
            <v>0.185</v>
          </cell>
          <cell r="D31">
            <v>0.13307907968210858</v>
          </cell>
          <cell r="E31">
            <v>1.0593941863500683E-2</v>
          </cell>
          <cell r="F31">
            <v>0</v>
          </cell>
          <cell r="G31">
            <v>1.9598792447476266E-3</v>
          </cell>
          <cell r="H31">
            <v>8.3586676627820527E-4</v>
          </cell>
          <cell r="I31">
            <v>1.0664394846337539E-3</v>
          </cell>
          <cell r="J31">
            <v>1.0593941863500683E-2</v>
          </cell>
          <cell r="K31">
            <v>1.9598792447476266E-3</v>
          </cell>
          <cell r="L31">
            <v>1.0511838814077552E-3</v>
          </cell>
        </row>
        <row r="32">
          <cell r="A32">
            <v>20</v>
          </cell>
          <cell r="B32">
            <v>0.2</v>
          </cell>
          <cell r="C32">
            <v>0.19500000000000001</v>
          </cell>
          <cell r="D32">
            <v>0.14391309012846901</v>
          </cell>
          <cell r="E32">
            <v>1.0834010446360426E-2</v>
          </cell>
          <cell r="F32">
            <v>0</v>
          </cell>
          <cell r="G32">
            <v>2.1126320370402833E-3</v>
          </cell>
          <cell r="H32">
            <v>7.9502789767476234E-4</v>
          </cell>
          <cell r="I32">
            <v>1.0229416355544811E-3</v>
          </cell>
          <cell r="J32">
            <v>1.0834010446360426E-2</v>
          </cell>
          <cell r="K32">
            <v>2.1126320370402833E-3</v>
          </cell>
          <cell r="L32">
            <v>1.0078338217745597E-3</v>
          </cell>
        </row>
        <row r="33">
          <cell r="A33">
            <v>21</v>
          </cell>
          <cell r="B33">
            <v>0.21</v>
          </cell>
          <cell r="C33">
            <v>0.20500000000000002</v>
          </cell>
          <cell r="D33">
            <v>0.15497146986681465</v>
          </cell>
          <cell r="E33">
            <v>1.1058379738345642E-2</v>
          </cell>
          <cell r="F33">
            <v>0</v>
          </cell>
          <cell r="G33">
            <v>2.2669678463608568E-3</v>
          </cell>
          <cell r="H33">
            <v>7.5268595409198598E-4</v>
          </cell>
          <cell r="I33">
            <v>9.7727247329269665E-4</v>
          </cell>
          <cell r="J33">
            <v>1.1058379738345642E-2</v>
          </cell>
          <cell r="K33">
            <v>2.2669678463608568E-3</v>
          </cell>
          <cell r="L33">
            <v>9.6235549673138663E-4</v>
          </cell>
        </row>
        <row r="34">
          <cell r="A34">
            <v>22</v>
          </cell>
          <cell r="B34">
            <v>0.22</v>
          </cell>
          <cell r="C34">
            <v>0.215</v>
          </cell>
          <cell r="D34">
            <v>0.16623920940481285</v>
          </cell>
          <cell r="E34">
            <v>1.12677395379982E-2</v>
          </cell>
          <cell r="F34">
            <v>0</v>
          </cell>
          <cell r="G34">
            <v>2.4225640006696131E-3</v>
          </cell>
          <cell r="H34">
            <v>7.0926943696886149E-4</v>
          </cell>
          <cell r="I34">
            <v>9.2990827995097236E-4</v>
          </cell>
          <cell r="J34">
            <v>1.12677395379982E-2</v>
          </cell>
          <cell r="K34">
            <v>2.4225640006696131E-3</v>
          </cell>
          <cell r="L34">
            <v>9.1522214397573231E-4</v>
          </cell>
        </row>
        <row r="35">
          <cell r="A35">
            <v>23</v>
          </cell>
          <cell r="B35">
            <v>0.23</v>
          </cell>
          <cell r="C35">
            <v>0.22500000000000001</v>
          </cell>
          <cell r="D35">
            <v>0.1777019253942482</v>
          </cell>
          <cell r="E35">
            <v>1.1462715989435351E-2</v>
          </cell>
          <cell r="F35">
            <v>0</v>
          </cell>
          <cell r="G35">
            <v>2.5791110976229542E-3</v>
          </cell>
          <cell r="H35">
            <v>6.6517074549976801E-4</v>
          </cell>
          <cell r="I35">
            <v>8.8128602738034702E-4</v>
          </cell>
          <cell r="J35">
            <v>1.1462715989435351E-2</v>
          </cell>
          <cell r="K35">
            <v>2.5791110976229542E-3</v>
          </cell>
          <cell r="L35">
            <v>8.6686789670284328E-4</v>
          </cell>
        </row>
        <row r="36">
          <cell r="A36">
            <v>24</v>
          </cell>
          <cell r="B36">
            <v>0.24</v>
          </cell>
          <cell r="C36">
            <v>0.23499999999999999</v>
          </cell>
          <cell r="D36">
            <v>0.18934580597797987</v>
          </cell>
          <cell r="E36">
            <v>1.1643880583731669E-2</v>
          </cell>
          <cell r="F36">
            <v>0</v>
          </cell>
          <cell r="G36">
            <v>2.7363119371769423E-3</v>
          </cell>
          <cell r="H36">
            <v>6.207495376647237E-4</v>
          </cell>
          <cell r="I36">
            <v>8.3180713297858523E-4</v>
          </cell>
          <cell r="J36">
            <v>1.1643880583731669E-2</v>
          </cell>
          <cell r="K36">
            <v>2.7363119371769423E-3</v>
          </cell>
          <cell r="L36">
            <v>8.176915139943132E-4</v>
          </cell>
        </row>
        <row r="37">
          <cell r="A37">
            <v>25</v>
          </cell>
          <cell r="B37">
            <v>0.25</v>
          </cell>
          <cell r="C37">
            <v>0.245</v>
          </cell>
          <cell r="D37">
            <v>0.20115756352964426</v>
          </cell>
          <cell r="E37">
            <v>1.1811757551664387E-2</v>
          </cell>
          <cell r="F37">
            <v>0</v>
          </cell>
          <cell r="G37">
            <v>2.8938806001577748E-3</v>
          </cell>
          <cell r="H37">
            <v>5.7633557780445682E-4</v>
          </cell>
          <cell r="I37">
            <v>7.8184063474349562E-4</v>
          </cell>
          <cell r="J37">
            <v>1.1811757551664387E-2</v>
          </cell>
          <cell r="K37">
            <v>2.8938806001577748E-3</v>
          </cell>
          <cell r="L37">
            <v>7.6805953479869152E-4</v>
          </cell>
        </row>
        <row r="38">
          <cell r="A38">
            <v>26</v>
          </cell>
          <cell r="B38">
            <v>0.26</v>
          </cell>
          <cell r="C38">
            <v>0.255</v>
          </cell>
          <cell r="D38">
            <v>0.21312439352057608</v>
          </cell>
          <cell r="E38">
            <v>1.1966829990931821E-2</v>
          </cell>
          <cell r="F38">
            <v>0</v>
          </cell>
          <cell r="G38">
            <v>3.0515416476876145E-3</v>
          </cell>
          <cell r="H38">
            <v>5.3223117242700874E-4</v>
          </cell>
          <cell r="I38">
            <v>7.3172590118216743E-4</v>
          </cell>
          <cell r="J38">
            <v>1.1966829990931821E-2</v>
          </cell>
          <cell r="K38">
            <v>3.0515416476876145E-3</v>
          </cell>
          <cell r="L38">
            <v>7.1830897020735171E-4</v>
          </cell>
        </row>
        <row r="39">
          <cell r="A39">
            <v>27</v>
          </cell>
          <cell r="B39">
            <v>0.27</v>
          </cell>
          <cell r="C39">
            <v>0.26500000000000001</v>
          </cell>
          <cell r="D39">
            <v>0.2252339385075966</v>
          </cell>
          <cell r="E39">
            <v>1.2109544987020521E-2</v>
          </cell>
          <cell r="F39">
            <v>0</v>
          </cell>
          <cell r="G39">
            <v>3.209029421560438E-3</v>
          </cell>
          <cell r="H39">
            <v>4.8871327223382185E-4</v>
          </cell>
          <cell r="I39">
            <v>6.817749646426274E-4</v>
          </cell>
          <cell r="J39">
            <v>1.2109544987020521E-2</v>
          </cell>
          <cell r="K39">
            <v>3.209029421560438E-3</v>
          </cell>
          <cell r="L39">
            <v>6.6874962190982838E-4</v>
          </cell>
        </row>
        <row r="40">
          <cell r="A40">
            <v>28</v>
          </cell>
          <cell r="B40">
            <v>0.28000000000000003</v>
          </cell>
          <cell r="C40">
            <v>0.27500000000000002</v>
          </cell>
          <cell r="D40">
            <v>0.23747425643351566</v>
          </cell>
          <cell r="E40">
            <v>1.2240317925919064E-2</v>
          </cell>
          <cell r="F40">
            <v>0</v>
          </cell>
          <cell r="G40">
            <v>3.3660874296277429E-3</v>
          </cell>
          <cell r="H40">
            <v>4.4603530092103544E-4</v>
          </cell>
          <cell r="I40">
            <v>6.3227454676555107E-4</v>
          </cell>
          <cell r="J40">
            <v>1.2240317925919064E-2</v>
          </cell>
          <cell r="K40">
            <v>3.3660874296277429E-3</v>
          </cell>
          <cell r="L40">
            <v>6.1966609500122049E-4</v>
          </cell>
        </row>
        <row r="41">
          <cell r="A41">
            <v>29</v>
          </cell>
          <cell r="B41">
            <v>0.28999999999999998</v>
          </cell>
          <cell r="C41">
            <v>0.28500000000000003</v>
          </cell>
          <cell r="D41">
            <v>0.24983379258548211</v>
          </cell>
          <cell r="E41">
            <v>1.2359536151966444E-2</v>
          </cell>
          <cell r="F41">
            <v>0</v>
          </cell>
          <cell r="G41">
            <v>3.5224678033104369E-3</v>
          </cell>
          <cell r="H41">
            <v>4.0442875831163627E-4</v>
          </cell>
          <cell r="I41">
            <v>5.8348782994913149E-4</v>
          </cell>
          <cell r="J41">
            <v>1.2359536151966444E-2</v>
          </cell>
          <cell r="K41">
            <v>3.5224678033104369E-3</v>
          </cell>
          <cell r="L41">
            <v>5.7131955862616153E-4</v>
          </cell>
        </row>
        <row r="42">
          <cell r="A42">
            <v>30</v>
          </cell>
          <cell r="B42">
            <v>0.3</v>
          </cell>
          <cell r="C42">
            <v>0.29499999999999998</v>
          </cell>
          <cell r="D42">
            <v>0.26230135467610666</v>
          </cell>
          <cell r="E42">
            <v>1.2467562090624551E-2</v>
          </cell>
          <cell r="F42">
            <v>0</v>
          </cell>
          <cell r="G42">
            <v>3.6779308167342426E-3</v>
          </cell>
          <cell r="H42">
            <v>3.6410463555621965E-4</v>
          </cell>
          <cell r="I42">
            <v>5.3565601754898323E-4</v>
          </cell>
          <cell r="J42">
            <v>1.2467562090624551E-2</v>
          </cell>
          <cell r="K42">
            <v>3.6779308167342426E-3</v>
          </cell>
          <cell r="L42">
            <v>5.2394929685995199E-4</v>
          </cell>
        </row>
        <row r="43">
          <cell r="A43">
            <v>31</v>
          </cell>
          <cell r="B43">
            <v>0.31</v>
          </cell>
          <cell r="C43">
            <v>0.30499999999999999</v>
          </cell>
          <cell r="D43">
            <v>0.27486609060679562</v>
          </cell>
          <cell r="E43">
            <v>1.2564735930688964E-2</v>
          </cell>
          <cell r="F43">
            <v>0</v>
          </cell>
          <cell r="G43">
            <v>3.8322444588601338E-3</v>
          </cell>
          <cell r="H43">
            <v>3.2525467263903716E-4</v>
          </cell>
          <cell r="I43">
            <v>4.8899971700712571E-4</v>
          </cell>
          <cell r="J43">
            <v>1.2564735930688964E-2</v>
          </cell>
          <cell r="K43">
            <v>3.8322444588601338E-3</v>
          </cell>
          <cell r="L43">
            <v>4.7777408376584277E-4</v>
          </cell>
        </row>
        <row r="44">
          <cell r="A44">
            <v>32</v>
          </cell>
          <cell r="B44">
            <v>0.32</v>
          </cell>
          <cell r="C44">
            <v>0.315</v>
          </cell>
          <cell r="D44">
            <v>0.28751746854795285</v>
          </cell>
          <cell r="E44">
            <v>1.2651377941157227E-2</v>
          </cell>
          <cell r="F44">
            <v>0</v>
          </cell>
          <cell r="G44">
            <v>3.9851840514645263E-3</v>
          </cell>
          <cell r="H44">
            <v>2.8805248263282635E-4</v>
          </cell>
          <cell r="I44">
            <v>4.4372017352326302E-4</v>
          </cell>
          <cell r="J44">
            <v>1.2651377941157227E-2</v>
          </cell>
          <cell r="K44">
            <v>3.9851840514645263E-3</v>
          </cell>
          <cell r="L44">
            <v>4.3299341003743858E-4</v>
          </cell>
        </row>
        <row r="45">
          <cell r="A45">
            <v>33</v>
          </cell>
          <cell r="B45">
            <v>0.33</v>
          </cell>
          <cell r="C45">
            <v>0.32500000000000001</v>
          </cell>
          <cell r="D45">
            <v>0.30024525903110683</v>
          </cell>
          <cell r="E45">
            <v>1.2727790483153978E-2</v>
          </cell>
          <cell r="F45">
            <v>0</v>
          </cell>
          <cell r="G45">
            <v>4.1365319070250433E-3</v>
          </cell>
          <cell r="H45">
            <v>2.526545626287557E-4</v>
          </cell>
          <cell r="I45">
            <v>4.0000037675495104E-4</v>
          </cell>
          <cell r="J45">
            <v>1.2727790483153978E-2</v>
          </cell>
          <cell r="K45">
            <v>4.1365319070250433E-3</v>
          </cell>
          <cell r="L45">
            <v>3.897885835478586E-4</v>
          </cell>
        </row>
        <row r="46">
          <cell r="A46">
            <v>34</v>
          </cell>
          <cell r="B46">
            <v>0.34</v>
          </cell>
          <cell r="C46">
            <v>0.33500000000000002</v>
          </cell>
          <cell r="D46">
            <v>0.31303951879682501</v>
          </cell>
          <cell r="E46">
            <v>1.2794259765718186E-2</v>
          </cell>
          <cell r="F46">
            <v>0</v>
          </cell>
          <cell r="G46">
            <v>4.2860770215155924E-3</v>
          </cell>
          <cell r="H46">
            <v>2.1920120771002315E-4</v>
          </cell>
          <cell r="I46">
            <v>3.5800605899804193E-4</v>
          </cell>
          <cell r="J46">
            <v>1.2794259765718186E-2</v>
          </cell>
          <cell r="K46">
            <v>4.2860770215155924E-3</v>
          </cell>
          <cell r="L46">
            <v>3.4832372212287939E-4</v>
          </cell>
        </row>
        <row r="47">
          <cell r="A47">
            <v>35</v>
          </cell>
          <cell r="B47">
            <v>0.35</v>
          </cell>
          <cell r="C47">
            <v>0.34499999999999997</v>
          </cell>
          <cell r="D47">
            <v>0.32589057618208439</v>
          </cell>
          <cell r="E47">
            <v>1.2851057385259379E-2</v>
          </cell>
          <cell r="F47">
            <v>0</v>
          </cell>
          <cell r="G47">
            <v>4.4336147979144851E-3</v>
          </cell>
          <cell r="H47">
            <v>1.8781734151537396E-4</v>
          </cell>
          <cell r="I47">
            <v>3.1788660010131995E-4</v>
          </cell>
          <cell r="J47">
            <v>1.2851057385259379E-2</v>
          </cell>
          <cell r="K47">
            <v>4.4336147979144851E-3</v>
          </cell>
          <cell r="L47">
            <v>3.0874665368199074E-4</v>
          </cell>
        </row>
        <row r="48">
          <cell r="A48">
            <v>36</v>
          </cell>
          <cell r="B48">
            <v>0.36</v>
          </cell>
          <cell r="C48">
            <v>0.35499999999999998</v>
          </cell>
          <cell r="D48">
            <v>0.33878901786335353</v>
          </cell>
          <cell r="E48">
            <v>1.2898441681269135E-2</v>
          </cell>
          <cell r="F48">
            <v>0</v>
          </cell>
          <cell r="G48">
            <v>4.5789467968505426E-3</v>
          </cell>
          <cell r="H48">
            <v>1.5861327467751315E-4</v>
          </cell>
          <cell r="I48">
            <v>2.7977585180838122E-4</v>
          </cell>
          <cell r="J48">
            <v>1.2898441681269135E-2</v>
          </cell>
          <cell r="K48">
            <v>4.5789467968505426E-3</v>
          </cell>
          <cell r="L48">
            <v>2.7118973634974845E-4</v>
          </cell>
        </row>
        <row r="49">
          <cell r="A49">
            <v>37</v>
          </cell>
          <cell r="B49">
            <v>0.37</v>
          </cell>
          <cell r="C49">
            <v>0.36499999999999999</v>
          </cell>
          <cell r="D49">
            <v>0.35172567749116002</v>
          </cell>
          <cell r="E49">
            <v>1.293665962780649E-2</v>
          </cell>
          <cell r="F49">
            <v>0</v>
          </cell>
          <cell r="G49">
            <v>4.7218807641493691E-3</v>
          </cell>
          <cell r="H49">
            <v>1.3168540765028523E-4</v>
          </cell>
          <cell r="I49">
            <v>2.4379290521187784E-4</v>
          </cell>
          <cell r="J49">
            <v>1.293665962780649E-2</v>
          </cell>
          <cell r="K49">
            <v>4.7218807641493691E-3</v>
          </cell>
          <cell r="L49">
            <v>2.357706217177676E-4</v>
          </cell>
        </row>
        <row r="50">
          <cell r="A50">
            <v>38</v>
          </cell>
          <cell r="B50">
            <v>0.38</v>
          </cell>
          <cell r="C50">
            <v>0.375</v>
          </cell>
          <cell r="D50">
            <v>0.3646916221780841</v>
          </cell>
          <cell r="E50">
            <v>1.296594468692408E-2</v>
          </cell>
          <cell r="F50">
            <v>0</v>
          </cell>
          <cell r="G50">
            <v>4.8622292575965301E-3</v>
          </cell>
          <cell r="H50">
            <v>1.0711683863962919E-4</v>
          </cell>
          <cell r="I50">
            <v>2.1004272299806161E-4</v>
          </cell>
          <cell r="J50">
            <v>1.296594468692408E-2</v>
          </cell>
          <cell r="K50">
            <v>4.8622292575965301E-3</v>
          </cell>
          <cell r="L50">
            <v>2.0259288573411149E-4</v>
          </cell>
        </row>
        <row r="51">
          <cell r="A51">
            <v>39</v>
          </cell>
          <cell r="B51">
            <v>0.39</v>
          </cell>
          <cell r="C51">
            <v>0.38500000000000001</v>
          </cell>
          <cell r="D51">
            <v>0.37767814593733989</v>
          </cell>
          <cell r="E51">
            <v>1.2986523759255797E-2</v>
          </cell>
          <cell r="F51">
            <v>0</v>
          </cell>
          <cell r="G51">
            <v>4.9998116473134822E-3</v>
          </cell>
          <cell r="H51">
            <v>8.497801909088729E-5</v>
          </cell>
          <cell r="I51">
            <v>1.7861689421489325E-4</v>
          </cell>
          <cell r="J51">
            <v>1.2986523759255797E-2</v>
          </cell>
          <cell r="K51">
            <v>4.9998116473134822E-3</v>
          </cell>
          <cell r="L51">
            <v>1.7174677671700817E-4</v>
          </cell>
        </row>
        <row r="52">
          <cell r="A52">
            <v>40</v>
          </cell>
          <cell r="B52">
            <v>0.4</v>
          </cell>
          <cell r="C52">
            <v>0.39500000000000002</v>
          </cell>
          <cell r="D52">
            <v>0.39067675832972193</v>
          </cell>
          <cell r="E52">
            <v>1.2998612392382036E-2</v>
          </cell>
          <cell r="F52">
            <v>0</v>
          </cell>
          <cell r="G52">
            <v>5.1344518949909042E-3</v>
          </cell>
          <cell r="H52">
            <v>6.5327246327621949E-5</v>
          </cell>
          <cell r="I52">
            <v>1.4959411972175954E-4</v>
          </cell>
          <cell r="J52">
            <v>1.2998612392382036E-2</v>
          </cell>
          <cell r="K52">
            <v>5.1344518949909042E-3</v>
          </cell>
          <cell r="L52">
            <v>1.4330970162678894E-4</v>
          </cell>
        </row>
        <row r="53">
          <cell r="A53">
            <v>41</v>
          </cell>
          <cell r="B53">
            <v>0.41</v>
          </cell>
          <cell r="C53">
            <v>0.40500000000000003</v>
          </cell>
          <cell r="D53">
            <v>0.40367917653464946</v>
          </cell>
          <cell r="E53">
            <v>1.3002418204927535E-2</v>
          </cell>
          <cell r="F53">
            <v>0</v>
          </cell>
          <cell r="G53">
            <v>5.2659793729956522E-3</v>
          </cell>
          <cell r="H53">
            <v>4.8211204856783118E-5</v>
          </cell>
          <cell r="I53">
            <v>1.2304081450892389E-4</v>
          </cell>
          <cell r="J53">
            <v>1.3002418204927535E-2</v>
          </cell>
          <cell r="K53">
            <v>5.2659793729956522E-3</v>
          </cell>
          <cell r="L53">
            <v>1.1734682430017418E-4</v>
          </cell>
        </row>
        <row r="54">
          <cell r="A54">
            <v>42</v>
          </cell>
          <cell r="B54">
            <v>0.42</v>
          </cell>
          <cell r="C54">
            <v>0.41499999999999998</v>
          </cell>
          <cell r="D54">
            <v>0.41667731760272542</v>
          </cell>
          <cell r="E54">
            <v>1.2998141068075952E-2</v>
          </cell>
          <cell r="F54">
            <v>0</v>
          </cell>
          <cell r="G54">
            <v>5.3942285432515202E-3</v>
          </cell>
          <cell r="H54">
            <v>3.3665442250702311E-5</v>
          </cell>
          <cell r="I54">
            <v>9.901161334179473E-5</v>
          </cell>
          <cell r="J54">
            <v>1.2998141068075952E-2</v>
          </cell>
          <cell r="K54">
            <v>5.3942285432515202E-3</v>
          </cell>
          <cell r="L54">
            <v>9.3911569217477816E-5</v>
          </cell>
        </row>
        <row r="55">
          <cell r="A55">
            <v>43</v>
          </cell>
          <cell r="B55">
            <v>0.43</v>
          </cell>
          <cell r="C55">
            <v>0.42499999999999999</v>
          </cell>
          <cell r="D55">
            <v>0.42966329132816761</v>
          </cell>
          <cell r="E55">
            <v>1.298597372544219E-2</v>
          </cell>
          <cell r="F55">
            <v>0</v>
          </cell>
          <cell r="G55">
            <v>5.5190388333129304E-3</v>
          </cell>
          <cell r="H55">
            <v>2.1714820975616732E-5</v>
          </cell>
          <cell r="I55">
            <v>7.7549853443969601E-5</v>
          </cell>
          <cell r="J55">
            <v>1.298597372544219E-2</v>
          </cell>
          <cell r="K55">
            <v>5.5190388333129304E-3</v>
          </cell>
          <cell r="L55">
            <v>7.3046102206166834E-5</v>
          </cell>
        </row>
        <row r="56">
          <cell r="A56">
            <v>44</v>
          </cell>
          <cell r="B56">
            <v>0.44</v>
          </cell>
          <cell r="C56">
            <v>0.435</v>
          </cell>
          <cell r="D56">
            <v>0.44262939368307536</v>
          </cell>
          <cell r="E56">
            <v>1.2966102354907749E-2</v>
          </cell>
          <cell r="F56">
            <v>0</v>
          </cell>
          <cell r="G56">
            <v>5.6402545243848705E-3</v>
          </cell>
          <cell r="H56">
            <v>1.2373944252652158E-5</v>
          </cell>
          <cell r="I56">
            <v>5.8688028298925775E-5</v>
          </cell>
          <cell r="J56">
            <v>1.2966102354907749E-2</v>
          </cell>
          <cell r="K56">
            <v>5.6402545243848705E-3</v>
          </cell>
          <cell r="L56">
            <v>5.4781782449965073E-5</v>
          </cell>
        </row>
        <row r="57">
          <cell r="A57">
            <v>45</v>
          </cell>
          <cell r="B57">
            <v>0.45</v>
          </cell>
          <cell r="C57">
            <v>0.44500000000000001</v>
          </cell>
          <cell r="D57">
            <v>0.45556810076249243</v>
          </cell>
          <cell r="E57">
            <v>1.2938707079417078E-2</v>
          </cell>
          <cell r="F57">
            <v>0</v>
          </cell>
          <cell r="G57">
            <v>5.7577246503405996E-3</v>
          </cell>
          <cell r="H57">
            <v>5.6475587681599989E-6</v>
          </cell>
          <cell r="I57">
            <v>4.2448215702792736E-5</v>
          </cell>
          <cell r="J57">
            <v>1.2938707079417078E-2</v>
          </cell>
          <cell r="K57">
            <v>5.7577246503405996E-3</v>
          </cell>
          <cell r="L57">
            <v>3.9139588915641797E-5</v>
          </cell>
        </row>
        <row r="58">
          <cell r="A58">
            <v>46</v>
          </cell>
          <cell r="B58">
            <v>0.46</v>
          </cell>
          <cell r="C58">
            <v>0.45500000000000002</v>
          </cell>
          <cell r="D58">
            <v>0.46847206319524987</v>
          </cell>
          <cell r="E58">
            <v>1.2903962432757432E-2</v>
          </cell>
          <cell r="F58">
            <v>0</v>
          </cell>
          <cell r="G58">
            <v>5.8713029069046314E-3</v>
          </cell>
          <cell r="H58">
            <v>1.5309367073902142E-6</v>
          </cell>
          <cell r="I58">
            <v>2.8842482814925175E-5</v>
          </cell>
          <cell r="J58">
            <v>1.2903962432757432E-2</v>
          </cell>
          <cell r="K58">
            <v>5.8713029069046314E-3</v>
          </cell>
          <cell r="L58">
            <v>2.6130523926664378E-5</v>
          </cell>
        </row>
        <row r="59">
          <cell r="A59">
            <v>47</v>
          </cell>
          <cell r="B59">
            <v>0.47</v>
          </cell>
          <cell r="C59">
            <v>0.46499999999999997</v>
          </cell>
          <cell r="D59">
            <v>0.48133410098079998</v>
          </cell>
          <cell r="E59">
            <v>1.2862037785550118E-2</v>
          </cell>
          <cell r="F59">
            <v>0</v>
          </cell>
          <cell r="G59">
            <v>5.9808475702808044E-3</v>
          </cell>
          <cell r="H59">
            <v>1.0239293983094659E-8</v>
          </cell>
          <cell r="I59">
            <v>1.7873270625331379E-5</v>
          </cell>
          <cell r="J59">
            <v>1.2862037785550118E-2</v>
          </cell>
          <cell r="K59">
            <v>5.9808475702808044E-3</v>
          </cell>
          <cell r="L59">
            <v>1.5755996287555216E-5</v>
          </cell>
        </row>
        <row r="60">
          <cell r="A60">
            <v>48</v>
          </cell>
          <cell r="B60">
            <v>0.48</v>
          </cell>
          <cell r="C60">
            <v>0.47499999999999998</v>
          </cell>
          <cell r="D60">
            <v>0.49414719871679169</v>
          </cell>
          <cell r="E60">
            <v>1.2813097735991708E-2</v>
          </cell>
          <cell r="F60">
            <v>0</v>
          </cell>
          <cell r="G60">
            <v>6.0862214245960607E-3</v>
          </cell>
          <cell r="H60">
            <v>1.062863769049936E-6</v>
          </cell>
          <cell r="I60">
            <v>9.5337599784080907E-6</v>
          </cell>
          <cell r="J60">
            <v>1.2813097735991708E-2</v>
          </cell>
          <cell r="K60">
            <v>6.0862214245960607E-3</v>
          </cell>
          <cell r="L60">
            <v>8.0081860851772019E-6</v>
          </cell>
        </row>
        <row r="61">
          <cell r="A61">
            <v>49</v>
          </cell>
          <cell r="B61">
            <v>0.49</v>
          </cell>
          <cell r="C61">
            <v>0.48499999999999999</v>
          </cell>
          <cell r="D61">
            <v>0.50690450118607855</v>
          </cell>
          <cell r="E61">
            <v>1.2757302469286858E-2</v>
          </cell>
          <cell r="F61">
            <v>0</v>
          </cell>
          <cell r="G61">
            <v>6.1872916976041257E-3</v>
          </cell>
          <cell r="H61">
            <v>4.6577755308231852E-6</v>
          </cell>
          <cell r="I61">
            <v>3.8082210532622345E-6</v>
          </cell>
          <cell r="J61">
            <v>1.2757302469286858E-2</v>
          </cell>
          <cell r="K61">
            <v>6.1872916976041257E-3</v>
          </cell>
          <cell r="L61">
            <v>2.870393055698493E-6</v>
          </cell>
        </row>
        <row r="62">
          <cell r="A62">
            <v>50</v>
          </cell>
          <cell r="B62">
            <v>0.5</v>
          </cell>
          <cell r="C62">
            <v>0.495</v>
          </cell>
          <cell r="D62">
            <v>0.51959930927532494</v>
          </cell>
          <cell r="E62">
            <v>1.269480808924639E-2</v>
          </cell>
          <cell r="F62">
            <v>0</v>
          </cell>
          <cell r="G62">
            <v>6.2839300041769627E-3</v>
          </cell>
          <cell r="H62">
            <v>1.0755826973263524E-5</v>
          </cell>
          <cell r="I62">
            <v>6.7234799572998278E-7</v>
          </cell>
          <cell r="J62">
            <v>1.269480808924639E-2</v>
          </cell>
          <cell r="K62">
            <v>6.2839300041769627E-3</v>
          </cell>
          <cell r="L62">
            <v>3.1737020226729748E-7</v>
          </cell>
        </row>
        <row r="63">
          <cell r="A63">
            <v>51</v>
          </cell>
          <cell r="B63">
            <v>0.51</v>
          </cell>
          <cell r="C63">
            <v>0.505</v>
          </cell>
          <cell r="D63">
            <v>0.53222507620040727</v>
          </cell>
          <cell r="E63">
            <v>1.2625766925082327E-2</v>
          </cell>
          <cell r="F63">
            <v>0</v>
          </cell>
          <cell r="G63">
            <v>6.3760122971665747E-3</v>
          </cell>
          <cell r="H63">
            <v>1.9310064404965325E-5</v>
          </cell>
          <cell r="I63">
            <v>9.3580220609635379E-8</v>
          </cell>
          <cell r="J63">
            <v>1.2625766925082327E-2</v>
          </cell>
          <cell r="K63">
            <v>6.3760122971665747E-3</v>
          </cell>
          <cell r="L63">
            <v>3.1564417309111807E-7</v>
          </cell>
        </row>
        <row r="64">
          <cell r="A64">
            <v>52</v>
          </cell>
          <cell r="B64">
            <v>0.52</v>
          </cell>
          <cell r="C64">
            <v>0.51500000000000001</v>
          </cell>
          <cell r="D64">
            <v>0.54477540401647839</v>
          </cell>
          <cell r="E64">
            <v>1.2550327816071127E-2</v>
          </cell>
          <cell r="F64">
            <v>0</v>
          </cell>
          <cell r="G64">
            <v>6.4634188252766312E-3</v>
          </cell>
          <cell r="H64">
            <v>3.0266024294353297E-5</v>
          </cell>
          <cell r="I64">
            <v>2.0314117504364979E-6</v>
          </cell>
          <cell r="J64">
            <v>1.2550327816071127E-2</v>
          </cell>
          <cell r="K64">
            <v>6.4634188252766312E-3</v>
          </cell>
          <cell r="L64">
            <v>2.8238237585088309E-6</v>
          </cell>
        </row>
        <row r="65">
          <cell r="A65">
            <v>53</v>
          </cell>
          <cell r="B65">
            <v>0.53</v>
          </cell>
          <cell r="C65">
            <v>0.52500000000000002</v>
          </cell>
          <cell r="D65">
            <v>0.55724404039294806</v>
          </cell>
          <cell r="E65">
            <v>1.2468636376469666E-2</v>
          </cell>
          <cell r="F65">
            <v>0</v>
          </cell>
          <cell r="G65">
            <v>6.5460340976465749E-3</v>
          </cell>
          <cell r="H65">
            <v>4.3562019970390088E-5</v>
          </cell>
          <cell r="I65">
            <v>6.4376898256579388E-6</v>
          </cell>
          <cell r="J65">
            <v>1.2468636376469666E-2</v>
          </cell>
          <cell r="K65">
            <v>6.5460340976465749E-3</v>
          </cell>
          <cell r="L65">
            <v>7.7928977351160879E-6</v>
          </cell>
        </row>
        <row r="66">
          <cell r="A66">
            <v>54</v>
          </cell>
          <cell r="B66">
            <v>0.54</v>
          </cell>
          <cell r="C66">
            <v>0.53500000000000003</v>
          </cell>
          <cell r="D66">
            <v>0.56962487654271909</v>
          </cell>
          <cell r="E66">
            <v>1.2380836149771035E-2</v>
          </cell>
          <cell r="F66">
            <v>0</v>
          </cell>
          <cell r="G66">
            <v>6.6237473401275044E-3</v>
          </cell>
          <cell r="H66">
            <v>5.9129424138840595E-5</v>
          </cell>
          <cell r="I66">
            <v>1.3256904878566359E-5</v>
          </cell>
          <cell r="J66">
            <v>1.2380836149771035E-2</v>
          </cell>
          <cell r="K66">
            <v>6.6237473401275044E-3</v>
          </cell>
          <cell r="L66">
            <v>1.516652428322284E-5</v>
          </cell>
        </row>
        <row r="67">
          <cell r="A67">
            <v>55</v>
          </cell>
          <cell r="B67">
            <v>0.55000000000000004</v>
          </cell>
          <cell r="C67">
            <v>0.54500000000000004</v>
          </cell>
          <cell r="D67">
            <v>0.58191194132417956</v>
          </cell>
          <cell r="E67">
            <v>1.2287064781460466E-2</v>
          </cell>
          <cell r="F67">
            <v>0</v>
          </cell>
          <cell r="G67">
            <v>6.6964503058959549E-3</v>
          </cell>
          <cell r="H67">
            <v>7.68929208137789E-5</v>
          </cell>
          <cell r="I67">
            <v>2.2426466964858296E-5</v>
          </cell>
          <cell r="J67">
            <v>1.2287064781460466E-2</v>
          </cell>
          <cell r="K67">
            <v>6.6964503058959549E-3</v>
          </cell>
          <cell r="L67">
            <v>2.48813061821427E-5</v>
          </cell>
        </row>
        <row r="68">
          <cell r="A68">
            <v>56</v>
          </cell>
          <cell r="B68">
            <v>0.56000000000000005</v>
          </cell>
          <cell r="C68">
            <v>0.55500000000000005</v>
          </cell>
          <cell r="D68">
            <v>0.59409940283477169</v>
          </cell>
          <cell r="E68">
            <v>1.2187461510592135E-2</v>
          </cell>
          <cell r="F68">
            <v>0</v>
          </cell>
          <cell r="G68">
            <v>6.7640411383786351E-3</v>
          </cell>
          <cell r="H68">
            <v>9.6770802282318674E-5</v>
          </cell>
          <cell r="I68">
            <v>3.3876985527898058E-5</v>
          </cell>
          <cell r="J68">
            <v>1.2187461510592135E-2</v>
          </cell>
          <cell r="K68">
            <v>6.7640411383786351E-3</v>
          </cell>
          <cell r="L68">
            <v>3.6867071069159649E-5</v>
          </cell>
        </row>
        <row r="69">
          <cell r="A69">
            <v>57</v>
          </cell>
          <cell r="B69">
            <v>0.56999999999999995</v>
          </cell>
          <cell r="C69">
            <v>0.56499999999999995</v>
          </cell>
          <cell r="D69">
            <v>0.60618156049367578</v>
          </cell>
          <cell r="E69">
            <v>1.208215765890408E-2</v>
          </cell>
          <cell r="F69">
            <v>0</v>
          </cell>
          <cell r="G69">
            <v>6.8264190772808044E-3</v>
          </cell>
          <cell r="H69">
            <v>1.1867516597307445E-4</v>
          </cell>
          <cell r="I69">
            <v>4.753251647130987E-5</v>
          </cell>
          <cell r="J69">
            <v>1.208215765890408E-2</v>
          </cell>
          <cell r="K69">
            <v>6.8264190772808044E-3</v>
          </cell>
          <cell r="L69">
            <v>5.1047116108422547E-5</v>
          </cell>
        </row>
        <row r="70">
          <cell r="A70">
            <v>58</v>
          </cell>
          <cell r="B70">
            <v>0.57999999999999996</v>
          </cell>
          <cell r="C70">
            <v>0.57499999999999996</v>
          </cell>
          <cell r="D70">
            <v>0.61815285708806023</v>
          </cell>
          <cell r="E70">
            <v>1.1971296594384451E-2</v>
          </cell>
          <cell r="F70">
            <v>0</v>
          </cell>
          <cell r="G70">
            <v>6.8834955417710585E-3</v>
          </cell>
          <cell r="H70">
            <v>1.4251234816521754E-4</v>
          </cell>
          <cell r="I70">
            <v>6.3310892597537904E-5</v>
          </cell>
          <cell r="J70">
            <v>1.1971296594384451E-2</v>
          </cell>
          <cell r="K70">
            <v>6.8834955417710585E-3</v>
          </cell>
          <cell r="L70">
            <v>6.7338543342901295E-5</v>
          </cell>
        </row>
        <row r="71">
          <cell r="A71">
            <v>59</v>
          </cell>
          <cell r="B71">
            <v>0.59</v>
          </cell>
          <cell r="C71">
            <v>0.58499999999999996</v>
          </cell>
          <cell r="D71">
            <v>0.63000785494484479</v>
          </cell>
          <cell r="E71">
            <v>1.1854997856784566E-2</v>
          </cell>
          <cell r="F71">
            <v>0</v>
          </cell>
          <cell r="G71">
            <v>6.9351737462189705E-3</v>
          </cell>
          <cell r="H71">
            <v>1.6818281514989405E-4</v>
          </cell>
          <cell r="I71">
            <v>8.1123834388384559E-5</v>
          </cell>
          <cell r="J71">
            <v>1.1854997856784566E-2</v>
          </cell>
          <cell r="K71">
            <v>6.9351737462189705E-3</v>
          </cell>
          <cell r="L71">
            <v>8.5652359514694733E-5</v>
          </cell>
        </row>
        <row r="72">
          <cell r="A72">
            <v>60</v>
          </cell>
          <cell r="B72">
            <v>0.6</v>
          </cell>
          <cell r="C72">
            <v>0.59499999999999997</v>
          </cell>
          <cell r="D72">
            <v>0.64174124984153025</v>
          </cell>
          <cell r="E72">
            <v>1.1733394896685456E-2</v>
          </cell>
          <cell r="F72">
            <v>0</v>
          </cell>
          <cell r="G72">
            <v>6.9813699635278463E-3</v>
          </cell>
          <cell r="H72">
            <v>1.955817833047849E-4</v>
          </cell>
          <cell r="I72">
            <v>1.0087735217379035E-4</v>
          </cell>
          <cell r="J72">
            <v>1.1733394896685456E-2</v>
          </cell>
          <cell r="K72">
            <v>6.9813699635278463E-3</v>
          </cell>
          <cell r="L72">
            <v>1.0589388894195158E-4</v>
          </cell>
        </row>
        <row r="73">
          <cell r="A73">
            <v>61</v>
          </cell>
          <cell r="B73">
            <v>0.61</v>
          </cell>
          <cell r="C73">
            <v>0.60499999999999998</v>
          </cell>
          <cell r="D73">
            <v>0.65334786514812859</v>
          </cell>
          <cell r="E73">
            <v>1.1606615306598345E-2</v>
          </cell>
          <cell r="F73">
            <v>0</v>
          </cell>
          <cell r="G73">
            <v>7.022002260491998E-3</v>
          </cell>
          <cell r="H73">
            <v>2.245992621812569E-4</v>
          </cell>
          <cell r="I73">
            <v>1.2247191255183328E-4</v>
          </cell>
          <cell r="J73">
            <v>1.1606615306598345E-2</v>
          </cell>
          <cell r="K73">
            <v>7.022002260491998E-3</v>
          </cell>
          <cell r="L73">
            <v>1.2796293375455289E-4</v>
          </cell>
        </row>
        <row r="74">
          <cell r="A74">
            <v>62</v>
          </cell>
          <cell r="B74">
            <v>0.62</v>
          </cell>
          <cell r="C74">
            <v>0.61499999999999999</v>
          </cell>
          <cell r="D74">
            <v>0.66482265038915345</v>
          </cell>
          <cell r="E74">
            <v>1.1474785241024854E-2</v>
          </cell>
          <cell r="F74">
            <v>0</v>
          </cell>
          <cell r="G74">
            <v>7.0569929232302854E-3</v>
          </cell>
          <cell r="H74">
            <v>2.5512033525794224E-4</v>
          </cell>
          <cell r="I74">
            <v>1.4580269834817136E-4</v>
          </cell>
          <cell r="J74">
            <v>1.1474785241024854E-2</v>
          </cell>
          <cell r="K74">
            <v>7.0569929232302854E-3</v>
          </cell>
          <cell r="L74">
            <v>1.5175403481180238E-4</v>
          </cell>
        </row>
        <row r="75">
          <cell r="A75">
            <v>63</v>
          </cell>
          <cell r="B75">
            <v>0.63</v>
          </cell>
          <cell r="C75">
            <v>0.625</v>
          </cell>
          <cell r="D75">
            <v>0.67616067995987661</v>
          </cell>
          <cell r="E75">
            <v>1.1338029570723163E-2</v>
          </cell>
          <cell r="F75">
            <v>0</v>
          </cell>
          <cell r="G75">
            <v>7.0862684817019767E-3</v>
          </cell>
          <cell r="H75">
            <v>2.8702539687020781E-4</v>
          </cell>
          <cell r="I75">
            <v>1.7075984919583305E-4</v>
          </cell>
          <cell r="J75">
            <v>1.1338029570723163E-2</v>
          </cell>
          <cell r="K75">
            <v>7.0862684817019767E-3</v>
          </cell>
          <cell r="L75">
            <v>1.7715671204174255E-4</v>
          </cell>
        </row>
        <row r="76">
          <cell r="A76">
            <v>64</v>
          </cell>
          <cell r="B76">
            <v>0.64</v>
          </cell>
          <cell r="C76">
            <v>0.63500000000000001</v>
          </cell>
          <cell r="D76">
            <v>0.68735715199192005</v>
          </cell>
          <cell r="E76">
            <v>1.1196472032043436E-2</v>
          </cell>
          <cell r="F76">
            <v>0</v>
          </cell>
          <cell r="G76">
            <v>7.1097597403475821E-3</v>
          </cell>
          <cell r="H76">
            <v>3.2019038772254199E-4</v>
          </cell>
          <cell r="I76">
            <v>1.9722870007851393E-4</v>
          </cell>
          <cell r="J76">
            <v>1.1196472032043436E-2</v>
          </cell>
          <cell r="K76">
            <v>7.1097597403475821E-3</v>
          </cell>
          <cell r="L76">
            <v>2.0405570278313111E-4</v>
          </cell>
        </row>
        <row r="77">
          <cell r="A77">
            <v>65</v>
          </cell>
          <cell r="B77">
            <v>0.65</v>
          </cell>
          <cell r="C77">
            <v>0.64500000000000002</v>
          </cell>
          <cell r="D77">
            <v>0.69840738736402119</v>
          </cell>
          <cell r="E77">
            <v>1.1050235372101147E-2</v>
          </cell>
          <cell r="F77">
            <v>0</v>
          </cell>
          <cell r="G77">
            <v>7.1274018150052397E-3</v>
          </cell>
          <cell r="H77">
            <v>3.5448702953624802E-4</v>
          </cell>
          <cell r="I77">
            <v>2.2509001840588294E-4</v>
          </cell>
          <cell r="J77">
            <v>1.1050235372101147E-2</v>
          </cell>
          <cell r="K77">
            <v>7.1274018150052397E-3</v>
          </cell>
          <cell r="L77">
            <v>2.3233119869751445E-4</v>
          </cell>
        </row>
        <row r="78">
          <cell r="A78">
            <v>66</v>
          </cell>
          <cell r="B78">
            <v>0.66</v>
          </cell>
          <cell r="C78">
            <v>0.65500000000000003</v>
          </cell>
          <cell r="D78">
            <v>0.70930682885452101</v>
          </cell>
          <cell r="E78">
            <v>1.0899441490499817E-2</v>
          </cell>
          <cell r="F78">
            <v>0</v>
          </cell>
          <cell r="G78">
            <v>7.1391341762773808E-3</v>
          </cell>
          <cell r="H78">
            <v>3.8978305937781798E-4</v>
          </cell>
          <cell r="I78">
            <v>2.542202401786266E-4</v>
          </cell>
          <cell r="J78">
            <v>1.0899441490499817E-2</v>
          </cell>
          <cell r="K78">
            <v>7.1391341762773808E-3</v>
          </cell>
          <cell r="L78">
            <v>2.6185908180829639E-4</v>
          </cell>
        </row>
        <row r="79">
          <cell r="A79">
            <v>67</v>
          </cell>
          <cell r="B79">
            <v>0.67</v>
          </cell>
          <cell r="C79">
            <v>0.66500000000000004</v>
          </cell>
          <cell r="D79">
            <v>0.72005104043284407</v>
          </cell>
          <cell r="E79">
            <v>1.074421157832306E-2</v>
          </cell>
          <cell r="F79">
            <v>0</v>
          </cell>
          <cell r="G79">
            <v>7.1449006995848354E-3</v>
          </cell>
          <cell r="H79">
            <v>4.2594246421248563E-4</v>
          </cell>
          <cell r="I79">
            <v>2.8449170579582684E-4</v>
          </cell>
          <cell r="J79">
            <v>1.074421157832306E-2</v>
          </cell>
          <cell r="K79">
            <v>7.1449006995848354E-3</v>
          </cell>
          <cell r="L79">
            <v>2.9251116021883616E-4</v>
          </cell>
        </row>
        <row r="80">
          <cell r="A80">
            <v>68</v>
          </cell>
          <cell r="B80">
            <v>0.68</v>
          </cell>
          <cell r="C80">
            <v>0.67500000000000004</v>
          </cell>
          <cell r="D80">
            <v>0.73063570668790578</v>
          </cell>
          <cell r="E80">
            <v>1.0584666255061714E-2</v>
          </cell>
          <cell r="F80">
            <v>0</v>
          </cell>
          <cell r="G80">
            <v>7.1446497221666575E-3</v>
          </cell>
          <cell r="H80">
            <v>4.6282571622927618E-4</v>
          </cell>
          <cell r="I80">
            <v>3.1577289605565174E-4</v>
          </cell>
          <cell r="J80">
            <v>1.0584666255061714E-2</v>
          </cell>
          <cell r="K80">
            <v>7.1446497221666575E-3</v>
          </cell>
          <cell r="L80">
            <v>3.241554040602106E-4</v>
          </cell>
        </row>
        <row r="81">
          <cell r="A81">
            <v>69</v>
          </cell>
          <cell r="B81">
            <v>0.69</v>
          </cell>
          <cell r="C81">
            <v>0.68500000000000005</v>
          </cell>
          <cell r="D81">
            <v>0.74105663239207931</v>
          </cell>
          <cell r="E81">
            <v>1.0420925704173523E-2</v>
          </cell>
          <cell r="F81">
            <v>0</v>
          </cell>
          <cell r="G81">
            <v>7.1383341073588636E-3</v>
          </cell>
          <cell r="H81">
            <v>5.0029000949290562E-4</v>
          </cell>
          <cell r="I81">
            <v>3.4792866890503331E-4</v>
          </cell>
          <cell r="J81">
            <v>1.0420925704173523E-2</v>
          </cell>
          <cell r="K81">
            <v>7.1383341073588636E-3</v>
          </cell>
          <cell r="L81">
            <v>3.566561822242414E-4</v>
          </cell>
        </row>
        <row r="82">
          <cell r="A82">
            <v>70</v>
          </cell>
          <cell r="B82">
            <v>0.7</v>
          </cell>
          <cell r="C82">
            <v>0.69499999999999995</v>
          </cell>
          <cell r="D82">
            <v>0.75130974220000546</v>
          </cell>
          <cell r="E82">
            <v>1.0253109807926153E-2</v>
          </cell>
          <cell r="F82">
            <v>0</v>
          </cell>
          <cell r="G82">
            <v>7.1259113165086756E-3</v>
          </cell>
          <cell r="H82">
            <v>5.3818949848888191E-4</v>
          </cell>
          <cell r="I82">
            <v>3.8082049750166077E-4</v>
          </cell>
          <cell r="J82">
            <v>1.0253109807926153E-2</v>
          </cell>
          <cell r="K82">
            <v>7.1259113165086756E-3</v>
          </cell>
          <cell r="L82">
            <v>3.8987450044525345E-4</v>
          </cell>
        </row>
        <row r="83">
          <cell r="A83">
            <v>71</v>
          </cell>
          <cell r="B83">
            <v>0.71</v>
          </cell>
          <cell r="C83">
            <v>0.70499999999999996</v>
          </cell>
          <cell r="D83">
            <v>0.76139108048221693</v>
          </cell>
          <cell r="E83">
            <v>1.0081338282211472E-2</v>
          </cell>
          <cell r="F83">
            <v>0</v>
          </cell>
          <cell r="G83">
            <v>7.1073434889590871E-3</v>
          </cell>
          <cell r="H83">
            <v>5.7637553914700065E-4</v>
          </cell>
          <cell r="I83">
            <v>4.1430671016607463E-4</v>
          </cell>
          <cell r="J83">
            <v>1.0081338282211472E-2</v>
          </cell>
          <cell r="K83">
            <v>7.1073434889590871E-3</v>
          </cell>
          <cell r="L83">
            <v>4.2366824130876034E-4</v>
          </cell>
        </row>
        <row r="84">
          <cell r="A84">
            <v>72</v>
          </cell>
          <cell r="B84">
            <v>0.72</v>
          </cell>
          <cell r="C84">
            <v>0.71499999999999997</v>
          </cell>
          <cell r="D84">
            <v>0.77129681129423366</v>
          </cell>
          <cell r="E84">
            <v>9.9057308120167331E-3</v>
          </cell>
          <cell r="F84">
            <v>0</v>
          </cell>
          <cell r="G84">
            <v>7.082597530591964E-3</v>
          </cell>
          <cell r="H84">
            <v>6.1469693295113645E-4</v>
          </cell>
          <cell r="I84">
            <v>4.482427328203863E-4</v>
          </cell>
          <cell r="J84">
            <v>9.9057308120167331E-3</v>
          </cell>
          <cell r="K84">
            <v>7.082597530591964E-3</v>
          </cell>
          <cell r="L84">
            <v>4.5789240678426084E-4</v>
          </cell>
        </row>
        <row r="85">
          <cell r="A85">
            <v>73</v>
          </cell>
          <cell r="B85">
            <v>0.73</v>
          </cell>
          <cell r="C85">
            <v>0.72499999999999998</v>
          </cell>
          <cell r="D85">
            <v>0.78102321848248124</v>
          </cell>
          <cell r="E85">
            <v>9.7264071882475767E-3</v>
          </cell>
          <cell r="F85">
            <v>0</v>
          </cell>
          <cell r="G85">
            <v>7.0516452114794933E-3</v>
          </cell>
          <cell r="H85">
            <v>6.530001747715805E-4</v>
          </cell>
          <cell r="I85">
            <v>4.8248133453434656E-4</v>
          </cell>
          <cell r="J85">
            <v>9.7264071882475767E-3</v>
          </cell>
          <cell r="K85">
            <v>7.0516452114794933E-3</v>
          </cell>
          <cell r="L85">
            <v>4.9239936390378756E-4</v>
          </cell>
        </row>
        <row r="86">
          <cell r="A86">
            <v>74</v>
          </cell>
          <cell r="B86">
            <v>0.74</v>
          </cell>
          <cell r="C86">
            <v>0.73499999999999999</v>
          </cell>
          <cell r="D86">
            <v>0.79056670592913325</v>
          </cell>
          <cell r="E86">
            <v>9.5434874466520103E-3</v>
          </cell>
          <cell r="F86">
            <v>0</v>
          </cell>
          <cell r="G86">
            <v>7.0144632732892275E-3</v>
          </cell>
          <cell r="H86">
            <v>6.9112970509313629E-4</v>
          </cell>
          <cell r="I86">
            <v>5.16872876831407E-4</v>
          </cell>
          <cell r="J86">
            <v>9.5434874466520103E-3</v>
          </cell>
          <cell r="K86">
            <v>7.0144632732892275E-3</v>
          </cell>
          <cell r="L86">
            <v>5.2703909424008035E-4</v>
          </cell>
        </row>
        <row r="87">
          <cell r="A87">
            <v>75</v>
          </cell>
          <cell r="B87">
            <v>0.75</v>
          </cell>
          <cell r="C87">
            <v>0.745</v>
          </cell>
          <cell r="D87">
            <v>0.79992379793873081</v>
          </cell>
          <cell r="E87">
            <v>9.3570920095975563E-3</v>
          </cell>
          <cell r="F87">
            <v>0</v>
          </cell>
          <cell r="G87">
            <v>6.9710335471501791E-3</v>
          </cell>
          <cell r="H87">
            <v>7.2892816735285173E-4</v>
          </cell>
          <cell r="I87">
            <v>5.5126556744367159E-4</v>
          </cell>
          <cell r="J87">
            <v>9.3570920095975563E-3</v>
          </cell>
          <cell r="K87">
            <v>6.9710335471501791E-3</v>
          </cell>
          <cell r="L87">
            <v>5.616594478747882E-4</v>
          </cell>
        </row>
        <row r="88">
          <cell r="A88">
            <v>76</v>
          </cell>
          <cell r="B88">
            <v>0.76</v>
          </cell>
          <cell r="C88">
            <v>0.755</v>
          </cell>
          <cell r="D88">
            <v>0.80909113977025349</v>
          </cell>
          <cell r="E88">
            <v>9.1673418315226796E-3</v>
          </cell>
          <cell r="F88">
            <v>0</v>
          </cell>
          <cell r="G88">
            <v>6.921343082799623E-3</v>
          </cell>
          <cell r="H88">
            <v>7.6623667115298627E-4</v>
          </cell>
          <cell r="I88">
            <v>5.8550571925061268E-4</v>
          </cell>
          <cell r="J88">
            <v>9.1673418315226796E-3</v>
          </cell>
          <cell r="K88">
            <v>6.921343082799623E-3</v>
          </cell>
          <cell r="L88">
            <v>5.9610640259343136E-4</v>
          </cell>
        </row>
        <row r="89">
          <cell r="A89">
            <v>77</v>
          </cell>
          <cell r="B89">
            <v>0.77</v>
          </cell>
          <cell r="C89">
            <v>0.76500000000000001</v>
          </cell>
          <cell r="D89">
            <v>0.81806549831919417</v>
          </cell>
          <cell r="E89">
            <v>8.9743585489406863E-3</v>
          </cell>
          <cell r="F89">
            <v>0</v>
          </cell>
          <cell r="G89">
            <v>6.8653842899396248E-3</v>
          </cell>
          <cell r="H89">
            <v>8.0289506217453134E-4</v>
          </cell>
          <cell r="I89">
            <v>6.1943801519020341E-4</v>
          </cell>
          <cell r="J89">
            <v>8.9743585489406863E-3</v>
          </cell>
          <cell r="K89">
            <v>6.8653842899396248E-3</v>
          </cell>
          <cell r="L89">
            <v>6.3022432909800577E-4</v>
          </cell>
        </row>
        <row r="90">
          <cell r="A90">
            <v>78</v>
          </cell>
          <cell r="B90">
            <v>0.78</v>
          </cell>
          <cell r="C90">
            <v>0.77500000000000002</v>
          </cell>
          <cell r="D90">
            <v>0.82684376295512352</v>
          </cell>
          <cell r="E90">
            <v>8.7782646359293448E-3</v>
          </cell>
          <cell r="F90">
            <v>0</v>
          </cell>
          <cell r="G90">
            <v>6.8031550928452427E-3</v>
          </cell>
          <cell r="H90">
            <v>8.3874219968517591E-4</v>
          </cell>
          <cell r="I90">
            <v>6.5290577999340673E-4</v>
          </cell>
          <cell r="J90">
            <v>8.7782646359293448E-3</v>
          </cell>
          <cell r="K90">
            <v>6.8031550928452427E-3</v>
          </cell>
          <cell r="L90">
            <v>6.6385626309078244E-4</v>
          </cell>
        </row>
        <row r="91">
          <cell r="A91">
            <v>79</v>
          </cell>
          <cell r="B91">
            <v>0.79</v>
          </cell>
          <cell r="C91">
            <v>0.78500000000000003</v>
          </cell>
          <cell r="D91">
            <v>0.8354229461831999</v>
          </cell>
          <cell r="E91">
            <v>8.5791832280763813E-3</v>
          </cell>
          <cell r="F91">
            <v>0</v>
          </cell>
          <cell r="G91">
            <v>6.7346588340399596E-3</v>
          </cell>
          <cell r="H91">
            <v>8.736162081932927E-4</v>
          </cell>
          <cell r="I91">
            <v>6.8575123264586206E-4</v>
          </cell>
          <cell r="J91">
            <v>8.5791832280763813E-3</v>
          </cell>
          <cell r="K91">
            <v>6.7346588340399596E-3</v>
          </cell>
          <cell r="L91">
            <v>6.9684415769911219E-4</v>
          </cell>
        </row>
        <row r="92">
          <cell r="A92">
            <v>80</v>
          </cell>
          <cell r="B92">
            <v>0.8</v>
          </cell>
          <cell r="C92">
            <v>0.79500000000000004</v>
          </cell>
          <cell r="D92">
            <v>0.84380018625583353</v>
          </cell>
          <cell r="E92">
            <v>8.3772400726336294E-3</v>
          </cell>
          <cell r="F92">
            <v>0</v>
          </cell>
          <cell r="G92">
            <v>6.6599058577437361E-3</v>
          </cell>
          <cell r="H92">
            <v>9.0735495506108585E-4</v>
          </cell>
          <cell r="I92">
            <v>7.1781591747094385E-4</v>
          </cell>
          <cell r="J92">
            <v>8.3772400726336294E-3</v>
          </cell>
          <cell r="K92">
            <v>6.6599058577437361E-3</v>
          </cell>
          <cell r="L92">
            <v>7.2902931731953476E-4</v>
          </cell>
        </row>
        <row r="93">
          <cell r="A93">
            <v>81</v>
          </cell>
          <cell r="B93">
            <v>0.81</v>
          </cell>
          <cell r="C93">
            <v>0.80500000000000005</v>
          </cell>
          <cell r="D93">
            <v>0.85197274619855423</v>
          </cell>
          <cell r="E93">
            <v>8.172559942720703E-3</v>
          </cell>
          <cell r="F93">
            <v>0</v>
          </cell>
          <cell r="G93">
            <v>6.5789107538901659E-3</v>
          </cell>
          <cell r="H93">
            <v>9.397959716881594E-4</v>
          </cell>
          <cell r="I93">
            <v>7.48940699550465E-4</v>
          </cell>
          <cell r="J93">
            <v>8.172559942720703E-3</v>
          </cell>
          <cell r="K93">
            <v>6.5789107538901659E-3</v>
          </cell>
          <cell r="L93">
            <v>7.6025238867017449E-4</v>
          </cell>
        </row>
        <row r="94">
          <cell r="A94">
            <v>82</v>
          </cell>
          <cell r="B94">
            <v>0.82</v>
          </cell>
          <cell r="C94">
            <v>0.81499999999999995</v>
          </cell>
          <cell r="D94">
            <v>0.8599380170210208</v>
          </cell>
          <cell r="E94">
            <v>7.9652708224665636E-3</v>
          </cell>
          <cell r="F94">
            <v>0</v>
          </cell>
          <cell r="G94">
            <v>6.4916957203102485E-3</v>
          </cell>
          <cell r="H94">
            <v>9.707771815546521E-4</v>
          </cell>
          <cell r="I94">
            <v>7.7896639553029913E-4</v>
          </cell>
          <cell r="J94">
            <v>7.9652708224665636E-3</v>
          </cell>
          <cell r="K94">
            <v>6.4916957203102485E-3</v>
          </cell>
          <cell r="L94">
            <v>7.9035399735781595E-4</v>
          </cell>
        </row>
        <row r="95">
          <cell r="A95">
            <v>83</v>
          </cell>
          <cell r="B95">
            <v>0.83</v>
          </cell>
          <cell r="C95">
            <v>0.82499999999999996</v>
          </cell>
          <cell r="D95">
            <v>0.86769351899626301</v>
          </cell>
          <cell r="E95">
            <v>7.7555019752422183E-3</v>
          </cell>
          <cell r="F95">
            <v>0</v>
          </cell>
          <cell r="G95">
            <v>6.3982891295748297E-3</v>
          </cell>
          <cell r="H95">
            <v>1.00013701435422E-3</v>
          </cell>
          <cell r="I95">
            <v>8.0773392399444068E-4</v>
          </cell>
          <cell r="J95">
            <v>7.7555019752422183E-3</v>
          </cell>
          <cell r="K95">
            <v>6.3982891295748297E-3</v>
          </cell>
          <cell r="L95">
            <v>8.1917489613352404E-4</v>
          </cell>
        </row>
        <row r="96">
          <cell r="A96">
            <v>84</v>
          </cell>
          <cell r="B96">
            <v>0.84</v>
          </cell>
          <cell r="C96">
            <v>0.83499999999999996</v>
          </cell>
          <cell r="D96">
            <v>0.87523690361269291</v>
          </cell>
          <cell r="E96">
            <v>7.5433846164298934E-3</v>
          </cell>
          <cell r="F96">
            <v>0</v>
          </cell>
          <cell r="G96">
            <v>6.2987261547189609E-3</v>
          </cell>
          <cell r="H96">
            <v>1.0277148001989233E-3</v>
          </cell>
          <cell r="I96">
            <v>8.3508467783529651E-4</v>
          </cell>
          <cell r="J96">
            <v>7.5433846164298934E-3</v>
          </cell>
          <cell r="K96">
            <v>6.2987261547189609E-3</v>
          </cell>
          <cell r="L96">
            <v>8.4655633857740596E-4</v>
          </cell>
        </row>
        <row r="97">
          <cell r="A97">
            <v>85</v>
          </cell>
          <cell r="B97">
            <v>0.85</v>
          </cell>
          <cell r="C97">
            <v>0.84499999999999997</v>
          </cell>
          <cell r="D97">
            <v>0.8825659557560771</v>
          </cell>
          <cell r="E97">
            <v>7.329052143384196E-3</v>
          </cell>
          <cell r="F97">
            <v>0</v>
          </cell>
          <cell r="G97">
            <v>6.193049061159645E-3</v>
          </cell>
          <cell r="H97">
            <v>1.0533511342228636E-3</v>
          </cell>
          <cell r="I97">
            <v>8.6086087571517298E-4</v>
          </cell>
          <cell r="J97">
            <v>7.329052143384196E-3</v>
          </cell>
          <cell r="K97">
            <v>6.193049061159645E-3</v>
          </cell>
          <cell r="L97">
            <v>8.7234043136486428E-4</v>
          </cell>
        </row>
        <row r="98">
          <cell r="A98">
            <v>86</v>
          </cell>
          <cell r="B98">
            <v>0.86</v>
          </cell>
          <cell r="C98">
            <v>0.85499999999999998</v>
          </cell>
          <cell r="D98">
            <v>0.88967859613945977</v>
          </cell>
          <cell r="E98">
            <v>7.1126403833826624E-3</v>
          </cell>
          <cell r="F98">
            <v>0</v>
          </cell>
          <cell r="G98">
            <v>6.0813075277921765E-3</v>
          </cell>
          <cell r="H98">
            <v>1.0768882603651166E-3</v>
          </cell>
          <cell r="I98">
            <v>8.8490593121742908E-4</v>
          </cell>
          <cell r="J98">
            <v>7.1126403833826624E-3</v>
          </cell>
          <cell r="K98">
            <v>6.0813075277921765E-3</v>
          </cell>
          <cell r="L98">
            <v>8.9637050431436247E-4</v>
          </cell>
        </row>
        <row r="99">
          <cell r="A99">
            <v>87</v>
          </cell>
          <cell r="B99">
            <v>0.87</v>
          </cell>
          <cell r="C99">
            <v>0.86499999999999999</v>
          </cell>
          <cell r="D99">
            <v>0.89657288400167712</v>
          </cell>
          <cell r="E99">
            <v>6.894287862217352E-3</v>
          </cell>
          <cell r="F99">
            <v>0</v>
          </cell>
          <cell r="G99">
            <v>5.9635590008180091E-3</v>
          </cell>
          <cell r="H99">
            <v>1.0981704767127423E-3</v>
          </cell>
          <cell r="I99">
            <v>9.0706484190293697E-4</v>
          </cell>
          <cell r="J99">
            <v>6.894287862217352E-3</v>
          </cell>
          <cell r="K99">
            <v>5.9635590008180091E-3</v>
          </cell>
          <cell r="L99">
            <v>9.1849150044247415E-4</v>
          </cell>
        </row>
        <row r="100">
          <cell r="A100">
            <v>88</v>
          </cell>
          <cell r="B100">
            <v>0.88</v>
          </cell>
          <cell r="C100">
            <v>0.875</v>
          </cell>
          <cell r="D100">
            <v>0.90324702009818936</v>
          </cell>
          <cell r="E100">
            <v>6.6741360965122398E-3</v>
          </cell>
          <cell r="F100">
            <v>0</v>
          </cell>
          <cell r="G100">
            <v>5.8398690844482098E-3</v>
          </cell>
          <cell r="H100">
            <v>1.1170445651293227E-3</v>
          </cell>
          <cell r="I100">
            <v>9.2718460080440965E-4</v>
          </cell>
          <cell r="J100">
            <v>6.6741360965122398E-3</v>
          </cell>
          <cell r="K100">
            <v>5.8398690844482098E-3</v>
          </cell>
          <cell r="L100">
            <v>9.3855038857060887E-4</v>
          </cell>
        </row>
        <row r="101">
          <cell r="A101">
            <v>89</v>
          </cell>
          <cell r="B101">
            <v>0.89</v>
          </cell>
          <cell r="C101">
            <v>0.88500000000000001</v>
          </cell>
          <cell r="D101">
            <v>0.90969935001154212</v>
          </cell>
          <cell r="E101">
            <v>6.4523299133527612E-3</v>
          </cell>
          <cell r="F101">
            <v>0</v>
          </cell>
          <cell r="G101">
            <v>5.7103119733171934E-3</v>
          </cell>
          <cell r="H101">
            <v>1.1333602483025688E-3</v>
          </cell>
          <cell r="I101">
            <v>9.4511463326663872E-4</v>
          </cell>
          <cell r="J101">
            <v>6.4523299133527612E-3</v>
          </cell>
          <cell r="K101">
            <v>5.7103119733171934E-3</v>
          </cell>
          <cell r="L101">
            <v>9.563966014052987E-4</v>
          </cell>
        </row>
        <row r="102">
          <cell r="A102">
            <v>90</v>
          </cell>
          <cell r="B102">
            <v>0.9</v>
          </cell>
          <cell r="C102">
            <v>0.89500000000000002</v>
          </cell>
          <cell r="D102">
            <v>0.91592836781297082</v>
          </cell>
          <cell r="E102">
            <v>6.2290178014287045E-3</v>
          </cell>
          <cell r="F102">
            <v>0</v>
          </cell>
          <cell r="G102">
            <v>5.5749709322786903E-3</v>
          </cell>
          <cell r="H102">
            <v>1.1469706778339688E-3</v>
          </cell>
          <cell r="I102">
            <v>9.6070726249087169E-4</v>
          </cell>
          <cell r="J102">
            <v>6.2290178014287045E-3</v>
          </cell>
          <cell r="K102">
            <v>5.5749709322786903E-3</v>
          </cell>
          <cell r="L102">
            <v>9.7188250246651282E-4</v>
          </cell>
        </row>
        <row r="103">
          <cell r="A103">
            <v>91</v>
          </cell>
          <cell r="B103">
            <v>0.91</v>
          </cell>
          <cell r="C103">
            <v>0.90500000000000003</v>
          </cell>
          <cell r="D103">
            <v>0.92193272011161531</v>
          </cell>
          <cell r="E103">
            <v>6.0043522986444886E-3</v>
          </cell>
          <cell r="F103">
            <v>0</v>
          </cell>
          <cell r="G103">
            <v>5.4339388302732626E-3</v>
          </cell>
          <cell r="H103">
            <v>1.1577329575833658E-3</v>
          </cell>
          <cell r="I103">
            <v>9.738182076839371E-4</v>
          </cell>
          <cell r="J103">
            <v>6.0043522986444886E-3</v>
          </cell>
          <cell r="K103">
            <v>5.4339388302732626E-3</v>
          </cell>
          <cell r="L103">
            <v>9.8486388578377781E-4</v>
          </cell>
        </row>
        <row r="104">
          <cell r="A104">
            <v>92</v>
          </cell>
          <cell r="B104">
            <v>0.92</v>
          </cell>
          <cell r="C104">
            <v>0.91500000000000004</v>
          </cell>
          <cell r="D104">
            <v>0.92771121053367778</v>
          </cell>
          <cell r="E104">
            <v>5.7784904220624655E-3</v>
          </cell>
          <cell r="F104">
            <v>0</v>
          </cell>
          <cell r="G104">
            <v>5.2873187361871564E-3</v>
          </cell>
          <cell r="H104">
            <v>1.1655087071937127E-3</v>
          </cell>
          <cell r="I104">
            <v>9.8430711936767722E-4</v>
          </cell>
          <cell r="J104">
            <v>5.7784904220624655E-3</v>
          </cell>
          <cell r="K104">
            <v>5.2873187361871564E-3</v>
          </cell>
          <cell r="L104">
            <v>9.9520051293834296E-4</v>
          </cell>
        </row>
        <row r="105">
          <cell r="A105">
            <v>93</v>
          </cell>
          <cell r="B105">
            <v>0.93</v>
          </cell>
          <cell r="C105">
            <v>0.92500000000000004</v>
          </cell>
          <cell r="D105">
            <v>0.93326280468086198</v>
          </cell>
          <cell r="E105">
            <v>5.5515941471842023E-3</v>
          </cell>
          <cell r="F105">
            <v>0</v>
          </cell>
          <cell r="G105">
            <v>5.1352245861453873E-3</v>
          </cell>
          <cell r="H105">
            <v>1.1701646715918006E-3</v>
          </cell>
          <cell r="I105">
            <v>9.920381572040744E-4</v>
          </cell>
          <cell r="J105">
            <v>5.5515941471842023E-3</v>
          </cell>
          <cell r="K105">
            <v>5.1352245861453873E-3</v>
          </cell>
          <cell r="L105">
            <v>1.0027566928338034E-3</v>
          </cell>
        </row>
        <row r="106">
          <cell r="A106">
            <v>94</v>
          </cell>
          <cell r="B106">
            <v>0.94</v>
          </cell>
          <cell r="C106">
            <v>0.93500000000000005</v>
          </cell>
          <cell r="D106">
            <v>0.93858663562582589</v>
          </cell>
          <cell r="E106">
            <v>5.3238309449639143E-3</v>
          </cell>
          <cell r="F106">
            <v>0</v>
          </cell>
          <cell r="G106">
            <v>4.9777819335412605E-3</v>
          </cell>
          <cell r="H106">
            <v>1.1715733833236961E-3</v>
          </cell>
          <cell r="I106">
            <v>9.9688061666805008E-4</v>
          </cell>
          <cell r="J106">
            <v>5.3238309449639143E-3</v>
          </cell>
          <cell r="K106">
            <v>4.9777819335412605E-3</v>
          </cell>
          <cell r="L106">
            <v>1.0074019105594785E-3</v>
          </cell>
        </row>
        <row r="107">
          <cell r="A107">
            <v>95</v>
          </cell>
          <cell r="B107">
            <v>0.95</v>
          </cell>
          <cell r="C107">
            <v>0.94499999999999995</v>
          </cell>
          <cell r="D107">
            <v>0.94368201001254248</v>
          </cell>
          <cell r="E107">
            <v>5.095374386716589E-3</v>
          </cell>
          <cell r="F107">
            <v>0</v>
          </cell>
          <cell r="G107">
            <v>4.8151287954471761E-3</v>
          </cell>
          <cell r="H107">
            <v>1.1696138859026012E-3</v>
          </cell>
          <cell r="I107">
            <v>9.9870961211069717E-4</v>
          </cell>
          <cell r="J107">
            <v>5.095374386716589E-3</v>
          </cell>
          <cell r="K107">
            <v>4.8151287954471761E-3</v>
          </cell>
          <cell r="L107">
            <v>1.0090115129282615E-3</v>
          </cell>
        </row>
        <row r="108">
          <cell r="A108">
            <v>96</v>
          </cell>
          <cell r="B108">
            <v>0.96</v>
          </cell>
          <cell r="C108">
            <v>0.95499999999999996</v>
          </cell>
          <cell r="D108">
            <v>0.94854841484181607</v>
          </cell>
          <cell r="E108">
            <v>4.8664048292735851E-3</v>
          </cell>
          <cell r="F108">
            <v>0</v>
          </cell>
          <cell r="G108">
            <v>4.6474166119562735E-3</v>
          </cell>
          <cell r="H108">
            <v>1.1641725279812748E-3</v>
          </cell>
          <cell r="I108">
            <v>9.9740682525592127E-4</v>
          </cell>
          <cell r="J108">
            <v>4.8664048292735851E-3</v>
          </cell>
          <cell r="K108">
            <v>4.6474166119562735E-3</v>
          </cell>
          <cell r="L108">
            <v>1.0074674597791032E-3</v>
          </cell>
        </row>
        <row r="109">
          <cell r="A109">
            <v>97</v>
          </cell>
          <cell r="B109">
            <v>0.97</v>
          </cell>
          <cell r="C109">
            <v>0.96499999999999997</v>
          </cell>
          <cell r="D109">
            <v>0.95318552503736076</v>
          </cell>
          <cell r="E109">
            <v>4.6371101955446914E-3</v>
          </cell>
          <cell r="F109">
            <v>0</v>
          </cell>
          <cell r="G109">
            <v>4.474811338700627E-3</v>
          </cell>
          <cell r="H109">
            <v>1.1551438402169817E-3</v>
          </cell>
          <cell r="I109">
            <v>9.928613300591695E-4</v>
          </cell>
          <cell r="J109">
            <v>4.6371101955446914E-3</v>
          </cell>
          <cell r="K109">
            <v>4.474811338700627E-3</v>
          </cell>
          <cell r="L109">
            <v>1.0026591520304231E-3</v>
          </cell>
        </row>
        <row r="110">
          <cell r="A110">
            <v>98</v>
          </cell>
          <cell r="B110">
            <v>0.98</v>
          </cell>
          <cell r="C110">
            <v>0.97499999999999998</v>
          </cell>
          <cell r="D110">
            <v>0.9575932119065943</v>
          </cell>
          <cell r="E110">
            <v>4.4076868692335402E-3</v>
          </cell>
          <cell r="F110">
            <v>0</v>
          </cell>
          <cell r="G110">
            <v>4.2974946975027012E-3</v>
          </cell>
          <cell r="H110">
            <v>1.1424315092989717E-3</v>
          </cell>
          <cell r="I110">
            <v>9.8497050724253546E-4</v>
          </cell>
          <cell r="J110">
            <v>4.4076868692335402E-3</v>
          </cell>
          <cell r="K110">
            <v>4.2974946975027012E-3</v>
          </cell>
          <cell r="L110">
            <v>9.9448434986962536E-4</v>
          </cell>
        </row>
        <row r="111">
          <cell r="A111">
            <v>99</v>
          </cell>
          <cell r="B111">
            <v>0.99</v>
          </cell>
          <cell r="C111">
            <v>0.98499999999999999</v>
          </cell>
          <cell r="D111">
            <v>0.96177155263367164</v>
          </cell>
          <cell r="E111">
            <v>4.1783407270773454E-3</v>
          </cell>
          <cell r="F111">
            <v>0</v>
          </cell>
          <cell r="G111">
            <v>4.1156656161711854E-3</v>
          </cell>
          <cell r="H111">
            <v>1.1259494669308829E-3</v>
          </cell>
          <cell r="I111">
            <v>9.7364106486523148E-4</v>
          </cell>
          <cell r="J111">
            <v>4.1783407270773454E-3</v>
          </cell>
          <cell r="K111">
            <v>4.1156656161711854E-3</v>
          </cell>
          <cell r="L111">
            <v>9.8285019752561474E-4</v>
          </cell>
        </row>
        <row r="112">
          <cell r="A112">
            <v>100</v>
          </cell>
          <cell r="B112">
            <v>1</v>
          </cell>
          <cell r="C112">
            <v>0.995</v>
          </cell>
          <cell r="D112">
            <v>0.96572084097172117</v>
          </cell>
          <cell r="E112">
            <v>3.9492883380495281E-3</v>
          </cell>
          <cell r="F112">
            <v>3.9492883380495281E-3</v>
          </cell>
          <cell r="G112">
            <v>3.9295418963592801E-3</v>
          </cell>
          <cell r="H112">
            <v>1.10562311585821E-3</v>
          </cell>
          <cell r="I112">
            <v>9.5879018522451156E-4</v>
          </cell>
          <cell r="J112">
            <v>3.8228447366328355E-2</v>
          </cell>
          <cell r="K112">
            <v>3.8037305129496712E-2</v>
          </cell>
          <cell r="L112">
            <v>9.3669253159238321E-3</v>
          </cell>
        </row>
        <row r="113">
          <cell r="A113">
            <v>101</v>
          </cell>
          <cell r="B113">
            <v>1.01</v>
          </cell>
          <cell r="C113">
            <v>1.0049999999999999</v>
          </cell>
          <cell r="D113">
            <v>0.96944159933868657</v>
          </cell>
          <cell r="E113">
            <v>3.7207583669653932E-3</v>
          </cell>
          <cell r="F113">
            <v>0</v>
          </cell>
          <cell r="G113">
            <v>3.7393621588002199E-3</v>
          </cell>
          <cell r="H113">
            <v>3.4908692675225776E-3</v>
          </cell>
          <cell r="I113">
            <v>9.4034682351886356E-4</v>
          </cell>
        </row>
        <row r="114">
          <cell r="A114">
            <v>102</v>
          </cell>
          <cell r="B114">
            <v>1.02</v>
          </cell>
          <cell r="C114">
            <v>1.0150000000000001</v>
          </cell>
          <cell r="D114">
            <v>0.97293459256932446</v>
          </cell>
          <cell r="E114">
            <v>3.4929932306378975E-3</v>
          </cell>
          <cell r="F114">
            <v>0</v>
          </cell>
          <cell r="G114">
            <v>3.5453881290974662E-3</v>
          </cell>
          <cell r="H114">
            <v>3.3451933168697355E-3</v>
          </cell>
          <cell r="I114">
            <v>9.1825319049643282E-4</v>
          </cell>
        </row>
        <row r="115">
          <cell r="A115">
            <v>103</v>
          </cell>
          <cell r="B115">
            <v>1.03</v>
          </cell>
          <cell r="C115">
            <v>1.0249999999999999</v>
          </cell>
          <cell r="D115">
            <v>0.97620084363859827</v>
          </cell>
          <cell r="E115">
            <v>3.2662510692738067E-3</v>
          </cell>
          <cell r="F115">
            <v>0</v>
          </cell>
          <cell r="G115">
            <v>3.3479073460056514E-3</v>
          </cell>
          <cell r="H115">
            <v>3.1923000062036118E-3</v>
          </cell>
          <cell r="I115">
            <v>8.9246646041834892E-4</v>
          </cell>
        </row>
        <row r="116">
          <cell r="A116">
            <v>104</v>
          </cell>
          <cell r="B116">
            <v>1.04</v>
          </cell>
          <cell r="C116">
            <v>1.0350000000000001</v>
          </cell>
          <cell r="D116">
            <v>0.97924165175440336</v>
          </cell>
          <cell r="E116">
            <v>3.0408081158050937E-3</v>
          </cell>
          <cell r="F116">
            <v>0</v>
          </cell>
          <cell r="G116">
            <v>3.1472363998582722E-3</v>
          </cell>
          <cell r="H116">
            <v>3.0323891311555412E-3</v>
          </cell>
          <cell r="I116">
            <v>8.6296075805139517E-4</v>
          </cell>
        </row>
        <row r="117">
          <cell r="A117">
            <v>105</v>
          </cell>
          <cell r="B117">
            <v>1.05</v>
          </cell>
          <cell r="C117">
            <v>1.0449999999999999</v>
          </cell>
          <cell r="D117">
            <v>0.98205861332484423</v>
          </cell>
          <cell r="E117">
            <v>2.8169615704408679E-3</v>
          </cell>
          <cell r="F117">
            <v>0</v>
          </cell>
          <cell r="G117">
            <v>2.9437248411107067E-3</v>
          </cell>
          <cell r="H117">
            <v>2.8657052235285356E-3</v>
          </cell>
          <cell r="I117">
            <v>8.2972949452750063E-4</v>
          </cell>
        </row>
        <row r="118">
          <cell r="A118">
            <v>106</v>
          </cell>
          <cell r="B118">
            <v>1.06</v>
          </cell>
          <cell r="C118">
            <v>1.0550000000000002</v>
          </cell>
          <cell r="D118">
            <v>0.98465364648157061</v>
          </cell>
          <cell r="E118">
            <v>2.5950331567263785E-3</v>
          </cell>
          <cell r="F118">
            <v>0</v>
          </cell>
          <cell r="G118">
            <v>2.7377599803463295E-3</v>
          </cell>
          <cell r="H118">
            <v>2.6925439187184142E-3</v>
          </cell>
          <cell r="I118">
            <v>7.9278815461809545E-4</v>
          </cell>
        </row>
        <row r="119">
          <cell r="A119">
            <v>107</v>
          </cell>
          <cell r="B119">
            <v>1.07</v>
          </cell>
          <cell r="C119">
            <v>1.0649999999999999</v>
          </cell>
          <cell r="D119">
            <v>0.98702901996731629</v>
          </cell>
          <cell r="E119">
            <v>2.3753734857456799E-3</v>
          </cell>
          <cell r="F119">
            <v>0</v>
          </cell>
          <cell r="G119">
            <v>2.5297727623191488E-3</v>
          </cell>
          <cell r="H119">
            <v>2.5132596778957997E-3</v>
          </cell>
          <cell r="I119">
            <v>7.5217764080956332E-4</v>
          </cell>
        </row>
        <row r="120">
          <cell r="A120">
            <v>108</v>
          </cell>
          <cell r="B120">
            <v>1.08</v>
          </cell>
          <cell r="C120">
            <v>1.0750000000000002</v>
          </cell>
          <cell r="D120">
            <v>0.98918738763864678</v>
          </cell>
          <cell r="E120">
            <v>2.1583676713304856E-3</v>
          </cell>
          <cell r="F120">
            <v>0</v>
          </cell>
          <cell r="G120">
            <v>2.3202452466802724E-3</v>
          </cell>
          <cell r="H120">
            <v>2.3282754745526791E-3</v>
          </cell>
          <cell r="I120">
            <v>7.0796839861126065E-4</v>
          </cell>
        </row>
        <row r="121">
          <cell r="A121">
            <v>109</v>
          </cell>
          <cell r="B121">
            <v>1.0900000000000001</v>
          </cell>
          <cell r="C121">
            <v>1.085</v>
          </cell>
          <cell r="D121">
            <v>0.99113183010346151</v>
          </cell>
          <cell r="E121">
            <v>1.9444424648147329E-3</v>
          </cell>
          <cell r="F121">
            <v>0</v>
          </cell>
          <cell r="G121">
            <v>2.1097200743239852E-3</v>
          </cell>
          <cell r="H121">
            <v>2.1380949418068201E-3</v>
          </cell>
          <cell r="I121">
            <v>6.602655337952742E-4</v>
          </cell>
        </row>
        <row r="122">
          <cell r="A122">
            <v>110</v>
          </cell>
          <cell r="B122">
            <v>1.1000000000000001</v>
          </cell>
          <cell r="C122">
            <v>1.0950000000000002</v>
          </cell>
          <cell r="D122">
            <v>0.99286590575396894</v>
          </cell>
          <cell r="E122">
            <v>1.7340756505074273E-3</v>
          </cell>
          <cell r="F122">
            <v>0</v>
          </cell>
          <cell r="G122">
            <v>1.8988128373056332E-3</v>
          </cell>
          <cell r="H122">
            <v>1.9433180587964168E-3</v>
          </cell>
          <cell r="I122">
            <v>6.0921533057049283E-4</v>
          </cell>
        </row>
        <row r="123">
          <cell r="A123">
            <v>111</v>
          </cell>
          <cell r="B123">
            <v>1.1100000000000001</v>
          </cell>
          <cell r="C123">
            <v>1.105</v>
          </cell>
          <cell r="D123">
            <v>0.99439371439513224</v>
          </cell>
          <cell r="E123">
            <v>1.5278086411633085E-3</v>
          </cell>
          <cell r="F123">
            <v>0</v>
          </cell>
          <cell r="G123">
            <v>1.6882285484854558E-3</v>
          </cell>
          <cell r="H123">
            <v>1.7446618153639528E-3</v>
          </cell>
          <cell r="I123">
            <v>5.5501373105260824E-4</v>
          </cell>
        </row>
        <row r="124">
          <cell r="A124">
            <v>112</v>
          </cell>
          <cell r="B124">
            <v>1.1200000000000001</v>
          </cell>
          <cell r="C124">
            <v>1.1150000000000002</v>
          </cell>
          <cell r="D124">
            <v>0.99571997823108527</v>
          </cell>
          <cell r="E124">
            <v>1.3262638359530232E-3</v>
          </cell>
          <cell r="F124">
            <v>0</v>
          </cell>
          <cell r="G124">
            <v>1.4787841770876212E-3</v>
          </cell>
          <cell r="H124">
            <v>1.542988193298975E-3</v>
          </cell>
          <cell r="I124">
            <v>4.9791767435871878E-4</v>
          </cell>
        </row>
        <row r="125">
          <cell r="A125">
            <v>113</v>
          </cell>
          <cell r="B125">
            <v>1.1299999999999999</v>
          </cell>
          <cell r="C125">
            <v>1.125</v>
          </cell>
          <cell r="D125">
            <v>0.99685014756053003</v>
          </cell>
          <cell r="E125">
            <v>1.1301693294447634E-3</v>
          </cell>
          <cell r="F125">
            <v>0</v>
          </cell>
          <cell r="G125">
            <v>1.2714404956253589E-3</v>
          </cell>
          <cell r="H125">
            <v>1.3393433071396234E-3</v>
          </cell>
          <cell r="I125">
            <v>4.3826076387554381E-4</v>
          </cell>
        </row>
        <row r="126">
          <cell r="A126">
            <v>114</v>
          </cell>
          <cell r="B126">
            <v>1.1399999999999999</v>
          </cell>
          <cell r="C126">
            <v>1.1349999999999998</v>
          </cell>
          <cell r="D126">
            <v>0.99779054307147308</v>
          </cell>
          <cell r="E126">
            <v>9.4039551094304841E-4</v>
          </cell>
          <cell r="F126">
            <v>0</v>
          </cell>
          <cell r="G126">
            <v>1.0673489049203596E-3</v>
          </cell>
          <cell r="H126">
            <v>1.1350143817034897E-3</v>
          </cell>
          <cell r="I126">
            <v>3.7647579889137734E-4</v>
          </cell>
        </row>
        <row r="127">
          <cell r="A127">
            <v>115</v>
          </cell>
          <cell r="B127">
            <v>1.1499999999999999</v>
          </cell>
          <cell r="C127">
            <v>1.145</v>
          </cell>
          <cell r="D127">
            <v>0.99854855512900198</v>
          </cell>
          <cell r="E127">
            <v>7.5801205752890066E-4</v>
          </cell>
          <cell r="F127">
            <v>0</v>
          </cell>
          <cell r="G127">
            <v>8.6792380587059122E-4</v>
          </cell>
          <cell r="H127">
            <v>9.3161695809373273E-4</v>
          </cell>
          <cell r="I127">
            <v>3.1312884861915604E-4</v>
          </cell>
        </row>
        <row r="128">
          <cell r="A128">
            <v>116</v>
          </cell>
          <cell r="B128">
            <v>1.1599999999999999</v>
          </cell>
          <cell r="C128">
            <v>1.1549999999999998</v>
          </cell>
          <cell r="D128">
            <v>0.99913293778801626</v>
          </cell>
          <cell r="E128">
            <v>5.8438265901428199E-4</v>
          </cell>
          <cell r="F128">
            <v>0</v>
          </cell>
          <cell r="G128">
            <v>6.7496197116149559E-4</v>
          </cell>
          <cell r="H128">
            <v>7.3123735668533874E-4</v>
          </cell>
          <cell r="I128">
            <v>2.489742585391287E-4</v>
          </cell>
        </row>
        <row r="129">
          <cell r="A129">
            <v>117</v>
          </cell>
          <cell r="B129">
            <v>1.17</v>
          </cell>
          <cell r="C129">
            <v>1.165</v>
          </cell>
          <cell r="D129">
            <v>0.9995542748794759</v>
          </cell>
          <cell r="E129">
            <v>4.2133709145963927E-4</v>
          </cell>
          <cell r="F129">
            <v>0</v>
          </cell>
          <cell r="G129">
            <v>4.9085771155047981E-4</v>
          </cell>
          <cell r="H129">
            <v>5.366870344656713E-4</v>
          </cell>
          <cell r="I129">
            <v>1.8505170250446588E-4</v>
          </cell>
        </row>
        <row r="130">
          <cell r="A130">
            <v>118</v>
          </cell>
          <cell r="B130">
            <v>1.18</v>
          </cell>
          <cell r="C130">
            <v>1.1749999999999998</v>
          </cell>
          <cell r="D130">
            <v>0.99982580214413708</v>
          </cell>
          <cell r="E130">
            <v>2.7152726466117549E-4</v>
          </cell>
          <cell r="F130">
            <v>0</v>
          </cell>
          <cell r="G130">
            <v>3.1904453597688114E-4</v>
          </cell>
          <cell r="H130">
            <v>3.5201974406985431E-4</v>
          </cell>
          <cell r="I130">
            <v>1.228811630034701E-4</v>
          </cell>
        </row>
        <row r="131">
          <cell r="A131">
            <v>119</v>
          </cell>
          <cell r="B131">
            <v>1.19</v>
          </cell>
          <cell r="C131">
            <v>1.1850000000000001</v>
          </cell>
          <cell r="D131">
            <v>0.99996514388130631</v>
          </cell>
          <cell r="E131">
            <v>1.393417371692296E-4</v>
          </cell>
          <cell r="F131">
            <v>0</v>
          </cell>
          <cell r="G131">
            <v>1.6511995854553708E-4</v>
          </cell>
          <cell r="H131">
            <v>1.8383574781905777E-4</v>
          </cell>
          <cell r="I131">
            <v>6.4948573131421502E-5</v>
          </cell>
        </row>
        <row r="132">
          <cell r="A132">
            <v>120</v>
          </cell>
          <cell r="B132">
            <v>1.2</v>
          </cell>
          <cell r="C132">
            <v>1.1949999999999998</v>
          </cell>
          <cell r="D132">
            <v>1</v>
          </cell>
          <cell r="E132">
            <v>3.4856118693693539E-5</v>
          </cell>
          <cell r="F132">
            <v>0</v>
          </cell>
          <cell r="G132">
            <v>4.1653061838963775E-5</v>
          </cell>
          <cell r="H132">
            <v>4.6790436834311072E-5</v>
          </cell>
          <cell r="I132">
            <v>1.6726211209646712E-5</v>
          </cell>
        </row>
      </sheetData>
      <sheetData sheetId="11">
        <row r="2">
          <cell r="F2" t="str">
            <v>AaaLow</v>
          </cell>
          <cell r="G2" t="str">
            <v>Aaa</v>
          </cell>
          <cell r="H2" t="str">
            <v>Low</v>
          </cell>
          <cell r="I2">
            <v>0</v>
          </cell>
          <cell r="J2">
            <v>1.0000000000000001E-5</v>
          </cell>
          <cell r="K2">
            <v>0</v>
          </cell>
          <cell r="M2" t="str">
            <v>Aaa</v>
          </cell>
          <cell r="N2" t="str">
            <v>0.001% - 0.003%</v>
          </cell>
          <cell r="O2" t="str">
            <v>0.000% - 0.006%</v>
          </cell>
          <cell r="Q2">
            <v>0</v>
          </cell>
          <cell r="R2">
            <v>1.0000000000000001E-5</v>
          </cell>
          <cell r="S2">
            <v>2.4058772731852808E-5</v>
          </cell>
          <cell r="T2">
            <v>2.8796757151323911E-5</v>
          </cell>
          <cell r="V2">
            <v>0</v>
          </cell>
          <cell r="W2">
            <v>1.0000000000000001E-5</v>
          </cell>
          <cell r="X2">
            <v>-1.0000000000000001E-5</v>
          </cell>
          <cell r="Y2">
            <v>1.8455019027856021E-5</v>
          </cell>
          <cell r="Z2">
            <v>1.5603753703996787E-5</v>
          </cell>
          <cell r="AA2">
            <v>2.8796757151323911E-5</v>
          </cell>
          <cell r="AC2">
            <v>0</v>
          </cell>
          <cell r="AD2">
            <v>0</v>
          </cell>
          <cell r="AE2" t="str">
            <v>Aaa</v>
          </cell>
        </row>
        <row r="3">
          <cell r="F3" t="str">
            <v>AaaHigh</v>
          </cell>
          <cell r="G3" t="str">
            <v>Aaa</v>
          </cell>
          <cell r="H3" t="str">
            <v>High</v>
          </cell>
          <cell r="I3">
            <v>1.0000000000000001E-5</v>
          </cell>
          <cell r="J3">
            <v>1.16E-4</v>
          </cell>
          <cell r="K3">
            <v>1.8455019027856021E-5</v>
          </cell>
          <cell r="M3" t="str">
            <v>Aa1</v>
          </cell>
          <cell r="N3" t="str">
            <v>0.003% - 0.017%</v>
          </cell>
          <cell r="O3" t="str">
            <v>0.002% - 0.021%</v>
          </cell>
          <cell r="Q3">
            <v>1.8455019027856021E-5</v>
          </cell>
          <cell r="R3">
            <v>1.5603753703996787E-5</v>
          </cell>
          <cell r="S3">
            <v>1.3927327854545713E-4</v>
          </cell>
          <cell r="T3">
            <v>3.8547634584320769E-5</v>
          </cell>
          <cell r="V3">
            <v>1.8455019027856021E-5</v>
          </cell>
          <cell r="W3">
            <v>1.5603753703996787E-5</v>
          </cell>
          <cell r="X3">
            <v>2.8796757151323911E-5</v>
          </cell>
          <cell r="Y3">
            <v>7.894192407199102E-5</v>
          </cell>
          <cell r="Z3">
            <v>3.1534597322142188E-5</v>
          </cell>
          <cell r="AA3">
            <v>3.8547634584320769E-5</v>
          </cell>
          <cell r="AC3">
            <v>1.8455019027856021E-5</v>
          </cell>
          <cell r="AD3">
            <v>1</v>
          </cell>
          <cell r="AE3" t="str">
            <v>Aaa</v>
          </cell>
        </row>
        <row r="4">
          <cell r="F4" t="str">
            <v>Aa1Low</v>
          </cell>
          <cell r="G4" t="str">
            <v>Aa1</v>
          </cell>
          <cell r="H4" t="str">
            <v>Low</v>
          </cell>
          <cell r="I4">
            <v>1.0000000000000001E-5</v>
          </cell>
          <cell r="J4">
            <v>1.16E-4</v>
          </cell>
          <cell r="K4">
            <v>6.2855529883176718E-5</v>
          </cell>
          <cell r="M4" t="str">
            <v>Aa2</v>
          </cell>
          <cell r="N4" t="str">
            <v>0.017% - 0.038%</v>
          </cell>
          <cell r="O4" t="str">
            <v>0.014% - 0.046%</v>
          </cell>
          <cell r="Q4">
            <v>1.4179745395516774E-4</v>
          </cell>
          <cell r="R4">
            <v>3.1534597322142188E-5</v>
          </cell>
          <cell r="S4">
            <v>2.0614653836906259E-4</v>
          </cell>
          <cell r="T4">
            <v>7.985799265834996E-5</v>
          </cell>
          <cell r="V4">
            <v>1.4179745395516774E-4</v>
          </cell>
          <cell r="W4">
            <v>3.1534597322142188E-5</v>
          </cell>
          <cell r="X4">
            <v>3.8547634584320769E-5</v>
          </cell>
          <cell r="Y4">
            <v>1.0162462785416243E-4</v>
          </cell>
          <cell r="Z4">
            <v>6.5974275930579386E-5</v>
          </cell>
          <cell r="AA4">
            <v>7.985799265834996E-5</v>
          </cell>
          <cell r="AC4">
            <v>3.4058772731852807E-5</v>
          </cell>
          <cell r="AD4">
            <v>-1</v>
          </cell>
          <cell r="AE4" t="str">
            <v>Aa1</v>
          </cell>
        </row>
        <row r="5">
          <cell r="A5" t="str">
            <v>Aaa</v>
          </cell>
          <cell r="B5">
            <v>1.0000000000000001E-5</v>
          </cell>
          <cell r="C5" t="str">
            <v>Aaa</v>
          </cell>
          <cell r="D5">
            <v>1.0000000000000001E-5</v>
          </cell>
          <cell r="F5" t="str">
            <v>Aa1High</v>
          </cell>
          <cell r="G5" t="str">
            <v>Aa1</v>
          </cell>
          <cell r="H5" t="str">
            <v>High</v>
          </cell>
          <cell r="I5">
            <v>1.16E-4</v>
          </cell>
          <cell r="J5">
            <v>2.5900000000000001E-4</v>
          </cell>
          <cell r="K5">
            <v>1.4179745395516774E-4</v>
          </cell>
          <cell r="M5" t="str">
            <v>Aa3</v>
          </cell>
          <cell r="N5" t="str">
            <v>0.038% - 0.076%</v>
          </cell>
          <cell r="O5" t="str">
            <v>0.031% - 0.089%</v>
          </cell>
          <cell r="Q5">
            <v>3.1350431371579313E-4</v>
          </cell>
          <cell r="R5">
            <v>6.5974275930579386E-5</v>
          </cell>
          <cell r="S5">
            <v>3.8094234641470145E-4</v>
          </cell>
          <cell r="T5">
            <v>1.2886966520687828E-4</v>
          </cell>
          <cell r="V5">
            <v>3.1350431371579313E-4</v>
          </cell>
          <cell r="W5">
            <v>6.5974275930579386E-5</v>
          </cell>
          <cell r="X5">
            <v>7.985799265834996E-5</v>
          </cell>
          <cell r="Y5">
            <v>1.9088956331690421E-4</v>
          </cell>
          <cell r="Z5">
            <v>1.1019479043944728E-4</v>
          </cell>
          <cell r="AA5">
            <v>1.2886966520687828E-4</v>
          </cell>
          <cell r="AC5">
            <v>6.2855529883176718E-5</v>
          </cell>
          <cell r="AD5">
            <v>0</v>
          </cell>
          <cell r="AE5" t="str">
            <v>Aa1</v>
          </cell>
        </row>
        <row r="6">
          <cell r="A6" t="str">
            <v>Aa1</v>
          </cell>
          <cell r="B6">
            <v>3.4058772731852807E-5</v>
          </cell>
          <cell r="C6" t="str">
            <v>Aa1</v>
          </cell>
          <cell r="D6">
            <v>1.16E-4</v>
          </cell>
          <cell r="F6" t="str">
            <v>Aa2Low</v>
          </cell>
          <cell r="G6" t="str">
            <v>Aa2</v>
          </cell>
          <cell r="H6" t="str">
            <v>Low</v>
          </cell>
          <cell r="I6">
            <v>1.16E-4</v>
          </cell>
          <cell r="J6">
            <v>2.5900000000000001E-4</v>
          </cell>
          <cell r="K6">
            <v>2.118796858616307E-4</v>
          </cell>
          <cell r="M6" t="str">
            <v>A1</v>
          </cell>
          <cell r="N6" t="str">
            <v>0.076% - 0.140%</v>
          </cell>
          <cell r="O6" t="str">
            <v>0.065% - 0.163%</v>
          </cell>
          <cell r="Q6">
            <v>6.5022614562162669E-4</v>
          </cell>
          <cell r="R6">
            <v>1.1019479043944728E-4</v>
          </cell>
          <cell r="S6">
            <v>6.4454169689398078E-4</v>
          </cell>
          <cell r="T6">
            <v>2.2801595764210714E-4</v>
          </cell>
          <cell r="V6">
            <v>6.5022614562162669E-4</v>
          </cell>
          <cell r="W6">
            <v>1.1019479043944728E-4</v>
          </cell>
          <cell r="X6">
            <v>1.2886966520687828E-4</v>
          </cell>
          <cell r="Y6">
            <v>3.194943830337457E-4</v>
          </cell>
          <cell r="Z6">
            <v>1.9617764865335679E-4</v>
          </cell>
          <cell r="AA6">
            <v>2.2801595764210714E-4</v>
          </cell>
          <cell r="AC6">
            <v>1.4179745395516774E-4</v>
          </cell>
          <cell r="AD6">
            <v>1</v>
          </cell>
          <cell r="AE6" t="str">
            <v>Aa1</v>
          </cell>
        </row>
        <row r="7">
          <cell r="A7" t="str">
            <v>Aa2</v>
          </cell>
          <cell r="B7">
            <v>1.7333205127730993E-4</v>
          </cell>
          <cell r="C7" t="str">
            <v>Aa2</v>
          </cell>
          <cell r="D7">
            <v>2.5900000000000001E-4</v>
          </cell>
          <cell r="F7" t="str">
            <v>Aa2High</v>
          </cell>
          <cell r="G7" t="str">
            <v>Aa2</v>
          </cell>
          <cell r="H7" t="str">
            <v>High</v>
          </cell>
          <cell r="I7">
            <v>2.5900000000000001E-4</v>
          </cell>
          <cell r="J7">
            <v>5.5599999999999996E-4</v>
          </cell>
          <cell r="K7">
            <v>3.1350431371579313E-4</v>
          </cell>
          <cell r="M7" t="str">
            <v>A2</v>
          </cell>
          <cell r="N7" t="str">
            <v>0.140% - 0.237%</v>
          </cell>
          <cell r="O7" t="str">
            <v>0.121% - 0.266%</v>
          </cell>
          <cell r="Q7">
            <v>1.2087849843016979E-3</v>
          </cell>
          <cell r="R7">
            <v>1.9617764865335679E-4</v>
          </cell>
          <cell r="S7">
            <v>9.6928672210435003E-4</v>
          </cell>
          <cell r="T7">
            <v>2.8122058160461863E-4</v>
          </cell>
          <cell r="V7">
            <v>1.2087849843016979E-3</v>
          </cell>
          <cell r="W7">
            <v>1.9617764865335679E-4</v>
          </cell>
          <cell r="X7">
            <v>2.2801595764210714E-4</v>
          </cell>
          <cell r="Y7">
            <v>4.8983211125610258E-4</v>
          </cell>
          <cell r="Z7">
            <v>2.5143865320614031E-4</v>
          </cell>
          <cell r="AA7">
            <v>2.8122058160461863E-4</v>
          </cell>
          <cell r="AC7">
            <v>1.7333205127730993E-4</v>
          </cell>
          <cell r="AD7">
            <v>-1</v>
          </cell>
          <cell r="AE7" t="str">
            <v>Aa2</v>
          </cell>
        </row>
        <row r="8">
          <cell r="A8" t="str">
            <v>Aa3</v>
          </cell>
          <cell r="B8">
            <v>3.7947858964637251E-4</v>
          </cell>
          <cell r="C8" t="str">
            <v>Aa3</v>
          </cell>
          <cell r="D8">
            <v>5.5599999999999996E-4</v>
          </cell>
          <cell r="F8" t="str">
            <v>Aa3Low</v>
          </cell>
          <cell r="G8" t="str">
            <v>Aa3</v>
          </cell>
          <cell r="H8" t="str">
            <v>Low</v>
          </cell>
          <cell r="I8">
            <v>2.5900000000000001E-4</v>
          </cell>
          <cell r="J8">
            <v>5.5599999999999996E-4</v>
          </cell>
          <cell r="K8">
            <v>4.5933658230472247E-4</v>
          </cell>
          <cell r="M8" t="str">
            <v>A3</v>
          </cell>
          <cell r="N8" t="str">
            <v>0.237% - 0.368%</v>
          </cell>
          <cell r="O8" t="str">
            <v>0.212% - 0.410%</v>
          </cell>
          <cell r="Q8">
            <v>2.1228107018532645E-3</v>
          </cell>
          <cell r="R8">
            <v>2.5143865320614031E-4</v>
          </cell>
          <cell r="S8">
            <v>1.3078763896701255E-3</v>
          </cell>
          <cell r="T8">
            <v>4.1774059756631478E-4</v>
          </cell>
          <cell r="V8">
            <v>2.1228107018532645E-3</v>
          </cell>
          <cell r="W8">
            <v>2.5143865320614031E-4</v>
          </cell>
          <cell r="X8">
            <v>2.8122058160461863E-4</v>
          </cell>
          <cell r="Y8">
            <v>6.5147933144498512E-4</v>
          </cell>
          <cell r="Z8">
            <v>3.7517647662052176E-4</v>
          </cell>
          <cell r="AA8">
            <v>4.1774059756631478E-4</v>
          </cell>
          <cell r="AC8">
            <v>2.118796858616307E-4</v>
          </cell>
          <cell r="AD8">
            <v>0</v>
          </cell>
          <cell r="AE8" t="str">
            <v>Aa2</v>
          </cell>
        </row>
        <row r="9">
          <cell r="A9" t="str">
            <v>A1</v>
          </cell>
          <cell r="B9">
            <v>7.6042093606107396E-4</v>
          </cell>
          <cell r="C9" t="str">
            <v>A1</v>
          </cell>
          <cell r="D9">
            <v>1.0399999999999999E-3</v>
          </cell>
          <cell r="F9" t="str">
            <v>Aa3High</v>
          </cell>
          <cell r="G9" t="str">
            <v>Aa3</v>
          </cell>
          <cell r="H9" t="str">
            <v>High</v>
          </cell>
          <cell r="I9">
            <v>5.5599999999999996E-4</v>
          </cell>
          <cell r="J9">
            <v>1.0399999999999999E-3</v>
          </cell>
          <cell r="K9">
            <v>6.5022614562162669E-4</v>
          </cell>
          <cell r="M9" t="str">
            <v>Baa1</v>
          </cell>
          <cell r="N9" t="str">
            <v>0.368% - 0.549%</v>
          </cell>
          <cell r="O9" t="str">
            <v>0.331% - 0.602%</v>
          </cell>
          <cell r="Q9">
            <v>3.3069492681090085E-3</v>
          </cell>
          <cell r="R9">
            <v>3.7517647662052176E-4</v>
          </cell>
          <cell r="S9">
            <v>1.8068632332153148E-3</v>
          </cell>
          <cell r="T9">
            <v>5.2992514791174068E-4</v>
          </cell>
          <cell r="V9">
            <v>3.3069492681090085E-3</v>
          </cell>
          <cell r="W9">
            <v>3.7517647662052176E-4</v>
          </cell>
          <cell r="X9">
            <v>4.1774059756631478E-4</v>
          </cell>
          <cell r="Y9">
            <v>9.0585385407133002E-4</v>
          </cell>
          <cell r="Z9">
            <v>4.8326878157767001E-4</v>
          </cell>
          <cell r="AA9">
            <v>5.2992514791174068E-4</v>
          </cell>
          <cell r="AC9">
            <v>3.1350431371579313E-4</v>
          </cell>
          <cell r="AD9">
            <v>1</v>
          </cell>
          <cell r="AE9" t="str">
            <v>Aa2</v>
          </cell>
        </row>
        <row r="10">
          <cell r="A10" t="str">
            <v>A2</v>
          </cell>
          <cell r="B10">
            <v>1.4049626329550547E-3</v>
          </cell>
          <cell r="C10" t="str">
            <v>A2</v>
          </cell>
          <cell r="D10">
            <v>1.8979999999999999E-3</v>
          </cell>
          <cell r="F10" t="str">
            <v>A1Low</v>
          </cell>
          <cell r="G10" t="str">
            <v>A1</v>
          </cell>
          <cell r="H10" t="str">
            <v>Low</v>
          </cell>
          <cell r="I10">
            <v>5.5599999999999996E-4</v>
          </cell>
          <cell r="J10">
            <v>1.0399999999999999E-3</v>
          </cell>
          <cell r="K10">
            <v>8.8929060126795225E-4</v>
          </cell>
          <cell r="M10" t="str">
            <v>Baa2</v>
          </cell>
          <cell r="N10" t="str">
            <v>0.549% - 0.929%</v>
          </cell>
          <cell r="O10" t="str">
            <v>0.501% - 1.103%</v>
          </cell>
          <cell r="Q10">
            <v>5.0057201963671751E-3</v>
          </cell>
          <cell r="R10">
            <v>4.8326878157767001E-4</v>
          </cell>
          <cell r="S10">
            <v>3.8058482987373028E-3</v>
          </cell>
          <cell r="T10">
            <v>1.7355489337716502E-3</v>
          </cell>
          <cell r="V10">
            <v>5.0057201963671751E-3</v>
          </cell>
          <cell r="W10">
            <v>4.8326878157767001E-4</v>
          </cell>
          <cell r="X10">
            <v>5.2992514791174068E-4</v>
          </cell>
          <cell r="Y10">
            <v>1.8134498867581339E-3</v>
          </cell>
          <cell r="Z10">
            <v>1.4624732640674282E-3</v>
          </cell>
          <cell r="AA10">
            <v>1.7355489337716502E-3</v>
          </cell>
          <cell r="AC10">
            <v>3.7947858964637251E-4</v>
          </cell>
          <cell r="AD10">
            <v>-1</v>
          </cell>
          <cell r="AE10" t="str">
            <v>Aa3</v>
          </cell>
        </row>
        <row r="11">
          <cell r="A11" t="str">
            <v>A3</v>
          </cell>
          <cell r="B11">
            <v>2.3742493550594048E-3</v>
          </cell>
          <cell r="C11" t="str">
            <v>A3</v>
          </cell>
          <cell r="D11">
            <v>2.97E-3</v>
          </cell>
          <cell r="F11" t="str">
            <v>A1High</v>
          </cell>
          <cell r="G11" t="str">
            <v>A1</v>
          </cell>
          <cell r="H11" t="str">
            <v>High</v>
          </cell>
          <cell r="I11">
            <v>1.0399999999999999E-3</v>
          </cell>
          <cell r="J11">
            <v>1.8979999999999999E-3</v>
          </cell>
          <cell r="K11">
            <v>1.2087849843016979E-3</v>
          </cell>
          <cell r="M11" t="str">
            <v>Baa3</v>
          </cell>
          <cell r="N11" t="str">
            <v>0.929% - 1.739%</v>
          </cell>
          <cell r="O11" t="str">
            <v>0.783% - 2.004%</v>
          </cell>
          <cell r="Q11">
            <v>7.8323640126147197E-3</v>
          </cell>
          <cell r="R11">
            <v>1.4624732640674282E-3</v>
          </cell>
          <cell r="S11">
            <v>8.094211000897621E-3</v>
          </cell>
          <cell r="T11">
            <v>2.653082727183495E-3</v>
          </cell>
          <cell r="V11">
            <v>7.8323640126147197E-3</v>
          </cell>
          <cell r="W11">
            <v>1.4624732640674282E-3</v>
          </cell>
          <cell r="X11">
            <v>1.7355489337716502E-3</v>
          </cell>
          <cell r="Y11">
            <v>4.0567819119447599E-3</v>
          </cell>
          <cell r="Z11">
            <v>2.3018801551812108E-3</v>
          </cell>
          <cell r="AA11">
            <v>2.653082727183495E-3</v>
          </cell>
          <cell r="AC11">
            <v>4.5933658230472247E-4</v>
          </cell>
          <cell r="AD11">
            <v>0</v>
          </cell>
          <cell r="AE11" t="str">
            <v>Aa3</v>
          </cell>
        </row>
        <row r="12">
          <cell r="A12" t="str">
            <v>Baa1</v>
          </cell>
          <cell r="B12">
            <v>3.6821257447295303E-3</v>
          </cell>
          <cell r="C12" t="str">
            <v>Baa1</v>
          </cell>
          <cell r="D12">
            <v>4.5649999999999996E-3</v>
          </cell>
          <cell r="F12" t="str">
            <v>A2Low</v>
          </cell>
          <cell r="G12" t="str">
            <v>A2</v>
          </cell>
          <cell r="H12" t="str">
            <v>Low</v>
          </cell>
          <cell r="I12">
            <v>1.0399999999999999E-3</v>
          </cell>
          <cell r="J12">
            <v>1.8979999999999999E-3</v>
          </cell>
          <cell r="K12">
            <v>1.6329785905971619E-3</v>
          </cell>
          <cell r="M12" t="str">
            <v>Ba1</v>
          </cell>
          <cell r="N12" t="str">
            <v>1.739% - 2.939%</v>
          </cell>
          <cell r="O12" t="str">
            <v>1.509% - 3.316%</v>
          </cell>
          <cell r="Q12">
            <v>1.5087168122398558E-2</v>
          </cell>
          <cell r="R12">
            <v>2.3018801551812108E-3</v>
          </cell>
          <cell r="S12">
            <v>1.2003807997372485E-2</v>
          </cell>
          <cell r="T12">
            <v>3.7627288455551848E-3</v>
          </cell>
          <cell r="V12">
            <v>1.5087168122398558E-2</v>
          </cell>
          <cell r="W12">
            <v>2.3018801551812108E-3</v>
          </cell>
          <cell r="X12">
            <v>2.653082727183495E-3</v>
          </cell>
          <cell r="Y12">
            <v>6.0150173417346138E-3</v>
          </cell>
          <cell r="Z12">
            <v>3.3357079284543761E-3</v>
          </cell>
          <cell r="AA12">
            <v>3.7627288455551848E-3</v>
          </cell>
          <cell r="AC12">
            <v>6.5022614562162669E-4</v>
          </cell>
          <cell r="AD12">
            <v>1</v>
          </cell>
          <cell r="AE12" t="str">
            <v>Aa3</v>
          </cell>
        </row>
        <row r="13">
          <cell r="A13" t="str">
            <v>Baa2</v>
          </cell>
          <cell r="B13">
            <v>5.4889889779448451E-3</v>
          </cell>
          <cell r="C13" t="str">
            <v>Baa2</v>
          </cell>
          <cell r="D13">
            <v>6.6E-3</v>
          </cell>
          <cell r="F13" t="str">
            <v>A2High</v>
          </cell>
          <cell r="G13" t="str">
            <v>A2</v>
          </cell>
          <cell r="H13" t="str">
            <v>High</v>
          </cell>
          <cell r="I13">
            <v>1.8979999999999999E-3</v>
          </cell>
          <cell r="J13">
            <v>2.97E-3</v>
          </cell>
          <cell r="K13">
            <v>2.1228107018532645E-3</v>
          </cell>
          <cell r="M13" t="str">
            <v>Ba2</v>
          </cell>
          <cell r="N13" t="str">
            <v>2.939% - 4.488%</v>
          </cell>
          <cell r="O13" t="str">
            <v>2.606% - 4.916%</v>
          </cell>
          <cell r="Q13">
            <v>2.6057148346497878E-2</v>
          </cell>
          <cell r="R13">
            <v>3.3357079284543761E-3</v>
          </cell>
          <cell r="S13">
            <v>1.5482560157655926E-2</v>
          </cell>
          <cell r="T13">
            <v>4.2806289515944299E-3</v>
          </cell>
          <cell r="V13">
            <v>2.6057148346497878E-2</v>
          </cell>
          <cell r="W13">
            <v>3.3357079284543761E-3</v>
          </cell>
          <cell r="X13">
            <v>3.7627288455551848E-3</v>
          </cell>
          <cell r="Y13">
            <v>7.8119700247479967E-3</v>
          </cell>
          <cell r="Z13">
            <v>3.9078612873527444E-3</v>
          </cell>
          <cell r="AA13">
            <v>4.2806289515944299E-3</v>
          </cell>
          <cell r="AC13">
            <v>7.6042093606107396E-4</v>
          </cell>
          <cell r="AD13">
            <v>-1</v>
          </cell>
          <cell r="AE13" t="str">
            <v>A1</v>
          </cell>
        </row>
        <row r="14">
          <cell r="A14" t="str">
            <v>Baa3</v>
          </cell>
          <cell r="B14">
            <v>9.2948372766821479E-3</v>
          </cell>
          <cell r="C14" t="str">
            <v>Baa3</v>
          </cell>
          <cell r="D14">
            <v>1.3089999999999999E-2</v>
          </cell>
          <cell r="F14" t="str">
            <v>A3Low</v>
          </cell>
          <cell r="G14" t="str">
            <v>A3</v>
          </cell>
          <cell r="H14" t="str">
            <v>Low</v>
          </cell>
          <cell r="I14">
            <v>1.8979999999999999E-3</v>
          </cell>
          <cell r="J14">
            <v>2.97E-3</v>
          </cell>
          <cell r="K14">
            <v>2.6554699366640234E-3</v>
          </cell>
          <cell r="M14" t="str">
            <v>Ba3</v>
          </cell>
          <cell r="N14" t="str">
            <v>4.488% - 6.404%</v>
          </cell>
          <cell r="O14" t="str">
            <v>4.097% - 6.985%</v>
          </cell>
          <cell r="Q14">
            <v>4.0967555145255435E-2</v>
          </cell>
          <cell r="R14">
            <v>3.9078612873527444E-3</v>
          </cell>
          <cell r="S14">
            <v>1.9168653355312072E-2</v>
          </cell>
          <cell r="T14">
            <v>5.8025981075121302E-3</v>
          </cell>
          <cell r="V14">
            <v>4.0967555145255435E-2</v>
          </cell>
          <cell r="W14">
            <v>3.9078612873527444E-3</v>
          </cell>
          <cell r="X14">
            <v>4.2806289515944299E-3</v>
          </cell>
          <cell r="Y14">
            <v>9.5674842928405168E-3</v>
          </cell>
          <cell r="Z14">
            <v>5.3205401108771255E-3</v>
          </cell>
          <cell r="AA14">
            <v>5.8025981075121302E-3</v>
          </cell>
          <cell r="AC14">
            <v>8.8929060126795225E-4</v>
          </cell>
          <cell r="AD14">
            <v>0</v>
          </cell>
          <cell r="AE14" t="str">
            <v>A1</v>
          </cell>
        </row>
        <row r="15">
          <cell r="A15" t="str">
            <v>Ba1</v>
          </cell>
          <cell r="B15">
            <v>1.7389048277579769E-2</v>
          </cell>
          <cell r="C15" t="str">
            <v>Ba1</v>
          </cell>
          <cell r="D15">
            <v>2.3099999999999999E-2</v>
          </cell>
          <cell r="F15" t="str">
            <v>A3High</v>
          </cell>
          <cell r="G15" t="str">
            <v>A3</v>
          </cell>
          <cell r="H15" t="str">
            <v>High</v>
          </cell>
          <cell r="I15">
            <v>2.97E-3</v>
          </cell>
          <cell r="J15">
            <v>4.5649999999999996E-3</v>
          </cell>
          <cell r="K15">
            <v>3.3069492681090085E-3</v>
          </cell>
          <cell r="M15" t="str">
            <v>B1</v>
          </cell>
          <cell r="N15" t="str">
            <v>6.404% - 8.715%</v>
          </cell>
          <cell r="O15" t="str">
            <v>5.872% - 9.322%</v>
          </cell>
          <cell r="Q15">
            <v>5.8723529677043126E-2</v>
          </cell>
          <cell r="R15">
            <v>5.3205401108771255E-3</v>
          </cell>
          <cell r="S15">
            <v>2.3109760449195549E-2</v>
          </cell>
          <cell r="T15">
            <v>6.0692580087367137E-3</v>
          </cell>
          <cell r="V15">
            <v>5.8723529677043126E-2</v>
          </cell>
          <cell r="W15">
            <v>5.3205401108771255E-3</v>
          </cell>
          <cell r="X15">
            <v>5.8025981075121302E-3</v>
          </cell>
          <cell r="Y15">
            <v>1.1633041347496889E-2</v>
          </cell>
          <cell r="Z15">
            <v>5.6741209941865295E-3</v>
          </cell>
          <cell r="AA15">
            <v>6.0692580087367137E-3</v>
          </cell>
          <cell r="AC15">
            <v>1.2087849843016979E-3</v>
          </cell>
          <cell r="AD15">
            <v>1</v>
          </cell>
          <cell r="AE15" t="str">
            <v>A1</v>
          </cell>
        </row>
        <row r="16">
          <cell r="A16" t="str">
            <v>Ba2</v>
          </cell>
          <cell r="B16">
            <v>2.9392856274952254E-2</v>
          </cell>
          <cell r="C16" t="str">
            <v>Ba2</v>
          </cell>
          <cell r="D16">
            <v>3.7400000000000003E-2</v>
          </cell>
          <cell r="F16" t="str">
            <v>Baa1Low</v>
          </cell>
          <cell r="G16" t="str">
            <v>Baa1</v>
          </cell>
          <cell r="H16" t="str">
            <v>Low</v>
          </cell>
          <cell r="I16">
            <v>2.97E-3</v>
          </cell>
          <cell r="J16">
            <v>4.5649999999999996E-3</v>
          </cell>
          <cell r="K16">
            <v>4.0998663422958451E-3</v>
          </cell>
          <cell r="M16" t="str">
            <v>B2</v>
          </cell>
          <cell r="N16" t="str">
            <v>8.715% - 11.482%</v>
          </cell>
          <cell r="O16" t="str">
            <v>8.148% - 12.321%</v>
          </cell>
          <cell r="Q16">
            <v>8.1479709242929271E-2</v>
          </cell>
          <cell r="R16">
            <v>5.6741209941865295E-3</v>
          </cell>
          <cell r="S16">
            <v>2.7669152218488438E-2</v>
          </cell>
          <cell r="T16">
            <v>8.3918492014653234E-3</v>
          </cell>
          <cell r="V16">
            <v>8.1479709242929271E-2</v>
          </cell>
          <cell r="W16">
            <v>5.6741209941865295E-3</v>
          </cell>
          <cell r="X16">
            <v>6.0692580087367137E-3</v>
          </cell>
          <cell r="Y16">
            <v>1.3779592540941701E-2</v>
          </cell>
          <cell r="Z16">
            <v>7.820301668810023E-3</v>
          </cell>
          <cell r="AA16">
            <v>8.3918492014653234E-3</v>
          </cell>
          <cell r="AC16">
            <v>1.4049626329550547E-3</v>
          </cell>
          <cell r="AD16">
            <v>-1</v>
          </cell>
          <cell r="AE16" t="str">
            <v>A2</v>
          </cell>
        </row>
        <row r="17">
          <cell r="A17" t="str">
            <v>Ba3</v>
          </cell>
          <cell r="B17">
            <v>4.487541643260818E-2</v>
          </cell>
          <cell r="C17" t="str">
            <v>Ba3</v>
          </cell>
          <cell r="D17">
            <v>5.3844999999999997E-2</v>
          </cell>
          <cell r="F17" t="str">
            <v>Baa1High</v>
          </cell>
          <cell r="G17" t="str">
            <v>Baa1</v>
          </cell>
          <cell r="H17" t="str">
            <v>High</v>
          </cell>
          <cell r="I17">
            <v>4.5649999999999996E-3</v>
          </cell>
          <cell r="J17">
            <v>6.6E-3</v>
          </cell>
          <cell r="K17">
            <v>5.0057201963671751E-3</v>
          </cell>
          <cell r="M17" t="str">
            <v>B3</v>
          </cell>
          <cell r="N17" t="str">
            <v>11.482% - 15.368%</v>
          </cell>
          <cell r="O17" t="str">
            <v>10.700% - 16.569%</v>
          </cell>
          <cell r="Q17">
            <v>0.10700268078679422</v>
          </cell>
          <cell r="R17">
            <v>7.820301668810023E-3</v>
          </cell>
          <cell r="S17">
            <v>3.8861719060194005E-2</v>
          </cell>
          <cell r="T17">
            <v>1.2005711515774287E-2</v>
          </cell>
          <cell r="V17">
            <v>0.10700268078679422</v>
          </cell>
          <cell r="W17">
            <v>7.820301668810023E-3</v>
          </cell>
          <cell r="X17">
            <v>8.3918492014653234E-3</v>
          </cell>
          <cell r="Y17">
            <v>1.933407656189523E-2</v>
          </cell>
          <cell r="Z17">
            <v>1.1135793296833452E-2</v>
          </cell>
          <cell r="AA17">
            <v>1.2005711515774287E-2</v>
          </cell>
          <cell r="AC17">
            <v>1.6329785905971619E-3</v>
          </cell>
          <cell r="AD17">
            <v>0</v>
          </cell>
          <cell r="AE17" t="str">
            <v>A2</v>
          </cell>
        </row>
        <row r="18">
          <cell r="A18" t="str">
            <v>B1</v>
          </cell>
          <cell r="B18">
            <v>6.4044069787920252E-2</v>
          </cell>
          <cell r="C18" t="str">
            <v>B1</v>
          </cell>
          <cell r="D18">
            <v>7.6175000000000007E-2</v>
          </cell>
          <cell r="F18" t="str">
            <v>Baa2Low</v>
          </cell>
          <cell r="G18" t="str">
            <v>Baa2</v>
          </cell>
          <cell r="H18" t="str">
            <v>Low</v>
          </cell>
          <cell r="I18">
            <v>4.5649999999999996E-3</v>
          </cell>
          <cell r="J18">
            <v>6.6E-3</v>
          </cell>
          <cell r="K18">
            <v>6.0189141258565858E-3</v>
          </cell>
          <cell r="M18" t="str">
            <v>Caa1</v>
          </cell>
          <cell r="N18" t="str">
            <v>15.368% - 20.763%</v>
          </cell>
          <cell r="O18" t="str">
            <v>14.255% - 22.385%</v>
          </cell>
          <cell r="Q18">
            <v>0.14254890821896479</v>
          </cell>
          <cell r="R18">
            <v>1.1135793296833452E-2</v>
          </cell>
          <cell r="S18">
            <v>5.394845951586355E-2</v>
          </cell>
          <cell r="T18">
            <v>1.6219886933697053E-2</v>
          </cell>
          <cell r="V18">
            <v>0.14254890821896479</v>
          </cell>
          <cell r="W18">
            <v>1.1135793296833452E-2</v>
          </cell>
          <cell r="X18">
            <v>1.2005711515774287E-2</v>
          </cell>
          <cell r="Y18">
            <v>2.6898117488107887E-2</v>
          </cell>
          <cell r="Z18">
            <v>1.5044630511981377E-2</v>
          </cell>
          <cell r="AA18">
            <v>1.6219886933697053E-2</v>
          </cell>
          <cell r="AC18">
            <v>2.1228107018532645E-3</v>
          </cell>
          <cell r="AD18">
            <v>1</v>
          </cell>
          <cell r="AE18" t="str">
            <v>A2</v>
          </cell>
        </row>
        <row r="19">
          <cell r="A19" t="str">
            <v>B2</v>
          </cell>
          <cell r="B19">
            <v>8.7153830237115801E-2</v>
          </cell>
          <cell r="C19" t="str">
            <v>B2</v>
          </cell>
          <cell r="D19">
            <v>9.9714999999999998E-2</v>
          </cell>
          <cell r="F19" t="str">
            <v>Baa2High</v>
          </cell>
          <cell r="G19" t="str">
            <v>Baa2</v>
          </cell>
          <cell r="H19" t="str">
            <v>High</v>
          </cell>
          <cell r="I19">
            <v>6.6E-3</v>
          </cell>
          <cell r="J19">
            <v>1.3089999999999999E-2</v>
          </cell>
          <cell r="K19">
            <v>7.8323640126147197E-3</v>
          </cell>
          <cell r="M19" t="str">
            <v>Caa2</v>
          </cell>
          <cell r="N19" t="str">
            <v>20.763% - 29.653%</v>
          </cell>
          <cell r="O19" t="str">
            <v>19.259% - 32.868%</v>
          </cell>
          <cell r="Q19">
            <v>0.19258853051968042</v>
          </cell>
          <cell r="R19">
            <v>1.5044630511981377E-2</v>
          </cell>
          <cell r="S19">
            <v>8.8892796584193468E-2</v>
          </cell>
          <cell r="T19">
            <v>3.2158691651709648E-2</v>
          </cell>
          <cell r="V19">
            <v>0.19258853051968042</v>
          </cell>
          <cell r="W19">
            <v>1.5044630511981377E-2</v>
          </cell>
          <cell r="X19">
            <v>1.6219886933697053E-2</v>
          </cell>
          <cell r="Y19">
            <v>4.3660642546006406E-2</v>
          </cell>
          <cell r="Z19">
            <v>2.9012267104490008E-2</v>
          </cell>
          <cell r="AA19">
            <v>3.2158691651709648E-2</v>
          </cell>
          <cell r="AC19">
            <v>2.3742493550594048E-3</v>
          </cell>
          <cell r="AD19">
            <v>-1</v>
          </cell>
          <cell r="AE19" t="str">
            <v>A3</v>
          </cell>
        </row>
        <row r="20">
          <cell r="A20" t="str">
            <v>B3</v>
          </cell>
          <cell r="B20">
            <v>0.11482298245560424</v>
          </cell>
          <cell r="C20" t="str">
            <v>B3</v>
          </cell>
          <cell r="D20">
            <v>0.13222</v>
          </cell>
          <cell r="F20" t="str">
            <v>Baa3Low</v>
          </cell>
          <cell r="G20" t="str">
            <v>Baa3</v>
          </cell>
          <cell r="H20" t="str">
            <v>Low</v>
          </cell>
          <cell r="I20">
            <v>6.6E-3</v>
          </cell>
          <cell r="J20">
            <v>1.3089999999999999E-2</v>
          </cell>
          <cell r="K20">
            <v>1.1030386210453798E-2</v>
          </cell>
          <cell r="M20" t="str">
            <v>Caa3</v>
          </cell>
          <cell r="N20" t="str">
            <v>29.653% - 42.681%</v>
          </cell>
          <cell r="O20" t="str">
            <v>26.751% - 46.196%</v>
          </cell>
          <cell r="Q20">
            <v>0.26751369051136525</v>
          </cell>
          <cell r="R20">
            <v>2.9012267104490008E-2</v>
          </cell>
          <cell r="S20">
            <v>0.13028254745404139</v>
          </cell>
          <cell r="T20">
            <v>3.5148476190207611E-2</v>
          </cell>
          <cell r="V20">
            <v>0.26751369051136525</v>
          </cell>
          <cell r="W20">
            <v>2.9012267104490008E-2</v>
          </cell>
          <cell r="X20">
            <v>3.2158691651709648E-2</v>
          </cell>
          <cell r="Y20">
            <v>6.5649687888889807E-2</v>
          </cell>
          <cell r="Z20">
            <v>3.2474167913441931E-2</v>
          </cell>
          <cell r="AA20">
            <v>3.5148476190207611E-2</v>
          </cell>
          <cell r="AC20">
            <v>2.6554699366640234E-3</v>
          </cell>
          <cell r="AD20">
            <v>0</v>
          </cell>
          <cell r="AE20" t="str">
            <v>A3</v>
          </cell>
        </row>
        <row r="21">
          <cell r="A21" t="str">
            <v>Caa1</v>
          </cell>
          <cell r="B21">
            <v>0.15368470151579824</v>
          </cell>
          <cell r="C21" t="str">
            <v>Caa1</v>
          </cell>
          <cell r="D21">
            <v>0.17863399999999999</v>
          </cell>
          <cell r="F21" t="str">
            <v>Baa3High</v>
          </cell>
          <cell r="G21" t="str">
            <v>Baa3</v>
          </cell>
          <cell r="H21" t="str">
            <v>High</v>
          </cell>
          <cell r="I21">
            <v>1.3089999999999999E-2</v>
          </cell>
          <cell r="J21">
            <v>2.3099999999999999E-2</v>
          </cell>
          <cell r="K21">
            <v>1.5087168122398558E-2</v>
          </cell>
          <cell r="M21" t="str">
            <v>Ca</v>
          </cell>
          <cell r="N21" t="str">
            <v>42.681% - 70.711%</v>
          </cell>
          <cell r="O21" t="str">
            <v>39.433% - 84.090%</v>
          </cell>
          <cell r="Q21">
            <v>0.39433433715645472</v>
          </cell>
          <cell r="R21">
            <v>3.2474167913441931E-2</v>
          </cell>
          <cell r="S21">
            <v>0.28029827611665092</v>
          </cell>
          <cell r="T21">
            <v>0.13378963406716693</v>
          </cell>
          <cell r="V21">
            <v>0.39433433715645472</v>
          </cell>
          <cell r="W21">
            <v>3.2474167913441931E-2</v>
          </cell>
          <cell r="X21">
            <v>3.5148476190207611E-2</v>
          </cell>
          <cell r="Y21">
            <v>0.13264657624125625</v>
          </cell>
          <cell r="Z21">
            <v>0.11250322368518706</v>
          </cell>
          <cell r="AA21">
            <v>0.13378963406716693</v>
          </cell>
          <cell r="AC21">
            <v>3.3069492681090085E-3</v>
          </cell>
          <cell r="AD21">
            <v>1</v>
          </cell>
          <cell r="AE21" t="str">
            <v>A3</v>
          </cell>
        </row>
        <row r="22">
          <cell r="A22" t="str">
            <v>Caa2</v>
          </cell>
          <cell r="B22">
            <v>0.20763316103166179</v>
          </cell>
          <cell r="C22" t="str">
            <v>Caa2</v>
          </cell>
          <cell r="D22">
            <v>0.24134</v>
          </cell>
          <cell r="F22" t="str">
            <v>Ba1Low</v>
          </cell>
          <cell r="G22" t="str">
            <v>Ba1</v>
          </cell>
          <cell r="H22" t="str">
            <v>Low</v>
          </cell>
          <cell r="I22">
            <v>1.3089999999999999E-2</v>
          </cell>
          <cell r="J22">
            <v>2.3099999999999999E-2</v>
          </cell>
          <cell r="K22">
            <v>2.0042131004763264E-2</v>
          </cell>
          <cell r="M22" t="str">
            <v>C</v>
          </cell>
          <cell r="N22" t="str">
            <v>70.711% - 99.500%</v>
          </cell>
          <cell r="O22" t="str">
            <v>59.460% - 100.000%</v>
          </cell>
          <cell r="Q22">
            <v>0.59460355750136051</v>
          </cell>
          <cell r="R22">
            <v>0.11250322368518706</v>
          </cell>
          <cell r="S22">
            <v>0.28789321881345242</v>
          </cell>
          <cell r="T22">
            <v>5.0000000000000044E-3</v>
          </cell>
          <cell r="V22">
            <v>0.59460355750136051</v>
          </cell>
          <cell r="W22">
            <v>0.11250322368518706</v>
          </cell>
          <cell r="X22">
            <v>0.13378963406716693</v>
          </cell>
          <cell r="Y22">
            <v>0.1591035847462855</v>
          </cell>
          <cell r="Z22">
            <v>-5.0000000000000044E-3</v>
          </cell>
          <cell r="AA22">
            <v>5.0000000000000044E-3</v>
          </cell>
          <cell r="AC22">
            <v>3.6821257447295303E-3</v>
          </cell>
          <cell r="AD22">
            <v>-1</v>
          </cell>
          <cell r="AE22" t="str">
            <v>Baa1</v>
          </cell>
        </row>
        <row r="23">
          <cell r="A23" t="str">
            <v>Caa3</v>
          </cell>
          <cell r="B23">
            <v>0.29652595761585526</v>
          </cell>
          <cell r="C23" t="str">
            <v>Caa3</v>
          </cell>
          <cell r="D23">
            <v>0.36433100000000002</v>
          </cell>
          <cell r="F23" t="str">
            <v>Ba1High</v>
          </cell>
          <cell r="G23" t="str">
            <v>Ba1</v>
          </cell>
          <cell r="H23" t="str">
            <v>High</v>
          </cell>
          <cell r="I23">
            <v>2.3099999999999999E-2</v>
          </cell>
          <cell r="J23">
            <v>3.7400000000000003E-2</v>
          </cell>
          <cell r="K23">
            <v>2.6057148346497878E-2</v>
          </cell>
          <cell r="M23" t="str">
            <v>D</v>
          </cell>
          <cell r="N23" t="str">
            <v>99.500% - 100.000%</v>
          </cell>
          <cell r="O23" t="str">
            <v>100.000% - 100.000%</v>
          </cell>
          <cell r="Q23">
            <v>1</v>
          </cell>
          <cell r="R23">
            <v>-5.0000000000000044E-3</v>
          </cell>
          <cell r="S23">
            <v>0</v>
          </cell>
          <cell r="T23">
            <v>0</v>
          </cell>
          <cell r="V23">
            <v>1</v>
          </cell>
          <cell r="W23">
            <v>-5.0000000000000044E-3</v>
          </cell>
          <cell r="X23">
            <v>5.0000000000000044E-3</v>
          </cell>
          <cell r="Y23">
            <v>0</v>
          </cell>
          <cell r="Z23">
            <v>0</v>
          </cell>
          <cell r="AA23">
            <v>0</v>
          </cell>
          <cell r="AC23">
            <v>4.0998663422958451E-3</v>
          </cell>
          <cell r="AD23">
            <v>0</v>
          </cell>
          <cell r="AE23" t="str">
            <v>Baa1</v>
          </cell>
        </row>
        <row r="24">
          <cell r="A24" t="str">
            <v>Ca</v>
          </cell>
          <cell r="B24">
            <v>0.42680850506989665</v>
          </cell>
          <cell r="C24" t="str">
            <v>Ca</v>
          </cell>
          <cell r="D24">
            <v>0.5</v>
          </cell>
          <cell r="F24" t="str">
            <v>Ba2Low</v>
          </cell>
          <cell r="G24" t="str">
            <v>Ba2</v>
          </cell>
          <cell r="H24" t="str">
            <v>Low</v>
          </cell>
          <cell r="I24">
            <v>2.3099999999999999E-2</v>
          </cell>
          <cell r="J24">
            <v>3.7400000000000003E-2</v>
          </cell>
          <cell r="K24">
            <v>3.3155585120507439E-2</v>
          </cell>
          <cell r="AC24">
            <v>5.0057201963671751E-3</v>
          </cell>
          <cell r="AD24">
            <v>1</v>
          </cell>
          <cell r="AE24" t="str">
            <v>Baa1</v>
          </cell>
        </row>
        <row r="25">
          <cell r="A25" t="str">
            <v>C</v>
          </cell>
          <cell r="B25">
            <v>0.70710678118654757</v>
          </cell>
          <cell r="C25" t="str">
            <v>C</v>
          </cell>
          <cell r="D25">
            <v>1</v>
          </cell>
          <cell r="F25" t="str">
            <v>Ba2High</v>
          </cell>
          <cell r="G25" t="str">
            <v>Ba2</v>
          </cell>
          <cell r="H25" t="str">
            <v>High</v>
          </cell>
          <cell r="I25">
            <v>3.7400000000000003E-2</v>
          </cell>
          <cell r="J25">
            <v>5.3844999999999997E-2</v>
          </cell>
          <cell r="K25">
            <v>4.0967555145255435E-2</v>
          </cell>
          <cell r="AC25">
            <v>5.4889889779448451E-3</v>
          </cell>
          <cell r="AD25">
            <v>-1</v>
          </cell>
          <cell r="AE25" t="str">
            <v>Baa2</v>
          </cell>
        </row>
        <row r="26">
          <cell r="A26" t="str">
            <v>D</v>
          </cell>
          <cell r="B26">
            <v>0.995</v>
          </cell>
          <cell r="C26" t="str">
            <v>D</v>
          </cell>
          <cell r="D26">
            <v>1</v>
          </cell>
          <cell r="F26" t="str">
            <v>Ba3Low</v>
          </cell>
          <cell r="G26" t="str">
            <v>Ba3</v>
          </cell>
          <cell r="H26" t="str">
            <v>Low</v>
          </cell>
          <cell r="I26">
            <v>3.7400000000000003E-2</v>
          </cell>
          <cell r="J26">
            <v>5.3844999999999997E-2</v>
          </cell>
          <cell r="K26">
            <v>4.915604538420261E-2</v>
          </cell>
          <cell r="AC26">
            <v>6.0189141258565858E-3</v>
          </cell>
          <cell r="AD26">
            <v>0</v>
          </cell>
          <cell r="AE26" t="str">
            <v>Baa2</v>
          </cell>
        </row>
        <row r="27">
          <cell r="F27" t="str">
            <v>Ba3High</v>
          </cell>
          <cell r="G27" t="str">
            <v>Ba3</v>
          </cell>
          <cell r="H27" t="str">
            <v>High</v>
          </cell>
          <cell r="I27">
            <v>5.3844999999999997E-2</v>
          </cell>
          <cell r="J27">
            <v>7.6175000000000007E-2</v>
          </cell>
          <cell r="K27">
            <v>5.8723529677043126E-2</v>
          </cell>
          <cell r="AC27">
            <v>7.8323640126147197E-3</v>
          </cell>
          <cell r="AD27">
            <v>1</v>
          </cell>
          <cell r="AE27" t="str">
            <v>Baa2</v>
          </cell>
        </row>
        <row r="28">
          <cell r="C28">
            <v>0.25</v>
          </cell>
          <cell r="F28" t="str">
            <v>B1Low</v>
          </cell>
          <cell r="G28" t="str">
            <v>B1</v>
          </cell>
          <cell r="H28" t="str">
            <v>Low</v>
          </cell>
          <cell r="I28">
            <v>5.3844999999999997E-2</v>
          </cell>
          <cell r="J28">
            <v>7.6175000000000007E-2</v>
          </cell>
          <cell r="K28">
            <v>6.9846667895432382E-2</v>
          </cell>
          <cell r="AC28">
            <v>9.2948372766821479E-3</v>
          </cell>
          <cell r="AD28">
            <v>-1</v>
          </cell>
          <cell r="AE28" t="str">
            <v>Baa3</v>
          </cell>
        </row>
        <row r="29">
          <cell r="F29" t="str">
            <v>B1High</v>
          </cell>
          <cell r="G29" t="str">
            <v>B1</v>
          </cell>
          <cell r="H29" t="str">
            <v>High</v>
          </cell>
          <cell r="I29">
            <v>7.6175000000000007E-2</v>
          </cell>
          <cell r="J29">
            <v>9.9714999999999998E-2</v>
          </cell>
          <cell r="K29">
            <v>8.1479709242929271E-2</v>
          </cell>
          <cell r="AC29">
            <v>1.1030386210453798E-2</v>
          </cell>
          <cell r="AD29">
            <v>0</v>
          </cell>
          <cell r="AE29" t="str">
            <v>Baa3</v>
          </cell>
        </row>
        <row r="30">
          <cell r="F30" t="str">
            <v>B2Low</v>
          </cell>
          <cell r="G30" t="str">
            <v>B2</v>
          </cell>
          <cell r="H30" t="str">
            <v>Low</v>
          </cell>
          <cell r="I30">
            <v>7.6175000000000007E-2</v>
          </cell>
          <cell r="J30">
            <v>9.9714999999999998E-2</v>
          </cell>
          <cell r="K30">
            <v>9.3223088245852515E-2</v>
          </cell>
          <cell r="AC30">
            <v>1.5087168122398558E-2</v>
          </cell>
          <cell r="AD30">
            <v>1</v>
          </cell>
          <cell r="AE30" t="str">
            <v>Baa3</v>
          </cell>
        </row>
        <row r="31">
          <cell r="A31">
            <v>1</v>
          </cell>
          <cell r="B31" t="str">
            <v>Aaa</v>
          </cell>
          <cell r="C31">
            <v>1</v>
          </cell>
          <cell r="F31" t="str">
            <v>B2High</v>
          </cell>
          <cell r="G31" t="str">
            <v>B2</v>
          </cell>
          <cell r="H31" t="str">
            <v>High</v>
          </cell>
          <cell r="I31">
            <v>9.9714999999999998E-2</v>
          </cell>
          <cell r="J31">
            <v>0.13222</v>
          </cell>
          <cell r="K31">
            <v>0.10700268078679422</v>
          </cell>
          <cell r="AC31">
            <v>1.7389048277579769E-2</v>
          </cell>
          <cell r="AD31">
            <v>-1</v>
          </cell>
          <cell r="AE31" t="str">
            <v>Ba1</v>
          </cell>
        </row>
        <row r="32">
          <cell r="A32">
            <v>2</v>
          </cell>
          <cell r="B32" t="str">
            <v>Aa1</v>
          </cell>
          <cell r="C32">
            <v>2</v>
          </cell>
          <cell r="F32" t="str">
            <v>B3Low</v>
          </cell>
          <cell r="G32" t="str">
            <v>B3</v>
          </cell>
          <cell r="H32" t="str">
            <v>Low</v>
          </cell>
          <cell r="I32">
            <v>9.9714999999999998E-2</v>
          </cell>
          <cell r="J32">
            <v>0.13222</v>
          </cell>
          <cell r="K32">
            <v>0.12321483165706956</v>
          </cell>
          <cell r="AC32">
            <v>2.0042131004763264E-2</v>
          </cell>
          <cell r="AD32">
            <v>0</v>
          </cell>
          <cell r="AE32" t="str">
            <v>Ba1</v>
          </cell>
        </row>
        <row r="33">
          <cell r="A33">
            <v>3</v>
          </cell>
          <cell r="B33" t="str">
            <v>Aa2</v>
          </cell>
          <cell r="C33">
            <v>3</v>
          </cell>
          <cell r="F33" t="str">
            <v>B3High</v>
          </cell>
          <cell r="G33" t="str">
            <v>B3</v>
          </cell>
          <cell r="H33" t="str">
            <v>High</v>
          </cell>
          <cell r="I33">
            <v>0.13222</v>
          </cell>
          <cell r="J33">
            <v>0.17863399999999999</v>
          </cell>
          <cell r="K33">
            <v>0.14254890821896479</v>
          </cell>
          <cell r="AC33">
            <v>2.6057148346497878E-2</v>
          </cell>
          <cell r="AD33">
            <v>1</v>
          </cell>
          <cell r="AE33" t="str">
            <v>Ba1</v>
          </cell>
        </row>
        <row r="34">
          <cell r="A34">
            <v>4</v>
          </cell>
          <cell r="B34" t="str">
            <v>Aa3</v>
          </cell>
          <cell r="C34">
            <v>4</v>
          </cell>
          <cell r="F34" t="str">
            <v>Caa1Low</v>
          </cell>
          <cell r="G34" t="str">
            <v>Caa1</v>
          </cell>
          <cell r="H34" t="str">
            <v>Low</v>
          </cell>
          <cell r="I34">
            <v>0.13222</v>
          </cell>
          <cell r="J34">
            <v>0.17863399999999999</v>
          </cell>
          <cell r="K34">
            <v>0.16569041303157253</v>
          </cell>
          <cell r="AC34">
            <v>2.9392856274952254E-2</v>
          </cell>
          <cell r="AD34">
            <v>-1</v>
          </cell>
          <cell r="AE34" t="str">
            <v>Ba2</v>
          </cell>
        </row>
        <row r="35">
          <cell r="A35">
            <v>5</v>
          </cell>
          <cell r="B35" t="str">
            <v>A1</v>
          </cell>
          <cell r="C35">
            <v>5</v>
          </cell>
          <cell r="F35" t="str">
            <v>Caa1High</v>
          </cell>
          <cell r="G35" t="str">
            <v>Caa1</v>
          </cell>
          <cell r="H35" t="str">
            <v>High</v>
          </cell>
          <cell r="I35">
            <v>0.17863399999999999</v>
          </cell>
          <cell r="J35">
            <v>0.24134</v>
          </cell>
          <cell r="K35">
            <v>0.19258853051968042</v>
          </cell>
          <cell r="AC35">
            <v>3.3155585120507439E-2</v>
          </cell>
          <cell r="AD35">
            <v>0</v>
          </cell>
          <cell r="AE35" t="str">
            <v>Ba2</v>
          </cell>
        </row>
        <row r="36">
          <cell r="A36">
            <v>6</v>
          </cell>
          <cell r="B36" t="str">
            <v>A2</v>
          </cell>
          <cell r="C36">
            <v>6</v>
          </cell>
          <cell r="F36" t="str">
            <v>Caa2Low</v>
          </cell>
          <cell r="G36" t="str">
            <v>Caa2</v>
          </cell>
          <cell r="H36" t="str">
            <v>Low</v>
          </cell>
          <cell r="I36">
            <v>0.17863399999999999</v>
          </cell>
          <cell r="J36">
            <v>0.24134</v>
          </cell>
          <cell r="K36">
            <v>0.22385304796535885</v>
          </cell>
          <cell r="AC36">
            <v>4.0967555145255435E-2</v>
          </cell>
          <cell r="AD36">
            <v>1</v>
          </cell>
          <cell r="AE36" t="str">
            <v>Ba2</v>
          </cell>
        </row>
        <row r="37">
          <cell r="A37">
            <v>7</v>
          </cell>
          <cell r="B37" t="str">
            <v>A3</v>
          </cell>
          <cell r="C37">
            <v>7</v>
          </cell>
          <cell r="F37" t="str">
            <v>Caa2High</v>
          </cell>
          <cell r="G37" t="str">
            <v>Caa2</v>
          </cell>
          <cell r="H37" t="str">
            <v>High</v>
          </cell>
          <cell r="I37">
            <v>0.24134</v>
          </cell>
          <cell r="J37">
            <v>0.36433100000000002</v>
          </cell>
          <cell r="K37">
            <v>0.26751369051136525</v>
          </cell>
          <cell r="AC37">
            <v>4.487541643260818E-2</v>
          </cell>
          <cell r="AD37">
            <v>-1</v>
          </cell>
          <cell r="AE37" t="str">
            <v>Ba3</v>
          </cell>
        </row>
        <row r="38">
          <cell r="A38">
            <v>8</v>
          </cell>
          <cell r="B38" t="str">
            <v>Baa1</v>
          </cell>
          <cell r="C38">
            <v>8</v>
          </cell>
          <cell r="F38" t="str">
            <v>Caa3Low</v>
          </cell>
          <cell r="G38" t="str">
            <v>Caa3</v>
          </cell>
          <cell r="H38" t="str">
            <v>Low</v>
          </cell>
          <cell r="I38">
            <v>0.24134</v>
          </cell>
          <cell r="J38">
            <v>0.36433100000000002</v>
          </cell>
          <cell r="K38">
            <v>0.32868464926756491</v>
          </cell>
          <cell r="AC38">
            <v>4.915604538420261E-2</v>
          </cell>
          <cell r="AD38">
            <v>0</v>
          </cell>
          <cell r="AE38" t="str">
            <v>Ba3</v>
          </cell>
        </row>
        <row r="39">
          <cell r="A39">
            <v>9</v>
          </cell>
          <cell r="B39" t="str">
            <v>Baa2</v>
          </cell>
          <cell r="C39">
            <v>9</v>
          </cell>
          <cell r="F39" t="str">
            <v>Caa3High</v>
          </cell>
          <cell r="G39" t="str">
            <v>Caa3</v>
          </cell>
          <cell r="H39" t="str">
            <v>High</v>
          </cell>
          <cell r="I39">
            <v>0.36433100000000002</v>
          </cell>
          <cell r="J39">
            <v>0.5</v>
          </cell>
          <cell r="K39">
            <v>0.39433433715645472</v>
          </cell>
          <cell r="AC39">
            <v>5.8723529677043126E-2</v>
          </cell>
          <cell r="AD39">
            <v>1</v>
          </cell>
          <cell r="AE39" t="str">
            <v>Ba3</v>
          </cell>
        </row>
        <row r="40">
          <cell r="A40">
            <v>10</v>
          </cell>
          <cell r="B40" t="str">
            <v>Baa3</v>
          </cell>
          <cell r="C40">
            <v>10</v>
          </cell>
          <cell r="F40" t="str">
            <v>CaLow</v>
          </cell>
          <cell r="G40" t="str">
            <v>Ca</v>
          </cell>
          <cell r="H40" t="str">
            <v>Low</v>
          </cell>
          <cell r="I40">
            <v>0.36433100000000002</v>
          </cell>
          <cell r="J40">
            <v>0.5</v>
          </cell>
          <cell r="K40">
            <v>0.46195698126010426</v>
          </cell>
          <cell r="AC40">
            <v>6.4044069787920252E-2</v>
          </cell>
          <cell r="AD40">
            <v>-1</v>
          </cell>
          <cell r="AE40" t="str">
            <v>B1</v>
          </cell>
        </row>
        <row r="41">
          <cell r="A41">
            <v>11</v>
          </cell>
          <cell r="B41" t="str">
            <v>Ba1</v>
          </cell>
          <cell r="C41">
            <v>11</v>
          </cell>
          <cell r="F41" t="str">
            <v>CaHigh</v>
          </cell>
          <cell r="G41" t="str">
            <v>Ca</v>
          </cell>
          <cell r="H41" t="str">
            <v>High</v>
          </cell>
          <cell r="I41">
            <v>0.5</v>
          </cell>
          <cell r="J41">
            <v>1</v>
          </cell>
          <cell r="K41">
            <v>0.59460355750136051</v>
          </cell>
          <cell r="AC41">
            <v>6.9846667895432382E-2</v>
          </cell>
          <cell r="AD41">
            <v>0</v>
          </cell>
          <cell r="AE41" t="str">
            <v>B1</v>
          </cell>
        </row>
        <row r="42">
          <cell r="A42">
            <v>12</v>
          </cell>
          <cell r="B42" t="str">
            <v>Ba2</v>
          </cell>
          <cell r="C42">
            <v>12</v>
          </cell>
          <cell r="F42" t="str">
            <v>CLow</v>
          </cell>
          <cell r="G42" t="str">
            <v>C</v>
          </cell>
          <cell r="H42" t="str">
            <v>Low</v>
          </cell>
          <cell r="I42">
            <v>0.5</v>
          </cell>
          <cell r="J42">
            <v>1</v>
          </cell>
          <cell r="K42">
            <v>0.8408964152537145</v>
          </cell>
          <cell r="AC42">
            <v>8.1479709242929271E-2</v>
          </cell>
          <cell r="AD42">
            <v>1</v>
          </cell>
          <cell r="AE42" t="str">
            <v>B1</v>
          </cell>
        </row>
        <row r="43">
          <cell r="A43">
            <v>13</v>
          </cell>
          <cell r="B43" t="str">
            <v>Ba3</v>
          </cell>
          <cell r="C43">
            <v>13</v>
          </cell>
          <cell r="F43" t="str">
            <v>CHigh</v>
          </cell>
          <cell r="G43" t="str">
            <v>C</v>
          </cell>
          <cell r="H43" t="str">
            <v>High</v>
          </cell>
          <cell r="I43">
            <v>1</v>
          </cell>
          <cell r="J43">
            <v>1</v>
          </cell>
          <cell r="K43">
            <v>1</v>
          </cell>
          <cell r="AC43">
            <v>8.7153830237115801E-2</v>
          </cell>
          <cell r="AD43">
            <v>-1</v>
          </cell>
          <cell r="AE43" t="str">
            <v>B2</v>
          </cell>
        </row>
        <row r="44">
          <cell r="A44">
            <v>14</v>
          </cell>
          <cell r="B44" t="str">
            <v>B1</v>
          </cell>
          <cell r="C44">
            <v>14</v>
          </cell>
          <cell r="F44" t="str">
            <v>DLow</v>
          </cell>
          <cell r="G44" t="str">
            <v>D</v>
          </cell>
          <cell r="H44" t="str">
            <v>Low</v>
          </cell>
          <cell r="I44">
            <v>1</v>
          </cell>
          <cell r="J44">
            <v>1</v>
          </cell>
          <cell r="K44">
            <v>1</v>
          </cell>
          <cell r="AC44">
            <v>9.3223088245852515E-2</v>
          </cell>
          <cell r="AD44">
            <v>0</v>
          </cell>
          <cell r="AE44" t="str">
            <v>B2</v>
          </cell>
        </row>
        <row r="45">
          <cell r="A45">
            <v>15</v>
          </cell>
          <cell r="B45" t="str">
            <v>B2</v>
          </cell>
          <cell r="C45">
            <v>15</v>
          </cell>
          <cell r="F45" t="str">
            <v>DHigh</v>
          </cell>
          <cell r="G45" t="str">
            <v>D</v>
          </cell>
          <cell r="H45" t="str">
            <v>High</v>
          </cell>
          <cell r="I45">
            <v>1</v>
          </cell>
          <cell r="J45">
            <v>1</v>
          </cell>
          <cell r="K45">
            <v>1</v>
          </cell>
          <cell r="AC45">
            <v>0.10700268078679422</v>
          </cell>
          <cell r="AD45">
            <v>1</v>
          </cell>
          <cell r="AE45" t="str">
            <v>B2</v>
          </cell>
        </row>
        <row r="46">
          <cell r="A46">
            <v>16</v>
          </cell>
          <cell r="B46" t="str">
            <v>B3</v>
          </cell>
          <cell r="C46">
            <v>16</v>
          </cell>
          <cell r="AC46">
            <v>0.11482298245560424</v>
          </cell>
          <cell r="AD46">
            <v>-1</v>
          </cell>
          <cell r="AE46" t="str">
            <v>B3</v>
          </cell>
        </row>
        <row r="47">
          <cell r="A47">
            <v>17</v>
          </cell>
          <cell r="B47" t="str">
            <v>Caa1</v>
          </cell>
          <cell r="C47">
            <v>17</v>
          </cell>
          <cell r="AC47">
            <v>0.12321483165706956</v>
          </cell>
          <cell r="AD47">
            <v>0</v>
          </cell>
          <cell r="AE47" t="str">
            <v>B3</v>
          </cell>
        </row>
        <row r="48">
          <cell r="A48">
            <v>18</v>
          </cell>
          <cell r="B48" t="str">
            <v>Caa2</v>
          </cell>
          <cell r="C48">
            <v>18</v>
          </cell>
          <cell r="AC48">
            <v>0.14254890821896479</v>
          </cell>
          <cell r="AD48">
            <v>1</v>
          </cell>
          <cell r="AE48" t="str">
            <v>B3</v>
          </cell>
        </row>
        <row r="49">
          <cell r="A49">
            <v>19</v>
          </cell>
          <cell r="B49" t="str">
            <v>Caa3</v>
          </cell>
          <cell r="C49">
            <v>19</v>
          </cell>
          <cell r="AC49">
            <v>0.15368470151579824</v>
          </cell>
          <cell r="AD49">
            <v>-1</v>
          </cell>
          <cell r="AE49" t="str">
            <v>Caa1</v>
          </cell>
        </row>
        <row r="50">
          <cell r="A50">
            <v>20</v>
          </cell>
          <cell r="B50" t="str">
            <v>Ca</v>
          </cell>
          <cell r="C50">
            <v>20</v>
          </cell>
          <cell r="AC50">
            <v>0.16569041303157253</v>
          </cell>
          <cell r="AD50">
            <v>0</v>
          </cell>
          <cell r="AE50" t="str">
            <v>Caa1</v>
          </cell>
        </row>
        <row r="51">
          <cell r="A51">
            <v>21</v>
          </cell>
          <cell r="B51" t="str">
            <v>C</v>
          </cell>
          <cell r="C51">
            <v>21</v>
          </cell>
          <cell r="AC51">
            <v>0.19258853051968042</v>
          </cell>
          <cell r="AD51">
            <v>1</v>
          </cell>
          <cell r="AE51" t="str">
            <v>Caa1</v>
          </cell>
        </row>
        <row r="52">
          <cell r="A52">
            <v>22</v>
          </cell>
          <cell r="B52" t="str">
            <v>D</v>
          </cell>
          <cell r="C52">
            <v>22</v>
          </cell>
          <cell r="AC52">
            <v>0.20763316103166179</v>
          </cell>
          <cell r="AD52">
            <v>-1</v>
          </cell>
          <cell r="AE52" t="str">
            <v>Caa2</v>
          </cell>
        </row>
        <row r="53">
          <cell r="AC53">
            <v>0.22385304796535885</v>
          </cell>
          <cell r="AD53">
            <v>0</v>
          </cell>
          <cell r="AE53" t="str">
            <v>Caa2</v>
          </cell>
        </row>
        <row r="54">
          <cell r="AC54">
            <v>0.26751369051136525</v>
          </cell>
          <cell r="AD54">
            <v>1</v>
          </cell>
          <cell r="AE54" t="str">
            <v>Caa2</v>
          </cell>
        </row>
        <row r="55">
          <cell r="AC55">
            <v>0.29652595761585526</v>
          </cell>
          <cell r="AD55">
            <v>-1</v>
          </cell>
          <cell r="AE55" t="str">
            <v>Caa3</v>
          </cell>
        </row>
        <row r="56">
          <cell r="AC56">
            <v>0.32868464926756491</v>
          </cell>
          <cell r="AD56">
            <v>0</v>
          </cell>
          <cell r="AE56" t="str">
            <v>Caa3</v>
          </cell>
        </row>
        <row r="57">
          <cell r="AC57">
            <v>0.39433433715645472</v>
          </cell>
          <cell r="AD57">
            <v>1</v>
          </cell>
          <cell r="AE57" t="str">
            <v>Caa3</v>
          </cell>
        </row>
        <row r="58">
          <cell r="AC58">
            <v>0.42680850506989665</v>
          </cell>
          <cell r="AD58">
            <v>-1</v>
          </cell>
          <cell r="AE58" t="str">
            <v>Ca</v>
          </cell>
        </row>
        <row r="59">
          <cell r="AC59">
            <v>0.46195698126010426</v>
          </cell>
          <cell r="AD59">
            <v>0</v>
          </cell>
          <cell r="AE59" t="str">
            <v>Ca</v>
          </cell>
        </row>
        <row r="60">
          <cell r="AC60">
            <v>0.59460355750136051</v>
          </cell>
          <cell r="AD60">
            <v>1</v>
          </cell>
          <cell r="AE60" t="str">
            <v>Ca</v>
          </cell>
        </row>
        <row r="61">
          <cell r="AC61">
            <v>0.70710678118654757</v>
          </cell>
          <cell r="AD61">
            <v>-1</v>
          </cell>
          <cell r="AE61" t="str">
            <v>C</v>
          </cell>
        </row>
        <row r="62">
          <cell r="AC62">
            <v>0.8408964152537145</v>
          </cell>
          <cell r="AD62">
            <v>0</v>
          </cell>
          <cell r="AE62" t="str">
            <v>C</v>
          </cell>
        </row>
      </sheetData>
      <sheetData sheetId="12">
        <row r="2">
          <cell r="M2" t="str">
            <v>Aaa</v>
          </cell>
          <cell r="N2" t="str">
            <v>0.000% - 0.000%</v>
          </cell>
          <cell r="O2" t="str">
            <v>0.000% - 0.000%</v>
          </cell>
          <cell r="Q2">
            <v>0</v>
          </cell>
          <cell r="R2">
            <v>0</v>
          </cell>
          <cell r="S2">
            <v>9.285068658873766E-7</v>
          </cell>
          <cell r="T2">
            <v>7.7762004163062189E-7</v>
          </cell>
          <cell r="V2">
            <v>0</v>
          </cell>
          <cell r="W2">
            <v>0</v>
          </cell>
          <cell r="X2">
            <v>0</v>
          </cell>
          <cell r="Y2">
            <v>5.0531117949143767E-7</v>
          </cell>
          <cell r="Z2">
            <v>4.2319568639593893E-7</v>
          </cell>
          <cell r="AA2">
            <v>7.7762004163062189E-7</v>
          </cell>
          <cell r="AC2">
            <v>0</v>
          </cell>
          <cell r="AD2">
            <v>0</v>
          </cell>
          <cell r="AE2" t="str">
            <v>Aaa</v>
          </cell>
        </row>
        <row r="3">
          <cell r="M3" t="str">
            <v>Aa1</v>
          </cell>
          <cell r="N3" t="str">
            <v>0.000% - 0.000%</v>
          </cell>
          <cell r="O3" t="str">
            <v>0.000% - 0.001%</v>
          </cell>
          <cell r="Q3">
            <v>5.0531117949143767E-7</v>
          </cell>
          <cell r="R3">
            <v>4.2319568639593893E-7</v>
          </cell>
          <cell r="S3">
            <v>3.9139924887847557E-6</v>
          </cell>
          <cell r="T3">
            <v>1.1759635033130749E-6</v>
          </cell>
          <cell r="V3">
            <v>5.0531117949143767E-7</v>
          </cell>
          <cell r="W3">
            <v>4.2319568639593893E-7</v>
          </cell>
          <cell r="X3">
            <v>7.7762004163062189E-7</v>
          </cell>
          <cell r="Y3">
            <v>2.190183587924725E-6</v>
          </cell>
          <cell r="Z3">
            <v>9.4618885922940857E-7</v>
          </cell>
          <cell r="AA3">
            <v>1.1759635033130749E-6</v>
          </cell>
          <cell r="AC3">
            <v>5.0531117949143767E-7</v>
          </cell>
          <cell r="AD3">
            <v>1</v>
          </cell>
          <cell r="AE3" t="str">
            <v>Aaa</v>
          </cell>
        </row>
        <row r="4">
          <cell r="M4" t="str">
            <v>Aa2</v>
          </cell>
          <cell r="N4" t="str">
            <v>0.000% - 0.001%</v>
          </cell>
          <cell r="O4" t="str">
            <v>0.000% - 0.001%</v>
          </cell>
          <cell r="Q4">
            <v>3.8963104954427237E-6</v>
          </cell>
          <cell r="R4">
            <v>9.4618885922940857E-7</v>
          </cell>
          <cell r="S4">
            <v>6.3039260813140645E-6</v>
          </cell>
          <cell r="T4">
            <v>2.4602687434142717E-6</v>
          </cell>
          <cell r="V4">
            <v>3.8963104954427237E-6</v>
          </cell>
          <cell r="W4">
            <v>9.4618885922940857E-7</v>
          </cell>
          <cell r="X4">
            <v>1.1759635033130749E-6</v>
          </cell>
          <cell r="Y4">
            <v>3.1125426869247604E-6</v>
          </cell>
          <cell r="Z4">
            <v>2.0154198910762292E-6</v>
          </cell>
          <cell r="AA4">
            <v>2.4602687434142717E-6</v>
          </cell>
          <cell r="AC4">
            <v>9.285068658873766E-7</v>
          </cell>
          <cell r="AD4">
            <v>-1</v>
          </cell>
          <cell r="AE4" t="str">
            <v>Aa1</v>
          </cell>
        </row>
        <row r="5">
          <cell r="M5" t="str">
            <v>Aa3</v>
          </cell>
          <cell r="N5" t="str">
            <v>0.001% - 0.002%</v>
          </cell>
          <cell r="O5" t="str">
            <v>0.001% - 0.003%</v>
          </cell>
          <cell r="Q5">
            <v>9.1310055449099676E-6</v>
          </cell>
          <cell r="R5">
            <v>2.0154198910762292E-6</v>
          </cell>
          <cell r="S5">
            <v>1.1892076034378577E-5</v>
          </cell>
          <cell r="T5">
            <v>4.0944179170787154E-6</v>
          </cell>
          <cell r="V5">
            <v>9.1310055449099676E-6</v>
          </cell>
          <cell r="W5">
            <v>2.0154198910762292E-6</v>
          </cell>
          <cell r="X5">
            <v>2.4602687434142717E-6</v>
          </cell>
          <cell r="Y5">
            <v>5.9552461492775267E-6</v>
          </cell>
          <cell r="Z5">
            <v>3.4765611416867788E-6</v>
          </cell>
          <cell r="AA5">
            <v>4.0944179170787154E-6</v>
          </cell>
          <cell r="AC5">
            <v>1.7061269075179985E-6</v>
          </cell>
          <cell r="AD5">
            <v>0</v>
          </cell>
          <cell r="AE5" t="str">
            <v>Aa1</v>
          </cell>
        </row>
        <row r="6">
          <cell r="M6" t="str">
            <v>A1</v>
          </cell>
          <cell r="N6" t="str">
            <v>0.002% - 0.004%</v>
          </cell>
          <cell r="O6" t="str">
            <v>0.002% - 0.005%</v>
          </cell>
          <cell r="Q6">
            <v>1.9561940328677995E-5</v>
          </cell>
          <cell r="R6">
            <v>3.4765611416867788E-6</v>
          </cell>
          <cell r="S6">
            <v>2.0669960810983006E-5</v>
          </cell>
          <cell r="T6">
            <v>7.410129419621184E-6</v>
          </cell>
          <cell r="V6">
            <v>1.9561940328677995E-5</v>
          </cell>
          <cell r="W6">
            <v>3.4765611416867788E-6</v>
          </cell>
          <cell r="X6">
            <v>4.0944179170787154E-6</v>
          </cell>
          <cell r="Y6">
            <v>1.0239582698989948E-5</v>
          </cell>
          <cell r="Z6">
            <v>6.3359601949143418E-6</v>
          </cell>
          <cell r="AA6">
            <v>7.410129419621184E-6</v>
          </cell>
          <cell r="AC6">
            <v>3.8963104954427237E-6</v>
          </cell>
          <cell r="AD6">
            <v>1</v>
          </cell>
          <cell r="AE6" t="str">
            <v>Aa1</v>
          </cell>
        </row>
        <row r="7">
          <cell r="M7" t="str">
            <v>A2</v>
          </cell>
          <cell r="N7" t="str">
            <v>0.004% - 0.011%</v>
          </cell>
          <cell r="O7" t="str">
            <v>0.004% - 0.016%</v>
          </cell>
          <cell r="Q7">
            <v>3.7372502086433438E-5</v>
          </cell>
          <cell r="R7">
            <v>6.3359601949143418E-6</v>
          </cell>
          <cell r="S7">
            <v>6.931613625808523E-5</v>
          </cell>
          <cell r="T7">
            <v>4.2379812893812195E-5</v>
          </cell>
          <cell r="V7">
            <v>3.7372502086433438E-5</v>
          </cell>
          <cell r="W7">
            <v>6.3359601949143418E-6</v>
          </cell>
          <cell r="X7">
            <v>7.410129419621184E-6</v>
          </cell>
          <cell r="Y7">
            <v>3.1083449780249775E-5</v>
          </cell>
          <cell r="Z7">
            <v>3.0822557058214278E-5</v>
          </cell>
          <cell r="AA7">
            <v>4.2379812893812195E-5</v>
          </cell>
          <cell r="AC7">
            <v>4.8424993546721323E-6</v>
          </cell>
          <cell r="AD7">
            <v>-1</v>
          </cell>
          <cell r="AE7" t="str">
            <v>Aa2</v>
          </cell>
        </row>
        <row r="8">
          <cell r="M8" t="str">
            <v>A3</v>
          </cell>
          <cell r="N8" t="str">
            <v>0.011% - 0.033%</v>
          </cell>
          <cell r="O8" t="str">
            <v>0.008% - 0.040%</v>
          </cell>
          <cell r="Q8">
            <v>8.2202041481218739E-5</v>
          </cell>
          <cell r="R8">
            <v>3.0822557058214278E-5</v>
          </cell>
          <cell r="S8">
            <v>2.1219705664361272E-4</v>
          </cell>
          <cell r="T8">
            <v>7.6007355876234087E-5</v>
          </cell>
          <cell r="V8">
            <v>8.2202041481218739E-5</v>
          </cell>
          <cell r="W8">
            <v>3.0822557058214278E-5</v>
          </cell>
          <cell r="X8">
            <v>4.2379812893812195E-5</v>
          </cell>
          <cell r="Y8">
            <v>1.082084432822206E-4</v>
          </cell>
          <cell r="Z8">
            <v>6.1608800467579912E-5</v>
          </cell>
          <cell r="AA8">
            <v>7.6007355876234087E-5</v>
          </cell>
          <cell r="AC8">
            <v>6.0184628579852072E-6</v>
          </cell>
          <cell r="AD8">
            <v>0</v>
          </cell>
          <cell r="AE8" t="str">
            <v>Aa2</v>
          </cell>
        </row>
        <row r="9">
          <cell r="M9" t="str">
            <v>Baa1</v>
          </cell>
          <cell r="N9" t="str">
            <v>0.033% - 0.068%</v>
          </cell>
          <cell r="O9" t="str">
            <v>0.026% - 0.080%</v>
          </cell>
          <cell r="Q9">
            <v>2.6361285471546581E-4</v>
          </cell>
          <cell r="R9">
            <v>6.1608800467579912E-5</v>
          </cell>
          <cell r="S9">
            <v>3.5509077304386814E-4</v>
          </cell>
          <cell r="T9">
            <v>1.1724140719246673E-4</v>
          </cell>
          <cell r="V9">
            <v>2.6361285471546581E-4</v>
          </cell>
          <cell r="W9">
            <v>6.1608800467579912E-5</v>
          </cell>
          <cell r="X9">
            <v>7.6007355876234087E-5</v>
          </cell>
          <cell r="Y9">
            <v>1.7907664286141245E-4</v>
          </cell>
          <cell r="Z9">
            <v>1.000067743062216E-4</v>
          </cell>
          <cell r="AA9">
            <v>1.1724140719246673E-4</v>
          </cell>
          <cell r="AC9">
            <v>9.1310055449099676E-6</v>
          </cell>
          <cell r="AD9">
            <v>1</v>
          </cell>
          <cell r="AE9" t="str">
            <v>Aa2</v>
          </cell>
        </row>
        <row r="10">
          <cell r="M10" t="str">
            <v>Baa2</v>
          </cell>
          <cell r="N10" t="str">
            <v>0.068% - 0.147%</v>
          </cell>
          <cell r="O10" t="str">
            <v>0.058% - 0.184%</v>
          </cell>
          <cell r="Q10">
            <v>5.8030565392069226E-4</v>
          </cell>
          <cell r="R10">
            <v>1.000067743062216E-4</v>
          </cell>
          <cell r="S10">
            <v>7.89330385520699E-4</v>
          </cell>
          <cell r="T10">
            <v>3.72875815671635E-4</v>
          </cell>
          <cell r="V10">
            <v>5.8030565392069226E-4</v>
          </cell>
          <cell r="W10">
            <v>1.000067743062216E-4</v>
          </cell>
          <cell r="X10">
            <v>1.1724140719246673E-4</v>
          </cell>
          <cell r="Y10">
            <v>3.7467311822655025E-4</v>
          </cell>
          <cell r="Z10">
            <v>2.9741586010168203E-4</v>
          </cell>
          <cell r="AA10">
            <v>3.72875815671635E-4</v>
          </cell>
          <cell r="AC10">
            <v>1.1146425435986197E-5</v>
          </cell>
          <cell r="AD10">
            <v>-1</v>
          </cell>
          <cell r="AE10" t="str">
            <v>Aa3</v>
          </cell>
        </row>
        <row r="11">
          <cell r="M11" t="str">
            <v>Baa3</v>
          </cell>
          <cell r="N11" t="str">
            <v>0.147% - 0.332%</v>
          </cell>
          <cell r="O11" t="str">
            <v>0.117% - 0.399%</v>
          </cell>
          <cell r="Q11">
            <v>1.1722269536459308E-3</v>
          </cell>
          <cell r="R11">
            <v>2.9741586010168203E-4</v>
          </cell>
          <cell r="S11">
            <v>1.8550150633880168E-3</v>
          </cell>
          <cell r="T11">
            <v>6.6388671232228257E-4</v>
          </cell>
          <cell r="V11">
            <v>1.1722269536459308E-3</v>
          </cell>
          <cell r="W11">
            <v>2.9741586010168203E-4</v>
          </cell>
          <cell r="X11">
            <v>3.72875815671635E-4</v>
          </cell>
          <cell r="Y11">
            <v>9.2875539098784894E-4</v>
          </cell>
          <cell r="Z11">
            <v>5.5338385672853291E-4</v>
          </cell>
          <cell r="AA11">
            <v>6.6388671232228257E-4</v>
          </cell>
          <cell r="AC11">
            <v>1.3606694179400469E-5</v>
          </cell>
          <cell r="AD11">
            <v>0</v>
          </cell>
          <cell r="AE11" t="str">
            <v>Aa3</v>
          </cell>
        </row>
        <row r="12">
          <cell r="M12" t="str">
            <v>Ba1</v>
          </cell>
          <cell r="N12" t="str">
            <v>0.332% - 0.641%</v>
          </cell>
          <cell r="O12" t="str">
            <v>0.277% - 0.741%</v>
          </cell>
          <cell r="Q12">
            <v>2.7712740204070968E-3</v>
          </cell>
          <cell r="R12">
            <v>5.5338385672853291E-4</v>
          </cell>
          <cell r="S12">
            <v>3.0827831097170796E-3</v>
          </cell>
          <cell r="T12">
            <v>1.0071287017533832E-3</v>
          </cell>
          <cell r="V12">
            <v>2.7712740204070968E-3</v>
          </cell>
          <cell r="W12">
            <v>5.5338385672853291E-4</v>
          </cell>
          <cell r="X12">
            <v>6.6388671232228257E-4</v>
          </cell>
          <cell r="Y12">
            <v>1.5485670332286107E-3</v>
          </cell>
          <cell r="Z12">
            <v>8.7032936416618634E-4</v>
          </cell>
          <cell r="AA12">
            <v>1.0071287017533832E-3</v>
          </cell>
          <cell r="AC12">
            <v>1.9561940328677995E-5</v>
          </cell>
          <cell r="AD12">
            <v>1</v>
          </cell>
          <cell r="AE12" t="str">
            <v>Aa3</v>
          </cell>
        </row>
        <row r="13">
          <cell r="M13" t="str">
            <v>Ba2</v>
          </cell>
          <cell r="N13" t="str">
            <v>0.641% - 1.152%</v>
          </cell>
          <cell r="O13" t="str">
            <v>0.554% - 1.334%</v>
          </cell>
          <cell r="Q13">
            <v>5.5371116226865229E-3</v>
          </cell>
          <cell r="R13">
            <v>8.7032936416618634E-4</v>
          </cell>
          <cell r="S13">
            <v>5.1079356895743378E-3</v>
          </cell>
          <cell r="T13">
            <v>1.8251685348519911E-3</v>
          </cell>
          <cell r="V13">
            <v>5.5371116226865229E-3</v>
          </cell>
          <cell r="W13">
            <v>8.7032936416618634E-4</v>
          </cell>
          <cell r="X13">
            <v>1.0071287017533832E-3</v>
          </cell>
          <cell r="Y13">
            <v>2.5253464017713336E-3</v>
          </cell>
          <cell r="Z13">
            <v>1.575460586049621E-3</v>
          </cell>
          <cell r="AA13">
            <v>1.8251685348519911E-3</v>
          </cell>
          <cell r="AC13">
            <v>2.3038501470364774E-5</v>
          </cell>
          <cell r="AD13">
            <v>-1</v>
          </cell>
          <cell r="AE13" t="str">
            <v>A1</v>
          </cell>
        </row>
        <row r="14">
          <cell r="M14" t="str">
            <v>Ba3</v>
          </cell>
          <cell r="N14" t="str">
            <v>1.152% - 1.995%</v>
          </cell>
          <cell r="O14" t="str">
            <v>0.994% - 2.266%</v>
          </cell>
          <cell r="Q14">
            <v>9.9399160903774261E-3</v>
          </cell>
          <cell r="R14">
            <v>1.575460586049621E-3</v>
          </cell>
          <cell r="S14">
            <v>8.4298407954382371E-3</v>
          </cell>
          <cell r="T14">
            <v>2.7128914016884033E-3</v>
          </cell>
          <cell r="V14">
            <v>9.9399160903774261E-3</v>
          </cell>
          <cell r="W14">
            <v>1.575460586049621E-3</v>
          </cell>
          <cell r="X14">
            <v>1.8251685348519911E-3</v>
          </cell>
          <cell r="Y14">
            <v>4.2165996599031266E-3</v>
          </cell>
          <cell r="Z14">
            <v>2.3880726006831193E-3</v>
          </cell>
          <cell r="AA14">
            <v>2.7128914016884033E-3</v>
          </cell>
          <cell r="AC14">
            <v>2.713291938744349E-5</v>
          </cell>
          <cell r="AD14">
            <v>0</v>
          </cell>
          <cell r="AE14" t="str">
            <v>A1</v>
          </cell>
        </row>
        <row r="15">
          <cell r="M15" t="str">
            <v>B1</v>
          </cell>
          <cell r="N15" t="str">
            <v>1.995% - 3.184%</v>
          </cell>
          <cell r="O15" t="str">
            <v>1.756% - 3.541%</v>
          </cell>
          <cell r="Q15">
            <v>1.7557144871182165E-2</v>
          </cell>
          <cell r="R15">
            <v>2.3880726006831193E-3</v>
          </cell>
          <cell r="S15">
            <v>1.1892514859442489E-2</v>
          </cell>
          <cell r="T15">
            <v>3.5708810163919621E-3</v>
          </cell>
          <cell r="V15">
            <v>1.7557144871182165E-2</v>
          </cell>
          <cell r="W15">
            <v>2.3880726006831193E-3</v>
          </cell>
          <cell r="X15">
            <v>2.7128914016884033E-3</v>
          </cell>
          <cell r="Y15">
            <v>5.9688579620693662E-3</v>
          </cell>
          <cell r="Z15">
            <v>3.2107654956847198E-3</v>
          </cell>
          <cell r="AA15">
            <v>3.5708810163919621E-3</v>
          </cell>
          <cell r="AC15">
            <v>3.7372502086433438E-5</v>
          </cell>
          <cell r="AD15">
            <v>1</v>
          </cell>
          <cell r="AE15" t="str">
            <v>A1</v>
          </cell>
        </row>
        <row r="16">
          <cell r="M16" t="str">
            <v>B2</v>
          </cell>
          <cell r="N16" t="str">
            <v>3.184% - 5.017%</v>
          </cell>
          <cell r="O16" t="str">
            <v>2.863% - 5.662%</v>
          </cell>
          <cell r="Q16">
            <v>2.8626966835623054E-2</v>
          </cell>
          <cell r="R16">
            <v>3.2107654956847198E-3</v>
          </cell>
          <cell r="S16">
            <v>1.8329745181519211E-2</v>
          </cell>
          <cell r="T16">
            <v>6.4558700378501213E-3</v>
          </cell>
          <cell r="V16">
            <v>2.8626966835623054E-2</v>
          </cell>
          <cell r="W16">
            <v>3.2107654956847198E-3</v>
          </cell>
          <cell r="X16">
            <v>3.5708810163919621E-3</v>
          </cell>
          <cell r="Y16">
            <v>9.0390554826801847E-3</v>
          </cell>
          <cell r="Z16">
            <v>5.719808682447064E-3</v>
          </cell>
          <cell r="AA16">
            <v>6.4558700378501213E-3</v>
          </cell>
          <cell r="AC16">
            <v>4.370846228134778E-5</v>
          </cell>
          <cell r="AD16">
            <v>-1</v>
          </cell>
          <cell r="AE16" t="str">
            <v>A2</v>
          </cell>
        </row>
        <row r="17">
          <cell r="M17" t="str">
            <v>B3</v>
          </cell>
          <cell r="N17" t="str">
            <v>5.017% - 7.816%</v>
          </cell>
          <cell r="O17" t="str">
            <v>4.445% - 8.644%</v>
          </cell>
          <cell r="Q17">
            <v>4.444766883037992E-2</v>
          </cell>
          <cell r="R17">
            <v>5.719808682447064E-3</v>
          </cell>
          <cell r="S17">
            <v>2.7997214774242211E-2</v>
          </cell>
          <cell r="T17">
            <v>8.2786449662278355E-3</v>
          </cell>
          <cell r="V17">
            <v>4.444766883037992E-2</v>
          </cell>
          <cell r="W17">
            <v>5.719808682447064E-3</v>
          </cell>
          <cell r="X17">
            <v>6.4558700378501213E-3</v>
          </cell>
          <cell r="Y17">
            <v>1.4055542395802617E-2</v>
          </cell>
          <cell r="Z17">
            <v>7.485802340589473E-3</v>
          </cell>
          <cell r="AA17">
            <v>8.2786449662278355E-3</v>
          </cell>
          <cell r="AC17">
            <v>5.1118591700968964E-5</v>
          </cell>
          <cell r="AD17">
            <v>0</v>
          </cell>
          <cell r="AE17" t="str">
            <v>A2</v>
          </cell>
        </row>
        <row r="18">
          <cell r="M18" t="str">
            <v>Caa1</v>
          </cell>
          <cell r="N18" t="str">
            <v>7.816% - 11.692%</v>
          </cell>
          <cell r="O18" t="str">
            <v>7.068% - 12.930%</v>
          </cell>
          <cell r="Q18">
            <v>7.0678889946479723E-2</v>
          </cell>
          <cell r="R18">
            <v>7.485802340589473E-3</v>
          </cell>
          <cell r="S18">
            <v>3.8756768446575787E-2</v>
          </cell>
          <cell r="T18">
            <v>1.2383484589073596E-2</v>
          </cell>
          <cell r="V18">
            <v>7.0678889946479723E-2</v>
          </cell>
          <cell r="W18">
            <v>7.485802340589473E-3</v>
          </cell>
          <cell r="X18">
            <v>8.2786449662278355E-3</v>
          </cell>
          <cell r="Y18">
            <v>1.9280600419544588E-2</v>
          </cell>
          <cell r="Z18">
            <v>1.1197523060803363E-2</v>
          </cell>
          <cell r="AA18">
            <v>1.2383484589073596E-2</v>
          </cell>
          <cell r="AC18">
            <v>8.2202041481218739E-5</v>
          </cell>
          <cell r="AD18">
            <v>1</v>
          </cell>
          <cell r="AE18" t="str">
            <v>A2</v>
          </cell>
        </row>
        <row r="19">
          <cell r="M19" t="str">
            <v>Caa2</v>
          </cell>
          <cell r="N19" t="str">
            <v>11.692% - 20.026%</v>
          </cell>
          <cell r="O19" t="str">
            <v>10.572% - 23.699%</v>
          </cell>
          <cell r="Q19">
            <v>0.10572393767284162</v>
          </cell>
          <cell r="R19">
            <v>1.1197523060803363E-2</v>
          </cell>
          <cell r="S19">
            <v>8.3337842357140951E-2</v>
          </cell>
          <cell r="T19">
            <v>3.6725791763537186E-2</v>
          </cell>
          <cell r="V19">
            <v>0.10572393767284162</v>
          </cell>
          <cell r="W19">
            <v>1.1197523060803363E-2</v>
          </cell>
          <cell r="X19">
            <v>1.2383484589073596E-2</v>
          </cell>
          <cell r="Y19">
            <v>3.9919994748130322E-2</v>
          </cell>
          <cell r="Z19">
            <v>3.1034363019937034E-2</v>
          </cell>
          <cell r="AA19">
            <v>3.6725791763537186E-2</v>
          </cell>
          <cell r="AC19">
            <v>1.1302459853943302E-4</v>
          </cell>
          <cell r="AD19">
            <v>-1</v>
          </cell>
          <cell r="AE19" t="str">
            <v>A3</v>
          </cell>
        </row>
        <row r="20">
          <cell r="M20" t="str">
            <v>Caa3</v>
          </cell>
          <cell r="N20" t="str">
            <v>20.026% - 37.446%</v>
          </cell>
          <cell r="O20" t="str">
            <v>16.922% - 43.270%</v>
          </cell>
          <cell r="Q20">
            <v>0.1692249400708489</v>
          </cell>
          <cell r="R20">
            <v>3.1034363019937034E-2</v>
          </cell>
          <cell r="S20">
            <v>0.17420436220105734</v>
          </cell>
          <cell r="T20">
            <v>5.8239272814568976E-2</v>
          </cell>
          <cell r="V20">
            <v>0.1692249400708489</v>
          </cell>
          <cell r="W20">
            <v>3.1034363019937034E-2</v>
          </cell>
          <cell r="X20">
            <v>3.6725791763537186E-2</v>
          </cell>
          <cell r="Y20">
            <v>8.7077961517430358E-2</v>
          </cell>
          <cell r="Z20">
            <v>5.0400608920089796E-2</v>
          </cell>
          <cell r="AA20">
            <v>5.8239272814568976E-2</v>
          </cell>
          <cell r="AC20">
            <v>1.5540441143324521E-4</v>
          </cell>
          <cell r="AD20">
            <v>0</v>
          </cell>
          <cell r="AE20" t="str">
            <v>A3</v>
          </cell>
        </row>
        <row r="21">
          <cell r="M21" t="str">
            <v>Ca</v>
          </cell>
          <cell r="N21" t="str">
            <v>37.446% - 70.711%</v>
          </cell>
          <cell r="O21" t="str">
            <v>32.406% - 84.090%</v>
          </cell>
          <cell r="Q21">
            <v>0.32406305637175348</v>
          </cell>
          <cell r="R21">
            <v>5.0400608920089796E-2</v>
          </cell>
          <cell r="S21">
            <v>0.3326431158947043</v>
          </cell>
          <cell r="T21">
            <v>0.13378963406716693</v>
          </cell>
          <cell r="V21">
            <v>0.32406305637175348</v>
          </cell>
          <cell r="W21">
            <v>5.0400608920089796E-2</v>
          </cell>
          <cell r="X21">
            <v>5.8239272814568976E-2</v>
          </cell>
          <cell r="Y21">
            <v>0.16190061939494826</v>
          </cell>
          <cell r="Z21">
            <v>0.11250322368518706</v>
          </cell>
          <cell r="AA21">
            <v>0.13378963406716693</v>
          </cell>
          <cell r="AC21">
            <v>2.6361285471546581E-4</v>
          </cell>
          <cell r="AD21">
            <v>1</v>
          </cell>
          <cell r="AE21" t="str">
            <v>A3</v>
          </cell>
        </row>
        <row r="22">
          <cell r="M22" t="str">
            <v>C</v>
          </cell>
          <cell r="N22" t="str">
            <v>70.711% - 100.000%</v>
          </cell>
          <cell r="O22" t="str">
            <v>59.460% - 100.000%</v>
          </cell>
          <cell r="Q22">
            <v>0.59460355750136051</v>
          </cell>
          <cell r="R22">
            <v>0.11250322368518706</v>
          </cell>
          <cell r="S22">
            <v>0.29289321881345243</v>
          </cell>
          <cell r="T22">
            <v>0</v>
          </cell>
          <cell r="V22">
            <v>0.59460355750136051</v>
          </cell>
          <cell r="W22">
            <v>0.11250322368518706</v>
          </cell>
          <cell r="X22">
            <v>0.13378963406716693</v>
          </cell>
          <cell r="Y22">
            <v>0.1591035847462855</v>
          </cell>
          <cell r="Z22">
            <v>0</v>
          </cell>
          <cell r="AA22">
            <v>0</v>
          </cell>
          <cell r="AC22">
            <v>3.2522165518304572E-4</v>
          </cell>
          <cell r="AD22">
            <v>-1</v>
          </cell>
          <cell r="AE22" t="str">
            <v>Baa1</v>
          </cell>
        </row>
        <row r="23">
          <cell r="M23" t="str">
            <v>D</v>
          </cell>
          <cell r="N23" t="str">
            <v>100.000% - 100.000%</v>
          </cell>
          <cell r="O23" t="str">
            <v>100.000% - 100.000%</v>
          </cell>
          <cell r="Q23">
            <v>1</v>
          </cell>
          <cell r="R23">
            <v>0</v>
          </cell>
          <cell r="S23">
            <v>0</v>
          </cell>
          <cell r="T23">
            <v>0</v>
          </cell>
          <cell r="V23">
            <v>1</v>
          </cell>
          <cell r="W23">
            <v>0</v>
          </cell>
          <cell r="X23">
            <v>0</v>
          </cell>
          <cell r="Y23">
            <v>0</v>
          </cell>
          <cell r="Z23">
            <v>0</v>
          </cell>
          <cell r="AA23">
            <v>0</v>
          </cell>
          <cell r="AC23">
            <v>4.0122901105927981E-4</v>
          </cell>
          <cell r="AD23">
            <v>0</v>
          </cell>
          <cell r="AE23" t="str">
            <v>Baa1</v>
          </cell>
        </row>
        <row r="24">
          <cell r="AC24">
            <v>5.8030565392069226E-4</v>
          </cell>
          <cell r="AD24">
            <v>1</v>
          </cell>
          <cell r="AE24" t="str">
            <v>Baa1</v>
          </cell>
        </row>
        <row r="25">
          <cell r="AC25">
            <v>6.8031242822691386E-4</v>
          </cell>
          <cell r="AD25">
            <v>-1</v>
          </cell>
          <cell r="AE25" t="str">
            <v>Baa2</v>
          </cell>
        </row>
        <row r="26">
          <cell r="AC26">
            <v>7.9755383541938059E-4</v>
          </cell>
          <cell r="AD26">
            <v>0</v>
          </cell>
          <cell r="AE26" t="str">
            <v>Baa2</v>
          </cell>
        </row>
        <row r="27">
          <cell r="AC27">
            <v>1.1722269536459308E-3</v>
          </cell>
          <cell r="AD27">
            <v>1</v>
          </cell>
          <cell r="AE27" t="str">
            <v>Baa2</v>
          </cell>
        </row>
        <row r="28">
          <cell r="AC28">
            <v>1.4696428137476129E-3</v>
          </cell>
          <cell r="AD28">
            <v>-1</v>
          </cell>
          <cell r="AE28" t="str">
            <v>Baa3</v>
          </cell>
        </row>
        <row r="29">
          <cell r="AC29">
            <v>1.8425186294192479E-3</v>
          </cell>
          <cell r="AD29">
            <v>0</v>
          </cell>
          <cell r="AE29" t="str">
            <v>Baa3</v>
          </cell>
        </row>
        <row r="30">
          <cell r="AC30">
            <v>2.7712740204070968E-3</v>
          </cell>
          <cell r="AD30">
            <v>1</v>
          </cell>
          <cell r="AE30" t="str">
            <v>Baa3</v>
          </cell>
        </row>
        <row r="31">
          <cell r="AC31">
            <v>3.3246578771356297E-3</v>
          </cell>
          <cell r="AD31">
            <v>-1</v>
          </cell>
          <cell r="AE31" t="str">
            <v>Ba1</v>
          </cell>
        </row>
        <row r="32">
          <cell r="AC32">
            <v>3.9885445894579123E-3</v>
          </cell>
          <cell r="AD32">
            <v>0</v>
          </cell>
          <cell r="AE32" t="str">
            <v>Ba1</v>
          </cell>
        </row>
        <row r="33">
          <cell r="AC33">
            <v>5.5371116226865229E-3</v>
          </cell>
          <cell r="AD33">
            <v>1</v>
          </cell>
          <cell r="AE33" t="str">
            <v>Ba1</v>
          </cell>
        </row>
        <row r="34">
          <cell r="AC34">
            <v>6.4074409868527093E-3</v>
          </cell>
          <cell r="AD34">
            <v>-1</v>
          </cell>
          <cell r="AE34" t="str">
            <v>Ba2</v>
          </cell>
        </row>
        <row r="35">
          <cell r="AC35">
            <v>7.4145696886060925E-3</v>
          </cell>
          <cell r="AD35">
            <v>0</v>
          </cell>
          <cell r="AE35" t="str">
            <v>Ba2</v>
          </cell>
        </row>
        <row r="36">
          <cell r="AC36">
            <v>9.9399160903774261E-3</v>
          </cell>
          <cell r="AD36">
            <v>1</v>
          </cell>
          <cell r="AE36" t="str">
            <v>Ba2</v>
          </cell>
        </row>
        <row r="37">
          <cell r="AC37">
            <v>1.1515376676427047E-2</v>
          </cell>
          <cell r="AD37">
            <v>-1</v>
          </cell>
          <cell r="AE37" t="str">
            <v>Ba3</v>
          </cell>
        </row>
        <row r="38">
          <cell r="AC38">
            <v>1.3340545211279038E-2</v>
          </cell>
          <cell r="AD38">
            <v>0</v>
          </cell>
          <cell r="AE38" t="str">
            <v>Ba3</v>
          </cell>
        </row>
        <row r="39">
          <cell r="AC39">
            <v>1.7557144871182165E-2</v>
          </cell>
          <cell r="AD39">
            <v>1</v>
          </cell>
          <cell r="AE39" t="str">
            <v>Ba3</v>
          </cell>
        </row>
        <row r="40">
          <cell r="AC40">
            <v>1.9945217471865284E-2</v>
          </cell>
          <cell r="AD40">
            <v>-1</v>
          </cell>
          <cell r="AE40" t="str">
            <v>B1</v>
          </cell>
        </row>
        <row r="41">
          <cell r="AC41">
            <v>2.2658108873553687E-2</v>
          </cell>
          <cell r="AD41">
            <v>0</v>
          </cell>
          <cell r="AE41" t="str">
            <v>B1</v>
          </cell>
        </row>
        <row r="42">
          <cell r="AC42">
            <v>2.8626966835623054E-2</v>
          </cell>
          <cell r="AD42">
            <v>1</v>
          </cell>
          <cell r="AE42" t="str">
            <v>B1</v>
          </cell>
        </row>
        <row r="43">
          <cell r="AC43">
            <v>3.1837732331307773E-2</v>
          </cell>
          <cell r="AD43">
            <v>-1</v>
          </cell>
          <cell r="AE43" t="str">
            <v>B2</v>
          </cell>
        </row>
        <row r="44">
          <cell r="AC44">
            <v>3.5408613347699736E-2</v>
          </cell>
          <cell r="AD44">
            <v>0</v>
          </cell>
          <cell r="AE44" t="str">
            <v>B2</v>
          </cell>
        </row>
        <row r="45">
          <cell r="AC45">
            <v>4.444766883037992E-2</v>
          </cell>
          <cell r="AD45">
            <v>1</v>
          </cell>
          <cell r="AE45" t="str">
            <v>B2</v>
          </cell>
        </row>
        <row r="46">
          <cell r="AC46">
            <v>5.0167477512826984E-2</v>
          </cell>
          <cell r="AD46">
            <v>-1</v>
          </cell>
          <cell r="AE46" t="str">
            <v>B3</v>
          </cell>
        </row>
        <row r="47">
          <cell r="AC47">
            <v>5.6623347550677106E-2</v>
          </cell>
          <cell r="AD47">
            <v>0</v>
          </cell>
          <cell r="AE47" t="str">
            <v>B3</v>
          </cell>
        </row>
        <row r="48">
          <cell r="AC48">
            <v>7.0678889946479723E-2</v>
          </cell>
          <cell r="AD48">
            <v>1</v>
          </cell>
          <cell r="AE48" t="str">
            <v>B3</v>
          </cell>
        </row>
        <row r="49">
          <cell r="AC49">
            <v>7.8164692287069196E-2</v>
          </cell>
          <cell r="AD49">
            <v>-1</v>
          </cell>
          <cell r="AE49" t="str">
            <v>Caa1</v>
          </cell>
        </row>
        <row r="50">
          <cell r="AC50">
            <v>8.6443337253297031E-2</v>
          </cell>
          <cell r="AD50">
            <v>0</v>
          </cell>
          <cell r="AE50" t="str">
            <v>Caa1</v>
          </cell>
        </row>
        <row r="51">
          <cell r="AC51">
            <v>0.10572393767284162</v>
          </cell>
          <cell r="AD51">
            <v>1</v>
          </cell>
          <cell r="AE51" t="str">
            <v>Caa1</v>
          </cell>
        </row>
        <row r="52">
          <cell r="AC52">
            <v>0.11692146073364498</v>
          </cell>
          <cell r="AD52">
            <v>-1</v>
          </cell>
          <cell r="AE52" t="str">
            <v>Caa2</v>
          </cell>
        </row>
        <row r="53">
          <cell r="AC53">
            <v>0.12930494532271858</v>
          </cell>
          <cell r="AD53">
            <v>0</v>
          </cell>
          <cell r="AE53" t="str">
            <v>Caa2</v>
          </cell>
        </row>
        <row r="54">
          <cell r="AC54">
            <v>0.1692249400708489</v>
          </cell>
          <cell r="AD54">
            <v>1</v>
          </cell>
          <cell r="AE54" t="str">
            <v>Caa2</v>
          </cell>
        </row>
        <row r="55">
          <cell r="AC55">
            <v>0.20025930309078593</v>
          </cell>
          <cell r="AD55">
            <v>-1</v>
          </cell>
          <cell r="AE55" t="str">
            <v>Caa3</v>
          </cell>
        </row>
        <row r="56">
          <cell r="AC56">
            <v>0.23698509485432312</v>
          </cell>
          <cell r="AD56">
            <v>0</v>
          </cell>
          <cell r="AE56" t="str">
            <v>Caa3</v>
          </cell>
        </row>
        <row r="57">
          <cell r="AC57">
            <v>0.32406305637175348</v>
          </cell>
          <cell r="AD57">
            <v>1</v>
          </cell>
          <cell r="AE57" t="str">
            <v>Caa3</v>
          </cell>
        </row>
        <row r="58">
          <cell r="AC58">
            <v>0.37446366529184327</v>
          </cell>
          <cell r="AD58">
            <v>-1</v>
          </cell>
          <cell r="AE58" t="str">
            <v>Ca</v>
          </cell>
        </row>
        <row r="59">
          <cell r="AC59">
            <v>0.43270293810641225</v>
          </cell>
          <cell r="AD59">
            <v>0</v>
          </cell>
          <cell r="AE59" t="str">
            <v>Ca</v>
          </cell>
        </row>
        <row r="60">
          <cell r="AC60">
            <v>0.59460355750136051</v>
          </cell>
          <cell r="AD60">
            <v>1</v>
          </cell>
          <cell r="AE60" t="str">
            <v>Ca</v>
          </cell>
        </row>
        <row r="61">
          <cell r="AC61">
            <v>0.70710678118654757</v>
          </cell>
          <cell r="AD61">
            <v>-1</v>
          </cell>
          <cell r="AE61" t="str">
            <v>C</v>
          </cell>
        </row>
        <row r="62">
          <cell r="AC62">
            <v>0.8408964152537145</v>
          </cell>
          <cell r="AD62">
            <v>0</v>
          </cell>
          <cell r="AE62" t="str">
            <v>C</v>
          </cell>
        </row>
      </sheetData>
      <sheetData sheetId="13">
        <row r="3">
          <cell r="B3" t="str">
            <v>Admin. &amp; Priority Claims</v>
          </cell>
          <cell r="E3" t="str">
            <v>Revolver</v>
          </cell>
          <cell r="N3">
            <v>0</v>
          </cell>
          <cell r="O3" t="str">
            <v>Aaa</v>
          </cell>
        </row>
        <row r="4">
          <cell r="B4" t="str">
            <v>Senior Secured (1st Lien) - All Assets</v>
          </cell>
          <cell r="E4" t="str">
            <v>Term Loan</v>
          </cell>
          <cell r="N4">
            <v>9.285068658873766E-7</v>
          </cell>
          <cell r="O4" t="str">
            <v>Aa1</v>
          </cell>
        </row>
        <row r="5">
          <cell r="B5" t="str">
            <v>Senior Secured (1st Lien) - Stock Only</v>
          </cell>
          <cell r="N5">
            <v>4.8424993546721323E-6</v>
          </cell>
          <cell r="O5" t="str">
            <v>Aa2</v>
          </cell>
        </row>
        <row r="6">
          <cell r="B6" t="str">
            <v>Senior Secured (1st Lien) - Other</v>
          </cell>
          <cell r="N6">
            <v>1.1146425435986197E-5</v>
          </cell>
          <cell r="O6" t="str">
            <v>Aa3</v>
          </cell>
        </row>
        <row r="7">
          <cell r="B7" t="str">
            <v>Senior Secured (2nd Lien) - All Assets</v>
          </cell>
          <cell r="N7">
            <v>2.3038501470364774E-5</v>
          </cell>
          <cell r="O7" t="str">
            <v>A1</v>
          </cell>
        </row>
        <row r="8">
          <cell r="B8" t="str">
            <v>Senior Secured (2nd Lien) - Stock Only</v>
          </cell>
          <cell r="N8">
            <v>4.370846228134778E-5</v>
          </cell>
          <cell r="O8" t="str">
            <v>A2</v>
          </cell>
        </row>
        <row r="9">
          <cell r="B9" t="str">
            <v>Senior Secured (2nd Lien) - Other</v>
          </cell>
          <cell r="N9">
            <v>1.1302459853943302E-4</v>
          </cell>
          <cell r="O9" t="str">
            <v>A3</v>
          </cell>
        </row>
        <row r="10">
          <cell r="B10" t="str">
            <v>Senior Secured (3rd Lien) - All Assets</v>
          </cell>
          <cell r="N10">
            <v>3.2522165518304572E-4</v>
          </cell>
          <cell r="O10" t="str">
            <v>Baa1</v>
          </cell>
        </row>
        <row r="11">
          <cell r="B11" t="str">
            <v>Senior Secured (3rd Lien) - Stock Only</v>
          </cell>
          <cell r="N11">
            <v>6.8031242822691386E-4</v>
          </cell>
          <cell r="O11" t="str">
            <v>Baa2</v>
          </cell>
        </row>
        <row r="12">
          <cell r="B12" t="str">
            <v>Senior Secured (3rd Lien) - Other</v>
          </cell>
          <cell r="N12">
            <v>1.4696428137476129E-3</v>
          </cell>
          <cell r="O12" t="str">
            <v>Baa3</v>
          </cell>
        </row>
        <row r="13">
          <cell r="B13" t="str">
            <v>Senior Secured (Non-Debt) - Trade Claims</v>
          </cell>
          <cell r="N13">
            <v>3.3246578771356297E-3</v>
          </cell>
          <cell r="O13" t="str">
            <v>Ba1</v>
          </cell>
        </row>
        <row r="14">
          <cell r="B14" t="str">
            <v>Senior Secured (Non-Debt) - Pensions</v>
          </cell>
          <cell r="N14">
            <v>6.4074409868527093E-3</v>
          </cell>
          <cell r="O14" t="str">
            <v>Ba2</v>
          </cell>
        </row>
        <row r="15">
          <cell r="B15" t="str">
            <v>Senior Unsecured (Debt)</v>
          </cell>
          <cell r="J15" t="str">
            <v>Ba1</v>
          </cell>
          <cell r="K15">
            <v>11</v>
          </cell>
          <cell r="L15">
            <v>0.5</v>
          </cell>
          <cell r="N15">
            <v>1.1515376676427047E-2</v>
          </cell>
          <cell r="O15" t="str">
            <v>Ba3</v>
          </cell>
        </row>
        <row r="16">
          <cell r="B16" t="str">
            <v>Senior Unsecured (Non-Debt): Lease Rejection Claims</v>
          </cell>
          <cell r="J16" t="str">
            <v>Ba2</v>
          </cell>
          <cell r="K16">
            <v>12</v>
          </cell>
          <cell r="L16">
            <v>0.5</v>
          </cell>
          <cell r="N16">
            <v>1.9945217471865284E-2</v>
          </cell>
          <cell r="O16" t="str">
            <v>B1</v>
          </cell>
        </row>
        <row r="17">
          <cell r="B17" t="str">
            <v>Senior Unsecured (Non-Debt): Pensions</v>
          </cell>
          <cell r="J17" t="str">
            <v>Ba3</v>
          </cell>
          <cell r="K17">
            <v>13</v>
          </cell>
          <cell r="L17">
            <v>0.5</v>
          </cell>
          <cell r="N17">
            <v>3.1837732331307773E-2</v>
          </cell>
          <cell r="O17" t="str">
            <v>B2</v>
          </cell>
        </row>
        <row r="18">
          <cell r="B18" t="str">
            <v>Senior Unsecured (Non-Debt): Trade Claims</v>
          </cell>
          <cell r="J18" t="str">
            <v>B1</v>
          </cell>
          <cell r="K18">
            <v>14</v>
          </cell>
          <cell r="L18">
            <v>0.75</v>
          </cell>
          <cell r="N18">
            <v>5.0167477512826984E-2</v>
          </cell>
          <cell r="O18" t="str">
            <v>B3</v>
          </cell>
        </row>
        <row r="19">
          <cell r="B19" t="str">
            <v>Senior Unsecured (Non-Debt): Other</v>
          </cell>
          <cell r="J19" t="str">
            <v>B2</v>
          </cell>
          <cell r="K19">
            <v>15</v>
          </cell>
          <cell r="L19">
            <v>0.75</v>
          </cell>
          <cell r="N19">
            <v>7.8164692287069196E-2</v>
          </cell>
          <cell r="O19" t="str">
            <v>Caa1</v>
          </cell>
        </row>
        <row r="20">
          <cell r="B20" t="str">
            <v>Subordinated</v>
          </cell>
          <cell r="J20" t="str">
            <v>B3</v>
          </cell>
          <cell r="K20">
            <v>16</v>
          </cell>
          <cell r="L20">
            <v>0.75</v>
          </cell>
          <cell r="N20">
            <v>0.11692146073364498</v>
          </cell>
          <cell r="O20" t="str">
            <v>Caa2</v>
          </cell>
        </row>
        <row r="21">
          <cell r="B21" t="str">
            <v>Trust Preferred Stock</v>
          </cell>
          <cell r="J21" t="str">
            <v>Caa1</v>
          </cell>
          <cell r="K21">
            <v>17</v>
          </cell>
          <cell r="L21">
            <v>1</v>
          </cell>
          <cell r="N21">
            <v>0.20025930309078593</v>
          </cell>
          <cell r="O21" t="str">
            <v>Caa3</v>
          </cell>
        </row>
        <row r="22">
          <cell r="B22" t="str">
            <v>Straight Preferred Stock</v>
          </cell>
          <cell r="J22" t="str">
            <v>Caa2</v>
          </cell>
          <cell r="K22">
            <v>18</v>
          </cell>
          <cell r="L22">
            <v>1</v>
          </cell>
          <cell r="N22">
            <v>0.37446366529184327</v>
          </cell>
          <cell r="O22" t="str">
            <v>Ca</v>
          </cell>
        </row>
        <row r="23">
          <cell r="J23" t="str">
            <v>Caa3</v>
          </cell>
          <cell r="K23">
            <v>19</v>
          </cell>
          <cell r="L23">
            <v>1</v>
          </cell>
          <cell r="N23">
            <v>0.70710678118654757</v>
          </cell>
          <cell r="O23" t="str">
            <v>C</v>
          </cell>
        </row>
        <row r="24">
          <cell r="J24" t="str">
            <v>Ca</v>
          </cell>
          <cell r="K24">
            <v>20</v>
          </cell>
          <cell r="L24">
            <v>1</v>
          </cell>
        </row>
        <row r="25">
          <cell r="J25" t="str">
            <v>C</v>
          </cell>
          <cell r="K25">
            <v>21</v>
          </cell>
          <cell r="L25">
            <v>1</v>
          </cell>
        </row>
        <row r="38">
          <cell r="E38" t="str">
            <v>HoldCo - 1</v>
          </cell>
        </row>
        <row r="39">
          <cell r="E39" t="str">
            <v>HoldCo - 2</v>
          </cell>
        </row>
        <row r="40">
          <cell r="E40" t="str">
            <v>HoldCo - 3</v>
          </cell>
        </row>
        <row r="41">
          <cell r="E41" t="str">
            <v>HoldCo - 4</v>
          </cell>
        </row>
        <row r="42">
          <cell r="E42" t="str">
            <v>HoldCo - 5</v>
          </cell>
        </row>
        <row r="43">
          <cell r="E43" t="str">
            <v>HoldCo - 6</v>
          </cell>
        </row>
        <row r="44">
          <cell r="E44" t="str">
            <v>HoldCo - 7</v>
          </cell>
        </row>
        <row r="45">
          <cell r="E45" t="str">
            <v>HoldCo - 8</v>
          </cell>
        </row>
        <row r="46">
          <cell r="E46" t="str">
            <v>HoldCo - 9</v>
          </cell>
        </row>
        <row r="47">
          <cell r="E47" t="str">
            <v>HoldCo - 10</v>
          </cell>
        </row>
        <row r="48">
          <cell r="E48" t="str">
            <v>OpCo - 1A</v>
          </cell>
        </row>
        <row r="49">
          <cell r="E49" t="str">
            <v>OpCo - 1B</v>
          </cell>
        </row>
        <row r="50">
          <cell r="E50" t="str">
            <v>OpCo - 1C</v>
          </cell>
        </row>
        <row r="51">
          <cell r="E51" t="str">
            <v>OpCo - 1D</v>
          </cell>
        </row>
        <row r="52">
          <cell r="E52" t="str">
            <v>OpCo - 1E</v>
          </cell>
        </row>
        <row r="53">
          <cell r="E53" t="str">
            <v>OpCo - 1F</v>
          </cell>
        </row>
        <row r="54">
          <cell r="E54" t="str">
            <v>OpCo - 2A</v>
          </cell>
        </row>
        <row r="55">
          <cell r="E55" t="str">
            <v>OpCo - 2B</v>
          </cell>
        </row>
        <row r="56">
          <cell r="E56" t="str">
            <v>OpCo - 2C</v>
          </cell>
        </row>
        <row r="57">
          <cell r="E57" t="str">
            <v>OpCo - 2D</v>
          </cell>
        </row>
        <row r="58">
          <cell r="E58" t="str">
            <v>OpCo - 2E</v>
          </cell>
        </row>
        <row r="59">
          <cell r="E59" t="str">
            <v>OpCo - 2F</v>
          </cell>
          <cell r="H59" t="str">
            <v>U.S. Dollars</v>
          </cell>
          <cell r="L59" t="str">
            <v>Units</v>
          </cell>
          <cell r="M59">
            <v>1</v>
          </cell>
          <cell r="N59" t="str">
            <v>Units</v>
          </cell>
        </row>
        <row r="60">
          <cell r="E60" t="str">
            <v>OpCo - 3A</v>
          </cell>
          <cell r="H60" t="str">
            <v>Euros</v>
          </cell>
          <cell r="L60" t="str">
            <v>Thousands</v>
          </cell>
          <cell r="M60">
            <v>1000</v>
          </cell>
          <cell r="N60" t="str">
            <v>Thousands</v>
          </cell>
        </row>
        <row r="61">
          <cell r="E61" t="str">
            <v>OpCo - 3B</v>
          </cell>
          <cell r="H61" t="str">
            <v>British Pounds</v>
          </cell>
          <cell r="L61" t="str">
            <v>Millions</v>
          </cell>
          <cell r="M61">
            <v>1000000</v>
          </cell>
          <cell r="N61" t="str">
            <v>Millions</v>
          </cell>
        </row>
        <row r="62">
          <cell r="E62" t="str">
            <v>OpCo - 3C</v>
          </cell>
          <cell r="H62" t="str">
            <v>Japanese Yens</v>
          </cell>
          <cell r="L62" t="str">
            <v>Billions</v>
          </cell>
          <cell r="M62">
            <v>1000000000</v>
          </cell>
          <cell r="N62" t="str">
            <v>Billions</v>
          </cell>
        </row>
        <row r="63">
          <cell r="E63" t="str">
            <v>OpCo - 3D</v>
          </cell>
          <cell r="H63" t="str">
            <v>Afghanistan Afghanis</v>
          </cell>
          <cell r="L63" t="str">
            <v>Trillions</v>
          </cell>
          <cell r="M63">
            <v>1000000000000</v>
          </cell>
          <cell r="N63" t="str">
            <v>Trillions</v>
          </cell>
        </row>
        <row r="64">
          <cell r="E64" t="str">
            <v>OpCo - 3E</v>
          </cell>
          <cell r="H64" t="str">
            <v>Albanian Leks</v>
          </cell>
        </row>
        <row r="65">
          <cell r="E65" t="str">
            <v>OpCo - 3F</v>
          </cell>
          <cell r="H65" t="str">
            <v>Algerian Dinars</v>
          </cell>
        </row>
        <row r="66">
          <cell r="E66" t="str">
            <v>OpCo - 4A</v>
          </cell>
          <cell r="H66" t="str">
            <v>Andorran Pesetas</v>
          </cell>
        </row>
        <row r="67">
          <cell r="E67" t="str">
            <v>OpCo - 4B</v>
          </cell>
          <cell r="H67" t="str">
            <v>Angolan New Kwanzas</v>
          </cell>
          <cell r="L67" t="str">
            <v>New</v>
          </cell>
        </row>
        <row r="68">
          <cell r="E68" t="str">
            <v>OpCo - 4C</v>
          </cell>
          <cell r="H68" t="str">
            <v>Argentine Pesos</v>
          </cell>
          <cell r="L68" t="str">
            <v>Aaa</v>
          </cell>
          <cell r="M68" t="str">
            <v>N/A</v>
          </cell>
          <cell r="N68">
            <v>3.3476788152390007E-5</v>
          </cell>
          <cell r="R68" t="str">
            <v>Aaa</v>
          </cell>
          <cell r="S68" t="str">
            <v>N/A</v>
          </cell>
          <cell r="T68">
            <v>9.1922179722850281E-7</v>
          </cell>
        </row>
        <row r="69">
          <cell r="E69" t="str">
            <v>OpCo - 4D</v>
          </cell>
          <cell r="H69" t="str">
            <v>Armenian Drams</v>
          </cell>
          <cell r="L69" t="str">
            <v>Aa1</v>
          </cell>
          <cell r="M69">
            <v>3.4371043398764332E-5</v>
          </cell>
          <cell r="N69">
            <v>1.6999538800010854E-4</v>
          </cell>
          <cell r="R69" t="str">
            <v>Aa1</v>
          </cell>
          <cell r="S69">
            <v>9.4396950371149518E-7</v>
          </cell>
          <cell r="T69">
            <v>4.7631770742484331E-6</v>
          </cell>
        </row>
        <row r="70">
          <cell r="E70" t="str">
            <v>OpCo - 4E</v>
          </cell>
          <cell r="H70" t="str">
            <v>Aruban Florins</v>
          </cell>
          <cell r="L70" t="str">
            <v>Aa2</v>
          </cell>
          <cell r="M70">
            <v>1.7415332726135704E-4</v>
          </cell>
          <cell r="N70">
            <v>3.7597744734234057E-4</v>
          </cell>
          <cell r="R70" t="str">
            <v>Aa2</v>
          </cell>
          <cell r="S70">
            <v>4.8830394387039917E-6</v>
          </cell>
          <cell r="T70">
            <v>1.1053885322497031E-5</v>
          </cell>
        </row>
        <row r="71">
          <cell r="E71" t="str">
            <v>OpCo - 4F</v>
          </cell>
          <cell r="H71" t="str">
            <v>Australian Dollars</v>
          </cell>
          <cell r="L71" t="str">
            <v>Aa3</v>
          </cell>
          <cell r="M71">
            <v>3.8158748716211259E-4</v>
          </cell>
          <cell r="N71">
            <v>7.5462720653090513E-4</v>
          </cell>
          <cell r="R71" t="str">
            <v>Aa3</v>
          </cell>
          <cell r="S71">
            <v>1.1227648329521424E-5</v>
          </cell>
          <cell r="T71">
            <v>2.2871836671359763E-5</v>
          </cell>
        </row>
        <row r="72">
          <cell r="E72" t="str">
            <v>OpCo - 5A</v>
          </cell>
          <cell r="H72" t="str">
            <v>Austrian Schillings</v>
          </cell>
          <cell r="L72" t="str">
            <v>A1</v>
          </cell>
          <cell r="M72">
            <v>7.6457794652252942E-4</v>
          </cell>
          <cell r="N72">
            <v>1.3958400351888011E-3</v>
          </cell>
          <cell r="R72" t="str">
            <v>A1</v>
          </cell>
          <cell r="S72">
            <v>2.3186507650605351E-5</v>
          </cell>
          <cell r="T72">
            <v>4.342945853296385E-5</v>
          </cell>
        </row>
        <row r="73">
          <cell r="E73" t="str">
            <v>OpCo - 5B</v>
          </cell>
          <cell r="H73" t="str">
            <v>Azerbaijani Manat News</v>
          </cell>
          <cell r="L73" t="str">
            <v>A2</v>
          </cell>
          <cell r="M73">
            <v>1.4118312772860751E-3</v>
          </cell>
          <cell r="N73">
            <v>2.361508195776141E-3</v>
          </cell>
          <cell r="R73" t="str">
            <v>A2</v>
          </cell>
          <cell r="S73">
            <v>4.4125699409437181E-5</v>
          </cell>
          <cell r="T73">
            <v>1.1195587760063326E-4</v>
          </cell>
        </row>
        <row r="74">
          <cell r="E74" t="str">
            <v>OpCo - 5C</v>
          </cell>
          <cell r="H74" t="str">
            <v>Azerbaijanian Manats</v>
          </cell>
          <cell r="L74" t="str">
            <v>A3</v>
          </cell>
          <cell r="M74">
            <v>2.3843796792910291E-3</v>
          </cell>
          <cell r="N74">
            <v>3.6659988180614833E-3</v>
          </cell>
          <cell r="R74" t="str">
            <v>A3</v>
          </cell>
          <cell r="S74">
            <v>1.14225492151862E-4</v>
          </cell>
          <cell r="T74">
            <v>3.2180248314906876E-4</v>
          </cell>
        </row>
        <row r="75">
          <cell r="E75" t="str">
            <v>OpCo - 5D</v>
          </cell>
          <cell r="H75" t="str">
            <v>Bahamian Dollars</v>
          </cell>
          <cell r="L75" t="str">
            <v>Baa1</v>
          </cell>
          <cell r="M75">
            <v>3.6968561597646656E-3</v>
          </cell>
          <cell r="N75">
            <v>5.4671176683038589E-3</v>
          </cell>
          <cell r="R75" t="str">
            <v>Baa1</v>
          </cell>
          <cell r="S75">
            <v>3.2763081735066142E-4</v>
          </cell>
          <cell r="T75">
            <v>6.7530989831383523E-4</v>
          </cell>
        </row>
        <row r="76">
          <cell r="E76" t="str">
            <v>OpCo - 5E</v>
          </cell>
          <cell r="H76" t="str">
            <v>Bahrain Dinars</v>
          </cell>
          <cell r="L76" t="str">
            <v>Baa2</v>
          </cell>
          <cell r="M76">
            <v>5.5179765820656734E-3</v>
          </cell>
          <cell r="N76">
            <v>9.2460086781303401E-3</v>
          </cell>
          <cell r="R76" t="str">
            <v>Baa2</v>
          </cell>
          <cell r="S76">
            <v>6.8557257918782722E-4</v>
          </cell>
          <cell r="T76">
            <v>1.458366774866227E-3</v>
          </cell>
        </row>
        <row r="77">
          <cell r="E77" t="str">
            <v>OpCo - 5F</v>
          </cell>
          <cell r="H77" t="str">
            <v>Bangladeshi Takas</v>
          </cell>
          <cell r="L77" t="str">
            <v>Baa3</v>
          </cell>
          <cell r="M77">
            <v>9.3532411409120372E-3</v>
          </cell>
          <cell r="N77">
            <v>1.7280466920658637E-2</v>
          </cell>
          <cell r="R77" t="str">
            <v>Baa3</v>
          </cell>
          <cell r="S77">
            <v>1.4816893081811171E-3</v>
          </cell>
          <cell r="T77">
            <v>3.297627600012698E-3</v>
          </cell>
        </row>
        <row r="78">
          <cell r="H78" t="str">
            <v>Barbados Dollars</v>
          </cell>
          <cell r="L78" t="str">
            <v>Ba1</v>
          </cell>
          <cell r="M78">
            <v>1.7480565296956095E-2</v>
          </cell>
          <cell r="N78">
            <v>2.9238974146340042E-2</v>
          </cell>
          <cell r="R78" t="str">
            <v>Ba1</v>
          </cell>
          <cell r="S78">
            <v>3.346542444281988E-3</v>
          </cell>
          <cell r="T78">
            <v>6.3655398082937175E-3</v>
          </cell>
        </row>
        <row r="79">
          <cell r="H79" t="str">
            <v>Belarussian Rubles</v>
          </cell>
          <cell r="L79" t="str">
            <v>Ba2</v>
          </cell>
          <cell r="M79">
            <v>2.9517492261435074E-2</v>
          </cell>
          <cell r="N79">
            <v>4.4685932456585829E-2</v>
          </cell>
          <cell r="R79" t="str">
            <v>Ba2</v>
          </cell>
          <cell r="S79">
            <v>6.4451132110584074E-3</v>
          </cell>
          <cell r="T79">
            <v>1.1448068339434131E-2</v>
          </cell>
        </row>
        <row r="80">
          <cell r="H80" t="str">
            <v>Belgian Francs</v>
          </cell>
          <cell r="L80" t="str">
            <v>Ba3</v>
          </cell>
          <cell r="M80">
            <v>4.5035314096226374E-2</v>
          </cell>
          <cell r="N80">
            <v>6.3816681629689398E-2</v>
          </cell>
          <cell r="R80" t="str">
            <v>Ba3</v>
          </cell>
          <cell r="S80">
            <v>1.1578805397494943E-2</v>
          </cell>
          <cell r="T80">
            <v>1.9835957527317368E-2</v>
          </cell>
        </row>
        <row r="81">
          <cell r="H81" t="str">
            <v>Belize Dollars</v>
          </cell>
          <cell r="L81" t="str">
            <v>B1</v>
          </cell>
          <cell r="M81">
            <v>6.4241695960244677E-2</v>
          </cell>
          <cell r="N81">
            <v>8.6885719664757444E-2</v>
          </cell>
          <cell r="R81" t="str">
            <v>B1</v>
          </cell>
          <cell r="S81">
            <v>2.0038712273930906E-2</v>
          </cell>
          <cell r="T81">
            <v>3.1689186734073643E-2</v>
          </cell>
        </row>
        <row r="82">
          <cell r="H82" t="str">
            <v>Bermudian Dollars</v>
          </cell>
          <cell r="L82" t="str">
            <v>B2</v>
          </cell>
          <cell r="M82">
            <v>8.7394459685281201E-2</v>
          </cell>
          <cell r="N82">
            <v>0.11450683208400753</v>
          </cell>
          <cell r="R82" t="str">
            <v>B2</v>
          </cell>
          <cell r="S82">
            <v>3.1982832865610392E-2</v>
          </cell>
          <cell r="T82">
            <v>4.9939876417504594E-2</v>
          </cell>
        </row>
        <row r="83">
          <cell r="H83" t="str">
            <v>Bhutan Ngultrums</v>
          </cell>
          <cell r="L83" t="str">
            <v>B3</v>
          </cell>
          <cell r="M83">
            <v>0.11515819176613974</v>
          </cell>
          <cell r="N83">
            <v>0.15323718949217621</v>
          </cell>
          <cell r="R83" t="str">
            <v>B3</v>
          </cell>
          <cell r="S83">
            <v>5.0390439733419612E-2</v>
          </cell>
          <cell r="T83">
            <v>7.7818837528578044E-2</v>
          </cell>
        </row>
        <row r="84">
          <cell r="H84" t="str">
            <v>Bolivian Bolivianos</v>
          </cell>
          <cell r="L84" t="str">
            <v>Caa1</v>
          </cell>
          <cell r="M84">
            <v>0.15414763021430608</v>
          </cell>
          <cell r="N84">
            <v>0.20700918175411895</v>
          </cell>
          <cell r="R84" t="str">
            <v>Caa1</v>
          </cell>
          <cell r="S84">
            <v>7.84800838941839E-2</v>
          </cell>
          <cell r="T84">
            <v>0.11645158295603322</v>
          </cell>
        </row>
        <row r="85">
          <cell r="H85" t="str">
            <v>Botswanian Pulas</v>
          </cell>
          <cell r="L85" t="str">
            <v>Caa2</v>
          </cell>
          <cell r="M85">
            <v>0.20837419418007055</v>
          </cell>
          <cell r="N85">
            <v>0.29547108696232</v>
          </cell>
          <cell r="R85" t="str">
            <v>Caa2</v>
          </cell>
          <cell r="S85">
            <v>0.11755232336471598</v>
          </cell>
          <cell r="T85">
            <v>0.19918458072692133</v>
          </cell>
        </row>
        <row r="86">
          <cell r="H86" t="str">
            <v>Brazilian Reals</v>
          </cell>
          <cell r="L86" t="str">
            <v>Caa3</v>
          </cell>
          <cell r="M86">
            <v>0.29760783269272911</v>
          </cell>
          <cell r="N86">
            <v>0.42525683065392045</v>
          </cell>
          <cell r="R86" t="str">
            <v>Caa3</v>
          </cell>
          <cell r="S86">
            <v>0.2015166200438214</v>
          </cell>
          <cell r="T86">
            <v>0.3721272847264841</v>
          </cell>
        </row>
        <row r="87">
          <cell r="H87" t="str">
            <v>Brunei Dollars</v>
          </cell>
          <cell r="L87" t="str">
            <v>Ca</v>
          </cell>
          <cell r="M87">
            <v>0.42896861792371077</v>
          </cell>
          <cell r="N87">
            <v>0.70354597400832375</v>
          </cell>
          <cell r="R87" t="str">
            <v>Ca</v>
          </cell>
          <cell r="S87">
            <v>0.376851663859326</v>
          </cell>
          <cell r="T87">
            <v>0.70262605271307277</v>
          </cell>
        </row>
        <row r="88">
          <cell r="H88" t="str">
            <v>Bulgarian Levs</v>
          </cell>
          <cell r="L88" t="str">
            <v>C</v>
          </cell>
          <cell r="M88">
            <v>0.70956167810019133</v>
          </cell>
          <cell r="N88">
            <v>0.99654026282786778</v>
          </cell>
          <cell r="R88" t="str">
            <v>C</v>
          </cell>
          <cell r="S88">
            <v>0.70956167810019133</v>
          </cell>
          <cell r="T88">
            <v>0.99654026282786778</v>
          </cell>
        </row>
        <row r="89">
          <cell r="H89" t="str">
            <v>Burundi Francs</v>
          </cell>
          <cell r="L89" t="str">
            <v>D</v>
          </cell>
          <cell r="M89" t="str">
            <v>N/A</v>
          </cell>
          <cell r="N89" t="str">
            <v>N/A</v>
          </cell>
          <cell r="R89" t="str">
            <v>D</v>
          </cell>
          <cell r="S89" t="str">
            <v>N/A</v>
          </cell>
          <cell r="T89" t="str">
            <v>N/A</v>
          </cell>
        </row>
        <row r="90">
          <cell r="H90" t="str">
            <v>Cambodian Riels</v>
          </cell>
        </row>
        <row r="91">
          <cell r="H91" t="str">
            <v>Canadian Dollars</v>
          </cell>
          <cell r="M91">
            <v>0.01</v>
          </cell>
        </row>
        <row r="92">
          <cell r="H92" t="str">
            <v>Cape Verde Escudos</v>
          </cell>
        </row>
        <row r="93">
          <cell r="H93" t="str">
            <v>Cayman Islands Dollars</v>
          </cell>
        </row>
        <row r="94">
          <cell r="H94" t="str">
            <v>CFA Franc BCEAOs</v>
          </cell>
        </row>
        <row r="95">
          <cell r="H95" t="str">
            <v>CFA Franc BEACs</v>
          </cell>
        </row>
        <row r="96">
          <cell r="H96" t="str">
            <v>Chilean Pesos</v>
          </cell>
        </row>
        <row r="97">
          <cell r="H97" t="str">
            <v>Chinese Renminbis</v>
          </cell>
        </row>
        <row r="98">
          <cell r="H98" t="str">
            <v>Colombian Pesos</v>
          </cell>
        </row>
        <row r="99">
          <cell r="H99" t="str">
            <v>Comoro Francs</v>
          </cell>
        </row>
        <row r="100">
          <cell r="H100" t="str">
            <v>Convertible Markas</v>
          </cell>
        </row>
        <row r="101">
          <cell r="H101" t="str">
            <v>Costa Rican Colons</v>
          </cell>
        </row>
        <row r="102">
          <cell r="H102" t="str">
            <v>Croatian Kunas</v>
          </cell>
        </row>
        <row r="103">
          <cell r="H103" t="str">
            <v>Cuban Pesos</v>
          </cell>
        </row>
        <row r="104">
          <cell r="H104" t="str">
            <v>Cypriot Pounds</v>
          </cell>
        </row>
        <row r="105">
          <cell r="H105" t="str">
            <v>Czech Korunas</v>
          </cell>
        </row>
        <row r="106">
          <cell r="H106" t="str">
            <v>Danish Krones</v>
          </cell>
        </row>
        <row r="107">
          <cell r="H107" t="str">
            <v>Djibouti Francs</v>
          </cell>
        </row>
        <row r="108">
          <cell r="H108" t="str">
            <v>Dominican Republic Pesos</v>
          </cell>
        </row>
        <row r="109">
          <cell r="H109" t="str">
            <v>East Caribbean Dollars</v>
          </cell>
        </row>
        <row r="110">
          <cell r="H110" t="str">
            <v>East Timor Escudos</v>
          </cell>
        </row>
        <row r="111">
          <cell r="H111" t="str">
            <v>Ecuadoran Sucres</v>
          </cell>
        </row>
        <row r="112">
          <cell r="H112" t="str">
            <v>Egyptian Pounds</v>
          </cell>
        </row>
        <row r="113">
          <cell r="H113" t="str">
            <v>El Salvador Colons</v>
          </cell>
        </row>
        <row r="114">
          <cell r="H114" t="str">
            <v>Estonian Kroons</v>
          </cell>
        </row>
        <row r="115">
          <cell r="H115" t="str">
            <v>Ethiopian Birrs</v>
          </cell>
        </row>
        <row r="116">
          <cell r="H116" t="str">
            <v>European Currency Units</v>
          </cell>
        </row>
        <row r="117">
          <cell r="H117" t="str">
            <v>Fiji Dollars</v>
          </cell>
        </row>
        <row r="118">
          <cell r="H118" t="str">
            <v>Finnish Markkas</v>
          </cell>
        </row>
        <row r="119">
          <cell r="H119" t="str">
            <v>French Francs</v>
          </cell>
        </row>
        <row r="120">
          <cell r="H120" t="str">
            <v>Gambia Dalasis</v>
          </cell>
        </row>
        <row r="121">
          <cell r="H121" t="str">
            <v>Georgian Laris</v>
          </cell>
        </row>
        <row r="122">
          <cell r="H122" t="str">
            <v>German Marks</v>
          </cell>
        </row>
        <row r="123">
          <cell r="H123" t="str">
            <v>Ghanian Cedis</v>
          </cell>
        </row>
        <row r="124">
          <cell r="H124" t="str">
            <v>Ghanian Cedi News</v>
          </cell>
        </row>
        <row r="125">
          <cell r="H125" t="str">
            <v>Gibraltar Pounds</v>
          </cell>
        </row>
        <row r="126">
          <cell r="H126" t="str">
            <v>Greek Drachmas</v>
          </cell>
        </row>
        <row r="127">
          <cell r="H127" t="str">
            <v>Guatamalan Quetzals</v>
          </cell>
        </row>
        <row r="128">
          <cell r="H128" t="str">
            <v>Guinea Francs</v>
          </cell>
        </row>
        <row r="129">
          <cell r="H129" t="str">
            <v>Guinea-Bissau Pesos</v>
          </cell>
        </row>
        <row r="130">
          <cell r="H130" t="str">
            <v>Guyana Dollars</v>
          </cell>
        </row>
        <row r="131">
          <cell r="H131" t="str">
            <v>Haitian Gourdes</v>
          </cell>
        </row>
        <row r="132">
          <cell r="H132" t="str">
            <v>Honduran Lempiras</v>
          </cell>
        </row>
        <row r="133">
          <cell r="H133" t="str">
            <v>Hong Kong Dollars</v>
          </cell>
        </row>
        <row r="134">
          <cell r="H134" t="str">
            <v>Hungarian Forints</v>
          </cell>
        </row>
        <row r="135">
          <cell r="H135" t="str">
            <v>Icelandic Krones</v>
          </cell>
        </row>
        <row r="136">
          <cell r="H136" t="str">
            <v>Indian Rupees</v>
          </cell>
        </row>
        <row r="137">
          <cell r="H137" t="str">
            <v>Indonesian Rupiahs</v>
          </cell>
        </row>
        <row r="138">
          <cell r="H138" t="str">
            <v>Iranian Rials</v>
          </cell>
        </row>
        <row r="139">
          <cell r="H139" t="str">
            <v>Iraqi Dinars</v>
          </cell>
        </row>
        <row r="140">
          <cell r="H140" t="str">
            <v>Irish Punts</v>
          </cell>
        </row>
        <row r="141">
          <cell r="H141" t="str">
            <v>Israeli Shekels</v>
          </cell>
        </row>
        <row r="142">
          <cell r="H142" t="str">
            <v>Italian Liras</v>
          </cell>
        </row>
        <row r="143">
          <cell r="H143" t="str">
            <v>Jamaican Dollars</v>
          </cell>
        </row>
        <row r="144">
          <cell r="H144" t="str">
            <v>Jordanian Dinars</v>
          </cell>
        </row>
        <row r="145">
          <cell r="H145" t="str">
            <v>Kazakstani Tenges</v>
          </cell>
        </row>
        <row r="146">
          <cell r="H146" t="str">
            <v>Kenyan Shillings</v>
          </cell>
        </row>
        <row r="147">
          <cell r="H147" t="str">
            <v>Kuwaiti Dinars</v>
          </cell>
        </row>
        <row r="148">
          <cell r="H148" t="str">
            <v>Kyrgyzstani Soms</v>
          </cell>
        </row>
        <row r="149">
          <cell r="H149" t="str">
            <v>Lao People's Democratic Republic Kips</v>
          </cell>
        </row>
        <row r="150">
          <cell r="H150" t="str">
            <v>Latvian Lats</v>
          </cell>
        </row>
        <row r="151">
          <cell r="H151" t="str">
            <v>Lebanese Pounds</v>
          </cell>
        </row>
        <row r="152">
          <cell r="H152" t="str">
            <v>Lesotho Lotis</v>
          </cell>
        </row>
        <row r="153">
          <cell r="H153" t="str">
            <v>Liberian Dollars</v>
          </cell>
        </row>
        <row r="154">
          <cell r="H154" t="str">
            <v>Libyan Dinars</v>
          </cell>
        </row>
        <row r="155">
          <cell r="H155" t="str">
            <v>Lithuanian Lituss</v>
          </cell>
        </row>
        <row r="156">
          <cell r="H156" t="str">
            <v>Luxembourg Francs</v>
          </cell>
        </row>
        <row r="157">
          <cell r="H157" t="str">
            <v>Macau Patacas</v>
          </cell>
        </row>
        <row r="158">
          <cell r="H158" t="str">
            <v>Macedonian Denars</v>
          </cell>
        </row>
        <row r="159">
          <cell r="H159" t="str">
            <v>Malawi Kwachas</v>
          </cell>
        </row>
        <row r="160">
          <cell r="H160" t="str">
            <v>Malaysian Ringgits</v>
          </cell>
        </row>
        <row r="161">
          <cell r="H161" t="str">
            <v>Maldives Rufiyaas</v>
          </cell>
        </row>
        <row r="162">
          <cell r="H162" t="str">
            <v>Maltese Liras</v>
          </cell>
        </row>
        <row r="163">
          <cell r="H163" t="str">
            <v>Mauritanian Ouguiyas</v>
          </cell>
        </row>
        <row r="164">
          <cell r="H164" t="str">
            <v>Mauritius Rupees</v>
          </cell>
        </row>
        <row r="165">
          <cell r="H165" t="str">
            <v>Mexican Pesos</v>
          </cell>
        </row>
        <row r="166">
          <cell r="H166" t="str">
            <v>Moldovan Leus</v>
          </cell>
        </row>
        <row r="167">
          <cell r="H167" t="str">
            <v>Mongolian Tugriks</v>
          </cell>
        </row>
        <row r="168">
          <cell r="H168" t="str">
            <v>Moroccan Dirhams</v>
          </cell>
        </row>
        <row r="169">
          <cell r="H169" t="str">
            <v>Mozambique Meticals</v>
          </cell>
        </row>
        <row r="170">
          <cell r="H170" t="str">
            <v>Multiples</v>
          </cell>
        </row>
        <row r="171">
          <cell r="H171" t="str">
            <v>Myanmar Kyats</v>
          </cell>
        </row>
        <row r="172">
          <cell r="H172" t="str">
            <v>Namibia Dollars</v>
          </cell>
        </row>
        <row r="173">
          <cell r="H173" t="str">
            <v>Nepalese Rupees</v>
          </cell>
        </row>
        <row r="174">
          <cell r="H174" t="str">
            <v>Netherlands Antilles Guilders</v>
          </cell>
        </row>
        <row r="175">
          <cell r="H175" t="str">
            <v>Netherlands Guilders</v>
          </cell>
        </row>
        <row r="176">
          <cell r="H176" t="str">
            <v>New Zealand Dollars</v>
          </cell>
        </row>
        <row r="177">
          <cell r="H177" t="str">
            <v>Nicaragua Cordoba Oros</v>
          </cell>
        </row>
        <row r="178">
          <cell r="H178" t="str">
            <v>Nigerian Nairas</v>
          </cell>
        </row>
        <row r="179">
          <cell r="H179" t="str">
            <v>North Korean Wons</v>
          </cell>
        </row>
        <row r="180">
          <cell r="H180" t="str">
            <v>Norwegian Krones</v>
          </cell>
        </row>
        <row r="181">
          <cell r="H181" t="str">
            <v>Omani Rials</v>
          </cell>
        </row>
        <row r="182">
          <cell r="H182" t="str">
            <v>Pakistani Rupees</v>
          </cell>
        </row>
        <row r="183">
          <cell r="H183" t="str">
            <v>Panama Balboas</v>
          </cell>
        </row>
        <row r="184">
          <cell r="H184" t="str">
            <v>Papua New Guinea Kinas</v>
          </cell>
        </row>
        <row r="185">
          <cell r="H185" t="str">
            <v>Paraguayan Guaranis</v>
          </cell>
        </row>
        <row r="186">
          <cell r="H186" t="str">
            <v>Peruvian Sols</v>
          </cell>
        </row>
        <row r="187">
          <cell r="H187" t="str">
            <v>Philippine Pesos</v>
          </cell>
        </row>
        <row r="188">
          <cell r="H188" t="str">
            <v>Polish Zlotys</v>
          </cell>
        </row>
        <row r="189">
          <cell r="H189" t="str">
            <v>Portuguese Escudos</v>
          </cell>
        </row>
        <row r="190">
          <cell r="H190" t="str">
            <v>Qatar Riyals</v>
          </cell>
        </row>
        <row r="191">
          <cell r="H191" t="str">
            <v>Romanian Leus</v>
          </cell>
        </row>
        <row r="192">
          <cell r="H192" t="str">
            <v>Romanian Leu News</v>
          </cell>
        </row>
        <row r="193">
          <cell r="H193" t="str">
            <v>Russian Rubles</v>
          </cell>
        </row>
        <row r="194">
          <cell r="H194" t="str">
            <v>Rwanda Francs</v>
          </cell>
        </row>
        <row r="195">
          <cell r="H195" t="str">
            <v>Samoan Talas</v>
          </cell>
        </row>
        <row r="196">
          <cell r="H196" t="str">
            <v>Sao Tome and Principe Dobras</v>
          </cell>
        </row>
        <row r="197">
          <cell r="H197" t="str">
            <v>Saudi Riyals</v>
          </cell>
        </row>
        <row r="198">
          <cell r="H198" t="str">
            <v>Seychelles Rupees</v>
          </cell>
        </row>
        <row r="199">
          <cell r="H199" t="str">
            <v>Sierra Leone Leones</v>
          </cell>
        </row>
        <row r="200">
          <cell r="H200" t="str">
            <v>Singapore Dollars</v>
          </cell>
        </row>
        <row r="201">
          <cell r="H201" t="str">
            <v>Slovak Korunas</v>
          </cell>
        </row>
        <row r="202">
          <cell r="H202" t="str">
            <v>Slovenian Tolars</v>
          </cell>
        </row>
        <row r="203">
          <cell r="H203" t="str">
            <v>Solomon Islands Dollars</v>
          </cell>
        </row>
        <row r="204">
          <cell r="H204" t="str">
            <v>Somali Shillings</v>
          </cell>
        </row>
        <row r="205">
          <cell r="H205" t="str">
            <v>South African Rands</v>
          </cell>
        </row>
        <row r="206">
          <cell r="H206" t="str">
            <v>South Korean Wons</v>
          </cell>
        </row>
        <row r="207">
          <cell r="H207" t="str">
            <v>Spanish Pesetas</v>
          </cell>
        </row>
        <row r="208">
          <cell r="H208" t="str">
            <v>Special Drawing Rights</v>
          </cell>
        </row>
        <row r="209">
          <cell r="H209" t="str">
            <v>Sri Lankan Rupees</v>
          </cell>
        </row>
        <row r="210">
          <cell r="H210" t="str">
            <v>Sudanese Dinars</v>
          </cell>
        </row>
        <row r="211">
          <cell r="H211" t="str">
            <v>Sudanese Pounds</v>
          </cell>
        </row>
        <row r="212">
          <cell r="H212" t="str">
            <v>Suriname Dollars</v>
          </cell>
        </row>
        <row r="213">
          <cell r="H213" t="str">
            <v>Suriname Guilders</v>
          </cell>
        </row>
        <row r="214">
          <cell r="H214" t="str">
            <v>Swaziland Lilangenis</v>
          </cell>
        </row>
        <row r="215">
          <cell r="H215" t="str">
            <v>Swedish Krones</v>
          </cell>
        </row>
        <row r="216">
          <cell r="H216" t="str">
            <v>Swiss Francs</v>
          </cell>
        </row>
        <row r="217">
          <cell r="H217" t="str">
            <v>Syrian Pounds</v>
          </cell>
        </row>
        <row r="218">
          <cell r="H218" t="str">
            <v>Taiwan Dollars</v>
          </cell>
        </row>
        <row r="219">
          <cell r="H219" t="str">
            <v>Tajik Rubles</v>
          </cell>
        </row>
        <row r="220">
          <cell r="H220" t="str">
            <v>Tanzanian Shillings</v>
          </cell>
        </row>
        <row r="221">
          <cell r="H221" t="str">
            <v>Thai Bahts</v>
          </cell>
        </row>
        <row r="222">
          <cell r="H222" t="str">
            <v>Trinidad and Tobago Dollars</v>
          </cell>
        </row>
        <row r="223">
          <cell r="H223" t="str">
            <v>Tunisian Dinars</v>
          </cell>
        </row>
        <row r="224">
          <cell r="H224" t="str">
            <v>Turkish Liras</v>
          </cell>
        </row>
        <row r="225">
          <cell r="H225" t="str">
            <v>Turkish Lira News</v>
          </cell>
        </row>
        <row r="226">
          <cell r="H226" t="str">
            <v>Turkish Lira News</v>
          </cell>
        </row>
        <row r="227">
          <cell r="H227" t="str">
            <v>Turkmenistan Manats</v>
          </cell>
        </row>
        <row r="228">
          <cell r="H228" t="str">
            <v>UAE Dirhams</v>
          </cell>
        </row>
        <row r="229">
          <cell r="H229" t="str">
            <v>Uganda Shillings</v>
          </cell>
        </row>
        <row r="230">
          <cell r="H230" t="str">
            <v>Ukrainian Hryvnias</v>
          </cell>
        </row>
        <row r="231">
          <cell r="H231" t="str">
            <v>Uruguayan Pesos</v>
          </cell>
        </row>
        <row r="232">
          <cell r="H232" t="str">
            <v>Uzbekistan Sums</v>
          </cell>
        </row>
        <row r="233">
          <cell r="H233" t="str">
            <v>Vanuatu Vatus</v>
          </cell>
        </row>
        <row r="234">
          <cell r="H234" t="str">
            <v>Venezuelan Bolivars</v>
          </cell>
        </row>
        <row r="235">
          <cell r="H235" t="str">
            <v>Venezuelan Bolivar Fuertes</v>
          </cell>
        </row>
        <row r="236">
          <cell r="H236" t="str">
            <v>Vietnamese Dongs</v>
          </cell>
        </row>
        <row r="237">
          <cell r="H237" t="str">
            <v>Yemeni Rials</v>
          </cell>
        </row>
        <row r="238">
          <cell r="H238" t="str">
            <v>Yugoslav Dinars</v>
          </cell>
        </row>
        <row r="239">
          <cell r="H239" t="str">
            <v>Zaire New Zaires</v>
          </cell>
        </row>
        <row r="240">
          <cell r="H240" t="str">
            <v>Zambian Kwachas</v>
          </cell>
        </row>
        <row r="241">
          <cell r="H241" t="str">
            <v>Zimbabwe Dollars</v>
          </cell>
        </row>
      </sheetData>
      <sheetData sheetId="14">
        <row r="2">
          <cell r="J2">
            <v>0.35</v>
          </cell>
          <cell r="N2" t="str">
            <v>Public</v>
          </cell>
          <cell r="R2" t="str">
            <v>No</v>
          </cell>
          <cell r="T2">
            <v>-1</v>
          </cell>
        </row>
        <row r="3">
          <cell r="J3">
            <v>0.5</v>
          </cell>
          <cell r="N3" t="str">
            <v>Private</v>
          </cell>
          <cell r="R3" t="str">
            <v>Yes - Exclude</v>
          </cell>
          <cell r="T3">
            <v>0</v>
          </cell>
        </row>
        <row r="4">
          <cell r="B4" t="str">
            <v>Yes</v>
          </cell>
          <cell r="J4">
            <v>0.65</v>
          </cell>
          <cell r="R4" t="str">
            <v>Yes - Include</v>
          </cell>
          <cell r="T4">
            <v>1</v>
          </cell>
        </row>
        <row r="5">
          <cell r="B5" t="str">
            <v>No</v>
          </cell>
        </row>
        <row r="10">
          <cell r="W10">
            <v>1000000</v>
          </cell>
        </row>
        <row r="13">
          <cell r="B13">
            <v>0</v>
          </cell>
        </row>
      </sheetData>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Template"/>
      <sheetName val="Scorecard.Template"/>
      <sheetName val="Overview"/>
      <sheetName val="Comp.Total"/>
      <sheetName val="Comp.F1"/>
      <sheetName val="Comp.F2"/>
      <sheetName val="Comp.F3"/>
      <sheetName val="Comp.F4"/>
      <sheetName val="Adj.Comments"/>
      <sheetName val="Modifications"/>
      <sheetName val="Broken_functions"/>
      <sheetName val="Indicators.List"/>
      <sheetName val="Rtg.List"/>
      <sheetName val="MR.Risk"/>
      <sheetName val="SoDa.Data"/>
      <sheetName val="Haver Feed_WEO"/>
      <sheetName val="Real.GDP.Avg"/>
      <sheetName val="Real.GDP.Vol"/>
      <sheetName val="Real.GDP.Data"/>
      <sheetName val="WEF.GCI"/>
      <sheetName val="WEF.GCI.2013.Data"/>
      <sheetName val="GDP.per.capita"/>
      <sheetName val="Nominal.GDP"/>
      <sheetName val="Credit.Boom"/>
      <sheetName val="Credit.Boom.Data"/>
      <sheetName val="Gov.Eff"/>
      <sheetName val="Rule.Law"/>
      <sheetName val="Ctrl.Corrupt"/>
      <sheetName val="Input"/>
      <sheetName val="Haver Feed_WBGov.Gov.Eff."/>
      <sheetName val="Haver Feed_WBGov.Rule.Law"/>
      <sheetName val="Haver Feed_WBGov.Corruption"/>
      <sheetName val="Haver Feed_WBGov.Voice.Acct"/>
      <sheetName val="CPI.Avg"/>
      <sheetName val="CPI.Vol"/>
      <sheetName val="CPI.Data"/>
      <sheetName val="Default"/>
      <sheetName val="Debt.GDP"/>
      <sheetName val="Debt.Rev"/>
      <sheetName val="IP.Rev"/>
      <sheetName val="IP.GDP"/>
      <sheetName val="IP.GDP.Calc"/>
      <sheetName val="Debt.Trend"/>
      <sheetName val="Debt.Trend.Calc"/>
      <sheetName val="FC.Debt"/>
      <sheetName val="Pub.Sect.Debt"/>
      <sheetName val="Pub.Sect.Debt.Data"/>
      <sheetName val="SWF"/>
      <sheetName val="SWF.Data"/>
      <sheetName val="Dom.Pol."/>
      <sheetName val="GBR.GDP"/>
      <sheetName val="Ext.Debt"/>
      <sheetName val="MIR"/>
      <sheetName val="MIR.Data"/>
      <sheetName val="GBR.ExtDebt"/>
      <sheetName val="BCA.BkgAssets"/>
      <sheetName val="BCA"/>
      <sheetName val="BCA.Data"/>
      <sheetName val="Bkg.Assets"/>
      <sheetName val="Bkg.Assets.Data"/>
      <sheetName val="Loan.Deposit"/>
      <sheetName val="Loan.Deposit.Data"/>
      <sheetName val="CAB.FDI"/>
      <sheetName val="CAB.FDI.Calc"/>
      <sheetName val="Haver Feed_IMFBOP"/>
      <sheetName val="EVI"/>
      <sheetName val="Net.IIP"/>
      <sheetName val="F1xF2xF3.Test"/>
      <sheetName val="L1+2R"/>
      <sheetName val="L3+4R"/>
      <sheetName val="L3R"/>
      <sheetName val="Calibration"/>
      <sheetName val="Country.List"/>
      <sheetName val="Weights"/>
      <sheetName val="F1xF2.Matrix"/>
      <sheetName val="F1xF2xF3.Matrix"/>
      <sheetName val="F1xF2xF3xF4.Matrix"/>
      <sheetName val="Rtg.Range"/>
      <sheetName val="Abbreviation"/>
      <sheetName val="CA.Menu"/>
      <sheetName val="SoDa.Input"/>
      <sheetName val="CA.Peer.Table"/>
      <sheetName val="Peer.Comp.Working"/>
      <sheetName val="Chart.Pack.UnderlyingData"/>
      <sheetName val="Chart.Pack"/>
      <sheetName val="CA.Sov.Metrics"/>
      <sheetName val="Rating.Factors.Grid"/>
      <sheetName val="Moodys.Org.ID"/>
      <sheetName val="Appendix"/>
      <sheetName val="SovMechanics.New"/>
      <sheetName val="Update.Process.Sourcing"/>
      <sheetName val="Update.Process.Desc."/>
      <sheetName val="Update.Process.Chge"/>
      <sheetName val="FOR BANKING TEAM - Overview"/>
      <sheetName val="Ceiling.Peer.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B2" t="str">
            <v>Region</v>
          </cell>
          <cell r="C2" t="str">
            <v>Rating</v>
          </cell>
          <cell r="D2">
            <v>2003</v>
          </cell>
          <cell r="E2">
            <v>2004</v>
          </cell>
          <cell r="F2">
            <v>2005</v>
          </cell>
          <cell r="G2">
            <v>2006</v>
          </cell>
          <cell r="H2">
            <v>2007</v>
          </cell>
          <cell r="I2">
            <v>2008</v>
          </cell>
          <cell r="J2">
            <v>2009</v>
          </cell>
          <cell r="K2">
            <v>2010</v>
          </cell>
          <cell r="L2">
            <v>2011</v>
          </cell>
          <cell r="M2">
            <v>2012</v>
          </cell>
          <cell r="N2" t="str">
            <v>2013F</v>
          </cell>
          <cell r="O2" t="str">
            <v>2014F</v>
          </cell>
          <cell r="P2" t="str">
            <v>2015F</v>
          </cell>
          <cell r="Q2" t="str">
            <v>2016F</v>
          </cell>
          <cell r="R2" t="str">
            <v>2017F</v>
          </cell>
        </row>
        <row r="3">
          <cell r="A3" t="str">
            <v>Real GDP (% change)</v>
          </cell>
          <cell r="E3">
            <v>2004</v>
          </cell>
          <cell r="F3">
            <v>2005</v>
          </cell>
          <cell r="G3">
            <v>2006</v>
          </cell>
          <cell r="H3">
            <v>2007</v>
          </cell>
          <cell r="I3">
            <v>2008</v>
          </cell>
          <cell r="J3">
            <v>2009</v>
          </cell>
          <cell r="K3">
            <v>2010</v>
          </cell>
          <cell r="L3">
            <v>2011</v>
          </cell>
          <cell r="M3">
            <v>2012</v>
          </cell>
          <cell r="N3" t="str">
            <v>2013F</v>
          </cell>
          <cell r="O3" t="str">
            <v>2014F</v>
          </cell>
          <cell r="P3" t="str">
            <v>2015F</v>
          </cell>
          <cell r="Q3" t="str">
            <v>2016F</v>
          </cell>
          <cell r="R3" t="str">
            <v>2017F</v>
          </cell>
        </row>
        <row r="4">
          <cell r="A4" t="str">
            <v>Afghanistan</v>
          </cell>
          <cell r="C4" t="str">
            <v>--</v>
          </cell>
          <cell r="D4">
            <v>8.4440000000000008</v>
          </cell>
          <cell r="E4">
            <v>1.056</v>
          </cell>
          <cell r="F4">
            <v>11.175000000000001</v>
          </cell>
          <cell r="G4">
            <v>5.5540000000000003</v>
          </cell>
          <cell r="H4">
            <v>13.742000000000001</v>
          </cell>
          <cell r="I4">
            <v>3.6110000000000002</v>
          </cell>
          <cell r="J4">
            <v>21.02</v>
          </cell>
          <cell r="K4">
            <v>8.4329999999999998</v>
          </cell>
          <cell r="L4">
            <v>6.1130000000000004</v>
          </cell>
          <cell r="M4">
            <v>12.473000000000001</v>
          </cell>
          <cell r="N4">
            <v>3.0609999999999999</v>
          </cell>
          <cell r="O4">
            <v>3.548</v>
          </cell>
          <cell r="P4">
            <v>4.8150000000000004</v>
          </cell>
          <cell r="Q4">
            <v>5.2549999999999999</v>
          </cell>
          <cell r="R4">
            <v>5.0060000000000002</v>
          </cell>
        </row>
        <row r="5">
          <cell r="A5" t="str">
            <v>Albania</v>
          </cell>
          <cell r="B5" t="str">
            <v>Europe</v>
          </cell>
          <cell r="C5" t="str">
            <v>B1</v>
          </cell>
          <cell r="D5">
            <v>5.7735000000000003</v>
          </cell>
          <cell r="E5">
            <v>5.7096</v>
          </cell>
          <cell r="F5">
            <v>5.7207999999999997</v>
          </cell>
          <cell r="G5">
            <v>5.431</v>
          </cell>
          <cell r="H5">
            <v>5.9</v>
          </cell>
          <cell r="I5">
            <v>7.5362999999999998</v>
          </cell>
          <cell r="J5">
            <v>3.3125</v>
          </cell>
          <cell r="K5">
            <v>3.7713999999999999</v>
          </cell>
          <cell r="L5">
            <v>3.0827</v>
          </cell>
          <cell r="M5">
            <v>1.6</v>
          </cell>
          <cell r="N5">
            <v>1.4</v>
          </cell>
          <cell r="O5">
            <v>1.5</v>
          </cell>
          <cell r="P5">
            <v>2.5</v>
          </cell>
          <cell r="Q5">
            <v>2.5</v>
          </cell>
          <cell r="R5">
            <v>2.5</v>
          </cell>
        </row>
        <row r="6">
          <cell r="A6" t="str">
            <v>Alderny</v>
          </cell>
          <cell r="B6" t="str">
            <v>--</v>
          </cell>
          <cell r="C6" t="str">
            <v>--</v>
          </cell>
          <cell r="D6" t="e">
            <v>#N/A</v>
          </cell>
          <cell r="E6" t="e">
            <v>#N/A</v>
          </cell>
          <cell r="F6" t="e">
            <v>#N/A</v>
          </cell>
          <cell r="G6" t="e">
            <v>#N/A</v>
          </cell>
          <cell r="H6" t="e">
            <v>#N/A</v>
          </cell>
          <cell r="I6" t="e">
            <v>#N/A</v>
          </cell>
          <cell r="J6" t="e">
            <v>#N/A</v>
          </cell>
          <cell r="K6" t="e">
            <v>#N/A</v>
          </cell>
          <cell r="L6" t="e">
            <v>#N/A</v>
          </cell>
          <cell r="M6" t="e">
            <v>#N/A</v>
          </cell>
          <cell r="N6" t="e">
            <v>#N/A</v>
          </cell>
          <cell r="O6" t="e">
            <v>#N/A</v>
          </cell>
          <cell r="P6" t="e">
            <v>#N/A</v>
          </cell>
          <cell r="Q6" t="e">
            <v>#N/A</v>
          </cell>
          <cell r="R6" t="e">
            <v>#N/A</v>
          </cell>
        </row>
        <row r="7">
          <cell r="A7" t="str">
            <v>Algeria</v>
          </cell>
          <cell r="B7" t="str">
            <v>ME &amp; A</v>
          </cell>
          <cell r="C7" t="str">
            <v>--</v>
          </cell>
          <cell r="D7">
            <v>6.9</v>
          </cell>
          <cell r="E7">
            <v>5.2</v>
          </cell>
          <cell r="F7">
            <v>5.0999999999999996</v>
          </cell>
          <cell r="G7">
            <v>2</v>
          </cell>
          <cell r="H7">
            <v>3</v>
          </cell>
          <cell r="I7">
            <v>3</v>
          </cell>
          <cell r="J7">
            <v>1.7</v>
          </cell>
          <cell r="K7">
            <v>3.6</v>
          </cell>
          <cell r="L7">
            <v>2.5859999999999999</v>
          </cell>
          <cell r="M7">
            <v>3.2930000000000001</v>
          </cell>
          <cell r="N7">
            <v>3.0539999999999998</v>
          </cell>
          <cell r="O7">
            <v>3.6760000000000002</v>
          </cell>
          <cell r="P7">
            <v>3.7330000000000001</v>
          </cell>
          <cell r="Q7">
            <v>3.64</v>
          </cell>
          <cell r="R7">
            <v>3.7570000000000001</v>
          </cell>
        </row>
        <row r="8">
          <cell r="A8" t="str">
            <v>Andorra</v>
          </cell>
          <cell r="B8" t="str">
            <v>--</v>
          </cell>
          <cell r="C8" t="str">
            <v>--</v>
          </cell>
          <cell r="D8" t="e">
            <v>#N/A</v>
          </cell>
          <cell r="E8" t="e">
            <v>#N/A</v>
          </cell>
          <cell r="F8" t="e">
            <v>#N/A</v>
          </cell>
          <cell r="G8" t="e">
            <v>#N/A</v>
          </cell>
          <cell r="H8" t="e">
            <v>#N/A</v>
          </cell>
          <cell r="I8" t="e">
            <v>#N/A</v>
          </cell>
          <cell r="J8" t="e">
            <v>#N/A</v>
          </cell>
          <cell r="K8" t="e">
            <v>#N/A</v>
          </cell>
          <cell r="L8" t="e">
            <v>#N/A</v>
          </cell>
          <cell r="M8" t="e">
            <v>#N/A</v>
          </cell>
          <cell r="N8" t="e">
            <v>#N/A</v>
          </cell>
          <cell r="O8" t="e">
            <v>#N/A</v>
          </cell>
          <cell r="P8" t="e">
            <v>#N/A</v>
          </cell>
          <cell r="Q8" t="e">
            <v>#N/A</v>
          </cell>
          <cell r="R8" t="e">
            <v>#N/A</v>
          </cell>
        </row>
        <row r="9">
          <cell r="A9" t="str">
            <v>Angola</v>
          </cell>
          <cell r="B9" t="str">
            <v>ME &amp; A</v>
          </cell>
          <cell r="C9" t="str">
            <v>Ba3</v>
          </cell>
          <cell r="D9">
            <v>3.4</v>
          </cell>
          <cell r="E9">
            <v>11.2</v>
          </cell>
          <cell r="F9">
            <v>20.6</v>
          </cell>
          <cell r="G9">
            <v>18.600000000000001</v>
          </cell>
          <cell r="H9">
            <v>23.189599999999999</v>
          </cell>
          <cell r="I9">
            <v>13.82</v>
          </cell>
          <cell r="J9">
            <v>2.39</v>
          </cell>
          <cell r="K9">
            <v>3.45</v>
          </cell>
          <cell r="L9">
            <v>3.8592</v>
          </cell>
          <cell r="M9">
            <v>7.4496000000000002</v>
          </cell>
          <cell r="N9">
            <v>6.8</v>
          </cell>
          <cell r="O9">
            <v>8.5</v>
          </cell>
          <cell r="P9">
            <v>7</v>
          </cell>
          <cell r="Q9">
            <v>6.5</v>
          </cell>
          <cell r="R9">
            <v>6.5</v>
          </cell>
        </row>
        <row r="10">
          <cell r="A10" t="str">
            <v>Antigua and Barbuda</v>
          </cell>
          <cell r="C10" t="str">
            <v>--</v>
          </cell>
          <cell r="D10">
            <v>5.7060000000000004</v>
          </cell>
          <cell r="E10">
            <v>3.2360000000000002</v>
          </cell>
          <cell r="F10">
            <v>7.2140000000000004</v>
          </cell>
          <cell r="G10">
            <v>12.715</v>
          </cell>
          <cell r="H10">
            <v>7.07</v>
          </cell>
          <cell r="I10">
            <v>1.542</v>
          </cell>
          <cell r="J10">
            <v>-10.666</v>
          </cell>
          <cell r="K10">
            <v>-8.5280000000000005</v>
          </cell>
          <cell r="L10">
            <v>-2.9649999999999999</v>
          </cell>
          <cell r="M10">
            <v>1.5860000000000001</v>
          </cell>
          <cell r="N10">
            <v>1.653</v>
          </cell>
          <cell r="O10">
            <v>3.1930000000000001</v>
          </cell>
          <cell r="P10">
            <v>3.3940000000000001</v>
          </cell>
          <cell r="Q10">
            <v>3.4929999999999999</v>
          </cell>
          <cell r="R10">
            <v>3.4940000000000002</v>
          </cell>
        </row>
        <row r="11">
          <cell r="A11" t="str">
            <v>Argentina</v>
          </cell>
          <cell r="B11" t="str">
            <v>Americas</v>
          </cell>
          <cell r="C11" t="str">
            <v>B3</v>
          </cell>
          <cell r="D11">
            <v>8.9553999999999991</v>
          </cell>
          <cell r="E11">
            <v>8.9111999999999991</v>
          </cell>
          <cell r="F11">
            <v>9.1790000000000003</v>
          </cell>
          <cell r="G11">
            <v>8.4661000000000008</v>
          </cell>
          <cell r="H11">
            <v>8.6532999999999998</v>
          </cell>
          <cell r="I11">
            <v>6.7584999999999997</v>
          </cell>
          <cell r="J11">
            <v>0.85019999999999996</v>
          </cell>
          <cell r="K11">
            <v>9.1624999999999996</v>
          </cell>
          <cell r="L11">
            <v>8.8681000000000001</v>
          </cell>
          <cell r="M11">
            <v>1.8996</v>
          </cell>
          <cell r="N11">
            <v>3</v>
          </cell>
          <cell r="O11">
            <v>3</v>
          </cell>
          <cell r="P11">
            <v>3</v>
          </cell>
          <cell r="Q11">
            <v>3</v>
          </cell>
          <cell r="R11">
            <v>3.0019999999999998</v>
          </cell>
        </row>
        <row r="12">
          <cell r="A12" t="str">
            <v>Armenia</v>
          </cell>
          <cell r="B12" t="str">
            <v>Europe</v>
          </cell>
          <cell r="C12" t="str">
            <v>Ba2</v>
          </cell>
          <cell r="D12">
            <v>14.040800000000001</v>
          </cell>
          <cell r="E12">
            <v>10.4678</v>
          </cell>
          <cell r="F12">
            <v>13.8657</v>
          </cell>
          <cell r="G12">
            <v>13.198</v>
          </cell>
          <cell r="H12">
            <v>13.7492</v>
          </cell>
          <cell r="I12">
            <v>6.9477000000000002</v>
          </cell>
          <cell r="J12">
            <v>-14.15</v>
          </cell>
          <cell r="K12">
            <v>2.2151000000000001</v>
          </cell>
          <cell r="L12">
            <v>4.6508000000000003</v>
          </cell>
          <cell r="M12">
            <v>7.1517999999999997</v>
          </cell>
          <cell r="N12">
            <v>3.5</v>
          </cell>
          <cell r="O12">
            <v>4.5</v>
          </cell>
          <cell r="P12">
            <v>5.5019999999999998</v>
          </cell>
          <cell r="Q12">
            <v>5.5359999999999996</v>
          </cell>
          <cell r="R12">
            <v>5.5</v>
          </cell>
        </row>
        <row r="13">
          <cell r="A13" t="str">
            <v>Aruba</v>
          </cell>
          <cell r="B13" t="str">
            <v>Americas</v>
          </cell>
          <cell r="C13" t="str">
            <v>--</v>
          </cell>
          <cell r="D13">
            <v>1.9755</v>
          </cell>
          <cell r="E13">
            <v>7.9116</v>
          </cell>
          <cell r="F13">
            <v>1.2142999999999999</v>
          </cell>
          <cell r="G13">
            <v>1.0506</v>
          </cell>
          <cell r="H13">
            <v>2</v>
          </cell>
          <cell r="I13">
            <v>0.2</v>
          </cell>
          <cell r="J13">
            <v>-11.3</v>
          </cell>
          <cell r="K13">
            <v>-3.3</v>
          </cell>
          <cell r="L13">
            <v>3.5</v>
          </cell>
          <cell r="M13">
            <v>-1.4</v>
          </cell>
          <cell r="N13">
            <v>2.4</v>
          </cell>
          <cell r="O13">
            <v>3</v>
          </cell>
          <cell r="P13" t="e">
            <v>#N/A</v>
          </cell>
          <cell r="Q13" t="e">
            <v>#N/A</v>
          </cell>
          <cell r="R13" t="e">
            <v>#N/A</v>
          </cell>
        </row>
        <row r="14">
          <cell r="A14" t="str">
            <v>Australia</v>
          </cell>
          <cell r="B14" t="str">
            <v>Asia Pacific</v>
          </cell>
          <cell r="C14" t="str">
            <v>Aaa</v>
          </cell>
          <cell r="D14">
            <v>3.2606999999999999</v>
          </cell>
          <cell r="E14">
            <v>3.7808000000000002</v>
          </cell>
          <cell r="F14">
            <v>3.2730000000000001</v>
          </cell>
          <cell r="G14">
            <v>2.6284000000000001</v>
          </cell>
          <cell r="H14">
            <v>4.8356000000000003</v>
          </cell>
          <cell r="I14">
            <v>2.4434</v>
          </cell>
          <cell r="J14">
            <v>1.4967999999999999</v>
          </cell>
          <cell r="K14">
            <v>2.585</v>
          </cell>
          <cell r="L14">
            <v>2.4163000000000001</v>
          </cell>
          <cell r="M14">
            <v>3.681</v>
          </cell>
          <cell r="N14">
            <v>2.25</v>
          </cell>
          <cell r="O14">
            <v>3</v>
          </cell>
          <cell r="P14">
            <v>2.9510000000000001</v>
          </cell>
          <cell r="Q14">
            <v>2.9670000000000001</v>
          </cell>
          <cell r="R14">
            <v>3.02</v>
          </cell>
        </row>
        <row r="15">
          <cell r="A15" t="str">
            <v>Austria</v>
          </cell>
          <cell r="B15" t="str">
            <v>Europe</v>
          </cell>
          <cell r="C15" t="str">
            <v>Aaa</v>
          </cell>
          <cell r="D15">
            <v>0.8659</v>
          </cell>
          <cell r="E15">
            <v>2.5895999999999999</v>
          </cell>
          <cell r="F15">
            <v>2.4007000000000001</v>
          </cell>
          <cell r="G15">
            <v>3.6698</v>
          </cell>
          <cell r="H15">
            <v>3.706</v>
          </cell>
          <cell r="I15">
            <v>1.4362999999999999</v>
          </cell>
          <cell r="J15">
            <v>-3.8218999999999999</v>
          </cell>
          <cell r="K15">
            <v>1.7692000000000001</v>
          </cell>
          <cell r="L15">
            <v>2.8342999999999998</v>
          </cell>
          <cell r="M15">
            <v>0.87050000000000005</v>
          </cell>
          <cell r="N15">
            <v>0.4</v>
          </cell>
          <cell r="O15">
            <v>1.7</v>
          </cell>
          <cell r="P15">
            <v>1.843</v>
          </cell>
          <cell r="Q15">
            <v>1.7230000000000001</v>
          </cell>
          <cell r="R15">
            <v>1.4950000000000001</v>
          </cell>
        </row>
        <row r="16">
          <cell r="A16" t="str">
            <v>Azerbaijan</v>
          </cell>
          <cell r="B16" t="str">
            <v>Europe</v>
          </cell>
          <cell r="C16" t="str">
            <v>Baa3</v>
          </cell>
          <cell r="D16">
            <v>11.2</v>
          </cell>
          <cell r="E16">
            <v>10.199999999999999</v>
          </cell>
          <cell r="F16">
            <v>26.4</v>
          </cell>
          <cell r="G16">
            <v>34.5</v>
          </cell>
          <cell r="H16">
            <v>25</v>
          </cell>
          <cell r="I16">
            <v>10.8</v>
          </cell>
          <cell r="J16">
            <v>9.3000000000000007</v>
          </cell>
          <cell r="K16">
            <v>5</v>
          </cell>
          <cell r="L16">
            <v>0.1</v>
          </cell>
          <cell r="M16">
            <v>2.2000000000000002</v>
          </cell>
          <cell r="N16">
            <v>3.5</v>
          </cell>
          <cell r="O16">
            <v>5.5940000000000003</v>
          </cell>
          <cell r="P16">
            <v>4.8019999999999996</v>
          </cell>
          <cell r="Q16">
            <v>3.4809999999999999</v>
          </cell>
          <cell r="R16">
            <v>3.226</v>
          </cell>
        </row>
        <row r="17">
          <cell r="A17" t="str">
            <v>Bahamas</v>
          </cell>
          <cell r="B17" t="str">
            <v>Americas</v>
          </cell>
          <cell r="C17" t="str">
            <v>Baa1</v>
          </cell>
          <cell r="D17">
            <v>-1.2645</v>
          </cell>
          <cell r="E17">
            <v>0.88329999999999997</v>
          </cell>
          <cell r="F17">
            <v>3.3946000000000001</v>
          </cell>
          <cell r="G17">
            <v>2.5173999999999999</v>
          </cell>
          <cell r="H17">
            <v>1.4461999999999999</v>
          </cell>
          <cell r="I17">
            <v>-2.3228</v>
          </cell>
          <cell r="J17">
            <v>-4.1757999999999997</v>
          </cell>
          <cell r="K17">
            <v>0.98760000000000003</v>
          </cell>
          <cell r="L17">
            <v>1.6588000000000001</v>
          </cell>
          <cell r="M17">
            <v>1.8326</v>
          </cell>
          <cell r="N17">
            <v>2</v>
          </cell>
          <cell r="O17">
            <v>2.2000000000000002</v>
          </cell>
          <cell r="P17">
            <v>2.5</v>
          </cell>
          <cell r="Q17">
            <v>2.5</v>
          </cell>
          <cell r="R17">
            <v>2.5</v>
          </cell>
        </row>
        <row r="18">
          <cell r="A18" t="str">
            <v>Bahrain</v>
          </cell>
          <cell r="B18" t="str">
            <v>ME &amp; A</v>
          </cell>
          <cell r="C18" t="str">
            <v>Baa2</v>
          </cell>
          <cell r="D18">
            <v>7.2450000000000001</v>
          </cell>
          <cell r="E18">
            <v>5.6440000000000001</v>
          </cell>
          <cell r="F18">
            <v>7.8529999999999998</v>
          </cell>
          <cell r="G18">
            <v>6.6529999999999996</v>
          </cell>
          <cell r="H18">
            <v>8.3840000000000003</v>
          </cell>
          <cell r="I18">
            <v>6.3079999999999998</v>
          </cell>
          <cell r="J18">
            <v>3.2040000000000002</v>
          </cell>
          <cell r="K18">
            <v>4.742</v>
          </cell>
          <cell r="L18">
            <v>2.1019999999999999</v>
          </cell>
          <cell r="M18">
            <v>3.4081999999999999</v>
          </cell>
          <cell r="N18">
            <v>4.4603000000000002</v>
          </cell>
          <cell r="O18">
            <v>2.9073000000000002</v>
          </cell>
          <cell r="P18">
            <v>3.625</v>
          </cell>
          <cell r="Q18">
            <v>3.7309999999999999</v>
          </cell>
          <cell r="R18">
            <v>3.7490000000000001</v>
          </cell>
        </row>
        <row r="19">
          <cell r="A19" t="str">
            <v>Bangladesh</v>
          </cell>
          <cell r="B19" t="str">
            <v>Asia Pacific</v>
          </cell>
          <cell r="C19" t="str">
            <v>Ba3</v>
          </cell>
          <cell r="D19">
            <v>5.2561</v>
          </cell>
          <cell r="E19">
            <v>6.2702999999999998</v>
          </cell>
          <cell r="F19">
            <v>5.9554999999999998</v>
          </cell>
          <cell r="G19">
            <v>6.6292999999999997</v>
          </cell>
          <cell r="H19">
            <v>6.4278000000000004</v>
          </cell>
          <cell r="I19">
            <v>6.1904000000000003</v>
          </cell>
          <cell r="J19">
            <v>5.7412000000000001</v>
          </cell>
          <cell r="K19">
            <v>6.0693999999999999</v>
          </cell>
          <cell r="L19">
            <v>6.7081</v>
          </cell>
          <cell r="M19">
            <v>6.2336999999999998</v>
          </cell>
          <cell r="N19">
            <v>6.0301999999999998</v>
          </cell>
          <cell r="O19">
            <v>5.8</v>
          </cell>
          <cell r="P19">
            <v>6</v>
          </cell>
          <cell r="Q19">
            <v>6.5</v>
          </cell>
          <cell r="R19">
            <v>6.7</v>
          </cell>
        </row>
        <row r="20">
          <cell r="A20" t="str">
            <v>Barbados</v>
          </cell>
          <cell r="B20" t="str">
            <v>Americas</v>
          </cell>
          <cell r="C20" t="str">
            <v>Ba1</v>
          </cell>
          <cell r="D20">
            <v>1.9568000000000001</v>
          </cell>
          <cell r="E20">
            <v>1.4253</v>
          </cell>
          <cell r="F20">
            <v>4.0204000000000004</v>
          </cell>
          <cell r="G20">
            <v>5.6933999999999996</v>
          </cell>
          <cell r="H20">
            <v>1.6895</v>
          </cell>
          <cell r="I20">
            <v>0.33410000000000001</v>
          </cell>
          <cell r="J20">
            <v>-4.1486999999999998</v>
          </cell>
          <cell r="K20">
            <v>0.2535</v>
          </cell>
          <cell r="L20">
            <v>0.76790000000000003</v>
          </cell>
          <cell r="M20">
            <v>1.8599999999999998E-2</v>
          </cell>
          <cell r="N20">
            <v>-1</v>
          </cell>
          <cell r="O20">
            <v>0</v>
          </cell>
          <cell r="P20">
            <v>1.5</v>
          </cell>
          <cell r="Q20">
            <v>2</v>
          </cell>
          <cell r="R20">
            <v>2.2000000000000002</v>
          </cell>
        </row>
        <row r="21">
          <cell r="A21" t="str">
            <v>Belarus</v>
          </cell>
          <cell r="B21" t="str">
            <v>Europe</v>
          </cell>
          <cell r="C21" t="str">
            <v>B3</v>
          </cell>
          <cell r="D21">
            <v>7</v>
          </cell>
          <cell r="E21">
            <v>11.4</v>
          </cell>
          <cell r="F21">
            <v>9.4</v>
          </cell>
          <cell r="G21">
            <v>10</v>
          </cell>
          <cell r="H21">
            <v>8.6</v>
          </cell>
          <cell r="I21">
            <v>10.199999999999999</v>
          </cell>
          <cell r="J21">
            <v>0.2</v>
          </cell>
          <cell r="K21">
            <v>7.7</v>
          </cell>
          <cell r="L21">
            <v>5.5437000000000003</v>
          </cell>
          <cell r="M21">
            <v>1.5425</v>
          </cell>
          <cell r="N21">
            <v>1.5</v>
          </cell>
          <cell r="O21">
            <v>2.5</v>
          </cell>
          <cell r="P21">
            <v>2.9380000000000002</v>
          </cell>
          <cell r="Q21">
            <v>3.077</v>
          </cell>
          <cell r="R21">
            <v>3.2890000000000001</v>
          </cell>
        </row>
        <row r="22">
          <cell r="A22" t="str">
            <v>Belgium</v>
          </cell>
          <cell r="B22" t="str">
            <v>Europe</v>
          </cell>
          <cell r="C22" t="str">
            <v>Aa3</v>
          </cell>
          <cell r="D22">
            <v>0.80679999999999996</v>
          </cell>
          <cell r="E22">
            <v>3.2743000000000002</v>
          </cell>
          <cell r="F22">
            <v>1.7511000000000001</v>
          </cell>
          <cell r="G22">
            <v>2.6665000000000001</v>
          </cell>
          <cell r="H22">
            <v>2.8832</v>
          </cell>
          <cell r="I22">
            <v>0.98519999999999996</v>
          </cell>
          <cell r="J22">
            <v>-2.8006000000000002</v>
          </cell>
          <cell r="K22">
            <v>2.3231999999999999</v>
          </cell>
          <cell r="L22">
            <v>1.7690999999999999</v>
          </cell>
          <cell r="M22">
            <v>-0.13619999999999999</v>
          </cell>
          <cell r="N22">
            <v>0.1</v>
          </cell>
          <cell r="O22">
            <v>1</v>
          </cell>
          <cell r="P22">
            <v>1.3180000000000001</v>
          </cell>
          <cell r="Q22">
            <v>1.44</v>
          </cell>
          <cell r="R22">
            <v>1.522</v>
          </cell>
        </row>
        <row r="23">
          <cell r="A23" t="str">
            <v>Belize</v>
          </cell>
          <cell r="B23" t="str">
            <v>Americas</v>
          </cell>
          <cell r="C23" t="str">
            <v>Caa2</v>
          </cell>
          <cell r="D23">
            <v>9.3207000000000004</v>
          </cell>
          <cell r="E23">
            <v>4.6193</v>
          </cell>
          <cell r="F23">
            <v>3.0293000000000001</v>
          </cell>
          <cell r="G23">
            <v>4.6554000000000002</v>
          </cell>
          <cell r="H23">
            <v>1.2148000000000001</v>
          </cell>
          <cell r="I23">
            <v>3.7707999999999999</v>
          </cell>
          <cell r="J23">
            <v>-4.1999999999999997E-3</v>
          </cell>
          <cell r="K23">
            <v>2.7212000000000001</v>
          </cell>
          <cell r="L23">
            <v>1.9572000000000001</v>
          </cell>
          <cell r="M23">
            <v>5.2408000000000001</v>
          </cell>
          <cell r="N23">
            <v>1.5</v>
          </cell>
          <cell r="O23">
            <v>2</v>
          </cell>
          <cell r="P23">
            <v>2.5</v>
          </cell>
          <cell r="Q23">
            <v>2.5</v>
          </cell>
          <cell r="R23">
            <v>2.5</v>
          </cell>
        </row>
        <row r="24">
          <cell r="A24" t="str">
            <v>Benin</v>
          </cell>
          <cell r="B24" t="str">
            <v>--</v>
          </cell>
          <cell r="C24" t="str">
            <v>--</v>
          </cell>
          <cell r="D24">
            <v>3.9510000000000001</v>
          </cell>
          <cell r="E24">
            <v>3.0819999999999999</v>
          </cell>
          <cell r="F24">
            <v>2.8650000000000002</v>
          </cell>
          <cell r="G24">
            <v>3.7519999999999998</v>
          </cell>
          <cell r="H24">
            <v>4.6260000000000003</v>
          </cell>
          <cell r="I24">
            <v>5.0179999999999998</v>
          </cell>
          <cell r="J24">
            <v>2.6579999999999999</v>
          </cell>
          <cell r="K24">
            <v>2.552</v>
          </cell>
          <cell r="L24">
            <v>3.4689999999999999</v>
          </cell>
          <cell r="M24">
            <v>5.4210000000000003</v>
          </cell>
          <cell r="N24">
            <v>4.9909999999999997</v>
          </cell>
          <cell r="O24">
            <v>4.76</v>
          </cell>
          <cell r="P24">
            <v>4.4560000000000004</v>
          </cell>
          <cell r="Q24">
            <v>4.4560000000000004</v>
          </cell>
          <cell r="R24">
            <v>4.4560000000000004</v>
          </cell>
        </row>
        <row r="25">
          <cell r="A25" t="str">
            <v>Bermuda</v>
          </cell>
          <cell r="B25" t="str">
            <v>Americas</v>
          </cell>
          <cell r="C25" t="str">
            <v>Aa3</v>
          </cell>
          <cell r="D25">
            <v>3.4106999999999998</v>
          </cell>
          <cell r="E25">
            <v>2.3212999999999999</v>
          </cell>
          <cell r="F25">
            <v>1.6741999999999999</v>
          </cell>
          <cell r="G25">
            <v>5.5438999999999998</v>
          </cell>
          <cell r="H25">
            <v>2.8458999999999999</v>
          </cell>
          <cell r="I25">
            <v>1.5279</v>
          </cell>
          <cell r="J25">
            <v>-5.2842000000000002</v>
          </cell>
          <cell r="K25">
            <v>-2.0941000000000001</v>
          </cell>
          <cell r="L25">
            <v>-3.3395000000000001</v>
          </cell>
          <cell r="M25">
            <v>-4.8685999999999998</v>
          </cell>
          <cell r="N25">
            <v>-1</v>
          </cell>
          <cell r="O25">
            <v>1.5</v>
          </cell>
          <cell r="P25">
            <v>2</v>
          </cell>
          <cell r="Q25">
            <v>2</v>
          </cell>
          <cell r="R25">
            <v>2</v>
          </cell>
        </row>
        <row r="26">
          <cell r="A26" t="str">
            <v>Bhutan</v>
          </cell>
          <cell r="B26" t="str">
            <v>--</v>
          </cell>
          <cell r="C26" t="str">
            <v>--</v>
          </cell>
          <cell r="D26">
            <v>7.6639999999999997</v>
          </cell>
          <cell r="E26">
            <v>5.8959999999999999</v>
          </cell>
          <cell r="F26">
            <v>7.1230000000000002</v>
          </cell>
          <cell r="G26">
            <v>6.8490000000000002</v>
          </cell>
          <cell r="H26">
            <v>17.925999999999998</v>
          </cell>
          <cell r="I26">
            <v>4.6689999999999996</v>
          </cell>
          <cell r="J26">
            <v>6.7279999999999998</v>
          </cell>
          <cell r="K26">
            <v>11.676</v>
          </cell>
          <cell r="L26">
            <v>8.5120000000000005</v>
          </cell>
          <cell r="M26">
            <v>9.2279999999999998</v>
          </cell>
          <cell r="N26">
            <v>5.8319999999999999</v>
          </cell>
          <cell r="O26">
            <v>8.0370000000000008</v>
          </cell>
          <cell r="P26">
            <v>8.5370000000000008</v>
          </cell>
          <cell r="Q26">
            <v>7.7549999999999999</v>
          </cell>
          <cell r="R26">
            <v>14.339</v>
          </cell>
        </row>
        <row r="27">
          <cell r="A27" t="str">
            <v>Bolivia</v>
          </cell>
          <cell r="B27" t="str">
            <v>Americas</v>
          </cell>
          <cell r="C27" t="str">
            <v>Ba3</v>
          </cell>
          <cell r="D27">
            <v>2.7113</v>
          </cell>
          <cell r="E27">
            <v>4.1733000000000002</v>
          </cell>
          <cell r="F27">
            <v>4.4214000000000002</v>
          </cell>
          <cell r="G27">
            <v>4.7969999999999997</v>
          </cell>
          <cell r="H27">
            <v>4.5644</v>
          </cell>
          <cell r="I27">
            <v>6.1485000000000003</v>
          </cell>
          <cell r="J27">
            <v>3.3570000000000002</v>
          </cell>
          <cell r="K27">
            <v>4.1266999999999996</v>
          </cell>
          <cell r="L27">
            <v>5.1738999999999997</v>
          </cell>
          <cell r="M27">
            <v>5.1764000000000001</v>
          </cell>
          <cell r="N27">
            <v>5.4</v>
          </cell>
          <cell r="O27">
            <v>5</v>
          </cell>
          <cell r="P27">
            <v>4.5</v>
          </cell>
          <cell r="Q27">
            <v>4.5</v>
          </cell>
          <cell r="R27">
            <v>4.5</v>
          </cell>
        </row>
        <row r="28">
          <cell r="A28" t="str">
            <v>Bosnia and Herzegovina</v>
          </cell>
          <cell r="B28" t="str">
            <v>Europe</v>
          </cell>
          <cell r="C28" t="str">
            <v>B3</v>
          </cell>
          <cell r="D28">
            <v>3.9</v>
          </cell>
          <cell r="E28">
            <v>6.3</v>
          </cell>
          <cell r="F28">
            <v>3.9</v>
          </cell>
          <cell r="G28">
            <v>6</v>
          </cell>
          <cell r="H28">
            <v>6.2</v>
          </cell>
          <cell r="I28">
            <v>5.7</v>
          </cell>
          <cell r="J28">
            <v>-3</v>
          </cell>
          <cell r="K28">
            <v>1.4</v>
          </cell>
          <cell r="L28">
            <v>1</v>
          </cell>
          <cell r="M28">
            <v>-1.1000000000000001</v>
          </cell>
          <cell r="N28">
            <v>0.8</v>
          </cell>
          <cell r="O28">
            <v>2</v>
          </cell>
          <cell r="P28">
            <v>3.5</v>
          </cell>
          <cell r="Q28">
            <v>4</v>
          </cell>
          <cell r="R28">
            <v>4</v>
          </cell>
        </row>
        <row r="29">
          <cell r="A29" t="str">
            <v>Botswana</v>
          </cell>
          <cell r="B29" t="str">
            <v>ME &amp; A</v>
          </cell>
          <cell r="C29" t="str">
            <v>A2</v>
          </cell>
          <cell r="D29">
            <v>4.6257999999999999</v>
          </cell>
          <cell r="E29">
            <v>2.7059000000000002</v>
          </cell>
          <cell r="F29">
            <v>4.5567000000000002</v>
          </cell>
          <cell r="G29">
            <v>7.9595000000000002</v>
          </cell>
          <cell r="H29">
            <v>8.6824999999999992</v>
          </cell>
          <cell r="I29">
            <v>3.9015</v>
          </cell>
          <cell r="J29">
            <v>-7.8411</v>
          </cell>
          <cell r="K29">
            <v>8.5939999999999994</v>
          </cell>
          <cell r="L29">
            <v>6.1025999999999998</v>
          </cell>
          <cell r="M29">
            <v>4.1786000000000003</v>
          </cell>
          <cell r="N29">
            <v>5.5</v>
          </cell>
          <cell r="O29">
            <v>5.8</v>
          </cell>
          <cell r="P29">
            <v>4.3319999999999999</v>
          </cell>
          <cell r="Q29">
            <v>4.359</v>
          </cell>
          <cell r="R29">
            <v>4.7089999999999996</v>
          </cell>
        </row>
        <row r="30">
          <cell r="A30" t="str">
            <v>Brazil</v>
          </cell>
          <cell r="B30" t="str">
            <v>Americas</v>
          </cell>
          <cell r="C30" t="str">
            <v>Baa2</v>
          </cell>
          <cell r="D30">
            <v>1.1645000000000001</v>
          </cell>
          <cell r="E30">
            <v>5.7114000000000003</v>
          </cell>
          <cell r="F30">
            <v>3.1642000000000001</v>
          </cell>
          <cell r="G30">
            <v>3.9293999999999998</v>
          </cell>
          <cell r="H30">
            <v>6.0753000000000004</v>
          </cell>
          <cell r="I30">
            <v>5.1711</v>
          </cell>
          <cell r="J30">
            <v>-0.30959999999999999</v>
          </cell>
          <cell r="K30">
            <v>7.5498000000000003</v>
          </cell>
          <cell r="L30">
            <v>2.7355999999999998</v>
          </cell>
          <cell r="M30">
            <v>0.86970000000000003</v>
          </cell>
          <cell r="N30">
            <v>2.1</v>
          </cell>
          <cell r="O30">
            <v>2.2999999999999998</v>
          </cell>
          <cell r="P30">
            <v>3.5</v>
          </cell>
          <cell r="Q30">
            <v>3.5</v>
          </cell>
          <cell r="R30">
            <v>3.5</v>
          </cell>
        </row>
        <row r="31">
          <cell r="A31" t="str">
            <v>Brunei Darussalam</v>
          </cell>
          <cell r="B31" t="str">
            <v>--</v>
          </cell>
          <cell r="C31" t="str">
            <v>--</v>
          </cell>
          <cell r="D31">
            <v>2.903</v>
          </cell>
          <cell r="E31">
            <v>0.504</v>
          </cell>
          <cell r="F31">
            <v>0.38800000000000001</v>
          </cell>
          <cell r="G31">
            <v>4.3970000000000002</v>
          </cell>
          <cell r="H31">
            <v>0.154</v>
          </cell>
          <cell r="I31">
            <v>-1.9379999999999999</v>
          </cell>
          <cell r="J31">
            <v>-1.7649999999999999</v>
          </cell>
          <cell r="K31">
            <v>2.5979999999999999</v>
          </cell>
          <cell r="L31">
            <v>3.43</v>
          </cell>
          <cell r="M31">
            <v>0.94799999999999995</v>
          </cell>
          <cell r="N31">
            <v>1.448</v>
          </cell>
          <cell r="O31">
            <v>6.2149999999999999</v>
          </cell>
          <cell r="P31">
            <v>7.4080000000000004</v>
          </cell>
          <cell r="Q31">
            <v>9.9079999999999995</v>
          </cell>
          <cell r="R31">
            <v>2.4889999999999999</v>
          </cell>
        </row>
        <row r="32">
          <cell r="A32" t="str">
            <v>Bulgaria</v>
          </cell>
          <cell r="B32" t="str">
            <v>Europe</v>
          </cell>
          <cell r="C32" t="str">
            <v>Baa2</v>
          </cell>
          <cell r="D32">
            <v>5.5053000000000001</v>
          </cell>
          <cell r="E32">
            <v>6.7481999999999998</v>
          </cell>
          <cell r="F32">
            <v>6.3585000000000003</v>
          </cell>
          <cell r="G32">
            <v>6.5103999999999997</v>
          </cell>
          <cell r="H32">
            <v>6.4482999999999997</v>
          </cell>
          <cell r="I32">
            <v>6.1905999999999999</v>
          </cell>
          <cell r="J32">
            <v>-5.4763000000000002</v>
          </cell>
          <cell r="K32">
            <v>0.39279999999999998</v>
          </cell>
          <cell r="L32">
            <v>1.8408</v>
          </cell>
          <cell r="M32">
            <v>0.77549999999999997</v>
          </cell>
          <cell r="N32">
            <v>0.6</v>
          </cell>
          <cell r="O32">
            <v>1.7</v>
          </cell>
          <cell r="P32">
            <v>2.5</v>
          </cell>
          <cell r="Q32">
            <v>2.5</v>
          </cell>
          <cell r="R32">
            <v>3</v>
          </cell>
        </row>
        <row r="33">
          <cell r="A33" t="str">
            <v>Burkina Faso</v>
          </cell>
          <cell r="B33" t="str">
            <v>--</v>
          </cell>
          <cell r="C33" t="str">
            <v>--</v>
          </cell>
          <cell r="D33">
            <v>7.81</v>
          </cell>
          <cell r="E33">
            <v>4.4779999999999998</v>
          </cell>
          <cell r="F33">
            <v>8.6649999999999991</v>
          </cell>
          <cell r="G33">
            <v>6.2519999999999998</v>
          </cell>
          <cell r="H33">
            <v>4.0999999999999996</v>
          </cell>
          <cell r="I33">
            <v>5.8109999999999999</v>
          </cell>
          <cell r="J33">
            <v>2.9620000000000002</v>
          </cell>
          <cell r="K33">
            <v>8.4440000000000008</v>
          </cell>
          <cell r="L33">
            <v>4.9720000000000004</v>
          </cell>
          <cell r="M33">
            <v>8.9890000000000008</v>
          </cell>
          <cell r="N33">
            <v>6.4669999999999996</v>
          </cell>
          <cell r="O33">
            <v>6.3819999999999997</v>
          </cell>
          <cell r="P33">
            <v>6.7530000000000001</v>
          </cell>
          <cell r="Q33">
            <v>6.8310000000000004</v>
          </cell>
          <cell r="R33">
            <v>6.7380000000000004</v>
          </cell>
        </row>
        <row r="34">
          <cell r="A34" t="str">
            <v>Burundi</v>
          </cell>
          <cell r="B34" t="str">
            <v>--</v>
          </cell>
          <cell r="C34" t="str">
            <v>--</v>
          </cell>
          <cell r="D34">
            <v>2.4700000000000002</v>
          </cell>
          <cell r="E34">
            <v>3.7669999999999999</v>
          </cell>
          <cell r="F34">
            <v>4.3710000000000004</v>
          </cell>
          <cell r="G34">
            <v>5.3849999999999998</v>
          </cell>
          <cell r="H34">
            <v>4.7859999999999996</v>
          </cell>
          <cell r="I34">
            <v>5.048</v>
          </cell>
          <cell r="J34">
            <v>3.468</v>
          </cell>
          <cell r="K34">
            <v>3.786</v>
          </cell>
          <cell r="L34">
            <v>4.1920000000000002</v>
          </cell>
          <cell r="M34">
            <v>4.0190000000000001</v>
          </cell>
          <cell r="N34">
            <v>4.4710000000000001</v>
          </cell>
          <cell r="O34">
            <v>4.7380000000000004</v>
          </cell>
          <cell r="P34">
            <v>4.798</v>
          </cell>
          <cell r="Q34">
            <v>5.008</v>
          </cell>
          <cell r="R34">
            <v>5.1929999999999996</v>
          </cell>
        </row>
        <row r="35">
          <cell r="A35" t="str">
            <v>Cambodia</v>
          </cell>
          <cell r="B35" t="str">
            <v>Asia Pacific</v>
          </cell>
          <cell r="C35" t="str">
            <v>B2</v>
          </cell>
          <cell r="D35">
            <v>8.5059000000000005</v>
          </cell>
          <cell r="E35">
            <v>10.3405</v>
          </cell>
          <cell r="F35">
            <v>13.2501</v>
          </cell>
          <cell r="G35">
            <v>10.771100000000001</v>
          </cell>
          <cell r="H35">
            <v>10.2126</v>
          </cell>
          <cell r="I35">
            <v>6.6916000000000002</v>
          </cell>
          <cell r="J35">
            <v>8.6699999999999999E-2</v>
          </cell>
          <cell r="K35">
            <v>5.9630999999999998</v>
          </cell>
          <cell r="L35">
            <v>7.0696000000000003</v>
          </cell>
          <cell r="M35">
            <v>7.2613000000000003</v>
          </cell>
          <cell r="N35">
            <v>7</v>
          </cell>
          <cell r="O35">
            <v>7</v>
          </cell>
          <cell r="P35">
            <v>7.2</v>
          </cell>
          <cell r="Q35">
            <v>7.3</v>
          </cell>
          <cell r="R35">
            <v>7.3</v>
          </cell>
        </row>
        <row r="36">
          <cell r="A36" t="str">
            <v>Cameroon</v>
          </cell>
          <cell r="B36" t="str">
            <v>--</v>
          </cell>
          <cell r="C36" t="str">
            <v>--</v>
          </cell>
          <cell r="D36">
            <v>4.0309999999999997</v>
          </cell>
          <cell r="E36">
            <v>3.702</v>
          </cell>
          <cell r="F36">
            <v>2.2970000000000002</v>
          </cell>
          <cell r="G36">
            <v>3.222</v>
          </cell>
          <cell r="H36">
            <v>2.84</v>
          </cell>
          <cell r="I36">
            <v>3.6269999999999998</v>
          </cell>
          <cell r="J36">
            <v>1.8680000000000001</v>
          </cell>
          <cell r="K36">
            <v>3.343</v>
          </cell>
          <cell r="L36">
            <v>4.1020000000000003</v>
          </cell>
          <cell r="M36">
            <v>4.5789999999999997</v>
          </cell>
          <cell r="N36">
            <v>4.5510000000000002</v>
          </cell>
          <cell r="O36">
            <v>4.9450000000000003</v>
          </cell>
          <cell r="P36">
            <v>5.1790000000000003</v>
          </cell>
          <cell r="Q36">
            <v>5.2320000000000002</v>
          </cell>
          <cell r="R36">
            <v>5.3739999999999997</v>
          </cell>
        </row>
        <row r="37">
          <cell r="A37" t="str">
            <v>Canada</v>
          </cell>
          <cell r="B37" t="str">
            <v>Americas</v>
          </cell>
          <cell r="C37" t="str">
            <v>Aaa</v>
          </cell>
          <cell r="D37">
            <v>1.9253</v>
          </cell>
          <cell r="E37">
            <v>3.1387999999999998</v>
          </cell>
          <cell r="F37">
            <v>3.1631</v>
          </cell>
          <cell r="G37">
            <v>2.6217999999999999</v>
          </cell>
          <cell r="H37">
            <v>2.0083000000000002</v>
          </cell>
          <cell r="I37">
            <v>1.1754</v>
          </cell>
          <cell r="J37">
            <v>-2.7115</v>
          </cell>
          <cell r="K37">
            <v>3.3742999999999999</v>
          </cell>
          <cell r="L37">
            <v>2.5282</v>
          </cell>
          <cell r="M37">
            <v>1.7090000000000001</v>
          </cell>
          <cell r="N37">
            <v>1.6</v>
          </cell>
          <cell r="O37">
            <v>2.2999999999999998</v>
          </cell>
          <cell r="P37">
            <v>2.431</v>
          </cell>
          <cell r="Q37">
            <v>2.4740000000000002</v>
          </cell>
          <cell r="R37">
            <v>2.3860000000000001</v>
          </cell>
        </row>
        <row r="38">
          <cell r="A38" t="str">
            <v>Cape Verde</v>
          </cell>
          <cell r="B38" t="str">
            <v>--</v>
          </cell>
          <cell r="C38" t="str">
            <v>--</v>
          </cell>
          <cell r="D38">
            <v>7.5019999999999998</v>
          </cell>
          <cell r="E38">
            <v>4.9269999999999996</v>
          </cell>
          <cell r="F38">
            <v>5.81</v>
          </cell>
          <cell r="G38">
            <v>9.1180000000000003</v>
          </cell>
          <cell r="H38">
            <v>9.218</v>
          </cell>
          <cell r="I38">
            <v>6.6509999999999998</v>
          </cell>
          <cell r="J38">
            <v>-1.27</v>
          </cell>
          <cell r="K38">
            <v>1.4670000000000001</v>
          </cell>
          <cell r="L38">
            <v>3.9689999999999999</v>
          </cell>
          <cell r="M38">
            <v>2.524</v>
          </cell>
          <cell r="N38">
            <v>1.494</v>
          </cell>
          <cell r="O38">
            <v>4.4340000000000002</v>
          </cell>
          <cell r="P38">
            <v>4.6239999999999997</v>
          </cell>
          <cell r="Q38">
            <v>5.0110000000000001</v>
          </cell>
          <cell r="R38">
            <v>4.99</v>
          </cell>
        </row>
        <row r="39">
          <cell r="A39" t="str">
            <v>Cayman Islands</v>
          </cell>
          <cell r="B39" t="str">
            <v>Americas</v>
          </cell>
          <cell r="C39" t="str">
            <v>Aa3</v>
          </cell>
          <cell r="D39">
            <v>1.9993000000000001</v>
          </cell>
          <cell r="E39">
            <v>0.89739999999999998</v>
          </cell>
          <cell r="F39">
            <v>6.4950000000000001</v>
          </cell>
          <cell r="G39">
            <v>4.5999999999999996</v>
          </cell>
          <cell r="H39">
            <v>4.3051000000000004</v>
          </cell>
          <cell r="I39">
            <v>-0.24859999999999999</v>
          </cell>
          <cell r="J39">
            <v>-6.2983000000000002</v>
          </cell>
          <cell r="K39">
            <v>-2.9097</v>
          </cell>
          <cell r="L39">
            <v>0.9294</v>
          </cell>
          <cell r="M39">
            <v>1.5837000000000001</v>
          </cell>
          <cell r="N39">
            <v>1.5</v>
          </cell>
          <cell r="O39">
            <v>1.5</v>
          </cell>
          <cell r="P39">
            <v>1.5</v>
          </cell>
          <cell r="Q39">
            <v>1.5</v>
          </cell>
          <cell r="R39">
            <v>1.5</v>
          </cell>
        </row>
        <row r="40">
          <cell r="A40" t="str">
            <v>Central African Republic</v>
          </cell>
          <cell r="B40" t="str">
            <v>--</v>
          </cell>
          <cell r="C40" t="str">
            <v>--</v>
          </cell>
          <cell r="D40">
            <v>-6.8339999999999996</v>
          </cell>
          <cell r="E40">
            <v>2.6320000000000001</v>
          </cell>
          <cell r="F40">
            <v>2.468</v>
          </cell>
          <cell r="G40">
            <v>4.7709999999999999</v>
          </cell>
          <cell r="H40">
            <v>4.6079999999999997</v>
          </cell>
          <cell r="I40">
            <v>2.0539999999999998</v>
          </cell>
          <cell r="J40">
            <v>1.7090000000000001</v>
          </cell>
          <cell r="K40">
            <v>3.0470000000000002</v>
          </cell>
          <cell r="L40">
            <v>3.3010000000000002</v>
          </cell>
          <cell r="M40">
            <v>4.1130000000000004</v>
          </cell>
          <cell r="N40">
            <v>-14.515000000000001</v>
          </cell>
          <cell r="O40">
            <v>0.153</v>
          </cell>
          <cell r="P40">
            <v>5.3</v>
          </cell>
          <cell r="Q40">
            <v>5.7</v>
          </cell>
          <cell r="R40">
            <v>5.7</v>
          </cell>
        </row>
        <row r="41">
          <cell r="A41" t="str">
            <v>Chad</v>
          </cell>
          <cell r="B41" t="str">
            <v>--</v>
          </cell>
          <cell r="C41" t="str">
            <v>--</v>
          </cell>
          <cell r="D41">
            <v>14.722</v>
          </cell>
          <cell r="E41">
            <v>33.628999999999998</v>
          </cell>
          <cell r="F41">
            <v>7.9349999999999996</v>
          </cell>
          <cell r="G41">
            <v>0.64800000000000002</v>
          </cell>
          <cell r="H41">
            <v>3.2709999999999999</v>
          </cell>
          <cell r="I41">
            <v>3.0529999999999999</v>
          </cell>
          <cell r="J41">
            <v>4.218</v>
          </cell>
          <cell r="K41">
            <v>13.55</v>
          </cell>
          <cell r="L41">
            <v>8.3000000000000004E-2</v>
          </cell>
          <cell r="M41">
            <v>8.8829999999999991</v>
          </cell>
          <cell r="N41">
            <v>3.9279999999999999</v>
          </cell>
          <cell r="O41">
            <v>10.483000000000001</v>
          </cell>
          <cell r="P41">
            <v>9.1940000000000008</v>
          </cell>
          <cell r="Q41">
            <v>3.649</v>
          </cell>
          <cell r="R41">
            <v>3.4809999999999999</v>
          </cell>
        </row>
        <row r="42">
          <cell r="A42" t="str">
            <v>Channel Islands</v>
          </cell>
          <cell r="B42" t="str">
            <v>--</v>
          </cell>
          <cell r="C42" t="str">
            <v>--</v>
          </cell>
          <cell r="D42" t="e">
            <v>#N/A</v>
          </cell>
          <cell r="E42" t="e">
            <v>#N/A</v>
          </cell>
          <cell r="F42" t="e">
            <v>#N/A</v>
          </cell>
          <cell r="G42" t="e">
            <v>#N/A</v>
          </cell>
          <cell r="H42" t="e">
            <v>#N/A</v>
          </cell>
          <cell r="I42" t="e">
            <v>#N/A</v>
          </cell>
          <cell r="J42" t="e">
            <v>#N/A</v>
          </cell>
          <cell r="K42" t="e">
            <v>#N/A</v>
          </cell>
          <cell r="L42" t="e">
            <v>#N/A</v>
          </cell>
          <cell r="M42" t="e">
            <v>#N/A</v>
          </cell>
          <cell r="N42" t="e">
            <v>#N/A</v>
          </cell>
          <cell r="O42" t="e">
            <v>#N/A</v>
          </cell>
          <cell r="P42" t="e">
            <v>#N/A</v>
          </cell>
          <cell r="Q42" t="e">
            <v>#N/A</v>
          </cell>
          <cell r="R42" t="e">
            <v>#N/A</v>
          </cell>
        </row>
        <row r="43">
          <cell r="A43" t="str">
            <v>Chile</v>
          </cell>
          <cell r="B43" t="str">
            <v>Americas</v>
          </cell>
          <cell r="C43" t="str">
            <v>Aa3</v>
          </cell>
          <cell r="D43">
            <v>3.7724000000000002</v>
          </cell>
          <cell r="E43">
            <v>7.0160999999999998</v>
          </cell>
          <cell r="F43">
            <v>6.1767000000000003</v>
          </cell>
          <cell r="G43">
            <v>5.6943000000000001</v>
          </cell>
          <cell r="H43">
            <v>5.1608000000000001</v>
          </cell>
          <cell r="I43">
            <v>3.2925</v>
          </cell>
          <cell r="J43">
            <v>-1.0364</v>
          </cell>
          <cell r="K43">
            <v>5.7629999999999999</v>
          </cell>
          <cell r="L43">
            <v>5.8506999999999998</v>
          </cell>
          <cell r="M43">
            <v>5.5553999999999997</v>
          </cell>
          <cell r="N43">
            <v>4.3</v>
          </cell>
          <cell r="O43">
            <v>4.8</v>
          </cell>
          <cell r="P43">
            <v>4.5</v>
          </cell>
          <cell r="Q43">
            <v>4.5</v>
          </cell>
          <cell r="R43">
            <v>4.5</v>
          </cell>
        </row>
        <row r="44">
          <cell r="A44" t="str">
            <v>China</v>
          </cell>
          <cell r="B44" t="str">
            <v>Asia Pacific</v>
          </cell>
          <cell r="C44" t="str">
            <v>Aa3</v>
          </cell>
          <cell r="D44">
            <v>10</v>
          </cell>
          <cell r="E44">
            <v>10.1</v>
          </cell>
          <cell r="F44">
            <v>11.3</v>
          </cell>
          <cell r="G44">
            <v>12.7</v>
          </cell>
          <cell r="H44">
            <v>14.2</v>
          </cell>
          <cell r="I44">
            <v>9.6</v>
          </cell>
          <cell r="J44">
            <v>9.1999999999999993</v>
          </cell>
          <cell r="K44">
            <v>10.4</v>
          </cell>
          <cell r="L44">
            <v>9.3000000000000007</v>
          </cell>
          <cell r="M44">
            <v>7.7</v>
          </cell>
          <cell r="N44">
            <v>7.7</v>
          </cell>
          <cell r="O44">
            <v>7.5</v>
          </cell>
          <cell r="P44">
            <v>7.0330000000000004</v>
          </cell>
          <cell r="Q44">
            <v>7.0149999999999997</v>
          </cell>
          <cell r="R44">
            <v>6.968</v>
          </cell>
        </row>
        <row r="45">
          <cell r="A45" t="str">
            <v>Colombia</v>
          </cell>
          <cell r="B45" t="str">
            <v>Americas</v>
          </cell>
          <cell r="C45" t="str">
            <v>Baa3</v>
          </cell>
          <cell r="D45">
            <v>3.9182999999999999</v>
          </cell>
          <cell r="E45">
            <v>5.3330000000000002</v>
          </cell>
          <cell r="F45">
            <v>4.7065999999999999</v>
          </cell>
          <cell r="G45">
            <v>6.6974999999999998</v>
          </cell>
          <cell r="H45">
            <v>6.9005999999999998</v>
          </cell>
          <cell r="I45">
            <v>3.5468000000000002</v>
          </cell>
          <cell r="J45">
            <v>1.6515</v>
          </cell>
          <cell r="K45">
            <v>3.9718</v>
          </cell>
          <cell r="L45">
            <v>6.6452999999999998</v>
          </cell>
          <cell r="M45">
            <v>4.2130000000000001</v>
          </cell>
          <cell r="N45">
            <v>4</v>
          </cell>
          <cell r="O45">
            <v>4.5</v>
          </cell>
          <cell r="P45">
            <v>4.4779999999999998</v>
          </cell>
          <cell r="Q45">
            <v>4.4889999999999999</v>
          </cell>
          <cell r="R45">
            <v>4.4950000000000001</v>
          </cell>
        </row>
        <row r="46">
          <cell r="A46" t="str">
            <v>Comoros</v>
          </cell>
          <cell r="B46" t="str">
            <v>--</v>
          </cell>
          <cell r="C46" t="str">
            <v>--</v>
          </cell>
          <cell r="D46">
            <v>2.4740000000000002</v>
          </cell>
          <cell r="E46">
            <v>-0.23899999999999999</v>
          </cell>
          <cell r="F46">
            <v>4.2300000000000004</v>
          </cell>
          <cell r="G46">
            <v>1.242</v>
          </cell>
          <cell r="H46">
            <v>0.49199999999999999</v>
          </cell>
          <cell r="I46">
            <v>0.97499999999999998</v>
          </cell>
          <cell r="J46">
            <v>1.81</v>
          </cell>
          <cell r="K46">
            <v>2.0510000000000002</v>
          </cell>
          <cell r="L46">
            <v>2.2269999999999999</v>
          </cell>
          <cell r="M46">
            <v>2.9609999999999999</v>
          </cell>
          <cell r="N46">
            <v>3.5179999999999998</v>
          </cell>
          <cell r="O46">
            <v>3.96</v>
          </cell>
          <cell r="P46">
            <v>3.964</v>
          </cell>
          <cell r="Q46">
            <v>3.9649999999999999</v>
          </cell>
          <cell r="R46">
            <v>4.0430000000000001</v>
          </cell>
        </row>
        <row r="47">
          <cell r="A47" t="str">
            <v>Costa Rica</v>
          </cell>
          <cell r="B47" t="str">
            <v>Americas</v>
          </cell>
          <cell r="C47" t="str">
            <v>Baa3</v>
          </cell>
          <cell r="D47">
            <v>6.4044999999999996</v>
          </cell>
          <cell r="E47">
            <v>4.2595000000000001</v>
          </cell>
          <cell r="F47">
            <v>5.8864000000000001</v>
          </cell>
          <cell r="G47">
            <v>8.7796000000000003</v>
          </cell>
          <cell r="H47">
            <v>7.9352999999999998</v>
          </cell>
          <cell r="I47">
            <v>2.7315999999999998</v>
          </cell>
          <cell r="J47">
            <v>-1.0157</v>
          </cell>
          <cell r="K47">
            <v>4.9542999999999999</v>
          </cell>
          <cell r="L47">
            <v>4.4345999999999997</v>
          </cell>
          <cell r="M47">
            <v>5.1289999999999996</v>
          </cell>
          <cell r="N47">
            <v>2.8</v>
          </cell>
          <cell r="O47">
            <v>3.5</v>
          </cell>
          <cell r="P47">
            <v>4.5</v>
          </cell>
          <cell r="Q47">
            <v>4.5</v>
          </cell>
          <cell r="R47">
            <v>4.5</v>
          </cell>
        </row>
        <row r="48">
          <cell r="A48" t="str">
            <v>Croatia</v>
          </cell>
          <cell r="B48" t="str">
            <v>Europe</v>
          </cell>
          <cell r="C48" t="str">
            <v>Ba1</v>
          </cell>
          <cell r="D48">
            <v>5.3710000000000004</v>
          </cell>
          <cell r="E48">
            <v>4.1284000000000001</v>
          </cell>
          <cell r="F48">
            <v>4.2797999999999998</v>
          </cell>
          <cell r="G48">
            <v>4.9352</v>
          </cell>
          <cell r="H48">
            <v>5.0598999999999998</v>
          </cell>
          <cell r="I48">
            <v>2.0842999999999998</v>
          </cell>
          <cell r="J48">
            <v>-6.9471999999999996</v>
          </cell>
          <cell r="K48">
            <v>-2.2723</v>
          </cell>
          <cell r="L48">
            <v>-4.6800000000000001E-2</v>
          </cell>
          <cell r="M48">
            <v>-1.9757</v>
          </cell>
          <cell r="N48">
            <v>-0.7</v>
          </cell>
          <cell r="O48">
            <v>0.5</v>
          </cell>
          <cell r="P48">
            <v>2</v>
          </cell>
          <cell r="Q48">
            <v>2</v>
          </cell>
          <cell r="R48">
            <v>2.5</v>
          </cell>
        </row>
        <row r="49">
          <cell r="A49" t="str">
            <v>Cuba</v>
          </cell>
          <cell r="B49" t="str">
            <v>Americas</v>
          </cell>
          <cell r="C49" t="str">
            <v>Caa1</v>
          </cell>
          <cell r="D49">
            <v>3.7927</v>
          </cell>
          <cell r="E49">
            <v>5.7704000000000004</v>
          </cell>
          <cell r="F49">
            <v>11.201700000000001</v>
          </cell>
          <cell r="G49">
            <v>12.1</v>
          </cell>
          <cell r="H49">
            <v>7.2621000000000002</v>
          </cell>
          <cell r="I49">
            <v>4.1167999999999996</v>
          </cell>
          <cell r="J49">
            <v>1.4491000000000001</v>
          </cell>
          <cell r="K49">
            <v>2.4</v>
          </cell>
          <cell r="L49">
            <v>2.8</v>
          </cell>
          <cell r="M49">
            <v>2.9</v>
          </cell>
          <cell r="N49">
            <v>3.2</v>
          </cell>
          <cell r="O49">
            <v>3.3</v>
          </cell>
          <cell r="P49">
            <v>3</v>
          </cell>
          <cell r="Q49">
            <v>3</v>
          </cell>
          <cell r="R49">
            <v>3</v>
          </cell>
        </row>
        <row r="50">
          <cell r="A50" t="str">
            <v>Cyprus</v>
          </cell>
          <cell r="B50" t="str">
            <v>Europe</v>
          </cell>
          <cell r="C50" t="str">
            <v>Caa3</v>
          </cell>
          <cell r="D50">
            <v>1.8678999999999999</v>
          </cell>
          <cell r="E50">
            <v>4.2351000000000001</v>
          </cell>
          <cell r="F50">
            <v>3.8584999999999998</v>
          </cell>
          <cell r="G50">
            <v>4.1292</v>
          </cell>
          <cell r="H50">
            <v>5.0941000000000001</v>
          </cell>
          <cell r="I50">
            <v>3.5857999999999999</v>
          </cell>
          <cell r="J50">
            <v>-1.8549</v>
          </cell>
          <cell r="K50">
            <v>1.3091999999999999</v>
          </cell>
          <cell r="L50">
            <v>0.44019999999999998</v>
          </cell>
          <cell r="M50">
            <v>-2.4123000000000001</v>
          </cell>
          <cell r="N50">
            <v>-9.1615000000000002</v>
          </cell>
          <cell r="O50">
            <v>-6.9584000000000001</v>
          </cell>
          <cell r="P50">
            <v>-1.8918401235451621</v>
          </cell>
          <cell r="Q50">
            <v>0.22526122847120011</v>
          </cell>
          <cell r="R50">
            <v>1.5</v>
          </cell>
        </row>
        <row r="51">
          <cell r="A51" t="str">
            <v>Czech Republic</v>
          </cell>
          <cell r="B51" t="str">
            <v>Europe</v>
          </cell>
          <cell r="C51" t="str">
            <v>A1</v>
          </cell>
          <cell r="D51">
            <v>3.7662</v>
          </cell>
          <cell r="E51">
            <v>4.7426000000000004</v>
          </cell>
          <cell r="F51">
            <v>6.7525000000000004</v>
          </cell>
          <cell r="G51">
            <v>7.0204000000000004</v>
          </cell>
          <cell r="H51">
            <v>5.7351000000000001</v>
          </cell>
          <cell r="I51">
            <v>3.0990000000000002</v>
          </cell>
          <cell r="J51">
            <v>-4.5071000000000003</v>
          </cell>
          <cell r="K51">
            <v>2.4693000000000001</v>
          </cell>
          <cell r="L51">
            <v>1.8186</v>
          </cell>
          <cell r="M51">
            <v>-1.0210999999999999</v>
          </cell>
          <cell r="N51">
            <v>-0.8</v>
          </cell>
          <cell r="O51">
            <v>1.8</v>
          </cell>
          <cell r="P51">
            <v>2.1</v>
          </cell>
          <cell r="Q51">
            <v>2.2000000000000002</v>
          </cell>
          <cell r="R51">
            <v>2.4</v>
          </cell>
        </row>
        <row r="52">
          <cell r="A52" t="str">
            <v>Democratic Republic of the Congo</v>
          </cell>
          <cell r="C52" t="str">
            <v>B3</v>
          </cell>
          <cell r="D52">
            <v>5.7912999999999997</v>
          </cell>
          <cell r="E52">
            <v>-5.4743000000000004</v>
          </cell>
          <cell r="F52">
            <v>21.616199999999999</v>
          </cell>
          <cell r="G52">
            <v>4.7614999999999998</v>
          </cell>
          <cell r="H52">
            <v>7.0891999999999999</v>
          </cell>
          <cell r="I52">
            <v>6.1551</v>
          </cell>
          <cell r="J52">
            <v>2.7738999999999998</v>
          </cell>
          <cell r="K52">
            <v>7.15</v>
          </cell>
          <cell r="L52">
            <v>6.9054000000000002</v>
          </cell>
          <cell r="M52">
            <v>7.1699000000000002</v>
          </cell>
          <cell r="N52">
            <v>8.3000000000000007</v>
          </cell>
          <cell r="O52">
            <v>8</v>
          </cell>
          <cell r="P52">
            <v>7.5</v>
          </cell>
          <cell r="Q52">
            <v>9.3079999999999998</v>
          </cell>
          <cell r="R52">
            <v>6.6310000000000002</v>
          </cell>
        </row>
        <row r="53">
          <cell r="A53" t="str">
            <v>Denmark</v>
          </cell>
          <cell r="B53" t="str">
            <v>Europe</v>
          </cell>
          <cell r="C53" t="str">
            <v>Aaa</v>
          </cell>
          <cell r="D53">
            <v>0.38379999999999997</v>
          </cell>
          <cell r="E53">
            <v>2.2966000000000002</v>
          </cell>
          <cell r="F53">
            <v>2.4451999999999998</v>
          </cell>
          <cell r="G53">
            <v>3.3946000000000001</v>
          </cell>
          <cell r="H53">
            <v>1.5832999999999999</v>
          </cell>
          <cell r="I53">
            <v>-0.78390000000000004</v>
          </cell>
          <cell r="J53">
            <v>-5.6661999999999999</v>
          </cell>
          <cell r="K53">
            <v>1.5771999999999999</v>
          </cell>
          <cell r="L53">
            <v>1.1045</v>
          </cell>
          <cell r="M53">
            <v>-0.37659999999999999</v>
          </cell>
          <cell r="N53">
            <v>0.32819999999999999</v>
          </cell>
          <cell r="O53">
            <v>1.8266</v>
          </cell>
          <cell r="P53">
            <v>1.5409999999999999</v>
          </cell>
          <cell r="Q53">
            <v>1.526</v>
          </cell>
          <cell r="R53">
            <v>1.526</v>
          </cell>
        </row>
        <row r="54">
          <cell r="A54" t="str">
            <v>Djibouti</v>
          </cell>
          <cell r="B54" t="str">
            <v>--</v>
          </cell>
          <cell r="C54" t="str">
            <v>--</v>
          </cell>
          <cell r="D54">
            <v>3.1859999999999999</v>
          </cell>
          <cell r="E54">
            <v>2.7789999999999999</v>
          </cell>
          <cell r="F54">
            <v>3.1110000000000002</v>
          </cell>
          <cell r="G54">
            <v>4.7629999999999999</v>
          </cell>
          <cell r="H54">
            <v>5.0789999999999997</v>
          </cell>
          <cell r="I54">
            <v>5.806</v>
          </cell>
          <cell r="J54">
            <v>5.0309999999999997</v>
          </cell>
          <cell r="K54">
            <v>3.4870000000000001</v>
          </cell>
          <cell r="L54">
            <v>4.468</v>
          </cell>
          <cell r="M54">
            <v>4.8410000000000002</v>
          </cell>
          <cell r="N54">
            <v>5.0010000000000003</v>
          </cell>
          <cell r="O54">
            <v>5.992</v>
          </cell>
          <cell r="P54">
            <v>6.4539999999999997</v>
          </cell>
          <cell r="Q54">
            <v>6.5</v>
          </cell>
          <cell r="R54">
            <v>6.5</v>
          </cell>
        </row>
        <row r="55">
          <cell r="A55" t="str">
            <v>Dominican Republic</v>
          </cell>
          <cell r="B55" t="str">
            <v>Americas</v>
          </cell>
          <cell r="C55" t="str">
            <v>B1</v>
          </cell>
          <cell r="D55">
            <v>-0.25340000000000001</v>
          </cell>
          <cell r="E55">
            <v>1.3120000000000001</v>
          </cell>
          <cell r="F55">
            <v>9.2628000000000004</v>
          </cell>
          <cell r="G55">
            <v>10.671200000000001</v>
          </cell>
          <cell r="H55">
            <v>8.4746000000000006</v>
          </cell>
          <cell r="I55">
            <v>5.2556000000000003</v>
          </cell>
          <cell r="J55">
            <v>3.4540999999999999</v>
          </cell>
          <cell r="K55">
            <v>7.7511999999999999</v>
          </cell>
          <cell r="L55">
            <v>4.4828999999999999</v>
          </cell>
          <cell r="M55">
            <v>3.8877000000000002</v>
          </cell>
          <cell r="N55">
            <v>3</v>
          </cell>
          <cell r="O55">
            <v>4</v>
          </cell>
          <cell r="P55">
            <v>4.5</v>
          </cell>
          <cell r="Q55">
            <v>5</v>
          </cell>
          <cell r="R55">
            <v>5</v>
          </cell>
        </row>
        <row r="56">
          <cell r="A56" t="str">
            <v>Ecuador</v>
          </cell>
          <cell r="B56" t="str">
            <v>Americas</v>
          </cell>
          <cell r="C56" t="str">
            <v>Caa1</v>
          </cell>
          <cell r="D56">
            <v>2.7229000000000001</v>
          </cell>
          <cell r="E56">
            <v>8.2110000000000003</v>
          </cell>
          <cell r="F56">
            <v>5.2912999999999997</v>
          </cell>
          <cell r="G56">
            <v>4.4035000000000002</v>
          </cell>
          <cell r="H56">
            <v>2.1901000000000002</v>
          </cell>
          <cell r="I56">
            <v>6.3571</v>
          </cell>
          <cell r="J56">
            <v>0.5665</v>
          </cell>
          <cell r="K56">
            <v>3.5253000000000001</v>
          </cell>
          <cell r="L56">
            <v>7.7930000000000001</v>
          </cell>
          <cell r="M56">
            <v>5.1357999999999997</v>
          </cell>
          <cell r="N56">
            <v>3.7</v>
          </cell>
          <cell r="O56">
            <v>3.5</v>
          </cell>
          <cell r="P56">
            <v>3.7250000000000001</v>
          </cell>
          <cell r="Q56">
            <v>3.649</v>
          </cell>
          <cell r="R56">
            <v>3.649</v>
          </cell>
        </row>
        <row r="57">
          <cell r="A57" t="str">
            <v>Egypt</v>
          </cell>
          <cell r="B57" t="str">
            <v>ME &amp; A</v>
          </cell>
          <cell r="C57" t="str">
            <v>Caa1</v>
          </cell>
          <cell r="D57">
            <v>3.1930000000000001</v>
          </cell>
          <cell r="E57">
            <v>4.0919999999999996</v>
          </cell>
          <cell r="F57">
            <v>4.4720000000000004</v>
          </cell>
          <cell r="G57">
            <v>6.8440000000000003</v>
          </cell>
          <cell r="H57">
            <v>7.0880000000000001</v>
          </cell>
          <cell r="I57">
            <v>7.1559999999999997</v>
          </cell>
          <cell r="J57">
            <v>4.6740000000000004</v>
          </cell>
          <cell r="K57">
            <v>5.1470000000000002</v>
          </cell>
          <cell r="L57">
            <v>1.776</v>
          </cell>
          <cell r="M57">
            <v>2.2149999999999999</v>
          </cell>
          <cell r="N57">
            <v>1.843</v>
          </cell>
          <cell r="O57">
            <v>2.8340000000000001</v>
          </cell>
          <cell r="P57">
            <v>4.0069999999999997</v>
          </cell>
          <cell r="Q57">
            <v>4.1550000000000002</v>
          </cell>
          <cell r="R57">
            <v>4.0810000000000004</v>
          </cell>
        </row>
        <row r="58">
          <cell r="A58" t="str">
            <v>El Salvador</v>
          </cell>
          <cell r="B58" t="str">
            <v>Americas</v>
          </cell>
          <cell r="C58" t="str">
            <v>Ba3</v>
          </cell>
          <cell r="D58">
            <v>2.2999999999999998</v>
          </cell>
          <cell r="E58">
            <v>1.8505</v>
          </cell>
          <cell r="F58">
            <v>3.5628000000000002</v>
          </cell>
          <cell r="G58">
            <v>3.9119000000000002</v>
          </cell>
          <cell r="H58">
            <v>3.8397999999999999</v>
          </cell>
          <cell r="I58">
            <v>1.2742</v>
          </cell>
          <cell r="J58">
            <v>-3.133</v>
          </cell>
          <cell r="K58">
            <v>1.3648</v>
          </cell>
          <cell r="L58">
            <v>2.2168000000000001</v>
          </cell>
          <cell r="M58">
            <v>1.9295</v>
          </cell>
          <cell r="N58">
            <v>1.8</v>
          </cell>
          <cell r="O58">
            <v>1.9</v>
          </cell>
          <cell r="P58">
            <v>1.7</v>
          </cell>
          <cell r="Q58">
            <v>1.8</v>
          </cell>
          <cell r="R58">
            <v>2</v>
          </cell>
        </row>
        <row r="59">
          <cell r="A59" t="str">
            <v>Equatorial Guinea</v>
          </cell>
          <cell r="B59" t="str">
            <v>--</v>
          </cell>
          <cell r="C59" t="str">
            <v>--</v>
          </cell>
          <cell r="D59">
            <v>13.955</v>
          </cell>
          <cell r="E59">
            <v>37.999000000000002</v>
          </cell>
          <cell r="F59">
            <v>9.7490000000000006</v>
          </cell>
          <cell r="G59">
            <v>1.26</v>
          </cell>
          <cell r="H59">
            <v>18.683</v>
          </cell>
          <cell r="I59">
            <v>13.83</v>
          </cell>
          <cell r="J59">
            <v>-3.573</v>
          </cell>
          <cell r="K59">
            <v>-2.573</v>
          </cell>
          <cell r="L59">
            <v>4.5759999999999996</v>
          </cell>
          <cell r="M59">
            <v>5.3129999999999997</v>
          </cell>
          <cell r="N59">
            <v>-1.452</v>
          </cell>
          <cell r="O59">
            <v>-1.9379999999999999</v>
          </cell>
          <cell r="P59">
            <v>-9.1270000000000007</v>
          </cell>
          <cell r="Q59">
            <v>1.2529999999999999</v>
          </cell>
          <cell r="R59">
            <v>-6.9279999999999999</v>
          </cell>
        </row>
        <row r="60">
          <cell r="A60" t="str">
            <v>Eritrea</v>
          </cell>
          <cell r="B60" t="str">
            <v>--</v>
          </cell>
          <cell r="C60" t="str">
            <v>--</v>
          </cell>
          <cell r="D60">
            <v>-2.6560000000000001</v>
          </cell>
          <cell r="E60">
            <v>1.452</v>
          </cell>
          <cell r="F60">
            <v>2.5739999999999998</v>
          </cell>
          <cell r="G60">
            <v>-0.96899999999999997</v>
          </cell>
          <cell r="H60">
            <v>1.427</v>
          </cell>
          <cell r="I60">
            <v>-9.7829999999999995</v>
          </cell>
          <cell r="J60">
            <v>3.8769999999999998</v>
          </cell>
          <cell r="K60">
            <v>2.194</v>
          </cell>
          <cell r="L60">
            <v>8.6780000000000008</v>
          </cell>
          <cell r="M60">
            <v>7.02</v>
          </cell>
          <cell r="N60">
            <v>1.1399999999999999</v>
          </cell>
          <cell r="O60">
            <v>1.857</v>
          </cell>
          <cell r="P60">
            <v>2.1560000000000001</v>
          </cell>
          <cell r="Q60">
            <v>2.0449999999999999</v>
          </cell>
          <cell r="R60">
            <v>-0.65100000000000002</v>
          </cell>
        </row>
        <row r="61">
          <cell r="A61" t="str">
            <v>Estonia</v>
          </cell>
          <cell r="B61" t="str">
            <v>Europe</v>
          </cell>
          <cell r="C61" t="str">
            <v>A1</v>
          </cell>
          <cell r="D61">
            <v>7.7659000000000002</v>
          </cell>
          <cell r="E61">
            <v>6.3429000000000002</v>
          </cell>
          <cell r="F61">
            <v>8.8529</v>
          </cell>
          <cell r="G61">
            <v>10.0977</v>
          </cell>
          <cell r="H61">
            <v>7.4917999999999996</v>
          </cell>
          <cell r="I61">
            <v>-4.1509999999999998</v>
          </cell>
          <cell r="J61">
            <v>-14.0983</v>
          </cell>
          <cell r="K61">
            <v>2.5653000000000001</v>
          </cell>
          <cell r="L61">
            <v>9.5579000000000001</v>
          </cell>
          <cell r="M61">
            <v>3.9384999999999999</v>
          </cell>
          <cell r="N61">
            <v>1.3</v>
          </cell>
          <cell r="O61">
            <v>2.9649000000000001</v>
          </cell>
          <cell r="P61">
            <v>3.4540000000000002</v>
          </cell>
          <cell r="Q61">
            <v>3.6150000000000002</v>
          </cell>
          <cell r="R61">
            <v>3.7320000000000002</v>
          </cell>
        </row>
        <row r="62">
          <cell r="A62" t="str">
            <v>Ethiopia</v>
          </cell>
          <cell r="B62" t="str">
            <v>--</v>
          </cell>
          <cell r="C62" t="str">
            <v>--</v>
          </cell>
          <cell r="D62">
            <v>-2.0990000000000002</v>
          </cell>
          <cell r="E62">
            <v>11.728999999999999</v>
          </cell>
          <cell r="F62">
            <v>12.644</v>
          </cell>
          <cell r="G62">
            <v>11.539</v>
          </cell>
          <cell r="H62">
            <v>11.795</v>
          </cell>
          <cell r="I62">
            <v>11.186999999999999</v>
          </cell>
          <cell r="J62">
            <v>10.041</v>
          </cell>
          <cell r="K62">
            <v>10.567</v>
          </cell>
          <cell r="L62">
            <v>11.385999999999999</v>
          </cell>
          <cell r="M62">
            <v>8.5470000000000006</v>
          </cell>
          <cell r="N62">
            <v>7.0019999999999998</v>
          </cell>
          <cell r="O62">
            <v>7.4610000000000003</v>
          </cell>
          <cell r="P62">
            <v>7.4790000000000001</v>
          </cell>
          <cell r="Q62">
            <v>7.01</v>
          </cell>
          <cell r="R62">
            <v>7.0170000000000003</v>
          </cell>
        </row>
        <row r="63">
          <cell r="A63" t="str">
            <v>Eurozone</v>
          </cell>
          <cell r="B63" t="str">
            <v>--</v>
          </cell>
          <cell r="C63" t="str">
            <v>--</v>
          </cell>
          <cell r="D63">
            <v>0.71809999999999996</v>
          </cell>
          <cell r="E63">
            <v>2.2040000000000002</v>
          </cell>
          <cell r="F63">
            <v>1.7071000000000001</v>
          </cell>
          <cell r="G63">
            <v>3.2494999999999998</v>
          </cell>
          <cell r="H63">
            <v>2.9990999999999999</v>
          </cell>
          <cell r="I63">
            <v>0.37619999999999998</v>
          </cell>
          <cell r="J63">
            <v>-4.3863000000000003</v>
          </cell>
          <cell r="K63">
            <v>2.0053999999999998</v>
          </cell>
          <cell r="L63">
            <v>1.4452</v>
          </cell>
          <cell r="M63">
            <v>-0.41020000000000001</v>
          </cell>
          <cell r="N63">
            <v>-9.7199999999999995E-2</v>
          </cell>
          <cell r="O63" t="e">
            <v>#N/A</v>
          </cell>
          <cell r="P63" t="e">
            <v>#N/A</v>
          </cell>
          <cell r="Q63" t="e">
            <v>#N/A</v>
          </cell>
          <cell r="R63" t="e">
            <v>#N/A</v>
          </cell>
        </row>
        <row r="64">
          <cell r="A64" t="str">
            <v>Federated States of Micronesia</v>
          </cell>
          <cell r="B64" t="str">
            <v>--</v>
          </cell>
          <cell r="C64" t="str">
            <v>--</v>
          </cell>
          <cell r="D64" t="e">
            <v>#N/A</v>
          </cell>
          <cell r="E64" t="e">
            <v>#N/A</v>
          </cell>
          <cell r="F64" t="e">
            <v>#N/A</v>
          </cell>
          <cell r="G64" t="e">
            <v>#N/A</v>
          </cell>
          <cell r="H64" t="e">
            <v>#N/A</v>
          </cell>
          <cell r="I64" t="e">
            <v>#N/A</v>
          </cell>
          <cell r="J64" t="e">
            <v>#N/A</v>
          </cell>
          <cell r="K64" t="e">
            <v>#N/A</v>
          </cell>
          <cell r="L64" t="e">
            <v>#N/A</v>
          </cell>
          <cell r="M64" t="e">
            <v>#N/A</v>
          </cell>
          <cell r="N64" t="e">
            <v>#N/A</v>
          </cell>
          <cell r="O64" t="e">
            <v>#N/A</v>
          </cell>
          <cell r="P64" t="e">
            <v>#N/A</v>
          </cell>
          <cell r="Q64" t="e">
            <v>#N/A</v>
          </cell>
          <cell r="R64" t="e">
            <v>#N/A</v>
          </cell>
        </row>
        <row r="65">
          <cell r="A65" t="str">
            <v>Fiji</v>
          </cell>
          <cell r="B65" t="str">
            <v>Asia Pacific</v>
          </cell>
          <cell r="C65" t="str">
            <v>B1</v>
          </cell>
          <cell r="D65">
            <v>0.8</v>
          </cell>
          <cell r="E65">
            <v>5.4</v>
          </cell>
          <cell r="F65">
            <v>-1.3</v>
          </cell>
          <cell r="G65">
            <v>1.9</v>
          </cell>
          <cell r="H65">
            <v>-0.9</v>
          </cell>
          <cell r="I65">
            <v>1</v>
          </cell>
          <cell r="J65">
            <v>-1.3</v>
          </cell>
          <cell r="K65">
            <v>0.1</v>
          </cell>
          <cell r="L65">
            <v>1.9</v>
          </cell>
          <cell r="M65">
            <v>2.2000000000000002</v>
          </cell>
          <cell r="N65">
            <v>3.6</v>
          </cell>
          <cell r="O65">
            <v>3</v>
          </cell>
          <cell r="P65">
            <v>2.2519999999999998</v>
          </cell>
          <cell r="Q65">
            <v>2.2789999999999999</v>
          </cell>
          <cell r="R65">
            <v>2.2959999999999998</v>
          </cell>
        </row>
        <row r="66">
          <cell r="A66" t="str">
            <v>Finland</v>
          </cell>
          <cell r="B66" t="str">
            <v>Europe</v>
          </cell>
          <cell r="C66" t="str">
            <v>Aaa</v>
          </cell>
          <cell r="D66">
            <v>2.0124</v>
          </cell>
          <cell r="E66">
            <v>4.1256000000000004</v>
          </cell>
          <cell r="F66">
            <v>2.9154</v>
          </cell>
          <cell r="G66">
            <v>4.4112</v>
          </cell>
          <cell r="H66">
            <v>5.3352000000000004</v>
          </cell>
          <cell r="I66">
            <v>0.29360000000000003</v>
          </cell>
          <cell r="J66">
            <v>-8.5386000000000006</v>
          </cell>
          <cell r="K66">
            <v>3.363</v>
          </cell>
          <cell r="L66">
            <v>2.7262</v>
          </cell>
          <cell r="M66">
            <v>-0.82669999999999999</v>
          </cell>
          <cell r="N66">
            <v>-0.50739999999999996</v>
          </cell>
          <cell r="O66">
            <v>0.94730000000000003</v>
          </cell>
          <cell r="P66">
            <v>1.4039999999999999</v>
          </cell>
          <cell r="Q66">
            <v>1.954</v>
          </cell>
          <cell r="R66">
            <v>1.988</v>
          </cell>
        </row>
        <row r="67">
          <cell r="A67" t="str">
            <v>France</v>
          </cell>
          <cell r="B67" t="str">
            <v>Europe</v>
          </cell>
          <cell r="C67" t="str">
            <v>Aa1</v>
          </cell>
          <cell r="D67">
            <v>0.89949999999999997</v>
          </cell>
          <cell r="E67">
            <v>2.5447000000000002</v>
          </cell>
          <cell r="F67">
            <v>1.8265</v>
          </cell>
          <cell r="G67">
            <v>2.4668999999999999</v>
          </cell>
          <cell r="H67">
            <v>2.2854000000000001</v>
          </cell>
          <cell r="I67">
            <v>-8.0699999999999994E-2</v>
          </cell>
          <cell r="J67">
            <v>-3.1471</v>
          </cell>
          <cell r="K67">
            <v>1.7249000000000001</v>
          </cell>
          <cell r="L67">
            <v>2.0268999999999999</v>
          </cell>
          <cell r="M67">
            <v>1.3899999999999999E-2</v>
          </cell>
          <cell r="N67">
            <v>0.1</v>
          </cell>
          <cell r="O67">
            <v>0.9</v>
          </cell>
          <cell r="P67">
            <v>1.5</v>
          </cell>
          <cell r="Q67">
            <v>1.6</v>
          </cell>
          <cell r="R67">
            <v>1.7</v>
          </cell>
        </row>
        <row r="68">
          <cell r="A68" t="str">
            <v>Gabon</v>
          </cell>
          <cell r="B68" t="str">
            <v>ME &amp; A</v>
          </cell>
          <cell r="C68" t="str">
            <v>--</v>
          </cell>
          <cell r="D68">
            <v>2.4</v>
          </cell>
          <cell r="E68">
            <v>1.4</v>
          </cell>
          <cell r="F68">
            <v>3</v>
          </cell>
          <cell r="G68">
            <v>1.2</v>
          </cell>
          <cell r="H68">
            <v>5.6</v>
          </cell>
          <cell r="I68">
            <v>1</v>
          </cell>
          <cell r="J68">
            <v>-2.9</v>
          </cell>
          <cell r="K68">
            <v>6.7</v>
          </cell>
          <cell r="L68">
            <v>7</v>
          </cell>
          <cell r="M68">
            <v>5.3</v>
          </cell>
          <cell r="N68">
            <v>5.9</v>
          </cell>
          <cell r="O68">
            <v>6.8</v>
          </cell>
          <cell r="P68">
            <v>6.9580000000000002</v>
          </cell>
          <cell r="Q68">
            <v>7.1779999999999999</v>
          </cell>
          <cell r="R68">
            <v>7.5179999999999998</v>
          </cell>
        </row>
        <row r="69">
          <cell r="A69" t="str">
            <v>Gambia</v>
          </cell>
          <cell r="B69" t="str">
            <v>--</v>
          </cell>
          <cell r="C69" t="str">
            <v>--</v>
          </cell>
          <cell r="D69" t="e">
            <v>#N/A</v>
          </cell>
          <cell r="E69" t="e">
            <v>#N/A</v>
          </cell>
          <cell r="F69" t="e">
            <v>#N/A</v>
          </cell>
          <cell r="G69" t="e">
            <v>#N/A</v>
          </cell>
          <cell r="H69" t="e">
            <v>#N/A</v>
          </cell>
          <cell r="I69" t="e">
            <v>#N/A</v>
          </cell>
          <cell r="J69" t="e">
            <v>#N/A</v>
          </cell>
          <cell r="K69" t="e">
            <v>#N/A</v>
          </cell>
          <cell r="L69" t="e">
            <v>#N/A</v>
          </cell>
          <cell r="M69" t="e">
            <v>#N/A</v>
          </cell>
          <cell r="N69" t="e">
            <v>#N/A</v>
          </cell>
          <cell r="O69" t="e">
            <v>#N/A</v>
          </cell>
          <cell r="P69" t="e">
            <v>#N/A</v>
          </cell>
          <cell r="Q69" t="e">
            <v>#N/A</v>
          </cell>
          <cell r="R69" t="e">
            <v>#N/A</v>
          </cell>
        </row>
        <row r="70">
          <cell r="A70" t="str">
            <v>Georgia</v>
          </cell>
          <cell r="B70" t="str">
            <v>Europe</v>
          </cell>
          <cell r="C70" t="str">
            <v>Ba3</v>
          </cell>
          <cell r="D70">
            <v>11.0581</v>
          </cell>
          <cell r="E70">
            <v>5.8596000000000004</v>
          </cell>
          <cell r="F70">
            <v>9.5930999999999997</v>
          </cell>
          <cell r="G70">
            <v>9.3840000000000003</v>
          </cell>
          <cell r="H70">
            <v>12.337899999999999</v>
          </cell>
          <cell r="I70">
            <v>2.3140000000000001</v>
          </cell>
          <cell r="J70">
            <v>-3.7757999999999998</v>
          </cell>
          <cell r="K70">
            <v>6.2530000000000001</v>
          </cell>
          <cell r="L70">
            <v>7.1734999999999998</v>
          </cell>
          <cell r="M70">
            <v>6.1148999999999996</v>
          </cell>
          <cell r="N70">
            <v>2.7</v>
          </cell>
          <cell r="O70">
            <v>4.3</v>
          </cell>
          <cell r="P70">
            <v>5.8929999999999998</v>
          </cell>
          <cell r="Q70">
            <v>6</v>
          </cell>
          <cell r="R70">
            <v>6</v>
          </cell>
        </row>
        <row r="71">
          <cell r="A71" t="str">
            <v>Germany</v>
          </cell>
          <cell r="B71" t="str">
            <v>Europe</v>
          </cell>
          <cell r="C71" t="str">
            <v>Aaa</v>
          </cell>
          <cell r="D71">
            <v>-0.37540000000000001</v>
          </cell>
          <cell r="E71">
            <v>1.1611</v>
          </cell>
          <cell r="F71">
            <v>0.68469999999999998</v>
          </cell>
          <cell r="G71">
            <v>3.7</v>
          </cell>
          <cell r="H71">
            <v>3.2690000000000001</v>
          </cell>
          <cell r="I71">
            <v>1.0831999999999999</v>
          </cell>
          <cell r="J71">
            <v>-5.1455000000000002</v>
          </cell>
          <cell r="K71">
            <v>4.0125000000000002</v>
          </cell>
          <cell r="L71">
            <v>3.3332999999999999</v>
          </cell>
          <cell r="M71">
            <v>0.68869999999999998</v>
          </cell>
          <cell r="N71">
            <v>0.5</v>
          </cell>
          <cell r="O71">
            <v>1.5762</v>
          </cell>
          <cell r="P71">
            <v>1.3859999999999999</v>
          </cell>
          <cell r="Q71">
            <v>1.3149999999999999</v>
          </cell>
          <cell r="R71">
            <v>1.2669999999999999</v>
          </cell>
        </row>
        <row r="72">
          <cell r="A72" t="str">
            <v>Ghana</v>
          </cell>
          <cell r="B72" t="str">
            <v>ME &amp; A</v>
          </cell>
          <cell r="C72" t="str">
            <v>B1</v>
          </cell>
          <cell r="D72">
            <v>5.1106999999999996</v>
          </cell>
          <cell r="E72">
            <v>5.3170999999999999</v>
          </cell>
          <cell r="F72">
            <v>6.0218999999999996</v>
          </cell>
          <cell r="G72">
            <v>6.1216999999999997</v>
          </cell>
          <cell r="H72">
            <v>4.4931000000000001</v>
          </cell>
          <cell r="I72">
            <v>9.3176000000000005</v>
          </cell>
          <cell r="J72">
            <v>5.7845000000000004</v>
          </cell>
          <cell r="K72">
            <v>7.8960999999999997</v>
          </cell>
          <cell r="L72">
            <v>14.0267</v>
          </cell>
          <cell r="M72">
            <v>7.1798000000000002</v>
          </cell>
          <cell r="N72">
            <v>6.9</v>
          </cell>
          <cell r="O72">
            <v>7.7</v>
          </cell>
          <cell r="P72">
            <v>5.4969999999999999</v>
          </cell>
          <cell r="Q72">
            <v>5.0730000000000004</v>
          </cell>
          <cell r="R72">
            <v>5.056</v>
          </cell>
        </row>
        <row r="73">
          <cell r="A73" t="str">
            <v>Gibraltar</v>
          </cell>
          <cell r="B73" t="str">
            <v>--</v>
          </cell>
          <cell r="C73" t="str">
            <v>--</v>
          </cell>
          <cell r="D73" t="e">
            <v>#N/A</v>
          </cell>
          <cell r="E73" t="e">
            <v>#N/A</v>
          </cell>
          <cell r="F73" t="e">
            <v>#N/A</v>
          </cell>
          <cell r="G73" t="e">
            <v>#N/A</v>
          </cell>
          <cell r="H73" t="e">
            <v>#N/A</v>
          </cell>
          <cell r="I73" t="e">
            <v>#N/A</v>
          </cell>
          <cell r="J73" t="e">
            <v>#N/A</v>
          </cell>
          <cell r="K73" t="e">
            <v>#N/A</v>
          </cell>
          <cell r="L73" t="e">
            <v>#N/A</v>
          </cell>
          <cell r="M73" t="e">
            <v>#N/A</v>
          </cell>
          <cell r="N73" t="e">
            <v>#N/A</v>
          </cell>
          <cell r="O73" t="e">
            <v>#N/A</v>
          </cell>
          <cell r="P73" t="e">
            <v>#N/A</v>
          </cell>
          <cell r="Q73" t="e">
            <v>#N/A</v>
          </cell>
          <cell r="R73" t="e">
            <v>#N/A</v>
          </cell>
        </row>
        <row r="74">
          <cell r="A74" t="str">
            <v>Greece</v>
          </cell>
          <cell r="B74" t="str">
            <v>Europe</v>
          </cell>
          <cell r="C74" t="str">
            <v>C</v>
          </cell>
          <cell r="D74">
            <v>5.9442000000000004</v>
          </cell>
          <cell r="E74">
            <v>4.3677000000000001</v>
          </cell>
          <cell r="F74">
            <v>2.2804000000000002</v>
          </cell>
          <cell r="G74">
            <v>5.5107999999999997</v>
          </cell>
          <cell r="H74">
            <v>3.5360999999999998</v>
          </cell>
          <cell r="I74">
            <v>-0.214</v>
          </cell>
          <cell r="J74">
            <v>-3.1356000000000002</v>
          </cell>
          <cell r="K74">
            <v>-4.9431000000000003</v>
          </cell>
          <cell r="L74">
            <v>-7.1047000000000002</v>
          </cell>
          <cell r="M74">
            <v>-6.3798000000000004</v>
          </cell>
          <cell r="N74">
            <v>-4.1013999999999999</v>
          </cell>
          <cell r="O74">
            <v>-0.48299999999999998</v>
          </cell>
          <cell r="P74">
            <v>1</v>
          </cell>
          <cell r="Q74">
            <v>2.2000000000000002</v>
          </cell>
          <cell r="R74">
            <v>3</v>
          </cell>
        </row>
        <row r="75">
          <cell r="A75" t="str">
            <v>Grenada</v>
          </cell>
          <cell r="B75" t="str">
            <v>--</v>
          </cell>
          <cell r="C75" t="str">
            <v>--</v>
          </cell>
          <cell r="D75">
            <v>9.4640000000000004</v>
          </cell>
          <cell r="E75">
            <v>-0.64700000000000002</v>
          </cell>
          <cell r="F75">
            <v>13.273</v>
          </cell>
          <cell r="G75">
            <v>-3.9929999999999999</v>
          </cell>
          <cell r="H75">
            <v>6.1230000000000002</v>
          </cell>
          <cell r="I75">
            <v>0.94799999999999995</v>
          </cell>
          <cell r="J75">
            <v>-6.6589999999999998</v>
          </cell>
          <cell r="K75">
            <v>-0.35199999999999998</v>
          </cell>
          <cell r="L75">
            <v>0.96699999999999997</v>
          </cell>
          <cell r="M75">
            <v>-0.81799999999999995</v>
          </cell>
          <cell r="N75">
            <v>0.79700000000000004</v>
          </cell>
          <cell r="O75">
            <v>1.05</v>
          </cell>
          <cell r="P75">
            <v>1.2</v>
          </cell>
          <cell r="Q75">
            <v>1.94</v>
          </cell>
          <cell r="R75">
            <v>2.2000000000000002</v>
          </cell>
        </row>
        <row r="76">
          <cell r="A76" t="str">
            <v>Guatemala</v>
          </cell>
          <cell r="B76" t="str">
            <v>Americas</v>
          </cell>
          <cell r="C76" t="str">
            <v>Ba1</v>
          </cell>
          <cell r="D76">
            <v>2.5306999999999999</v>
          </cell>
          <cell r="E76">
            <v>3.1520999999999999</v>
          </cell>
          <cell r="F76">
            <v>3.2601</v>
          </cell>
          <cell r="G76">
            <v>5.3798000000000004</v>
          </cell>
          <cell r="H76">
            <v>6.3041</v>
          </cell>
          <cell r="I76">
            <v>3.2810000000000001</v>
          </cell>
          <cell r="J76">
            <v>0.52610000000000001</v>
          </cell>
          <cell r="K76">
            <v>2.8694000000000002</v>
          </cell>
          <cell r="L76">
            <v>4.2397</v>
          </cell>
          <cell r="M76">
            <v>2.9613</v>
          </cell>
          <cell r="N76">
            <v>3.3</v>
          </cell>
          <cell r="O76">
            <v>3.4</v>
          </cell>
          <cell r="P76">
            <v>3.5</v>
          </cell>
          <cell r="Q76">
            <v>3.5</v>
          </cell>
          <cell r="R76">
            <v>3.5</v>
          </cell>
        </row>
        <row r="77">
          <cell r="A77" t="str">
            <v>Guernsey</v>
          </cell>
          <cell r="B77" t="str">
            <v>--</v>
          </cell>
          <cell r="C77" t="str">
            <v>--</v>
          </cell>
          <cell r="D77" t="e">
            <v>#N/A</v>
          </cell>
          <cell r="E77" t="e">
            <v>#N/A</v>
          </cell>
          <cell r="F77" t="e">
            <v>#N/A</v>
          </cell>
          <cell r="G77" t="e">
            <v>#N/A</v>
          </cell>
          <cell r="H77" t="e">
            <v>#N/A</v>
          </cell>
          <cell r="I77" t="e">
            <v>#N/A</v>
          </cell>
          <cell r="J77" t="e">
            <v>#N/A</v>
          </cell>
          <cell r="K77" t="e">
            <v>#N/A</v>
          </cell>
          <cell r="L77" t="e">
            <v>#N/A</v>
          </cell>
          <cell r="M77" t="e">
            <v>#N/A</v>
          </cell>
          <cell r="N77" t="e">
            <v>#N/A</v>
          </cell>
          <cell r="O77" t="e">
            <v>#N/A</v>
          </cell>
          <cell r="P77" t="e">
            <v>#N/A</v>
          </cell>
          <cell r="Q77" t="e">
            <v>#N/A</v>
          </cell>
          <cell r="R77" t="e">
            <v>#N/A</v>
          </cell>
        </row>
        <row r="78">
          <cell r="A78" t="str">
            <v>Guinea</v>
          </cell>
          <cell r="B78" t="str">
            <v>--</v>
          </cell>
          <cell r="C78" t="str">
            <v>--</v>
          </cell>
          <cell r="D78">
            <v>1.2</v>
          </cell>
          <cell r="E78">
            <v>2.34</v>
          </cell>
          <cell r="F78">
            <v>2.9969999999999999</v>
          </cell>
          <cell r="G78">
            <v>2.4969999999999999</v>
          </cell>
          <cell r="H78">
            <v>1.758</v>
          </cell>
          <cell r="I78">
            <v>4.9370000000000003</v>
          </cell>
          <cell r="J78">
            <v>-0.28000000000000003</v>
          </cell>
          <cell r="K78">
            <v>1.9359999999999999</v>
          </cell>
          <cell r="L78">
            <v>3.9089999999999998</v>
          </cell>
          <cell r="M78">
            <v>3.944</v>
          </cell>
          <cell r="N78">
            <v>2.9430000000000001</v>
          </cell>
          <cell r="O78">
            <v>5.19</v>
          </cell>
          <cell r="P78">
            <v>5.3570000000000002</v>
          </cell>
          <cell r="Q78">
            <v>6.3940000000000001</v>
          </cell>
          <cell r="R78">
            <v>19.719000000000001</v>
          </cell>
        </row>
        <row r="79">
          <cell r="A79" t="str">
            <v>Guinea-Bissau</v>
          </cell>
          <cell r="B79" t="str">
            <v>--</v>
          </cell>
          <cell r="C79" t="str">
            <v>--</v>
          </cell>
          <cell r="D79">
            <v>0.39100000000000001</v>
          </cell>
          <cell r="E79">
            <v>2.843</v>
          </cell>
          <cell r="F79">
            <v>4.3</v>
          </cell>
          <cell r="G79">
            <v>2.1360000000000001</v>
          </cell>
          <cell r="H79">
            <v>3.202</v>
          </cell>
          <cell r="I79">
            <v>3.222</v>
          </cell>
          <cell r="J79">
            <v>2.996</v>
          </cell>
          <cell r="K79">
            <v>3.4729999999999999</v>
          </cell>
          <cell r="L79">
            <v>5.3390000000000004</v>
          </cell>
          <cell r="M79">
            <v>-1.452</v>
          </cell>
          <cell r="N79">
            <v>3.536</v>
          </cell>
          <cell r="O79">
            <v>2.6829999999999998</v>
          </cell>
          <cell r="P79">
            <v>2.8479999999999999</v>
          </cell>
          <cell r="Q79">
            <v>3.073</v>
          </cell>
          <cell r="R79">
            <v>3.29</v>
          </cell>
        </row>
        <row r="80">
          <cell r="A80" t="str">
            <v>Guyana</v>
          </cell>
          <cell r="B80" t="str">
            <v>--</v>
          </cell>
          <cell r="C80" t="str">
            <v>--</v>
          </cell>
          <cell r="D80">
            <v>-0.63</v>
          </cell>
          <cell r="E80">
            <v>2.5099999999999998</v>
          </cell>
          <cell r="F80">
            <v>-1.9419999999999999</v>
          </cell>
          <cell r="G80">
            <v>5.1269999999999998</v>
          </cell>
          <cell r="H80">
            <v>7</v>
          </cell>
          <cell r="I80">
            <v>2</v>
          </cell>
          <cell r="J80">
            <v>3.3</v>
          </cell>
          <cell r="K80">
            <v>3.6</v>
          </cell>
          <cell r="L80">
            <v>4.5999999999999996</v>
          </cell>
          <cell r="M80">
            <v>4.8159999999999998</v>
          </cell>
          <cell r="N80">
            <v>5.3280000000000003</v>
          </cell>
          <cell r="O80">
            <v>5.8239999999999998</v>
          </cell>
          <cell r="P80">
            <v>5.8319999999999999</v>
          </cell>
          <cell r="Q80">
            <v>3.6859999999999999</v>
          </cell>
          <cell r="R80">
            <v>3.3940000000000001</v>
          </cell>
        </row>
        <row r="81">
          <cell r="A81" t="str">
            <v>Haiti</v>
          </cell>
          <cell r="B81" t="str">
            <v>--</v>
          </cell>
          <cell r="C81" t="str">
            <v>--</v>
          </cell>
          <cell r="D81">
            <v>0.36399999999999999</v>
          </cell>
          <cell r="E81">
            <v>-3.5230000000000001</v>
          </cell>
          <cell r="F81">
            <v>1.8049999999999999</v>
          </cell>
          <cell r="G81">
            <v>2.2490000000000001</v>
          </cell>
          <cell r="H81">
            <v>3.343</v>
          </cell>
          <cell r="I81">
            <v>0.84399999999999997</v>
          </cell>
          <cell r="J81">
            <v>2.8780000000000001</v>
          </cell>
          <cell r="K81">
            <v>-5.4160000000000004</v>
          </cell>
          <cell r="L81">
            <v>5.59</v>
          </cell>
          <cell r="M81">
            <v>2.8220000000000001</v>
          </cell>
          <cell r="N81">
            <v>3.4060000000000001</v>
          </cell>
          <cell r="O81">
            <v>4.5279999999999996</v>
          </cell>
          <cell r="P81">
            <v>5.2</v>
          </cell>
          <cell r="Q81">
            <v>5.8</v>
          </cell>
          <cell r="R81">
            <v>5.6</v>
          </cell>
        </row>
        <row r="82">
          <cell r="A82" t="str">
            <v>Honduras</v>
          </cell>
          <cell r="B82" t="str">
            <v>Americas</v>
          </cell>
          <cell r="C82" t="str">
            <v>B2</v>
          </cell>
          <cell r="D82">
            <v>4.5469999999999997</v>
          </cell>
          <cell r="E82">
            <v>6.2321</v>
          </cell>
          <cell r="F82">
            <v>6.0507</v>
          </cell>
          <cell r="G82">
            <v>6.5673000000000004</v>
          </cell>
          <cell r="H82">
            <v>6.1882000000000001</v>
          </cell>
          <cell r="I82">
            <v>4.2319000000000004</v>
          </cell>
          <cell r="J82">
            <v>-2.4319000000000002</v>
          </cell>
          <cell r="K82">
            <v>3.7311000000000001</v>
          </cell>
          <cell r="L82">
            <v>3.8357999999999999</v>
          </cell>
          <cell r="M82">
            <v>3.8631000000000002</v>
          </cell>
          <cell r="N82">
            <v>2.8</v>
          </cell>
          <cell r="O82">
            <v>2.8</v>
          </cell>
          <cell r="P82">
            <v>3</v>
          </cell>
          <cell r="Q82">
            <v>3</v>
          </cell>
          <cell r="R82">
            <v>3</v>
          </cell>
        </row>
        <row r="83">
          <cell r="A83" t="str">
            <v>Hong Kong</v>
          </cell>
          <cell r="B83" t="str">
            <v>Asia Pacific</v>
          </cell>
          <cell r="C83" t="str">
            <v>Aa1</v>
          </cell>
          <cell r="D83">
            <v>3.0562999999999998</v>
          </cell>
          <cell r="E83">
            <v>8.7001000000000008</v>
          </cell>
          <cell r="F83">
            <v>7.3882000000000003</v>
          </cell>
          <cell r="G83">
            <v>7.0326000000000004</v>
          </cell>
          <cell r="H83">
            <v>6.4648000000000003</v>
          </cell>
          <cell r="I83">
            <v>2.1278999999999999</v>
          </cell>
          <cell r="J83">
            <v>-2.4590999999999998</v>
          </cell>
          <cell r="K83">
            <v>6.7933000000000003</v>
          </cell>
          <cell r="L83">
            <v>4.8512000000000004</v>
          </cell>
          <cell r="M83">
            <v>1.5015000000000001</v>
          </cell>
          <cell r="N83">
            <v>3</v>
          </cell>
          <cell r="O83">
            <v>4</v>
          </cell>
          <cell r="P83">
            <v>4.3959999999999999</v>
          </cell>
          <cell r="Q83">
            <v>4.4939999999999998</v>
          </cell>
          <cell r="R83">
            <v>4.5140000000000002</v>
          </cell>
        </row>
        <row r="84">
          <cell r="A84" t="str">
            <v>Hungary</v>
          </cell>
          <cell r="B84" t="str">
            <v>Europe</v>
          </cell>
          <cell r="C84" t="str">
            <v>Ba1</v>
          </cell>
          <cell r="D84">
            <v>3.8504</v>
          </cell>
          <cell r="E84">
            <v>4.7972000000000001</v>
          </cell>
          <cell r="F84">
            <v>3.9643999999999999</v>
          </cell>
          <cell r="G84">
            <v>3.8936999999999999</v>
          </cell>
          <cell r="H84">
            <v>0.1104</v>
          </cell>
          <cell r="I84">
            <v>0.8931</v>
          </cell>
          <cell r="J84">
            <v>-6.7674000000000003</v>
          </cell>
          <cell r="K84">
            <v>1.054</v>
          </cell>
          <cell r="L84">
            <v>1.5708</v>
          </cell>
          <cell r="M84">
            <v>-1.6645000000000001</v>
          </cell>
          <cell r="N84">
            <v>0.61650000000000005</v>
          </cell>
          <cell r="O84">
            <v>1.4955000000000001</v>
          </cell>
          <cell r="P84">
            <v>1.5409999999999999</v>
          </cell>
          <cell r="Q84">
            <v>1.677</v>
          </cell>
          <cell r="R84">
            <v>1.621</v>
          </cell>
        </row>
        <row r="85">
          <cell r="A85" t="str">
            <v>Iceland</v>
          </cell>
          <cell r="B85" t="str">
            <v>Europe</v>
          </cell>
          <cell r="C85" t="str">
            <v>Baa3</v>
          </cell>
          <cell r="D85">
            <v>2.4344000000000001</v>
          </cell>
          <cell r="E85">
            <v>7.8357999999999999</v>
          </cell>
          <cell r="F85">
            <v>7.2298999999999998</v>
          </cell>
          <cell r="G85">
            <v>4.7089999999999996</v>
          </cell>
          <cell r="H85">
            <v>5.9851000000000001</v>
          </cell>
          <cell r="I85">
            <v>1.1880999999999999</v>
          </cell>
          <cell r="J85">
            <v>-6.5617999999999999</v>
          </cell>
          <cell r="K85">
            <v>-4.0987999999999998</v>
          </cell>
          <cell r="L85">
            <v>2.6796000000000002</v>
          </cell>
          <cell r="M85">
            <v>1.3991</v>
          </cell>
          <cell r="N85">
            <v>1.8</v>
          </cell>
          <cell r="O85">
            <v>2.2000000000000002</v>
          </cell>
          <cell r="P85">
            <v>2.1819999999999999</v>
          </cell>
          <cell r="Q85">
            <v>2.1949999999999998</v>
          </cell>
          <cell r="R85">
            <v>2.1989999999999998</v>
          </cell>
        </row>
        <row r="86">
          <cell r="A86" t="str">
            <v>India</v>
          </cell>
          <cell r="B86" t="str">
            <v>Asia Pacific</v>
          </cell>
          <cell r="C86" t="str">
            <v>Baa3</v>
          </cell>
          <cell r="D86">
            <v>8.0570000000000004</v>
          </cell>
          <cell r="E86">
            <v>6.9713000000000003</v>
          </cell>
          <cell r="F86">
            <v>9.4771999999999998</v>
          </cell>
          <cell r="G86">
            <v>9.5691000000000006</v>
          </cell>
          <cell r="H86">
            <v>9.3223000000000003</v>
          </cell>
          <cell r="I86">
            <v>6.7248000000000001</v>
          </cell>
          <cell r="J86">
            <v>8.5937999999999999</v>
          </cell>
          <cell r="K86">
            <v>9.3209</v>
          </cell>
          <cell r="L86">
            <v>6.2096</v>
          </cell>
          <cell r="M86">
            <v>4.9939</v>
          </cell>
          <cell r="N86">
            <v>4.5</v>
          </cell>
          <cell r="O86">
            <v>5.5</v>
          </cell>
          <cell r="P86" t="str">
            <v xml:space="preserve"> </v>
          </cell>
          <cell r="Q86">
            <v>6.4660000000000002</v>
          </cell>
          <cell r="R86">
            <v>6.6520000000000001</v>
          </cell>
        </row>
        <row r="87">
          <cell r="A87" t="str">
            <v>Indonesia</v>
          </cell>
          <cell r="B87" t="str">
            <v>Asia Pacific</v>
          </cell>
          <cell r="C87" t="str">
            <v>Baa3</v>
          </cell>
          <cell r="D87">
            <v>4.7804000000000002</v>
          </cell>
          <cell r="E87">
            <v>5.0308999999999999</v>
          </cell>
          <cell r="F87">
            <v>5.6925999999999997</v>
          </cell>
          <cell r="G87">
            <v>5.5010000000000003</v>
          </cell>
          <cell r="H87">
            <v>6.3449999999999998</v>
          </cell>
          <cell r="I87">
            <v>6.0137</v>
          </cell>
          <cell r="J87">
            <v>4.6288999999999998</v>
          </cell>
          <cell r="K87">
            <v>6.2239000000000004</v>
          </cell>
          <cell r="L87">
            <v>6.4904000000000002</v>
          </cell>
          <cell r="M87">
            <v>6.2264999999999997</v>
          </cell>
          <cell r="N87">
            <v>5.6</v>
          </cell>
          <cell r="O87">
            <v>5.4</v>
          </cell>
          <cell r="P87">
            <v>6</v>
          </cell>
          <cell r="Q87">
            <v>6</v>
          </cell>
          <cell r="R87">
            <v>6</v>
          </cell>
        </row>
        <row r="88">
          <cell r="A88" t="str">
            <v>Iran</v>
          </cell>
          <cell r="C88" t="str">
            <v>--</v>
          </cell>
          <cell r="D88" t="e">
            <v>#N/A</v>
          </cell>
          <cell r="E88" t="e">
            <v>#N/A</v>
          </cell>
          <cell r="F88" t="e">
            <v>#N/A</v>
          </cell>
          <cell r="G88" t="e">
            <v>#N/A</v>
          </cell>
          <cell r="H88" t="e">
            <v>#N/A</v>
          </cell>
          <cell r="I88" t="e">
            <v>#N/A</v>
          </cell>
          <cell r="J88" t="e">
            <v>#N/A</v>
          </cell>
          <cell r="K88" t="e">
            <v>#N/A</v>
          </cell>
          <cell r="L88" t="e">
            <v>#N/A</v>
          </cell>
          <cell r="M88" t="e">
            <v>#N/A</v>
          </cell>
          <cell r="N88" t="e">
            <v>#N/A</v>
          </cell>
          <cell r="O88" t="e">
            <v>#N/A</v>
          </cell>
          <cell r="P88" t="e">
            <v>#N/A</v>
          </cell>
          <cell r="Q88" t="e">
            <v>#N/A</v>
          </cell>
          <cell r="R88" t="e">
            <v>#N/A</v>
          </cell>
        </row>
        <row r="89">
          <cell r="A89" t="str">
            <v>Iraq</v>
          </cell>
          <cell r="B89" t="str">
            <v>--</v>
          </cell>
          <cell r="C89" t="str">
            <v>--</v>
          </cell>
          <cell r="D89" t="e">
            <v>#N/A</v>
          </cell>
          <cell r="E89">
            <v>59.737000000000002</v>
          </cell>
          <cell r="F89">
            <v>4.4009999999999998</v>
          </cell>
          <cell r="G89">
            <v>10.157999999999999</v>
          </cell>
          <cell r="H89">
            <v>1.3779999999999999</v>
          </cell>
          <cell r="I89">
            <v>6.609</v>
          </cell>
          <cell r="J89">
            <v>5.8090000000000002</v>
          </cell>
          <cell r="K89">
            <v>5.8570000000000002</v>
          </cell>
          <cell r="L89">
            <v>8.5820000000000007</v>
          </cell>
          <cell r="M89">
            <v>8.4280000000000008</v>
          </cell>
          <cell r="N89">
            <v>3.6560000000000001</v>
          </cell>
          <cell r="O89">
            <v>6.3360000000000003</v>
          </cell>
          <cell r="P89">
            <v>6.6420000000000003</v>
          </cell>
          <cell r="Q89">
            <v>8.2579999999999991</v>
          </cell>
          <cell r="R89">
            <v>8.9469999999999992</v>
          </cell>
        </row>
        <row r="90">
          <cell r="A90" t="str">
            <v>Ireland</v>
          </cell>
          <cell r="B90" t="str">
            <v>Europe</v>
          </cell>
          <cell r="C90" t="str">
            <v>Ba1</v>
          </cell>
          <cell r="D90">
            <v>3.729671651805746</v>
          </cell>
          <cell r="E90">
            <v>4.1998373096282053</v>
          </cell>
          <cell r="F90">
            <v>6.0804921334770361</v>
          </cell>
          <cell r="G90">
            <v>5.5051315602780884</v>
          </cell>
          <cell r="H90">
            <v>4.9701925916008411</v>
          </cell>
          <cell r="I90">
            <v>-2.1603674691626127</v>
          </cell>
          <cell r="J90">
            <v>-6.3844361364334787</v>
          </cell>
          <cell r="K90">
            <v>-1.0631704261820263</v>
          </cell>
          <cell r="L90">
            <v>2.1686690966853153</v>
          </cell>
          <cell r="M90">
            <v>0.15707286052803832</v>
          </cell>
          <cell r="N90">
            <v>0.5</v>
          </cell>
          <cell r="O90">
            <v>2.8</v>
          </cell>
          <cell r="P90">
            <v>3</v>
          </cell>
          <cell r="Q90">
            <v>3</v>
          </cell>
          <cell r="R90">
            <v>3</v>
          </cell>
        </row>
        <row r="91">
          <cell r="A91" t="str">
            <v>Isle of Man</v>
          </cell>
          <cell r="B91" t="str">
            <v>--</v>
          </cell>
          <cell r="C91" t="str">
            <v>Aaa</v>
          </cell>
          <cell r="D91">
            <v>6</v>
          </cell>
          <cell r="E91">
            <v>5.2</v>
          </cell>
          <cell r="F91">
            <v>5.9</v>
          </cell>
          <cell r="G91">
            <v>7.7</v>
          </cell>
          <cell r="H91">
            <v>7.5</v>
          </cell>
          <cell r="I91">
            <v>4.9000000000000004</v>
          </cell>
          <cell r="J91">
            <v>2.1</v>
          </cell>
          <cell r="K91">
            <v>3.4</v>
          </cell>
          <cell r="L91">
            <v>2</v>
          </cell>
          <cell r="M91">
            <v>3</v>
          </cell>
          <cell r="N91">
            <v>3.5</v>
          </cell>
          <cell r="O91">
            <v>3.7</v>
          </cell>
          <cell r="P91">
            <v>3.5</v>
          </cell>
          <cell r="Q91">
            <v>3.5</v>
          </cell>
          <cell r="R91">
            <v>3.5</v>
          </cell>
        </row>
        <row r="92">
          <cell r="A92" t="str">
            <v>Israel</v>
          </cell>
          <cell r="B92" t="str">
            <v>ME &amp; A</v>
          </cell>
          <cell r="C92" t="str">
            <v>A1</v>
          </cell>
          <cell r="D92">
            <v>1.4765999999999999</v>
          </cell>
          <cell r="E92">
            <v>4.899</v>
          </cell>
          <cell r="F92">
            <v>4.9177999999999997</v>
          </cell>
          <cell r="G92">
            <v>5.798</v>
          </cell>
          <cell r="H92">
            <v>6.9211999999999998</v>
          </cell>
          <cell r="I92">
            <v>4.4535999999999998</v>
          </cell>
          <cell r="J92">
            <v>1.2479</v>
          </cell>
          <cell r="K92">
            <v>5.6645000000000003</v>
          </cell>
          <cell r="L92">
            <v>4.5735000000000001</v>
          </cell>
          <cell r="M92">
            <v>3.3517999999999999</v>
          </cell>
          <cell r="N92">
            <v>3.7332999999999998</v>
          </cell>
          <cell r="O92">
            <v>3.4077000000000002</v>
          </cell>
          <cell r="P92">
            <v>3.1629999999999998</v>
          </cell>
          <cell r="Q92">
            <v>3.3679999999999999</v>
          </cell>
          <cell r="R92">
            <v>3.444</v>
          </cell>
        </row>
        <row r="93">
          <cell r="A93" t="str">
            <v>Italy</v>
          </cell>
          <cell r="B93" t="str">
            <v>Europe</v>
          </cell>
          <cell r="C93" t="str">
            <v>Baa2</v>
          </cell>
          <cell r="D93">
            <v>-4.6600000000000003E-2</v>
          </cell>
          <cell r="E93">
            <v>1.7306999999999999</v>
          </cell>
          <cell r="F93">
            <v>0.93130000000000002</v>
          </cell>
          <cell r="G93">
            <v>2.1989000000000001</v>
          </cell>
          <cell r="H93">
            <v>1.6831</v>
          </cell>
          <cell r="I93">
            <v>-1.1561999999999999</v>
          </cell>
          <cell r="J93">
            <v>-5.4943999999999997</v>
          </cell>
          <cell r="K93">
            <v>1.7233000000000001</v>
          </cell>
          <cell r="L93">
            <v>0.47710000000000002</v>
          </cell>
          <cell r="M93">
            <v>-2.5329999999999999</v>
          </cell>
          <cell r="N93">
            <v>-1.8</v>
          </cell>
          <cell r="O93">
            <v>0.4</v>
          </cell>
          <cell r="P93">
            <v>0.8</v>
          </cell>
          <cell r="Q93">
            <v>1</v>
          </cell>
          <cell r="R93">
            <v>1.2</v>
          </cell>
        </row>
        <row r="94">
          <cell r="A94" t="str">
            <v>Ivory Coast</v>
          </cell>
          <cell r="B94" t="str">
            <v>--</v>
          </cell>
          <cell r="C94" t="str">
            <v>--</v>
          </cell>
          <cell r="D94" t="e">
            <v>#N/A</v>
          </cell>
          <cell r="E94" t="e">
            <v>#N/A</v>
          </cell>
          <cell r="F94" t="e">
            <v>#N/A</v>
          </cell>
          <cell r="G94" t="e">
            <v>#N/A</v>
          </cell>
          <cell r="H94" t="e">
            <v>#N/A</v>
          </cell>
          <cell r="I94" t="e">
            <v>#N/A</v>
          </cell>
          <cell r="J94" t="e">
            <v>#N/A</v>
          </cell>
          <cell r="K94" t="e">
            <v>#N/A</v>
          </cell>
          <cell r="L94" t="e">
            <v>#N/A</v>
          </cell>
          <cell r="M94" t="e">
            <v>#N/A</v>
          </cell>
          <cell r="N94" t="e">
            <v>#N/A</v>
          </cell>
          <cell r="O94" t="e">
            <v>#N/A</v>
          </cell>
          <cell r="P94" t="e">
            <v>#N/A</v>
          </cell>
          <cell r="Q94" t="e">
            <v>#N/A</v>
          </cell>
          <cell r="R94" t="e">
            <v>#N/A</v>
          </cell>
        </row>
        <row r="95">
          <cell r="A95" t="str">
            <v>Jamaica</v>
          </cell>
          <cell r="B95" t="str">
            <v>Americas</v>
          </cell>
          <cell r="C95" t="str">
            <v>Caa3</v>
          </cell>
          <cell r="D95">
            <v>3.6659999999999999</v>
          </cell>
          <cell r="E95">
            <v>1.3240000000000001</v>
          </cell>
          <cell r="F95">
            <v>0.89400000000000002</v>
          </cell>
          <cell r="G95">
            <v>2.8730000000000002</v>
          </cell>
          <cell r="H95">
            <v>1.4339999999999999</v>
          </cell>
          <cell r="I95">
            <v>-0.80800000000000005</v>
          </cell>
          <cell r="J95">
            <v>-3.3889999999999998</v>
          </cell>
          <cell r="K95">
            <v>-1.4470000000000001</v>
          </cell>
          <cell r="L95">
            <v>1.405</v>
          </cell>
          <cell r="M95">
            <v>-0.48</v>
          </cell>
          <cell r="N95">
            <v>0</v>
          </cell>
          <cell r="O95">
            <v>1</v>
          </cell>
          <cell r="P95">
            <v>1.7</v>
          </cell>
          <cell r="Q95">
            <v>2.1</v>
          </cell>
          <cell r="R95">
            <v>2.4249999999999998</v>
          </cell>
        </row>
        <row r="96">
          <cell r="A96" t="str">
            <v>Japan</v>
          </cell>
          <cell r="B96" t="str">
            <v>Asia Pacific</v>
          </cell>
          <cell r="C96" t="str">
            <v>Aa3</v>
          </cell>
          <cell r="D96">
            <v>1.6851</v>
          </cell>
          <cell r="E96">
            <v>2.3607999999999998</v>
          </cell>
          <cell r="F96">
            <v>1.3027</v>
          </cell>
          <cell r="G96">
            <v>1.6929000000000001</v>
          </cell>
          <cell r="H96">
            <v>2.1922000000000001</v>
          </cell>
          <cell r="I96">
            <v>-1.0416000000000001</v>
          </cell>
          <cell r="J96">
            <v>-5.5270000000000001</v>
          </cell>
          <cell r="K96">
            <v>4.6520999999999999</v>
          </cell>
          <cell r="L96">
            <v>-0.57030000000000003</v>
          </cell>
          <cell r="M96">
            <v>1.9543999999999999</v>
          </cell>
          <cell r="N96">
            <v>2</v>
          </cell>
          <cell r="O96">
            <v>1.5</v>
          </cell>
          <cell r="P96">
            <v>1.135</v>
          </cell>
          <cell r="Q96">
            <v>1.167</v>
          </cell>
          <cell r="R96">
            <v>1.1339999999999999</v>
          </cell>
        </row>
        <row r="97">
          <cell r="A97" t="str">
            <v>Jersey</v>
          </cell>
          <cell r="B97" t="str">
            <v>--</v>
          </cell>
          <cell r="C97" t="str">
            <v>--</v>
          </cell>
          <cell r="D97" t="e">
            <v>#N/A</v>
          </cell>
          <cell r="E97" t="e">
            <v>#N/A</v>
          </cell>
          <cell r="F97" t="e">
            <v>#N/A</v>
          </cell>
          <cell r="G97" t="e">
            <v>#N/A</v>
          </cell>
          <cell r="H97" t="e">
            <v>#N/A</v>
          </cell>
          <cell r="I97" t="e">
            <v>#N/A</v>
          </cell>
          <cell r="J97" t="e">
            <v>#N/A</v>
          </cell>
          <cell r="K97" t="e">
            <v>#N/A</v>
          </cell>
          <cell r="L97" t="e">
            <v>#N/A</v>
          </cell>
          <cell r="M97" t="e">
            <v>#N/A</v>
          </cell>
          <cell r="N97" t="e">
            <v>#N/A</v>
          </cell>
          <cell r="O97" t="e">
            <v>#N/A</v>
          </cell>
          <cell r="P97" t="e">
            <v>#N/A</v>
          </cell>
          <cell r="Q97" t="e">
            <v>#N/A</v>
          </cell>
          <cell r="R97" t="e">
            <v>#N/A</v>
          </cell>
        </row>
        <row r="98">
          <cell r="A98" t="str">
            <v>Jordan</v>
          </cell>
          <cell r="B98" t="str">
            <v>ME &amp; A</v>
          </cell>
          <cell r="C98" t="str">
            <v>B1</v>
          </cell>
          <cell r="D98">
            <v>4.18</v>
          </cell>
          <cell r="E98">
            <v>8.5589999999999993</v>
          </cell>
          <cell r="F98">
            <v>8.1359999999999992</v>
          </cell>
          <cell r="G98">
            <v>8.093</v>
          </cell>
          <cell r="H98">
            <v>8.1760000000000002</v>
          </cell>
          <cell r="I98">
            <v>7.2320000000000002</v>
          </cell>
          <cell r="J98">
            <v>5.4770000000000003</v>
          </cell>
          <cell r="K98">
            <v>2.3109999999999999</v>
          </cell>
          <cell r="L98">
            <v>2.589</v>
          </cell>
          <cell r="M98">
            <v>2.8</v>
          </cell>
          <cell r="N98">
            <v>3.25</v>
          </cell>
          <cell r="O98">
            <v>3.5</v>
          </cell>
          <cell r="P98">
            <v>4</v>
          </cell>
          <cell r="Q98">
            <v>4.5</v>
          </cell>
          <cell r="R98">
            <v>4.5</v>
          </cell>
        </row>
        <row r="99">
          <cell r="A99" t="str">
            <v>Kazakhstan</v>
          </cell>
          <cell r="B99" t="str">
            <v>Europe</v>
          </cell>
          <cell r="C99" t="str">
            <v>Baa2</v>
          </cell>
          <cell r="D99">
            <v>9.3000000000000007</v>
          </cell>
          <cell r="E99">
            <v>9.6</v>
          </cell>
          <cell r="F99">
            <v>9.6999999999999993</v>
          </cell>
          <cell r="G99">
            <v>10.7</v>
          </cell>
          <cell r="H99">
            <v>8.9</v>
          </cell>
          <cell r="I99">
            <v>3.2</v>
          </cell>
          <cell r="J99">
            <v>1.2030000000000001</v>
          </cell>
          <cell r="K99">
            <v>6.9610000000000003</v>
          </cell>
          <cell r="L99">
            <v>7.4619999999999997</v>
          </cell>
          <cell r="M99">
            <v>5.093</v>
          </cell>
          <cell r="N99">
            <v>5.0330000000000004</v>
          </cell>
          <cell r="O99">
            <v>5.24</v>
          </cell>
          <cell r="P99">
            <v>6.0670000000000002</v>
          </cell>
          <cell r="Q99">
            <v>5.8380000000000001</v>
          </cell>
          <cell r="R99">
            <v>5.3769999999999998</v>
          </cell>
        </row>
        <row r="100">
          <cell r="A100" t="str">
            <v>Kenya</v>
          </cell>
          <cell r="B100" t="str">
            <v>--</v>
          </cell>
          <cell r="C100" t="str">
            <v>B1</v>
          </cell>
          <cell r="D100">
            <v>2.9451000000000001</v>
          </cell>
          <cell r="E100">
            <v>5.1028000000000002</v>
          </cell>
          <cell r="F100">
            <v>5.9</v>
          </cell>
          <cell r="G100">
            <v>6.3154000000000003</v>
          </cell>
          <cell r="H100">
            <v>6.9930000000000003</v>
          </cell>
          <cell r="I100">
            <v>1.5273000000000001</v>
          </cell>
          <cell r="J100">
            <v>2.7351999999999999</v>
          </cell>
          <cell r="K100">
            <v>5.8029000000000002</v>
          </cell>
          <cell r="L100">
            <v>4.3794000000000004</v>
          </cell>
          <cell r="M100">
            <v>4.5590000000000002</v>
          </cell>
          <cell r="N100">
            <v>4.9564000000000004</v>
          </cell>
          <cell r="O100">
            <v>5.3658999999999999</v>
          </cell>
          <cell r="P100">
            <v>6.3129999999999997</v>
          </cell>
          <cell r="Q100">
            <v>6.6</v>
          </cell>
          <cell r="R100">
            <v>5.8</v>
          </cell>
        </row>
        <row r="101">
          <cell r="A101" t="str">
            <v>Korea</v>
          </cell>
          <cell r="B101" t="str">
            <v>Asia Pacific</v>
          </cell>
          <cell r="C101" t="str">
            <v>Aa3</v>
          </cell>
          <cell r="D101">
            <v>2.8028</v>
          </cell>
          <cell r="E101">
            <v>4.6189999999999998</v>
          </cell>
          <cell r="F101">
            <v>3.9571999999999998</v>
          </cell>
          <cell r="G101">
            <v>5.1787000000000001</v>
          </cell>
          <cell r="H101">
            <v>5.1058000000000003</v>
          </cell>
          <cell r="I101">
            <v>2.2984</v>
          </cell>
          <cell r="J101">
            <v>0.31950000000000001</v>
          </cell>
          <cell r="K101">
            <v>6.3202999999999996</v>
          </cell>
          <cell r="L101">
            <v>3.6821000000000002</v>
          </cell>
          <cell r="M101">
            <v>2.0440999999999998</v>
          </cell>
          <cell r="N101">
            <v>2.7</v>
          </cell>
          <cell r="O101">
            <v>3.5</v>
          </cell>
          <cell r="P101" t="str">
            <v xml:space="preserve"> </v>
          </cell>
          <cell r="Q101">
            <v>3.9870000000000001</v>
          </cell>
          <cell r="R101">
            <v>4.0350000000000001</v>
          </cell>
        </row>
        <row r="102">
          <cell r="A102" t="str">
            <v>Kuwait</v>
          </cell>
          <cell r="B102" t="str">
            <v>ME &amp; A</v>
          </cell>
          <cell r="C102" t="str">
            <v>Aa2</v>
          </cell>
          <cell r="D102">
            <v>17.337</v>
          </cell>
          <cell r="E102">
            <v>10.762</v>
          </cell>
          <cell r="F102">
            <v>10.076000000000001</v>
          </cell>
          <cell r="G102">
            <v>7.52</v>
          </cell>
          <cell r="H102">
            <v>5.992</v>
          </cell>
          <cell r="I102">
            <v>2.48</v>
          </cell>
          <cell r="J102">
            <v>-7.0759999999999996</v>
          </cell>
          <cell r="K102">
            <v>-2.371</v>
          </cell>
          <cell r="L102">
            <v>6.3040000000000003</v>
          </cell>
          <cell r="M102">
            <v>6.1859999999999999</v>
          </cell>
          <cell r="N102">
            <v>1.8718999999999999</v>
          </cell>
          <cell r="O102">
            <v>3.0034000000000001</v>
          </cell>
          <cell r="P102">
            <v>3.0325000000000002</v>
          </cell>
          <cell r="Q102">
            <v>3.01</v>
          </cell>
          <cell r="R102">
            <v>3.8639999999999999</v>
          </cell>
        </row>
        <row r="103">
          <cell r="A103" t="str">
            <v>Kyrgyzstan</v>
          </cell>
          <cell r="B103" t="str">
            <v>--</v>
          </cell>
          <cell r="C103" t="str">
            <v>--</v>
          </cell>
          <cell r="D103">
            <v>6.7</v>
          </cell>
          <cell r="E103">
            <v>7.1</v>
          </cell>
          <cell r="F103">
            <v>-0.2</v>
          </cell>
          <cell r="G103">
            <v>3.1</v>
          </cell>
          <cell r="H103">
            <v>8.5</v>
          </cell>
          <cell r="I103">
            <v>7.6</v>
          </cell>
          <cell r="J103" t="e">
            <v>#N/A</v>
          </cell>
          <cell r="K103" t="e">
            <v>#N/A</v>
          </cell>
          <cell r="L103" t="e">
            <v>#N/A</v>
          </cell>
          <cell r="M103" t="e">
            <v>#N/A</v>
          </cell>
          <cell r="N103" t="e">
            <v>#N/A</v>
          </cell>
          <cell r="O103" t="e">
            <v>#N/A</v>
          </cell>
          <cell r="P103" t="e">
            <v>#N/A</v>
          </cell>
          <cell r="Q103" t="e">
            <v>#N/A</v>
          </cell>
          <cell r="R103" t="e">
            <v>#N/A</v>
          </cell>
        </row>
        <row r="104">
          <cell r="A104" t="str">
            <v>Laos</v>
          </cell>
          <cell r="B104" t="str">
            <v>--</v>
          </cell>
          <cell r="C104" t="str">
            <v>--</v>
          </cell>
          <cell r="D104">
            <v>6.2097047845266378</v>
          </cell>
          <cell r="E104">
            <v>7.0212992545260837</v>
          </cell>
          <cell r="F104">
            <v>6.7666404625197778</v>
          </cell>
          <cell r="G104">
            <v>8.6608632436412449</v>
          </cell>
          <cell r="H104">
            <v>6.8306092953240363</v>
          </cell>
          <cell r="I104">
            <v>8.7893118371082934</v>
          </cell>
          <cell r="J104">
            <v>7.502066481667355</v>
          </cell>
          <cell r="K104">
            <v>8.1308655027769987</v>
          </cell>
          <cell r="L104">
            <v>8.0388179385350753</v>
          </cell>
          <cell r="M104">
            <v>7.9281407566729092</v>
          </cell>
          <cell r="N104">
            <v>8.1999999999999993</v>
          </cell>
          <cell r="O104">
            <v>7.5</v>
          </cell>
          <cell r="P104">
            <v>7.6</v>
          </cell>
          <cell r="Q104">
            <v>7.6429999999999998</v>
          </cell>
          <cell r="R104">
            <v>7.4809999999999999</v>
          </cell>
        </row>
        <row r="105">
          <cell r="A105" t="str">
            <v>Latvia</v>
          </cell>
          <cell r="B105" t="str">
            <v>Europe</v>
          </cell>
          <cell r="C105" t="str">
            <v>Baa2</v>
          </cell>
          <cell r="D105">
            <v>7.6544999999999996</v>
          </cell>
          <cell r="E105">
            <v>8.8276000000000003</v>
          </cell>
          <cell r="F105">
            <v>10.098100000000001</v>
          </cell>
          <cell r="G105">
            <v>10.9885</v>
          </cell>
          <cell r="H105">
            <v>9.9877000000000002</v>
          </cell>
          <cell r="I105">
            <v>-2.7715000000000001</v>
          </cell>
          <cell r="J105">
            <v>-17.699000000000002</v>
          </cell>
          <cell r="K105">
            <v>-1.3069</v>
          </cell>
          <cell r="L105">
            <v>5.306</v>
          </cell>
          <cell r="M105">
            <v>5.0266000000000002</v>
          </cell>
          <cell r="N105">
            <v>4</v>
          </cell>
          <cell r="O105">
            <v>4.0999999999999996</v>
          </cell>
          <cell r="P105">
            <v>4.1669999999999998</v>
          </cell>
          <cell r="Q105">
            <v>3.9980000000000002</v>
          </cell>
          <cell r="R105">
            <v>3.9910000000000001</v>
          </cell>
        </row>
        <row r="106">
          <cell r="A106" t="str">
            <v>Lebanon</v>
          </cell>
          <cell r="B106" t="str">
            <v>ME &amp; A</v>
          </cell>
          <cell r="C106" t="str">
            <v>B1</v>
          </cell>
          <cell r="D106">
            <v>1.7</v>
          </cell>
          <cell r="E106">
            <v>7.5</v>
          </cell>
          <cell r="F106">
            <v>0.7</v>
          </cell>
          <cell r="G106">
            <v>1.4</v>
          </cell>
          <cell r="H106">
            <v>8.4</v>
          </cell>
          <cell r="I106">
            <v>8.6</v>
          </cell>
          <cell r="J106">
            <v>9</v>
          </cell>
          <cell r="K106">
            <v>7</v>
          </cell>
          <cell r="L106">
            <v>1.5</v>
          </cell>
          <cell r="M106">
            <v>1.5</v>
          </cell>
          <cell r="N106">
            <v>1.05</v>
          </cell>
          <cell r="O106">
            <v>2</v>
          </cell>
          <cell r="P106">
            <v>4</v>
          </cell>
          <cell r="Q106">
            <v>4</v>
          </cell>
          <cell r="R106">
            <v>4</v>
          </cell>
        </row>
        <row r="107">
          <cell r="A107" t="str">
            <v>Lesotho</v>
          </cell>
          <cell r="B107" t="str">
            <v>--</v>
          </cell>
          <cell r="C107" t="str">
            <v>--</v>
          </cell>
          <cell r="D107">
            <v>3.4550000000000001</v>
          </cell>
          <cell r="E107">
            <v>2.8039999999999998</v>
          </cell>
          <cell r="F107">
            <v>2.9369999999999998</v>
          </cell>
          <cell r="G107">
            <v>4.0979999999999999</v>
          </cell>
          <cell r="H107">
            <v>4.8540000000000001</v>
          </cell>
          <cell r="I107">
            <v>5.133</v>
          </cell>
          <cell r="J107">
            <v>4.8079999999999998</v>
          </cell>
          <cell r="K107">
            <v>6.2690000000000001</v>
          </cell>
          <cell r="L107">
            <v>5.71</v>
          </cell>
          <cell r="M107">
            <v>4.5490000000000004</v>
          </cell>
          <cell r="N107">
            <v>4.1050000000000004</v>
          </cell>
          <cell r="O107">
            <v>4.9950000000000001</v>
          </cell>
          <cell r="P107">
            <v>4.7240000000000002</v>
          </cell>
          <cell r="Q107">
            <v>4.2140000000000004</v>
          </cell>
          <cell r="R107">
            <v>4.7859999999999996</v>
          </cell>
        </row>
        <row r="108">
          <cell r="A108" t="str">
            <v>Libya</v>
          </cell>
          <cell r="B108" t="str">
            <v>--</v>
          </cell>
          <cell r="C108" t="str">
            <v>--</v>
          </cell>
          <cell r="D108">
            <v>13.016</v>
          </cell>
          <cell r="E108">
            <v>4.4610000000000003</v>
          </cell>
          <cell r="F108">
            <v>11.87</v>
          </cell>
          <cell r="G108">
            <v>6.5</v>
          </cell>
          <cell r="H108">
            <v>6.3540000000000001</v>
          </cell>
          <cell r="I108">
            <v>2.6659999999999999</v>
          </cell>
          <cell r="J108">
            <v>-0.79</v>
          </cell>
          <cell r="K108">
            <v>5.0229999999999997</v>
          </cell>
          <cell r="L108">
            <v>-62.076000000000001</v>
          </cell>
          <cell r="M108">
            <v>104.483</v>
          </cell>
          <cell r="N108">
            <v>-5.1189999999999998</v>
          </cell>
          <cell r="O108">
            <v>25.533000000000001</v>
          </cell>
          <cell r="P108">
            <v>17.271999999999998</v>
          </cell>
          <cell r="Q108">
            <v>6.915</v>
          </cell>
          <cell r="R108">
            <v>4.7469999999999999</v>
          </cell>
        </row>
        <row r="109">
          <cell r="A109" t="str">
            <v>Liechtenstein</v>
          </cell>
          <cell r="B109" t="str">
            <v>--</v>
          </cell>
          <cell r="C109" t="str">
            <v>--</v>
          </cell>
          <cell r="D109">
            <v>-1.8998999999999999</v>
          </cell>
          <cell r="E109">
            <v>2.5070999999999999</v>
          </cell>
          <cell r="F109">
            <v>5.0106999999999999</v>
          </cell>
          <cell r="G109">
            <v>9.3989999999999991</v>
          </cell>
          <cell r="H109">
            <v>7.9606000000000003</v>
          </cell>
          <cell r="I109">
            <v>-1.0469999999999999</v>
          </cell>
          <cell r="J109">
            <v>-11.1999</v>
          </cell>
          <cell r="K109">
            <v>8.1576000000000004</v>
          </cell>
          <cell r="L109">
            <v>1.3</v>
          </cell>
          <cell r="M109">
            <v>1.1000000000000001</v>
          </cell>
          <cell r="N109">
            <v>1.7</v>
          </cell>
          <cell r="O109">
            <v>2.2000000000000002</v>
          </cell>
          <cell r="P109">
            <v>1.8</v>
          </cell>
          <cell r="Q109">
            <v>1.8</v>
          </cell>
          <cell r="R109">
            <v>1.8</v>
          </cell>
        </row>
        <row r="110">
          <cell r="A110" t="str">
            <v>Lithuania</v>
          </cell>
          <cell r="B110" t="str">
            <v>Europe</v>
          </cell>
          <cell r="C110" t="str">
            <v>Baa1</v>
          </cell>
          <cell r="D110">
            <v>10.2758</v>
          </cell>
          <cell r="E110">
            <v>7.3692000000000002</v>
          </cell>
          <cell r="F110">
            <v>7.7910000000000004</v>
          </cell>
          <cell r="G110">
            <v>7.8087999999999997</v>
          </cell>
          <cell r="H110">
            <v>9.7965</v>
          </cell>
          <cell r="I110">
            <v>2.9123999999999999</v>
          </cell>
          <cell r="J110">
            <v>-14.847099999999999</v>
          </cell>
          <cell r="K110">
            <v>1.5966</v>
          </cell>
          <cell r="L110">
            <v>6.0488999999999997</v>
          </cell>
          <cell r="M110">
            <v>3.6593</v>
          </cell>
          <cell r="N110">
            <v>3.3994</v>
          </cell>
          <cell r="O110">
            <v>3.6133999999999999</v>
          </cell>
          <cell r="P110">
            <v>3.4790000000000001</v>
          </cell>
          <cell r="Q110">
            <v>3.6920000000000002</v>
          </cell>
          <cell r="R110">
            <v>3.6629999999999998</v>
          </cell>
        </row>
        <row r="111">
          <cell r="A111" t="str">
            <v>Luxembourg</v>
          </cell>
          <cell r="B111" t="str">
            <v>Europe</v>
          </cell>
          <cell r="C111" t="str">
            <v>Aaa</v>
          </cell>
          <cell r="D111">
            <v>1.6655</v>
          </cell>
          <cell r="E111">
            <v>4.3705999999999996</v>
          </cell>
          <cell r="F111">
            <v>5.2530000000000001</v>
          </cell>
          <cell r="G111">
            <v>4.9359999999999999</v>
          </cell>
          <cell r="H111">
            <v>6.5880000000000001</v>
          </cell>
          <cell r="I111">
            <v>-0.73460000000000003</v>
          </cell>
          <cell r="J111">
            <v>-5.5561999999999996</v>
          </cell>
          <cell r="K111">
            <v>3.1013999999999999</v>
          </cell>
          <cell r="L111">
            <v>1.905</v>
          </cell>
          <cell r="M111">
            <v>-0.1757</v>
          </cell>
          <cell r="N111">
            <v>1.8</v>
          </cell>
          <cell r="O111">
            <v>1.7</v>
          </cell>
          <cell r="P111">
            <v>1.5</v>
          </cell>
          <cell r="Q111">
            <v>2.1800000000000002</v>
          </cell>
          <cell r="R111">
            <v>2.206</v>
          </cell>
        </row>
        <row r="112">
          <cell r="A112" t="str">
            <v>Macao</v>
          </cell>
          <cell r="B112" t="str">
            <v>Asia Pacific</v>
          </cell>
          <cell r="C112" t="str">
            <v>Aa3</v>
          </cell>
          <cell r="D112">
            <v>12.585900000000001</v>
          </cell>
          <cell r="E112">
            <v>26.881900000000002</v>
          </cell>
          <cell r="F112">
            <v>8.5586000000000002</v>
          </cell>
          <cell r="G112">
            <v>14.4223</v>
          </cell>
          <cell r="H112">
            <v>14.3287</v>
          </cell>
          <cell r="I112">
            <v>3.391</v>
          </cell>
          <cell r="J112">
            <v>1.7122999999999999</v>
          </cell>
          <cell r="K112">
            <v>27.4986</v>
          </cell>
          <cell r="L112">
            <v>21.8156</v>
          </cell>
          <cell r="M112">
            <v>9.9482999999999997</v>
          </cell>
          <cell r="N112">
            <v>10.25</v>
          </cell>
          <cell r="O112">
            <v>9</v>
          </cell>
          <cell r="P112">
            <v>8</v>
          </cell>
          <cell r="Q112">
            <v>7</v>
          </cell>
          <cell r="R112">
            <v>7</v>
          </cell>
        </row>
        <row r="113">
          <cell r="A113" t="str">
            <v>Macedonia</v>
          </cell>
          <cell r="B113" t="str">
            <v>--</v>
          </cell>
          <cell r="C113" t="str">
            <v>--</v>
          </cell>
          <cell r="D113">
            <v>2.8499999999999996</v>
          </cell>
          <cell r="E113">
            <v>4.4749999999999996</v>
          </cell>
          <cell r="F113">
            <v>4.375</v>
          </cell>
          <cell r="G113">
            <v>5.0999999999999996</v>
          </cell>
          <cell r="H113">
            <v>6.15</v>
          </cell>
          <cell r="I113">
            <v>5.0750000000000002</v>
          </cell>
          <cell r="J113">
            <v>-0.97500000000000009</v>
          </cell>
          <cell r="K113">
            <v>2.75</v>
          </cell>
          <cell r="L113">
            <v>2.9749999999999996</v>
          </cell>
          <cell r="M113">
            <v>-0.45</v>
          </cell>
          <cell r="N113">
            <v>1.8</v>
          </cell>
          <cell r="O113">
            <v>3</v>
          </cell>
          <cell r="P113">
            <v>3.6</v>
          </cell>
          <cell r="Q113">
            <v>3.9</v>
          </cell>
          <cell r="R113">
            <v>4</v>
          </cell>
        </row>
        <row r="114">
          <cell r="A114" t="str">
            <v>Malawi</v>
          </cell>
          <cell r="B114" t="str">
            <v>--</v>
          </cell>
          <cell r="C114" t="str">
            <v>--</v>
          </cell>
          <cell r="D114">
            <v>5.5309999999999997</v>
          </cell>
          <cell r="E114">
            <v>5.5179999999999998</v>
          </cell>
          <cell r="F114">
            <v>2.569</v>
          </cell>
          <cell r="G114">
            <v>2.0619999999999998</v>
          </cell>
          <cell r="H114">
            <v>9.4909999999999997</v>
          </cell>
          <cell r="I114">
            <v>8.3390000000000004</v>
          </cell>
          <cell r="J114">
            <v>9.0359999999999996</v>
          </cell>
          <cell r="K114">
            <v>6.5330000000000004</v>
          </cell>
          <cell r="L114">
            <v>4.3470000000000004</v>
          </cell>
          <cell r="M114">
            <v>1.8859999999999999</v>
          </cell>
          <cell r="N114">
            <v>4.9690000000000003</v>
          </cell>
          <cell r="O114">
            <v>6.1180000000000003</v>
          </cell>
          <cell r="P114">
            <v>6.4619999999999997</v>
          </cell>
          <cell r="Q114">
            <v>6.5060000000000002</v>
          </cell>
          <cell r="R114">
            <v>6.5119999999999996</v>
          </cell>
        </row>
        <row r="115">
          <cell r="A115" t="str">
            <v>Malaysia</v>
          </cell>
          <cell r="B115" t="str">
            <v>Asia Pacific</v>
          </cell>
          <cell r="C115" t="str">
            <v>A3</v>
          </cell>
          <cell r="D115">
            <v>5.7888000000000002</v>
          </cell>
          <cell r="E115">
            <v>6.7827000000000002</v>
          </cell>
          <cell r="F115">
            <v>4.9756999999999998</v>
          </cell>
          <cell r="G115">
            <v>5.5846999999999998</v>
          </cell>
          <cell r="H115">
            <v>6.2990000000000004</v>
          </cell>
          <cell r="I115">
            <v>4.8319000000000001</v>
          </cell>
          <cell r="J115">
            <v>-1.5137</v>
          </cell>
          <cell r="K115">
            <v>7.4248000000000003</v>
          </cell>
          <cell r="L115">
            <v>5.1279000000000003</v>
          </cell>
          <cell r="M115">
            <v>5.64</v>
          </cell>
          <cell r="N115">
            <v>4.5999999999999996</v>
          </cell>
          <cell r="O115">
            <v>5</v>
          </cell>
          <cell r="P115">
            <v>5.2</v>
          </cell>
          <cell r="Q115">
            <v>5.2</v>
          </cell>
          <cell r="R115">
            <v>5.2</v>
          </cell>
        </row>
        <row r="116">
          <cell r="A116" t="str">
            <v>Maldives</v>
          </cell>
          <cell r="B116" t="str">
            <v>--</v>
          </cell>
          <cell r="C116" t="str">
            <v>--</v>
          </cell>
          <cell r="D116">
            <v>14.153</v>
          </cell>
          <cell r="E116">
            <v>12.481</v>
          </cell>
          <cell r="F116">
            <v>-8.6750000000000007</v>
          </cell>
          <cell r="G116">
            <v>19.585999999999999</v>
          </cell>
          <cell r="H116">
            <v>10.555999999999999</v>
          </cell>
          <cell r="I116">
            <v>12.199</v>
          </cell>
          <cell r="J116">
            <v>-3.6339999999999999</v>
          </cell>
          <cell r="K116">
            <v>7.0579999999999998</v>
          </cell>
          <cell r="L116">
            <v>6.476</v>
          </cell>
          <cell r="M116">
            <v>0.878</v>
          </cell>
          <cell r="N116">
            <v>3.4580000000000002</v>
          </cell>
          <cell r="O116">
            <v>3.766</v>
          </cell>
          <cell r="P116">
            <v>4.0570000000000004</v>
          </cell>
          <cell r="Q116">
            <v>4.0670000000000002</v>
          </cell>
          <cell r="R116">
            <v>4.0670000000000002</v>
          </cell>
        </row>
        <row r="117">
          <cell r="A117" t="str">
            <v>Mali</v>
          </cell>
          <cell r="B117" t="str">
            <v>--</v>
          </cell>
          <cell r="C117" t="str">
            <v>--</v>
          </cell>
          <cell r="D117">
            <v>7.6159999999999997</v>
          </cell>
          <cell r="E117">
            <v>2.2589999999999999</v>
          </cell>
          <cell r="F117">
            <v>6.1349999999999998</v>
          </cell>
          <cell r="G117">
            <v>5.2519999999999998</v>
          </cell>
          <cell r="H117">
            <v>4.298</v>
          </cell>
          <cell r="I117">
            <v>4.9790000000000001</v>
          </cell>
          <cell r="J117">
            <v>4.4569999999999999</v>
          </cell>
          <cell r="K117">
            <v>5.819</v>
          </cell>
          <cell r="L117">
            <v>2.73</v>
          </cell>
          <cell r="M117">
            <v>-1.1879999999999999</v>
          </cell>
          <cell r="N117">
            <v>4.8159999999999998</v>
          </cell>
          <cell r="O117">
            <v>7.3860000000000001</v>
          </cell>
          <cell r="P117">
            <v>6.4009999999999998</v>
          </cell>
          <cell r="Q117">
            <v>6.1310000000000002</v>
          </cell>
          <cell r="R117">
            <v>5.0119999999999996</v>
          </cell>
        </row>
        <row r="118">
          <cell r="A118" t="str">
            <v>Malta</v>
          </cell>
          <cell r="B118" t="str">
            <v>Europe</v>
          </cell>
          <cell r="C118" t="str">
            <v>A3</v>
          </cell>
          <cell r="D118">
            <v>0.71630000000000005</v>
          </cell>
          <cell r="E118">
            <v>-0.28449999999999998</v>
          </cell>
          <cell r="F118">
            <v>3.5830000000000002</v>
          </cell>
          <cell r="G118">
            <v>2.5821000000000001</v>
          </cell>
          <cell r="H118">
            <v>4.0708000000000002</v>
          </cell>
          <cell r="I118">
            <v>3.8812000000000002</v>
          </cell>
          <cell r="J118">
            <v>-2.8121999999999998</v>
          </cell>
          <cell r="K118">
            <v>4.0397999999999996</v>
          </cell>
          <cell r="L118">
            <v>1.5748</v>
          </cell>
          <cell r="M118">
            <v>0.78410000000000002</v>
          </cell>
          <cell r="N118">
            <v>1.4</v>
          </cell>
          <cell r="O118">
            <v>2</v>
          </cell>
          <cell r="P118">
            <v>1.9950000000000001</v>
          </cell>
          <cell r="Q118">
            <v>2.1230000000000002</v>
          </cell>
          <cell r="R118">
            <v>1.9</v>
          </cell>
        </row>
        <row r="119">
          <cell r="A119" t="str">
            <v>Mauritania</v>
          </cell>
          <cell r="B119" t="str">
            <v>--</v>
          </cell>
          <cell r="C119" t="str">
            <v>--</v>
          </cell>
          <cell r="D119">
            <v>5.5940000000000003</v>
          </cell>
          <cell r="E119">
            <v>5.1790000000000003</v>
          </cell>
          <cell r="F119">
            <v>5.4450000000000003</v>
          </cell>
          <cell r="G119">
            <v>11.445</v>
          </cell>
          <cell r="H119">
            <v>1.0229999999999999</v>
          </cell>
          <cell r="I119">
            <v>3.5169999999999999</v>
          </cell>
          <cell r="J119">
            <v>-1.22</v>
          </cell>
          <cell r="K119">
            <v>4.6660000000000004</v>
          </cell>
          <cell r="L119">
            <v>3.637</v>
          </cell>
          <cell r="M119">
            <v>6.891</v>
          </cell>
          <cell r="N119">
            <v>6.423</v>
          </cell>
          <cell r="O119">
            <v>6.3620000000000001</v>
          </cell>
          <cell r="P119">
            <v>8.4969999999999999</v>
          </cell>
          <cell r="Q119">
            <v>4.8360000000000003</v>
          </cell>
          <cell r="R119">
            <v>16.763000000000002</v>
          </cell>
        </row>
        <row r="120">
          <cell r="A120" t="str">
            <v>Mauritius</v>
          </cell>
          <cell r="B120" t="str">
            <v>ME &amp; A</v>
          </cell>
          <cell r="C120" t="str">
            <v>Baa1</v>
          </cell>
          <cell r="D120">
            <v>6.3</v>
          </cell>
          <cell r="E120">
            <v>4.33</v>
          </cell>
          <cell r="F120">
            <v>2.7</v>
          </cell>
          <cell r="G120">
            <v>5.6</v>
          </cell>
          <cell r="H120">
            <v>5.7</v>
          </cell>
          <cell r="I120">
            <v>5.5087000000000002</v>
          </cell>
          <cell r="J120">
            <v>3.1</v>
          </cell>
          <cell r="K120">
            <v>4.1840999999999999</v>
          </cell>
          <cell r="L120">
            <v>3.5</v>
          </cell>
          <cell r="M120">
            <v>3.3</v>
          </cell>
          <cell r="N120">
            <v>3.3</v>
          </cell>
          <cell r="O120">
            <v>4</v>
          </cell>
          <cell r="P120">
            <v>4.665</v>
          </cell>
          <cell r="Q120">
            <v>4.569</v>
          </cell>
          <cell r="R120">
            <v>4.51</v>
          </cell>
        </row>
        <row r="121">
          <cell r="A121" t="str">
            <v>Mexico</v>
          </cell>
          <cell r="B121" t="str">
            <v>Americas</v>
          </cell>
          <cell r="C121" t="str">
            <v>Baa1</v>
          </cell>
          <cell r="D121">
            <v>1.4227000000000001</v>
          </cell>
          <cell r="E121">
            <v>4.2957000000000001</v>
          </cell>
          <cell r="F121">
            <v>3.0326</v>
          </cell>
          <cell r="G121">
            <v>5.0014000000000003</v>
          </cell>
          <cell r="H121">
            <v>3.1482000000000001</v>
          </cell>
          <cell r="I121">
            <v>1.4003000000000001</v>
          </cell>
          <cell r="J121">
            <v>-4.7003000000000004</v>
          </cell>
          <cell r="K121">
            <v>5.0664999999999996</v>
          </cell>
          <cell r="L121">
            <v>3.9823</v>
          </cell>
          <cell r="M121">
            <v>3.7843</v>
          </cell>
          <cell r="N121">
            <v>1.4</v>
          </cell>
          <cell r="O121">
            <v>3.1</v>
          </cell>
          <cell r="P121">
            <v>3.5</v>
          </cell>
          <cell r="Q121">
            <v>3.5</v>
          </cell>
          <cell r="R121">
            <v>3.5</v>
          </cell>
        </row>
        <row r="122">
          <cell r="A122" t="str">
            <v>Moldova</v>
          </cell>
          <cell r="B122" t="str">
            <v>Europe</v>
          </cell>
          <cell r="C122" t="str">
            <v>B3</v>
          </cell>
          <cell r="D122">
            <v>6.6230000000000002</v>
          </cell>
          <cell r="E122">
            <v>7.3630000000000004</v>
          </cell>
          <cell r="F122">
            <v>7.4669999999999996</v>
          </cell>
          <cell r="G122">
            <v>4.7850000000000001</v>
          </cell>
          <cell r="H122">
            <v>2.9980000000000002</v>
          </cell>
          <cell r="I122">
            <v>7.8</v>
          </cell>
          <cell r="J122">
            <v>-6</v>
          </cell>
          <cell r="K122">
            <v>7.0940000000000003</v>
          </cell>
          <cell r="L122">
            <v>6.8</v>
          </cell>
          <cell r="M122">
            <v>-0.82</v>
          </cell>
          <cell r="N122">
            <v>5.5</v>
          </cell>
          <cell r="O122">
            <v>3.5</v>
          </cell>
          <cell r="P122">
            <v>4.5</v>
          </cell>
          <cell r="Q122">
            <v>4.5</v>
          </cell>
          <cell r="R122">
            <v>4.5</v>
          </cell>
        </row>
        <row r="123">
          <cell r="A123" t="str">
            <v>Monaco</v>
          </cell>
          <cell r="B123" t="str">
            <v>--</v>
          </cell>
          <cell r="C123" t="str">
            <v>--</v>
          </cell>
          <cell r="D123" t="e">
            <v>#N/A</v>
          </cell>
          <cell r="E123" t="e">
            <v>#N/A</v>
          </cell>
          <cell r="F123" t="e">
            <v>#N/A</v>
          </cell>
          <cell r="G123" t="e">
            <v>#N/A</v>
          </cell>
          <cell r="H123" t="e">
            <v>#N/A</v>
          </cell>
          <cell r="I123" t="e">
            <v>#N/A</v>
          </cell>
          <cell r="J123" t="e">
            <v>#N/A</v>
          </cell>
          <cell r="K123" t="e">
            <v>#N/A</v>
          </cell>
          <cell r="L123" t="e">
            <v>#N/A</v>
          </cell>
          <cell r="M123" t="e">
            <v>#N/A</v>
          </cell>
          <cell r="N123" t="e">
            <v>#N/A</v>
          </cell>
          <cell r="O123" t="e">
            <v>#N/A</v>
          </cell>
          <cell r="P123" t="e">
            <v>#N/A</v>
          </cell>
          <cell r="Q123" t="e">
            <v>#N/A</v>
          </cell>
          <cell r="R123" t="e">
            <v>#N/A</v>
          </cell>
        </row>
        <row r="124">
          <cell r="A124" t="str">
            <v>Mongolia</v>
          </cell>
          <cell r="B124" t="str">
            <v>Asia Pacific</v>
          </cell>
          <cell r="C124" t="str">
            <v>B1</v>
          </cell>
          <cell r="D124">
            <v>7.0049999999999999</v>
          </cell>
          <cell r="E124">
            <v>10.625</v>
          </cell>
          <cell r="F124">
            <v>7.2539999999999996</v>
          </cell>
          <cell r="G124">
            <v>8.5559999999999992</v>
          </cell>
          <cell r="H124">
            <v>10.247999999999999</v>
          </cell>
          <cell r="I124">
            <v>8.9</v>
          </cell>
          <cell r="J124">
            <v>-1.2689999999999999</v>
          </cell>
          <cell r="K124">
            <v>6.3650000000000002</v>
          </cell>
          <cell r="L124">
            <v>17.513999999999999</v>
          </cell>
          <cell r="M124">
            <v>12.282999999999999</v>
          </cell>
          <cell r="N124">
            <v>12</v>
          </cell>
          <cell r="O124">
            <v>11.5</v>
          </cell>
          <cell r="P124">
            <v>5.8440000000000003</v>
          </cell>
          <cell r="Q124">
            <v>3.5609999999999999</v>
          </cell>
          <cell r="R124">
            <v>9.5519999999999996</v>
          </cell>
        </row>
        <row r="125">
          <cell r="A125" t="str">
            <v>Montenegro</v>
          </cell>
          <cell r="B125" t="str">
            <v>Europe</v>
          </cell>
          <cell r="C125" t="str">
            <v>Ba3</v>
          </cell>
          <cell r="D125">
            <v>2.5</v>
          </cell>
          <cell r="E125">
            <v>4.4000000000000004</v>
          </cell>
          <cell r="F125">
            <v>4.2</v>
          </cell>
          <cell r="G125">
            <v>8.6</v>
          </cell>
          <cell r="H125">
            <v>10.7</v>
          </cell>
          <cell r="I125">
            <v>6.9</v>
          </cell>
          <cell r="J125">
            <v>-5.7</v>
          </cell>
          <cell r="K125">
            <v>2.5</v>
          </cell>
          <cell r="L125">
            <v>3.2</v>
          </cell>
          <cell r="M125">
            <v>-2.5</v>
          </cell>
          <cell r="N125">
            <v>1.516</v>
          </cell>
          <cell r="O125">
            <v>2.1890000000000001</v>
          </cell>
          <cell r="P125">
            <v>2.2869999999999999</v>
          </cell>
          <cell r="Q125">
            <v>2.3889999999999998</v>
          </cell>
          <cell r="R125">
            <v>2.617</v>
          </cell>
        </row>
        <row r="126">
          <cell r="A126" t="str">
            <v>Morocco</v>
          </cell>
          <cell r="B126" t="str">
            <v>ME &amp; A</v>
          </cell>
          <cell r="C126" t="str">
            <v>Ba1</v>
          </cell>
          <cell r="D126">
            <v>6.3170000000000002</v>
          </cell>
          <cell r="E126">
            <v>4.8018999999999998</v>
          </cell>
          <cell r="F126">
            <v>2.9784999999999999</v>
          </cell>
          <cell r="G126">
            <v>7.7599</v>
          </cell>
          <cell r="H126">
            <v>2.7058</v>
          </cell>
          <cell r="I126">
            <v>5.5871000000000004</v>
          </cell>
          <cell r="J126">
            <v>4.7583000000000002</v>
          </cell>
          <cell r="K126">
            <v>3.6429999999999998</v>
          </cell>
          <cell r="L126">
            <v>4.9855999999999998</v>
          </cell>
          <cell r="M126">
            <v>2.6947000000000001</v>
          </cell>
          <cell r="N126">
            <v>4.8</v>
          </cell>
          <cell r="O126">
            <v>3.9</v>
          </cell>
          <cell r="P126">
            <v>4.8869999999999996</v>
          </cell>
          <cell r="Q126">
            <v>5.181</v>
          </cell>
          <cell r="R126">
            <v>5.327</v>
          </cell>
        </row>
        <row r="127">
          <cell r="A127" t="str">
            <v>Mozambique</v>
          </cell>
          <cell r="B127" t="str">
            <v>--</v>
          </cell>
          <cell r="C127" t="str">
            <v>B1</v>
          </cell>
          <cell r="D127">
            <v>6.4870000000000001</v>
          </cell>
          <cell r="E127">
            <v>7.8840000000000003</v>
          </cell>
          <cell r="F127">
            <v>8.3879999999999999</v>
          </cell>
          <cell r="G127">
            <v>8.6820000000000004</v>
          </cell>
          <cell r="H127">
            <v>7.282</v>
          </cell>
          <cell r="I127">
            <v>6.8310000000000004</v>
          </cell>
          <cell r="J127">
            <v>6.3339999999999996</v>
          </cell>
          <cell r="K127">
            <v>7.085</v>
          </cell>
          <cell r="L127">
            <v>7.3220000000000001</v>
          </cell>
          <cell r="M127">
            <v>7.4</v>
          </cell>
          <cell r="N127">
            <v>7</v>
          </cell>
          <cell r="O127">
            <v>8.5</v>
          </cell>
          <cell r="P127">
            <v>8</v>
          </cell>
          <cell r="Q127">
            <v>7.8239999999999998</v>
          </cell>
          <cell r="R127">
            <v>7.7830000000000004</v>
          </cell>
        </row>
        <row r="128">
          <cell r="A128" t="str">
            <v>Myanmar</v>
          </cell>
          <cell r="B128" t="str">
            <v>--</v>
          </cell>
          <cell r="C128" t="str">
            <v>--</v>
          </cell>
          <cell r="D128">
            <v>13.843999999999999</v>
          </cell>
          <cell r="E128">
            <v>13.565</v>
          </cell>
          <cell r="F128">
            <v>13.569000000000001</v>
          </cell>
          <cell r="G128">
            <v>13.076000000000001</v>
          </cell>
          <cell r="H128">
            <v>11.991</v>
          </cell>
          <cell r="I128">
            <v>3.6</v>
          </cell>
          <cell r="J128">
            <v>5.1440000000000001</v>
          </cell>
          <cell r="K128">
            <v>5.3449999999999998</v>
          </cell>
          <cell r="L128">
            <v>5.9089999999999998</v>
          </cell>
          <cell r="M128">
            <v>6.3620000000000001</v>
          </cell>
          <cell r="N128">
            <v>6.8159999999999998</v>
          </cell>
          <cell r="O128">
            <v>6.883</v>
          </cell>
          <cell r="P128">
            <v>6.9480000000000004</v>
          </cell>
          <cell r="Q128">
            <v>7.0119999999999996</v>
          </cell>
          <cell r="R128">
            <v>7.0750000000000002</v>
          </cell>
        </row>
        <row r="129">
          <cell r="A129" t="str">
            <v>Namibia</v>
          </cell>
          <cell r="B129" t="str">
            <v>ME &amp; A</v>
          </cell>
          <cell r="C129" t="str">
            <v>Baa3</v>
          </cell>
          <cell r="D129">
            <v>3.4872999999999998</v>
          </cell>
          <cell r="E129">
            <v>12.271800000000001</v>
          </cell>
          <cell r="F129">
            <v>2.5282</v>
          </cell>
          <cell r="G129">
            <v>7.0730000000000004</v>
          </cell>
          <cell r="H129">
            <v>5.3742999999999999</v>
          </cell>
          <cell r="I129">
            <v>3.3765000000000001</v>
          </cell>
          <cell r="J129">
            <v>-1.0893999999999999</v>
          </cell>
          <cell r="K129">
            <v>6.2735000000000003</v>
          </cell>
          <cell r="L129">
            <v>5.6757999999999997</v>
          </cell>
          <cell r="M129">
            <v>5.0164</v>
          </cell>
          <cell r="N129">
            <v>4.5999999999999996</v>
          </cell>
          <cell r="O129">
            <v>5</v>
          </cell>
          <cell r="P129">
            <v>5.2</v>
          </cell>
          <cell r="Q129">
            <v>5</v>
          </cell>
          <cell r="R129">
            <v>5</v>
          </cell>
        </row>
        <row r="130">
          <cell r="A130" t="str">
            <v>Nepal</v>
          </cell>
          <cell r="B130" t="str">
            <v>--</v>
          </cell>
          <cell r="C130" t="str">
            <v>--</v>
          </cell>
          <cell r="D130">
            <v>3.9449999999999998</v>
          </cell>
          <cell r="E130">
            <v>4.6829999999999998</v>
          </cell>
          <cell r="F130">
            <v>3.4790000000000001</v>
          </cell>
          <cell r="G130">
            <v>3.3650000000000002</v>
          </cell>
          <cell r="H130">
            <v>3.4119999999999999</v>
          </cell>
          <cell r="I130">
            <v>6.1050000000000004</v>
          </cell>
          <cell r="J130">
            <v>4.5330000000000004</v>
          </cell>
          <cell r="K130">
            <v>4.8159999999999998</v>
          </cell>
          <cell r="L130">
            <v>3.4220000000000002</v>
          </cell>
          <cell r="M130">
            <v>4.8520000000000003</v>
          </cell>
          <cell r="N130">
            <v>3.6480000000000001</v>
          </cell>
          <cell r="O130">
            <v>4.5030000000000001</v>
          </cell>
          <cell r="P130">
            <v>4.2619999999999996</v>
          </cell>
          <cell r="Q130">
            <v>4.258</v>
          </cell>
          <cell r="R130">
            <v>4.2629999999999999</v>
          </cell>
        </row>
        <row r="131">
          <cell r="A131" t="str">
            <v>Netherlands</v>
          </cell>
          <cell r="B131" t="str">
            <v>Europe</v>
          </cell>
          <cell r="C131" t="str">
            <v>Aaa</v>
          </cell>
          <cell r="D131">
            <v>0.33600000000000002</v>
          </cell>
          <cell r="E131">
            <v>2.2361</v>
          </cell>
          <cell r="F131">
            <v>2.0459000000000001</v>
          </cell>
          <cell r="G131">
            <v>3.3942000000000001</v>
          </cell>
          <cell r="H131">
            <v>3.9209999999999998</v>
          </cell>
          <cell r="I131">
            <v>1.8050999999999999</v>
          </cell>
          <cell r="J131">
            <v>-3.6684000000000001</v>
          </cell>
          <cell r="K131">
            <v>1.5286</v>
          </cell>
          <cell r="L131">
            <v>0.94230000000000003</v>
          </cell>
          <cell r="M131">
            <v>-1.2481</v>
          </cell>
          <cell r="N131">
            <v>-1.3</v>
          </cell>
          <cell r="O131">
            <v>0.2</v>
          </cell>
          <cell r="P131">
            <v>1.2</v>
          </cell>
          <cell r="Q131">
            <v>1.758</v>
          </cell>
          <cell r="R131">
            <v>2</v>
          </cell>
        </row>
        <row r="132">
          <cell r="A132" t="str">
            <v>Netherlands Antilles</v>
          </cell>
          <cell r="B132" t="str">
            <v>--</v>
          </cell>
          <cell r="C132" t="str">
            <v>--</v>
          </cell>
          <cell r="D132" t="e">
            <v>#N/A</v>
          </cell>
          <cell r="E132" t="e">
            <v>#N/A</v>
          </cell>
          <cell r="F132" t="e">
            <v>#N/A</v>
          </cell>
          <cell r="G132" t="e">
            <v>#N/A</v>
          </cell>
          <cell r="H132" t="e">
            <v>#N/A</v>
          </cell>
          <cell r="I132" t="e">
            <v>#N/A</v>
          </cell>
          <cell r="J132" t="e">
            <v>#N/A</v>
          </cell>
          <cell r="K132" t="e">
            <v>#N/A</v>
          </cell>
          <cell r="L132" t="e">
            <v>#N/A</v>
          </cell>
          <cell r="M132" t="e">
            <v>#N/A</v>
          </cell>
          <cell r="N132" t="e">
            <v>#N/A</v>
          </cell>
          <cell r="O132" t="e">
            <v>#N/A</v>
          </cell>
          <cell r="P132" t="e">
            <v>#N/A</v>
          </cell>
          <cell r="Q132" t="e">
            <v>#N/A</v>
          </cell>
          <cell r="R132" t="e">
            <v>#N/A</v>
          </cell>
        </row>
        <row r="133">
          <cell r="A133" t="str">
            <v>New Zealand</v>
          </cell>
          <cell r="B133" t="str">
            <v>Asia Pacific</v>
          </cell>
          <cell r="C133" t="str">
            <v>Aaa</v>
          </cell>
          <cell r="D133">
            <v>4.0595999999999997</v>
          </cell>
          <cell r="E133">
            <v>3.6623999999999999</v>
          </cell>
          <cell r="F133">
            <v>3.3687</v>
          </cell>
          <cell r="G133">
            <v>1.6506000000000001</v>
          </cell>
          <cell r="H133">
            <v>3.5217000000000001</v>
          </cell>
          <cell r="I133">
            <v>-1.7605999999999999</v>
          </cell>
          <cell r="J133">
            <v>1.5004</v>
          </cell>
          <cell r="K133">
            <v>0.16569999999999999</v>
          </cell>
          <cell r="L133">
            <v>2.2928000000000002</v>
          </cell>
          <cell r="M133">
            <v>2.9344000000000001</v>
          </cell>
          <cell r="N133">
            <v>2.6</v>
          </cell>
          <cell r="O133">
            <v>3.2</v>
          </cell>
          <cell r="P133">
            <v>2.4430000000000001</v>
          </cell>
          <cell r="Q133">
            <v>2.5</v>
          </cell>
          <cell r="R133">
            <v>2.544</v>
          </cell>
        </row>
        <row r="134">
          <cell r="A134" t="str">
            <v>Nicaragua</v>
          </cell>
          <cell r="B134" t="str">
            <v>Americas</v>
          </cell>
          <cell r="C134" t="str">
            <v>B3</v>
          </cell>
          <cell r="D134">
            <v>2.5207000000000002</v>
          </cell>
          <cell r="E134">
            <v>5.3121999999999998</v>
          </cell>
          <cell r="F134">
            <v>4.2824</v>
          </cell>
          <cell r="G134">
            <v>4.1520999999999999</v>
          </cell>
          <cell r="H134">
            <v>5.0289999999999999</v>
          </cell>
          <cell r="I134">
            <v>3.9954000000000001</v>
          </cell>
          <cell r="J134">
            <v>-2.1785999999999999</v>
          </cell>
          <cell r="K134">
            <v>3.6227</v>
          </cell>
          <cell r="L134">
            <v>5.4489999999999998</v>
          </cell>
          <cell r="M134">
            <v>5.2046000000000001</v>
          </cell>
          <cell r="N134">
            <v>4.2</v>
          </cell>
          <cell r="O134">
            <v>4</v>
          </cell>
          <cell r="P134">
            <v>4</v>
          </cell>
          <cell r="Q134">
            <v>4</v>
          </cell>
          <cell r="R134">
            <v>4</v>
          </cell>
        </row>
        <row r="135">
          <cell r="A135" t="str">
            <v>Niger</v>
          </cell>
          <cell r="B135" t="str">
            <v>--</v>
          </cell>
          <cell r="C135" t="str">
            <v>--</v>
          </cell>
          <cell r="D135">
            <v>7.0549999999999997</v>
          </cell>
          <cell r="E135">
            <v>-0.82499999999999996</v>
          </cell>
          <cell r="F135">
            <v>8.4160000000000004</v>
          </cell>
          <cell r="G135">
            <v>5.8070000000000004</v>
          </cell>
          <cell r="H135">
            <v>0.55400000000000005</v>
          </cell>
          <cell r="I135">
            <v>9.5640000000000001</v>
          </cell>
          <cell r="J135">
            <v>-0.98499999999999999</v>
          </cell>
          <cell r="K135">
            <v>10.664</v>
          </cell>
          <cell r="L135">
            <v>2.1509999999999998</v>
          </cell>
          <cell r="M135">
            <v>11.237</v>
          </cell>
          <cell r="N135">
            <v>6.1689999999999996</v>
          </cell>
          <cell r="O135">
            <v>6.3390000000000004</v>
          </cell>
          <cell r="P135">
            <v>5.86</v>
          </cell>
          <cell r="Q135">
            <v>5.7839999999999998</v>
          </cell>
          <cell r="R135">
            <v>6.8579999999999997</v>
          </cell>
        </row>
        <row r="136">
          <cell r="A136" t="str">
            <v>Nigeria</v>
          </cell>
          <cell r="B136" t="str">
            <v>ME &amp; A</v>
          </cell>
          <cell r="C136" t="str">
            <v>Ba3</v>
          </cell>
          <cell r="D136">
            <v>10.3354</v>
          </cell>
          <cell r="E136">
            <v>10.585100000000001</v>
          </cell>
          <cell r="F136">
            <v>5.3925000000000001</v>
          </cell>
          <cell r="G136">
            <v>6.2110000000000003</v>
          </cell>
          <cell r="H136">
            <v>6.9717000000000002</v>
          </cell>
          <cell r="I136">
            <v>5.9836999999999998</v>
          </cell>
          <cell r="J136">
            <v>6.9598000000000004</v>
          </cell>
          <cell r="K136">
            <v>7.9760999999999997</v>
          </cell>
          <cell r="L136">
            <v>7.3555000000000001</v>
          </cell>
          <cell r="M136">
            <v>6.5834999999999999</v>
          </cell>
          <cell r="N136">
            <v>6.5</v>
          </cell>
          <cell r="O136">
            <v>7.4</v>
          </cell>
          <cell r="P136">
            <v>7.04</v>
          </cell>
          <cell r="Q136">
            <v>7.016</v>
          </cell>
          <cell r="R136">
            <v>7.0679999999999996</v>
          </cell>
        </row>
        <row r="137">
          <cell r="A137" t="str">
            <v>Norway</v>
          </cell>
          <cell r="B137" t="str">
            <v>Europe</v>
          </cell>
          <cell r="C137" t="str">
            <v>Aaa</v>
          </cell>
          <cell r="D137">
            <v>0.98080000000000001</v>
          </cell>
          <cell r="E137">
            <v>3.9611000000000001</v>
          </cell>
          <cell r="F137">
            <v>2.5889000000000002</v>
          </cell>
          <cell r="G137">
            <v>2.2988</v>
          </cell>
          <cell r="H137">
            <v>2.653</v>
          </cell>
          <cell r="I137">
            <v>6.7599999999999993E-2</v>
          </cell>
          <cell r="J137">
            <v>-1.6349</v>
          </cell>
          <cell r="K137">
            <v>0.47810000000000002</v>
          </cell>
          <cell r="L137">
            <v>1.2178</v>
          </cell>
          <cell r="M137">
            <v>3.0912999999999999</v>
          </cell>
          <cell r="N137">
            <v>1.4</v>
          </cell>
          <cell r="O137">
            <v>2.5</v>
          </cell>
          <cell r="P137">
            <v>2.5</v>
          </cell>
          <cell r="Q137">
            <v>2.44</v>
          </cell>
          <cell r="R137">
            <v>2.38</v>
          </cell>
        </row>
        <row r="138">
          <cell r="A138" t="str">
            <v>Oman</v>
          </cell>
          <cell r="B138" t="str">
            <v>ME &amp; A</v>
          </cell>
          <cell r="C138" t="str">
            <v>A1</v>
          </cell>
          <cell r="D138">
            <v>0.35199999999999998</v>
          </cell>
          <cell r="E138">
            <v>3.4129999999999998</v>
          </cell>
          <cell r="F138">
            <v>3.9870000000000001</v>
          </cell>
          <cell r="G138">
            <v>5.5289999999999999</v>
          </cell>
          <cell r="H138">
            <v>6.7290000000000001</v>
          </cell>
          <cell r="I138">
            <v>13.166</v>
          </cell>
          <cell r="J138">
            <v>3.2669999999999999</v>
          </cell>
          <cell r="K138">
            <v>5.5880000000000001</v>
          </cell>
          <cell r="L138">
            <v>4.492</v>
          </cell>
          <cell r="M138">
            <v>4.9859999999999998</v>
          </cell>
          <cell r="N138">
            <v>4.9219999999999997</v>
          </cell>
          <cell r="O138">
            <v>4.3358999999999996</v>
          </cell>
          <cell r="P138">
            <v>3.359</v>
          </cell>
          <cell r="Q138">
            <v>3.7719999999999998</v>
          </cell>
          <cell r="R138">
            <v>3.8420000000000001</v>
          </cell>
        </row>
        <row r="139">
          <cell r="A139" t="str">
            <v>Pakistan</v>
          </cell>
          <cell r="B139" t="str">
            <v>Asia Pacific</v>
          </cell>
          <cell r="C139" t="str">
            <v>Caa1</v>
          </cell>
          <cell r="D139">
            <v>4.7257999999999996</v>
          </cell>
          <cell r="E139">
            <v>7.4832999999999998</v>
          </cell>
          <cell r="F139">
            <v>8.9577000000000009</v>
          </cell>
          <cell r="G139">
            <v>5.8182999999999998</v>
          </cell>
          <cell r="H139">
            <v>5.5366</v>
          </cell>
          <cell r="I139">
            <v>4.9881000000000002</v>
          </cell>
          <cell r="J139">
            <v>0.36070000000000002</v>
          </cell>
          <cell r="K139">
            <v>2.5804999999999998</v>
          </cell>
          <cell r="L139">
            <v>3.6627999999999998</v>
          </cell>
          <cell r="M139">
            <v>4.3613</v>
          </cell>
          <cell r="N139">
            <v>3.5871</v>
          </cell>
          <cell r="O139">
            <v>3</v>
          </cell>
          <cell r="P139">
            <v>3.5009999999999999</v>
          </cell>
          <cell r="Q139">
            <v>3.7120000000000002</v>
          </cell>
          <cell r="R139">
            <v>4.5090000000000003</v>
          </cell>
        </row>
        <row r="140">
          <cell r="A140" t="str">
            <v>Palau</v>
          </cell>
          <cell r="B140" t="str">
            <v>--</v>
          </cell>
          <cell r="C140" t="str">
            <v>--</v>
          </cell>
          <cell r="D140" t="e">
            <v>#N/A</v>
          </cell>
          <cell r="E140" t="e">
            <v>#N/A</v>
          </cell>
          <cell r="F140" t="e">
            <v>#N/A</v>
          </cell>
          <cell r="G140" t="e">
            <v>#N/A</v>
          </cell>
          <cell r="H140" t="e">
            <v>#N/A</v>
          </cell>
          <cell r="I140" t="e">
            <v>#N/A</v>
          </cell>
          <cell r="J140" t="e">
            <v>#N/A</v>
          </cell>
          <cell r="K140" t="e">
            <v>#N/A</v>
          </cell>
          <cell r="L140" t="e">
            <v>#N/A</v>
          </cell>
          <cell r="M140" t="e">
            <v>#N/A</v>
          </cell>
          <cell r="N140" t="e">
            <v>#N/A</v>
          </cell>
          <cell r="O140" t="e">
            <v>#N/A</v>
          </cell>
          <cell r="P140" t="e">
            <v>#N/A</v>
          </cell>
          <cell r="Q140" t="e">
            <v>#N/A</v>
          </cell>
          <cell r="R140" t="e">
            <v>#N/A</v>
          </cell>
        </row>
        <row r="141">
          <cell r="A141" t="str">
            <v>Panama</v>
          </cell>
          <cell r="B141" t="str">
            <v>Americas</v>
          </cell>
          <cell r="C141" t="str">
            <v>Baa2</v>
          </cell>
          <cell r="D141">
            <v>4.2058</v>
          </cell>
          <cell r="E141">
            <v>7.5221</v>
          </cell>
          <cell r="F141">
            <v>7.1913</v>
          </cell>
          <cell r="G141">
            <v>8.5277999999999992</v>
          </cell>
          <cell r="H141">
            <v>12.1127</v>
          </cell>
          <cell r="I141">
            <v>10.1174</v>
          </cell>
          <cell r="J141">
            <v>3.8563999999999998</v>
          </cell>
          <cell r="K141">
            <v>7.452</v>
          </cell>
          <cell r="L141">
            <v>10.8491</v>
          </cell>
          <cell r="M141">
            <v>10.671099999999999</v>
          </cell>
          <cell r="N141">
            <v>7.5</v>
          </cell>
          <cell r="O141">
            <v>7</v>
          </cell>
          <cell r="P141">
            <v>6.6020000000000003</v>
          </cell>
          <cell r="Q141">
            <v>6.3520000000000003</v>
          </cell>
          <cell r="R141">
            <v>6.1879999999999997</v>
          </cell>
        </row>
        <row r="142">
          <cell r="A142" t="str">
            <v>Papua New Guinea</v>
          </cell>
          <cell r="B142" t="str">
            <v>Asia Pacific</v>
          </cell>
          <cell r="C142" t="str">
            <v>B1</v>
          </cell>
          <cell r="D142">
            <v>4.3894000000000002</v>
          </cell>
          <cell r="E142">
            <v>0.56589999999999996</v>
          </cell>
          <cell r="F142">
            <v>3.9293</v>
          </cell>
          <cell r="G142">
            <v>2.2944</v>
          </cell>
          <cell r="H142">
            <v>7.1494</v>
          </cell>
          <cell r="I142">
            <v>6.6131000000000002</v>
          </cell>
          <cell r="J142">
            <v>6.1364999999999998</v>
          </cell>
          <cell r="K142">
            <v>7.569</v>
          </cell>
          <cell r="L142">
            <v>11.258100000000001</v>
          </cell>
          <cell r="M142">
            <v>9.1667000000000005</v>
          </cell>
          <cell r="N142">
            <v>5.5</v>
          </cell>
          <cell r="O142">
            <v>6</v>
          </cell>
          <cell r="P142">
            <v>21.428000000000001</v>
          </cell>
          <cell r="Q142">
            <v>3.3159999999999998</v>
          </cell>
          <cell r="R142">
            <v>3.4020000000000001</v>
          </cell>
        </row>
        <row r="143">
          <cell r="A143" t="str">
            <v>Paraguay</v>
          </cell>
          <cell r="B143" t="str">
            <v>Americas</v>
          </cell>
          <cell r="C143" t="str">
            <v>Ba3</v>
          </cell>
          <cell r="D143">
            <v>4.3208000000000002</v>
          </cell>
          <cell r="E143">
            <v>4.0574000000000003</v>
          </cell>
          <cell r="F143">
            <v>2.1335000000000002</v>
          </cell>
          <cell r="G143">
            <v>4.8071000000000002</v>
          </cell>
          <cell r="H143">
            <v>5.4215999999999998</v>
          </cell>
          <cell r="I143">
            <v>6.3590999999999998</v>
          </cell>
          <cell r="J143">
            <v>-3.9657</v>
          </cell>
          <cell r="K143">
            <v>13.093</v>
          </cell>
          <cell r="L143">
            <v>4.3423999999999996</v>
          </cell>
          <cell r="M143">
            <v>-1.2390000000000001</v>
          </cell>
          <cell r="N143">
            <v>12</v>
          </cell>
          <cell r="O143">
            <v>4.5999999999999996</v>
          </cell>
          <cell r="P143">
            <v>4.7</v>
          </cell>
          <cell r="Q143">
            <v>4.7</v>
          </cell>
          <cell r="R143">
            <v>4.7</v>
          </cell>
        </row>
        <row r="144">
          <cell r="A144" t="str">
            <v>Peru</v>
          </cell>
          <cell r="B144" t="str">
            <v>Americas</v>
          </cell>
          <cell r="C144" t="str">
            <v>Baa2</v>
          </cell>
          <cell r="D144">
            <v>4.0362999999999998</v>
          </cell>
          <cell r="E144">
            <v>4.9757999999999996</v>
          </cell>
          <cell r="F144">
            <v>6.8273999999999999</v>
          </cell>
          <cell r="G144">
            <v>7.7390999999999996</v>
          </cell>
          <cell r="H144">
            <v>8.9057999999999993</v>
          </cell>
          <cell r="I144">
            <v>9.8030000000000008</v>
          </cell>
          <cell r="J144">
            <v>0.86339999999999995</v>
          </cell>
          <cell r="K144">
            <v>8.7606000000000002</v>
          </cell>
          <cell r="L144">
            <v>6.8619000000000003</v>
          </cell>
          <cell r="M144">
            <v>6.2813999999999997</v>
          </cell>
          <cell r="N144">
            <v>5.2</v>
          </cell>
          <cell r="O144">
            <v>5.9</v>
          </cell>
          <cell r="P144">
            <v>5.8390000000000004</v>
          </cell>
          <cell r="Q144">
            <v>5.8360000000000003</v>
          </cell>
          <cell r="R144">
            <v>5.7720000000000002</v>
          </cell>
        </row>
        <row r="145">
          <cell r="A145" t="str">
            <v>Philippines</v>
          </cell>
          <cell r="B145" t="str">
            <v>Asia Pacific</v>
          </cell>
          <cell r="C145" t="str">
            <v>Baa3</v>
          </cell>
          <cell r="D145">
            <v>4.9702999999999999</v>
          </cell>
          <cell r="E145">
            <v>6.6977000000000002</v>
          </cell>
          <cell r="F145">
            <v>4.7777000000000003</v>
          </cell>
          <cell r="G145">
            <v>5.2427999999999999</v>
          </cell>
          <cell r="H145">
            <v>6.6167999999999996</v>
          </cell>
          <cell r="I145">
            <v>4.1527000000000003</v>
          </cell>
          <cell r="J145">
            <v>1.1484000000000001</v>
          </cell>
          <cell r="K145">
            <v>7.6322999999999999</v>
          </cell>
          <cell r="L145">
            <v>3.6387</v>
          </cell>
          <cell r="M145">
            <v>6.8144999999999998</v>
          </cell>
          <cell r="N145">
            <v>7</v>
          </cell>
          <cell r="O145">
            <v>6.5</v>
          </cell>
          <cell r="P145">
            <v>5.5</v>
          </cell>
          <cell r="Q145">
            <v>5.5</v>
          </cell>
          <cell r="R145">
            <v>5.5</v>
          </cell>
        </row>
        <row r="146">
          <cell r="A146" t="str">
            <v>Poland</v>
          </cell>
          <cell r="B146" t="str">
            <v>Europe</v>
          </cell>
          <cell r="C146" t="str">
            <v>A2</v>
          </cell>
          <cell r="D146">
            <v>3.8672</v>
          </cell>
          <cell r="E146">
            <v>5.3448000000000002</v>
          </cell>
          <cell r="F146">
            <v>3.6171000000000002</v>
          </cell>
          <cell r="G146">
            <v>6.2275</v>
          </cell>
          <cell r="H146">
            <v>6.7853000000000003</v>
          </cell>
          <cell r="I146">
            <v>5.1265000000000001</v>
          </cell>
          <cell r="J146">
            <v>1.6283000000000001</v>
          </cell>
          <cell r="K146">
            <v>3.8746999999999998</v>
          </cell>
          <cell r="L146">
            <v>4.5208000000000004</v>
          </cell>
          <cell r="M146">
            <v>1.9386000000000001</v>
          </cell>
          <cell r="N146">
            <v>1.4</v>
          </cell>
          <cell r="O146">
            <v>2.5</v>
          </cell>
          <cell r="P146">
            <v>2.7</v>
          </cell>
          <cell r="Q146">
            <v>3.1</v>
          </cell>
          <cell r="R146">
            <v>3.3</v>
          </cell>
        </row>
        <row r="147">
          <cell r="A147" t="str">
            <v>Portugal</v>
          </cell>
          <cell r="B147" t="str">
            <v>Europe</v>
          </cell>
          <cell r="C147" t="str">
            <v>Ba3</v>
          </cell>
          <cell r="D147">
            <v>-0.91110000000000002</v>
          </cell>
          <cell r="E147">
            <v>1.5603</v>
          </cell>
          <cell r="F147">
            <v>0.77510000000000001</v>
          </cell>
          <cell r="G147">
            <v>1.4482999999999999</v>
          </cell>
          <cell r="H147">
            <v>2.3653</v>
          </cell>
          <cell r="I147">
            <v>-8.5000000000000006E-3</v>
          </cell>
          <cell r="J147">
            <v>-2.9083000000000001</v>
          </cell>
          <cell r="K147">
            <v>1.9363999999999999</v>
          </cell>
          <cell r="L147">
            <v>-1.2504999999999999</v>
          </cell>
          <cell r="M147">
            <v>-3.2250999999999999</v>
          </cell>
          <cell r="N147">
            <v>-1.9902</v>
          </cell>
          <cell r="O147">
            <v>0.67120000000000002</v>
          </cell>
          <cell r="P147">
            <v>1.4</v>
          </cell>
          <cell r="Q147">
            <v>1.7</v>
          </cell>
          <cell r="R147">
            <v>1.7</v>
          </cell>
        </row>
        <row r="148">
          <cell r="A148" t="str">
            <v>Qatar</v>
          </cell>
          <cell r="B148" t="str">
            <v>ME &amp; A</v>
          </cell>
          <cell r="C148" t="str">
            <v>Aa2</v>
          </cell>
          <cell r="D148">
            <v>6.3230000000000004</v>
          </cell>
          <cell r="E148">
            <v>17.722999999999999</v>
          </cell>
          <cell r="F148">
            <v>7.4930000000000003</v>
          </cell>
          <cell r="G148">
            <v>26.17</v>
          </cell>
          <cell r="H148">
            <v>17.984999999999999</v>
          </cell>
          <cell r="I148">
            <v>17.663</v>
          </cell>
          <cell r="J148">
            <v>11.958</v>
          </cell>
          <cell r="K148">
            <v>16.731999999999999</v>
          </cell>
          <cell r="L148">
            <v>12.962999999999999</v>
          </cell>
          <cell r="M148">
            <v>6.2430000000000003</v>
          </cell>
          <cell r="N148">
            <v>5.5</v>
          </cell>
          <cell r="O148">
            <v>5.6</v>
          </cell>
          <cell r="P148">
            <v>5.6797000000000004</v>
          </cell>
          <cell r="Q148">
            <v>6.2430000000000003</v>
          </cell>
          <cell r="R148">
            <v>7.13</v>
          </cell>
        </row>
        <row r="149">
          <cell r="A149" t="str">
            <v>Congo, Republic of</v>
          </cell>
          <cell r="C149" t="str">
            <v>Ba3</v>
          </cell>
          <cell r="D149">
            <v>0.81330000000000002</v>
          </cell>
          <cell r="E149">
            <v>3.4765999999999999</v>
          </cell>
          <cell r="F149">
            <v>7.7557999999999998</v>
          </cell>
          <cell r="G149">
            <v>6.2359999999999998</v>
          </cell>
          <cell r="H149">
            <v>-1.5826</v>
          </cell>
          <cell r="I149">
            <v>5.9116999999999997</v>
          </cell>
          <cell r="J149">
            <v>7.5030000000000001</v>
          </cell>
          <cell r="K149">
            <v>8.7124000000000006</v>
          </cell>
          <cell r="L149">
            <v>3.3902999999999999</v>
          </cell>
          <cell r="M149">
            <v>3.8302999999999998</v>
          </cell>
          <cell r="N149">
            <v>7.4969000000000001</v>
          </cell>
          <cell r="O149">
            <v>8.8192000000000004</v>
          </cell>
          <cell r="P149">
            <v>6.0122999999999998</v>
          </cell>
          <cell r="Q149">
            <v>9.5027000000000008</v>
          </cell>
          <cell r="R149">
            <v>13.4268</v>
          </cell>
        </row>
        <row r="150">
          <cell r="A150" t="str">
            <v>Republic of the Congo, Government of</v>
          </cell>
          <cell r="C150" t="str">
            <v>--</v>
          </cell>
          <cell r="D150">
            <v>0.81330000000000002</v>
          </cell>
          <cell r="E150">
            <v>3.4765999999999999</v>
          </cell>
          <cell r="F150">
            <v>7.7557999999999998</v>
          </cell>
          <cell r="G150">
            <v>6.2359999999999998</v>
          </cell>
          <cell r="H150">
            <v>-1.5826</v>
          </cell>
          <cell r="I150">
            <v>5.9116999999999997</v>
          </cell>
          <cell r="J150">
            <v>7.5030000000000001</v>
          </cell>
          <cell r="K150">
            <v>8.7124000000000006</v>
          </cell>
          <cell r="L150">
            <v>3.3902999999999999</v>
          </cell>
          <cell r="M150">
            <v>3.8302999999999998</v>
          </cell>
          <cell r="N150">
            <v>7.4969000000000001</v>
          </cell>
          <cell r="O150">
            <v>8.8192000000000004</v>
          </cell>
          <cell r="P150" t="e">
            <v>#N/A</v>
          </cell>
          <cell r="Q150" t="e">
            <v>#N/A</v>
          </cell>
          <cell r="R150" t="e">
            <v>#N/A</v>
          </cell>
        </row>
        <row r="151">
          <cell r="A151" t="str">
            <v>Romania</v>
          </cell>
          <cell r="B151" t="str">
            <v>Europe</v>
          </cell>
          <cell r="C151" t="str">
            <v>Baa3</v>
          </cell>
          <cell r="D151">
            <v>5.2366999999999999</v>
          </cell>
          <cell r="E151">
            <v>8.4902999999999995</v>
          </cell>
          <cell r="F151">
            <v>4.1536</v>
          </cell>
          <cell r="G151">
            <v>7.8747999999999996</v>
          </cell>
          <cell r="H151">
            <v>6.3171999999999997</v>
          </cell>
          <cell r="I151">
            <v>7.3487999999999998</v>
          </cell>
          <cell r="J151">
            <v>-6.5759999999999996</v>
          </cell>
          <cell r="K151">
            <v>-1.149</v>
          </cell>
          <cell r="L151">
            <v>2.1579000000000002</v>
          </cell>
          <cell r="M151">
            <v>0.68910000000000005</v>
          </cell>
          <cell r="N151">
            <v>1.8</v>
          </cell>
          <cell r="O151">
            <v>2</v>
          </cell>
          <cell r="P151">
            <v>2.5369999999999999</v>
          </cell>
          <cell r="Q151">
            <v>2.915</v>
          </cell>
          <cell r="R151">
            <v>3.411</v>
          </cell>
        </row>
        <row r="152">
          <cell r="A152" t="str">
            <v>Russia</v>
          </cell>
          <cell r="B152" t="str">
            <v>Europe</v>
          </cell>
          <cell r="C152" t="str">
            <v>Baa1</v>
          </cell>
          <cell r="D152">
            <v>7.3</v>
          </cell>
          <cell r="E152">
            <v>7.2</v>
          </cell>
          <cell r="F152">
            <v>6.4</v>
          </cell>
          <cell r="G152">
            <v>8.1999999999999993</v>
          </cell>
          <cell r="H152">
            <v>8.5</v>
          </cell>
          <cell r="I152">
            <v>5.2</v>
          </cell>
          <cell r="J152">
            <v>-7.8</v>
          </cell>
          <cell r="K152">
            <v>4.5</v>
          </cell>
          <cell r="L152">
            <v>4.3</v>
          </cell>
          <cell r="M152">
            <v>3.4</v>
          </cell>
          <cell r="N152">
            <v>1.5</v>
          </cell>
          <cell r="O152">
            <v>3</v>
          </cell>
          <cell r="P152">
            <v>3.5</v>
          </cell>
          <cell r="Q152">
            <v>3.5</v>
          </cell>
          <cell r="R152">
            <v>3.5</v>
          </cell>
        </row>
        <row r="153">
          <cell r="A153" t="str">
            <v>Rwanda</v>
          </cell>
          <cell r="B153" t="str">
            <v>ME &amp; A</v>
          </cell>
          <cell r="C153" t="str">
            <v>--</v>
          </cell>
          <cell r="D153">
            <v>2.2170999999999998</v>
          </cell>
          <cell r="E153">
            <v>7.4794</v>
          </cell>
          <cell r="F153">
            <v>9.6033000000000008</v>
          </cell>
          <cell r="G153">
            <v>8.9778000000000002</v>
          </cell>
          <cell r="H153">
            <v>7.6322999999999999</v>
          </cell>
          <cell r="I153">
            <v>11.1616</v>
          </cell>
          <cell r="J153">
            <v>6.2476000000000003</v>
          </cell>
          <cell r="K153">
            <v>7.2184999999999997</v>
          </cell>
          <cell r="L153">
            <v>8.2371999999999996</v>
          </cell>
          <cell r="M153">
            <v>7.9814999999999996</v>
          </cell>
          <cell r="N153">
            <v>6.6</v>
          </cell>
          <cell r="O153">
            <v>7.5</v>
          </cell>
          <cell r="P153">
            <v>7</v>
          </cell>
          <cell r="Q153">
            <v>7</v>
          </cell>
          <cell r="R153">
            <v>7</v>
          </cell>
        </row>
        <row r="154">
          <cell r="A154" t="str">
            <v>Saint Kitts and Nevis</v>
          </cell>
          <cell r="B154" t="str">
            <v>--</v>
          </cell>
          <cell r="C154" t="str">
            <v>--</v>
          </cell>
          <cell r="D154" t="e">
            <v>#N/A</v>
          </cell>
          <cell r="E154" t="e">
            <v>#N/A</v>
          </cell>
          <cell r="F154" t="e">
            <v>#N/A</v>
          </cell>
          <cell r="G154" t="e">
            <v>#N/A</v>
          </cell>
          <cell r="H154" t="e">
            <v>#N/A</v>
          </cell>
          <cell r="I154" t="e">
            <v>#N/A</v>
          </cell>
          <cell r="J154" t="e">
            <v>#N/A</v>
          </cell>
          <cell r="K154" t="e">
            <v>#N/A</v>
          </cell>
          <cell r="L154" t="e">
            <v>#N/A</v>
          </cell>
          <cell r="M154" t="e">
            <v>#N/A</v>
          </cell>
          <cell r="N154" t="e">
            <v>#N/A</v>
          </cell>
          <cell r="O154" t="e">
            <v>#N/A</v>
          </cell>
          <cell r="P154" t="e">
            <v>#N/A</v>
          </cell>
          <cell r="Q154" t="e">
            <v>#N/A</v>
          </cell>
          <cell r="R154" t="e">
            <v>#N/A</v>
          </cell>
        </row>
        <row r="155">
          <cell r="A155" t="str">
            <v>Saint Lucia</v>
          </cell>
          <cell r="B155" t="str">
            <v>--</v>
          </cell>
          <cell r="C155" t="str">
            <v>--</v>
          </cell>
          <cell r="D155" t="e">
            <v>#N/A</v>
          </cell>
          <cell r="E155" t="e">
            <v>#N/A</v>
          </cell>
          <cell r="F155" t="e">
            <v>#N/A</v>
          </cell>
          <cell r="G155" t="e">
            <v>#N/A</v>
          </cell>
          <cell r="H155" t="e">
            <v>#N/A</v>
          </cell>
          <cell r="I155" t="e">
            <v>#N/A</v>
          </cell>
          <cell r="J155" t="e">
            <v>#N/A</v>
          </cell>
          <cell r="K155" t="e">
            <v>#N/A</v>
          </cell>
          <cell r="L155" t="e">
            <v>#N/A</v>
          </cell>
          <cell r="M155" t="e">
            <v>#N/A</v>
          </cell>
          <cell r="N155" t="e">
            <v>#N/A</v>
          </cell>
          <cell r="O155" t="e">
            <v>#N/A</v>
          </cell>
          <cell r="P155" t="e">
            <v>#N/A</v>
          </cell>
          <cell r="Q155" t="e">
            <v>#N/A</v>
          </cell>
          <cell r="R155" t="e">
            <v>#N/A</v>
          </cell>
        </row>
        <row r="156">
          <cell r="A156" t="str">
            <v>Samoa</v>
          </cell>
          <cell r="B156" t="str">
            <v>--</v>
          </cell>
          <cell r="C156" t="str">
            <v>--</v>
          </cell>
          <cell r="D156">
            <v>3.8439999999999999</v>
          </cell>
          <cell r="E156">
            <v>4.1669999999999998</v>
          </cell>
          <cell r="F156">
            <v>6.9749999999999996</v>
          </cell>
          <cell r="G156">
            <v>2.052</v>
          </cell>
          <cell r="H156">
            <v>1.843</v>
          </cell>
          <cell r="I156">
            <v>4.3179999999999996</v>
          </cell>
          <cell r="J156">
            <v>-5.16</v>
          </cell>
          <cell r="K156">
            <v>0.47899999999999998</v>
          </cell>
          <cell r="L156">
            <v>1.274</v>
          </cell>
          <cell r="M156">
            <v>3.1030000000000002</v>
          </cell>
          <cell r="N156">
            <v>8.2000000000000003E-2</v>
          </cell>
          <cell r="O156">
            <v>1.869</v>
          </cell>
          <cell r="P156">
            <v>2.0750000000000002</v>
          </cell>
          <cell r="Q156">
            <v>2.2429999999999999</v>
          </cell>
          <cell r="R156">
            <v>2.2120000000000002</v>
          </cell>
        </row>
        <row r="157">
          <cell r="A157" t="str">
            <v>San Marino</v>
          </cell>
          <cell r="B157" t="str">
            <v>--</v>
          </cell>
          <cell r="C157" t="str">
            <v>--</v>
          </cell>
          <cell r="D157">
            <v>3.9</v>
          </cell>
          <cell r="E157">
            <v>4.5650000000000004</v>
          </cell>
          <cell r="F157">
            <v>2.4260000000000002</v>
          </cell>
          <cell r="G157">
            <v>3.8260000000000001</v>
          </cell>
          <cell r="H157">
            <v>7.9580000000000002</v>
          </cell>
          <cell r="I157">
            <v>-5.0759999999999996</v>
          </cell>
          <cell r="J157">
            <v>-12.234999999999999</v>
          </cell>
          <cell r="K157">
            <v>-7.4649999999999999</v>
          </cell>
          <cell r="L157">
            <v>-2.476</v>
          </cell>
          <cell r="M157">
            <v>-3.98</v>
          </cell>
          <cell r="N157">
            <v>-3.516</v>
          </cell>
          <cell r="O157">
            <v>0</v>
          </cell>
          <cell r="P157">
            <v>0.96899999999999997</v>
          </cell>
          <cell r="Q157">
            <v>1.113</v>
          </cell>
          <cell r="R157">
            <v>1.258</v>
          </cell>
        </row>
        <row r="158">
          <cell r="A158" t="str">
            <v>Sao Tome and Principe</v>
          </cell>
          <cell r="B158" t="str">
            <v>--</v>
          </cell>
          <cell r="C158" t="str">
            <v>--</v>
          </cell>
          <cell r="D158" t="e">
            <v>#N/A</v>
          </cell>
          <cell r="E158" t="e">
            <v>#N/A</v>
          </cell>
          <cell r="F158" t="e">
            <v>#N/A</v>
          </cell>
          <cell r="G158" t="e">
            <v>#N/A</v>
          </cell>
          <cell r="H158" t="e">
            <v>#N/A</v>
          </cell>
          <cell r="I158" t="e">
            <v>#N/A</v>
          </cell>
          <cell r="J158" t="e">
            <v>#N/A</v>
          </cell>
          <cell r="K158" t="e">
            <v>#N/A</v>
          </cell>
          <cell r="L158" t="e">
            <v>#N/A</v>
          </cell>
          <cell r="M158" t="e">
            <v>#N/A</v>
          </cell>
          <cell r="N158" t="e">
            <v>#N/A</v>
          </cell>
          <cell r="O158" t="e">
            <v>#N/A</v>
          </cell>
          <cell r="P158" t="e">
            <v>#N/A</v>
          </cell>
          <cell r="Q158" t="e">
            <v>#N/A</v>
          </cell>
          <cell r="R158" t="e">
            <v>#N/A</v>
          </cell>
        </row>
        <row r="159">
          <cell r="A159" t="str">
            <v>Sark</v>
          </cell>
          <cell r="B159" t="str">
            <v>--</v>
          </cell>
          <cell r="C159" t="str">
            <v>--</v>
          </cell>
          <cell r="D159" t="e">
            <v>#N/A</v>
          </cell>
          <cell r="E159" t="e">
            <v>#N/A</v>
          </cell>
          <cell r="F159" t="e">
            <v>#N/A</v>
          </cell>
          <cell r="G159" t="e">
            <v>#N/A</v>
          </cell>
          <cell r="H159" t="e">
            <v>#N/A</v>
          </cell>
          <cell r="I159" t="e">
            <v>#N/A</v>
          </cell>
          <cell r="J159" t="e">
            <v>#N/A</v>
          </cell>
          <cell r="K159" t="e">
            <v>#N/A</v>
          </cell>
          <cell r="L159" t="e">
            <v>#N/A</v>
          </cell>
          <cell r="M159" t="e">
            <v>#N/A</v>
          </cell>
          <cell r="N159" t="e">
            <v>#N/A</v>
          </cell>
          <cell r="O159" t="e">
            <v>#N/A</v>
          </cell>
          <cell r="P159" t="e">
            <v>#N/A</v>
          </cell>
          <cell r="Q159" t="e">
            <v>#N/A</v>
          </cell>
          <cell r="R159" t="e">
            <v>#N/A</v>
          </cell>
        </row>
        <row r="160">
          <cell r="A160" t="str">
            <v>Saudi Arabia</v>
          </cell>
          <cell r="B160" t="str">
            <v>ME &amp; A</v>
          </cell>
          <cell r="C160" t="str">
            <v>Aa3</v>
          </cell>
          <cell r="D160">
            <v>7.8869999999999996</v>
          </cell>
          <cell r="E160">
            <v>4.7320000000000002</v>
          </cell>
          <cell r="F160">
            <v>7.2560000000000002</v>
          </cell>
          <cell r="G160">
            <v>5.577</v>
          </cell>
          <cell r="H160">
            <v>5.992</v>
          </cell>
          <cell r="I160">
            <v>8.4269999999999996</v>
          </cell>
          <cell r="J160">
            <v>1.829</v>
          </cell>
          <cell r="K160">
            <v>7.4340000000000002</v>
          </cell>
          <cell r="L160">
            <v>8.57</v>
          </cell>
          <cell r="M160">
            <v>5.1260000000000003</v>
          </cell>
          <cell r="N160">
            <v>4.0536000000000003</v>
          </cell>
          <cell r="O160">
            <v>4.4847999999999999</v>
          </cell>
          <cell r="P160">
            <v>4.3424766195454545</v>
          </cell>
          <cell r="Q160">
            <v>4.25</v>
          </cell>
          <cell r="R160">
            <v>4.282</v>
          </cell>
        </row>
        <row r="161">
          <cell r="A161" t="str">
            <v>Senegal</v>
          </cell>
          <cell r="B161" t="str">
            <v>ME &amp; A</v>
          </cell>
          <cell r="C161" t="str">
            <v>B1</v>
          </cell>
          <cell r="D161">
            <v>6.6832000000000003</v>
          </cell>
          <cell r="E161">
            <v>5.8708</v>
          </cell>
          <cell r="F161">
            <v>5.6</v>
          </cell>
          <cell r="G161">
            <v>2.5</v>
          </cell>
          <cell r="H161">
            <v>4.9000000000000004</v>
          </cell>
          <cell r="I161">
            <v>3.7</v>
          </cell>
          <cell r="J161">
            <v>2.4232</v>
          </cell>
          <cell r="K161">
            <v>4.2662000000000004</v>
          </cell>
          <cell r="L161">
            <v>2.0666000000000002</v>
          </cell>
          <cell r="M161">
            <v>3.4529000000000001</v>
          </cell>
          <cell r="N161">
            <v>3.9597000000000002</v>
          </cell>
          <cell r="O161">
            <v>4.5923999999999996</v>
          </cell>
          <cell r="P161">
            <v>4.9000000000000004</v>
          </cell>
          <cell r="Q161">
            <v>5.0999999999999996</v>
          </cell>
          <cell r="R161">
            <v>5.1189999999999998</v>
          </cell>
        </row>
        <row r="162">
          <cell r="A162" t="str">
            <v>Serbia</v>
          </cell>
          <cell r="B162" t="str">
            <v>Europe</v>
          </cell>
          <cell r="C162" t="str">
            <v>B1</v>
          </cell>
          <cell r="D162">
            <v>2.5</v>
          </cell>
          <cell r="E162">
            <v>9.3000000000000007</v>
          </cell>
          <cell r="F162">
            <v>5.4</v>
          </cell>
          <cell r="G162">
            <v>3.6</v>
          </cell>
          <cell r="H162">
            <v>5.4</v>
          </cell>
          <cell r="I162">
            <v>3.8</v>
          </cell>
          <cell r="J162">
            <v>-3.5</v>
          </cell>
          <cell r="K162">
            <v>1</v>
          </cell>
          <cell r="L162">
            <v>1.6</v>
          </cell>
          <cell r="M162">
            <v>-1.7</v>
          </cell>
          <cell r="N162">
            <v>1.5</v>
          </cell>
          <cell r="O162">
            <v>2.5</v>
          </cell>
          <cell r="P162">
            <v>2.2000000000000002</v>
          </cell>
          <cell r="Q162">
            <v>2.5</v>
          </cell>
          <cell r="R162">
            <v>2.75</v>
          </cell>
        </row>
        <row r="163">
          <cell r="A163" t="str">
            <v>Seychelles</v>
          </cell>
          <cell r="B163" t="str">
            <v>--</v>
          </cell>
          <cell r="C163" t="str">
            <v>--</v>
          </cell>
          <cell r="D163">
            <v>-5.8869999999999996</v>
          </cell>
          <cell r="E163">
            <v>-2.85</v>
          </cell>
          <cell r="F163">
            <v>9.0060000000000002</v>
          </cell>
          <cell r="G163">
            <v>9.4060000000000006</v>
          </cell>
          <cell r="H163">
            <v>10.098000000000001</v>
          </cell>
          <cell r="I163">
            <v>-1.871</v>
          </cell>
          <cell r="J163">
            <v>-0.156</v>
          </cell>
          <cell r="K163">
            <v>5.6429999999999998</v>
          </cell>
          <cell r="L163">
            <v>5.0060000000000002</v>
          </cell>
          <cell r="M163">
            <v>2.899</v>
          </cell>
          <cell r="N163">
            <v>3.3279999999999998</v>
          </cell>
          <cell r="O163">
            <v>3.8849999999999998</v>
          </cell>
          <cell r="P163">
            <v>3.7810000000000001</v>
          </cell>
          <cell r="Q163">
            <v>3.6509999999999998</v>
          </cell>
          <cell r="R163">
            <v>3.5880000000000001</v>
          </cell>
        </row>
        <row r="164">
          <cell r="A164" t="str">
            <v>Sierra Leone</v>
          </cell>
          <cell r="B164" t="str">
            <v>--</v>
          </cell>
          <cell r="C164" t="str">
            <v>--</v>
          </cell>
          <cell r="D164">
            <v>9.327</v>
          </cell>
          <cell r="E164">
            <v>6.6150000000000002</v>
          </cell>
          <cell r="F164">
            <v>4.532</v>
          </cell>
          <cell r="G164">
            <v>4.2409999999999997</v>
          </cell>
          <cell r="H164">
            <v>8.0429999999999993</v>
          </cell>
          <cell r="I164">
            <v>5.2409999999999997</v>
          </cell>
          <cell r="J164">
            <v>3.1960000000000002</v>
          </cell>
          <cell r="K164">
            <v>5.3479999999999999</v>
          </cell>
          <cell r="L164">
            <v>5.9770000000000003</v>
          </cell>
          <cell r="M164">
            <v>15.164</v>
          </cell>
          <cell r="N164">
            <v>13.314</v>
          </cell>
          <cell r="O164">
            <v>14.032</v>
          </cell>
          <cell r="P164">
            <v>12.367000000000001</v>
          </cell>
          <cell r="Q164">
            <v>7.6680000000000001</v>
          </cell>
          <cell r="R164">
            <v>5.2290000000000001</v>
          </cell>
        </row>
        <row r="165">
          <cell r="A165" t="str">
            <v>Singapore</v>
          </cell>
          <cell r="B165" t="str">
            <v>Asia Pacific</v>
          </cell>
          <cell r="C165" t="str">
            <v>Aaa</v>
          </cell>
          <cell r="D165">
            <v>4.5803000000000003</v>
          </cell>
          <cell r="E165">
            <v>9.1591000000000005</v>
          </cell>
          <cell r="F165">
            <v>7.3704000000000001</v>
          </cell>
          <cell r="G165">
            <v>8.6228999999999996</v>
          </cell>
          <cell r="H165">
            <v>9.0195000000000007</v>
          </cell>
          <cell r="I165">
            <v>1.7476</v>
          </cell>
          <cell r="J165">
            <v>-0.78680000000000005</v>
          </cell>
          <cell r="K165">
            <v>14.780799999999999</v>
          </cell>
          <cell r="L165">
            <v>5.1604000000000001</v>
          </cell>
          <cell r="M165">
            <v>1.319</v>
          </cell>
          <cell r="N165">
            <v>3.2534000000000001</v>
          </cell>
          <cell r="O165">
            <v>3.9906000000000001</v>
          </cell>
          <cell r="P165">
            <v>3.613</v>
          </cell>
          <cell r="Q165">
            <v>3.6</v>
          </cell>
          <cell r="R165">
            <v>3.7</v>
          </cell>
        </row>
        <row r="166">
          <cell r="A166" t="str">
            <v>Sint Maarten</v>
          </cell>
          <cell r="B166" t="str">
            <v>Americas</v>
          </cell>
          <cell r="C166" t="str">
            <v>Baa1</v>
          </cell>
          <cell r="D166">
            <v>5</v>
          </cell>
          <cell r="E166">
            <v>4.5</v>
          </cell>
          <cell r="F166">
            <v>4.8</v>
          </cell>
          <cell r="G166">
            <v>5.2</v>
          </cell>
          <cell r="H166">
            <v>4.5</v>
          </cell>
          <cell r="I166">
            <v>1.2</v>
          </cell>
          <cell r="J166">
            <v>-0.2</v>
          </cell>
          <cell r="K166">
            <v>1.1000000000000001</v>
          </cell>
          <cell r="L166">
            <v>0.3</v>
          </cell>
          <cell r="M166">
            <v>1.5</v>
          </cell>
          <cell r="N166">
            <v>1.5</v>
          </cell>
          <cell r="O166">
            <v>2</v>
          </cell>
          <cell r="P166" t="e">
            <v>#N/A</v>
          </cell>
          <cell r="Q166" t="e">
            <v>#N/A</v>
          </cell>
          <cell r="R166" t="e">
            <v>#N/A</v>
          </cell>
        </row>
        <row r="167">
          <cell r="A167" t="str">
            <v>Slovakia</v>
          </cell>
          <cell r="B167" t="str">
            <v>Europe</v>
          </cell>
          <cell r="C167" t="str">
            <v>A2</v>
          </cell>
          <cell r="D167">
            <v>4.7751000000000001</v>
          </cell>
          <cell r="E167">
            <v>5.0575999999999999</v>
          </cell>
          <cell r="F167">
            <v>6.6553000000000004</v>
          </cell>
          <cell r="G167">
            <v>8.3454999999999995</v>
          </cell>
          <cell r="H167">
            <v>10.494</v>
          </cell>
          <cell r="I167">
            <v>5.7504999999999997</v>
          </cell>
          <cell r="J167">
            <v>-4.9356</v>
          </cell>
          <cell r="K167">
            <v>4.4253</v>
          </cell>
          <cell r="L167">
            <v>2.9832000000000001</v>
          </cell>
          <cell r="M167">
            <v>1.8012999999999999</v>
          </cell>
          <cell r="N167">
            <v>0.9</v>
          </cell>
          <cell r="O167">
            <v>2.5</v>
          </cell>
          <cell r="P167">
            <v>2.8</v>
          </cell>
          <cell r="Q167">
            <v>3.3</v>
          </cell>
          <cell r="R167">
            <v>3.5</v>
          </cell>
        </row>
        <row r="168">
          <cell r="A168" t="str">
            <v>Slovenia</v>
          </cell>
          <cell r="B168" t="str">
            <v>Europe</v>
          </cell>
          <cell r="C168" t="str">
            <v>Ba1</v>
          </cell>
          <cell r="D168">
            <v>2.9302000000000001</v>
          </cell>
          <cell r="E168">
            <v>4.4016999999999999</v>
          </cell>
          <cell r="F168">
            <v>4.0075000000000003</v>
          </cell>
          <cell r="G168">
            <v>5.8494999999999999</v>
          </cell>
          <cell r="H168">
            <v>6.9603000000000002</v>
          </cell>
          <cell r="I168">
            <v>3.3833000000000002</v>
          </cell>
          <cell r="J168">
            <v>-7.9432</v>
          </cell>
          <cell r="K168">
            <v>1.2585999999999999</v>
          </cell>
          <cell r="L168">
            <v>0.70899999999999996</v>
          </cell>
          <cell r="M168">
            <v>-2.5430999999999999</v>
          </cell>
          <cell r="N168">
            <v>-2.6</v>
          </cell>
          <cell r="O168">
            <v>-0.7</v>
          </cell>
          <cell r="P168">
            <v>0.9</v>
          </cell>
          <cell r="Q168">
            <v>2.1</v>
          </cell>
          <cell r="R168">
            <v>2.4</v>
          </cell>
        </row>
        <row r="169">
          <cell r="A169" t="str">
            <v>Solomon Islands</v>
          </cell>
          <cell r="B169" t="str">
            <v>--</v>
          </cell>
          <cell r="C169" t="str">
            <v>--</v>
          </cell>
          <cell r="D169">
            <v>6.5229999999999997</v>
          </cell>
          <cell r="E169">
            <v>8.0890000000000004</v>
          </cell>
          <cell r="F169">
            <v>12.853</v>
          </cell>
          <cell r="G169">
            <v>3.9929999999999999</v>
          </cell>
          <cell r="H169">
            <v>6.3890000000000002</v>
          </cell>
          <cell r="I169">
            <v>7.1059999999999999</v>
          </cell>
          <cell r="J169">
            <v>-4.7380000000000004</v>
          </cell>
          <cell r="K169">
            <v>7.8339999999999996</v>
          </cell>
          <cell r="L169">
            <v>10.715999999999999</v>
          </cell>
          <cell r="M169">
            <v>4.7949999999999999</v>
          </cell>
          <cell r="N169">
            <v>3.9569999999999999</v>
          </cell>
          <cell r="O169">
            <v>3.7970000000000002</v>
          </cell>
          <cell r="P169">
            <v>3.67</v>
          </cell>
          <cell r="Q169">
            <v>3.6070000000000002</v>
          </cell>
          <cell r="R169">
            <v>3.57</v>
          </cell>
        </row>
        <row r="170">
          <cell r="A170" t="str">
            <v>Somalia</v>
          </cell>
          <cell r="B170" t="str">
            <v>--</v>
          </cell>
          <cell r="C170" t="str">
            <v>--</v>
          </cell>
          <cell r="D170" t="e">
            <v>#N/A</v>
          </cell>
          <cell r="E170" t="e">
            <v>#N/A</v>
          </cell>
          <cell r="F170" t="e">
            <v>#N/A</v>
          </cell>
          <cell r="G170" t="e">
            <v>#N/A</v>
          </cell>
          <cell r="H170" t="e">
            <v>#N/A</v>
          </cell>
          <cell r="I170" t="e">
            <v>#N/A</v>
          </cell>
          <cell r="J170" t="e">
            <v>#N/A</v>
          </cell>
          <cell r="K170" t="e">
            <v>#N/A</v>
          </cell>
          <cell r="L170" t="e">
            <v>#N/A</v>
          </cell>
          <cell r="M170" t="e">
            <v>#N/A</v>
          </cell>
          <cell r="N170" t="e">
            <v>#N/A</v>
          </cell>
          <cell r="O170" t="e">
            <v>#N/A</v>
          </cell>
          <cell r="P170" t="e">
            <v>#N/A</v>
          </cell>
          <cell r="Q170" t="e">
            <v>#N/A</v>
          </cell>
          <cell r="R170" t="e">
            <v>#N/A</v>
          </cell>
        </row>
        <row r="171">
          <cell r="A171" t="str">
            <v>South Africa</v>
          </cell>
          <cell r="B171" t="str">
            <v>ME &amp; A</v>
          </cell>
          <cell r="C171" t="str">
            <v>Baa1</v>
          </cell>
          <cell r="D171">
            <v>2.9489999999999998</v>
          </cell>
          <cell r="E171">
            <v>4.5545</v>
          </cell>
          <cell r="F171">
            <v>5.2770999999999999</v>
          </cell>
          <cell r="G171">
            <v>5.6036999999999999</v>
          </cell>
          <cell r="H171">
            <v>5.5477999999999996</v>
          </cell>
          <cell r="I171">
            <v>3.6221000000000001</v>
          </cell>
          <cell r="J171">
            <v>-1.5263</v>
          </cell>
          <cell r="K171">
            <v>3.0865999999999998</v>
          </cell>
          <cell r="L171">
            <v>3.4571999999999998</v>
          </cell>
          <cell r="M171">
            <v>2.5485000000000002</v>
          </cell>
          <cell r="N171">
            <v>2.2330000000000001</v>
          </cell>
          <cell r="O171">
            <v>3.1701999999999999</v>
          </cell>
          <cell r="P171">
            <v>3.2629999999999999</v>
          </cell>
          <cell r="Q171">
            <v>3.4319999999999999</v>
          </cell>
          <cell r="R171">
            <v>3.5</v>
          </cell>
        </row>
        <row r="172">
          <cell r="A172" t="str">
            <v>Spain</v>
          </cell>
          <cell r="B172" t="str">
            <v>Europe</v>
          </cell>
          <cell r="C172" t="str">
            <v>Baa3</v>
          </cell>
          <cell r="D172">
            <v>3.0893999999999999</v>
          </cell>
          <cell r="E172">
            <v>3.2593000000000001</v>
          </cell>
          <cell r="F172">
            <v>3.5836999999999999</v>
          </cell>
          <cell r="G172">
            <v>4.0762</v>
          </cell>
          <cell r="H172">
            <v>3.4792000000000001</v>
          </cell>
          <cell r="I172">
            <v>0.89170000000000005</v>
          </cell>
          <cell r="J172">
            <v>-3.8323999999999998</v>
          </cell>
          <cell r="K172">
            <v>-0.20130000000000001</v>
          </cell>
          <cell r="L172">
            <v>5.0299999999999997E-2</v>
          </cell>
          <cell r="M172">
            <v>-1.6415</v>
          </cell>
          <cell r="N172">
            <v>-1.2650999999999999</v>
          </cell>
          <cell r="O172">
            <v>0.70369999999999999</v>
          </cell>
          <cell r="P172">
            <v>1.2</v>
          </cell>
          <cell r="Q172">
            <v>1.55</v>
          </cell>
          <cell r="R172">
            <v>2</v>
          </cell>
        </row>
        <row r="173">
          <cell r="A173" t="str">
            <v>Sri Lanka</v>
          </cell>
          <cell r="B173" t="str">
            <v>Asia Pacific</v>
          </cell>
          <cell r="C173" t="str">
            <v>B1</v>
          </cell>
          <cell r="D173">
            <v>5.94</v>
          </cell>
          <cell r="E173">
            <v>5.4450000000000003</v>
          </cell>
          <cell r="F173">
            <v>6.242</v>
          </cell>
          <cell r="G173">
            <v>7.6680000000000001</v>
          </cell>
          <cell r="H173">
            <v>6.7969999999999997</v>
          </cell>
          <cell r="I173">
            <v>5.95</v>
          </cell>
          <cell r="J173">
            <v>3.5390000000000001</v>
          </cell>
          <cell r="K173">
            <v>8.016</v>
          </cell>
          <cell r="L173">
            <v>8.2469999999999999</v>
          </cell>
          <cell r="M173">
            <v>6.3810000000000002</v>
          </cell>
          <cell r="N173">
            <v>6.5</v>
          </cell>
          <cell r="O173">
            <v>6.7</v>
          </cell>
          <cell r="P173">
            <v>6.5</v>
          </cell>
          <cell r="Q173">
            <v>6.5</v>
          </cell>
          <cell r="R173">
            <v>6.5</v>
          </cell>
        </row>
        <row r="174">
          <cell r="A174" t="str">
            <v>St. Vincent &amp; the Grenadines</v>
          </cell>
          <cell r="B174" t="str">
            <v>Americas</v>
          </cell>
          <cell r="C174" t="str">
            <v>B2</v>
          </cell>
          <cell r="D174">
            <v>7.3440000000000003</v>
          </cell>
          <cell r="E174">
            <v>4.6093000000000002</v>
          </cell>
          <cell r="F174">
            <v>3.0247999999999999</v>
          </cell>
          <cell r="G174">
            <v>6.0068999999999999</v>
          </cell>
          <cell r="H174">
            <v>3.0234999999999999</v>
          </cell>
          <cell r="I174">
            <v>-0.47820000000000001</v>
          </cell>
          <cell r="J174">
            <v>-2.0270999999999999</v>
          </cell>
          <cell r="K174">
            <v>-2.258</v>
          </cell>
          <cell r="L174">
            <v>0.27889999999999998</v>
          </cell>
          <cell r="M174">
            <v>1.5236000000000001</v>
          </cell>
          <cell r="N174">
            <v>1.5</v>
          </cell>
          <cell r="O174">
            <v>2</v>
          </cell>
          <cell r="P174">
            <v>2</v>
          </cell>
          <cell r="Q174">
            <v>2</v>
          </cell>
          <cell r="R174">
            <v>2</v>
          </cell>
        </row>
        <row r="175">
          <cell r="A175" t="str">
            <v>Sudan</v>
          </cell>
          <cell r="B175" t="str">
            <v>--</v>
          </cell>
          <cell r="C175" t="str">
            <v>--</v>
          </cell>
          <cell r="D175">
            <v>8.234</v>
          </cell>
          <cell r="E175">
            <v>6.6079999999999997</v>
          </cell>
          <cell r="F175">
            <v>0.42799999999999999</v>
          </cell>
          <cell r="G175">
            <v>8.9130000000000003</v>
          </cell>
          <cell r="H175">
            <v>8.4939999999999998</v>
          </cell>
          <cell r="I175">
            <v>3.0419999999999998</v>
          </cell>
          <cell r="J175">
            <v>5.17</v>
          </cell>
          <cell r="K175">
            <v>2.5289999999999999</v>
          </cell>
          <cell r="L175">
            <v>-1.8109999999999999</v>
          </cell>
          <cell r="M175">
            <v>-3.2679999999999998</v>
          </cell>
          <cell r="N175">
            <v>3.9060000000000001</v>
          </cell>
          <cell r="O175">
            <v>2.536</v>
          </cell>
          <cell r="P175">
            <v>3.117</v>
          </cell>
          <cell r="Q175">
            <v>2.9390000000000001</v>
          </cell>
          <cell r="R175">
            <v>3.2810000000000001</v>
          </cell>
        </row>
        <row r="176">
          <cell r="A176" t="str">
            <v>Suriname</v>
          </cell>
          <cell r="B176" t="str">
            <v>Americas</v>
          </cell>
          <cell r="C176" t="str">
            <v>Ba3</v>
          </cell>
          <cell r="D176">
            <v>6.19</v>
          </cell>
          <cell r="E176">
            <v>7.3049999999999997</v>
          </cell>
          <cell r="F176">
            <v>4.9189999999999996</v>
          </cell>
          <cell r="G176">
            <v>5.7670000000000003</v>
          </cell>
          <cell r="H176">
            <v>5.0999999999999996</v>
          </cell>
          <cell r="I176">
            <v>4.0999999999999996</v>
          </cell>
          <cell r="J176">
            <v>3</v>
          </cell>
          <cell r="K176">
            <v>4.2</v>
          </cell>
          <cell r="L176">
            <v>5.3</v>
          </cell>
          <cell r="M176">
            <v>3.9</v>
          </cell>
          <cell r="N176">
            <v>4</v>
          </cell>
          <cell r="O176">
            <v>4.5</v>
          </cell>
          <cell r="P176">
            <v>4.8339999999999996</v>
          </cell>
          <cell r="Q176">
            <v>4.8609999999999998</v>
          </cell>
          <cell r="R176">
            <v>4.8929999999999998</v>
          </cell>
        </row>
        <row r="177">
          <cell r="A177" t="str">
            <v>Swaziland</v>
          </cell>
          <cell r="B177" t="str">
            <v>--</v>
          </cell>
          <cell r="C177" t="str">
            <v>--</v>
          </cell>
          <cell r="D177">
            <v>3.871</v>
          </cell>
          <cell r="E177">
            <v>2.3109999999999999</v>
          </cell>
          <cell r="F177">
            <v>2.1509999999999998</v>
          </cell>
          <cell r="G177">
            <v>2.9039999999999999</v>
          </cell>
          <cell r="H177">
            <v>2.8050000000000002</v>
          </cell>
          <cell r="I177">
            <v>3.0630000000000002</v>
          </cell>
          <cell r="J177">
            <v>1.173</v>
          </cell>
          <cell r="K177">
            <v>1.861</v>
          </cell>
          <cell r="L177">
            <v>0.27100000000000002</v>
          </cell>
          <cell r="M177">
            <v>-1.494</v>
          </cell>
          <cell r="N177">
            <v>-5.0000000000000001E-3</v>
          </cell>
          <cell r="O177">
            <v>0.309</v>
          </cell>
          <cell r="P177">
            <v>0.32</v>
          </cell>
          <cell r="Q177">
            <v>0.33</v>
          </cell>
          <cell r="R177">
            <v>0.34</v>
          </cell>
        </row>
        <row r="178">
          <cell r="A178" t="str">
            <v>Sweden</v>
          </cell>
          <cell r="B178" t="str">
            <v>Europe</v>
          </cell>
          <cell r="C178" t="str">
            <v>Aaa</v>
          </cell>
          <cell r="D178">
            <v>2.3357000000000001</v>
          </cell>
          <cell r="E178">
            <v>4.2348999999999997</v>
          </cell>
          <cell r="F178">
            <v>3.1608000000000001</v>
          </cell>
          <cell r="G178">
            <v>4.2972000000000001</v>
          </cell>
          <cell r="H178">
            <v>3.3142</v>
          </cell>
          <cell r="I178">
            <v>-0.61339999999999995</v>
          </cell>
          <cell r="J178">
            <v>-5.0277000000000003</v>
          </cell>
          <cell r="K178">
            <v>6.5568</v>
          </cell>
          <cell r="L178">
            <v>2.9325999999999999</v>
          </cell>
          <cell r="M178">
            <v>0.95379999999999998</v>
          </cell>
          <cell r="N178">
            <v>1.2076</v>
          </cell>
          <cell r="O178">
            <v>2.4944999999999999</v>
          </cell>
          <cell r="P178">
            <v>2.2970000000000002</v>
          </cell>
          <cell r="Q178">
            <v>2.3109999999999999</v>
          </cell>
          <cell r="R178">
            <v>2.351</v>
          </cell>
        </row>
        <row r="179">
          <cell r="A179" t="str">
            <v>Switzerland</v>
          </cell>
          <cell r="B179" t="str">
            <v>Europe</v>
          </cell>
          <cell r="C179" t="str">
            <v>Aaa</v>
          </cell>
          <cell r="D179">
            <v>2.1100000000000001E-2</v>
          </cell>
          <cell r="E179">
            <v>2.4211</v>
          </cell>
          <cell r="F179">
            <v>2.6949999999999998</v>
          </cell>
          <cell r="G179">
            <v>3.7515999999999998</v>
          </cell>
          <cell r="H179">
            <v>3.8456999999999999</v>
          </cell>
          <cell r="I179">
            <v>2.1642999999999999</v>
          </cell>
          <cell r="J179">
            <v>-1.9368000000000001</v>
          </cell>
          <cell r="K179">
            <v>2.9531999999999998</v>
          </cell>
          <cell r="L179">
            <v>1.7903</v>
          </cell>
          <cell r="M179">
            <v>1.0490999999999999</v>
          </cell>
          <cell r="N179">
            <v>1.7490000000000001</v>
          </cell>
          <cell r="O179">
            <v>1.7869999999999999</v>
          </cell>
          <cell r="P179">
            <v>1.89</v>
          </cell>
          <cell r="Q179">
            <v>1.89</v>
          </cell>
          <cell r="R179">
            <v>1.94</v>
          </cell>
        </row>
        <row r="180">
          <cell r="A180" t="str">
            <v>Syria</v>
          </cell>
          <cell r="B180" t="str">
            <v>--</v>
          </cell>
          <cell r="C180" t="str">
            <v>--</v>
          </cell>
          <cell r="D180" t="e">
            <v>#N/A</v>
          </cell>
          <cell r="E180" t="e">
            <v>#N/A</v>
          </cell>
          <cell r="F180" t="e">
            <v>#N/A</v>
          </cell>
          <cell r="G180" t="e">
            <v>#N/A</v>
          </cell>
          <cell r="H180" t="e">
            <v>#N/A</v>
          </cell>
          <cell r="I180" t="e">
            <v>#N/A</v>
          </cell>
          <cell r="J180" t="e">
            <v>#N/A</v>
          </cell>
          <cell r="K180" t="e">
            <v>#N/A</v>
          </cell>
          <cell r="L180" t="e">
            <v>#N/A</v>
          </cell>
          <cell r="M180" t="e">
            <v>#N/A</v>
          </cell>
          <cell r="N180" t="e">
            <v>#N/A</v>
          </cell>
          <cell r="O180" t="e">
            <v>#N/A</v>
          </cell>
          <cell r="P180" t="e">
            <v>#N/A</v>
          </cell>
          <cell r="Q180" t="e">
            <v>#N/A</v>
          </cell>
          <cell r="R180" t="e">
            <v>#N/A</v>
          </cell>
        </row>
        <row r="181">
          <cell r="A181" t="str">
            <v>Taiwan</v>
          </cell>
          <cell r="B181" t="str">
            <v>Asia Pacific</v>
          </cell>
          <cell r="C181" t="str">
            <v>Aa3</v>
          </cell>
          <cell r="D181">
            <v>3.6692999999999998</v>
          </cell>
          <cell r="E181">
            <v>6.19</v>
          </cell>
          <cell r="F181">
            <v>4.7032999999999996</v>
          </cell>
          <cell r="G181">
            <v>5.4371999999999998</v>
          </cell>
          <cell r="H181">
            <v>5.9828999999999999</v>
          </cell>
          <cell r="I181">
            <v>0.7298</v>
          </cell>
          <cell r="J181">
            <v>-1.8104</v>
          </cell>
          <cell r="K181">
            <v>10.7606</v>
          </cell>
          <cell r="L181">
            <v>4.0651000000000002</v>
          </cell>
          <cell r="M181">
            <v>1.3227</v>
          </cell>
          <cell r="N181">
            <v>2.2711999999999999</v>
          </cell>
          <cell r="O181">
            <v>3.4937999999999998</v>
          </cell>
          <cell r="P181">
            <v>3.9289999999999998</v>
          </cell>
          <cell r="Q181">
            <v>4.1580000000000004</v>
          </cell>
          <cell r="R181">
            <v>4.3849999999999998</v>
          </cell>
        </row>
        <row r="182">
          <cell r="A182" t="str">
            <v>Tajikistan</v>
          </cell>
          <cell r="B182" t="str">
            <v>--</v>
          </cell>
          <cell r="C182" t="str">
            <v>--</v>
          </cell>
          <cell r="D182">
            <v>10.199999999999999</v>
          </cell>
          <cell r="E182">
            <v>10.6</v>
          </cell>
          <cell r="F182">
            <v>6.7</v>
          </cell>
          <cell r="G182">
            <v>7</v>
          </cell>
          <cell r="H182">
            <v>7.8</v>
          </cell>
          <cell r="I182">
            <v>7.9</v>
          </cell>
          <cell r="J182">
            <v>3.9</v>
          </cell>
          <cell r="K182">
            <v>6.5</v>
          </cell>
          <cell r="L182">
            <v>7.4</v>
          </cell>
          <cell r="M182">
            <v>4.5</v>
          </cell>
          <cell r="N182">
            <v>5.7</v>
          </cell>
          <cell r="O182">
            <v>5.75</v>
          </cell>
          <cell r="P182">
            <v>5.75</v>
          </cell>
          <cell r="Q182">
            <v>5.75</v>
          </cell>
          <cell r="R182">
            <v>5.75</v>
          </cell>
        </row>
        <row r="183">
          <cell r="A183" t="str">
            <v>Tanzania</v>
          </cell>
          <cell r="B183" t="str">
            <v>--</v>
          </cell>
          <cell r="C183" t="str">
            <v>--</v>
          </cell>
          <cell r="D183">
            <v>6.8860000000000001</v>
          </cell>
          <cell r="E183">
            <v>7.8280000000000003</v>
          </cell>
          <cell r="F183">
            <v>7.37</v>
          </cell>
          <cell r="G183">
            <v>6.7370000000000001</v>
          </cell>
          <cell r="H183">
            <v>7.1479999999999997</v>
          </cell>
          <cell r="I183">
            <v>7.4370000000000003</v>
          </cell>
          <cell r="J183">
            <v>6.0220000000000002</v>
          </cell>
          <cell r="K183">
            <v>7.0430000000000001</v>
          </cell>
          <cell r="L183">
            <v>6.4489999999999998</v>
          </cell>
          <cell r="M183">
            <v>6.9329999999999998</v>
          </cell>
          <cell r="N183">
            <v>6.9740000000000002</v>
          </cell>
          <cell r="O183">
            <v>7.1929999999999996</v>
          </cell>
          <cell r="P183">
            <v>7.048</v>
          </cell>
          <cell r="Q183">
            <v>6.8819999999999997</v>
          </cell>
          <cell r="R183">
            <v>6.7240000000000002</v>
          </cell>
        </row>
        <row r="184">
          <cell r="A184" t="str">
            <v>Thailand</v>
          </cell>
          <cell r="B184" t="str">
            <v>Asia Pacific</v>
          </cell>
          <cell r="C184" t="str">
            <v>Baa1</v>
          </cell>
          <cell r="D184">
            <v>7.14</v>
          </cell>
          <cell r="E184">
            <v>6.3441000000000001</v>
          </cell>
          <cell r="F184">
            <v>4.6047000000000002</v>
          </cell>
          <cell r="G184">
            <v>5.0929000000000002</v>
          </cell>
          <cell r="H184">
            <v>5.0442999999999998</v>
          </cell>
          <cell r="I184">
            <v>2.4843000000000002</v>
          </cell>
          <cell r="J184">
            <v>-2.3298000000000001</v>
          </cell>
          <cell r="K184">
            <v>7.8105000000000002</v>
          </cell>
          <cell r="L184">
            <v>7.7100000000000002E-2</v>
          </cell>
          <cell r="M184">
            <v>6.4904000000000002</v>
          </cell>
          <cell r="N184">
            <v>3.7212999999999998</v>
          </cell>
          <cell r="O184">
            <v>4.4669999999999996</v>
          </cell>
          <cell r="P184">
            <v>5.008</v>
          </cell>
          <cell r="Q184">
            <v>4.4089999999999998</v>
          </cell>
          <cell r="R184">
            <v>4.68</v>
          </cell>
        </row>
        <row r="185">
          <cell r="A185" t="str">
            <v>Togo</v>
          </cell>
          <cell r="B185" t="str">
            <v>--</v>
          </cell>
          <cell r="C185" t="str">
            <v>--</v>
          </cell>
          <cell r="D185">
            <v>4.9539999999999997</v>
          </cell>
          <cell r="E185">
            <v>2.1190000000000002</v>
          </cell>
          <cell r="F185">
            <v>1.18</v>
          </cell>
          <cell r="G185">
            <v>4.0519999999999996</v>
          </cell>
          <cell r="H185">
            <v>2.29</v>
          </cell>
          <cell r="I185">
            <v>2.379</v>
          </cell>
          <cell r="J185">
            <v>3.51</v>
          </cell>
          <cell r="K185">
            <v>3.996</v>
          </cell>
          <cell r="L185">
            <v>4.7969999999999997</v>
          </cell>
          <cell r="M185">
            <v>5.6230000000000002</v>
          </cell>
          <cell r="N185">
            <v>5.5039999999999996</v>
          </cell>
          <cell r="O185">
            <v>5.92</v>
          </cell>
          <cell r="P185">
            <v>6.109</v>
          </cell>
          <cell r="Q185">
            <v>5.5250000000000004</v>
          </cell>
          <cell r="R185">
            <v>4.9039999999999999</v>
          </cell>
        </row>
        <row r="186">
          <cell r="A186" t="str">
            <v>Trinidad and Tobago</v>
          </cell>
          <cell r="B186" t="str">
            <v>Americas</v>
          </cell>
          <cell r="C186" t="str">
            <v>Baa1</v>
          </cell>
          <cell r="D186">
            <v>14.4</v>
          </cell>
          <cell r="E186">
            <v>7.8</v>
          </cell>
          <cell r="F186">
            <v>5.8</v>
          </cell>
          <cell r="G186">
            <v>13.4</v>
          </cell>
          <cell r="H186">
            <v>4.8</v>
          </cell>
          <cell r="I186">
            <v>3.4</v>
          </cell>
          <cell r="J186">
            <v>-4.4000000000000004</v>
          </cell>
          <cell r="K186">
            <v>0.21</v>
          </cell>
          <cell r="L186">
            <v>-2.6</v>
          </cell>
          <cell r="M186">
            <v>1.2</v>
          </cell>
          <cell r="N186">
            <v>1.5</v>
          </cell>
          <cell r="O186">
            <v>2</v>
          </cell>
          <cell r="P186" t="e">
            <v>#N/A</v>
          </cell>
          <cell r="Q186" t="e">
            <v>#N/A</v>
          </cell>
          <cell r="R186" t="e">
            <v>#N/A</v>
          </cell>
        </row>
        <row r="187">
          <cell r="A187" t="str">
            <v>Tunisia</v>
          </cell>
          <cell r="B187" t="str">
            <v>ME &amp; A</v>
          </cell>
          <cell r="C187" t="str">
            <v>Ba3</v>
          </cell>
          <cell r="D187">
            <v>5.4698000000000002</v>
          </cell>
          <cell r="E187">
            <v>5.9573999999999998</v>
          </cell>
          <cell r="F187">
            <v>3.9998999999999998</v>
          </cell>
          <cell r="G187">
            <v>5.6540999999999997</v>
          </cell>
          <cell r="H187">
            <v>6.2481</v>
          </cell>
          <cell r="I187">
            <v>4.4611999999999998</v>
          </cell>
          <cell r="J187">
            <v>3.1223999999999998</v>
          </cell>
          <cell r="K187">
            <v>3.2490999999999999</v>
          </cell>
          <cell r="L187">
            <v>-1.8715999999999999</v>
          </cell>
          <cell r="M187">
            <v>3.6320999999999999</v>
          </cell>
          <cell r="N187">
            <v>2.9</v>
          </cell>
          <cell r="O187">
            <v>3.6</v>
          </cell>
          <cell r="P187">
            <v>4.8</v>
          </cell>
          <cell r="Q187">
            <v>4.5</v>
          </cell>
          <cell r="R187">
            <v>4.5</v>
          </cell>
        </row>
        <row r="188">
          <cell r="A188" t="str">
            <v>Turkey</v>
          </cell>
          <cell r="B188" t="str">
            <v>Europe</v>
          </cell>
          <cell r="C188" t="str">
            <v>Baa3</v>
          </cell>
          <cell r="D188">
            <v>5.2652731290293966</v>
          </cell>
          <cell r="E188">
            <v>9.3628033626520732</v>
          </cell>
          <cell r="F188">
            <v>8.4016313130963898</v>
          </cell>
          <cell r="G188">
            <v>6.8934820995628572</v>
          </cell>
          <cell r="H188">
            <v>4.6685749627237039</v>
          </cell>
          <cell r="I188">
            <v>0.65884560474288423</v>
          </cell>
          <cell r="J188">
            <v>-4.8258759482470284</v>
          </cell>
          <cell r="K188">
            <v>9.005577597770948</v>
          </cell>
          <cell r="L188">
            <v>8.7727480162728568</v>
          </cell>
          <cell r="M188">
            <v>2.2391873078772733</v>
          </cell>
          <cell r="N188">
            <v>3.5</v>
          </cell>
          <cell r="O188">
            <v>3.7</v>
          </cell>
          <cell r="P188">
            <v>3.9</v>
          </cell>
          <cell r="Q188">
            <v>4.2</v>
          </cell>
          <cell r="R188">
            <v>4.4000000000000004</v>
          </cell>
        </row>
        <row r="189">
          <cell r="A189" t="str">
            <v>Turkmenistan</v>
          </cell>
          <cell r="B189" t="str">
            <v>--</v>
          </cell>
          <cell r="C189" t="str">
            <v>--</v>
          </cell>
          <cell r="D189">
            <v>17.100000000000001</v>
          </cell>
          <cell r="E189">
            <v>14.7</v>
          </cell>
          <cell r="F189">
            <v>13</v>
          </cell>
          <cell r="G189">
            <v>11.4</v>
          </cell>
          <cell r="H189">
            <v>11.6</v>
          </cell>
          <cell r="I189">
            <v>10.5</v>
          </cell>
          <cell r="J189">
            <v>6.133</v>
          </cell>
          <cell r="K189">
            <v>9.16</v>
          </cell>
          <cell r="L189">
            <v>14.742000000000001</v>
          </cell>
          <cell r="M189">
            <v>11.093999999999999</v>
          </cell>
          <cell r="N189">
            <v>12.153</v>
          </cell>
          <cell r="O189">
            <v>10.416</v>
          </cell>
          <cell r="P189">
            <v>9.06</v>
          </cell>
          <cell r="Q189">
            <v>9.5340000000000007</v>
          </cell>
          <cell r="R189">
            <v>7.798</v>
          </cell>
        </row>
        <row r="190">
          <cell r="A190" t="str">
            <v>Uganda</v>
          </cell>
          <cell r="B190" t="str">
            <v>--</v>
          </cell>
          <cell r="C190" t="str">
            <v>--</v>
          </cell>
          <cell r="D190">
            <v>6.6311999999999998</v>
          </cell>
          <cell r="E190">
            <v>6.8071999999999999</v>
          </cell>
          <cell r="F190">
            <v>6.3274999999999997</v>
          </cell>
          <cell r="G190">
            <v>10.7865</v>
          </cell>
          <cell r="H190">
            <v>8.3722999999999992</v>
          </cell>
          <cell r="I190">
            <v>8.7504000000000008</v>
          </cell>
          <cell r="J190">
            <v>7.2526999999999999</v>
          </cell>
          <cell r="K190">
            <v>5.8578999999999999</v>
          </cell>
          <cell r="L190">
            <v>6.6210000000000004</v>
          </cell>
          <cell r="M190">
            <v>3.41</v>
          </cell>
          <cell r="N190">
            <v>5.644999999999996</v>
          </cell>
          <cell r="O190">
            <v>6.4789999999999992</v>
          </cell>
          <cell r="P190">
            <v>7</v>
          </cell>
          <cell r="Q190">
            <v>7</v>
          </cell>
          <cell r="R190">
            <v>7</v>
          </cell>
        </row>
        <row r="191">
          <cell r="A191" t="str">
            <v>Ukraine</v>
          </cell>
          <cell r="B191" t="str">
            <v>Europe</v>
          </cell>
          <cell r="C191" t="str">
            <v>Caa1</v>
          </cell>
          <cell r="D191">
            <v>9.5</v>
          </cell>
          <cell r="E191">
            <v>12.1</v>
          </cell>
          <cell r="F191">
            <v>3</v>
          </cell>
          <cell r="G191">
            <v>7.4</v>
          </cell>
          <cell r="H191">
            <v>7.6</v>
          </cell>
          <cell r="I191">
            <v>2.2999999999999998</v>
          </cell>
          <cell r="J191">
            <v>-14.8</v>
          </cell>
          <cell r="K191">
            <v>4.0999999999999996</v>
          </cell>
          <cell r="L191">
            <v>5.18</v>
          </cell>
          <cell r="M191">
            <v>0.152</v>
          </cell>
          <cell r="N191">
            <v>0</v>
          </cell>
          <cell r="O191">
            <v>1.5</v>
          </cell>
          <cell r="P191">
            <v>1.5289999999999999</v>
          </cell>
          <cell r="Q191">
            <v>1.63</v>
          </cell>
          <cell r="R191">
            <v>1.845</v>
          </cell>
        </row>
        <row r="192">
          <cell r="A192" t="str">
            <v>United Arab Emirates</v>
          </cell>
          <cell r="B192" t="str">
            <v>ME &amp; A</v>
          </cell>
          <cell r="C192" t="str">
            <v>Aa2</v>
          </cell>
          <cell r="D192">
            <v>8.8010000000000002</v>
          </cell>
          <cell r="E192">
            <v>9.5670000000000002</v>
          </cell>
          <cell r="F192">
            <v>4.8550000000000004</v>
          </cell>
          <cell r="G192">
            <v>9.8369999999999997</v>
          </cell>
          <cell r="H192">
            <v>3.1840000000000002</v>
          </cell>
          <cell r="I192">
            <v>3.1920000000000002</v>
          </cell>
          <cell r="J192">
            <v>-4.8040000000000003</v>
          </cell>
          <cell r="K192">
            <v>1.671</v>
          </cell>
          <cell r="L192">
            <v>3.88</v>
          </cell>
          <cell r="M192">
            <v>4.3650000000000002</v>
          </cell>
          <cell r="N192">
            <v>4.0472000000000001</v>
          </cell>
          <cell r="O192">
            <v>3.9007999999999998</v>
          </cell>
          <cell r="P192">
            <v>3.8319999999999999</v>
          </cell>
          <cell r="Q192">
            <v>3.4950000000000001</v>
          </cell>
          <cell r="R192">
            <v>3.4329999999999998</v>
          </cell>
        </row>
        <row r="193">
          <cell r="A193" t="str">
            <v>United Kingdom</v>
          </cell>
          <cell r="B193" t="str">
            <v>Europe</v>
          </cell>
          <cell r="C193" t="str">
            <v>Aa1</v>
          </cell>
          <cell r="D193">
            <v>3.9489206556303995</v>
          </cell>
          <cell r="E193">
            <v>3.1731523352196929</v>
          </cell>
          <cell r="F193">
            <v>3.234799170883135</v>
          </cell>
          <cell r="G193">
            <v>2.7550007869866651</v>
          </cell>
          <cell r="H193">
            <v>3.4272421160311373</v>
          </cell>
          <cell r="I193">
            <v>-0.76948387915175476</v>
          </cell>
          <cell r="J193">
            <v>-5.1704077573636926</v>
          </cell>
          <cell r="K193">
            <v>1.659754160676238</v>
          </cell>
          <cell r="L193">
            <v>1.1173816113989172</v>
          </cell>
          <cell r="M193">
            <v>0.12481560574511255</v>
          </cell>
          <cell r="N193">
            <v>1.3</v>
          </cell>
          <cell r="O193">
            <v>2.2000000000000002</v>
          </cell>
          <cell r="P193">
            <v>2.2999999999999998</v>
          </cell>
          <cell r="Q193">
            <v>2.2999999999999998</v>
          </cell>
          <cell r="R193">
            <v>2.2999999999999998</v>
          </cell>
        </row>
        <row r="194">
          <cell r="A194" t="str">
            <v>United States</v>
          </cell>
          <cell r="B194" t="str">
            <v>Americas</v>
          </cell>
          <cell r="C194" t="str">
            <v>Aaa</v>
          </cell>
          <cell r="D194">
            <v>2.7496999999999998</v>
          </cell>
          <cell r="E194">
            <v>3.7315</v>
          </cell>
          <cell r="F194">
            <v>3.2968999999999999</v>
          </cell>
          <cell r="G194">
            <v>2.6654</v>
          </cell>
          <cell r="H194">
            <v>1.7735000000000001</v>
          </cell>
          <cell r="I194">
            <v>-0.30520000000000003</v>
          </cell>
          <cell r="J194">
            <v>-2.8839000000000001</v>
          </cell>
          <cell r="K194">
            <v>2.5049000000000001</v>
          </cell>
          <cell r="L194">
            <v>1.8735999999999999</v>
          </cell>
          <cell r="M194">
            <v>2.7692999999999999</v>
          </cell>
          <cell r="N194">
            <v>1.6</v>
          </cell>
          <cell r="O194">
            <v>2.4</v>
          </cell>
          <cell r="P194">
            <v>3.35</v>
          </cell>
          <cell r="Q194">
            <v>3.476</v>
          </cell>
          <cell r="R194">
            <v>3.3639999999999999</v>
          </cell>
        </row>
        <row r="195">
          <cell r="A195" t="str">
            <v>Uruguay</v>
          </cell>
          <cell r="B195" t="str">
            <v>Americas</v>
          </cell>
          <cell r="C195" t="str">
            <v>Baa3</v>
          </cell>
          <cell r="D195">
            <v>0.80528383902753742</v>
          </cell>
          <cell r="E195">
            <v>5.0041605137771894</v>
          </cell>
          <cell r="F195">
            <v>7.4601322705004858</v>
          </cell>
          <cell r="G195">
            <v>4.0985773869279152</v>
          </cell>
          <cell r="H195">
            <v>6.5415108251128729</v>
          </cell>
          <cell r="I195">
            <v>7.1761448544885864</v>
          </cell>
          <cell r="J195">
            <v>2.2454848830142815</v>
          </cell>
          <cell r="K195">
            <v>8.9471593004488028</v>
          </cell>
          <cell r="L195">
            <v>6.5306520582905092</v>
          </cell>
          <cell r="M195">
            <v>3.935344092214299</v>
          </cell>
          <cell r="N195">
            <v>3.3</v>
          </cell>
          <cell r="O195">
            <v>3</v>
          </cell>
          <cell r="P195">
            <v>4</v>
          </cell>
          <cell r="Q195">
            <v>4</v>
          </cell>
          <cell r="R195">
            <v>4</v>
          </cell>
        </row>
        <row r="196">
          <cell r="A196" t="str">
            <v>Uzbekistan</v>
          </cell>
          <cell r="B196" t="str">
            <v>--</v>
          </cell>
          <cell r="C196" t="str">
            <v>--</v>
          </cell>
          <cell r="D196">
            <v>4.2000999999999999</v>
          </cell>
          <cell r="E196">
            <v>7.4</v>
          </cell>
          <cell r="F196">
            <v>7.0000999999999998</v>
          </cell>
          <cell r="G196">
            <v>7.5</v>
          </cell>
          <cell r="H196">
            <v>9.5</v>
          </cell>
          <cell r="I196">
            <v>8.9999000000000002</v>
          </cell>
          <cell r="J196">
            <v>8.1</v>
          </cell>
          <cell r="K196">
            <v>8.5</v>
          </cell>
          <cell r="L196">
            <v>8.3001000000000005</v>
          </cell>
          <cell r="M196">
            <v>7.9973000000000001</v>
          </cell>
          <cell r="N196">
            <v>7</v>
          </cell>
          <cell r="O196">
            <v>6.5</v>
          </cell>
          <cell r="P196">
            <v>6</v>
          </cell>
          <cell r="Q196">
            <v>6</v>
          </cell>
          <cell r="R196">
            <v>5.5</v>
          </cell>
        </row>
        <row r="197">
          <cell r="A197" t="str">
            <v>Vanuatu</v>
          </cell>
          <cell r="B197" t="str">
            <v>--</v>
          </cell>
          <cell r="C197" t="str">
            <v>--</v>
          </cell>
          <cell r="D197">
            <v>4.2880000000000003</v>
          </cell>
          <cell r="E197">
            <v>3.9870000000000001</v>
          </cell>
          <cell r="F197">
            <v>5.3049999999999997</v>
          </cell>
          <cell r="G197">
            <v>8.4610000000000003</v>
          </cell>
          <cell r="H197">
            <v>5.1740000000000004</v>
          </cell>
          <cell r="I197">
            <v>6.4530000000000003</v>
          </cell>
          <cell r="J197">
            <v>3.3050000000000002</v>
          </cell>
          <cell r="K197">
            <v>1.635</v>
          </cell>
          <cell r="L197">
            <v>1.4279999999999999</v>
          </cell>
          <cell r="M197">
            <v>2.2509999999999999</v>
          </cell>
          <cell r="N197">
            <v>3.3210000000000002</v>
          </cell>
          <cell r="O197">
            <v>4.1790000000000003</v>
          </cell>
          <cell r="P197">
            <v>4.75</v>
          </cell>
          <cell r="Q197">
            <v>4.5</v>
          </cell>
          <cell r="R197">
            <v>4.25</v>
          </cell>
        </row>
        <row r="198">
          <cell r="A198" t="str">
            <v>Venezuela</v>
          </cell>
          <cell r="B198" t="str">
            <v>Americas</v>
          </cell>
          <cell r="C198" t="str">
            <v>B2</v>
          </cell>
          <cell r="D198">
            <v>-8.1403916774424481</v>
          </cell>
          <cell r="E198">
            <v>18.527549794854071</v>
          </cell>
          <cell r="F198">
            <v>10.254190644336569</v>
          </cell>
          <cell r="G198">
            <v>9.7781166025814326</v>
          </cell>
          <cell r="H198">
            <v>8.8238401549206369</v>
          </cell>
          <cell r="I198">
            <v>5.3956848732408913</v>
          </cell>
          <cell r="J198">
            <v>-2.99654085572022</v>
          </cell>
          <cell r="K198">
            <v>-1.5827743620018486</v>
          </cell>
          <cell r="L198">
            <v>4.1361991796512232</v>
          </cell>
          <cell r="M198">
            <v>5.5897889027597625</v>
          </cell>
          <cell r="N198">
            <v>1.5</v>
          </cell>
          <cell r="O198">
            <v>2.5</v>
          </cell>
          <cell r="P198">
            <v>2.2000000000000002</v>
          </cell>
          <cell r="Q198">
            <v>2.5</v>
          </cell>
          <cell r="R198">
            <v>2.5</v>
          </cell>
        </row>
        <row r="199">
          <cell r="A199" t="str">
            <v>Vietnam</v>
          </cell>
          <cell r="B199" t="str">
            <v>Asia Pacific</v>
          </cell>
          <cell r="C199" t="str">
            <v>B2</v>
          </cell>
          <cell r="D199">
            <v>7.3408524263600228</v>
          </cell>
          <cell r="E199">
            <v>7.7899251134599501</v>
          </cell>
          <cell r="F199">
            <v>7.5499999999999901</v>
          </cell>
          <cell r="G199">
            <v>6.9779548118334755</v>
          </cell>
          <cell r="H199">
            <v>7.1295044839632338</v>
          </cell>
          <cell r="I199">
            <v>5.6617712080243132</v>
          </cell>
          <cell r="J199">
            <v>5.3978975427667608</v>
          </cell>
          <cell r="K199">
            <v>6.4232382171749647</v>
          </cell>
          <cell r="L199">
            <v>6.2403027488752594</v>
          </cell>
          <cell r="M199">
            <v>5.247367156048699</v>
          </cell>
          <cell r="N199">
            <v>5.2</v>
          </cell>
          <cell r="O199">
            <v>5.4</v>
          </cell>
          <cell r="P199">
            <v>5.4</v>
          </cell>
          <cell r="Q199">
            <v>5.5</v>
          </cell>
          <cell r="R199">
            <v>5.5</v>
          </cell>
        </row>
        <row r="200">
          <cell r="A200" t="str">
            <v>Yemen</v>
          </cell>
          <cell r="B200" t="str">
            <v>--</v>
          </cell>
          <cell r="C200" t="str">
            <v>--</v>
          </cell>
          <cell r="D200" t="e">
            <v>#N/A</v>
          </cell>
          <cell r="E200" t="e">
            <v>#N/A</v>
          </cell>
          <cell r="F200" t="e">
            <v>#N/A</v>
          </cell>
          <cell r="G200" t="e">
            <v>#N/A</v>
          </cell>
          <cell r="H200" t="e">
            <v>#N/A</v>
          </cell>
          <cell r="I200" t="e">
            <v>#N/A</v>
          </cell>
          <cell r="J200" t="e">
            <v>#N/A</v>
          </cell>
          <cell r="K200" t="e">
            <v>#N/A</v>
          </cell>
          <cell r="L200" t="e">
            <v>#N/A</v>
          </cell>
          <cell r="M200" t="e">
            <v>#N/A</v>
          </cell>
          <cell r="N200" t="e">
            <v>#N/A</v>
          </cell>
          <cell r="O200" t="e">
            <v>#N/A</v>
          </cell>
          <cell r="P200" t="e">
            <v>#N/A</v>
          </cell>
          <cell r="Q200" t="e">
            <v>#N/A</v>
          </cell>
          <cell r="R200" t="e">
            <v>#N/A</v>
          </cell>
        </row>
        <row r="201">
          <cell r="A201" t="str">
            <v>Yugoslavia</v>
          </cell>
          <cell r="B201" t="str">
            <v>--</v>
          </cell>
          <cell r="C201" t="str">
            <v>--</v>
          </cell>
          <cell r="D201" t="e">
            <v>#N/A</v>
          </cell>
          <cell r="E201" t="e">
            <v>#N/A</v>
          </cell>
          <cell r="F201" t="e">
            <v>#N/A</v>
          </cell>
          <cell r="G201" t="e">
            <v>#N/A</v>
          </cell>
          <cell r="H201" t="e">
            <v>#N/A</v>
          </cell>
          <cell r="I201" t="e">
            <v>#N/A</v>
          </cell>
          <cell r="J201" t="e">
            <v>#N/A</v>
          </cell>
          <cell r="K201" t="e">
            <v>#N/A</v>
          </cell>
          <cell r="L201" t="e">
            <v>#N/A</v>
          </cell>
          <cell r="M201" t="e">
            <v>#N/A</v>
          </cell>
          <cell r="N201" t="e">
            <v>#N/A</v>
          </cell>
          <cell r="O201" t="e">
            <v>#N/A</v>
          </cell>
          <cell r="P201" t="e">
            <v>#N/A</v>
          </cell>
          <cell r="Q201" t="e">
            <v>#N/A</v>
          </cell>
          <cell r="R201" t="e">
            <v>#N/A</v>
          </cell>
        </row>
        <row r="202">
          <cell r="A202" t="str">
            <v>Zambia</v>
          </cell>
          <cell r="B202" t="str">
            <v>--</v>
          </cell>
          <cell r="C202" t="str">
            <v>B1</v>
          </cell>
          <cell r="D202">
            <v>5.1280000000000001</v>
          </cell>
          <cell r="E202">
            <v>5.4039999999999999</v>
          </cell>
          <cell r="F202">
            <v>5.3410000000000002</v>
          </cell>
          <cell r="G202">
            <v>6.2249999999999996</v>
          </cell>
          <cell r="H202">
            <v>6.194</v>
          </cell>
          <cell r="I202">
            <v>5.6820000000000004</v>
          </cell>
          <cell r="J202">
            <v>6.4029999999999996</v>
          </cell>
          <cell r="K202">
            <v>7.62</v>
          </cell>
          <cell r="L202">
            <v>6.8360000000000003</v>
          </cell>
          <cell r="M202">
            <v>7.2480000000000002</v>
          </cell>
          <cell r="N202">
            <v>6</v>
          </cell>
          <cell r="O202">
            <v>6.5</v>
          </cell>
          <cell r="P202">
            <v>6</v>
          </cell>
          <cell r="Q202">
            <v>5.68</v>
          </cell>
          <cell r="R202">
            <v>5.33</v>
          </cell>
        </row>
        <row r="203">
          <cell r="A203" t="str">
            <v>Zimbabwe</v>
          </cell>
          <cell r="B203" t="str">
            <v>--</v>
          </cell>
          <cell r="C203" t="str">
            <v>--</v>
          </cell>
          <cell r="D203">
            <v>-16.84</v>
          </cell>
          <cell r="E203">
            <v>-6.0519999999999996</v>
          </cell>
          <cell r="F203">
            <v>-5.5709999999999997</v>
          </cell>
          <cell r="G203">
            <v>-3.42</v>
          </cell>
          <cell r="H203">
            <v>-3.6949999999999998</v>
          </cell>
          <cell r="I203">
            <v>-17.768999999999998</v>
          </cell>
          <cell r="J203">
            <v>8.9339999999999993</v>
          </cell>
          <cell r="K203">
            <v>9.6199999999999992</v>
          </cell>
          <cell r="L203">
            <v>10.552</v>
          </cell>
          <cell r="M203">
            <v>4.423</v>
          </cell>
          <cell r="N203">
            <v>3.1760000000000002</v>
          </cell>
          <cell r="O203">
            <v>3.5659999999999998</v>
          </cell>
          <cell r="P203">
            <v>4.1479999999999997</v>
          </cell>
          <cell r="Q203">
            <v>4.5359999999999996</v>
          </cell>
          <cell r="R203">
            <v>4.5339999999999998</v>
          </cell>
        </row>
        <row r="204">
          <cell r="A204" t="str">
            <v>Sharjah</v>
          </cell>
          <cell r="D204">
            <v>7.3157459769146502</v>
          </cell>
          <cell r="E204">
            <v>8.0965166889185589</v>
          </cell>
          <cell r="F204">
            <v>29.436680097103732</v>
          </cell>
          <cell r="G204">
            <v>10.109933750963304</v>
          </cell>
          <cell r="H204">
            <v>1.30823644048386</v>
          </cell>
          <cell r="I204">
            <v>7.1482815080922695</v>
          </cell>
          <cell r="J204">
            <v>-6.3244157697198986</v>
          </cell>
          <cell r="K204">
            <v>3.2909737159235295</v>
          </cell>
          <cell r="L204">
            <v>6.8009528499515506</v>
          </cell>
          <cell r="M204">
            <v>4.3919138742087016</v>
          </cell>
          <cell r="N204">
            <v>0.13799660067338415</v>
          </cell>
          <cell r="O204">
            <v>0.46465344327952662</v>
          </cell>
          <cell r="P204">
            <v>-0.67727372516051165</v>
          </cell>
          <cell r="Q204">
            <v>3.4950000000000001</v>
          </cell>
          <cell r="R204">
            <v>3.4329999999999998</v>
          </cell>
        </row>
        <row r="205">
          <cell r="A205" t="str">
            <v>Abu Dhabi</v>
          </cell>
          <cell r="G205">
            <v>5.2168000000000001</v>
          </cell>
          <cell r="H205">
            <v>5.423</v>
          </cell>
          <cell r="I205">
            <v>6.3742000000000001</v>
          </cell>
          <cell r="J205">
            <v>-4.9307999999999996</v>
          </cell>
          <cell r="K205">
            <v>6.4516</v>
          </cell>
          <cell r="L205">
            <v>9.3209999999999997</v>
          </cell>
          <cell r="M205">
            <v>5.6429</v>
          </cell>
          <cell r="N205">
            <v>5.2205000000000004</v>
          </cell>
          <cell r="O205">
            <v>4.4290000000000003</v>
          </cell>
          <cell r="P205">
            <v>3.8323999999999998</v>
          </cell>
          <cell r="Q205">
            <v>3.4950000000000001</v>
          </cell>
          <cell r="R205">
            <v>3.4329999999999998</v>
          </cell>
        </row>
        <row r="207">
          <cell r="A207" t="str">
            <v>Inflation Rate (CPI, per avg)</v>
          </cell>
          <cell r="B207" t="str">
            <v>Region</v>
          </cell>
          <cell r="C207" t="str">
            <v>Rating</v>
          </cell>
        </row>
        <row r="208">
          <cell r="A208" t="str">
            <v>Afghanistan</v>
          </cell>
          <cell r="C208" t="str">
            <v>--</v>
          </cell>
          <cell r="D208" t="e">
            <v>#N/A</v>
          </cell>
          <cell r="E208" t="e">
            <v>#N/A</v>
          </cell>
          <cell r="F208" t="e">
            <v>#N/A</v>
          </cell>
          <cell r="G208" t="e">
            <v>#N/A</v>
          </cell>
          <cell r="H208" t="e">
            <v>#N/A</v>
          </cell>
          <cell r="I208" t="e">
            <v>#N/A</v>
          </cell>
          <cell r="J208" t="e">
            <v>#N/A</v>
          </cell>
          <cell r="K208" t="e">
            <v>#N/A</v>
          </cell>
          <cell r="L208" t="e">
            <v>#N/A</v>
          </cell>
          <cell r="M208" t="e">
            <v>#N/A</v>
          </cell>
          <cell r="N208" t="e">
            <v>#N/A</v>
          </cell>
          <cell r="O208" t="e">
            <v>#N/A</v>
          </cell>
          <cell r="P208" t="e">
            <v>#N/A</v>
          </cell>
          <cell r="Q208" t="e">
            <v>#N/A</v>
          </cell>
          <cell r="R208" t="e">
            <v>#N/A</v>
          </cell>
        </row>
        <row r="209">
          <cell r="A209" t="str">
            <v>Albania</v>
          </cell>
          <cell r="B209" t="str">
            <v>Europe</v>
          </cell>
          <cell r="C209" t="str">
            <v>B1</v>
          </cell>
          <cell r="D209">
            <v>2.3897058823529456</v>
          </cell>
          <cell r="E209">
            <v>2.8441840687895432</v>
          </cell>
          <cell r="F209">
            <v>2.3520764424843881</v>
          </cell>
          <cell r="G209">
            <v>2.3788150807899564</v>
          </cell>
          <cell r="H209">
            <v>2.9285401139850773</v>
          </cell>
          <cell r="I209">
            <v>3.3733708152312922</v>
          </cell>
          <cell r="J209">
            <v>2.274412855377006</v>
          </cell>
          <cell r="K209">
            <v>3.5452421239223453</v>
          </cell>
          <cell r="L209">
            <v>3.447202552330527</v>
          </cell>
          <cell r="M209">
            <v>2.0460358056266106</v>
          </cell>
          <cell r="N209">
            <v>2.1659999999999999</v>
          </cell>
          <cell r="O209">
            <v>2.73</v>
          </cell>
          <cell r="P209">
            <v>3</v>
          </cell>
          <cell r="Q209">
            <v>3</v>
          </cell>
          <cell r="R209">
            <v>3</v>
          </cell>
        </row>
        <row r="210">
          <cell r="A210" t="str">
            <v>Alderny</v>
          </cell>
          <cell r="B210" t="str">
            <v>--</v>
          </cell>
          <cell r="C210" t="str">
            <v>--</v>
          </cell>
          <cell r="D210" t="e">
            <v>#N/A</v>
          </cell>
          <cell r="E210" t="e">
            <v>#N/A</v>
          </cell>
          <cell r="F210" t="e">
            <v>#N/A</v>
          </cell>
          <cell r="G210" t="e">
            <v>#N/A</v>
          </cell>
          <cell r="H210" t="e">
            <v>#N/A</v>
          </cell>
          <cell r="I210" t="e">
            <v>#N/A</v>
          </cell>
          <cell r="J210" t="e">
            <v>#N/A</v>
          </cell>
          <cell r="K210" t="e">
            <v>#N/A</v>
          </cell>
          <cell r="L210" t="e">
            <v>#N/A</v>
          </cell>
          <cell r="M210" t="e">
            <v>#N/A</v>
          </cell>
          <cell r="N210" t="e">
            <v>#N/A</v>
          </cell>
          <cell r="O210" t="e">
            <v>#N/A</v>
          </cell>
          <cell r="P210" t="e">
            <v>#N/A</v>
          </cell>
          <cell r="Q210" t="e">
            <v>#N/A</v>
          </cell>
          <cell r="R210" t="e">
            <v>#N/A</v>
          </cell>
        </row>
        <row r="211">
          <cell r="A211" t="str">
            <v>Algeria</v>
          </cell>
          <cell r="B211" t="str">
            <v>ME &amp; A</v>
          </cell>
          <cell r="C211" t="str">
            <v>--</v>
          </cell>
          <cell r="D211">
            <v>4.2590000000000003</v>
          </cell>
          <cell r="E211">
            <v>3.972</v>
          </cell>
          <cell r="F211">
            <v>1.3819999999999999</v>
          </cell>
          <cell r="G211">
            <v>2.3149999999999999</v>
          </cell>
          <cell r="H211">
            <v>3.6739999999999999</v>
          </cell>
          <cell r="I211">
            <v>4.8550000000000004</v>
          </cell>
          <cell r="J211">
            <v>5.7430000000000003</v>
          </cell>
          <cell r="K211">
            <v>3.9129999999999998</v>
          </cell>
          <cell r="L211">
            <v>4.5220000000000002</v>
          </cell>
          <cell r="M211">
            <v>8.89</v>
          </cell>
          <cell r="N211">
            <v>5.008</v>
          </cell>
          <cell r="O211">
            <v>4.5</v>
          </cell>
          <cell r="P211">
            <v>4</v>
          </cell>
          <cell r="Q211">
            <v>4</v>
          </cell>
          <cell r="R211">
            <v>4</v>
          </cell>
        </row>
        <row r="212">
          <cell r="A212" t="str">
            <v>Andorra</v>
          </cell>
          <cell r="B212" t="str">
            <v>--</v>
          </cell>
          <cell r="C212" t="str">
            <v>--</v>
          </cell>
          <cell r="D212" t="e">
            <v>#N/A</v>
          </cell>
          <cell r="E212" t="e">
            <v>#N/A</v>
          </cell>
          <cell r="F212" t="e">
            <v>#N/A</v>
          </cell>
          <cell r="G212" t="e">
            <v>#N/A</v>
          </cell>
          <cell r="H212" t="e">
            <v>#N/A</v>
          </cell>
          <cell r="I212" t="e">
            <v>#N/A</v>
          </cell>
          <cell r="J212" t="e">
            <v>#N/A</v>
          </cell>
          <cell r="K212" t="e">
            <v>#N/A</v>
          </cell>
          <cell r="L212" t="e">
            <v>#N/A</v>
          </cell>
          <cell r="M212" t="e">
            <v>#N/A</v>
          </cell>
          <cell r="N212" t="e">
            <v>#N/A</v>
          </cell>
          <cell r="O212" t="e">
            <v>#N/A</v>
          </cell>
          <cell r="P212" t="e">
            <v>#N/A</v>
          </cell>
          <cell r="Q212" t="e">
            <v>#N/A</v>
          </cell>
          <cell r="R212" t="e">
            <v>#N/A</v>
          </cell>
        </row>
        <row r="213">
          <cell r="A213" t="str">
            <v>Angola</v>
          </cell>
          <cell r="B213" t="str">
            <v>ME &amp; A</v>
          </cell>
          <cell r="C213" t="str">
            <v>Ba3</v>
          </cell>
          <cell r="D213">
            <v>98.223632861188449</v>
          </cell>
          <cell r="E213">
            <v>43.541934242645517</v>
          </cell>
          <cell r="F213">
            <v>22.963725489995124</v>
          </cell>
          <cell r="G213">
            <v>13.303352217225385</v>
          </cell>
          <cell r="H213">
            <v>12.248609926156906</v>
          </cell>
          <cell r="I213">
            <v>12.473717006611951</v>
          </cell>
          <cell r="J213">
            <v>13.731454057795055</v>
          </cell>
          <cell r="K213">
            <v>14.470496938156163</v>
          </cell>
          <cell r="L213">
            <v>13.467107818482148</v>
          </cell>
          <cell r="M213">
            <v>10.29572353022601</v>
          </cell>
          <cell r="N213">
            <v>9</v>
          </cell>
          <cell r="O213">
            <v>8.5</v>
          </cell>
          <cell r="P213">
            <v>7.7</v>
          </cell>
          <cell r="Q213">
            <v>7.226</v>
          </cell>
          <cell r="R213">
            <v>7</v>
          </cell>
        </row>
        <row r="214">
          <cell r="A214" t="str">
            <v>Antigua and Barbuda</v>
          </cell>
          <cell r="C214" t="str">
            <v>--</v>
          </cell>
          <cell r="D214">
            <v>1.9910000000000001</v>
          </cell>
          <cell r="E214">
            <v>2.0310000000000001</v>
          </cell>
          <cell r="F214">
            <v>2.0990000000000002</v>
          </cell>
          <cell r="G214">
            <v>1.788</v>
          </cell>
          <cell r="H214">
            <v>1.4159999999999999</v>
          </cell>
          <cell r="I214">
            <v>5.3339999999999996</v>
          </cell>
          <cell r="J214">
            <v>-0.55000000000000004</v>
          </cell>
          <cell r="K214">
            <v>3.371</v>
          </cell>
          <cell r="L214">
            <v>3.4550000000000001</v>
          </cell>
          <cell r="M214">
            <v>3.3929999999999998</v>
          </cell>
          <cell r="N214">
            <v>2.0179999999999998</v>
          </cell>
          <cell r="O214">
            <v>3.1389999999999998</v>
          </cell>
          <cell r="P214">
            <v>2.9780000000000002</v>
          </cell>
          <cell r="Q214">
            <v>3.0169999999999999</v>
          </cell>
          <cell r="R214">
            <v>2.774</v>
          </cell>
        </row>
        <row r="215">
          <cell r="A215" t="str">
            <v>Argentina</v>
          </cell>
          <cell r="B215" t="str">
            <v>Americas</v>
          </cell>
          <cell r="C215" t="str">
            <v>B3</v>
          </cell>
          <cell r="D215">
            <v>13.442818901871934</v>
          </cell>
          <cell r="E215">
            <v>4.4157476005983298</v>
          </cell>
          <cell r="F215">
            <v>9.6416721783361794</v>
          </cell>
          <cell r="G215">
            <v>10.898004678958051</v>
          </cell>
          <cell r="H215">
            <v>8.8304882815772867</v>
          </cell>
          <cell r="I215">
            <v>8.5846016114592629</v>
          </cell>
          <cell r="J215">
            <v>6.2701481585304863</v>
          </cell>
          <cell r="K215">
            <v>10.461309292907339</v>
          </cell>
          <cell r="L215">
            <v>9.7753866468133879</v>
          </cell>
          <cell r="M215">
            <v>10.043123304499147</v>
          </cell>
          <cell r="N215">
            <v>11.17124272130906</v>
          </cell>
          <cell r="O215">
            <v>10.75</v>
          </cell>
          <cell r="P215">
            <v>10.0265</v>
          </cell>
          <cell r="Q215">
            <v>10.0535</v>
          </cell>
          <cell r="R215">
            <v>10.0535</v>
          </cell>
        </row>
        <row r="216">
          <cell r="A216" t="str">
            <v>Armenia</v>
          </cell>
          <cell r="B216" t="str">
            <v>Europe</v>
          </cell>
          <cell r="C216" t="str">
            <v>Ba2</v>
          </cell>
          <cell r="D216">
            <v>4.7215095122358219</v>
          </cell>
          <cell r="E216">
            <v>6.961292899194893</v>
          </cell>
          <cell r="F216">
            <v>0.6422991531956912</v>
          </cell>
          <cell r="G216">
            <v>2.8920000000000057</v>
          </cell>
          <cell r="H216">
            <v>4.4075341134393486</v>
          </cell>
          <cell r="I216">
            <v>8.9502639001368234</v>
          </cell>
          <cell r="J216">
            <v>3.4064694724970535</v>
          </cell>
          <cell r="K216">
            <v>8.1815102165596834</v>
          </cell>
          <cell r="L216">
            <v>7.6513583490540826</v>
          </cell>
          <cell r="M216">
            <v>2.5555342712612283</v>
          </cell>
          <cell r="N216">
            <v>4.2</v>
          </cell>
          <cell r="O216">
            <v>4</v>
          </cell>
          <cell r="P216">
            <v>4</v>
          </cell>
          <cell r="Q216">
            <v>4</v>
          </cell>
          <cell r="R216">
            <v>4</v>
          </cell>
        </row>
        <row r="217">
          <cell r="A217" t="str">
            <v>Aruba</v>
          </cell>
          <cell r="B217" t="str">
            <v>Americas</v>
          </cell>
          <cell r="C217" t="str">
            <v>--</v>
          </cell>
          <cell r="D217" t="e">
            <v>#N/A</v>
          </cell>
          <cell r="E217" t="e">
            <v>#N/A</v>
          </cell>
          <cell r="F217" t="e">
            <v>#N/A</v>
          </cell>
          <cell r="G217" t="e">
            <v>#N/A</v>
          </cell>
          <cell r="H217" t="e">
            <v>#N/A</v>
          </cell>
          <cell r="I217" t="e">
            <v>#N/A</v>
          </cell>
          <cell r="J217" t="e">
            <v>#N/A</v>
          </cell>
          <cell r="K217" t="e">
            <v>#N/A</v>
          </cell>
          <cell r="L217" t="e">
            <v>#N/A</v>
          </cell>
          <cell r="M217" t="e">
            <v>#N/A</v>
          </cell>
          <cell r="N217" t="e">
            <v>#N/A</v>
          </cell>
          <cell r="O217" t="e">
            <v>#N/A</v>
          </cell>
          <cell r="P217" t="e">
            <v>#N/A</v>
          </cell>
          <cell r="Q217" t="e">
            <v>#N/A</v>
          </cell>
          <cell r="R217" t="e">
            <v>#N/A</v>
          </cell>
        </row>
        <row r="218">
          <cell r="A218" t="str">
            <v>Australia</v>
          </cell>
          <cell r="B218" t="str">
            <v>Asia Pacific</v>
          </cell>
          <cell r="C218" t="str">
            <v>Aaa</v>
          </cell>
          <cell r="D218">
            <v>2.7325959661678523</v>
          </cell>
          <cell r="E218">
            <v>2.3432552248258682</v>
          </cell>
          <cell r="F218">
            <v>2.6918316831682954</v>
          </cell>
          <cell r="G218">
            <v>3.5552877372702829</v>
          </cell>
          <cell r="H218">
            <v>2.3276112889147509</v>
          </cell>
          <cell r="I218">
            <v>4.3502985499004696</v>
          </cell>
          <cell r="J218">
            <v>1.7711171662125342</v>
          </cell>
          <cell r="K218">
            <v>2.9183400267737558</v>
          </cell>
          <cell r="L218">
            <v>3.3038501560874214</v>
          </cell>
          <cell r="M218">
            <v>1.7627801561319565</v>
          </cell>
          <cell r="N218">
            <v>2.5</v>
          </cell>
          <cell r="O218">
            <v>2.75</v>
          </cell>
          <cell r="P218">
            <v>2.4580000000000002</v>
          </cell>
          <cell r="Q218">
            <v>2.4649999999999999</v>
          </cell>
          <cell r="R218">
            <v>2.508</v>
          </cell>
        </row>
        <row r="219">
          <cell r="A219" t="str">
            <v>Austria</v>
          </cell>
          <cell r="B219" t="str">
            <v>Europe</v>
          </cell>
          <cell r="C219" t="str">
            <v>Aaa</v>
          </cell>
          <cell r="D219">
            <v>1.3554903532653035</v>
          </cell>
          <cell r="E219">
            <v>2.0612959277876537</v>
          </cell>
          <cell r="F219">
            <v>2.3049241794526187</v>
          </cell>
          <cell r="G219">
            <v>1.4493297100090674</v>
          </cell>
          <cell r="H219">
            <v>2.1689755584670567</v>
          </cell>
          <cell r="I219">
            <v>3.2155491236532883</v>
          </cell>
          <cell r="J219">
            <v>0.50631136591122861</v>
          </cell>
          <cell r="K219">
            <v>1.8136162660477053</v>
          </cell>
          <cell r="L219">
            <v>3.2671181156066429</v>
          </cell>
          <cell r="M219">
            <v>2.4855228008515176</v>
          </cell>
          <cell r="N219">
            <v>1.9</v>
          </cell>
          <cell r="O219">
            <v>1.9</v>
          </cell>
          <cell r="P219">
            <v>1.9</v>
          </cell>
          <cell r="Q219">
            <v>1.9</v>
          </cell>
          <cell r="R219">
            <v>1.9</v>
          </cell>
        </row>
        <row r="220">
          <cell r="A220" t="str">
            <v>Azerbaijan</v>
          </cell>
          <cell r="B220" t="str">
            <v>Europe</v>
          </cell>
          <cell r="C220" t="str">
            <v>Baa3</v>
          </cell>
          <cell r="D220">
            <v>2.2334287932805008</v>
          </cell>
          <cell r="E220">
            <v>6.7090799209447383</v>
          </cell>
          <cell r="F220">
            <v>9.6792462938443791</v>
          </cell>
          <cell r="G220">
            <v>8.374270801350935</v>
          </cell>
          <cell r="H220">
            <v>16.595303556136475</v>
          </cell>
          <cell r="I220">
            <v>20.820286829796288</v>
          </cell>
          <cell r="J220">
            <v>1.5604360445186094</v>
          </cell>
          <cell r="K220">
            <v>5.6656420595952328</v>
          </cell>
          <cell r="L220">
            <v>7.8688007905003632</v>
          </cell>
          <cell r="M220">
            <v>1.0234420345648587</v>
          </cell>
          <cell r="N220">
            <v>3.6680000000000001</v>
          </cell>
          <cell r="O220">
            <v>6.2530000000000001</v>
          </cell>
          <cell r="P220">
            <v>6.5</v>
          </cell>
          <cell r="Q220">
            <v>6.5</v>
          </cell>
          <cell r="R220">
            <v>6.25</v>
          </cell>
        </row>
        <row r="221">
          <cell r="A221" t="str">
            <v>Bahamas</v>
          </cell>
          <cell r="B221" t="str">
            <v>Americas</v>
          </cell>
          <cell r="C221" t="str">
            <v>Baa1</v>
          </cell>
          <cell r="D221">
            <v>2.698</v>
          </cell>
          <cell r="E221">
            <v>1.252</v>
          </cell>
          <cell r="F221">
            <v>2.1110000000000002</v>
          </cell>
          <cell r="G221">
            <v>2.0840000000000001</v>
          </cell>
          <cell r="H221">
            <v>2.524</v>
          </cell>
          <cell r="I221">
            <v>4.66</v>
          </cell>
          <cell r="J221">
            <v>1.9359999999999999</v>
          </cell>
          <cell r="K221">
            <v>1.3420000000000001</v>
          </cell>
          <cell r="L221">
            <v>3.2040000000000002</v>
          </cell>
          <cell r="M221">
            <v>1.9710000000000001</v>
          </cell>
          <cell r="N221">
            <v>1</v>
          </cell>
          <cell r="O221">
            <v>1.9</v>
          </cell>
          <cell r="P221">
            <v>2</v>
          </cell>
          <cell r="Q221">
            <v>2</v>
          </cell>
          <cell r="R221">
            <v>2</v>
          </cell>
        </row>
        <row r="222">
          <cell r="A222" t="str">
            <v>Bahrain</v>
          </cell>
          <cell r="B222" t="str">
            <v>ME &amp; A</v>
          </cell>
          <cell r="C222" t="str">
            <v>Baa2</v>
          </cell>
          <cell r="D222">
            <v>1.679</v>
          </cell>
          <cell r="E222">
            <v>2.2480000000000002</v>
          </cell>
          <cell r="F222">
            <v>2.6179999999999999</v>
          </cell>
          <cell r="G222">
            <v>2.0409999999999999</v>
          </cell>
          <cell r="H222">
            <v>3.2519999999999998</v>
          </cell>
          <cell r="I222">
            <v>3.5329999999999999</v>
          </cell>
          <cell r="J222">
            <v>2.7850000000000001</v>
          </cell>
          <cell r="K222">
            <v>1.97</v>
          </cell>
          <cell r="L222">
            <v>-0.41499999999999998</v>
          </cell>
          <cell r="M222">
            <v>2.8140000000000001</v>
          </cell>
          <cell r="N222">
            <v>2.6619999999999999</v>
          </cell>
          <cell r="O222">
            <v>2.2629999999999999</v>
          </cell>
          <cell r="P222">
            <v>2</v>
          </cell>
          <cell r="Q222">
            <v>2</v>
          </cell>
          <cell r="R222">
            <v>2</v>
          </cell>
        </row>
        <row r="223">
          <cell r="A223" t="str">
            <v>Bangladesh</v>
          </cell>
          <cell r="B223" t="str">
            <v>Asia Pacific</v>
          </cell>
          <cell r="C223" t="str">
            <v>Ba3</v>
          </cell>
          <cell r="D223">
            <v>4.38</v>
          </cell>
          <cell r="E223">
            <v>5.83</v>
          </cell>
          <cell r="F223">
            <v>6.48</v>
          </cell>
          <cell r="G223">
            <v>7.16</v>
          </cell>
          <cell r="H223">
            <v>7.2</v>
          </cell>
          <cell r="I223">
            <v>9.94</v>
          </cell>
          <cell r="J223">
            <v>6.66</v>
          </cell>
          <cell r="K223">
            <v>7.31</v>
          </cell>
          <cell r="L223">
            <v>8.8000000000000007</v>
          </cell>
          <cell r="M223">
            <v>10.62</v>
          </cell>
          <cell r="N223">
            <v>6.8</v>
          </cell>
          <cell r="O223">
            <v>7.7750000000000004</v>
          </cell>
          <cell r="P223">
            <v>7.25</v>
          </cell>
          <cell r="Q223">
            <v>6.75</v>
          </cell>
          <cell r="R223">
            <v>6.25</v>
          </cell>
        </row>
        <row r="224">
          <cell r="A224" t="str">
            <v>Barbados</v>
          </cell>
          <cell r="B224" t="str">
            <v>Americas</v>
          </cell>
          <cell r="C224" t="str">
            <v>Ba1</v>
          </cell>
          <cell r="D224">
            <v>1.5660000000000001</v>
          </cell>
          <cell r="E224">
            <v>1.43</v>
          </cell>
          <cell r="F224">
            <v>6.0540000000000003</v>
          </cell>
          <cell r="G224">
            <v>7.3280000000000003</v>
          </cell>
          <cell r="H224">
            <v>4.0430000000000001</v>
          </cell>
          <cell r="I224">
            <v>8.0920000000000005</v>
          </cell>
          <cell r="J224">
            <v>3.7029999999999998</v>
          </cell>
          <cell r="K224">
            <v>5.7610000000000001</v>
          </cell>
          <cell r="L224">
            <v>9.4260000000000002</v>
          </cell>
          <cell r="M224">
            <v>4.5389999999999997</v>
          </cell>
          <cell r="N224">
            <v>2.5470000000000002</v>
          </cell>
          <cell r="O224">
            <v>2.5550000000000002</v>
          </cell>
          <cell r="P224">
            <v>2.569</v>
          </cell>
          <cell r="Q224">
            <v>2.948</v>
          </cell>
          <cell r="R224">
            <v>3.1379999999999999</v>
          </cell>
        </row>
        <row r="225">
          <cell r="A225" t="str">
            <v>Belarus</v>
          </cell>
          <cell r="B225" t="str">
            <v>Europe</v>
          </cell>
          <cell r="C225" t="str">
            <v>B3</v>
          </cell>
          <cell r="D225">
            <v>28.398</v>
          </cell>
          <cell r="E225">
            <v>18.094000000000001</v>
          </cell>
          <cell r="F225">
            <v>10.336</v>
          </cell>
          <cell r="G225">
            <v>6.992</v>
          </cell>
          <cell r="H225">
            <v>8.4290000000000003</v>
          </cell>
          <cell r="I225">
            <v>14.827999999999999</v>
          </cell>
          <cell r="J225">
            <v>12.95</v>
          </cell>
          <cell r="K225">
            <v>7.7430000000000003</v>
          </cell>
          <cell r="L225">
            <v>53.228000000000002</v>
          </cell>
          <cell r="M225">
            <v>59.218000000000004</v>
          </cell>
          <cell r="N225">
            <v>17.5</v>
          </cell>
          <cell r="O225">
            <v>14.8</v>
          </cell>
          <cell r="P225">
            <v>15.8</v>
          </cell>
          <cell r="Q225">
            <v>15.8</v>
          </cell>
          <cell r="R225">
            <v>15.8</v>
          </cell>
        </row>
        <row r="226">
          <cell r="A226" t="str">
            <v>Belgium</v>
          </cell>
          <cell r="B226" t="str">
            <v>Europe</v>
          </cell>
          <cell r="C226" t="str">
            <v>Aa3</v>
          </cell>
          <cell r="D226">
            <v>1.5929060140677274</v>
          </cell>
          <cell r="E226">
            <v>2.0918680008730517</v>
          </cell>
          <cell r="F226">
            <v>2.7843245682287483</v>
          </cell>
          <cell r="G226">
            <v>1.7909999999999968</v>
          </cell>
          <cell r="H226">
            <v>1.8233439105618463</v>
          </cell>
          <cell r="I226">
            <v>4.4892761006107191</v>
          </cell>
          <cell r="J226">
            <v>-5.3554939981526065E-2</v>
          </cell>
          <cell r="K226">
            <v>2.1886144010642816</v>
          </cell>
          <cell r="L226">
            <v>3.5312943558958794</v>
          </cell>
          <cell r="M226">
            <v>2.6240000000000001</v>
          </cell>
          <cell r="N226">
            <v>1.3939999999999999</v>
          </cell>
          <cell r="O226">
            <v>1.222</v>
          </cell>
          <cell r="P226">
            <v>1.173</v>
          </cell>
          <cell r="Q226">
            <v>1.1830000000000001</v>
          </cell>
          <cell r="R226">
            <v>1.214</v>
          </cell>
        </row>
        <row r="227">
          <cell r="A227" t="str">
            <v>Belize</v>
          </cell>
          <cell r="B227" t="str">
            <v>Americas</v>
          </cell>
          <cell r="C227" t="str">
            <v>Caa2</v>
          </cell>
          <cell r="D227">
            <v>2.621</v>
          </cell>
          <cell r="E227">
            <v>3.0670000000000002</v>
          </cell>
          <cell r="F227">
            <v>3.6509999999999998</v>
          </cell>
          <cell r="G227">
            <v>4.24</v>
          </cell>
          <cell r="H227">
            <v>2.3180000000000001</v>
          </cell>
          <cell r="I227">
            <v>6.3940000000000001</v>
          </cell>
          <cell r="J227">
            <v>-1.1040000000000001</v>
          </cell>
          <cell r="K227">
            <v>0.91800000000000004</v>
          </cell>
          <cell r="L227">
            <v>1.494</v>
          </cell>
          <cell r="M227">
            <v>1.3</v>
          </cell>
          <cell r="N227">
            <v>1.3089999999999999</v>
          </cell>
          <cell r="O227">
            <v>2</v>
          </cell>
          <cell r="P227">
            <v>2</v>
          </cell>
          <cell r="Q227">
            <v>2</v>
          </cell>
          <cell r="R227">
            <v>2</v>
          </cell>
        </row>
        <row r="228">
          <cell r="A228" t="str">
            <v>Benin</v>
          </cell>
          <cell r="B228" t="str">
            <v>--</v>
          </cell>
          <cell r="C228" t="str">
            <v>--</v>
          </cell>
          <cell r="D228">
            <v>1.5069999999999999</v>
          </cell>
          <cell r="E228">
            <v>0.88300000000000001</v>
          </cell>
          <cell r="F228">
            <v>5.3639999999999999</v>
          </cell>
          <cell r="G228">
            <v>3.7869999999999999</v>
          </cell>
          <cell r="H228">
            <v>1.294</v>
          </cell>
          <cell r="I228">
            <v>7.4029999999999996</v>
          </cell>
          <cell r="J228">
            <v>0.89900000000000002</v>
          </cell>
          <cell r="K228">
            <v>2.1789999999999998</v>
          </cell>
          <cell r="L228">
            <v>2.7360000000000002</v>
          </cell>
          <cell r="M228">
            <v>6.7430000000000003</v>
          </cell>
          <cell r="N228">
            <v>2.82</v>
          </cell>
          <cell r="O228">
            <v>2.8439999999999999</v>
          </cell>
          <cell r="P228">
            <v>2.843</v>
          </cell>
          <cell r="Q228">
            <v>2.8490000000000002</v>
          </cell>
          <cell r="R228">
            <v>2.7989999999999999</v>
          </cell>
        </row>
        <row r="229">
          <cell r="A229" t="str">
            <v>Bermuda</v>
          </cell>
          <cell r="B229" t="str">
            <v>Americas</v>
          </cell>
          <cell r="C229" t="str">
            <v>Aa3</v>
          </cell>
          <cell r="D229">
            <v>3.2842582106455298</v>
          </cell>
          <cell r="E229">
            <v>3.5087719298245648</v>
          </cell>
          <cell r="F229">
            <v>3.0720338983050754</v>
          </cell>
          <cell r="G229">
            <v>3.0746831106543415</v>
          </cell>
          <cell r="H229">
            <v>3.8055670959700834</v>
          </cell>
          <cell r="I229">
            <v>4.778676058592807</v>
          </cell>
          <cell r="J229">
            <v>1.8029029793735694</v>
          </cell>
          <cell r="K229">
            <v>2.4238331082095117</v>
          </cell>
          <cell r="L229">
            <v>2.6961682174518371</v>
          </cell>
          <cell r="M229">
            <v>2.4234277514452307</v>
          </cell>
          <cell r="N229">
            <v>1.9829940627650502</v>
          </cell>
          <cell r="O229">
            <v>2.0499999999999998</v>
          </cell>
          <cell r="P229">
            <v>2</v>
          </cell>
          <cell r="Q229">
            <v>2</v>
          </cell>
          <cell r="R229">
            <v>2</v>
          </cell>
        </row>
        <row r="230">
          <cell r="A230" t="str">
            <v>Bhutan</v>
          </cell>
          <cell r="B230" t="str">
            <v>--</v>
          </cell>
          <cell r="C230" t="str">
            <v>--</v>
          </cell>
          <cell r="D230">
            <v>1.5660000000000001</v>
          </cell>
          <cell r="E230">
            <v>9.4139999999999997</v>
          </cell>
          <cell r="F230">
            <v>5.3120000000000003</v>
          </cell>
          <cell r="G230">
            <v>4.9989999999999997</v>
          </cell>
          <cell r="H230">
            <v>5.17</v>
          </cell>
          <cell r="I230">
            <v>8.3290000000000006</v>
          </cell>
          <cell r="J230">
            <v>4.3609999999999998</v>
          </cell>
          <cell r="K230">
            <v>7.0359999999999996</v>
          </cell>
          <cell r="L230">
            <v>8.8559999999999999</v>
          </cell>
          <cell r="M230">
            <v>10.904999999999999</v>
          </cell>
          <cell r="N230">
            <v>11.074999999999999</v>
          </cell>
          <cell r="O230">
            <v>9.3390000000000004</v>
          </cell>
          <cell r="P230">
            <v>8.4359999999999999</v>
          </cell>
          <cell r="Q230">
            <v>7.7839999999999998</v>
          </cell>
          <cell r="R230">
            <v>7.0519999999999996</v>
          </cell>
        </row>
        <row r="231">
          <cell r="A231" t="str">
            <v>Bolivia</v>
          </cell>
          <cell r="B231" t="str">
            <v>Americas</v>
          </cell>
          <cell r="C231" t="str">
            <v>Ba3</v>
          </cell>
          <cell r="D231">
            <v>3.3430251627568408</v>
          </cell>
          <cell r="E231">
            <v>4.4384583214723827</v>
          </cell>
          <cell r="F231">
            <v>5.3991323885710596</v>
          </cell>
          <cell r="G231">
            <v>2.334937969620543</v>
          </cell>
          <cell r="H231">
            <v>8.7056325942807433</v>
          </cell>
          <cell r="I231">
            <v>14.011465504401755</v>
          </cell>
          <cell r="J231">
            <v>3.3427937976577393</v>
          </cell>
          <cell r="K231">
            <v>2.5003035396703677</v>
          </cell>
          <cell r="L231">
            <v>9.8843080881759313</v>
          </cell>
          <cell r="M231">
            <v>4.5170917324273141</v>
          </cell>
          <cell r="N231">
            <v>4.3561830221324707</v>
          </cell>
          <cell r="O231">
            <v>4.0635000000000003</v>
          </cell>
          <cell r="P231">
            <v>3.9984999999999999</v>
          </cell>
          <cell r="Q231">
            <v>4.03</v>
          </cell>
          <cell r="R231">
            <v>4.0330000000000004</v>
          </cell>
        </row>
        <row r="232">
          <cell r="A232" t="str">
            <v>Bosnia and Herzegovina</v>
          </cell>
          <cell r="B232" t="str">
            <v>Europe</v>
          </cell>
          <cell r="C232" t="str">
            <v>B3</v>
          </cell>
          <cell r="D232">
            <v>0.54700000000000004</v>
          </cell>
          <cell r="E232">
            <v>0.28199999999999997</v>
          </cell>
          <cell r="F232">
            <v>3.5819999999999999</v>
          </cell>
          <cell r="G232">
            <v>6.1260000000000003</v>
          </cell>
          <cell r="H232">
            <v>1.4950000000000001</v>
          </cell>
          <cell r="I232">
            <v>7.4329999999999998</v>
          </cell>
          <cell r="J232">
            <v>-0.38100000000000001</v>
          </cell>
          <cell r="K232">
            <v>2.1230000000000002</v>
          </cell>
          <cell r="L232">
            <v>3.6749999999999998</v>
          </cell>
          <cell r="M232">
            <v>2.0489999999999999</v>
          </cell>
          <cell r="N232">
            <v>1.8</v>
          </cell>
          <cell r="O232">
            <v>1.8</v>
          </cell>
          <cell r="P232">
            <v>1.9</v>
          </cell>
          <cell r="Q232">
            <v>2</v>
          </cell>
          <cell r="R232">
            <v>2.2000000000000002</v>
          </cell>
        </row>
        <row r="233">
          <cell r="A233" t="str">
            <v>Botswana</v>
          </cell>
          <cell r="B233" t="str">
            <v>ME &amp; A</v>
          </cell>
          <cell r="C233" t="str">
            <v>A2</v>
          </cell>
          <cell r="D233">
            <v>9.1898736050207184</v>
          </cell>
          <cell r="E233">
            <v>6.9456167385530234</v>
          </cell>
          <cell r="F233">
            <v>8.6102593250958641</v>
          </cell>
          <cell r="G233">
            <v>11.555083333333299</v>
          </cell>
          <cell r="H233">
            <v>7.0811803735225247</v>
          </cell>
          <cell r="I233">
            <v>12.702116705523869</v>
          </cell>
          <cell r="J233">
            <v>8.0272578771216665</v>
          </cell>
          <cell r="K233">
            <v>6.9488819722028552</v>
          </cell>
          <cell r="L233">
            <v>8.458233614020747</v>
          </cell>
          <cell r="M233">
            <v>7.5402559128534916</v>
          </cell>
          <cell r="N233">
            <v>6.7</v>
          </cell>
          <cell r="O233">
            <v>6.4</v>
          </cell>
          <cell r="P233">
            <v>6.25</v>
          </cell>
          <cell r="Q233">
            <v>6.1</v>
          </cell>
          <cell r="R233">
            <v>6</v>
          </cell>
        </row>
        <row r="234">
          <cell r="A234" t="str">
            <v>Brazil</v>
          </cell>
          <cell r="B234" t="str">
            <v>Americas</v>
          </cell>
          <cell r="C234" t="str">
            <v>Baa2</v>
          </cell>
          <cell r="D234">
            <v>14.714919722814713</v>
          </cell>
          <cell r="E234">
            <v>6.5971850998596482</v>
          </cell>
          <cell r="F234">
            <v>6.8695372089896845</v>
          </cell>
          <cell r="G234">
            <v>4.1835681289690063</v>
          </cell>
          <cell r="H234">
            <v>3.6412729910265229</v>
          </cell>
          <cell r="I234">
            <v>5.6785939028417109</v>
          </cell>
          <cell r="J234">
            <v>4.8880347987680484</v>
          </cell>
          <cell r="K234">
            <v>5.0387269010806257</v>
          </cell>
          <cell r="L234">
            <v>6.6364496221309022</v>
          </cell>
          <cell r="M234">
            <v>5.4034991403700605</v>
          </cell>
          <cell r="N234">
            <v>5.869297359073725</v>
          </cell>
          <cell r="O234">
            <v>5.8000000000000007</v>
          </cell>
          <cell r="P234">
            <v>5.4749999999999996</v>
          </cell>
          <cell r="Q234">
            <v>5.25</v>
          </cell>
          <cell r="R234">
            <v>5.25</v>
          </cell>
        </row>
        <row r="235">
          <cell r="A235" t="str">
            <v>Brunei Darussalam</v>
          </cell>
          <cell r="B235" t="str">
            <v>--</v>
          </cell>
          <cell r="C235" t="str">
            <v>--</v>
          </cell>
          <cell r="D235">
            <v>0.3</v>
          </cell>
          <cell r="E235">
            <v>0.89700000000000002</v>
          </cell>
          <cell r="F235">
            <v>1.087</v>
          </cell>
          <cell r="G235">
            <v>0.154</v>
          </cell>
          <cell r="H235">
            <v>0.96599999999999997</v>
          </cell>
          <cell r="I235">
            <v>2.085</v>
          </cell>
          <cell r="J235">
            <v>1.0429999999999999</v>
          </cell>
          <cell r="K235">
            <v>0.35099999999999998</v>
          </cell>
          <cell r="L235">
            <v>2.0209999999999999</v>
          </cell>
          <cell r="M235">
            <v>0.46</v>
          </cell>
          <cell r="N235">
            <v>1.5</v>
          </cell>
          <cell r="O235">
            <v>1.764</v>
          </cell>
          <cell r="P235">
            <v>1.611</v>
          </cell>
          <cell r="Q235">
            <v>1.524</v>
          </cell>
          <cell r="R235">
            <v>1.4379999999999999</v>
          </cell>
        </row>
        <row r="236">
          <cell r="A236" t="str">
            <v>Bulgaria</v>
          </cell>
          <cell r="B236" t="str">
            <v>Europe</v>
          </cell>
          <cell r="C236" t="str">
            <v>Baa2</v>
          </cell>
          <cell r="D236">
            <v>2.1569468389916135</v>
          </cell>
          <cell r="E236">
            <v>6.3461300373000684</v>
          </cell>
          <cell r="F236">
            <v>5.0389737709366278</v>
          </cell>
          <cell r="G236">
            <v>7.2615712307146252</v>
          </cell>
          <cell r="H236">
            <v>8.4023428668654088</v>
          </cell>
          <cell r="I236">
            <v>12.34882185866606</v>
          </cell>
          <cell r="J236">
            <v>2.7532656754655216</v>
          </cell>
          <cell r="K236">
            <v>2.4388593409417458</v>
          </cell>
          <cell r="L236">
            <v>4.2199659765205233</v>
          </cell>
          <cell r="M236">
            <v>2.9544656294121951</v>
          </cell>
          <cell r="N236">
            <v>1.5</v>
          </cell>
          <cell r="O236">
            <v>2.1</v>
          </cell>
          <cell r="P236">
            <v>2.2719999999999998</v>
          </cell>
          <cell r="Q236">
            <v>2.5</v>
          </cell>
          <cell r="R236">
            <v>2.5</v>
          </cell>
        </row>
        <row r="237">
          <cell r="A237" t="str">
            <v>Burkina Faso</v>
          </cell>
          <cell r="B237" t="str">
            <v>--</v>
          </cell>
          <cell r="C237" t="str">
            <v>--</v>
          </cell>
          <cell r="D237">
            <v>2.0419999999999998</v>
          </cell>
          <cell r="E237">
            <v>-0.40200000000000002</v>
          </cell>
          <cell r="F237">
            <v>6.4109999999999996</v>
          </cell>
          <cell r="G237">
            <v>2.3519999999999999</v>
          </cell>
          <cell r="H237">
            <v>-0.249</v>
          </cell>
          <cell r="I237">
            <v>10.673</v>
          </cell>
          <cell r="J237">
            <v>2.6019999999999999</v>
          </cell>
          <cell r="K237">
            <v>-0.60799999999999998</v>
          </cell>
          <cell r="L237">
            <v>2.7749999999999999</v>
          </cell>
          <cell r="M237">
            <v>3.8170000000000002</v>
          </cell>
          <cell r="N237">
            <v>2</v>
          </cell>
          <cell r="O237">
            <v>2</v>
          </cell>
          <cell r="P237">
            <v>2</v>
          </cell>
          <cell r="Q237">
            <v>2</v>
          </cell>
          <cell r="R237">
            <v>2</v>
          </cell>
        </row>
        <row r="238">
          <cell r="A238" t="str">
            <v>Burundi</v>
          </cell>
          <cell r="B238" t="str">
            <v>--</v>
          </cell>
          <cell r="C238" t="str">
            <v>--</v>
          </cell>
          <cell r="D238">
            <v>10.685</v>
          </cell>
          <cell r="E238">
            <v>11.769</v>
          </cell>
          <cell r="F238">
            <v>1.196</v>
          </cell>
          <cell r="G238">
            <v>9.0920000000000005</v>
          </cell>
          <cell r="H238">
            <v>14.416</v>
          </cell>
          <cell r="I238">
            <v>25.968</v>
          </cell>
          <cell r="J238">
            <v>4.6230000000000002</v>
          </cell>
          <cell r="K238">
            <v>4.09</v>
          </cell>
          <cell r="L238">
            <v>14.891999999999999</v>
          </cell>
          <cell r="M238">
            <v>11.756</v>
          </cell>
          <cell r="N238">
            <v>9.9589999999999996</v>
          </cell>
          <cell r="O238">
            <v>5.67</v>
          </cell>
          <cell r="P238">
            <v>7.202</v>
          </cell>
          <cell r="Q238">
            <v>4.9989999999999997</v>
          </cell>
          <cell r="R238">
            <v>5.9260000000000002</v>
          </cell>
        </row>
        <row r="239">
          <cell r="A239" t="str">
            <v>Cambodia</v>
          </cell>
          <cell r="B239" t="str">
            <v>Asia Pacific</v>
          </cell>
          <cell r="C239" t="str">
            <v>B2</v>
          </cell>
          <cell r="D239">
            <v>1.2099958611586414</v>
          </cell>
          <cell r="E239">
            <v>3.9247911386878886</v>
          </cell>
          <cell r="F239">
            <v>6.3492637440470956</v>
          </cell>
          <cell r="G239">
            <v>6.1430000000000096</v>
          </cell>
          <cell r="H239">
            <v>7.668899503500004</v>
          </cell>
          <cell r="I239">
            <v>24.996718672068454</v>
          </cell>
          <cell r="J239">
            <v>-0.66083304165207579</v>
          </cell>
          <cell r="K239">
            <v>3.9956027229292479</v>
          </cell>
          <cell r="L239">
            <v>5.4785330948121658</v>
          </cell>
          <cell r="M239">
            <v>2.9159519725557415</v>
          </cell>
          <cell r="N239">
            <v>3.02</v>
          </cell>
          <cell r="O239">
            <v>3.25</v>
          </cell>
          <cell r="P239">
            <v>3</v>
          </cell>
          <cell r="Q239">
            <v>3</v>
          </cell>
          <cell r="R239">
            <v>3</v>
          </cell>
        </row>
        <row r="240">
          <cell r="A240" t="str">
            <v>Cameroon</v>
          </cell>
          <cell r="B240" t="str">
            <v>--</v>
          </cell>
          <cell r="C240" t="str">
            <v>--</v>
          </cell>
          <cell r="D240">
            <v>0.63</v>
          </cell>
          <cell r="E240">
            <v>0.25</v>
          </cell>
          <cell r="F240">
            <v>1.9930000000000001</v>
          </cell>
          <cell r="G240">
            <v>4.9059999999999997</v>
          </cell>
          <cell r="H240">
            <v>1.125</v>
          </cell>
          <cell r="I240">
            <v>5.3380000000000001</v>
          </cell>
          <cell r="J240">
            <v>3.04</v>
          </cell>
          <cell r="K240">
            <v>1.2789999999999999</v>
          </cell>
          <cell r="L240">
            <v>2.94</v>
          </cell>
          <cell r="M240">
            <v>2.383</v>
          </cell>
          <cell r="N240">
            <v>2.5</v>
          </cell>
          <cell r="O240">
            <v>2.5</v>
          </cell>
          <cell r="P240">
            <v>2.5</v>
          </cell>
          <cell r="Q240">
            <v>2.5</v>
          </cell>
          <cell r="R240">
            <v>2.5</v>
          </cell>
        </row>
        <row r="241">
          <cell r="A241" t="str">
            <v>Canada</v>
          </cell>
          <cell r="B241" t="str">
            <v>Americas</v>
          </cell>
          <cell r="C241" t="str">
            <v>Aaa</v>
          </cell>
          <cell r="D241">
            <v>2.74166666666666</v>
          </cell>
          <cell r="E241">
            <v>1.8411874442371639</v>
          </cell>
          <cell r="F241">
            <v>2.2300095571838119</v>
          </cell>
          <cell r="G241">
            <v>2.0177625428482644</v>
          </cell>
          <cell r="H241">
            <v>2.1305841924398385</v>
          </cell>
          <cell r="I241">
            <v>2.3852250635561778</v>
          </cell>
          <cell r="J241">
            <v>0.29942306287883236</v>
          </cell>
          <cell r="K241">
            <v>1.7693315858453647</v>
          </cell>
          <cell r="L241">
            <v>2.9047721256349526</v>
          </cell>
          <cell r="M241">
            <v>1.5156782312452168</v>
          </cell>
          <cell r="N241">
            <v>1.1049214226633559</v>
          </cell>
          <cell r="O241">
            <v>1.5225</v>
          </cell>
          <cell r="P241">
            <v>1.9450000000000001</v>
          </cell>
          <cell r="Q241">
            <v>2.0249999999999999</v>
          </cell>
          <cell r="R241">
            <v>2.0219999999999998</v>
          </cell>
        </row>
        <row r="242">
          <cell r="A242" t="str">
            <v>Cape Verde</v>
          </cell>
          <cell r="B242" t="str">
            <v>--</v>
          </cell>
          <cell r="C242" t="str">
            <v>--</v>
          </cell>
          <cell r="D242">
            <v>1.1759999999999999</v>
          </cell>
          <cell r="E242">
            <v>-1.893</v>
          </cell>
          <cell r="F242">
            <v>0.434</v>
          </cell>
          <cell r="G242">
            <v>4.8419999999999996</v>
          </cell>
          <cell r="H242">
            <v>4.3940000000000001</v>
          </cell>
          <cell r="I242">
            <v>6.8369999999999997</v>
          </cell>
          <cell r="J242">
            <v>0.99</v>
          </cell>
          <cell r="K242">
            <v>2.0790000000000002</v>
          </cell>
          <cell r="L242">
            <v>4.4740000000000002</v>
          </cell>
          <cell r="M242">
            <v>2.5430000000000001</v>
          </cell>
          <cell r="N242">
            <v>3.3</v>
          </cell>
          <cell r="O242">
            <v>2.6549999999999998</v>
          </cell>
          <cell r="P242">
            <v>2.7949999999999999</v>
          </cell>
          <cell r="Q242">
            <v>2.5</v>
          </cell>
          <cell r="R242">
            <v>2.5</v>
          </cell>
        </row>
        <row r="243">
          <cell r="A243" t="str">
            <v>Cayman Islands</v>
          </cell>
          <cell r="B243" t="str">
            <v>Americas</v>
          </cell>
          <cell r="C243" t="str">
            <v>Aa3</v>
          </cell>
          <cell r="D243" t="e">
            <v>#N/A</v>
          </cell>
          <cell r="E243" t="e">
            <v>#N/A</v>
          </cell>
          <cell r="F243" t="e">
            <v>#N/A</v>
          </cell>
          <cell r="G243" t="e">
            <v>#N/A</v>
          </cell>
          <cell r="H243" t="e">
            <v>#N/A</v>
          </cell>
          <cell r="I243" t="e">
            <v>#N/A</v>
          </cell>
          <cell r="J243" t="e">
            <v>#N/A</v>
          </cell>
          <cell r="K243" t="e">
            <v>#N/A</v>
          </cell>
          <cell r="L243" t="e">
            <v>#N/A</v>
          </cell>
          <cell r="M243" t="e">
            <v>#N/A</v>
          </cell>
          <cell r="N243">
            <v>1.8</v>
          </cell>
          <cell r="O243">
            <v>1.6</v>
          </cell>
          <cell r="P243">
            <v>1.6</v>
          </cell>
          <cell r="Q243">
            <v>1.6</v>
          </cell>
          <cell r="R243">
            <v>1.6</v>
          </cell>
        </row>
        <row r="244">
          <cell r="A244" t="str">
            <v>Central African Republic</v>
          </cell>
          <cell r="B244" t="str">
            <v>--</v>
          </cell>
          <cell r="C244" t="str">
            <v>--</v>
          </cell>
          <cell r="D244">
            <v>4.3529999999999998</v>
          </cell>
          <cell r="E244">
            <v>-2.2440000000000002</v>
          </cell>
          <cell r="F244">
            <v>2.8849999999999998</v>
          </cell>
          <cell r="G244">
            <v>6.694</v>
          </cell>
          <cell r="H244">
            <v>0.93500000000000005</v>
          </cell>
          <cell r="I244">
            <v>9.2620000000000005</v>
          </cell>
          <cell r="J244">
            <v>3.5219999999999998</v>
          </cell>
          <cell r="K244">
            <v>1.4910000000000001</v>
          </cell>
          <cell r="L244">
            <v>1.1950000000000001</v>
          </cell>
          <cell r="M244">
            <v>5.23</v>
          </cell>
          <cell r="N244">
            <v>6.8339999999999996</v>
          </cell>
          <cell r="O244">
            <v>6.9039999999999999</v>
          </cell>
          <cell r="P244">
            <v>2.3330000000000002</v>
          </cell>
          <cell r="Q244">
            <v>2.0550000000000002</v>
          </cell>
          <cell r="R244">
            <v>1.7709999999999999</v>
          </cell>
        </row>
        <row r="245">
          <cell r="A245" t="str">
            <v>Chad</v>
          </cell>
          <cell r="B245" t="str">
            <v>--</v>
          </cell>
          <cell r="C245" t="str">
            <v>--</v>
          </cell>
          <cell r="D245">
            <v>-1.7529999999999999</v>
          </cell>
          <cell r="E245">
            <v>-4.8029999999999999</v>
          </cell>
          <cell r="F245">
            <v>3.6749999999999998</v>
          </cell>
          <cell r="G245">
            <v>7.7069999999999999</v>
          </cell>
          <cell r="H245">
            <v>-7.44</v>
          </cell>
          <cell r="I245">
            <v>8.3369999999999997</v>
          </cell>
          <cell r="J245">
            <v>10.103</v>
          </cell>
          <cell r="K245">
            <v>-2.1230000000000002</v>
          </cell>
          <cell r="L245">
            <v>1.891</v>
          </cell>
          <cell r="M245">
            <v>7.6760000000000002</v>
          </cell>
          <cell r="N245">
            <v>2.5880000000000001</v>
          </cell>
          <cell r="O245">
            <v>3.9049999999999998</v>
          </cell>
          <cell r="P245">
            <v>3</v>
          </cell>
          <cell r="Q245">
            <v>3</v>
          </cell>
          <cell r="R245">
            <v>3</v>
          </cell>
        </row>
        <row r="246">
          <cell r="A246" t="str">
            <v>Channel Islands</v>
          </cell>
          <cell r="B246" t="str">
            <v>--</v>
          </cell>
          <cell r="C246" t="str">
            <v>--</v>
          </cell>
          <cell r="D246" t="e">
            <v>#N/A</v>
          </cell>
          <cell r="E246" t="e">
            <v>#N/A</v>
          </cell>
          <cell r="F246" t="e">
            <v>#N/A</v>
          </cell>
          <cell r="G246" t="e">
            <v>#N/A</v>
          </cell>
          <cell r="H246" t="e">
            <v>#N/A</v>
          </cell>
          <cell r="I246" t="e">
            <v>#N/A</v>
          </cell>
          <cell r="J246" t="e">
            <v>#N/A</v>
          </cell>
          <cell r="K246" t="e">
            <v>#N/A</v>
          </cell>
          <cell r="L246" t="e">
            <v>#N/A</v>
          </cell>
          <cell r="M246" t="e">
            <v>#N/A</v>
          </cell>
          <cell r="N246" t="e">
            <v>#N/A</v>
          </cell>
          <cell r="O246" t="e">
            <v>#N/A</v>
          </cell>
          <cell r="P246" t="e">
            <v>#N/A</v>
          </cell>
          <cell r="Q246" t="e">
            <v>#N/A</v>
          </cell>
          <cell r="R246" t="e">
            <v>#N/A</v>
          </cell>
        </row>
        <row r="247">
          <cell r="A247" t="str">
            <v>Chile</v>
          </cell>
          <cell r="B247" t="str">
            <v>Americas</v>
          </cell>
          <cell r="C247" t="str">
            <v>Aa3</v>
          </cell>
          <cell r="D247">
            <v>2.8101885073417598</v>
          </cell>
          <cell r="E247">
            <v>1.0547090596764175</v>
          </cell>
          <cell r="F247">
            <v>3.0521952803581609</v>
          </cell>
          <cell r="G247">
            <v>3.3922195551748802</v>
          </cell>
          <cell r="H247">
            <v>4.4082836913853951</v>
          </cell>
          <cell r="I247">
            <v>8.7159912925499405</v>
          </cell>
          <cell r="J247">
            <v>1.4844217243404234</v>
          </cell>
          <cell r="K247">
            <v>1.410809819836345</v>
          </cell>
          <cell r="L247">
            <v>3.3403180081350792</v>
          </cell>
          <cell r="M247">
            <v>3.006520356234077</v>
          </cell>
          <cell r="N247">
            <v>2.0428518034012342</v>
          </cell>
          <cell r="O247">
            <v>2.7</v>
          </cell>
          <cell r="P247">
            <v>3</v>
          </cell>
          <cell r="Q247">
            <v>3</v>
          </cell>
          <cell r="R247">
            <v>3</v>
          </cell>
        </row>
        <row r="248">
          <cell r="A248" t="str">
            <v>China</v>
          </cell>
          <cell r="B248" t="str">
            <v>Asia Pacific</v>
          </cell>
          <cell r="C248" t="str">
            <v>Aa3</v>
          </cell>
          <cell r="D248">
            <v>1.1666666666666667</v>
          </cell>
          <cell r="E248">
            <v>3.9</v>
          </cell>
          <cell r="F248">
            <v>1.8166666666666667</v>
          </cell>
          <cell r="G248">
            <v>1.4666666666666668</v>
          </cell>
          <cell r="H248">
            <v>4.7666666666666666</v>
          </cell>
          <cell r="I248">
            <v>5.8833333333333337</v>
          </cell>
          <cell r="J248">
            <v>-0.69166666666666676</v>
          </cell>
          <cell r="K248">
            <v>3.3250000000000006</v>
          </cell>
          <cell r="L248">
            <v>5.416666666666667</v>
          </cell>
          <cell r="M248">
            <v>2.65</v>
          </cell>
          <cell r="N248">
            <v>2.75</v>
          </cell>
          <cell r="O248">
            <v>3.25</v>
          </cell>
          <cell r="P248">
            <v>3</v>
          </cell>
          <cell r="Q248">
            <v>3</v>
          </cell>
          <cell r="R248">
            <v>3</v>
          </cell>
        </row>
        <row r="249">
          <cell r="A249" t="str">
            <v>Colombia</v>
          </cell>
          <cell r="B249" t="str">
            <v>Americas</v>
          </cell>
          <cell r="C249" t="str">
            <v>Baa3</v>
          </cell>
          <cell r="D249">
            <v>7.13</v>
          </cell>
          <cell r="E249">
            <v>5.9059999999999997</v>
          </cell>
          <cell r="F249">
            <v>5.048</v>
          </cell>
          <cell r="G249">
            <v>4.2960000000000003</v>
          </cell>
          <cell r="H249">
            <v>5.5439999999999996</v>
          </cell>
          <cell r="I249">
            <v>6.9969999999999999</v>
          </cell>
          <cell r="J249">
            <v>4.2030000000000003</v>
          </cell>
          <cell r="K249">
            <v>2.2719999999999998</v>
          </cell>
          <cell r="L249">
            <v>3.415</v>
          </cell>
          <cell r="M249">
            <v>3.169</v>
          </cell>
          <cell r="N249">
            <v>2.2189999999999999</v>
          </cell>
          <cell r="O249">
            <v>3.0049999999999999</v>
          </cell>
          <cell r="P249">
            <v>2.9889999999999999</v>
          </cell>
          <cell r="Q249">
            <v>2.9889999999999999</v>
          </cell>
          <cell r="R249">
            <v>2.9889999999999999</v>
          </cell>
        </row>
        <row r="250">
          <cell r="A250" t="str">
            <v>Comoros</v>
          </cell>
          <cell r="B250" t="str">
            <v>--</v>
          </cell>
          <cell r="C250" t="str">
            <v>--</v>
          </cell>
          <cell r="D250">
            <v>3.7130000000000001</v>
          </cell>
          <cell r="E250">
            <v>4.4960000000000004</v>
          </cell>
          <cell r="F250">
            <v>3.0070000000000001</v>
          </cell>
          <cell r="G250">
            <v>3.3889999999999998</v>
          </cell>
          <cell r="H250">
            <v>4.4859999999999998</v>
          </cell>
          <cell r="I250">
            <v>4.8</v>
          </cell>
          <cell r="J250">
            <v>4.7889999999999997</v>
          </cell>
          <cell r="K250">
            <v>3.899</v>
          </cell>
          <cell r="L250">
            <v>6.7690000000000001</v>
          </cell>
          <cell r="M250">
            <v>6.3</v>
          </cell>
          <cell r="N250">
            <v>4.0999999999999996</v>
          </cell>
          <cell r="O250">
            <v>3.1989999999999998</v>
          </cell>
          <cell r="P250">
            <v>3.2309999999999999</v>
          </cell>
          <cell r="Q250">
            <v>3.2280000000000002</v>
          </cell>
          <cell r="R250">
            <v>3.2210000000000001</v>
          </cell>
        </row>
        <row r="251">
          <cell r="A251" t="str">
            <v>Costa Rica</v>
          </cell>
          <cell r="B251" t="str">
            <v>Americas</v>
          </cell>
          <cell r="C251" t="str">
            <v>Baa3</v>
          </cell>
          <cell r="D251">
            <v>9.4466600199401896</v>
          </cell>
          <cell r="E251">
            <v>12.311066895204338</v>
          </cell>
          <cell r="F251">
            <v>13.796157950907141</v>
          </cell>
          <cell r="G251">
            <v>11.469890365479651</v>
          </cell>
          <cell r="H251">
            <v>9.3599872115230696</v>
          </cell>
          <cell r="I251">
            <v>13.428013109507496</v>
          </cell>
          <cell r="J251">
            <v>7.8474728017580153</v>
          </cell>
          <cell r="K251">
            <v>5.6664528382577073</v>
          </cell>
          <cell r="L251">
            <v>4.8781068469669453</v>
          </cell>
          <cell r="M251">
            <v>4.4934510703016572</v>
          </cell>
          <cell r="N251">
            <v>4.6636351513535157</v>
          </cell>
          <cell r="O251">
            <v>4.9000000000000004</v>
          </cell>
          <cell r="P251">
            <v>5</v>
          </cell>
          <cell r="Q251">
            <v>5</v>
          </cell>
          <cell r="R251">
            <v>5</v>
          </cell>
        </row>
        <row r="252">
          <cell r="A252" t="str">
            <v>Croatia</v>
          </cell>
          <cell r="B252" t="str">
            <v>Europe</v>
          </cell>
          <cell r="C252" t="str">
            <v>Ba1</v>
          </cell>
          <cell r="D252">
            <v>1.772</v>
          </cell>
          <cell r="E252">
            <v>2.028</v>
          </cell>
          <cell r="F252">
            <v>3.3410000000000002</v>
          </cell>
          <cell r="G252">
            <v>3.21</v>
          </cell>
          <cell r="H252">
            <v>2.8740000000000001</v>
          </cell>
          <cell r="I252">
            <v>6.0659999999999998</v>
          </cell>
          <cell r="J252">
            <v>2.3769999999999998</v>
          </cell>
          <cell r="K252">
            <v>1.0469999999999999</v>
          </cell>
          <cell r="L252">
            <v>2.262</v>
          </cell>
          <cell r="M252">
            <v>3.427</v>
          </cell>
          <cell r="N252">
            <v>2.988</v>
          </cell>
          <cell r="O252">
            <v>2.5</v>
          </cell>
          <cell r="P252">
            <v>2.7</v>
          </cell>
          <cell r="Q252">
            <v>2.9</v>
          </cell>
          <cell r="R252">
            <v>3</v>
          </cell>
        </row>
        <row r="253">
          <cell r="A253" t="str">
            <v>Cuba</v>
          </cell>
          <cell r="B253" t="str">
            <v>Americas</v>
          </cell>
          <cell r="C253" t="str">
            <v>Caa1</v>
          </cell>
          <cell r="D253">
            <v>-1</v>
          </cell>
          <cell r="E253">
            <v>3</v>
          </cell>
          <cell r="F253">
            <v>3.7</v>
          </cell>
          <cell r="G253">
            <v>5.7</v>
          </cell>
          <cell r="H253">
            <v>2.8</v>
          </cell>
          <cell r="I253">
            <v>-0.1</v>
          </cell>
          <cell r="J253">
            <v>-0.1</v>
          </cell>
          <cell r="K253">
            <v>1.6</v>
          </cell>
          <cell r="L253">
            <v>1.4</v>
          </cell>
          <cell r="M253">
            <v>1.5</v>
          </cell>
          <cell r="N253">
            <v>1.6</v>
          </cell>
          <cell r="O253">
            <v>1.6</v>
          </cell>
          <cell r="P253">
            <v>2.5</v>
          </cell>
          <cell r="Q253">
            <v>2.5</v>
          </cell>
          <cell r="R253">
            <v>2.5</v>
          </cell>
        </row>
        <row r="254">
          <cell r="A254" t="str">
            <v>Cyprus</v>
          </cell>
          <cell r="B254" t="str">
            <v>Europe</v>
          </cell>
          <cell r="C254" t="str">
            <v>Caa3</v>
          </cell>
          <cell r="D254">
            <v>4.1390822528982696</v>
          </cell>
          <cell r="E254">
            <v>2.2862597822210113</v>
          </cell>
          <cell r="F254">
            <v>2.5584224053231979</v>
          </cell>
          <cell r="G254">
            <v>2.4959999999999951</v>
          </cell>
          <cell r="H254">
            <v>2.3727755229472391</v>
          </cell>
          <cell r="I254">
            <v>4.6689158279963419</v>
          </cell>
          <cell r="J254">
            <v>0.37422491737004687</v>
          </cell>
          <cell r="K254">
            <v>2.3812115604419528</v>
          </cell>
          <cell r="L254">
            <v>3.2889432320601113</v>
          </cell>
          <cell r="M254">
            <v>2.3898777610980066</v>
          </cell>
          <cell r="N254">
            <v>1</v>
          </cell>
          <cell r="O254">
            <v>1.2</v>
          </cell>
          <cell r="P254">
            <v>1.6</v>
          </cell>
          <cell r="Q254">
            <v>1.7</v>
          </cell>
          <cell r="R254">
            <v>1.7</v>
          </cell>
        </row>
        <row r="255">
          <cell r="A255" t="str">
            <v>Czech Republic</v>
          </cell>
          <cell r="B255" t="str">
            <v>Europe</v>
          </cell>
          <cell r="C255" t="str">
            <v>A1</v>
          </cell>
          <cell r="D255">
            <v>0.114</v>
          </cell>
          <cell r="E255">
            <v>2.7749999999999999</v>
          </cell>
          <cell r="F255">
            <v>1.843</v>
          </cell>
          <cell r="G255">
            <v>2.5430000000000001</v>
          </cell>
          <cell r="H255">
            <v>2.8620000000000001</v>
          </cell>
          <cell r="I255">
            <v>6.3390000000000004</v>
          </cell>
          <cell r="J255">
            <v>1.0329999999999999</v>
          </cell>
          <cell r="K255">
            <v>1.464</v>
          </cell>
          <cell r="L255">
            <v>1.929</v>
          </cell>
          <cell r="M255">
            <v>3.294</v>
          </cell>
          <cell r="N255">
            <v>1.8169999999999999</v>
          </cell>
          <cell r="O255">
            <v>1.825</v>
          </cell>
          <cell r="P255">
            <v>2</v>
          </cell>
          <cell r="Q255">
            <v>2</v>
          </cell>
          <cell r="R255">
            <v>2</v>
          </cell>
        </row>
        <row r="256">
          <cell r="A256" t="str">
            <v>Democratic Republic of the Congo</v>
          </cell>
          <cell r="C256" t="str">
            <v>B3</v>
          </cell>
          <cell r="D256">
            <v>12.873940181912658</v>
          </cell>
          <cell r="E256">
            <v>3.9943950120317373</v>
          </cell>
          <cell r="F256">
            <v>21.316699988353594</v>
          </cell>
          <cell r="G256">
            <v>13.052779719446361</v>
          </cell>
          <cell r="H256">
            <v>16.945052158580953</v>
          </cell>
          <cell r="I256">
            <v>17.301454635761182</v>
          </cell>
          <cell r="J256">
            <v>46.1</v>
          </cell>
          <cell r="K256">
            <v>23.5</v>
          </cell>
          <cell r="L256">
            <v>15.54</v>
          </cell>
          <cell r="M256">
            <v>9.34</v>
          </cell>
          <cell r="N256">
            <v>4.3</v>
          </cell>
          <cell r="O256">
            <v>6</v>
          </cell>
          <cell r="P256">
            <v>6</v>
          </cell>
          <cell r="Q256">
            <v>6</v>
          </cell>
          <cell r="R256">
            <v>5.75</v>
          </cell>
        </row>
        <row r="257">
          <cell r="A257" t="str">
            <v>Denmark</v>
          </cell>
          <cell r="B257" t="str">
            <v>Europe</v>
          </cell>
          <cell r="C257" t="str">
            <v>Aaa</v>
          </cell>
          <cell r="D257">
            <v>1.9795936164646366</v>
          </cell>
          <cell r="E257">
            <v>0.8978963571062083</v>
          </cell>
          <cell r="F257">
            <v>1.6950589032968941</v>
          </cell>
          <cell r="G257">
            <v>1.8501541795149394</v>
          </cell>
          <cell r="H257">
            <v>1.6692578348744134</v>
          </cell>
          <cell r="I257">
            <v>3.6136820925553121</v>
          </cell>
          <cell r="J257">
            <v>1.0641603231319063</v>
          </cell>
          <cell r="K257">
            <v>2.1904542310352779</v>
          </cell>
          <cell r="L257">
            <v>2.6624548736462121</v>
          </cell>
          <cell r="M257">
            <v>2.3736263736263639</v>
          </cell>
          <cell r="N257">
            <v>0.5</v>
          </cell>
          <cell r="O257">
            <v>1</v>
          </cell>
          <cell r="P257">
            <v>1.8</v>
          </cell>
          <cell r="Q257">
            <v>2</v>
          </cell>
          <cell r="R257">
            <v>2</v>
          </cell>
        </row>
        <row r="258">
          <cell r="A258" t="str">
            <v>Djibouti</v>
          </cell>
          <cell r="B258" t="str">
            <v>--</v>
          </cell>
          <cell r="C258" t="str">
            <v>--</v>
          </cell>
          <cell r="D258">
            <v>1.968</v>
          </cell>
          <cell r="E258">
            <v>3.1179999999999999</v>
          </cell>
          <cell r="F258">
            <v>3.1120000000000001</v>
          </cell>
          <cell r="G258">
            <v>3.4689999999999999</v>
          </cell>
          <cell r="H258">
            <v>4.97</v>
          </cell>
          <cell r="I258">
            <v>11.957000000000001</v>
          </cell>
          <cell r="J258">
            <v>1.6739999999999999</v>
          </cell>
          <cell r="K258">
            <v>3.9540000000000002</v>
          </cell>
          <cell r="L258">
            <v>5.0739999999999998</v>
          </cell>
          <cell r="M258">
            <v>3.738</v>
          </cell>
          <cell r="N258">
            <v>2.65</v>
          </cell>
          <cell r="O258">
            <v>2.5</v>
          </cell>
          <cell r="P258">
            <v>2.5</v>
          </cell>
          <cell r="Q258">
            <v>2.5</v>
          </cell>
          <cell r="R258">
            <v>2.5</v>
          </cell>
        </row>
        <row r="259">
          <cell r="A259" t="str">
            <v>Dominican Republic</v>
          </cell>
          <cell r="B259" t="str">
            <v>Americas</v>
          </cell>
          <cell r="C259" t="str">
            <v>B1</v>
          </cell>
          <cell r="D259">
            <v>27.45</v>
          </cell>
          <cell r="E259">
            <v>51.460999999999999</v>
          </cell>
          <cell r="F259">
            <v>4.1900000000000004</v>
          </cell>
          <cell r="G259">
            <v>7.5730000000000004</v>
          </cell>
          <cell r="H259">
            <v>6.1440000000000001</v>
          </cell>
          <cell r="I259">
            <v>10.645</v>
          </cell>
          <cell r="J259">
            <v>1.4419999999999999</v>
          </cell>
          <cell r="K259">
            <v>6.33</v>
          </cell>
          <cell r="L259">
            <v>8.4589999999999996</v>
          </cell>
          <cell r="M259">
            <v>3.6949999999999998</v>
          </cell>
          <cell r="N259">
            <v>4.4530000000000003</v>
          </cell>
          <cell r="O259">
            <v>4.75</v>
          </cell>
          <cell r="P259">
            <v>4.25</v>
          </cell>
          <cell r="Q259">
            <v>4</v>
          </cell>
          <cell r="R259">
            <v>4</v>
          </cell>
        </row>
        <row r="260">
          <cell r="A260" t="str">
            <v>Ecuador</v>
          </cell>
          <cell r="B260" t="str">
            <v>Americas</v>
          </cell>
          <cell r="C260" t="str">
            <v>Caa1</v>
          </cell>
          <cell r="D260">
            <v>7.9308558850187616</v>
          </cell>
          <cell r="E260">
            <v>2.7858471083232583</v>
          </cell>
          <cell r="F260">
            <v>2.1225864541301265</v>
          </cell>
          <cell r="G260">
            <v>3.2997534573121934</v>
          </cell>
          <cell r="H260">
            <v>2.2768224062717168</v>
          </cell>
          <cell r="I260">
            <v>8.3999783645116501</v>
          </cell>
          <cell r="J260">
            <v>5.1600992244525301</v>
          </cell>
          <cell r="K260">
            <v>3.553247880049093</v>
          </cell>
          <cell r="L260">
            <v>4.4760389869672679</v>
          </cell>
          <cell r="M260">
            <v>5.1006534801105063</v>
          </cell>
          <cell r="N260">
            <v>3.2813414723836134</v>
          </cell>
          <cell r="O260">
            <v>2.5</v>
          </cell>
          <cell r="P260">
            <v>3.05</v>
          </cell>
          <cell r="Q260">
            <v>3.5</v>
          </cell>
          <cell r="R260">
            <v>3.5</v>
          </cell>
        </row>
        <row r="261">
          <cell r="A261" t="str">
            <v>Egypt</v>
          </cell>
          <cell r="B261" t="str">
            <v>ME &amp; A</v>
          </cell>
          <cell r="C261" t="str">
            <v>Caa1</v>
          </cell>
          <cell r="D261">
            <v>3.21</v>
          </cell>
          <cell r="E261">
            <v>8.1</v>
          </cell>
          <cell r="F261">
            <v>8.8000000000000007</v>
          </cell>
          <cell r="G261">
            <v>4.2</v>
          </cell>
          <cell r="H261">
            <v>11</v>
          </cell>
          <cell r="I261">
            <v>11.7</v>
          </cell>
          <cell r="J261">
            <v>16.2</v>
          </cell>
          <cell r="K261">
            <v>11.7</v>
          </cell>
          <cell r="L261">
            <v>11.1</v>
          </cell>
          <cell r="M261">
            <v>8.6</v>
          </cell>
          <cell r="N261">
            <v>6.9119999999999999</v>
          </cell>
          <cell r="O261">
            <v>10.311999999999999</v>
          </cell>
          <cell r="P261">
            <v>10.741</v>
          </cell>
          <cell r="Q261">
            <v>11.087999999999999</v>
          </cell>
          <cell r="R261">
            <v>11.821999999999999</v>
          </cell>
        </row>
        <row r="262">
          <cell r="A262" t="str">
            <v>El Salvador</v>
          </cell>
          <cell r="B262" t="str">
            <v>Americas</v>
          </cell>
          <cell r="C262" t="str">
            <v>Ba3</v>
          </cell>
          <cell r="D262">
            <v>2.120986952815973</v>
          </cell>
          <cell r="E262">
            <v>4.4524102509229113</v>
          </cell>
          <cell r="F262">
            <v>4.6898049500081918</v>
          </cell>
          <cell r="G262">
            <v>4.0354619644988876</v>
          </cell>
          <cell r="H262">
            <v>4.5796572546511483</v>
          </cell>
          <cell r="I262">
            <v>7.2580427567970895</v>
          </cell>
          <cell r="J262">
            <v>0.53749465440184885</v>
          </cell>
          <cell r="K262">
            <v>1.1793357687367445</v>
          </cell>
          <cell r="L262">
            <v>5.1289237668161514</v>
          </cell>
          <cell r="M262">
            <v>1.7297348158138437</v>
          </cell>
          <cell r="N262">
            <v>1.5414623916488002</v>
          </cell>
          <cell r="O262">
            <v>2.4500000000000002</v>
          </cell>
          <cell r="P262">
            <v>2.6</v>
          </cell>
          <cell r="Q262">
            <v>2.6</v>
          </cell>
          <cell r="R262">
            <v>2.6</v>
          </cell>
        </row>
        <row r="263">
          <cell r="A263" t="str">
            <v>Equatorial Guinea</v>
          </cell>
          <cell r="B263" t="str">
            <v>--</v>
          </cell>
          <cell r="C263" t="str">
            <v>--</v>
          </cell>
          <cell r="D263">
            <v>7.3239999999999998</v>
          </cell>
          <cell r="E263">
            <v>4.2370000000000001</v>
          </cell>
          <cell r="F263">
            <v>5.6369999999999996</v>
          </cell>
          <cell r="G263">
            <v>4.4649999999999999</v>
          </cell>
          <cell r="H263">
            <v>2.798</v>
          </cell>
          <cell r="I263">
            <v>4.6520000000000001</v>
          </cell>
          <cell r="J263">
            <v>5.7370000000000001</v>
          </cell>
          <cell r="K263">
            <v>5.32</v>
          </cell>
          <cell r="L263">
            <v>4.7990000000000004</v>
          </cell>
          <cell r="M263">
            <v>3.407</v>
          </cell>
          <cell r="N263">
            <v>5</v>
          </cell>
          <cell r="O263">
            <v>5.4</v>
          </cell>
          <cell r="P263">
            <v>5.2</v>
          </cell>
          <cell r="Q263">
            <v>4.9800000000000004</v>
          </cell>
          <cell r="R263">
            <v>4.7</v>
          </cell>
        </row>
        <row r="264">
          <cell r="A264" t="str">
            <v>Eritrea</v>
          </cell>
          <cell r="B264" t="str">
            <v>--</v>
          </cell>
          <cell r="C264" t="str">
            <v>--</v>
          </cell>
          <cell r="D264">
            <v>22.669</v>
          </cell>
          <cell r="E264">
            <v>25.111000000000001</v>
          </cell>
          <cell r="F264">
            <v>12.506</v>
          </cell>
          <cell r="G264">
            <v>15.064</v>
          </cell>
          <cell r="H264">
            <v>9.3040000000000003</v>
          </cell>
          <cell r="I264">
            <v>19.943000000000001</v>
          </cell>
          <cell r="J264">
            <v>33</v>
          </cell>
          <cell r="K264">
            <v>12.709</v>
          </cell>
          <cell r="L264">
            <v>13.343</v>
          </cell>
          <cell r="M264">
            <v>12.256</v>
          </cell>
          <cell r="N264">
            <v>12.256</v>
          </cell>
          <cell r="O264">
            <v>12.256</v>
          </cell>
          <cell r="P264">
            <v>12.256</v>
          </cell>
          <cell r="Q264">
            <v>12.256</v>
          </cell>
          <cell r="R264">
            <v>12.256</v>
          </cell>
        </row>
        <row r="265">
          <cell r="A265" t="str">
            <v>Estonia</v>
          </cell>
          <cell r="B265" t="str">
            <v>Europe</v>
          </cell>
          <cell r="C265" t="str">
            <v>A1</v>
          </cell>
          <cell r="D265">
            <v>1.3380689306590199</v>
          </cell>
          <cell r="E265">
            <v>3.0480419682306525</v>
          </cell>
          <cell r="F265">
            <v>4.0898607018600153</v>
          </cell>
          <cell r="G265">
            <v>4.4298296418086025</v>
          </cell>
          <cell r="H265">
            <v>6.5975666296136604</v>
          </cell>
          <cell r="I265">
            <v>10.365635927137795</v>
          </cell>
          <cell r="J265">
            <v>-8.4717884019935852E-2</v>
          </cell>
          <cell r="K265">
            <v>2.9755148480437921</v>
          </cell>
          <cell r="L265">
            <v>4.9776285247352003</v>
          </cell>
          <cell r="M265">
            <v>3.9349607383106777</v>
          </cell>
          <cell r="N265">
            <v>3.5</v>
          </cell>
          <cell r="O265">
            <v>2.8</v>
          </cell>
          <cell r="P265">
            <v>2.5</v>
          </cell>
          <cell r="Q265">
            <v>2.5</v>
          </cell>
          <cell r="R265">
            <v>2.5</v>
          </cell>
        </row>
        <row r="266">
          <cell r="A266" t="str">
            <v>Ethiopia</v>
          </cell>
          <cell r="B266" t="str">
            <v>--</v>
          </cell>
          <cell r="C266" t="str">
            <v>--</v>
          </cell>
          <cell r="D266">
            <v>17.761578044596909</v>
          </cell>
          <cell r="E266">
            <v>3.2208142160075712</v>
          </cell>
          <cell r="F266">
            <v>11.656641913463742</v>
          </cell>
          <cell r="G266">
            <v>13.557340663333415</v>
          </cell>
          <cell r="H266">
            <v>17.245264907802213</v>
          </cell>
          <cell r="I266">
            <v>44.371143806359754</v>
          </cell>
          <cell r="J266">
            <v>8.4790755777638918</v>
          </cell>
          <cell r="K266">
            <v>8.1341434773056207</v>
          </cell>
          <cell r="L266">
            <v>33.232443187988473</v>
          </cell>
          <cell r="M266">
            <v>24.119172074336618</v>
          </cell>
          <cell r="N266">
            <v>7.2252174005147651</v>
          </cell>
          <cell r="O266">
            <v>8.1857191966208553</v>
          </cell>
          <cell r="P266">
            <v>7.9998904299710567</v>
          </cell>
          <cell r="Q266">
            <v>7.9999729456444193</v>
          </cell>
          <cell r="R266">
            <v>8.0001377768453406</v>
          </cell>
        </row>
        <row r="267">
          <cell r="A267" t="str">
            <v>Eurozone</v>
          </cell>
          <cell r="B267" t="str">
            <v>--</v>
          </cell>
          <cell r="C267" t="str">
            <v>--</v>
          </cell>
          <cell r="D267" t="e">
            <v>#N/A</v>
          </cell>
          <cell r="E267" t="e">
            <v>#N/A</v>
          </cell>
          <cell r="F267" t="e">
            <v>#N/A</v>
          </cell>
          <cell r="G267" t="e">
            <v>#N/A</v>
          </cell>
          <cell r="H267" t="e">
            <v>#N/A</v>
          </cell>
          <cell r="I267" t="e">
            <v>#N/A</v>
          </cell>
          <cell r="J267" t="e">
            <v>#N/A</v>
          </cell>
          <cell r="K267" t="e">
            <v>#N/A</v>
          </cell>
          <cell r="L267" t="e">
            <v>#N/A</v>
          </cell>
          <cell r="M267" t="e">
            <v>#N/A</v>
          </cell>
          <cell r="N267" t="e">
            <v>#N/A</v>
          </cell>
          <cell r="O267" t="e">
            <v>#N/A</v>
          </cell>
          <cell r="P267" t="e">
            <v>#N/A</v>
          </cell>
          <cell r="Q267" t="e">
            <v>#N/A</v>
          </cell>
          <cell r="R267" t="e">
            <v>#N/A</v>
          </cell>
        </row>
        <row r="268">
          <cell r="A268" t="str">
            <v>Federated States of Micronesia</v>
          </cell>
          <cell r="B268" t="str">
            <v>--</v>
          </cell>
          <cell r="C268" t="str">
            <v>--</v>
          </cell>
          <cell r="D268" t="e">
            <v>#N/A</v>
          </cell>
          <cell r="E268" t="e">
            <v>#N/A</v>
          </cell>
          <cell r="F268" t="e">
            <v>#N/A</v>
          </cell>
          <cell r="G268" t="e">
            <v>#N/A</v>
          </cell>
          <cell r="H268" t="e">
            <v>#N/A</v>
          </cell>
          <cell r="I268" t="e">
            <v>#N/A</v>
          </cell>
          <cell r="J268" t="e">
            <v>#N/A</v>
          </cell>
          <cell r="K268" t="e">
            <v>#N/A</v>
          </cell>
          <cell r="L268" t="e">
            <v>#N/A</v>
          </cell>
          <cell r="M268" t="e">
            <v>#N/A</v>
          </cell>
          <cell r="N268" t="e">
            <v>#N/A</v>
          </cell>
          <cell r="O268" t="e">
            <v>#N/A</v>
          </cell>
          <cell r="P268" t="e">
            <v>#N/A</v>
          </cell>
          <cell r="Q268" t="e">
            <v>#N/A</v>
          </cell>
          <cell r="R268" t="e">
            <v>#N/A</v>
          </cell>
        </row>
        <row r="269">
          <cell r="A269" t="str">
            <v>Fiji Islands</v>
          </cell>
          <cell r="B269" t="str">
            <v>Asia Pacific</v>
          </cell>
          <cell r="C269" t="str">
            <v>B1</v>
          </cell>
          <cell r="D269">
            <v>4.1726328139777076</v>
          </cell>
          <cell r="E269">
            <v>2.8274620120645615</v>
          </cell>
          <cell r="F269">
            <v>2.3659285811167607</v>
          </cell>
          <cell r="G269">
            <v>2.4905791823680299</v>
          </cell>
          <cell r="H269">
            <v>4.8037668439997585</v>
          </cell>
          <cell r="I269">
            <v>7.7323754625786485</v>
          </cell>
          <cell r="J269">
            <v>3.6856977844477732</v>
          </cell>
          <cell r="K269">
            <v>5.5405575284115489</v>
          </cell>
          <cell r="L269">
            <v>8.6796925229321467</v>
          </cell>
          <cell r="M269">
            <v>4.3543129866441497</v>
          </cell>
          <cell r="N269">
            <v>2.2450000000000001</v>
          </cell>
          <cell r="O269">
            <v>3.25</v>
          </cell>
          <cell r="P269">
            <v>3</v>
          </cell>
          <cell r="Q269">
            <v>3</v>
          </cell>
          <cell r="R269">
            <v>3</v>
          </cell>
        </row>
        <row r="270">
          <cell r="A270" t="str">
            <v>Finland</v>
          </cell>
          <cell r="B270" t="str">
            <v>Europe</v>
          </cell>
          <cell r="C270" t="str">
            <v>Aaa</v>
          </cell>
          <cell r="D270">
            <v>1.3025070492124249</v>
          </cell>
          <cell r="E270">
            <v>0.13959198775628548</v>
          </cell>
          <cell r="F270">
            <v>0.77088441772194483</v>
          </cell>
          <cell r="G270">
            <v>1.2749787503541807</v>
          </cell>
          <cell r="H270">
            <v>1.5839449692261884</v>
          </cell>
          <cell r="I270">
            <v>3.9139133463473015</v>
          </cell>
          <cell r="J270">
            <v>1.6353701408538817</v>
          </cell>
          <cell r="K270">
            <v>1.6857508800723835</v>
          </cell>
          <cell r="L270">
            <v>3.3239054191650763</v>
          </cell>
          <cell r="M270">
            <v>3.1622284512964129</v>
          </cell>
          <cell r="N270">
            <v>2</v>
          </cell>
          <cell r="O270">
            <v>2</v>
          </cell>
          <cell r="P270">
            <v>2.2000000000000002</v>
          </cell>
          <cell r="Q270">
            <v>2</v>
          </cell>
          <cell r="R270">
            <v>2</v>
          </cell>
        </row>
        <row r="271">
          <cell r="A271" t="str">
            <v>France</v>
          </cell>
          <cell r="B271" t="str">
            <v>Europe</v>
          </cell>
          <cell r="C271" t="str">
            <v>Aa1</v>
          </cell>
          <cell r="D271">
            <v>2.1090358147766266</v>
          </cell>
          <cell r="E271">
            <v>2.1348844651982382</v>
          </cell>
          <cell r="F271">
            <v>1.735609498036506</v>
          </cell>
          <cell r="G271">
            <v>1.6839999999999977</v>
          </cell>
          <cell r="H271">
            <v>1.4879430392195481</v>
          </cell>
          <cell r="I271">
            <v>2.8140352917235929</v>
          </cell>
          <cell r="J271">
            <v>8.7652331269265638E-2</v>
          </cell>
          <cell r="K271">
            <v>1.5302182797521517</v>
          </cell>
          <cell r="L271">
            <v>2.1174375573878454</v>
          </cell>
          <cell r="M271">
            <v>1.955459483024824</v>
          </cell>
          <cell r="N271">
            <v>1.6160000000000001</v>
          </cell>
          <cell r="O271">
            <v>1.284</v>
          </cell>
          <cell r="P271">
            <v>1.1499999999999999</v>
          </cell>
          <cell r="Q271">
            <v>1.3</v>
          </cell>
          <cell r="R271">
            <v>1.41</v>
          </cell>
        </row>
        <row r="272">
          <cell r="A272" t="str">
            <v>Gabon</v>
          </cell>
          <cell r="B272" t="str">
            <v>ME &amp; A</v>
          </cell>
          <cell r="C272" t="str">
            <v>--</v>
          </cell>
          <cell r="D272">
            <v>2.105</v>
          </cell>
          <cell r="E272">
            <v>0.40799999999999997</v>
          </cell>
          <cell r="F272">
            <v>1.171</v>
          </cell>
          <cell r="G272">
            <v>-1.4059999999999999</v>
          </cell>
          <cell r="H272">
            <v>5.0289999999999999</v>
          </cell>
          <cell r="I272">
            <v>5.2629999999999999</v>
          </cell>
          <cell r="J272">
            <v>1.885</v>
          </cell>
          <cell r="K272">
            <v>1.4470000000000001</v>
          </cell>
          <cell r="L272">
            <v>1.262</v>
          </cell>
          <cell r="M272">
            <v>2.6829999999999998</v>
          </cell>
          <cell r="N272">
            <v>-1.4510000000000001</v>
          </cell>
          <cell r="O272">
            <v>2.5</v>
          </cell>
          <cell r="P272">
            <v>2.5</v>
          </cell>
          <cell r="Q272">
            <v>2.5</v>
          </cell>
          <cell r="R272">
            <v>2.5</v>
          </cell>
        </row>
        <row r="273">
          <cell r="A273" t="str">
            <v>Gambia</v>
          </cell>
          <cell r="B273" t="str">
            <v>--</v>
          </cell>
          <cell r="C273" t="str">
            <v>--</v>
          </cell>
          <cell r="D273" t="e">
            <v>#N/A</v>
          </cell>
          <cell r="E273" t="e">
            <v>#N/A</v>
          </cell>
          <cell r="F273" t="e">
            <v>#N/A</v>
          </cell>
          <cell r="G273" t="e">
            <v>#N/A</v>
          </cell>
          <cell r="H273" t="e">
            <v>#N/A</v>
          </cell>
          <cell r="I273" t="e">
            <v>#N/A</v>
          </cell>
          <cell r="J273" t="e">
            <v>#N/A</v>
          </cell>
          <cell r="K273" t="e">
            <v>#N/A</v>
          </cell>
          <cell r="L273" t="e">
            <v>#N/A</v>
          </cell>
          <cell r="M273" t="e">
            <v>#N/A</v>
          </cell>
          <cell r="N273" t="e">
            <v>#N/A</v>
          </cell>
          <cell r="O273" t="e">
            <v>#N/A</v>
          </cell>
          <cell r="P273" t="e">
            <v>#N/A</v>
          </cell>
          <cell r="Q273" t="e">
            <v>#N/A</v>
          </cell>
          <cell r="R273" t="e">
            <v>#N/A</v>
          </cell>
        </row>
        <row r="274">
          <cell r="A274" t="str">
            <v>Georgia</v>
          </cell>
          <cell r="B274" t="str">
            <v>Europe</v>
          </cell>
          <cell r="C274" t="str">
            <v>Ba3</v>
          </cell>
          <cell r="D274">
            <v>4.7837810850000002</v>
          </cell>
          <cell r="E274">
            <v>5.6519252760000001</v>
          </cell>
          <cell r="F274">
            <v>8.2363554350000001</v>
          </cell>
          <cell r="G274">
            <v>9.159859977</v>
          </cell>
          <cell r="H274">
            <v>9.2540276400000003</v>
          </cell>
          <cell r="I274">
            <v>10.00768747</v>
          </cell>
          <cell r="J274">
            <v>1.7279715389999999</v>
          </cell>
          <cell r="K274">
            <v>7.1192156369999999</v>
          </cell>
          <cell r="L274">
            <v>8.5349501540000006</v>
          </cell>
          <cell r="M274">
            <v>-0.93462964000000004</v>
          </cell>
          <cell r="N274">
            <v>6</v>
          </cell>
          <cell r="O274">
            <v>4</v>
          </cell>
          <cell r="P274">
            <v>5</v>
          </cell>
          <cell r="Q274">
            <v>5</v>
          </cell>
          <cell r="R274">
            <v>5</v>
          </cell>
        </row>
        <row r="275">
          <cell r="A275" t="str">
            <v>Germany</v>
          </cell>
          <cell r="B275" t="str">
            <v>Europe</v>
          </cell>
          <cell r="C275" t="str">
            <v>Aaa</v>
          </cell>
          <cell r="D275">
            <v>1.0343000429741502</v>
          </cell>
          <cell r="E275">
            <v>1.6657512863502213</v>
          </cell>
          <cell r="F275">
            <v>1.546863369710811</v>
          </cell>
          <cell r="G275">
            <v>1.5769999999999982</v>
          </cell>
          <cell r="H275">
            <v>2.298748732488662</v>
          </cell>
          <cell r="I275">
            <v>2.6281853876356864</v>
          </cell>
          <cell r="J275">
            <v>0.31319449002747779</v>
          </cell>
          <cell r="K275">
            <v>1.1039756209278604</v>
          </cell>
          <cell r="L275">
            <v>2.0747425063333269</v>
          </cell>
          <cell r="M275">
            <v>2.0081157950037123</v>
          </cell>
          <cell r="N275">
            <v>1.6060000000000001</v>
          </cell>
          <cell r="O275">
            <v>1.7889999999999999</v>
          </cell>
          <cell r="P275">
            <v>1.8</v>
          </cell>
          <cell r="Q275">
            <v>1.8</v>
          </cell>
          <cell r="R275">
            <v>1.9</v>
          </cell>
        </row>
        <row r="276">
          <cell r="A276" t="str">
            <v>Ghana</v>
          </cell>
          <cell r="B276" t="str">
            <v>ME &amp; A</v>
          </cell>
          <cell r="C276" t="str">
            <v>B1</v>
          </cell>
          <cell r="D276">
            <v>26.674834655704483</v>
          </cell>
          <cell r="E276">
            <v>12.62454638214232</v>
          </cell>
          <cell r="F276">
            <v>15.118249465851319</v>
          </cell>
          <cell r="G276">
            <v>10.915000000000008</v>
          </cell>
          <cell r="H276">
            <v>10.732542938286072</v>
          </cell>
          <cell r="I276">
            <v>16.522687857741868</v>
          </cell>
          <cell r="J276">
            <v>19.250656828218471</v>
          </cell>
          <cell r="K276">
            <v>10.707714664072853</v>
          </cell>
          <cell r="L276">
            <v>8.7267646187068735</v>
          </cell>
          <cell r="M276">
            <v>9.1605654646000456</v>
          </cell>
          <cell r="N276">
            <v>11.045999999999999</v>
          </cell>
          <cell r="O276">
            <v>9.8000000000000007</v>
          </cell>
          <cell r="P276">
            <v>8.2360000000000007</v>
          </cell>
          <cell r="Q276">
            <v>7.4980000000000002</v>
          </cell>
          <cell r="R276">
            <v>7.1950000000000003</v>
          </cell>
        </row>
        <row r="277">
          <cell r="A277" t="str">
            <v>Gibraltar</v>
          </cell>
          <cell r="B277" t="str">
            <v>--</v>
          </cell>
          <cell r="C277" t="str">
            <v>--</v>
          </cell>
          <cell r="D277" t="e">
            <v>#N/A</v>
          </cell>
          <cell r="E277" t="e">
            <v>#N/A</v>
          </cell>
          <cell r="F277" t="e">
            <v>#N/A</v>
          </cell>
          <cell r="G277" t="e">
            <v>#N/A</v>
          </cell>
          <cell r="H277" t="e">
            <v>#N/A</v>
          </cell>
          <cell r="I277" t="e">
            <v>#N/A</v>
          </cell>
          <cell r="J277" t="e">
            <v>#N/A</v>
          </cell>
          <cell r="K277" t="e">
            <v>#N/A</v>
          </cell>
          <cell r="L277" t="e">
            <v>#N/A</v>
          </cell>
          <cell r="M277" t="e">
            <v>#N/A</v>
          </cell>
          <cell r="N277" t="e">
            <v>#N/A</v>
          </cell>
          <cell r="O277" t="e">
            <v>#N/A</v>
          </cell>
          <cell r="P277" t="e">
            <v>#N/A</v>
          </cell>
          <cell r="Q277" t="e">
            <v>#N/A</v>
          </cell>
          <cell r="R277" t="e">
            <v>#N/A</v>
          </cell>
        </row>
        <row r="278">
          <cell r="A278" t="str">
            <v>Greece</v>
          </cell>
          <cell r="B278" t="str">
            <v>Europe</v>
          </cell>
          <cell r="C278" t="str">
            <v>C</v>
          </cell>
          <cell r="D278">
            <v>3.5306420281749773</v>
          </cell>
          <cell r="E278">
            <v>2.8988147750374065</v>
          </cell>
          <cell r="F278">
            <v>3.5450726524002234</v>
          </cell>
          <cell r="G278">
            <v>3.195999999999998</v>
          </cell>
          <cell r="H278">
            <v>2.8944920345749923</v>
          </cell>
          <cell r="I278">
            <v>4.1532071988924741</v>
          </cell>
          <cell r="J278">
            <v>1.2098414908719304</v>
          </cell>
          <cell r="K278">
            <v>4.7136182112194085</v>
          </cell>
          <cell r="L278">
            <v>3.3291526956581099</v>
          </cell>
          <cell r="M278">
            <v>1.5019527863329749</v>
          </cell>
          <cell r="N278">
            <v>-0.8</v>
          </cell>
          <cell r="O278">
            <v>-0.4</v>
          </cell>
          <cell r="P278">
            <v>0.4</v>
          </cell>
          <cell r="Q278">
            <v>1.1000000000000001</v>
          </cell>
          <cell r="R278">
            <v>1.3</v>
          </cell>
        </row>
        <row r="279">
          <cell r="A279" t="str">
            <v>Grenada</v>
          </cell>
          <cell r="B279" t="str">
            <v>--</v>
          </cell>
          <cell r="C279" t="str">
            <v>--</v>
          </cell>
          <cell r="D279">
            <v>2.1549999999999998</v>
          </cell>
          <cell r="E279">
            <v>2.3130000000000002</v>
          </cell>
          <cell r="F279">
            <v>3.476</v>
          </cell>
          <cell r="G279">
            <v>4.2519999999999998</v>
          </cell>
          <cell r="H279">
            <v>3.859</v>
          </cell>
          <cell r="I279">
            <v>8.0329999999999995</v>
          </cell>
          <cell r="J279">
            <v>-0.309</v>
          </cell>
          <cell r="K279">
            <v>3.4369999999999998</v>
          </cell>
          <cell r="L279">
            <v>3.0329999999999999</v>
          </cell>
          <cell r="M279">
            <v>2.411</v>
          </cell>
          <cell r="N279">
            <v>1.625</v>
          </cell>
          <cell r="O279">
            <v>1.7190000000000001</v>
          </cell>
          <cell r="P279">
            <v>1.756</v>
          </cell>
          <cell r="Q279">
            <v>1.8779999999999999</v>
          </cell>
          <cell r="R279">
            <v>1.94</v>
          </cell>
        </row>
        <row r="280">
          <cell r="A280" t="str">
            <v>Guatemala</v>
          </cell>
          <cell r="B280" t="str">
            <v>Americas</v>
          </cell>
          <cell r="C280" t="str">
            <v>Ba1</v>
          </cell>
          <cell r="D280">
            <v>5.6023713741266024</v>
          </cell>
          <cell r="E280">
            <v>7.5787954126232959</v>
          </cell>
          <cell r="F280">
            <v>9.1074002286168678</v>
          </cell>
          <cell r="G280">
            <v>6.5615961008495427</v>
          </cell>
          <cell r="H280">
            <v>6.8222621184919063</v>
          </cell>
          <cell r="I280">
            <v>11.354541816726682</v>
          </cell>
          <cell r="J280">
            <v>1.8596711885724426</v>
          </cell>
          <cell r="K280">
            <v>3.8604692185570944</v>
          </cell>
          <cell r="L280">
            <v>6.2153417631223729</v>
          </cell>
          <cell r="M280">
            <v>3.7825002398541585</v>
          </cell>
          <cell r="N280">
            <v>3.9731638418079065</v>
          </cell>
          <cell r="O280">
            <v>4.6500000000000004</v>
          </cell>
          <cell r="P280">
            <v>4.55</v>
          </cell>
          <cell r="Q280">
            <v>4.3</v>
          </cell>
          <cell r="R280">
            <v>4.3</v>
          </cell>
        </row>
        <row r="281">
          <cell r="A281" t="str">
            <v>Guernsey</v>
          </cell>
          <cell r="B281" t="str">
            <v>--</v>
          </cell>
          <cell r="C281" t="str">
            <v>--</v>
          </cell>
          <cell r="D281" t="e">
            <v>#N/A</v>
          </cell>
          <cell r="E281" t="e">
            <v>#N/A</v>
          </cell>
          <cell r="F281" t="e">
            <v>#N/A</v>
          </cell>
          <cell r="G281" t="e">
            <v>#N/A</v>
          </cell>
          <cell r="H281" t="e">
            <v>#N/A</v>
          </cell>
          <cell r="I281" t="e">
            <v>#N/A</v>
          </cell>
          <cell r="J281" t="e">
            <v>#N/A</v>
          </cell>
          <cell r="K281" t="e">
            <v>#N/A</v>
          </cell>
          <cell r="L281" t="e">
            <v>#N/A</v>
          </cell>
          <cell r="M281" t="e">
            <v>#N/A</v>
          </cell>
          <cell r="N281" t="e">
            <v>#N/A</v>
          </cell>
          <cell r="O281" t="e">
            <v>#N/A</v>
          </cell>
          <cell r="P281" t="e">
            <v>#N/A</v>
          </cell>
          <cell r="Q281" t="e">
            <v>#N/A</v>
          </cell>
          <cell r="R281" t="e">
            <v>#N/A</v>
          </cell>
        </row>
        <row r="282">
          <cell r="A282" t="str">
            <v>Guinea</v>
          </cell>
          <cell r="B282" t="str">
            <v>--</v>
          </cell>
          <cell r="C282" t="str">
            <v>--</v>
          </cell>
          <cell r="D282">
            <v>11.036</v>
          </cell>
          <cell r="E282">
            <v>17.463000000000001</v>
          </cell>
          <cell r="F282">
            <v>31.358000000000001</v>
          </cell>
          <cell r="G282">
            <v>34.701999999999998</v>
          </cell>
          <cell r="H282">
            <v>22.861000000000001</v>
          </cell>
          <cell r="I282">
            <v>18.367000000000001</v>
          </cell>
          <cell r="J282">
            <v>4.6820000000000004</v>
          </cell>
          <cell r="K282">
            <v>15.465999999999999</v>
          </cell>
          <cell r="L282">
            <v>21.350999999999999</v>
          </cell>
          <cell r="M282">
            <v>15.226000000000001</v>
          </cell>
          <cell r="N282">
            <v>12.7</v>
          </cell>
          <cell r="O282">
            <v>8.6430000000000007</v>
          </cell>
          <cell r="P282">
            <v>6.5030000000000001</v>
          </cell>
          <cell r="Q282">
            <v>6</v>
          </cell>
          <cell r="R282">
            <v>6</v>
          </cell>
        </row>
        <row r="283">
          <cell r="A283" t="str">
            <v>Guinea-Bissau</v>
          </cell>
          <cell r="B283" t="str">
            <v>--</v>
          </cell>
          <cell r="C283" t="str">
            <v>--</v>
          </cell>
          <cell r="D283">
            <v>-3.4740000000000002</v>
          </cell>
          <cell r="E283">
            <v>0.82099999999999995</v>
          </cell>
          <cell r="F283">
            <v>3.246</v>
          </cell>
          <cell r="G283">
            <v>0.71299999999999997</v>
          </cell>
          <cell r="H283">
            <v>4.6269999999999998</v>
          </cell>
          <cell r="I283">
            <v>10.445</v>
          </cell>
          <cell r="J283">
            <v>-1.637</v>
          </cell>
          <cell r="K283">
            <v>1.071</v>
          </cell>
          <cell r="L283">
            <v>5.0549999999999997</v>
          </cell>
          <cell r="M283">
            <v>2.0609999999999999</v>
          </cell>
          <cell r="N283">
            <v>2.6</v>
          </cell>
          <cell r="O283">
            <v>2.5</v>
          </cell>
          <cell r="P283">
            <v>2</v>
          </cell>
          <cell r="Q283">
            <v>2</v>
          </cell>
          <cell r="R283">
            <v>2</v>
          </cell>
        </row>
        <row r="284">
          <cell r="A284" t="str">
            <v>Guyana</v>
          </cell>
          <cell r="B284" t="str">
            <v>--</v>
          </cell>
          <cell r="C284" t="str">
            <v>--</v>
          </cell>
          <cell r="D284">
            <v>5.9790000000000001</v>
          </cell>
          <cell r="E284">
            <v>4.67</v>
          </cell>
          <cell r="F284">
            <v>6.9249999999999998</v>
          </cell>
          <cell r="G284">
            <v>6.6769999999999996</v>
          </cell>
          <cell r="H284">
            <v>12.2</v>
          </cell>
          <cell r="I284">
            <v>8.1020000000000003</v>
          </cell>
          <cell r="J284">
            <v>2.952</v>
          </cell>
          <cell r="K284">
            <v>3.73</v>
          </cell>
          <cell r="L284">
            <v>4.9550000000000001</v>
          </cell>
          <cell r="M284">
            <v>2.633</v>
          </cell>
          <cell r="N284">
            <v>4.12</v>
          </cell>
          <cell r="O284">
            <v>5.1580000000000004</v>
          </cell>
          <cell r="P284">
            <v>5.3689999999999998</v>
          </cell>
          <cell r="Q284">
            <v>4.5999999999999996</v>
          </cell>
          <cell r="R284">
            <v>4.0330000000000004</v>
          </cell>
        </row>
        <row r="285">
          <cell r="A285" t="str">
            <v>Haiti</v>
          </cell>
          <cell r="B285" t="str">
            <v>--</v>
          </cell>
          <cell r="C285" t="str">
            <v>--</v>
          </cell>
          <cell r="D285">
            <v>26.734000000000002</v>
          </cell>
          <cell r="E285">
            <v>28.315999999999999</v>
          </cell>
          <cell r="F285">
            <v>16.757999999999999</v>
          </cell>
          <cell r="G285">
            <v>14.227</v>
          </cell>
          <cell r="H285">
            <v>8.9499999999999993</v>
          </cell>
          <cell r="I285">
            <v>14.375999999999999</v>
          </cell>
          <cell r="J285">
            <v>3.43</v>
          </cell>
          <cell r="K285">
            <v>4.1360000000000001</v>
          </cell>
          <cell r="L285">
            <v>7.3849999999999998</v>
          </cell>
          <cell r="M285">
            <v>6.7759999999999998</v>
          </cell>
          <cell r="N285">
            <v>7.1070000000000002</v>
          </cell>
          <cell r="O285">
            <v>4.5430000000000001</v>
          </cell>
          <cell r="P285">
            <v>4.0540000000000003</v>
          </cell>
          <cell r="Q285">
            <v>3.7109999999999999</v>
          </cell>
          <cell r="R285">
            <v>3.427</v>
          </cell>
        </row>
        <row r="286">
          <cell r="A286" t="str">
            <v>Honduras</v>
          </cell>
          <cell r="B286" t="str">
            <v>Americas</v>
          </cell>
          <cell r="C286" t="str">
            <v>B2</v>
          </cell>
          <cell r="D286">
            <v>7.6707950459449004</v>
          </cell>
          <cell r="E286">
            <v>8.1137909709338096</v>
          </cell>
          <cell r="F286">
            <v>8.80906074819816</v>
          </cell>
          <cell r="G286">
            <v>5.5777520765429411</v>
          </cell>
          <cell r="H286">
            <v>6.9362147089578441</v>
          </cell>
          <cell r="I286">
            <v>11.403427081393192</v>
          </cell>
          <cell r="J286">
            <v>5.4963427377220597</v>
          </cell>
          <cell r="K286">
            <v>4.6988906497622329</v>
          </cell>
          <cell r="L286">
            <v>6.7622795731477003</v>
          </cell>
          <cell r="M286">
            <v>5.1961861553184496</v>
          </cell>
          <cell r="N286">
            <v>5.4453614709569589</v>
          </cell>
          <cell r="O286">
            <v>5.25</v>
          </cell>
          <cell r="P286">
            <v>5.3075000000000001</v>
          </cell>
          <cell r="Q286">
            <v>5.5575000000000001</v>
          </cell>
          <cell r="R286">
            <v>5.5</v>
          </cell>
        </row>
        <row r="287">
          <cell r="A287" t="str">
            <v>Hong Kong</v>
          </cell>
          <cell r="B287" t="str">
            <v>Asia Pacific</v>
          </cell>
          <cell r="C287" t="str">
            <v>Aa1</v>
          </cell>
          <cell r="D287">
            <v>-2.5717649189531606</v>
          </cell>
          <cell r="E287">
            <v>-0.37178176410448116</v>
          </cell>
          <cell r="F287">
            <v>0.90493516186211831</v>
          </cell>
          <cell r="G287">
            <v>2.024778106508863</v>
          </cell>
          <cell r="H287">
            <v>2.0208427729950169</v>
          </cell>
          <cell r="I287">
            <v>4.2725173210161733</v>
          </cell>
          <cell r="J287">
            <v>0.58778430871452958</v>
          </cell>
          <cell r="K287">
            <v>2.3119918699187196</v>
          </cell>
          <cell r="L287">
            <v>5.2810197831305317</v>
          </cell>
          <cell r="M287">
            <v>4.0726472206934465</v>
          </cell>
          <cell r="N287">
            <v>4.2</v>
          </cell>
          <cell r="O287">
            <v>4.2</v>
          </cell>
          <cell r="P287">
            <v>3.5</v>
          </cell>
          <cell r="Q287">
            <v>3.5</v>
          </cell>
          <cell r="R287">
            <v>3.5</v>
          </cell>
        </row>
        <row r="288">
          <cell r="A288" t="str">
            <v>Hungary</v>
          </cell>
          <cell r="B288" t="str">
            <v>Europe</v>
          </cell>
          <cell r="C288" t="str">
            <v>Ba1</v>
          </cell>
          <cell r="D288">
            <v>4.6483103759166511</v>
          </cell>
          <cell r="E288">
            <v>6.7797812712216476</v>
          </cell>
          <cell r="F288">
            <v>3.551020408163291</v>
          </cell>
          <cell r="G288">
            <v>3.8783301013915357</v>
          </cell>
          <cell r="H288">
            <v>7.9349175037163118</v>
          </cell>
          <cell r="I288">
            <v>6.06620967064626</v>
          </cell>
          <cell r="J288">
            <v>4.2091108291037722</v>
          </cell>
          <cell r="K288">
            <v>4.8813896222139732</v>
          </cell>
          <cell r="L288">
            <v>3.9571567148437774</v>
          </cell>
          <cell r="M288">
            <v>5.7059968472702085</v>
          </cell>
          <cell r="N288">
            <v>2.2000000000000002</v>
          </cell>
          <cell r="O288">
            <v>3</v>
          </cell>
          <cell r="P288">
            <v>3</v>
          </cell>
          <cell r="Q288">
            <v>3</v>
          </cell>
          <cell r="R288">
            <v>3</v>
          </cell>
        </row>
        <row r="289">
          <cell r="A289" t="str">
            <v>Iceland</v>
          </cell>
          <cell r="B289" t="str">
            <v>Europe</v>
          </cell>
          <cell r="C289" t="str">
            <v>Baa3</v>
          </cell>
          <cell r="D289">
            <v>2.0648395721925281</v>
          </cell>
          <cell r="E289">
            <v>3.1508491115928505</v>
          </cell>
          <cell r="F289">
            <v>4</v>
          </cell>
          <cell r="G289">
            <v>6.6758241758241841</v>
          </cell>
          <cell r="H289">
            <v>5.0636678398717869</v>
          </cell>
          <cell r="I289">
            <v>12.678189156948092</v>
          </cell>
          <cell r="J289">
            <v>12.002919877403821</v>
          </cell>
          <cell r="K289">
            <v>5.3960731504141606</v>
          </cell>
          <cell r="L289">
            <v>4.0009992260093536</v>
          </cell>
          <cell r="M289">
            <v>5.1862702247212962</v>
          </cell>
          <cell r="N289">
            <v>3.8093321148616743</v>
          </cell>
          <cell r="O289">
            <v>3.4092004275036558</v>
          </cell>
          <cell r="P289">
            <v>2.5</v>
          </cell>
          <cell r="Q289">
            <v>2.5</v>
          </cell>
          <cell r="R289">
            <v>2.5</v>
          </cell>
        </row>
        <row r="290">
          <cell r="A290" t="str">
            <v>India</v>
          </cell>
          <cell r="B290" t="str">
            <v>Asia Pacific</v>
          </cell>
          <cell r="C290" t="str">
            <v>Baa3</v>
          </cell>
          <cell r="D290">
            <v>3.8570000000000002</v>
          </cell>
          <cell r="E290">
            <v>3.831</v>
          </cell>
          <cell r="F290">
            <v>4.41</v>
          </cell>
          <cell r="G290">
            <v>6.6989999999999998</v>
          </cell>
          <cell r="H290">
            <v>6.2</v>
          </cell>
          <cell r="I290">
            <v>9.1020000000000003</v>
          </cell>
          <cell r="J290">
            <v>12.371</v>
          </cell>
          <cell r="K290">
            <v>10.445</v>
          </cell>
          <cell r="L290">
            <v>8.391</v>
          </cell>
          <cell r="M290">
            <v>10.436</v>
          </cell>
          <cell r="N290">
            <v>10.879</v>
          </cell>
          <cell r="O290">
            <v>8.8780000000000001</v>
          </cell>
          <cell r="P290">
            <v>7.524</v>
          </cell>
          <cell r="Q290">
            <v>7.0179999999999998</v>
          </cell>
          <cell r="R290">
            <v>6.7830000000000004</v>
          </cell>
        </row>
        <row r="291">
          <cell r="A291" t="str">
            <v>Indonesia</v>
          </cell>
          <cell r="B291" t="str">
            <v>Asia Pacific</v>
          </cell>
          <cell r="C291" t="str">
            <v>Baa3</v>
          </cell>
          <cell r="D291">
            <v>6.7893799091570672</v>
          </cell>
          <cell r="E291">
            <v>6.0604636407430634</v>
          </cell>
          <cell r="F291">
            <v>10.458971717238818</v>
          </cell>
          <cell r="G291">
            <v>13.105267380751817</v>
          </cell>
          <cell r="H291">
            <v>6.3223232099312687</v>
          </cell>
          <cell r="I291">
            <v>9.8644760435344878</v>
          </cell>
          <cell r="J291">
            <v>4.8135243257194427</v>
          </cell>
          <cell r="K291">
            <v>5.1327548995465877</v>
          </cell>
          <cell r="L291">
            <v>5.3574996038881162</v>
          </cell>
          <cell r="M291">
            <v>4.2795119590945285</v>
          </cell>
          <cell r="N291">
            <v>7.4</v>
          </cell>
          <cell r="O291">
            <v>7.0500000000000007</v>
          </cell>
          <cell r="P291">
            <v>5.7530000000000001</v>
          </cell>
          <cell r="Q291">
            <v>5.2359999999999998</v>
          </cell>
          <cell r="R291">
            <v>4.7290000000000001</v>
          </cell>
        </row>
        <row r="292">
          <cell r="A292" t="str">
            <v>Iran</v>
          </cell>
          <cell r="C292" t="str">
            <v>--</v>
          </cell>
          <cell r="D292" t="e">
            <v>#N/A</v>
          </cell>
          <cell r="E292" t="e">
            <v>#N/A</v>
          </cell>
          <cell r="F292" t="e">
            <v>#N/A</v>
          </cell>
          <cell r="G292" t="e">
            <v>#N/A</v>
          </cell>
          <cell r="H292" t="e">
            <v>#N/A</v>
          </cell>
          <cell r="I292" t="e">
            <v>#N/A</v>
          </cell>
          <cell r="J292" t="e">
            <v>#N/A</v>
          </cell>
          <cell r="K292" t="e">
            <v>#N/A</v>
          </cell>
          <cell r="L292" t="e">
            <v>#N/A</v>
          </cell>
          <cell r="M292" t="e">
            <v>#N/A</v>
          </cell>
          <cell r="N292" t="e">
            <v>#N/A</v>
          </cell>
          <cell r="O292" t="e">
            <v>#N/A</v>
          </cell>
          <cell r="P292" t="e">
            <v>#N/A</v>
          </cell>
          <cell r="Q292" t="e">
            <v>#N/A</v>
          </cell>
          <cell r="R292" t="e">
            <v>#N/A</v>
          </cell>
        </row>
        <row r="293">
          <cell r="A293" t="str">
            <v>Iraq</v>
          </cell>
          <cell r="B293" t="str">
            <v>--</v>
          </cell>
          <cell r="C293" t="str">
            <v>--</v>
          </cell>
          <cell r="D293" t="e">
            <v>#N/A</v>
          </cell>
          <cell r="E293" t="e">
            <v>#N/A</v>
          </cell>
          <cell r="F293">
            <v>36.959000000000003</v>
          </cell>
          <cell r="G293">
            <v>53.247999999999998</v>
          </cell>
          <cell r="H293">
            <v>30.821000000000002</v>
          </cell>
          <cell r="I293">
            <v>2.6680000000000001</v>
          </cell>
          <cell r="J293">
            <v>-2.194</v>
          </cell>
          <cell r="K293">
            <v>2.4449999999999998</v>
          </cell>
          <cell r="L293">
            <v>5.6040000000000001</v>
          </cell>
          <cell r="M293">
            <v>6.0890000000000004</v>
          </cell>
          <cell r="N293">
            <v>2.294</v>
          </cell>
          <cell r="O293">
            <v>5.0190000000000001</v>
          </cell>
          <cell r="P293">
            <v>5.5</v>
          </cell>
          <cell r="Q293">
            <v>5.5</v>
          </cell>
          <cell r="R293">
            <v>5.5</v>
          </cell>
        </row>
        <row r="294">
          <cell r="A294" t="str">
            <v>Ireland</v>
          </cell>
          <cell r="B294" t="str">
            <v>Europe</v>
          </cell>
          <cell r="C294" t="str">
            <v>Ba1</v>
          </cell>
          <cell r="D294">
            <v>3.9768094936135499</v>
          </cell>
          <cell r="E294">
            <v>2.2913399546959661</v>
          </cell>
          <cell r="F294">
            <v>2.1974278170513495</v>
          </cell>
          <cell r="G294">
            <v>2.6918909909159199</v>
          </cell>
          <cell r="H294">
            <v>2.8891413731536826</v>
          </cell>
          <cell r="I294">
            <v>3.1077457012147143</v>
          </cell>
          <cell r="J294">
            <v>-1.7059363525091809</v>
          </cell>
          <cell r="K294">
            <v>-1.5643240719122216</v>
          </cell>
          <cell r="L294">
            <v>1.1622390891840824</v>
          </cell>
          <cell r="M294">
            <v>1.9382571316920501</v>
          </cell>
          <cell r="N294">
            <v>1</v>
          </cell>
          <cell r="O294">
            <v>1</v>
          </cell>
          <cell r="P294">
            <v>2</v>
          </cell>
          <cell r="Q294">
            <v>2</v>
          </cell>
          <cell r="R294">
            <v>2</v>
          </cell>
        </row>
        <row r="295">
          <cell r="A295" t="str">
            <v>Isle of Man</v>
          </cell>
          <cell r="B295" t="str">
            <v>--</v>
          </cell>
          <cell r="C295" t="str">
            <v>Aaa</v>
          </cell>
          <cell r="D295">
            <v>3.1190926275992412</v>
          </cell>
          <cell r="E295">
            <v>5.1329055912007409</v>
          </cell>
          <cell r="F295">
            <v>4.1848299912816014</v>
          </cell>
          <cell r="G295">
            <v>3.0125523012552251</v>
          </cell>
          <cell r="H295">
            <v>3.9805036555645863</v>
          </cell>
          <cell r="I295">
            <v>5.1562499999999956</v>
          </cell>
          <cell r="J295">
            <v>0.59435364041605598</v>
          </cell>
          <cell r="K295">
            <v>5.0221565731166784</v>
          </cell>
          <cell r="L295">
            <v>5.9774964838255986</v>
          </cell>
          <cell r="M295">
            <v>2.8533510285335182</v>
          </cell>
          <cell r="N295" t="e">
            <v>#N/A</v>
          </cell>
          <cell r="O295" t="e">
            <v>#N/A</v>
          </cell>
          <cell r="P295" t="e">
            <v>#N/A</v>
          </cell>
          <cell r="Q295" t="e">
            <v>#N/A</v>
          </cell>
          <cell r="R295" t="e">
            <v>#N/A</v>
          </cell>
        </row>
        <row r="296">
          <cell r="A296" t="str">
            <v>Israel</v>
          </cell>
          <cell r="B296" t="str">
            <v>ME &amp; A</v>
          </cell>
          <cell r="C296" t="str">
            <v>A1</v>
          </cell>
          <cell r="D296">
            <v>0.66953676981045263</v>
          </cell>
          <cell r="E296">
            <v>-0.41370182097905106</v>
          </cell>
          <cell r="F296">
            <v>1.3293452923640592</v>
          </cell>
          <cell r="G296">
            <v>2.1072481347707894</v>
          </cell>
          <cell r="H296">
            <v>0.51587595060196278</v>
          </cell>
          <cell r="I296">
            <v>4.5940788666722909</v>
          </cell>
          <cell r="J296">
            <v>3.3168080304856851</v>
          </cell>
          <cell r="K296">
            <v>2.6937657624862554</v>
          </cell>
          <cell r="L296">
            <v>3.4502081829085984</v>
          </cell>
          <cell r="M296">
            <v>1.7076116519777251</v>
          </cell>
          <cell r="N296">
            <v>1.5940000000000001</v>
          </cell>
          <cell r="O296">
            <v>2.1480000000000001</v>
          </cell>
          <cell r="P296">
            <v>2.0470000000000002</v>
          </cell>
          <cell r="Q296">
            <v>2.0470000000000002</v>
          </cell>
          <cell r="R296">
            <v>2.0470000000000002</v>
          </cell>
        </row>
        <row r="297">
          <cell r="A297" t="str">
            <v>Italy</v>
          </cell>
          <cell r="B297" t="str">
            <v>Europe</v>
          </cell>
          <cell r="C297" t="str">
            <v>Baa2</v>
          </cell>
          <cell r="D297">
            <v>2.6765480099041912</v>
          </cell>
          <cell r="E297">
            <v>2.2151812951830361</v>
          </cell>
          <cell r="F297">
            <v>1.9990799682986906</v>
          </cell>
          <cell r="G297">
            <v>2.0699999999999932</v>
          </cell>
          <cell r="H297">
            <v>1.8212991084549905</v>
          </cell>
          <cell r="I297">
            <v>3.3753812699054122</v>
          </cell>
          <cell r="J297">
            <v>0.75020709811331043</v>
          </cell>
          <cell r="K297">
            <v>1.539129551102622</v>
          </cell>
          <cell r="L297">
            <v>2.7413587604290739</v>
          </cell>
          <cell r="M297">
            <v>3.0419227431324298</v>
          </cell>
          <cell r="N297">
            <v>1.6160000000000001</v>
          </cell>
          <cell r="O297">
            <v>1.284</v>
          </cell>
          <cell r="P297">
            <v>1.1499999999999999</v>
          </cell>
          <cell r="Q297">
            <v>1.3</v>
          </cell>
          <cell r="R297">
            <v>1.41</v>
          </cell>
        </row>
        <row r="298">
          <cell r="A298" t="str">
            <v>Ivory Coast</v>
          </cell>
          <cell r="B298" t="str">
            <v>--</v>
          </cell>
          <cell r="C298" t="str">
            <v>--</v>
          </cell>
          <cell r="D298" t="e">
            <v>#N/A</v>
          </cell>
          <cell r="E298" t="e">
            <v>#N/A</v>
          </cell>
          <cell r="F298" t="e">
            <v>#N/A</v>
          </cell>
          <cell r="G298" t="e">
            <v>#N/A</v>
          </cell>
          <cell r="H298" t="e">
            <v>#N/A</v>
          </cell>
          <cell r="I298" t="e">
            <v>#N/A</v>
          </cell>
          <cell r="J298" t="e">
            <v>#N/A</v>
          </cell>
          <cell r="K298" t="e">
            <v>#N/A</v>
          </cell>
          <cell r="L298" t="e">
            <v>#N/A</v>
          </cell>
          <cell r="M298" t="e">
            <v>#N/A</v>
          </cell>
          <cell r="N298" t="e">
            <v>#N/A</v>
          </cell>
          <cell r="O298" t="e">
            <v>#N/A</v>
          </cell>
          <cell r="P298" t="e">
            <v>#N/A</v>
          </cell>
          <cell r="Q298" t="e">
            <v>#N/A</v>
          </cell>
          <cell r="R298" t="e">
            <v>#N/A</v>
          </cell>
        </row>
        <row r="299">
          <cell r="A299" t="str">
            <v>Jamaica</v>
          </cell>
          <cell r="B299" t="str">
            <v>Americas</v>
          </cell>
          <cell r="C299" t="str">
            <v>Caa3</v>
          </cell>
          <cell r="D299">
            <v>9.9420000000000002</v>
          </cell>
          <cell r="E299">
            <v>14.842000000000001</v>
          </cell>
          <cell r="F299">
            <v>13.419</v>
          </cell>
          <cell r="G299">
            <v>8.9239999999999995</v>
          </cell>
          <cell r="H299">
            <v>9.17</v>
          </cell>
          <cell r="I299">
            <v>22.007000000000001</v>
          </cell>
          <cell r="J299">
            <v>9.5779999999999994</v>
          </cell>
          <cell r="K299">
            <v>12.613</v>
          </cell>
          <cell r="L299">
            <v>7.5250000000000004</v>
          </cell>
          <cell r="M299">
            <v>6.8970000000000002</v>
          </cell>
          <cell r="N299">
            <v>9.2509999999999994</v>
          </cell>
          <cell r="O299">
            <v>9.9499999999999993</v>
          </cell>
          <cell r="P299">
            <v>9.1</v>
          </cell>
          <cell r="Q299">
            <v>8.6549999999999994</v>
          </cell>
          <cell r="R299">
            <v>8.2550000000000008</v>
          </cell>
        </row>
        <row r="300">
          <cell r="A300" t="str">
            <v>Japan</v>
          </cell>
          <cell r="B300" t="str">
            <v>Asia Pacific</v>
          </cell>
          <cell r="C300" t="str">
            <v>Aa3</v>
          </cell>
          <cell r="D300">
            <v>-0.25</v>
          </cell>
          <cell r="E300">
            <v>-0.01</v>
          </cell>
          <cell r="F300">
            <v>-0.27400000000000002</v>
          </cell>
          <cell r="G300">
            <v>0.24299999999999999</v>
          </cell>
          <cell r="H300">
            <v>6.0999999999999999E-2</v>
          </cell>
          <cell r="I300">
            <v>1.3779999999999999</v>
          </cell>
          <cell r="J300">
            <v>-1.3420000000000001</v>
          </cell>
          <cell r="K300">
            <v>-0.71899999999999997</v>
          </cell>
          <cell r="L300">
            <v>-0.28699999999999998</v>
          </cell>
          <cell r="M300">
            <v>-3.7999999999999999E-2</v>
          </cell>
          <cell r="N300">
            <v>4.4999999999999998E-2</v>
          </cell>
          <cell r="O300">
            <v>2.8519999999999999</v>
          </cell>
          <cell r="P300">
            <v>1.94</v>
          </cell>
          <cell r="Q300">
            <v>1.8660000000000001</v>
          </cell>
          <cell r="R300">
            <v>1.9830000000000001</v>
          </cell>
        </row>
        <row r="301">
          <cell r="A301" t="str">
            <v>Jersey</v>
          </cell>
          <cell r="B301" t="str">
            <v>--</v>
          </cell>
          <cell r="C301" t="str">
            <v>--</v>
          </cell>
          <cell r="D301" t="e">
            <v>#N/A</v>
          </cell>
          <cell r="E301" t="e">
            <v>#N/A</v>
          </cell>
          <cell r="F301" t="e">
            <v>#N/A</v>
          </cell>
          <cell r="G301" t="e">
            <v>#N/A</v>
          </cell>
          <cell r="H301" t="e">
            <v>#N/A</v>
          </cell>
          <cell r="I301" t="e">
            <v>#N/A</v>
          </cell>
          <cell r="J301" t="e">
            <v>#N/A</v>
          </cell>
          <cell r="K301" t="e">
            <v>#N/A</v>
          </cell>
          <cell r="L301" t="e">
            <v>#N/A</v>
          </cell>
          <cell r="M301" t="e">
            <v>#N/A</v>
          </cell>
          <cell r="N301" t="e">
            <v>#N/A</v>
          </cell>
          <cell r="O301" t="e">
            <v>#N/A</v>
          </cell>
          <cell r="P301" t="e">
            <v>#N/A</v>
          </cell>
          <cell r="Q301" t="e">
            <v>#N/A</v>
          </cell>
          <cell r="R301" t="e">
            <v>#N/A</v>
          </cell>
        </row>
        <row r="302">
          <cell r="A302" t="str">
            <v>Jordan</v>
          </cell>
          <cell r="B302" t="str">
            <v>ME &amp; A</v>
          </cell>
          <cell r="C302" t="str">
            <v>B1</v>
          </cell>
          <cell r="D302">
            <v>1.627</v>
          </cell>
          <cell r="E302">
            <v>3.3650000000000002</v>
          </cell>
          <cell r="F302">
            <v>3.4910000000000001</v>
          </cell>
          <cell r="G302">
            <v>6.2549999999999999</v>
          </cell>
          <cell r="H302">
            <v>4.6550000000000002</v>
          </cell>
          <cell r="I302">
            <v>13.944000000000001</v>
          </cell>
          <cell r="J302">
            <v>-0.67200000000000004</v>
          </cell>
          <cell r="K302">
            <v>5.0019999999999998</v>
          </cell>
          <cell r="L302">
            <v>4.4089999999999998</v>
          </cell>
          <cell r="M302">
            <v>4.7720000000000002</v>
          </cell>
          <cell r="N302">
            <v>5.8940000000000001</v>
          </cell>
          <cell r="O302">
            <v>3.1760000000000002</v>
          </cell>
          <cell r="P302">
            <v>2.58</v>
          </cell>
          <cell r="Q302">
            <v>1.9</v>
          </cell>
          <cell r="R302">
            <v>2.169</v>
          </cell>
        </row>
        <row r="303">
          <cell r="A303" t="str">
            <v>Kazakhstan</v>
          </cell>
          <cell r="B303" t="str">
            <v>Europe</v>
          </cell>
          <cell r="C303" t="str">
            <v>Baa2</v>
          </cell>
          <cell r="D303">
            <v>6.452</v>
          </cell>
          <cell r="E303">
            <v>6.8860000000000001</v>
          </cell>
          <cell r="F303">
            <v>7.5410000000000004</v>
          </cell>
          <cell r="G303">
            <v>8.5749999999999993</v>
          </cell>
          <cell r="H303">
            <v>10.782999999999999</v>
          </cell>
          <cell r="I303">
            <v>17.149000000000001</v>
          </cell>
          <cell r="J303">
            <v>7.2960000000000003</v>
          </cell>
          <cell r="K303">
            <v>7.1260000000000003</v>
          </cell>
          <cell r="L303">
            <v>8.3290000000000006</v>
          </cell>
          <cell r="M303">
            <v>5.1189999999999998</v>
          </cell>
          <cell r="N303">
            <v>6.3179999999999996</v>
          </cell>
          <cell r="O303">
            <v>6.2990000000000004</v>
          </cell>
          <cell r="P303">
            <v>6.1760000000000002</v>
          </cell>
          <cell r="Q303">
            <v>6.0270000000000001</v>
          </cell>
          <cell r="R303">
            <v>6.0270000000000001</v>
          </cell>
        </row>
        <row r="304">
          <cell r="A304" t="str">
            <v>Kenya</v>
          </cell>
          <cell r="B304" t="str">
            <v>--</v>
          </cell>
          <cell r="C304" t="str">
            <v>B1</v>
          </cell>
          <cell r="D304">
            <v>5.9830166688250364</v>
          </cell>
          <cell r="E304">
            <v>8.3806099114982491</v>
          </cell>
          <cell r="F304">
            <v>7.8227676845767258</v>
          </cell>
          <cell r="G304">
            <v>6.0407797445664491</v>
          </cell>
          <cell r="H304">
            <v>4.2647452422206023</v>
          </cell>
          <cell r="I304">
            <v>15.101362534029583</v>
          </cell>
          <cell r="J304">
            <v>10.551799422494534</v>
          </cell>
          <cell r="K304">
            <v>4.3091411977681959</v>
          </cell>
          <cell r="L304">
            <v>14.022515828260818</v>
          </cell>
          <cell r="M304">
            <v>9.377510757199726</v>
          </cell>
          <cell r="N304">
            <v>5.3798281948213678</v>
          </cell>
          <cell r="O304">
            <v>5.0002323528044901</v>
          </cell>
          <cell r="P304">
            <v>5</v>
          </cell>
          <cell r="Q304">
            <v>5</v>
          </cell>
          <cell r="R304">
            <v>5</v>
          </cell>
        </row>
        <row r="305">
          <cell r="A305" t="str">
            <v>Korea</v>
          </cell>
          <cell r="B305" t="str">
            <v>Asia Pacific</v>
          </cell>
          <cell r="C305" t="str">
            <v>Aa3</v>
          </cell>
          <cell r="D305">
            <v>3.528032402472836</v>
          </cell>
          <cell r="E305">
            <v>3.5828271388860466</v>
          </cell>
          <cell r="F305">
            <v>2.7432660769306949</v>
          </cell>
          <cell r="G305">
            <v>2.2540388894263685</v>
          </cell>
          <cell r="H305">
            <v>2.5165562913907147</v>
          </cell>
          <cell r="I305">
            <v>4.6788482834994483</v>
          </cell>
          <cell r="J305">
            <v>2.7505950806664625</v>
          </cell>
          <cell r="K305">
            <v>2.9429429429429499</v>
          </cell>
          <cell r="L305">
            <v>4.0256709451575112</v>
          </cell>
          <cell r="M305">
            <v>2.1873247335950863</v>
          </cell>
          <cell r="N305">
            <v>1.8</v>
          </cell>
          <cell r="O305">
            <v>2.4</v>
          </cell>
          <cell r="P305">
            <v>3</v>
          </cell>
          <cell r="Q305">
            <v>3</v>
          </cell>
          <cell r="R305">
            <v>3</v>
          </cell>
        </row>
        <row r="306">
          <cell r="A306" t="str">
            <v>Kuwait</v>
          </cell>
          <cell r="B306" t="str">
            <v>ME &amp; A</v>
          </cell>
          <cell r="C306" t="str">
            <v>Aa2</v>
          </cell>
          <cell r="D306">
            <v>0.98599999999999999</v>
          </cell>
          <cell r="E306">
            <v>1.2569999999999999</v>
          </cell>
          <cell r="F306">
            <v>4.12</v>
          </cell>
          <cell r="G306">
            <v>3.0920000000000001</v>
          </cell>
          <cell r="H306">
            <v>5.4649999999999999</v>
          </cell>
          <cell r="I306">
            <v>6.3</v>
          </cell>
          <cell r="J306">
            <v>4.6100000000000003</v>
          </cell>
          <cell r="K306">
            <v>4.4960000000000004</v>
          </cell>
          <cell r="L306">
            <v>4.9050000000000002</v>
          </cell>
          <cell r="M306">
            <v>3.1989999999999998</v>
          </cell>
          <cell r="N306">
            <v>3.0019999999999998</v>
          </cell>
          <cell r="O306">
            <v>3.5019999999999998</v>
          </cell>
          <cell r="P306">
            <v>4.0090000000000003</v>
          </cell>
          <cell r="Q306">
            <v>4.0469999999999997</v>
          </cell>
          <cell r="R306">
            <v>4.0419999999999998</v>
          </cell>
        </row>
        <row r="307">
          <cell r="A307" t="str">
            <v>Kyrgyzstan</v>
          </cell>
          <cell r="B307" t="str">
            <v>--</v>
          </cell>
          <cell r="C307" t="str">
            <v>--</v>
          </cell>
          <cell r="D307" t="e">
            <v>#N/A</v>
          </cell>
          <cell r="E307" t="e">
            <v>#N/A</v>
          </cell>
          <cell r="F307" t="e">
            <v>#N/A</v>
          </cell>
          <cell r="G307" t="e">
            <v>#N/A</v>
          </cell>
          <cell r="H307" t="e">
            <v>#N/A</v>
          </cell>
          <cell r="I307" t="e">
            <v>#N/A</v>
          </cell>
          <cell r="J307" t="e">
            <v>#N/A</v>
          </cell>
          <cell r="K307" t="e">
            <v>#N/A</v>
          </cell>
          <cell r="L307" t="e">
            <v>#N/A</v>
          </cell>
          <cell r="M307" t="e">
            <v>#N/A</v>
          </cell>
          <cell r="N307" t="e">
            <v>#N/A</v>
          </cell>
          <cell r="O307" t="e">
            <v>#N/A</v>
          </cell>
          <cell r="P307" t="e">
            <v>#N/A</v>
          </cell>
          <cell r="Q307" t="e">
            <v>#N/A</v>
          </cell>
          <cell r="R307" t="e">
            <v>#N/A</v>
          </cell>
        </row>
        <row r="308">
          <cell r="A308" t="str">
            <v>Laos</v>
          </cell>
          <cell r="B308" t="str">
            <v>--</v>
          </cell>
          <cell r="C308" t="str">
            <v>--</v>
          </cell>
          <cell r="D308">
            <v>15.48934736178207</v>
          </cell>
          <cell r="E308">
            <v>10.46227935201026</v>
          </cell>
          <cell r="F308">
            <v>7.1653739987959915</v>
          </cell>
          <cell r="G308">
            <v>6.8022022674007836</v>
          </cell>
          <cell r="H308">
            <v>4.522380163947969</v>
          </cell>
          <cell r="I308">
            <v>7.6292974097967852</v>
          </cell>
          <cell r="J308">
            <v>3.5372770041613433E-2</v>
          </cell>
          <cell r="K308">
            <v>5.9821936813291456</v>
          </cell>
          <cell r="L308">
            <v>7.5769767718755752</v>
          </cell>
          <cell r="M308">
            <v>4.256876984768879</v>
          </cell>
          <cell r="N308">
            <v>6.5</v>
          </cell>
          <cell r="O308">
            <v>7.5</v>
          </cell>
          <cell r="P308">
            <v>9.6319999999999997</v>
          </cell>
          <cell r="Q308">
            <v>7.149</v>
          </cell>
          <cell r="R308">
            <v>6.0460000000000003</v>
          </cell>
        </row>
        <row r="309">
          <cell r="A309" t="str">
            <v>Latvia</v>
          </cell>
          <cell r="B309" t="str">
            <v>Europe</v>
          </cell>
          <cell r="C309" t="str">
            <v>Baa2</v>
          </cell>
          <cell r="D309">
            <v>2.9564789493952803</v>
          </cell>
          <cell r="E309">
            <v>6.1879595913798768</v>
          </cell>
          <cell r="F309">
            <v>6.7428633441143582</v>
          </cell>
          <cell r="G309">
            <v>6.534088778407332</v>
          </cell>
          <cell r="H309">
            <v>10.107023735771392</v>
          </cell>
          <cell r="I309">
            <v>15.403195613579545</v>
          </cell>
          <cell r="J309">
            <v>3.5278112082047119</v>
          </cell>
          <cell r="K309">
            <v>-1.0882168608502774</v>
          </cell>
          <cell r="L309">
            <v>4.3826622044304875</v>
          </cell>
          <cell r="M309">
            <v>2.2518579267702954</v>
          </cell>
          <cell r="N309">
            <v>0.68799999999999994</v>
          </cell>
          <cell r="O309">
            <v>2.1</v>
          </cell>
          <cell r="P309">
            <v>2.2999999999999998</v>
          </cell>
          <cell r="Q309">
            <v>2.2999999999999998</v>
          </cell>
          <cell r="R309">
            <v>2.2999999999999998</v>
          </cell>
        </row>
        <row r="310">
          <cell r="A310" t="str">
            <v>Lebanon</v>
          </cell>
          <cell r="B310" t="str">
            <v>ME &amp; A</v>
          </cell>
          <cell r="C310" t="str">
            <v>B1</v>
          </cell>
          <cell r="D310">
            <v>1.268</v>
          </cell>
          <cell r="E310">
            <v>1.6719999999999999</v>
          </cell>
          <cell r="F310">
            <v>-0.71799999999999997</v>
          </cell>
          <cell r="G310">
            <v>5.57</v>
          </cell>
          <cell r="H310">
            <v>4.0570000000000004</v>
          </cell>
          <cell r="I310">
            <v>10.757999999999999</v>
          </cell>
          <cell r="J310">
            <v>1.206</v>
          </cell>
          <cell r="K310">
            <v>4.476</v>
          </cell>
          <cell r="L310">
            <v>4.9850000000000003</v>
          </cell>
          <cell r="M310">
            <v>6.5730000000000004</v>
          </cell>
          <cell r="N310">
            <v>6.2960000000000003</v>
          </cell>
          <cell r="O310">
            <v>3.0760000000000001</v>
          </cell>
          <cell r="P310">
            <v>2.464</v>
          </cell>
          <cell r="Q310">
            <v>2.5</v>
          </cell>
          <cell r="R310">
            <v>2.5</v>
          </cell>
        </row>
        <row r="311">
          <cell r="A311" t="str">
            <v>Lesotho</v>
          </cell>
          <cell r="B311" t="str">
            <v>--</v>
          </cell>
          <cell r="C311" t="str">
            <v>--</v>
          </cell>
          <cell r="D311">
            <v>6.4009999999999998</v>
          </cell>
          <cell r="E311">
            <v>4.649</v>
          </cell>
          <cell r="F311">
            <v>3.6480000000000001</v>
          </cell>
          <cell r="G311">
            <v>6.3369999999999997</v>
          </cell>
          <cell r="H311">
            <v>9.1769999999999996</v>
          </cell>
          <cell r="I311">
            <v>10.688000000000001</v>
          </cell>
          <cell r="J311">
            <v>5.8520000000000003</v>
          </cell>
          <cell r="K311">
            <v>3.3820000000000001</v>
          </cell>
          <cell r="L311">
            <v>5.9859999999999998</v>
          </cell>
          <cell r="M311">
            <v>5.6369999999999996</v>
          </cell>
          <cell r="N311">
            <v>6.55</v>
          </cell>
          <cell r="O311">
            <v>6.2</v>
          </cell>
          <cell r="P311">
            <v>6</v>
          </cell>
          <cell r="Q311">
            <v>5.9</v>
          </cell>
          <cell r="R311">
            <v>5.9</v>
          </cell>
        </row>
        <row r="312">
          <cell r="A312" t="str">
            <v>Libya</v>
          </cell>
          <cell r="B312" t="str">
            <v>--</v>
          </cell>
          <cell r="C312" t="str">
            <v>--</v>
          </cell>
          <cell r="D312">
            <v>-2.0569999999999999</v>
          </cell>
          <cell r="E312">
            <v>1.252</v>
          </cell>
          <cell r="F312">
            <v>2.6579999999999999</v>
          </cell>
          <cell r="G312">
            <v>1.4650000000000001</v>
          </cell>
          <cell r="H312">
            <v>6.2110000000000003</v>
          </cell>
          <cell r="I312">
            <v>10.401</v>
          </cell>
          <cell r="J312">
            <v>2.448</v>
          </cell>
          <cell r="K312">
            <v>2.4580000000000002</v>
          </cell>
          <cell r="L312">
            <v>15.901999999999999</v>
          </cell>
          <cell r="M312">
            <v>6.0720000000000001</v>
          </cell>
          <cell r="N312">
            <v>3.6120000000000001</v>
          </cell>
          <cell r="O312">
            <v>9.4440000000000008</v>
          </cell>
          <cell r="P312">
            <v>8.4450000000000003</v>
          </cell>
          <cell r="Q312">
            <v>7.4459999999999997</v>
          </cell>
          <cell r="R312">
            <v>6.4470000000000001</v>
          </cell>
        </row>
        <row r="313">
          <cell r="A313" t="str">
            <v>Liechtenstein</v>
          </cell>
          <cell r="B313" t="str">
            <v>--</v>
          </cell>
          <cell r="C313" t="str">
            <v>--</v>
          </cell>
          <cell r="D313" t="e">
            <v>#N/A</v>
          </cell>
          <cell r="E313">
            <v>0.8028927109184083</v>
          </cell>
          <cell r="F313">
            <v>1.1719446618049074</v>
          </cell>
          <cell r="G313">
            <v>1.0595314175161348</v>
          </cell>
          <cell r="H313">
            <v>0.73232384315812671</v>
          </cell>
          <cell r="I313">
            <v>2.428387041444239</v>
          </cell>
          <cell r="J313">
            <v>-0.48274336483246344</v>
          </cell>
          <cell r="K313">
            <v>0.68828639337020547</v>
          </cell>
          <cell r="L313">
            <v>0.23135045595768836</v>
          </cell>
          <cell r="M313">
            <v>-0.69254942270874342</v>
          </cell>
          <cell r="N313">
            <v>-0.2</v>
          </cell>
          <cell r="O313">
            <v>0.2</v>
          </cell>
          <cell r="P313">
            <v>0.7</v>
          </cell>
          <cell r="Q313">
            <v>1</v>
          </cell>
          <cell r="R313">
            <v>1</v>
          </cell>
        </row>
        <row r="314">
          <cell r="A314" t="str">
            <v>Lithuania</v>
          </cell>
          <cell r="B314" t="str">
            <v>Europe</v>
          </cell>
          <cell r="C314" t="str">
            <v>Baa1</v>
          </cell>
          <cell r="D314">
            <v>-1.145923433424112</v>
          </cell>
          <cell r="E314">
            <v>1.18136302463554</v>
          </cell>
          <cell r="F314">
            <v>2.6433266757620366</v>
          </cell>
          <cell r="G314">
            <v>3.7451729086214858</v>
          </cell>
          <cell r="H314">
            <v>5.7303163204652563</v>
          </cell>
          <cell r="I314">
            <v>10.927394572123417</v>
          </cell>
          <cell r="J314">
            <v>4.4360919763799078</v>
          </cell>
          <cell r="K314">
            <v>1.3339357827404807</v>
          </cell>
          <cell r="L314">
            <v>4.1336321459565672</v>
          </cell>
          <cell r="M314">
            <v>3.0809128824107024</v>
          </cell>
          <cell r="N314">
            <v>1.3009999999999999</v>
          </cell>
          <cell r="O314">
            <v>2.0939999999999999</v>
          </cell>
          <cell r="P314">
            <v>2.3079999999999998</v>
          </cell>
          <cell r="Q314">
            <v>2.3519999999999999</v>
          </cell>
          <cell r="R314">
            <v>2.36</v>
          </cell>
        </row>
        <row r="315">
          <cell r="A315" t="str">
            <v>Luxembourg</v>
          </cell>
          <cell r="B315" t="str">
            <v>Europe</v>
          </cell>
          <cell r="C315" t="str">
            <v>Aaa</v>
          </cell>
          <cell r="D315">
            <v>2.0498367358285292</v>
          </cell>
          <cell r="E315">
            <v>2.2256424010912812</v>
          </cell>
          <cell r="F315">
            <v>2.4895742480596219</v>
          </cell>
          <cell r="G315">
            <v>2.6760000000000019</v>
          </cell>
          <cell r="H315">
            <v>2.3033620320230579</v>
          </cell>
          <cell r="I315">
            <v>3.4005769175845648</v>
          </cell>
          <cell r="J315">
            <v>0.36920074024287725</v>
          </cell>
          <cell r="K315">
            <v>2.2740198506613822</v>
          </cell>
          <cell r="L315">
            <v>3.4091826392688347</v>
          </cell>
          <cell r="M315">
            <v>2.6644925147882828</v>
          </cell>
          <cell r="N315">
            <v>1.762</v>
          </cell>
          <cell r="O315">
            <v>1.9079999999999999</v>
          </cell>
          <cell r="P315">
            <v>2.7509999999999999</v>
          </cell>
          <cell r="Q315">
            <v>2.4900000000000002</v>
          </cell>
          <cell r="R315">
            <v>2.173</v>
          </cell>
        </row>
        <row r="316">
          <cell r="A316" t="str">
            <v>Macau</v>
          </cell>
          <cell r="B316" t="str">
            <v>Asia Pacific</v>
          </cell>
          <cell r="C316" t="str">
            <v>Aa3</v>
          </cell>
          <cell r="D316">
            <v>-1.560307279701451</v>
          </cell>
          <cell r="E316">
            <v>0.97573338402075871</v>
          </cell>
          <cell r="F316">
            <v>4.4079814268683162</v>
          </cell>
          <cell r="G316">
            <v>5.1403788174724854</v>
          </cell>
          <cell r="H316">
            <v>5.5711686307385673</v>
          </cell>
          <cell r="I316">
            <v>8.5320844274795657</v>
          </cell>
          <cell r="J316">
            <v>1.1715112411866273</v>
          </cell>
          <cell r="K316">
            <v>2.8089841470730947</v>
          </cell>
          <cell r="L316">
            <v>5.8058018049704581</v>
          </cell>
          <cell r="M316">
            <v>6.1052265756032824</v>
          </cell>
          <cell r="N316" t="e">
            <v>#N/A</v>
          </cell>
          <cell r="O316" t="e">
            <v>#N/A</v>
          </cell>
          <cell r="P316" t="e">
            <v>#N/A</v>
          </cell>
          <cell r="Q316" t="e">
            <v>#N/A</v>
          </cell>
          <cell r="R316" t="e">
            <v>#N/A</v>
          </cell>
        </row>
        <row r="317">
          <cell r="A317" t="str">
            <v>Macedonia</v>
          </cell>
          <cell r="B317" t="str">
            <v>--</v>
          </cell>
          <cell r="C317" t="str">
            <v>--</v>
          </cell>
          <cell r="D317">
            <v>1.0648918469218227</v>
          </cell>
          <cell r="E317">
            <v>-0.66677642410273297</v>
          </cell>
          <cell r="F317">
            <v>-0.54694621695533518</v>
          </cell>
          <cell r="G317">
            <v>3.2580618281809803</v>
          </cell>
          <cell r="H317">
            <v>2.8001936733376587</v>
          </cell>
          <cell r="I317">
            <v>7.2219169479550649</v>
          </cell>
          <cell r="J317">
            <v>-0.64426385533346009</v>
          </cell>
          <cell r="K317">
            <v>1.7021590155478661</v>
          </cell>
          <cell r="L317">
            <v>3.8907404723952821</v>
          </cell>
          <cell r="M317">
            <v>3.263825929283759</v>
          </cell>
          <cell r="N317">
            <v>2.8027284392517116</v>
          </cell>
          <cell r="O317">
            <v>2.2999999999999998</v>
          </cell>
          <cell r="P317">
            <v>2.2999999999999998</v>
          </cell>
          <cell r="Q317">
            <v>2.2999999999999998</v>
          </cell>
          <cell r="R317">
            <v>2.2999999999999998</v>
          </cell>
        </row>
        <row r="318">
          <cell r="A318" t="str">
            <v>Malawi</v>
          </cell>
          <cell r="B318" t="str">
            <v>--</v>
          </cell>
          <cell r="C318" t="str">
            <v>--</v>
          </cell>
          <cell r="D318">
            <v>9.5879999999999992</v>
          </cell>
          <cell r="E318">
            <v>11.471</v>
          </cell>
          <cell r="F318">
            <v>15.407</v>
          </cell>
          <cell r="G318">
            <v>13.904</v>
          </cell>
          <cell r="H318">
            <v>7.9610000000000003</v>
          </cell>
          <cell r="I318">
            <v>8.7100000000000009</v>
          </cell>
          <cell r="J318">
            <v>8.4269999999999996</v>
          </cell>
          <cell r="K318">
            <v>7.41</v>
          </cell>
          <cell r="L318">
            <v>7.6239999999999997</v>
          </cell>
          <cell r="M318">
            <v>21.271999999999998</v>
          </cell>
          <cell r="N318">
            <v>25.952000000000002</v>
          </cell>
          <cell r="O318">
            <v>8.42</v>
          </cell>
          <cell r="P318">
            <v>6.2</v>
          </cell>
          <cell r="Q318">
            <v>4.6589999999999998</v>
          </cell>
          <cell r="R318">
            <v>4.1150000000000002</v>
          </cell>
        </row>
        <row r="319">
          <cell r="A319" t="str">
            <v>Malaysia</v>
          </cell>
          <cell r="B319" t="str">
            <v>Asia Pacific</v>
          </cell>
          <cell r="C319" t="str">
            <v>A3</v>
          </cell>
          <cell r="D319">
            <v>1.0235825388861031</v>
          </cell>
          <cell r="E319">
            <v>1.4602165491208963</v>
          </cell>
          <cell r="F319">
            <v>3.0252594478167305</v>
          </cell>
          <cell r="G319">
            <v>3.6206405017580545</v>
          </cell>
          <cell r="H319">
            <v>2.0267791636096932</v>
          </cell>
          <cell r="I319">
            <v>5.4292134831460226</v>
          </cell>
          <cell r="J319">
            <v>0.58828544632960611</v>
          </cell>
          <cell r="K319">
            <v>1.7291066282420831</v>
          </cell>
          <cell r="L319">
            <v>3.174470921513084</v>
          </cell>
          <cell r="M319">
            <v>1.6635710247920654</v>
          </cell>
          <cell r="N319">
            <v>2.1</v>
          </cell>
          <cell r="O319">
            <v>2.9</v>
          </cell>
          <cell r="P319">
            <v>3</v>
          </cell>
          <cell r="Q319">
            <v>2.8</v>
          </cell>
          <cell r="R319">
            <v>2.5</v>
          </cell>
        </row>
        <row r="320">
          <cell r="A320" t="str">
            <v>Maldives</v>
          </cell>
          <cell r="B320" t="str">
            <v>--</v>
          </cell>
          <cell r="C320" t="str">
            <v>--</v>
          </cell>
          <cell r="D320">
            <v>-2.8029999999999999</v>
          </cell>
          <cell r="E320">
            <v>6.3390000000000004</v>
          </cell>
          <cell r="F320">
            <v>2.46</v>
          </cell>
          <cell r="G320">
            <v>3.5</v>
          </cell>
          <cell r="H320">
            <v>6.7949999999999999</v>
          </cell>
          <cell r="I320">
            <v>12.028</v>
          </cell>
          <cell r="J320">
            <v>4.5449999999999999</v>
          </cell>
          <cell r="K320">
            <v>6.15</v>
          </cell>
          <cell r="L320">
            <v>11.257999999999999</v>
          </cell>
          <cell r="M320">
            <v>10.888999999999999</v>
          </cell>
          <cell r="N320">
            <v>4.3600000000000003</v>
          </cell>
          <cell r="O320">
            <v>5.2789999999999999</v>
          </cell>
          <cell r="P320">
            <v>4.4320000000000004</v>
          </cell>
          <cell r="Q320">
            <v>4.4470000000000001</v>
          </cell>
          <cell r="R320">
            <v>4.4009999999999998</v>
          </cell>
        </row>
        <row r="321">
          <cell r="A321" t="str">
            <v>Mali</v>
          </cell>
          <cell r="B321" t="str">
            <v>--</v>
          </cell>
          <cell r="C321" t="str">
            <v>--</v>
          </cell>
          <cell r="D321">
            <v>-1.159</v>
          </cell>
          <cell r="E321">
            <v>-3.109</v>
          </cell>
          <cell r="F321">
            <v>6.4139999999999997</v>
          </cell>
          <cell r="G321">
            <v>1.5189999999999999</v>
          </cell>
          <cell r="H321">
            <v>1.456</v>
          </cell>
          <cell r="I321">
            <v>9.1210000000000004</v>
          </cell>
          <cell r="J321">
            <v>2.2170000000000001</v>
          </cell>
          <cell r="K321">
            <v>1.2889999999999999</v>
          </cell>
          <cell r="L321">
            <v>3.0510000000000002</v>
          </cell>
          <cell r="M321">
            <v>5.32</v>
          </cell>
          <cell r="N321">
            <v>9.6000000000000002E-2</v>
          </cell>
          <cell r="O321">
            <v>0.54500000000000004</v>
          </cell>
          <cell r="P321">
            <v>1.962</v>
          </cell>
          <cell r="Q321">
            <v>2.0470000000000002</v>
          </cell>
          <cell r="R321">
            <v>1.831</v>
          </cell>
        </row>
        <row r="322">
          <cell r="A322" t="str">
            <v>Malta</v>
          </cell>
          <cell r="B322" t="str">
            <v>Europe</v>
          </cell>
          <cell r="C322" t="str">
            <v>A3</v>
          </cell>
          <cell r="D322">
            <v>1.8585574604756072</v>
          </cell>
          <cell r="E322">
            <v>2.9033610509398455</v>
          </cell>
          <cell r="F322">
            <v>1.8580450208807386</v>
          </cell>
          <cell r="G322">
            <v>1.7566520278997633</v>
          </cell>
          <cell r="H322">
            <v>0.75014945663300914</v>
          </cell>
          <cell r="I322">
            <v>3.8699451331030366</v>
          </cell>
          <cell r="J322">
            <v>1.4727747953609871</v>
          </cell>
          <cell r="K322">
            <v>1.0519172039362035</v>
          </cell>
          <cell r="L322">
            <v>1.4866597472373178</v>
          </cell>
          <cell r="M322">
            <v>2.6440066175364541</v>
          </cell>
          <cell r="N322">
            <v>2.0369999999999999</v>
          </cell>
          <cell r="O322">
            <v>1.962</v>
          </cell>
          <cell r="P322">
            <v>2.1</v>
          </cell>
          <cell r="Q322">
            <v>2.1</v>
          </cell>
          <cell r="R322">
            <v>2.2000000000000002</v>
          </cell>
        </row>
        <row r="323">
          <cell r="A323" t="str">
            <v>Mauritania</v>
          </cell>
          <cell r="B323" t="str">
            <v>--</v>
          </cell>
          <cell r="C323" t="str">
            <v>--</v>
          </cell>
          <cell r="D323">
            <v>5.1520000000000001</v>
          </cell>
          <cell r="E323">
            <v>10.368</v>
          </cell>
          <cell r="F323">
            <v>12.125999999999999</v>
          </cell>
          <cell r="G323">
            <v>6.2409999999999997</v>
          </cell>
          <cell r="H323">
            <v>7.2539999999999996</v>
          </cell>
          <cell r="I323">
            <v>7.45</v>
          </cell>
          <cell r="J323">
            <v>2.137</v>
          </cell>
          <cell r="K323">
            <v>6.2619999999999996</v>
          </cell>
          <cell r="L323">
            <v>5.6859999999999999</v>
          </cell>
          <cell r="M323">
            <v>4.9029999999999996</v>
          </cell>
          <cell r="N323">
            <v>4.1660000000000004</v>
          </cell>
          <cell r="O323">
            <v>5.2009999999999996</v>
          </cell>
          <cell r="P323">
            <v>5.4</v>
          </cell>
          <cell r="Q323">
            <v>5.5</v>
          </cell>
          <cell r="R323">
            <v>5.5</v>
          </cell>
        </row>
        <row r="324">
          <cell r="A324" t="str">
            <v>Mauritius</v>
          </cell>
          <cell r="B324" t="str">
            <v>ME &amp; A</v>
          </cell>
          <cell r="C324" t="str">
            <v>Baa1</v>
          </cell>
          <cell r="D324">
            <v>3.9240858074376384</v>
          </cell>
          <cell r="E324">
            <v>4.7104856632415926</v>
          </cell>
          <cell r="F324">
            <v>4.9373236763813555</v>
          </cell>
          <cell r="G324">
            <v>8.9135232075949524</v>
          </cell>
          <cell r="H324">
            <v>8.8262389912082906</v>
          </cell>
          <cell r="I324">
            <v>9.7358361088435643</v>
          </cell>
          <cell r="J324">
            <v>2.5453473695001838</v>
          </cell>
          <cell r="K324">
            <v>2.9029851492324843</v>
          </cell>
          <cell r="L324">
            <v>6.5224294849102638</v>
          </cell>
          <cell r="M324">
            <v>3.852283713040161</v>
          </cell>
          <cell r="N324">
            <v>3.7</v>
          </cell>
          <cell r="O324">
            <v>4.5</v>
          </cell>
          <cell r="P324">
            <v>5.0579999999999998</v>
          </cell>
          <cell r="Q324">
            <v>5.0119999999999996</v>
          </cell>
          <cell r="R324">
            <v>5.0119999999999996</v>
          </cell>
        </row>
        <row r="325">
          <cell r="A325" t="str">
            <v>Mexico</v>
          </cell>
          <cell r="B325" t="str">
            <v>Americas</v>
          </cell>
          <cell r="C325" t="str">
            <v>Baa1</v>
          </cell>
          <cell r="D325">
            <v>4.5468910155661568</v>
          </cell>
          <cell r="E325">
            <v>4.6883941655170291</v>
          </cell>
          <cell r="F325">
            <v>3.9881066152270828</v>
          </cell>
          <cell r="G325">
            <v>3.6294320951660852</v>
          </cell>
          <cell r="H325">
            <v>3.9668482328933052</v>
          </cell>
          <cell r="I325">
            <v>5.1249877580591185</v>
          </cell>
          <cell r="J325">
            <v>5.2973553396659989</v>
          </cell>
          <cell r="K325">
            <v>4.1567258988085554</v>
          </cell>
          <cell r="L325">
            <v>3.4073892891859581</v>
          </cell>
          <cell r="M325">
            <v>4.1115085455740719</v>
          </cell>
          <cell r="N325">
            <v>3.6841450106710676</v>
          </cell>
          <cell r="O325">
            <v>3.8499999999999996</v>
          </cell>
          <cell r="P325">
            <v>3.5999999999999996</v>
          </cell>
          <cell r="Q325">
            <v>3.3</v>
          </cell>
          <cell r="R325">
            <v>3.3</v>
          </cell>
        </row>
        <row r="326">
          <cell r="A326" t="str">
            <v>Moldova</v>
          </cell>
          <cell r="B326" t="str">
            <v>Europe</v>
          </cell>
          <cell r="C326" t="str">
            <v>B3</v>
          </cell>
          <cell r="D326">
            <v>11.667</v>
          </cell>
          <cell r="E326">
            <v>12.426</v>
          </cell>
          <cell r="F326">
            <v>11.851000000000001</v>
          </cell>
          <cell r="G326">
            <v>12.707000000000001</v>
          </cell>
          <cell r="H326">
            <v>12.382</v>
          </cell>
          <cell r="I326">
            <v>12.704000000000001</v>
          </cell>
          <cell r="J326">
            <v>6.0000000000000001E-3</v>
          </cell>
          <cell r="K326">
            <v>7.3579999999999997</v>
          </cell>
          <cell r="L326">
            <v>7.65</v>
          </cell>
          <cell r="M326">
            <v>4.5579999999999998</v>
          </cell>
          <cell r="N326">
            <v>4.3810000000000002</v>
          </cell>
          <cell r="O326">
            <v>4.335</v>
          </cell>
          <cell r="P326">
            <v>5.0060000000000002</v>
          </cell>
          <cell r="Q326">
            <v>5.0019999999999998</v>
          </cell>
          <cell r="R326">
            <v>4.9960000000000004</v>
          </cell>
        </row>
        <row r="327">
          <cell r="A327" t="str">
            <v>Monaco</v>
          </cell>
          <cell r="B327" t="str">
            <v>--</v>
          </cell>
          <cell r="C327" t="str">
            <v>--</v>
          </cell>
          <cell r="D327" t="e">
            <v>#N/A</v>
          </cell>
          <cell r="E327" t="e">
            <v>#N/A</v>
          </cell>
          <cell r="F327" t="e">
            <v>#N/A</v>
          </cell>
          <cell r="G327" t="e">
            <v>#N/A</v>
          </cell>
          <cell r="H327" t="e">
            <v>#N/A</v>
          </cell>
          <cell r="I327" t="e">
            <v>#N/A</v>
          </cell>
          <cell r="J327" t="e">
            <v>#N/A</v>
          </cell>
          <cell r="K327" t="e">
            <v>#N/A</v>
          </cell>
          <cell r="L327" t="e">
            <v>#N/A</v>
          </cell>
          <cell r="M327" t="e">
            <v>#N/A</v>
          </cell>
          <cell r="N327" t="e">
            <v>#N/A</v>
          </cell>
          <cell r="O327" t="e">
            <v>#N/A</v>
          </cell>
          <cell r="P327" t="e">
            <v>#N/A</v>
          </cell>
          <cell r="Q327" t="e">
            <v>#N/A</v>
          </cell>
          <cell r="R327" t="e">
            <v>#N/A</v>
          </cell>
        </row>
        <row r="328">
          <cell r="A328" t="str">
            <v>Mongolia</v>
          </cell>
          <cell r="B328" t="str">
            <v>Asia Pacific</v>
          </cell>
          <cell r="C328" t="str">
            <v>B1</v>
          </cell>
          <cell r="D328">
            <v>5.0999999999999996</v>
          </cell>
          <cell r="E328">
            <v>7.9</v>
          </cell>
          <cell r="F328">
            <v>12.5</v>
          </cell>
          <cell r="G328">
            <v>4.5</v>
          </cell>
          <cell r="H328">
            <v>8.1999999999999993</v>
          </cell>
          <cell r="I328">
            <v>26.8</v>
          </cell>
          <cell r="J328">
            <v>6.3</v>
          </cell>
          <cell r="K328">
            <v>10.199999999999999</v>
          </cell>
          <cell r="L328">
            <v>7.7</v>
          </cell>
          <cell r="M328">
            <v>15</v>
          </cell>
          <cell r="N328">
            <v>9.1</v>
          </cell>
          <cell r="O328">
            <v>10</v>
          </cell>
          <cell r="P328">
            <v>7.3</v>
          </cell>
          <cell r="Q328">
            <v>6.5</v>
          </cell>
          <cell r="R328">
            <v>6.1</v>
          </cell>
        </row>
        <row r="329">
          <cell r="A329" t="str">
            <v>Montenegro</v>
          </cell>
          <cell r="B329" t="str">
            <v>Europe</v>
          </cell>
          <cell r="C329" t="str">
            <v>Ba3</v>
          </cell>
          <cell r="D329">
            <v>7.5019999999999998</v>
          </cell>
          <cell r="E329">
            <v>3.0990000000000002</v>
          </cell>
          <cell r="F329">
            <v>3.4460000000000002</v>
          </cell>
          <cell r="G329">
            <v>2.1160000000000001</v>
          </cell>
          <cell r="H329">
            <v>3.5169999999999999</v>
          </cell>
          <cell r="I329">
            <v>8.9849999999999994</v>
          </cell>
          <cell r="J329">
            <v>3.597</v>
          </cell>
          <cell r="K329">
            <v>0.65700000000000003</v>
          </cell>
          <cell r="L329">
            <v>3.0830000000000002</v>
          </cell>
          <cell r="M329">
            <v>3.645</v>
          </cell>
          <cell r="N329">
            <v>2.831</v>
          </cell>
          <cell r="O329">
            <v>2.9209999999999998</v>
          </cell>
          <cell r="P329">
            <v>2.2810000000000001</v>
          </cell>
          <cell r="Q329">
            <v>2.3439999999999999</v>
          </cell>
          <cell r="R329">
            <v>2.3159999999999998</v>
          </cell>
        </row>
        <row r="330">
          <cell r="A330" t="str">
            <v>Morocco</v>
          </cell>
          <cell r="B330" t="str">
            <v>ME &amp; A</v>
          </cell>
          <cell r="C330" t="str">
            <v>Ba1</v>
          </cell>
          <cell r="D330">
            <v>1.1676947580000001</v>
          </cell>
          <cell r="E330">
            <v>1.4936323330000001</v>
          </cell>
          <cell r="F330">
            <v>0.98247533300000001</v>
          </cell>
          <cell r="G330">
            <v>3.2847499999999998</v>
          </cell>
          <cell r="H330">
            <v>2.0420891440000002</v>
          </cell>
          <cell r="I330">
            <v>3.786825141</v>
          </cell>
          <cell r="J330">
            <v>0.91808748900000003</v>
          </cell>
          <cell r="K330">
            <v>0.993680695</v>
          </cell>
          <cell r="L330">
            <v>0.91461272500000002</v>
          </cell>
          <cell r="M330">
            <v>1.287044375</v>
          </cell>
          <cell r="N330">
            <v>2.31</v>
          </cell>
          <cell r="O330">
            <v>2.5</v>
          </cell>
          <cell r="P330">
            <v>2.5</v>
          </cell>
          <cell r="Q330">
            <v>2.5</v>
          </cell>
          <cell r="R330">
            <v>2.5</v>
          </cell>
        </row>
        <row r="331">
          <cell r="A331" t="str">
            <v>Mozambique</v>
          </cell>
          <cell r="B331" t="str">
            <v>--</v>
          </cell>
          <cell r="C331" t="str">
            <v>B1</v>
          </cell>
          <cell r="D331">
            <v>13.455</v>
          </cell>
          <cell r="E331">
            <v>12.634</v>
          </cell>
          <cell r="F331">
            <v>6.4279999999999999</v>
          </cell>
          <cell r="G331">
            <v>13.244999999999999</v>
          </cell>
          <cell r="H331">
            <v>8.1609999999999996</v>
          </cell>
          <cell r="I331">
            <v>10.326000000000001</v>
          </cell>
          <cell r="J331">
            <v>3.2549999999999999</v>
          </cell>
          <cell r="K331">
            <v>12.699</v>
          </cell>
          <cell r="L331">
            <v>10.351000000000001</v>
          </cell>
          <cell r="M331">
            <v>2.0910000000000002</v>
          </cell>
          <cell r="N331">
            <v>5.5279999999999996</v>
          </cell>
          <cell r="O331">
            <v>5.625</v>
          </cell>
          <cell r="P331">
            <v>5.6</v>
          </cell>
          <cell r="Q331">
            <v>5.6</v>
          </cell>
          <cell r="R331">
            <v>5.6</v>
          </cell>
        </row>
        <row r="332">
          <cell r="A332" t="str">
            <v>Myanmar</v>
          </cell>
          <cell r="B332" t="str">
            <v>--</v>
          </cell>
          <cell r="C332" t="str">
            <v>--</v>
          </cell>
          <cell r="D332">
            <v>24.948</v>
          </cell>
          <cell r="E332">
            <v>3.7570000000000001</v>
          </cell>
          <cell r="F332">
            <v>10.741</v>
          </cell>
          <cell r="G332">
            <v>26.327999999999999</v>
          </cell>
          <cell r="H332">
            <v>30.934999999999999</v>
          </cell>
          <cell r="I332">
            <v>11.542999999999999</v>
          </cell>
          <cell r="J332">
            <v>2.246</v>
          </cell>
          <cell r="K332">
            <v>8.2219999999999995</v>
          </cell>
          <cell r="L332">
            <v>2.766</v>
          </cell>
          <cell r="M332">
            <v>2.83</v>
          </cell>
          <cell r="N332">
            <v>5.5949999999999998</v>
          </cell>
          <cell r="O332">
            <v>6.32</v>
          </cell>
          <cell r="P332">
            <v>5.96</v>
          </cell>
          <cell r="Q332">
            <v>5.6</v>
          </cell>
          <cell r="R332">
            <v>5.24</v>
          </cell>
        </row>
        <row r="333">
          <cell r="A333" t="str">
            <v>Namibia</v>
          </cell>
          <cell r="B333" t="str">
            <v>ME &amp; A</v>
          </cell>
          <cell r="C333" t="str">
            <v>Baa3</v>
          </cell>
          <cell r="D333">
            <v>7.152095311819421</v>
          </cell>
          <cell r="E333">
            <v>4.146546024166974</v>
          </cell>
          <cell r="F333">
            <v>2.2611647887539883</v>
          </cell>
          <cell r="G333">
            <v>5.0534166666666778</v>
          </cell>
          <cell r="H333">
            <v>6.7276885330557885</v>
          </cell>
          <cell r="I333">
            <v>10.350788916446731</v>
          </cell>
          <cell r="J333">
            <v>8.7824085112459116</v>
          </cell>
          <cell r="K333">
            <v>4.4700924765589152</v>
          </cell>
          <cell r="L333">
            <v>5.0458451889961724</v>
          </cell>
          <cell r="M333">
            <v>6.5392609543411142</v>
          </cell>
          <cell r="N333">
            <v>6</v>
          </cell>
          <cell r="O333">
            <v>5.8</v>
          </cell>
          <cell r="P333">
            <v>5.9</v>
          </cell>
          <cell r="Q333">
            <v>5.65</v>
          </cell>
          <cell r="R333">
            <v>5.55</v>
          </cell>
        </row>
        <row r="334">
          <cell r="A334" t="str">
            <v>Nepal</v>
          </cell>
          <cell r="B334" t="str">
            <v>--</v>
          </cell>
          <cell r="C334" t="str">
            <v>--</v>
          </cell>
          <cell r="D334">
            <v>4.7430000000000003</v>
          </cell>
          <cell r="E334">
            <v>3.9630000000000001</v>
          </cell>
          <cell r="F334">
            <v>4.5389999999999997</v>
          </cell>
          <cell r="G334">
            <v>7.9630000000000001</v>
          </cell>
          <cell r="H334">
            <v>6.2030000000000003</v>
          </cell>
          <cell r="I334">
            <v>6.6870000000000003</v>
          </cell>
          <cell r="J334">
            <v>12.622</v>
          </cell>
          <cell r="K334">
            <v>9.5229999999999997</v>
          </cell>
          <cell r="L334">
            <v>9.6129999999999995</v>
          </cell>
          <cell r="M334">
            <v>8.31</v>
          </cell>
          <cell r="N334">
            <v>9.8629999999999995</v>
          </cell>
          <cell r="O334">
            <v>8.2970000000000006</v>
          </cell>
          <cell r="P334">
            <v>7.3959999999999999</v>
          </cell>
          <cell r="Q334">
            <v>7.149</v>
          </cell>
          <cell r="R334">
            <v>6.0190000000000001</v>
          </cell>
        </row>
        <row r="335">
          <cell r="A335" t="str">
            <v>Netherlands</v>
          </cell>
          <cell r="B335" t="str">
            <v>Europe</v>
          </cell>
          <cell r="C335" t="str">
            <v>Aaa</v>
          </cell>
          <cell r="D335">
            <v>2.1100113865288228</v>
          </cell>
          <cell r="E335">
            <v>1.240360613832693</v>
          </cell>
          <cell r="F335">
            <v>1.6750688413471657</v>
          </cell>
          <cell r="G335">
            <v>1.1658139031015922</v>
          </cell>
          <cell r="H335">
            <v>1.6144842299487174</v>
          </cell>
          <cell r="I335">
            <v>2.485388412869538</v>
          </cell>
          <cell r="J335">
            <v>1.1919922168524213</v>
          </cell>
          <cell r="K335">
            <v>1.274094454953336</v>
          </cell>
          <cell r="L335">
            <v>2.3540489642184337</v>
          </cell>
          <cell r="M335">
            <v>2.4477053704737042</v>
          </cell>
          <cell r="N335">
            <v>2.7</v>
          </cell>
          <cell r="O335">
            <v>1.7</v>
          </cell>
          <cell r="P335">
            <v>1.7</v>
          </cell>
          <cell r="Q335">
            <v>1.3740000000000001</v>
          </cell>
          <cell r="R335">
            <v>1.4470000000000001</v>
          </cell>
        </row>
        <row r="336">
          <cell r="A336" t="str">
            <v>Netherlands Antilles</v>
          </cell>
          <cell r="B336" t="str">
            <v>--</v>
          </cell>
          <cell r="C336" t="str">
            <v>--</v>
          </cell>
          <cell r="D336" t="e">
            <v>#N/A</v>
          </cell>
          <cell r="E336" t="e">
            <v>#N/A</v>
          </cell>
          <cell r="F336" t="e">
            <v>#N/A</v>
          </cell>
          <cell r="G336" t="e">
            <v>#N/A</v>
          </cell>
          <cell r="H336" t="e">
            <v>#N/A</v>
          </cell>
          <cell r="I336" t="e">
            <v>#N/A</v>
          </cell>
          <cell r="J336" t="e">
            <v>#N/A</v>
          </cell>
          <cell r="K336" t="e">
            <v>#N/A</v>
          </cell>
          <cell r="L336" t="e">
            <v>#N/A</v>
          </cell>
          <cell r="M336" t="e">
            <v>#N/A</v>
          </cell>
          <cell r="N336" t="e">
            <v>#N/A</v>
          </cell>
          <cell r="O336" t="e">
            <v>#N/A</v>
          </cell>
          <cell r="P336" t="e">
            <v>#N/A</v>
          </cell>
          <cell r="Q336" t="e">
            <v>#N/A</v>
          </cell>
          <cell r="R336" t="e">
            <v>#N/A</v>
          </cell>
        </row>
        <row r="337">
          <cell r="A337" t="str">
            <v>New Zealand</v>
          </cell>
          <cell r="B337" t="str">
            <v>Asia Pacific</v>
          </cell>
          <cell r="C337" t="str">
            <v>Aaa</v>
          </cell>
          <cell r="D337">
            <v>1.7475728155339807</v>
          </cell>
          <cell r="E337">
            <v>2.317339149400218</v>
          </cell>
          <cell r="F337">
            <v>3.0375699440447641</v>
          </cell>
          <cell r="G337">
            <v>3.3617791569692268</v>
          </cell>
          <cell r="H337">
            <v>2.3767825869402053</v>
          </cell>
          <cell r="I337">
            <v>3.9589442815249267</v>
          </cell>
          <cell r="J337">
            <v>2.1156558533145273</v>
          </cell>
          <cell r="K337">
            <v>2.3020257826887662</v>
          </cell>
          <cell r="L337">
            <v>4.0279027902790281</v>
          </cell>
          <cell r="M337">
            <v>1.0599178022928835</v>
          </cell>
          <cell r="N337">
            <v>1.3249568221070811</v>
          </cell>
          <cell r="O337">
            <v>1.9500000000000002</v>
          </cell>
          <cell r="P337">
            <v>2.2309999999999999</v>
          </cell>
          <cell r="Q337">
            <v>2.0910000000000002</v>
          </cell>
          <cell r="R337">
            <v>2.0150000000000001</v>
          </cell>
        </row>
        <row r="338">
          <cell r="A338" t="str">
            <v>Nicaragua</v>
          </cell>
          <cell r="B338" t="str">
            <v>Americas</v>
          </cell>
          <cell r="C338" t="str">
            <v>B3</v>
          </cell>
          <cell r="D338">
            <v>5.3023498422137081</v>
          </cell>
          <cell r="E338">
            <v>8.4703616596757296</v>
          </cell>
          <cell r="F338">
            <v>9.5988499427346028</v>
          </cell>
          <cell r="G338">
            <v>9.1400833333333225</v>
          </cell>
          <cell r="H338">
            <v>11.127213420672682</v>
          </cell>
          <cell r="I338">
            <v>19.826001159809056</v>
          </cell>
          <cell r="J338">
            <v>3.6870069416649645</v>
          </cell>
          <cell r="K338">
            <v>5.4550723291204912</v>
          </cell>
          <cell r="L338">
            <v>8.0823680688697266</v>
          </cell>
          <cell r="M338">
            <v>7.1936951820621653</v>
          </cell>
          <cell r="N338">
            <v>6.9578844853315198</v>
          </cell>
          <cell r="O338">
            <v>7.15</v>
          </cell>
          <cell r="P338">
            <v>7.0369999999999999</v>
          </cell>
          <cell r="Q338">
            <v>7</v>
          </cell>
          <cell r="R338">
            <v>7</v>
          </cell>
        </row>
        <row r="339">
          <cell r="A339" t="str">
            <v>Niger</v>
          </cell>
          <cell r="B339" t="str">
            <v>--</v>
          </cell>
          <cell r="C339" t="str">
            <v>--</v>
          </cell>
          <cell r="D339">
            <v>-1.7929999999999999</v>
          </cell>
          <cell r="E339">
            <v>0.40699999999999997</v>
          </cell>
          <cell r="F339">
            <v>7.8230000000000004</v>
          </cell>
          <cell r="G339">
            <v>5.3999999999999999E-2</v>
          </cell>
          <cell r="H339">
            <v>5.7000000000000002E-2</v>
          </cell>
          <cell r="I339">
            <v>10.532</v>
          </cell>
          <cell r="J339">
            <v>1.1419999999999999</v>
          </cell>
          <cell r="K339">
            <v>0.93799999999999994</v>
          </cell>
          <cell r="L339">
            <v>2.944</v>
          </cell>
          <cell r="M339">
            <v>0.46500000000000002</v>
          </cell>
          <cell r="N339">
            <v>2.081</v>
          </cell>
          <cell r="O339">
            <v>2.706</v>
          </cell>
          <cell r="P339">
            <v>1.139</v>
          </cell>
          <cell r="Q339">
            <v>1.385</v>
          </cell>
          <cell r="R339">
            <v>1.63</v>
          </cell>
        </row>
        <row r="340">
          <cell r="A340" t="str">
            <v>Nigeria</v>
          </cell>
          <cell r="B340" t="str">
            <v>ME &amp; A</v>
          </cell>
          <cell r="C340" t="str">
            <v>Ba3</v>
          </cell>
          <cell r="D340">
            <v>14.033100642596263</v>
          </cell>
          <cell r="E340">
            <v>15.000101352036154</v>
          </cell>
          <cell r="F340">
            <v>17.857331711702209</v>
          </cell>
          <cell r="G340">
            <v>8.216678631251483</v>
          </cell>
          <cell r="H340">
            <v>5.4133613422151061</v>
          </cell>
          <cell r="I340">
            <v>11.580465421173392</v>
          </cell>
          <cell r="J340">
            <v>12.542886685152975</v>
          </cell>
          <cell r="K340">
            <v>13.720597600826867</v>
          </cell>
          <cell r="L340">
            <v>10.840486573330278</v>
          </cell>
          <cell r="M340">
            <v>12.217040908450883</v>
          </cell>
          <cell r="N340">
            <v>9.8794682727722183</v>
          </cell>
          <cell r="O340">
            <v>8.1931644141118412</v>
          </cell>
          <cell r="P340">
            <v>7</v>
          </cell>
          <cell r="Q340">
            <v>7</v>
          </cell>
          <cell r="R340">
            <v>7</v>
          </cell>
        </row>
        <row r="341">
          <cell r="A341" t="str">
            <v>Norway</v>
          </cell>
          <cell r="B341" t="str">
            <v>Europe</v>
          </cell>
          <cell r="C341" t="str">
            <v>Aaa</v>
          </cell>
          <cell r="D341">
            <v>2.4753974261922496</v>
          </cell>
          <cell r="E341">
            <v>0.46539115018098265</v>
          </cell>
          <cell r="F341">
            <v>1.5220588235294263</v>
          </cell>
          <cell r="G341">
            <v>2.3321503585137959</v>
          </cell>
          <cell r="H341">
            <v>0.72899709816687253</v>
          </cell>
          <cell r="I341">
            <v>3.7661607644744688</v>
          </cell>
          <cell r="J341">
            <v>2.1668472372697423</v>
          </cell>
          <cell r="K341">
            <v>2.3992576882290617</v>
          </cell>
          <cell r="L341">
            <v>1.3009708737863779</v>
          </cell>
          <cell r="M341">
            <v>0.7092198581560849</v>
          </cell>
          <cell r="N341">
            <v>1.8119527978682326</v>
          </cell>
          <cell r="O341">
            <v>2.0713377701338631</v>
          </cell>
          <cell r="P341">
            <v>2.2713377701338633</v>
          </cell>
          <cell r="Q341">
            <v>2.4713377701338635</v>
          </cell>
          <cell r="R341">
            <v>2.6713377701338636</v>
          </cell>
        </row>
        <row r="342">
          <cell r="A342" t="str">
            <v>Oman</v>
          </cell>
          <cell r="B342" t="str">
            <v>ME &amp; A</v>
          </cell>
          <cell r="C342" t="str">
            <v>A1</v>
          </cell>
          <cell r="D342">
            <v>0.16600000000000001</v>
          </cell>
          <cell r="E342">
            <v>0.67300000000000004</v>
          </cell>
          <cell r="F342">
            <v>1.853</v>
          </cell>
          <cell r="G342">
            <v>3.4409999999999998</v>
          </cell>
          <cell r="H342">
            <v>5.8940000000000001</v>
          </cell>
          <cell r="I342">
            <v>12.56</v>
          </cell>
          <cell r="J342">
            <v>3.5369999999999999</v>
          </cell>
          <cell r="K342">
            <v>3.2559999999999998</v>
          </cell>
          <cell r="L342">
            <v>4.032</v>
          </cell>
          <cell r="M342">
            <v>2.9359999999999999</v>
          </cell>
          <cell r="N342">
            <v>1.3359643010653732</v>
          </cell>
          <cell r="O342">
            <v>2.4752546443418622</v>
          </cell>
          <cell r="P342">
            <v>3.306</v>
          </cell>
          <cell r="Q342">
            <v>3.516</v>
          </cell>
          <cell r="R342">
            <v>3.508</v>
          </cell>
        </row>
        <row r="343">
          <cell r="A343" t="str">
            <v>Pakistan</v>
          </cell>
          <cell r="B343" t="str">
            <v>Asia Pacific</v>
          </cell>
          <cell r="C343" t="str">
            <v>Caa1</v>
          </cell>
          <cell r="D343">
            <v>3.0968247745981992</v>
          </cell>
          <cell r="E343">
            <v>4.5764258555133086</v>
          </cell>
          <cell r="F343">
            <v>9.3238703297022951</v>
          </cell>
          <cell r="G343">
            <v>7.8754822402554225</v>
          </cell>
          <cell r="H343">
            <v>7.7691453940066557</v>
          </cell>
          <cell r="I343">
            <v>12.002517450509217</v>
          </cell>
          <cell r="J343">
            <v>19.565994748618188</v>
          </cell>
          <cell r="K343">
            <v>10.09997436554729</v>
          </cell>
          <cell r="L343">
            <v>13.659293752425297</v>
          </cell>
          <cell r="M343">
            <v>11.007169682485495</v>
          </cell>
          <cell r="N343">
            <v>7.3586762625330593</v>
          </cell>
          <cell r="O343">
            <v>7.9266427436908016</v>
          </cell>
          <cell r="P343">
            <v>9.25</v>
          </cell>
          <cell r="Q343">
            <v>8</v>
          </cell>
          <cell r="R343">
            <v>7.25</v>
          </cell>
        </row>
        <row r="344">
          <cell r="A344" t="str">
            <v>Palau</v>
          </cell>
          <cell r="B344" t="str">
            <v>--</v>
          </cell>
          <cell r="C344" t="str">
            <v>--</v>
          </cell>
          <cell r="D344" t="e">
            <v>#N/A</v>
          </cell>
          <cell r="E344" t="e">
            <v>#N/A</v>
          </cell>
          <cell r="F344" t="e">
            <v>#N/A</v>
          </cell>
          <cell r="G344" t="e">
            <v>#N/A</v>
          </cell>
          <cell r="H344" t="e">
            <v>#N/A</v>
          </cell>
          <cell r="I344" t="e">
            <v>#N/A</v>
          </cell>
          <cell r="J344" t="e">
            <v>#N/A</v>
          </cell>
          <cell r="K344" t="e">
            <v>#N/A</v>
          </cell>
          <cell r="L344" t="e">
            <v>#N/A</v>
          </cell>
          <cell r="M344" t="e">
            <v>#N/A</v>
          </cell>
          <cell r="N344" t="e">
            <v>#N/A</v>
          </cell>
          <cell r="O344" t="e">
            <v>#N/A</v>
          </cell>
          <cell r="P344" t="e">
            <v>#N/A</v>
          </cell>
          <cell r="Q344" t="e">
            <v>#N/A</v>
          </cell>
          <cell r="R344" t="e">
            <v>#N/A</v>
          </cell>
        </row>
        <row r="345">
          <cell r="A345" t="str">
            <v>Panama</v>
          </cell>
          <cell r="B345" t="str">
            <v>Americas</v>
          </cell>
          <cell r="C345" t="str">
            <v>Baa2</v>
          </cell>
          <cell r="D345">
            <v>0.60199999999999998</v>
          </cell>
          <cell r="E345">
            <v>0.46600000000000003</v>
          </cell>
          <cell r="F345">
            <v>2.867</v>
          </cell>
          <cell r="G345">
            <v>2.4620000000000002</v>
          </cell>
          <cell r="H345">
            <v>4.1619999999999999</v>
          </cell>
          <cell r="I345">
            <v>8.7590000000000003</v>
          </cell>
          <cell r="J345">
            <v>2.411</v>
          </cell>
          <cell r="K345">
            <v>3.49</v>
          </cell>
          <cell r="L345">
            <v>5.8760000000000003</v>
          </cell>
          <cell r="M345">
            <v>5.6980000000000004</v>
          </cell>
          <cell r="N345">
            <v>4.5671614771904441</v>
          </cell>
          <cell r="O345">
            <v>4.25</v>
          </cell>
          <cell r="P345">
            <v>3.8</v>
          </cell>
          <cell r="Q345">
            <v>3.6</v>
          </cell>
          <cell r="R345">
            <v>3.4</v>
          </cell>
        </row>
        <row r="346">
          <cell r="A346" t="str">
            <v>Papua New Guinea</v>
          </cell>
          <cell r="B346" t="str">
            <v>Asia Pacific</v>
          </cell>
          <cell r="C346" t="str">
            <v>B1</v>
          </cell>
          <cell r="D346">
            <v>14.733074858335815</v>
          </cell>
          <cell r="E346">
            <v>2.1055367819079684</v>
          </cell>
          <cell r="F346">
            <v>1.8329938900203846</v>
          </cell>
          <cell r="G346">
            <v>2.3499999999999854</v>
          </cell>
          <cell r="H346">
            <v>0.92818759159747355</v>
          </cell>
          <cell r="I346">
            <v>10.793804453049361</v>
          </cell>
          <cell r="J346">
            <v>6.9025775447793647</v>
          </cell>
          <cell r="K346">
            <v>6.0073559460563919</v>
          </cell>
          <cell r="L346">
            <v>8.4232845026985359</v>
          </cell>
          <cell r="M346">
            <v>2.2577777777777808</v>
          </cell>
          <cell r="N346">
            <v>5.2619999999999996</v>
          </cell>
          <cell r="O346">
            <v>6</v>
          </cell>
          <cell r="P346">
            <v>6</v>
          </cell>
          <cell r="Q346">
            <v>6</v>
          </cell>
          <cell r="R346">
            <v>6</v>
          </cell>
        </row>
        <row r="347">
          <cell r="A347" t="str">
            <v>Paraguay</v>
          </cell>
          <cell r="B347" t="str">
            <v>Americas</v>
          </cell>
          <cell r="C347" t="str">
            <v>Ba3</v>
          </cell>
          <cell r="D347">
            <v>14.191679831490234</v>
          </cell>
          <cell r="E347">
            <v>4.3232649296749415</v>
          </cell>
          <cell r="F347">
            <v>6.7963310863078608</v>
          </cell>
          <cell r="G347">
            <v>9.5819536423841001</v>
          </cell>
          <cell r="H347">
            <v>8.1586402266288882</v>
          </cell>
          <cell r="I347">
            <v>10.153658110703656</v>
          </cell>
          <cell r="J347">
            <v>2.5917413014187263</v>
          </cell>
          <cell r="K347">
            <v>4.6739802224969207</v>
          </cell>
          <cell r="L347">
            <v>8.2515314783378599</v>
          </cell>
          <cell r="M347">
            <v>3.64764437171885</v>
          </cell>
          <cell r="N347">
            <v>4.1597738287560624</v>
          </cell>
          <cell r="O347">
            <v>4.3499999999999996</v>
          </cell>
          <cell r="P347">
            <v>4.6475</v>
          </cell>
          <cell r="Q347">
            <v>4.7475000000000005</v>
          </cell>
          <cell r="R347">
            <v>4.7</v>
          </cell>
        </row>
        <row r="348">
          <cell r="A348" t="str">
            <v>Peru</v>
          </cell>
          <cell r="B348" t="str">
            <v>Americas</v>
          </cell>
          <cell r="C348" t="str">
            <v>Baa2</v>
          </cell>
          <cell r="D348">
            <v>2.261215761695941</v>
          </cell>
          <cell r="E348">
            <v>3.6615490019244135</v>
          </cell>
          <cell r="F348">
            <v>1.6177058206009873</v>
          </cell>
          <cell r="G348">
            <v>2.0013563887388495</v>
          </cell>
          <cell r="H348">
            <v>1.7787013200036954</v>
          </cell>
          <cell r="I348">
            <v>5.7878774927107379</v>
          </cell>
          <cell r="J348">
            <v>2.9353384222277259</v>
          </cell>
          <cell r="K348">
            <v>1.5295416666666739</v>
          </cell>
          <cell r="L348">
            <v>3.3696678593955811</v>
          </cell>
          <cell r="M348">
            <v>3.6553970949866414</v>
          </cell>
          <cell r="N348">
            <v>2.8246843042078806</v>
          </cell>
          <cell r="O348">
            <v>2.75</v>
          </cell>
          <cell r="P348">
            <v>2.25</v>
          </cell>
          <cell r="Q348">
            <v>2</v>
          </cell>
          <cell r="R348">
            <v>2</v>
          </cell>
        </row>
        <row r="349">
          <cell r="A349" t="str">
            <v>Philippines</v>
          </cell>
          <cell r="B349" t="str">
            <v>Asia Pacific</v>
          </cell>
          <cell r="C349" t="str">
            <v>Baa3</v>
          </cell>
          <cell r="D349">
            <v>2.2692055829253377</v>
          </cell>
          <cell r="E349">
            <v>4.7910929357926957</v>
          </cell>
          <cell r="F349">
            <v>6.5952189791394167</v>
          </cell>
          <cell r="G349">
            <v>5.4668720749935007</v>
          </cell>
          <cell r="H349">
            <v>2.9414018525467656</v>
          </cell>
          <cell r="I349">
            <v>8.1763052757436672</v>
          </cell>
          <cell r="J349">
            <v>4.2055902383654642</v>
          </cell>
          <cell r="K349">
            <v>3.7988756074347929</v>
          </cell>
          <cell r="L349">
            <v>4.7184234362158906</v>
          </cell>
          <cell r="M349">
            <v>3.1673706520759071</v>
          </cell>
          <cell r="N349">
            <v>2.8</v>
          </cell>
          <cell r="O349">
            <v>3.35</v>
          </cell>
          <cell r="P349">
            <v>3.569</v>
          </cell>
          <cell r="Q349">
            <v>3.2490000000000001</v>
          </cell>
          <cell r="R349">
            <v>3.2650000000000001</v>
          </cell>
        </row>
        <row r="350">
          <cell r="A350" t="str">
            <v>Poland</v>
          </cell>
          <cell r="B350" t="str">
            <v>Europe</v>
          </cell>
          <cell r="C350" t="str">
            <v>A2</v>
          </cell>
          <cell r="D350">
            <v>0.8</v>
          </cell>
          <cell r="E350">
            <v>3.53</v>
          </cell>
          <cell r="F350">
            <v>2.198</v>
          </cell>
          <cell r="G350">
            <v>1.1859999999999999</v>
          </cell>
          <cell r="H350">
            <v>2.4929999999999999</v>
          </cell>
          <cell r="I350">
            <v>4.4189999999999996</v>
          </cell>
          <cell r="J350">
            <v>3.5</v>
          </cell>
          <cell r="K350">
            <v>2.5990000000000002</v>
          </cell>
          <cell r="L350">
            <v>4.3</v>
          </cell>
          <cell r="M350">
            <v>3.7349999999999999</v>
          </cell>
          <cell r="N350">
            <v>1.4419999999999999</v>
          </cell>
          <cell r="O350">
            <v>1.95</v>
          </cell>
          <cell r="P350">
            <v>2.13</v>
          </cell>
          <cell r="Q350">
            <v>2.38</v>
          </cell>
          <cell r="R350">
            <v>2.5</v>
          </cell>
        </row>
        <row r="351">
          <cell r="A351" t="str">
            <v>Portugal</v>
          </cell>
          <cell r="B351" t="str">
            <v>Europe</v>
          </cell>
          <cell r="C351" t="str">
            <v>Ba3</v>
          </cell>
          <cell r="D351">
            <v>3.2416605667677265</v>
          </cell>
          <cell r="E351">
            <v>2.3802289071204585</v>
          </cell>
          <cell r="F351">
            <v>2.3149980213691985</v>
          </cell>
          <cell r="G351">
            <v>3.1135176948365766</v>
          </cell>
          <cell r="H351">
            <v>2.4287321830457596</v>
          </cell>
          <cell r="I351">
            <v>2.5725533278403394</v>
          </cell>
          <cell r="J351">
            <v>-0.83006069260978832</v>
          </cell>
          <cell r="K351">
            <v>1.377013770137723</v>
          </cell>
          <cell r="L351">
            <v>3.6754261363636389</v>
          </cell>
          <cell r="M351">
            <v>2.7658845692755567</v>
          </cell>
          <cell r="N351">
            <v>0.37598537404488486</v>
          </cell>
          <cell r="O351">
            <v>0.68662096711793463</v>
          </cell>
          <cell r="P351">
            <v>1.1950000000000001</v>
          </cell>
          <cell r="Q351">
            <v>1.202</v>
          </cell>
          <cell r="R351">
            <v>1.222</v>
          </cell>
        </row>
        <row r="352">
          <cell r="A352" t="str">
            <v>Qatar</v>
          </cell>
          <cell r="B352" t="str">
            <v>ME &amp; A</v>
          </cell>
          <cell r="C352" t="str">
            <v>Aa2</v>
          </cell>
          <cell r="D352">
            <v>2.2629999999999999</v>
          </cell>
          <cell r="E352">
            <v>6.7969999999999997</v>
          </cell>
          <cell r="F352">
            <v>8.8140000000000001</v>
          </cell>
          <cell r="G352">
            <v>11.827999999999999</v>
          </cell>
          <cell r="H352">
            <v>13.763999999999999</v>
          </cell>
          <cell r="I352">
            <v>15.048999999999999</v>
          </cell>
          <cell r="J352">
            <v>-4.8650000000000002</v>
          </cell>
          <cell r="K352">
            <v>-2.4329999999999998</v>
          </cell>
          <cell r="L352">
            <v>1.923</v>
          </cell>
          <cell r="M352">
            <v>1.8560000000000001</v>
          </cell>
          <cell r="N352">
            <v>3.746</v>
          </cell>
          <cell r="O352">
            <v>3.9740000000000002</v>
          </cell>
          <cell r="P352">
            <v>4.0359999999999996</v>
          </cell>
          <cell r="Q352">
            <v>4.9619999999999997</v>
          </cell>
          <cell r="R352">
            <v>5</v>
          </cell>
        </row>
        <row r="353">
          <cell r="A353" t="str">
            <v>Republic of the Congo</v>
          </cell>
          <cell r="C353" t="str">
            <v>Ba3</v>
          </cell>
          <cell r="D353">
            <v>1.69</v>
          </cell>
          <cell r="E353">
            <v>3.67</v>
          </cell>
          <cell r="F353">
            <v>2.4660000000000002</v>
          </cell>
          <cell r="G353">
            <v>4.6580000000000004</v>
          </cell>
          <cell r="H353">
            <v>2.5950000000000002</v>
          </cell>
          <cell r="I353">
            <v>6.02</v>
          </cell>
          <cell r="J353">
            <v>4.3390000000000004</v>
          </cell>
          <cell r="K353">
            <v>4.9829999999999997</v>
          </cell>
          <cell r="L353">
            <v>1.7649999999999999</v>
          </cell>
          <cell r="M353">
            <v>5.008</v>
          </cell>
          <cell r="N353">
            <v>5.2610000000000001</v>
          </cell>
          <cell r="O353">
            <v>2.835</v>
          </cell>
          <cell r="P353">
            <v>2.819</v>
          </cell>
          <cell r="Q353">
            <v>2.7679999999999998</v>
          </cell>
          <cell r="R353">
            <v>2.67</v>
          </cell>
        </row>
        <row r="354">
          <cell r="A354" t="str">
            <v>Republic of the Congo, Government of</v>
          </cell>
          <cell r="C354" t="str">
            <v>--</v>
          </cell>
          <cell r="D354" t="e">
            <v>#N/A</v>
          </cell>
          <cell r="E354" t="e">
            <v>#N/A</v>
          </cell>
          <cell r="F354" t="e">
            <v>#N/A</v>
          </cell>
          <cell r="G354" t="e">
            <v>#N/A</v>
          </cell>
          <cell r="H354" t="e">
            <v>#N/A</v>
          </cell>
          <cell r="I354" t="e">
            <v>#N/A</v>
          </cell>
          <cell r="J354" t="e">
            <v>#N/A</v>
          </cell>
          <cell r="K354" t="e">
            <v>#N/A</v>
          </cell>
          <cell r="L354" t="e">
            <v>#N/A</v>
          </cell>
          <cell r="M354" t="e">
            <v>#N/A</v>
          </cell>
          <cell r="N354" t="e">
            <v>#N/A</v>
          </cell>
          <cell r="O354" t="e">
            <v>#N/A</v>
          </cell>
          <cell r="P354" t="e">
            <v>#N/A</v>
          </cell>
          <cell r="Q354" t="e">
            <v>#N/A</v>
          </cell>
          <cell r="R354" t="e">
            <v>#N/A</v>
          </cell>
        </row>
        <row r="355">
          <cell r="A355" t="str">
            <v>Romania</v>
          </cell>
          <cell r="B355" t="str">
            <v>Europe</v>
          </cell>
          <cell r="C355" t="str">
            <v>Baa3</v>
          </cell>
          <cell r="D355">
            <v>15.381</v>
          </cell>
          <cell r="E355">
            <v>11.863</v>
          </cell>
          <cell r="F355">
            <v>9.0030000000000001</v>
          </cell>
          <cell r="G355">
            <v>6.585</v>
          </cell>
          <cell r="H355">
            <v>4.8369999999999997</v>
          </cell>
          <cell r="I355">
            <v>7.8490000000000002</v>
          </cell>
          <cell r="J355">
            <v>5.5869999999999997</v>
          </cell>
          <cell r="K355">
            <v>6.0949999999999998</v>
          </cell>
          <cell r="L355">
            <v>5.7850000000000001</v>
          </cell>
          <cell r="M355">
            <v>3.3359999999999999</v>
          </cell>
          <cell r="N355">
            <v>4.5149999999999997</v>
          </cell>
          <cell r="O355">
            <v>2.8330000000000002</v>
          </cell>
          <cell r="P355">
            <v>2.9</v>
          </cell>
          <cell r="Q355">
            <v>2.7</v>
          </cell>
          <cell r="R355">
            <v>2.6</v>
          </cell>
        </row>
        <row r="356">
          <cell r="A356" t="str">
            <v>Russia</v>
          </cell>
          <cell r="B356" t="str">
            <v>Europe</v>
          </cell>
          <cell r="C356" t="str">
            <v>Baa1</v>
          </cell>
          <cell r="D356">
            <v>13.665862281276686</v>
          </cell>
          <cell r="E356">
            <v>10.887062426147299</v>
          </cell>
          <cell r="F356">
            <v>12.683333267675433</v>
          </cell>
          <cell r="G356">
            <v>9.6786598913075839</v>
          </cell>
          <cell r="H356">
            <v>9.0072070406507656</v>
          </cell>
          <cell r="I356">
            <v>14.107758236263379</v>
          </cell>
          <cell r="J356">
            <v>11.654203739390724</v>
          </cell>
          <cell r="K356">
            <v>6.8536601319940216</v>
          </cell>
          <cell r="L356">
            <v>8.4428960205170878</v>
          </cell>
          <cell r="M356">
            <v>5.067641174955928</v>
          </cell>
          <cell r="N356">
            <v>6.7319565278864291</v>
          </cell>
          <cell r="O356">
            <v>5.7077000521049692</v>
          </cell>
          <cell r="P356">
            <v>5.3552332575858674</v>
          </cell>
          <cell r="Q356">
            <v>5.449383851680345</v>
          </cell>
          <cell r="R356">
            <v>5.5001579208590945</v>
          </cell>
        </row>
        <row r="357">
          <cell r="A357" t="str">
            <v>Rwanda</v>
          </cell>
          <cell r="B357" t="str">
            <v>ME &amp; A</v>
          </cell>
          <cell r="C357" t="str">
            <v>--</v>
          </cell>
          <cell r="D357">
            <v>7.4450000000000003</v>
          </cell>
          <cell r="E357">
            <v>11.951000000000001</v>
          </cell>
          <cell r="F357">
            <v>9.1219999999999999</v>
          </cell>
          <cell r="G357">
            <v>8.8309999999999995</v>
          </cell>
          <cell r="H357">
            <v>9.0809999999999995</v>
          </cell>
          <cell r="I357">
            <v>15.44</v>
          </cell>
          <cell r="J357">
            <v>10.346</v>
          </cell>
          <cell r="K357">
            <v>2.306</v>
          </cell>
          <cell r="L357">
            <v>5.6680000000000001</v>
          </cell>
          <cell r="M357">
            <v>6.2859999999999996</v>
          </cell>
          <cell r="N357">
            <v>5.6920000000000002</v>
          </cell>
          <cell r="O357">
            <v>6.75</v>
          </cell>
          <cell r="P357">
            <v>5.75</v>
          </cell>
          <cell r="Q357">
            <v>5.25</v>
          </cell>
          <cell r="R357">
            <v>5</v>
          </cell>
        </row>
        <row r="358">
          <cell r="A358" t="str">
            <v>Saint Kitts and Nevis</v>
          </cell>
          <cell r="B358" t="str">
            <v>--</v>
          </cell>
          <cell r="C358" t="str">
            <v>--</v>
          </cell>
          <cell r="D358" t="e">
            <v>#N/A</v>
          </cell>
          <cell r="E358" t="e">
            <v>#N/A</v>
          </cell>
          <cell r="F358" t="e">
            <v>#N/A</v>
          </cell>
          <cell r="G358" t="e">
            <v>#N/A</v>
          </cell>
          <cell r="H358" t="e">
            <v>#N/A</v>
          </cell>
          <cell r="I358" t="e">
            <v>#N/A</v>
          </cell>
          <cell r="J358" t="e">
            <v>#N/A</v>
          </cell>
          <cell r="K358" t="e">
            <v>#N/A</v>
          </cell>
          <cell r="L358" t="e">
            <v>#N/A</v>
          </cell>
          <cell r="M358" t="e">
            <v>#N/A</v>
          </cell>
          <cell r="N358" t="e">
            <v>#N/A</v>
          </cell>
          <cell r="O358" t="e">
            <v>#N/A</v>
          </cell>
          <cell r="P358" t="e">
            <v>#N/A</v>
          </cell>
          <cell r="Q358" t="e">
            <v>#N/A</v>
          </cell>
          <cell r="R358" t="e">
            <v>#N/A</v>
          </cell>
        </row>
        <row r="359">
          <cell r="A359" t="str">
            <v>Saint Lucia</v>
          </cell>
          <cell r="B359" t="str">
            <v>--</v>
          </cell>
          <cell r="C359" t="str">
            <v>--</v>
          </cell>
          <cell r="D359" t="e">
            <v>#N/A</v>
          </cell>
          <cell r="E359" t="e">
            <v>#N/A</v>
          </cell>
          <cell r="F359" t="e">
            <v>#N/A</v>
          </cell>
          <cell r="G359" t="e">
            <v>#N/A</v>
          </cell>
          <cell r="H359" t="e">
            <v>#N/A</v>
          </cell>
          <cell r="I359" t="e">
            <v>#N/A</v>
          </cell>
          <cell r="J359" t="e">
            <v>#N/A</v>
          </cell>
          <cell r="K359" t="e">
            <v>#N/A</v>
          </cell>
          <cell r="L359" t="e">
            <v>#N/A</v>
          </cell>
          <cell r="M359" t="e">
            <v>#N/A</v>
          </cell>
          <cell r="N359" t="e">
            <v>#N/A</v>
          </cell>
          <cell r="O359" t="e">
            <v>#N/A</v>
          </cell>
          <cell r="P359" t="e">
            <v>#N/A</v>
          </cell>
          <cell r="Q359" t="e">
            <v>#N/A</v>
          </cell>
          <cell r="R359" t="e">
            <v>#N/A</v>
          </cell>
        </row>
        <row r="360">
          <cell r="A360" t="str">
            <v>Samoa</v>
          </cell>
          <cell r="B360" t="str">
            <v>--</v>
          </cell>
          <cell r="C360" t="str">
            <v>--</v>
          </cell>
          <cell r="D360">
            <v>4.3</v>
          </cell>
          <cell r="E360">
            <v>7.8460000000000001</v>
          </cell>
          <cell r="F360">
            <v>7.8159999999999998</v>
          </cell>
          <cell r="G360">
            <v>3.4820000000000002</v>
          </cell>
          <cell r="H360">
            <v>4.718</v>
          </cell>
          <cell r="I360">
            <v>6.2619999999999996</v>
          </cell>
          <cell r="J360">
            <v>14.641999999999999</v>
          </cell>
          <cell r="K360">
            <v>-0.20100000000000001</v>
          </cell>
          <cell r="L360">
            <v>2.875</v>
          </cell>
          <cell r="M360">
            <v>6.1909999999999998</v>
          </cell>
          <cell r="N360">
            <v>-0.20699999999999999</v>
          </cell>
          <cell r="O360">
            <v>-1</v>
          </cell>
          <cell r="P360">
            <v>3</v>
          </cell>
          <cell r="Q360">
            <v>3</v>
          </cell>
          <cell r="R360">
            <v>4</v>
          </cell>
        </row>
        <row r="361">
          <cell r="A361" t="str">
            <v>San Marino</v>
          </cell>
          <cell r="B361" t="str">
            <v>--</v>
          </cell>
          <cell r="C361" t="str">
            <v>--</v>
          </cell>
          <cell r="D361" t="e">
            <v>#N/A</v>
          </cell>
          <cell r="E361">
            <v>1.429</v>
          </cell>
          <cell r="F361">
            <v>1.6870000000000001</v>
          </cell>
          <cell r="G361">
            <v>2.0950000000000002</v>
          </cell>
          <cell r="H361">
            <v>2.4740000000000002</v>
          </cell>
          <cell r="I361">
            <v>4.0960000000000001</v>
          </cell>
          <cell r="J361">
            <v>2.4180000000000001</v>
          </cell>
          <cell r="K361">
            <v>2.5950000000000002</v>
          </cell>
          <cell r="L361">
            <v>1.9990000000000001</v>
          </cell>
          <cell r="M361">
            <v>2.827</v>
          </cell>
          <cell r="N361">
            <v>1.6279999999999999</v>
          </cell>
          <cell r="O361">
            <v>0.85699999999999998</v>
          </cell>
          <cell r="P361">
            <v>1.2</v>
          </cell>
          <cell r="Q361">
            <v>1.3</v>
          </cell>
          <cell r="R361">
            <v>1.4</v>
          </cell>
        </row>
        <row r="362">
          <cell r="A362" t="str">
            <v>Sao Tome and Principe</v>
          </cell>
          <cell r="B362" t="str">
            <v>--</v>
          </cell>
          <cell r="C362" t="str">
            <v>--</v>
          </cell>
          <cell r="D362" t="e">
            <v>#N/A</v>
          </cell>
          <cell r="E362" t="e">
            <v>#N/A</v>
          </cell>
          <cell r="F362" t="e">
            <v>#N/A</v>
          </cell>
          <cell r="G362" t="e">
            <v>#N/A</v>
          </cell>
          <cell r="H362" t="e">
            <v>#N/A</v>
          </cell>
          <cell r="I362" t="e">
            <v>#N/A</v>
          </cell>
          <cell r="J362" t="e">
            <v>#N/A</v>
          </cell>
          <cell r="K362" t="e">
            <v>#N/A</v>
          </cell>
          <cell r="L362" t="e">
            <v>#N/A</v>
          </cell>
          <cell r="M362" t="e">
            <v>#N/A</v>
          </cell>
          <cell r="N362" t="e">
            <v>#N/A</v>
          </cell>
          <cell r="O362" t="e">
            <v>#N/A</v>
          </cell>
          <cell r="P362" t="e">
            <v>#N/A</v>
          </cell>
          <cell r="Q362" t="e">
            <v>#N/A</v>
          </cell>
          <cell r="R362" t="e">
            <v>#N/A</v>
          </cell>
        </row>
        <row r="363">
          <cell r="A363" t="str">
            <v>Sark</v>
          </cell>
          <cell r="B363" t="str">
            <v>--</v>
          </cell>
          <cell r="C363" t="str">
            <v>--</v>
          </cell>
          <cell r="D363" t="e">
            <v>#N/A</v>
          </cell>
          <cell r="E363" t="e">
            <v>#N/A</v>
          </cell>
          <cell r="F363" t="e">
            <v>#N/A</v>
          </cell>
          <cell r="G363" t="e">
            <v>#N/A</v>
          </cell>
          <cell r="H363" t="e">
            <v>#N/A</v>
          </cell>
          <cell r="I363" t="e">
            <v>#N/A</v>
          </cell>
          <cell r="J363" t="e">
            <v>#N/A</v>
          </cell>
          <cell r="K363" t="e">
            <v>#N/A</v>
          </cell>
          <cell r="L363" t="e">
            <v>#N/A</v>
          </cell>
          <cell r="M363" t="e">
            <v>#N/A</v>
          </cell>
          <cell r="N363" t="e">
            <v>#N/A</v>
          </cell>
          <cell r="O363" t="e">
            <v>#N/A</v>
          </cell>
          <cell r="P363" t="e">
            <v>#N/A</v>
          </cell>
          <cell r="Q363" t="e">
            <v>#N/A</v>
          </cell>
          <cell r="R363" t="e">
            <v>#N/A</v>
          </cell>
        </row>
        <row r="364">
          <cell r="A364" t="str">
            <v>Saudi Arabia</v>
          </cell>
          <cell r="B364" t="str">
            <v>ME &amp; A</v>
          </cell>
          <cell r="C364" t="str">
            <v>Aa3</v>
          </cell>
          <cell r="D364">
            <v>0.58674000000000004</v>
          </cell>
          <cell r="E364">
            <v>0.32969999999999999</v>
          </cell>
          <cell r="F364">
            <v>0.69935999999999998</v>
          </cell>
          <cell r="G364">
            <v>2.2073499999999999</v>
          </cell>
          <cell r="H364">
            <v>4.1687099999999999</v>
          </cell>
          <cell r="I364">
            <v>9.8687500000000004</v>
          </cell>
          <cell r="J364">
            <v>5.06663</v>
          </cell>
          <cell r="K364">
            <v>5.34314</v>
          </cell>
          <cell r="L364">
            <v>5.8235900000000003</v>
          </cell>
          <cell r="M364">
            <v>2.8859599999999999</v>
          </cell>
          <cell r="N364">
            <v>3.76</v>
          </cell>
          <cell r="O364">
            <v>3.5819999999999999</v>
          </cell>
          <cell r="P364">
            <v>3.5259999999999998</v>
          </cell>
          <cell r="Q364">
            <v>3.5070000000000001</v>
          </cell>
          <cell r="R364">
            <v>3.5019999999999998</v>
          </cell>
        </row>
        <row r="365">
          <cell r="A365" t="str">
            <v>Senegal</v>
          </cell>
          <cell r="B365" t="str">
            <v>ME &amp; A</v>
          </cell>
          <cell r="C365" t="str">
            <v>B1</v>
          </cell>
          <cell r="D365">
            <v>-3.0231161941107754E-2</v>
          </cell>
          <cell r="E365">
            <v>0.50769637031169434</v>
          </cell>
          <cell r="F365">
            <v>1.7045656798515108</v>
          </cell>
          <cell r="G365">
            <v>2.1133298111169818</v>
          </cell>
          <cell r="H365">
            <v>5.8532090924967584</v>
          </cell>
          <cell r="I365">
            <v>5.7700150722581611</v>
          </cell>
          <cell r="J365">
            <v>-1.0509305524273205</v>
          </cell>
          <cell r="K365">
            <v>1.2510414295595629</v>
          </cell>
          <cell r="L365">
            <v>3.3846686630405909</v>
          </cell>
          <cell r="M365">
            <v>1.4170162996283153</v>
          </cell>
          <cell r="N365">
            <v>1.1830000000000001</v>
          </cell>
          <cell r="O365">
            <v>1.645</v>
          </cell>
          <cell r="P365">
            <v>1.655</v>
          </cell>
          <cell r="Q365">
            <v>1.655</v>
          </cell>
          <cell r="R365">
            <v>1.655</v>
          </cell>
        </row>
        <row r="366">
          <cell r="A366" t="str">
            <v>Serbia</v>
          </cell>
          <cell r="B366" t="str">
            <v>Europe</v>
          </cell>
          <cell r="C366" t="str">
            <v>B1</v>
          </cell>
          <cell r="D366">
            <v>2.9049999999999998</v>
          </cell>
          <cell r="E366">
            <v>10.613</v>
          </cell>
          <cell r="F366">
            <v>16.244</v>
          </cell>
          <cell r="G366">
            <v>10.726000000000001</v>
          </cell>
          <cell r="H366">
            <v>6.8979999999999997</v>
          </cell>
          <cell r="I366">
            <v>12.425000000000001</v>
          </cell>
          <cell r="J366">
            <v>8.1020000000000003</v>
          </cell>
          <cell r="K366">
            <v>6.1529999999999996</v>
          </cell>
          <cell r="L366">
            <v>11.146000000000001</v>
          </cell>
          <cell r="M366">
            <v>7.3449999999999998</v>
          </cell>
          <cell r="N366">
            <v>8.4819999999999993</v>
          </cell>
          <cell r="O366">
            <v>5.0449999999999999</v>
          </cell>
          <cell r="P366">
            <v>4.8789999999999996</v>
          </cell>
          <cell r="Q366">
            <v>4</v>
          </cell>
          <cell r="R366">
            <v>3.7280000000000002</v>
          </cell>
        </row>
        <row r="367">
          <cell r="A367" t="str">
            <v>Seychelles</v>
          </cell>
          <cell r="B367" t="str">
            <v>--</v>
          </cell>
          <cell r="C367" t="str">
            <v>--</v>
          </cell>
          <cell r="D367">
            <v>3.3</v>
          </cell>
          <cell r="E367">
            <v>3.9</v>
          </cell>
          <cell r="F367">
            <v>0.64500000000000002</v>
          </cell>
          <cell r="G367">
            <v>-1.865</v>
          </cell>
          <cell r="H367">
            <v>5.3239999999999998</v>
          </cell>
          <cell r="I367">
            <v>36.965000000000003</v>
          </cell>
          <cell r="J367">
            <v>31.748000000000001</v>
          </cell>
          <cell r="K367">
            <v>-2.4</v>
          </cell>
          <cell r="L367">
            <v>2.5590000000000002</v>
          </cell>
          <cell r="M367">
            <v>7.11</v>
          </cell>
          <cell r="N367">
            <v>4.8680000000000003</v>
          </cell>
          <cell r="O367">
            <v>3.415</v>
          </cell>
          <cell r="P367">
            <v>3</v>
          </cell>
          <cell r="Q367">
            <v>3</v>
          </cell>
          <cell r="R367">
            <v>3</v>
          </cell>
        </row>
        <row r="368">
          <cell r="A368" t="str">
            <v>Sierra Leone</v>
          </cell>
          <cell r="B368" t="str">
            <v>--</v>
          </cell>
          <cell r="C368" t="str">
            <v>--</v>
          </cell>
          <cell r="D368">
            <v>7.5460000000000003</v>
          </cell>
          <cell r="E368">
            <v>14.247</v>
          </cell>
          <cell r="F368">
            <v>12.05</v>
          </cell>
          <cell r="G368">
            <v>9.5459999999999994</v>
          </cell>
          <cell r="H368">
            <v>11.65</v>
          </cell>
          <cell r="I368">
            <v>14.834</v>
          </cell>
          <cell r="J368">
            <v>9.2469999999999999</v>
          </cell>
          <cell r="K368">
            <v>17.782</v>
          </cell>
          <cell r="L368">
            <v>18.460999999999999</v>
          </cell>
          <cell r="M368">
            <v>13.811</v>
          </cell>
          <cell r="N368">
            <v>10.337</v>
          </cell>
          <cell r="O368">
            <v>7.7220000000000004</v>
          </cell>
          <cell r="P368">
            <v>6.6779999999999999</v>
          </cell>
          <cell r="Q368">
            <v>5.6719999999999997</v>
          </cell>
          <cell r="R368">
            <v>5.4</v>
          </cell>
        </row>
        <row r="369">
          <cell r="A369" t="str">
            <v>Singapore</v>
          </cell>
          <cell r="B369" t="str">
            <v>Asia Pacific</v>
          </cell>
          <cell r="C369" t="str">
            <v>Aaa</v>
          </cell>
          <cell r="D369">
            <v>0.48657795888871203</v>
          </cell>
          <cell r="E369">
            <v>1.6706783153522808</v>
          </cell>
          <cell r="F369">
            <v>0.47293187207135823</v>
          </cell>
          <cell r="G369">
            <v>0.97301919775449885</v>
          </cell>
          <cell r="H369">
            <v>2.0956652046383306</v>
          </cell>
          <cell r="I369">
            <v>6.6117756219043367</v>
          </cell>
          <cell r="J369">
            <v>0.58901604555166021</v>
          </cell>
          <cell r="K369">
            <v>2.8231412729267102</v>
          </cell>
          <cell r="L369">
            <v>5.2476529332558641</v>
          </cell>
          <cell r="M369">
            <v>4.5754659576336065</v>
          </cell>
          <cell r="N369">
            <v>2.4717838198075586</v>
          </cell>
          <cell r="O369">
            <v>3.2555198569418149</v>
          </cell>
          <cell r="P369">
            <v>2.593</v>
          </cell>
          <cell r="Q369">
            <v>2.5030000000000001</v>
          </cell>
          <cell r="R369">
            <v>2.4159999999999999</v>
          </cell>
        </row>
        <row r="370">
          <cell r="A370" t="str">
            <v>Sint Maarten</v>
          </cell>
          <cell r="B370" t="str">
            <v>Americas</v>
          </cell>
          <cell r="C370" t="str">
            <v>Baa1</v>
          </cell>
          <cell r="D370" t="e">
            <v>#N/A</v>
          </cell>
          <cell r="E370" t="e">
            <v>#N/A</v>
          </cell>
          <cell r="F370" t="e">
            <v>#N/A</v>
          </cell>
          <cell r="G370" t="e">
            <v>#N/A</v>
          </cell>
          <cell r="H370" t="e">
            <v>#N/A</v>
          </cell>
          <cell r="I370" t="e">
            <v>#N/A</v>
          </cell>
          <cell r="J370" t="e">
            <v>#N/A</v>
          </cell>
          <cell r="K370" t="e">
            <v>#N/A</v>
          </cell>
          <cell r="L370" t="e">
            <v>#N/A</v>
          </cell>
          <cell r="M370" t="e">
            <v>#N/A</v>
          </cell>
          <cell r="N370" t="e">
            <v>#N/A</v>
          </cell>
          <cell r="O370" t="e">
            <v>#N/A</v>
          </cell>
          <cell r="P370" t="e">
            <v>#N/A</v>
          </cell>
          <cell r="Q370" t="e">
            <v>#N/A</v>
          </cell>
          <cell r="R370" t="e">
            <v>#N/A</v>
          </cell>
        </row>
        <row r="371">
          <cell r="A371" t="str">
            <v>Slovakia</v>
          </cell>
          <cell r="B371" t="str">
            <v>Europe</v>
          </cell>
          <cell r="C371" t="str">
            <v>A2</v>
          </cell>
          <cell r="D371">
            <v>8.4290000000000003</v>
          </cell>
          <cell r="E371">
            <v>7.4489999999999998</v>
          </cell>
          <cell r="F371">
            <v>2.79</v>
          </cell>
          <cell r="G371">
            <v>4.26</v>
          </cell>
          <cell r="H371">
            <v>1.9</v>
          </cell>
          <cell r="I371">
            <v>3.9489999999999998</v>
          </cell>
          <cell r="J371">
            <v>0.92900000000000005</v>
          </cell>
          <cell r="K371">
            <v>0.70399999999999996</v>
          </cell>
          <cell r="L371">
            <v>4.0810000000000004</v>
          </cell>
          <cell r="M371">
            <v>3.7330000000000001</v>
          </cell>
          <cell r="N371">
            <v>1.7190000000000001</v>
          </cell>
          <cell r="O371">
            <v>2</v>
          </cell>
          <cell r="P371">
            <v>2.1</v>
          </cell>
          <cell r="Q371">
            <v>2.2000000000000002</v>
          </cell>
          <cell r="R371">
            <v>2.2999999999999998</v>
          </cell>
        </row>
        <row r="372">
          <cell r="A372" t="str">
            <v>Slovenia</v>
          </cell>
          <cell r="B372" t="str">
            <v>Europe</v>
          </cell>
          <cell r="C372" t="str">
            <v>Ba1</v>
          </cell>
          <cell r="D372">
            <v>4.7</v>
          </cell>
          <cell r="E372">
            <v>3.3</v>
          </cell>
          <cell r="F372">
            <v>2.4</v>
          </cell>
          <cell r="G372">
            <v>3</v>
          </cell>
          <cell r="H372">
            <v>5.7</v>
          </cell>
          <cell r="I372">
            <v>1.8</v>
          </cell>
          <cell r="J372">
            <v>2.1</v>
          </cell>
          <cell r="K372">
            <v>2.2000000000000002</v>
          </cell>
          <cell r="L372">
            <v>2.1</v>
          </cell>
          <cell r="M372">
            <v>3.1</v>
          </cell>
          <cell r="N372">
            <v>2.1</v>
          </cell>
          <cell r="O372">
            <v>1.9</v>
          </cell>
          <cell r="P372">
            <v>2.1</v>
          </cell>
          <cell r="Q372">
            <v>2.1</v>
          </cell>
          <cell r="R372">
            <v>2.1</v>
          </cell>
        </row>
        <row r="373">
          <cell r="A373" t="str">
            <v>Solomon Islands</v>
          </cell>
          <cell r="B373" t="str">
            <v>--</v>
          </cell>
          <cell r="C373" t="str">
            <v>--</v>
          </cell>
          <cell r="D373">
            <v>10.077</v>
          </cell>
          <cell r="E373">
            <v>6.9160000000000004</v>
          </cell>
          <cell r="F373">
            <v>7.5289999999999999</v>
          </cell>
          <cell r="G373">
            <v>11.224</v>
          </cell>
          <cell r="H373">
            <v>7.6639999999999997</v>
          </cell>
          <cell r="I373">
            <v>17.323</v>
          </cell>
          <cell r="J373">
            <v>7.1109999999999998</v>
          </cell>
          <cell r="K373">
            <v>0.94699999999999995</v>
          </cell>
          <cell r="L373">
            <v>7.4359999999999999</v>
          </cell>
          <cell r="M373">
            <v>5.91</v>
          </cell>
          <cell r="N373">
            <v>6.08</v>
          </cell>
          <cell r="O373">
            <v>4.835</v>
          </cell>
          <cell r="P373">
            <v>4.6689999999999996</v>
          </cell>
          <cell r="Q373">
            <v>4.492</v>
          </cell>
          <cell r="R373">
            <v>4.4539999999999997</v>
          </cell>
        </row>
        <row r="374">
          <cell r="A374" t="str">
            <v>Somalia</v>
          </cell>
          <cell r="B374" t="str">
            <v>--</v>
          </cell>
          <cell r="C374" t="str">
            <v>--</v>
          </cell>
          <cell r="D374" t="e">
            <v>#N/A</v>
          </cell>
          <cell r="E374" t="e">
            <v>#N/A</v>
          </cell>
          <cell r="F374" t="e">
            <v>#N/A</v>
          </cell>
          <cell r="G374" t="e">
            <v>#N/A</v>
          </cell>
          <cell r="H374" t="e">
            <v>#N/A</v>
          </cell>
          <cell r="I374" t="e">
            <v>#N/A</v>
          </cell>
          <cell r="J374" t="e">
            <v>#N/A</v>
          </cell>
          <cell r="K374" t="e">
            <v>#N/A</v>
          </cell>
          <cell r="L374" t="e">
            <v>#N/A</v>
          </cell>
          <cell r="M374" t="e">
            <v>#N/A</v>
          </cell>
          <cell r="N374" t="e">
            <v>#N/A</v>
          </cell>
          <cell r="O374" t="e">
            <v>#N/A</v>
          </cell>
          <cell r="P374" t="e">
            <v>#N/A</v>
          </cell>
          <cell r="Q374" t="e">
            <v>#N/A</v>
          </cell>
          <cell r="R374" t="e">
            <v>#N/A</v>
          </cell>
        </row>
        <row r="375">
          <cell r="A375" t="str">
            <v>South Africa</v>
          </cell>
          <cell r="B375" t="str">
            <v>ME &amp; A</v>
          </cell>
          <cell r="C375" t="str">
            <v>Baa1</v>
          </cell>
          <cell r="D375">
            <v>5.6786817150821154</v>
          </cell>
          <cell r="E375">
            <v>-0.6930257815934292</v>
          </cell>
          <cell r="F375">
            <v>2.0636408613910251</v>
          </cell>
          <cell r="G375">
            <v>3.2439948463471655</v>
          </cell>
          <cell r="H375">
            <v>6.1791089035510254</v>
          </cell>
          <cell r="I375">
            <v>10.048292313958234</v>
          </cell>
          <cell r="J375">
            <v>7.2221634767896559</v>
          </cell>
          <cell r="K375">
            <v>4.0828402366864118</v>
          </cell>
          <cell r="L375">
            <v>5.0217926852378296</v>
          </cell>
          <cell r="M375">
            <v>5.7470227354745465</v>
          </cell>
          <cell r="N375">
            <v>6</v>
          </cell>
          <cell r="O375">
            <v>6</v>
          </cell>
          <cell r="P375">
            <v>5.4249999999999998</v>
          </cell>
          <cell r="Q375">
            <v>5.05</v>
          </cell>
          <cell r="R375">
            <v>5</v>
          </cell>
        </row>
        <row r="376">
          <cell r="A376" t="str">
            <v>Spain</v>
          </cell>
          <cell r="B376" t="str">
            <v>Europe</v>
          </cell>
          <cell r="C376" t="str">
            <v>Baa3</v>
          </cell>
          <cell r="D376">
            <v>3.0390696608615877</v>
          </cell>
          <cell r="E376">
            <v>3.0392135665535225</v>
          </cell>
          <cell r="F376">
            <v>3.368339012180364</v>
          </cell>
          <cell r="G376">
            <v>3.515804736587711</v>
          </cell>
          <cell r="H376">
            <v>2.7867035338523705</v>
          </cell>
          <cell r="I376">
            <v>4.0757218275790352</v>
          </cell>
          <cell r="J376">
            <v>-0.28797765314362089</v>
          </cell>
          <cell r="K376">
            <v>1.7997401678753639</v>
          </cell>
          <cell r="L376">
            <v>3.1962429719117287</v>
          </cell>
          <cell r="M376">
            <v>2.4459146284044855</v>
          </cell>
          <cell r="N376">
            <v>1.4569807985925776</v>
          </cell>
          <cell r="O376">
            <v>0.66041441391317957</v>
          </cell>
          <cell r="P376">
            <v>1.2130000000000001</v>
          </cell>
          <cell r="Q376">
            <v>1.244</v>
          </cell>
          <cell r="R376">
            <v>1.2290000000000001</v>
          </cell>
        </row>
        <row r="377">
          <cell r="A377" t="str">
            <v>Sri Lanka</v>
          </cell>
          <cell r="B377" t="str">
            <v>Asia Pacific</v>
          </cell>
          <cell r="C377" t="str">
            <v>B1</v>
          </cell>
          <cell r="D377">
            <v>8.9689999999999994</v>
          </cell>
          <cell r="E377">
            <v>9.0109999999999992</v>
          </cell>
          <cell r="F377">
            <v>10.983000000000001</v>
          </cell>
          <cell r="G377">
            <v>10.02</v>
          </cell>
          <cell r="H377">
            <v>15.842000000000001</v>
          </cell>
          <cell r="I377">
            <v>22.393999999999998</v>
          </cell>
          <cell r="J377">
            <v>3.4649999999999999</v>
          </cell>
          <cell r="K377">
            <v>6.218</v>
          </cell>
          <cell r="L377">
            <v>6.7169999999999996</v>
          </cell>
          <cell r="M377">
            <v>7.5430000000000001</v>
          </cell>
          <cell r="N377">
            <v>8.0984999999999996</v>
          </cell>
          <cell r="O377">
            <v>6.85</v>
          </cell>
          <cell r="P377">
            <v>6.6</v>
          </cell>
          <cell r="Q377">
            <v>6.25</v>
          </cell>
          <cell r="R377">
            <v>5.75</v>
          </cell>
        </row>
        <row r="378">
          <cell r="A378" t="str">
            <v>St. Vincent and the Grenadines</v>
          </cell>
          <cell r="B378" t="str">
            <v>Americas</v>
          </cell>
          <cell r="C378" t="str">
            <v>B2</v>
          </cell>
          <cell r="D378">
            <v>0.125</v>
          </cell>
          <cell r="E378">
            <v>2.8540000000000001</v>
          </cell>
          <cell r="F378">
            <v>3.444</v>
          </cell>
          <cell r="G378">
            <v>3.0150000000000001</v>
          </cell>
          <cell r="H378">
            <v>6.9939999999999998</v>
          </cell>
          <cell r="I378">
            <v>10.122</v>
          </cell>
          <cell r="J378">
            <v>0.373</v>
          </cell>
          <cell r="K378">
            <v>0.752</v>
          </cell>
          <cell r="L378">
            <v>3.1859999999999999</v>
          </cell>
          <cell r="M378">
            <v>2.5979999999999999</v>
          </cell>
          <cell r="N378">
            <v>2.1429999999999998</v>
          </cell>
          <cell r="O378">
            <v>2.4729999999999999</v>
          </cell>
          <cell r="P378">
            <v>2.6440000000000001</v>
          </cell>
          <cell r="Q378">
            <v>2.6440000000000001</v>
          </cell>
          <cell r="R378">
            <v>2.6440000000000001</v>
          </cell>
        </row>
        <row r="379">
          <cell r="A379" t="str">
            <v>Sudan</v>
          </cell>
          <cell r="B379" t="str">
            <v>--</v>
          </cell>
          <cell r="C379" t="str">
            <v>--</v>
          </cell>
          <cell r="D379">
            <v>7.7110000000000003</v>
          </cell>
          <cell r="E379">
            <v>8.4179999999999993</v>
          </cell>
          <cell r="F379">
            <v>8.4890000000000008</v>
          </cell>
          <cell r="G379">
            <v>7.2</v>
          </cell>
          <cell r="H379">
            <v>7.9989999999999997</v>
          </cell>
          <cell r="I379">
            <v>14.284000000000001</v>
          </cell>
          <cell r="J379">
            <v>11.257</v>
          </cell>
          <cell r="K379">
            <v>12.99</v>
          </cell>
          <cell r="L379">
            <v>18.094000000000001</v>
          </cell>
          <cell r="M379">
            <v>35.549999999999997</v>
          </cell>
          <cell r="N379">
            <v>32.118000000000002</v>
          </cell>
          <cell r="O379">
            <v>27.4</v>
          </cell>
          <cell r="P379">
            <v>24.5</v>
          </cell>
          <cell r="Q379">
            <v>20.5</v>
          </cell>
          <cell r="R379">
            <v>14.5</v>
          </cell>
        </row>
        <row r="380">
          <cell r="A380" t="str">
            <v>Suriname</v>
          </cell>
          <cell r="B380" t="str">
            <v>Americas</v>
          </cell>
          <cell r="C380" t="str">
            <v>Ba3</v>
          </cell>
          <cell r="D380">
            <v>23.001000000000001</v>
          </cell>
          <cell r="E380">
            <v>9.1259999999999994</v>
          </cell>
          <cell r="F380">
            <v>9.5609999999999999</v>
          </cell>
          <cell r="G380">
            <v>11.143000000000001</v>
          </cell>
          <cell r="H380">
            <v>6.6459999999999999</v>
          </cell>
          <cell r="I380">
            <v>14.956</v>
          </cell>
          <cell r="J380">
            <v>-4.4999999999999998E-2</v>
          </cell>
          <cell r="K380">
            <v>6.8879999999999999</v>
          </cell>
          <cell r="L380">
            <v>17.721</v>
          </cell>
          <cell r="M380">
            <v>5.0069999999999997</v>
          </cell>
          <cell r="N380">
            <v>2.806</v>
          </cell>
          <cell r="O380">
            <v>4.6829999999999998</v>
          </cell>
          <cell r="P380">
            <v>4.0190000000000001</v>
          </cell>
          <cell r="Q380">
            <v>4.0190000000000001</v>
          </cell>
          <cell r="R380">
            <v>4.0190000000000001</v>
          </cell>
        </row>
        <row r="381">
          <cell r="A381" t="str">
            <v>Swaziland</v>
          </cell>
          <cell r="B381" t="str">
            <v>--</v>
          </cell>
          <cell r="C381" t="str">
            <v>--</v>
          </cell>
          <cell r="D381">
            <v>7.29</v>
          </cell>
          <cell r="E381">
            <v>3.4449999999999998</v>
          </cell>
          <cell r="F381">
            <v>1.7509999999999999</v>
          </cell>
          <cell r="G381">
            <v>5.2</v>
          </cell>
          <cell r="H381">
            <v>8.0760000000000005</v>
          </cell>
          <cell r="I381">
            <v>12.657</v>
          </cell>
          <cell r="J381">
            <v>7.4480000000000004</v>
          </cell>
          <cell r="K381">
            <v>4.5090000000000003</v>
          </cell>
          <cell r="L381">
            <v>6.1070000000000002</v>
          </cell>
          <cell r="M381">
            <v>8.94</v>
          </cell>
          <cell r="N381">
            <v>7.1539999999999999</v>
          </cell>
          <cell r="O381">
            <v>6.5259999999999998</v>
          </cell>
          <cell r="P381">
            <v>4.9939999999999998</v>
          </cell>
          <cell r="Q381">
            <v>4.9589999999999996</v>
          </cell>
          <cell r="R381">
            <v>5.0350000000000001</v>
          </cell>
        </row>
        <row r="382">
          <cell r="A382" t="str">
            <v>Sweden</v>
          </cell>
          <cell r="B382" t="str">
            <v>Europe</v>
          </cell>
          <cell r="C382" t="str">
            <v>Aaa</v>
          </cell>
          <cell r="D382">
            <v>1.9243615436000283</v>
          </cell>
          <cell r="E382">
            <v>0.37474897700251475</v>
          </cell>
          <cell r="F382">
            <v>0.45287504499449405</v>
          </cell>
          <cell r="G382">
            <v>1.362500000000022</v>
          </cell>
          <cell r="H382">
            <v>2.2098902454063429</v>
          </cell>
          <cell r="I382">
            <v>3.4386235853381741</v>
          </cell>
          <cell r="J382">
            <v>-0.49611969081945206</v>
          </cell>
          <cell r="K382">
            <v>1.1581744295092289</v>
          </cell>
          <cell r="L382">
            <v>2.9619443457301164</v>
          </cell>
          <cell r="M382">
            <v>0.88913232690057686</v>
          </cell>
          <cell r="N382">
            <v>0.6</v>
          </cell>
          <cell r="O382">
            <v>1.3</v>
          </cell>
          <cell r="P382">
            <v>2.4</v>
          </cell>
          <cell r="Q382">
            <v>2.4</v>
          </cell>
          <cell r="R382">
            <v>2.1</v>
          </cell>
        </row>
        <row r="383">
          <cell r="A383" t="str">
            <v>Switzerland</v>
          </cell>
          <cell r="B383" t="str">
            <v>Europe</v>
          </cell>
          <cell r="C383" t="str">
            <v>Aaa</v>
          </cell>
          <cell r="D383">
            <v>0.6382957751905638</v>
          </cell>
          <cell r="E383">
            <v>0.8028927109184083</v>
          </cell>
          <cell r="F383">
            <v>1.1719446618049072</v>
          </cell>
          <cell r="G383">
            <v>1.0595314175161348</v>
          </cell>
          <cell r="H383">
            <v>0.73232384315812671</v>
          </cell>
          <cell r="I383">
            <v>2.428387041444239</v>
          </cell>
          <cell r="J383">
            <v>-0.48274336483246344</v>
          </cell>
          <cell r="K383">
            <v>0.68828639337020547</v>
          </cell>
          <cell r="L383">
            <v>0.23135045595768836</v>
          </cell>
          <cell r="M383">
            <v>-0.69254942270874342</v>
          </cell>
          <cell r="N383">
            <v>-0.2</v>
          </cell>
          <cell r="O383">
            <v>0.2</v>
          </cell>
          <cell r="P383">
            <v>0.7</v>
          </cell>
          <cell r="Q383">
            <v>1</v>
          </cell>
          <cell r="R383">
            <v>1</v>
          </cell>
        </row>
        <row r="384">
          <cell r="A384" t="str">
            <v>Syria</v>
          </cell>
          <cell r="B384" t="str">
            <v>--</v>
          </cell>
          <cell r="C384" t="str">
            <v>--</v>
          </cell>
          <cell r="D384" t="e">
            <v>#N/A</v>
          </cell>
          <cell r="E384" t="e">
            <v>#N/A</v>
          </cell>
          <cell r="F384" t="e">
            <v>#N/A</v>
          </cell>
          <cell r="G384" t="e">
            <v>#N/A</v>
          </cell>
          <cell r="H384" t="e">
            <v>#N/A</v>
          </cell>
          <cell r="I384" t="e">
            <v>#N/A</v>
          </cell>
          <cell r="J384" t="e">
            <v>#N/A</v>
          </cell>
          <cell r="K384" t="e">
            <v>#N/A</v>
          </cell>
          <cell r="L384" t="e">
            <v>#N/A</v>
          </cell>
          <cell r="M384" t="e">
            <v>#N/A</v>
          </cell>
          <cell r="N384" t="e">
            <v>#N/A</v>
          </cell>
          <cell r="O384" t="e">
            <v>#N/A</v>
          </cell>
          <cell r="P384" t="e">
            <v>#N/A</v>
          </cell>
          <cell r="Q384" t="e">
            <v>#N/A</v>
          </cell>
          <cell r="R384" t="e">
            <v>#N/A</v>
          </cell>
        </row>
        <row r="385">
          <cell r="A385" t="str">
            <v>Taiwan</v>
          </cell>
          <cell r="B385" t="str">
            <v>Asia Pacific</v>
          </cell>
          <cell r="C385" t="str">
            <v>Aa3</v>
          </cell>
          <cell r="D385">
            <v>-0.2770495156281817</v>
          </cell>
          <cell r="E385">
            <v>1.6109785202864255</v>
          </cell>
          <cell r="F385">
            <v>2.3075088079858888</v>
          </cell>
          <cell r="G385">
            <v>0.59816872483340966</v>
          </cell>
          <cell r="H385">
            <v>1.7980993813183153</v>
          </cell>
          <cell r="I385">
            <v>3.5256719005876005</v>
          </cell>
          <cell r="J385">
            <v>-0.87212499048358805</v>
          </cell>
          <cell r="K385">
            <v>0.96257232092567624</v>
          </cell>
          <cell r="L385">
            <v>1.4267119698429744</v>
          </cell>
          <cell r="M385">
            <v>1.9316344727587784</v>
          </cell>
          <cell r="N385">
            <v>0.97164215348062211</v>
          </cell>
          <cell r="O385">
            <v>1.8735035331614958</v>
          </cell>
          <cell r="P385">
            <v>2</v>
          </cell>
          <cell r="Q385">
            <v>2</v>
          </cell>
          <cell r="R385">
            <v>2</v>
          </cell>
        </row>
        <row r="386">
          <cell r="A386" t="str">
            <v>Tajikistan</v>
          </cell>
          <cell r="B386" t="str">
            <v>--</v>
          </cell>
          <cell r="C386" t="str">
            <v>--</v>
          </cell>
          <cell r="D386">
            <v>16.356000000000002</v>
          </cell>
          <cell r="E386">
            <v>7.2060000000000004</v>
          </cell>
          <cell r="F386">
            <v>7.2770000000000001</v>
          </cell>
          <cell r="G386">
            <v>9.9689999999999994</v>
          </cell>
          <cell r="H386">
            <v>13.167999999999999</v>
          </cell>
          <cell r="I386">
            <v>20.428999999999998</v>
          </cell>
          <cell r="J386">
            <v>6.5110000000000001</v>
          </cell>
          <cell r="K386">
            <v>6.4630000000000001</v>
          </cell>
          <cell r="L386">
            <v>12.422000000000001</v>
          </cell>
          <cell r="M386">
            <v>5.7960000000000003</v>
          </cell>
          <cell r="N386">
            <v>7.4930000000000003</v>
          </cell>
          <cell r="O386">
            <v>7.2009999999999996</v>
          </cell>
          <cell r="P386">
            <v>6.9530000000000003</v>
          </cell>
          <cell r="Q386">
            <v>6.9530000000000003</v>
          </cell>
          <cell r="R386">
            <v>6.9530000000000003</v>
          </cell>
        </row>
        <row r="387">
          <cell r="A387" t="str">
            <v>Tanzania</v>
          </cell>
          <cell r="B387" t="str">
            <v>--</v>
          </cell>
          <cell r="C387" t="str">
            <v>--</v>
          </cell>
          <cell r="D387">
            <v>4.4290000000000003</v>
          </cell>
          <cell r="E387">
            <v>4.1379999999999999</v>
          </cell>
          <cell r="F387">
            <v>4.359</v>
          </cell>
          <cell r="G387">
            <v>7.2510000000000003</v>
          </cell>
          <cell r="H387">
            <v>7.0279999999999996</v>
          </cell>
          <cell r="I387">
            <v>10.276</v>
          </cell>
          <cell r="J387">
            <v>12.144</v>
          </cell>
          <cell r="K387">
            <v>7.1920000000000002</v>
          </cell>
          <cell r="L387">
            <v>12.691000000000001</v>
          </cell>
          <cell r="M387">
            <v>16.001000000000001</v>
          </cell>
          <cell r="N387">
            <v>8.5129999999999999</v>
          </cell>
          <cell r="O387">
            <v>5.8010000000000002</v>
          </cell>
          <cell r="P387">
            <v>4.9279999999999999</v>
          </cell>
          <cell r="Q387">
            <v>4.9279999999999999</v>
          </cell>
          <cell r="R387">
            <v>4.9279999999999999</v>
          </cell>
        </row>
        <row r="388">
          <cell r="A388" t="str">
            <v>Thailand</v>
          </cell>
          <cell r="B388" t="str">
            <v>Asia Pacific</v>
          </cell>
          <cell r="C388" t="str">
            <v>Baa1</v>
          </cell>
          <cell r="D388">
            <v>1.8035152151101741</v>
          </cell>
          <cell r="E388">
            <v>2.7679357512508274</v>
          </cell>
          <cell r="F388">
            <v>4.5415604496636064</v>
          </cell>
          <cell r="G388">
            <v>4.6450736036297124</v>
          </cell>
          <cell r="H388">
            <v>2.2337672259838959</v>
          </cell>
          <cell r="I388">
            <v>5.4553946753853166</v>
          </cell>
          <cell r="J388">
            <v>-0.85038533085304291</v>
          </cell>
          <cell r="K388">
            <v>3.2797284016796491</v>
          </cell>
          <cell r="L388">
            <v>3.8087905813963374</v>
          </cell>
          <cell r="M388">
            <v>3.0148995033498771</v>
          </cell>
          <cell r="N388">
            <v>2.1908073514423254</v>
          </cell>
          <cell r="O388">
            <v>2.2384159460399511</v>
          </cell>
          <cell r="P388">
            <v>2.8075381358850571</v>
          </cell>
          <cell r="Q388">
            <v>2</v>
          </cell>
          <cell r="R388">
            <v>2</v>
          </cell>
        </row>
        <row r="389">
          <cell r="A389" t="str">
            <v>Togo</v>
          </cell>
          <cell r="B389" t="str">
            <v>--</v>
          </cell>
          <cell r="C389" t="str">
            <v>--</v>
          </cell>
          <cell r="D389">
            <v>-0.93</v>
          </cell>
          <cell r="E389">
            <v>0.39300000000000002</v>
          </cell>
          <cell r="F389">
            <v>6.7830000000000004</v>
          </cell>
          <cell r="G389">
            <v>2.2320000000000002</v>
          </cell>
          <cell r="H389">
            <v>0.94299999999999995</v>
          </cell>
          <cell r="I389">
            <v>8.7100000000000009</v>
          </cell>
          <cell r="J389">
            <v>3.7589999999999999</v>
          </cell>
          <cell r="K389">
            <v>1.43</v>
          </cell>
          <cell r="L389">
            <v>3.5710000000000002</v>
          </cell>
          <cell r="M389">
            <v>2.6320000000000001</v>
          </cell>
          <cell r="N389">
            <v>3.1829999999999998</v>
          </cell>
          <cell r="O389">
            <v>3.085</v>
          </cell>
          <cell r="P389">
            <v>2.9929999999999999</v>
          </cell>
          <cell r="Q389">
            <v>2.6629999999999998</v>
          </cell>
          <cell r="R389">
            <v>2.5939999999999999</v>
          </cell>
        </row>
        <row r="390">
          <cell r="A390" t="str">
            <v>Trinidad &amp; Tobago</v>
          </cell>
          <cell r="B390" t="str">
            <v>Americas</v>
          </cell>
          <cell r="C390" t="str">
            <v>Baa1</v>
          </cell>
          <cell r="D390">
            <v>3.81</v>
          </cell>
          <cell r="E390">
            <v>3.72</v>
          </cell>
          <cell r="F390">
            <v>6.8860000000000001</v>
          </cell>
          <cell r="G390">
            <v>8.3170000000000002</v>
          </cell>
          <cell r="H390">
            <v>7.8890000000000002</v>
          </cell>
          <cell r="I390">
            <v>12.048</v>
          </cell>
          <cell r="J390">
            <v>6.9710000000000001</v>
          </cell>
          <cell r="K390">
            <v>10.547000000000001</v>
          </cell>
          <cell r="L390">
            <v>5.0990000000000002</v>
          </cell>
          <cell r="M390">
            <v>9.2690000000000001</v>
          </cell>
          <cell r="N390">
            <v>5.585</v>
          </cell>
          <cell r="O390">
            <v>4</v>
          </cell>
          <cell r="P390">
            <v>4</v>
          </cell>
          <cell r="Q390">
            <v>4</v>
          </cell>
          <cell r="R390">
            <v>4</v>
          </cell>
        </row>
        <row r="391">
          <cell r="A391" t="str">
            <v>Tunisia</v>
          </cell>
          <cell r="B391" t="str">
            <v>ME &amp; A</v>
          </cell>
          <cell r="C391" t="str">
            <v>Ba3</v>
          </cell>
          <cell r="D391">
            <v>2.714</v>
          </cell>
          <cell r="E391">
            <v>3.5939999999999999</v>
          </cell>
          <cell r="F391">
            <v>2.0409999999999999</v>
          </cell>
          <cell r="G391">
            <v>4.1500000000000004</v>
          </cell>
          <cell r="H391">
            <v>3.4470000000000001</v>
          </cell>
          <cell r="I391">
            <v>4.8579999999999997</v>
          </cell>
          <cell r="J391">
            <v>3.532</v>
          </cell>
          <cell r="K391">
            <v>4.444</v>
          </cell>
          <cell r="L391">
            <v>3.5289999999999999</v>
          </cell>
          <cell r="M391">
            <v>5.5819999999999999</v>
          </cell>
          <cell r="N391">
            <v>6</v>
          </cell>
          <cell r="O391">
            <v>4.7</v>
          </cell>
          <cell r="P391">
            <v>4.7</v>
          </cell>
          <cell r="Q391">
            <v>4.2</v>
          </cell>
          <cell r="R391">
            <v>4</v>
          </cell>
        </row>
        <row r="392">
          <cell r="A392" t="str">
            <v>Turkey</v>
          </cell>
          <cell r="B392" t="str">
            <v>Europe</v>
          </cell>
          <cell r="C392" t="str">
            <v>Baa3</v>
          </cell>
          <cell r="D392">
            <v>25.338000000000001</v>
          </cell>
          <cell r="E392">
            <v>8.5980000000000008</v>
          </cell>
          <cell r="F392">
            <v>8.1790000000000003</v>
          </cell>
          <cell r="G392">
            <v>9.5969999999999995</v>
          </cell>
          <cell r="H392">
            <v>8.7560000000000002</v>
          </cell>
          <cell r="I392">
            <v>10.444000000000001</v>
          </cell>
          <cell r="J392">
            <v>6.2510000000000003</v>
          </cell>
          <cell r="K392">
            <v>8.5660000000000007</v>
          </cell>
          <cell r="L392">
            <v>6.4720000000000004</v>
          </cell>
          <cell r="M392">
            <v>8.8919999999999995</v>
          </cell>
          <cell r="N392">
            <v>7.71</v>
          </cell>
          <cell r="O392">
            <v>6.4909999999999997</v>
          </cell>
          <cell r="P392">
            <v>6.0410000000000004</v>
          </cell>
          <cell r="Q392">
            <v>6.0410000000000004</v>
          </cell>
          <cell r="R392">
            <v>6.0410000000000004</v>
          </cell>
        </row>
        <row r="393">
          <cell r="A393" t="str">
            <v>Turkmenistan</v>
          </cell>
          <cell r="B393" t="str">
            <v>--</v>
          </cell>
          <cell r="C393" t="str">
            <v>--</v>
          </cell>
          <cell r="D393">
            <v>5.5869999999999997</v>
          </cell>
          <cell r="E393">
            <v>5.8849999999999998</v>
          </cell>
          <cell r="F393">
            <v>10.708</v>
          </cell>
          <cell r="G393">
            <v>8.157</v>
          </cell>
          <cell r="H393">
            <v>6.2590000000000003</v>
          </cell>
          <cell r="I393">
            <v>14.539</v>
          </cell>
          <cell r="J393">
            <v>-2.6720000000000002</v>
          </cell>
          <cell r="K393">
            <v>4.45</v>
          </cell>
          <cell r="L393">
            <v>5.2770000000000001</v>
          </cell>
          <cell r="M393">
            <v>5.2530000000000001</v>
          </cell>
          <cell r="N393">
            <v>7.6390000000000002</v>
          </cell>
          <cell r="O393">
            <v>7</v>
          </cell>
          <cell r="P393">
            <v>6.25</v>
          </cell>
          <cell r="Q393">
            <v>6</v>
          </cell>
          <cell r="R393">
            <v>6</v>
          </cell>
        </row>
        <row r="394">
          <cell r="A394" t="str">
            <v>Uganda</v>
          </cell>
          <cell r="B394" t="str">
            <v>--</v>
          </cell>
          <cell r="C394" t="str">
            <v>--</v>
          </cell>
          <cell r="D394">
            <v>8.7100000000000009</v>
          </cell>
          <cell r="E394">
            <v>3.6659999999999999</v>
          </cell>
          <cell r="F394">
            <v>8.6020000000000003</v>
          </cell>
          <cell r="G394">
            <v>7.2050000000000001</v>
          </cell>
          <cell r="H394">
            <v>6.0730000000000004</v>
          </cell>
          <cell r="I394">
            <v>12.041</v>
          </cell>
          <cell r="J394">
            <v>13.074</v>
          </cell>
          <cell r="K394">
            <v>3.972</v>
          </cell>
          <cell r="L394">
            <v>18.677</v>
          </cell>
          <cell r="M394">
            <v>14.009</v>
          </cell>
          <cell r="N394">
            <v>4.9539999999999997</v>
          </cell>
          <cell r="O394">
            <v>4.8659999999999997</v>
          </cell>
          <cell r="P394">
            <v>5.0940000000000003</v>
          </cell>
          <cell r="Q394">
            <v>5.3</v>
          </cell>
          <cell r="R394">
            <v>5.2</v>
          </cell>
        </row>
        <row r="395">
          <cell r="A395" t="str">
            <v>Ukraine</v>
          </cell>
          <cell r="B395" t="str">
            <v>Europe</v>
          </cell>
          <cell r="C395" t="str">
            <v>Caa1</v>
          </cell>
          <cell r="D395">
            <v>5.21</v>
          </cell>
          <cell r="E395">
            <v>9.0359999999999996</v>
          </cell>
          <cell r="F395">
            <v>13.52</v>
          </cell>
          <cell r="G395">
            <v>9.0760000000000005</v>
          </cell>
          <cell r="H395">
            <v>12.843</v>
          </cell>
          <cell r="I395">
            <v>25.201000000000001</v>
          </cell>
          <cell r="J395">
            <v>15.9</v>
          </cell>
          <cell r="K395">
            <v>9.3650000000000002</v>
          </cell>
          <cell r="L395">
            <v>7.9580000000000002</v>
          </cell>
          <cell r="M395">
            <v>0.56499999999999995</v>
          </cell>
          <cell r="N395">
            <v>-0.04</v>
          </cell>
          <cell r="O395">
            <v>1.857</v>
          </cell>
          <cell r="P395">
            <v>3.2639999999999998</v>
          </cell>
          <cell r="Q395">
            <v>3.9319999999999999</v>
          </cell>
          <cell r="R395">
            <v>3.976</v>
          </cell>
        </row>
        <row r="396">
          <cell r="A396" t="str">
            <v>United Arab Emirates</v>
          </cell>
          <cell r="B396" t="str">
            <v>ME &amp; A</v>
          </cell>
          <cell r="C396" t="str">
            <v>Aa2</v>
          </cell>
          <cell r="D396">
            <v>3.1190000000000002</v>
          </cell>
          <cell r="E396">
            <v>5.0410000000000004</v>
          </cell>
          <cell r="F396">
            <v>6.1950000000000003</v>
          </cell>
          <cell r="G396">
            <v>9.2850000000000001</v>
          </cell>
          <cell r="H396">
            <v>11.128</v>
          </cell>
          <cell r="I396">
            <v>12.250999999999999</v>
          </cell>
          <cell r="J396">
            <v>1.56</v>
          </cell>
          <cell r="K396">
            <v>0.878</v>
          </cell>
          <cell r="L396">
            <v>0.875</v>
          </cell>
          <cell r="M396">
            <v>0.66500000000000004</v>
          </cell>
          <cell r="N396">
            <v>1.476</v>
          </cell>
          <cell r="O396">
            <v>2.4910000000000001</v>
          </cell>
          <cell r="P396">
            <v>2.5179999999999998</v>
          </cell>
          <cell r="Q396">
            <v>2.7290000000000001</v>
          </cell>
          <cell r="R396">
            <v>2.9340000000000002</v>
          </cell>
        </row>
        <row r="397">
          <cell r="A397" t="str">
            <v>United Kingdom</v>
          </cell>
          <cell r="B397" t="str">
            <v>Europe</v>
          </cell>
          <cell r="C397" t="str">
            <v>Aa1</v>
          </cell>
          <cell r="D397">
            <v>1.2460024089379786</v>
          </cell>
          <cell r="E397">
            <v>1.6408910038150804</v>
          </cell>
          <cell r="F397">
            <v>1.9171005367881417</v>
          </cell>
          <cell r="G397">
            <v>2.9710517978774007</v>
          </cell>
          <cell r="H397">
            <v>2.1152015690949848</v>
          </cell>
          <cell r="I397">
            <v>3.1070813207920205</v>
          </cell>
          <cell r="J397">
            <v>2.8308175583741924</v>
          </cell>
          <cell r="K397">
            <v>3.730607677894314</v>
          </cell>
          <cell r="L397">
            <v>4.1948463316496802</v>
          </cell>
          <cell r="M397">
            <v>2.711363076164663</v>
          </cell>
          <cell r="N397">
            <v>2.6</v>
          </cell>
          <cell r="O397">
            <v>2.2999999999999998</v>
          </cell>
          <cell r="P397">
            <v>2.25</v>
          </cell>
          <cell r="Q397">
            <v>2.2000000000000002</v>
          </cell>
          <cell r="R397">
            <v>2.1</v>
          </cell>
        </row>
        <row r="398">
          <cell r="A398" t="str">
            <v>United States of America</v>
          </cell>
          <cell r="B398" t="str">
            <v>Americas</v>
          </cell>
          <cell r="C398" t="str">
            <v>Aaa</v>
          </cell>
          <cell r="D398">
            <v>2.2700949733611355</v>
          </cell>
          <cell r="E398">
            <v>2.6772366930917388</v>
          </cell>
          <cell r="F398">
            <v>3.3927468454954695</v>
          </cell>
          <cell r="G398">
            <v>3.2259441007040652</v>
          </cell>
          <cell r="H398">
            <v>2.8526724815013895</v>
          </cell>
          <cell r="I398">
            <v>3.8391002966509746</v>
          </cell>
          <cell r="J398">
            <v>-0.3555462662997424</v>
          </cell>
          <cell r="K398">
            <v>1.6400434423898986</v>
          </cell>
          <cell r="L398">
            <v>3.1568415686220437</v>
          </cell>
          <cell r="M398">
            <v>2.0693372652606232</v>
          </cell>
          <cell r="N398">
            <v>1.6205111843737821</v>
          </cell>
          <cell r="O398">
            <v>1.7</v>
          </cell>
          <cell r="P398">
            <v>1.8384999999999998</v>
          </cell>
          <cell r="Q398">
            <v>1.8634999999999999</v>
          </cell>
          <cell r="R398">
            <v>2.0444999999999998</v>
          </cell>
        </row>
        <row r="399">
          <cell r="A399" t="str">
            <v>Uruguay</v>
          </cell>
          <cell r="B399" t="str">
            <v>Americas</v>
          </cell>
          <cell r="C399" t="str">
            <v>Baa3</v>
          </cell>
          <cell r="D399">
            <v>19.378881987577646</v>
          </cell>
          <cell r="E399">
            <v>9.1585154353104326</v>
          </cell>
          <cell r="F399">
            <v>4.7002897961258894</v>
          </cell>
          <cell r="G399">
            <v>6.3976497438512192</v>
          </cell>
          <cell r="H399">
            <v>8.1146456117931578</v>
          </cell>
          <cell r="I399">
            <v>7.8770737473089047</v>
          </cell>
          <cell r="J399">
            <v>7.0622187438857287</v>
          </cell>
          <cell r="K399">
            <v>6.6987088697813446</v>
          </cell>
          <cell r="L399">
            <v>8.0928320630299098</v>
          </cell>
          <cell r="M399">
            <v>8.0977658057360244</v>
          </cell>
          <cell r="N399">
            <v>8.2384898710865588</v>
          </cell>
          <cell r="O399">
            <v>8.9</v>
          </cell>
          <cell r="P399">
            <v>8.15</v>
          </cell>
          <cell r="Q399">
            <v>7.25</v>
          </cell>
          <cell r="R399">
            <v>7</v>
          </cell>
        </row>
        <row r="400">
          <cell r="A400" t="str">
            <v>Uzbekistan</v>
          </cell>
          <cell r="B400" t="str">
            <v>--</v>
          </cell>
          <cell r="C400" t="str">
            <v>--</v>
          </cell>
          <cell r="D400">
            <v>11.571</v>
          </cell>
          <cell r="E400">
            <v>6.5970000000000004</v>
          </cell>
          <cell r="F400">
            <v>10.044</v>
          </cell>
          <cell r="G400">
            <v>14.221</v>
          </cell>
          <cell r="H400">
            <v>12.284000000000001</v>
          </cell>
          <cell r="I400">
            <v>12.747</v>
          </cell>
          <cell r="J400">
            <v>14.08</v>
          </cell>
          <cell r="K400">
            <v>9.3800000000000008</v>
          </cell>
          <cell r="L400">
            <v>12.818</v>
          </cell>
          <cell r="M400">
            <v>12.058</v>
          </cell>
          <cell r="N400">
            <v>12.07</v>
          </cell>
          <cell r="O400">
            <v>10.401999999999999</v>
          </cell>
          <cell r="P400">
            <v>11</v>
          </cell>
          <cell r="Q400">
            <v>11</v>
          </cell>
          <cell r="R400">
            <v>11</v>
          </cell>
        </row>
        <row r="401">
          <cell r="A401" t="str">
            <v>Vanuatu</v>
          </cell>
          <cell r="B401" t="str">
            <v>--</v>
          </cell>
          <cell r="C401" t="str">
            <v>--</v>
          </cell>
          <cell r="D401">
            <v>3.1179999999999999</v>
          </cell>
          <cell r="E401">
            <v>1.6459999999999999</v>
          </cell>
          <cell r="F401">
            <v>1.079</v>
          </cell>
          <cell r="G401">
            <v>2.0350000000000001</v>
          </cell>
          <cell r="H401">
            <v>3.7709999999999999</v>
          </cell>
          <cell r="I401">
            <v>4.1760000000000002</v>
          </cell>
          <cell r="J401">
            <v>5.2290000000000001</v>
          </cell>
          <cell r="K401">
            <v>2.7450000000000001</v>
          </cell>
          <cell r="L401">
            <v>0.74399999999999999</v>
          </cell>
          <cell r="M401">
            <v>1.3620000000000001</v>
          </cell>
          <cell r="N401">
            <v>1.526</v>
          </cell>
          <cell r="O401">
            <v>2</v>
          </cell>
          <cell r="P401">
            <v>2.3029999999999999</v>
          </cell>
          <cell r="Q401">
            <v>2.8029999999999999</v>
          </cell>
          <cell r="R401">
            <v>3</v>
          </cell>
        </row>
        <row r="402">
          <cell r="A402" t="str">
            <v>Venezuela</v>
          </cell>
          <cell r="B402" t="str">
            <v>Americas</v>
          </cell>
          <cell r="C402" t="str">
            <v>B2</v>
          </cell>
          <cell r="D402">
            <v>31.091000000000001</v>
          </cell>
          <cell r="E402">
            <v>21.747</v>
          </cell>
          <cell r="F402">
            <v>15.955</v>
          </cell>
          <cell r="G402">
            <v>13.654</v>
          </cell>
          <cell r="H402">
            <v>18.702999999999999</v>
          </cell>
          <cell r="I402">
            <v>30.37</v>
          </cell>
          <cell r="J402">
            <v>27.081</v>
          </cell>
          <cell r="K402">
            <v>28.187000000000001</v>
          </cell>
          <cell r="L402">
            <v>26.09</v>
          </cell>
          <cell r="M402">
            <v>21.068999999999999</v>
          </cell>
          <cell r="N402">
            <v>37.917999999999999</v>
          </cell>
          <cell r="O402">
            <v>38.039000000000001</v>
          </cell>
          <cell r="P402">
            <v>31.004000000000001</v>
          </cell>
          <cell r="Q402">
            <v>25.5</v>
          </cell>
          <cell r="R402">
            <v>21.5</v>
          </cell>
        </row>
        <row r="403">
          <cell r="A403" t="str">
            <v>Vietnam</v>
          </cell>
          <cell r="B403" t="str">
            <v>Asia Pacific</v>
          </cell>
          <cell r="C403" t="str">
            <v>B2</v>
          </cell>
          <cell r="D403">
            <v>3.2199657548682703</v>
          </cell>
          <cell r="E403">
            <v>7.7589291617886857</v>
          </cell>
          <cell r="F403">
            <v>8.2815462230977133</v>
          </cell>
          <cell r="G403">
            <v>7.3856605119495322</v>
          </cell>
          <cell r="H403">
            <v>8.3038640291348553</v>
          </cell>
          <cell r="I403">
            <v>23.117720607465419</v>
          </cell>
          <cell r="J403">
            <v>6.9649543669985325</v>
          </cell>
          <cell r="K403">
            <v>8.951544410052259</v>
          </cell>
          <cell r="L403">
            <v>18.677427344946949</v>
          </cell>
          <cell r="M403">
            <v>9.0942218493095019</v>
          </cell>
          <cell r="N403">
            <v>6.6</v>
          </cell>
          <cell r="O403">
            <v>6.2</v>
          </cell>
          <cell r="P403">
            <v>7.6760000000000002</v>
          </cell>
          <cell r="Q403">
            <v>7.35</v>
          </cell>
          <cell r="R403">
            <v>7.1</v>
          </cell>
        </row>
        <row r="404">
          <cell r="A404" t="str">
            <v>Yemen</v>
          </cell>
          <cell r="B404" t="str">
            <v>--</v>
          </cell>
          <cell r="C404" t="str">
            <v>--</v>
          </cell>
          <cell r="D404" t="e">
            <v>#N/A</v>
          </cell>
          <cell r="E404" t="e">
            <v>#N/A</v>
          </cell>
          <cell r="F404" t="e">
            <v>#N/A</v>
          </cell>
          <cell r="G404" t="e">
            <v>#N/A</v>
          </cell>
          <cell r="H404" t="e">
            <v>#N/A</v>
          </cell>
          <cell r="I404" t="e">
            <v>#N/A</v>
          </cell>
          <cell r="J404" t="e">
            <v>#N/A</v>
          </cell>
          <cell r="K404" t="e">
            <v>#N/A</v>
          </cell>
          <cell r="L404" t="e">
            <v>#N/A</v>
          </cell>
          <cell r="M404" t="e">
            <v>#N/A</v>
          </cell>
          <cell r="N404" t="e">
            <v>#N/A</v>
          </cell>
          <cell r="O404" t="e">
            <v>#N/A</v>
          </cell>
          <cell r="P404" t="e">
            <v>#N/A</v>
          </cell>
          <cell r="Q404" t="e">
            <v>#N/A</v>
          </cell>
          <cell r="R404" t="e">
            <v>#N/A</v>
          </cell>
        </row>
        <row r="405">
          <cell r="A405" t="str">
            <v>Yugoslavia</v>
          </cell>
          <cell r="B405" t="str">
            <v>--</v>
          </cell>
          <cell r="C405" t="str">
            <v>--</v>
          </cell>
          <cell r="D405" t="e">
            <v>#N/A</v>
          </cell>
          <cell r="E405" t="e">
            <v>#N/A</v>
          </cell>
          <cell r="F405" t="e">
            <v>#N/A</v>
          </cell>
          <cell r="G405" t="e">
            <v>#N/A</v>
          </cell>
          <cell r="H405" t="e">
            <v>#N/A</v>
          </cell>
          <cell r="I405" t="e">
            <v>#N/A</v>
          </cell>
          <cell r="J405" t="e">
            <v>#N/A</v>
          </cell>
          <cell r="K405" t="e">
            <v>#N/A</v>
          </cell>
          <cell r="L405" t="e">
            <v>#N/A</v>
          </cell>
          <cell r="M405" t="e">
            <v>#N/A</v>
          </cell>
          <cell r="N405" t="e">
            <v>#N/A</v>
          </cell>
          <cell r="O405" t="e">
            <v>#N/A</v>
          </cell>
          <cell r="P405" t="e">
            <v>#N/A</v>
          </cell>
          <cell r="Q405" t="e">
            <v>#N/A</v>
          </cell>
          <cell r="R405" t="e">
            <v>#N/A</v>
          </cell>
        </row>
        <row r="406">
          <cell r="A406" t="str">
            <v>Zambia</v>
          </cell>
          <cell r="B406" t="str">
            <v>--</v>
          </cell>
          <cell r="C406" t="str">
            <v>B1</v>
          </cell>
          <cell r="D406">
            <v>21.401307887361519</v>
          </cell>
          <cell r="E406">
            <v>17.96715256249589</v>
          </cell>
          <cell r="F406">
            <v>18.326344236324662</v>
          </cell>
          <cell r="G406">
            <v>9.0174521169354751</v>
          </cell>
          <cell r="H406">
            <v>10.654067877421886</v>
          </cell>
          <cell r="I406">
            <v>12.44989358507318</v>
          </cell>
          <cell r="J406">
            <v>13.39146791760526</v>
          </cell>
          <cell r="K406">
            <v>8.5003328042598962</v>
          </cell>
          <cell r="L406">
            <v>8.6583109970176224</v>
          </cell>
          <cell r="M406">
            <v>6.5751758881264717</v>
          </cell>
          <cell r="N406">
            <v>6.6</v>
          </cell>
          <cell r="O406">
            <v>6</v>
          </cell>
          <cell r="P406">
            <v>6.5</v>
          </cell>
          <cell r="Q406">
            <v>5.75</v>
          </cell>
          <cell r="R406">
            <v>5.5</v>
          </cell>
        </row>
        <row r="407">
          <cell r="A407" t="str">
            <v>Zimbabwe</v>
          </cell>
          <cell r="B407" t="str">
            <v>--</v>
          </cell>
          <cell r="C407" t="str">
            <v>--</v>
          </cell>
          <cell r="D407">
            <v>-8.5649999999999995</v>
          </cell>
          <cell r="E407">
            <v>113.569</v>
          </cell>
          <cell r="F407">
            <v>-31.521999999999998</v>
          </cell>
          <cell r="G407">
            <v>32.973999999999997</v>
          </cell>
          <cell r="H407">
            <v>-72.728999999999999</v>
          </cell>
          <cell r="I407">
            <v>156.964</v>
          </cell>
          <cell r="J407">
            <v>6.2160000000000002</v>
          </cell>
          <cell r="K407">
            <v>3.0449999999999999</v>
          </cell>
          <cell r="L407">
            <v>3.47</v>
          </cell>
          <cell r="M407">
            <v>3.72</v>
          </cell>
          <cell r="N407">
            <v>2.63</v>
          </cell>
          <cell r="O407">
            <v>3.3279999999999998</v>
          </cell>
          <cell r="P407">
            <v>4.0010000000000003</v>
          </cell>
          <cell r="Q407">
            <v>3.984</v>
          </cell>
          <cell r="R407">
            <v>3.98</v>
          </cell>
        </row>
        <row r="408">
          <cell r="A408" t="str">
            <v>Sharjah</v>
          </cell>
          <cell r="D408">
            <v>3.1190000000000002</v>
          </cell>
          <cell r="E408">
            <v>5.0410000000000004</v>
          </cell>
          <cell r="F408">
            <v>6.1950000000000003</v>
          </cell>
          <cell r="G408">
            <v>9.2850000000000001</v>
          </cell>
          <cell r="H408">
            <v>11.128</v>
          </cell>
          <cell r="I408">
            <v>11.299999999999997</v>
          </cell>
          <cell r="J408">
            <v>2.0664869721473451</v>
          </cell>
          <cell r="K408">
            <v>-0.75704225352112076</v>
          </cell>
          <cell r="L408">
            <v>1.6586836970019334</v>
          </cell>
          <cell r="M408">
            <v>3.5511735450658932</v>
          </cell>
          <cell r="N408">
            <v>1.476</v>
          </cell>
          <cell r="O408">
            <v>2.4910000000000001</v>
          </cell>
          <cell r="P408">
            <v>2.5179999999999998</v>
          </cell>
          <cell r="Q408">
            <v>2.7290000000000001</v>
          </cell>
          <cell r="R408">
            <v>2.9340000000000002</v>
          </cell>
        </row>
        <row r="409">
          <cell r="A409" t="str">
            <v>Abu Dhabi</v>
          </cell>
          <cell r="D409">
            <v>3.7</v>
          </cell>
          <cell r="E409">
            <v>4.2</v>
          </cell>
          <cell r="F409">
            <v>6.17</v>
          </cell>
          <cell r="G409">
            <v>8.27</v>
          </cell>
          <cell r="H409">
            <v>10.67</v>
          </cell>
          <cell r="I409">
            <v>14.879999999999995</v>
          </cell>
          <cell r="J409">
            <v>0.79213091922005674</v>
          </cell>
          <cell r="K409">
            <v>3.0572588306416719</v>
          </cell>
          <cell r="L409">
            <v>1.8770436886309767</v>
          </cell>
          <cell r="M409">
            <v>1.1339660120335679</v>
          </cell>
          <cell r="N409">
            <v>1.7</v>
          </cell>
          <cell r="O409">
            <v>2.5</v>
          </cell>
          <cell r="P409">
            <v>2.5179999999999998</v>
          </cell>
          <cell r="Q409">
            <v>2.7290000000000001</v>
          </cell>
          <cell r="R409">
            <v>2.9340000000000002</v>
          </cell>
        </row>
        <row r="411">
          <cell r="A411" t="str">
            <v>Nominal GDP (US$ Bil.)</v>
          </cell>
        </row>
        <row r="412">
          <cell r="A412" t="str">
            <v>Afghanistan</v>
          </cell>
          <cell r="C412" t="str">
            <v>--</v>
          </cell>
        </row>
        <row r="413">
          <cell r="A413" t="str">
            <v>Albania</v>
          </cell>
          <cell r="B413" t="str">
            <v>Europe</v>
          </cell>
          <cell r="C413" t="str">
            <v>B1</v>
          </cell>
          <cell r="D413">
            <v>5.6955999999999998</v>
          </cell>
          <cell r="E413">
            <v>7.3071000000000002</v>
          </cell>
          <cell r="F413">
            <v>8.1585000000000001</v>
          </cell>
          <cell r="G413">
            <v>8.9925999999999995</v>
          </cell>
          <cell r="H413">
            <v>10.7011</v>
          </cell>
          <cell r="I413">
            <v>12.9841</v>
          </cell>
          <cell r="J413">
            <v>12.1187</v>
          </cell>
          <cell r="K413">
            <v>11.9536</v>
          </cell>
          <cell r="L413">
            <v>13.0046</v>
          </cell>
          <cell r="M413">
            <v>12.443199999999999</v>
          </cell>
          <cell r="N413">
            <v>13.1044</v>
          </cell>
          <cell r="O413">
            <v>13.5075</v>
          </cell>
        </row>
        <row r="414">
          <cell r="A414" t="str">
            <v>Alderny</v>
          </cell>
          <cell r="B414" t="str">
            <v>--</v>
          </cell>
          <cell r="C414" t="str">
            <v>--</v>
          </cell>
        </row>
        <row r="415">
          <cell r="A415" t="str">
            <v>Algeria</v>
          </cell>
          <cell r="B415" t="str">
            <v>ME &amp; A</v>
          </cell>
          <cell r="C415" t="str">
            <v>--</v>
          </cell>
          <cell r="D415">
            <v>67.86</v>
          </cell>
          <cell r="E415">
            <v>85.35</v>
          </cell>
          <cell r="F415">
            <v>103.22</v>
          </cell>
          <cell r="G415">
            <v>117.28</v>
          </cell>
          <cell r="H415">
            <v>134.31</v>
          </cell>
          <cell r="I415">
            <v>159.68</v>
          </cell>
        </row>
        <row r="416">
          <cell r="A416" t="str">
            <v>Andorra</v>
          </cell>
          <cell r="B416" t="str">
            <v>--</v>
          </cell>
          <cell r="C416" t="str">
            <v>--</v>
          </cell>
        </row>
        <row r="417">
          <cell r="A417" t="str">
            <v>Angola</v>
          </cell>
          <cell r="B417" t="str">
            <v>ME &amp; A</v>
          </cell>
          <cell r="C417" t="str">
            <v>Ba3</v>
          </cell>
          <cell r="D417">
            <v>13.956300000000001</v>
          </cell>
          <cell r="E417">
            <v>19.775200000000002</v>
          </cell>
          <cell r="F417">
            <v>30.632400000000001</v>
          </cell>
          <cell r="G417">
            <v>45.163200000000003</v>
          </cell>
          <cell r="H417">
            <v>60.448</v>
          </cell>
          <cell r="I417">
            <v>84.1785</v>
          </cell>
          <cell r="J417">
            <v>75.492400000000004</v>
          </cell>
          <cell r="K417">
            <v>82.4709</v>
          </cell>
          <cell r="L417">
            <v>104.1628</v>
          </cell>
          <cell r="M417">
            <v>118.01860000000001</v>
          </cell>
          <cell r="N417">
            <v>127.56180000000001</v>
          </cell>
          <cell r="O417">
            <v>144.2259</v>
          </cell>
        </row>
        <row r="418">
          <cell r="A418" t="str">
            <v>Antigua and Barbuda</v>
          </cell>
          <cell r="C418" t="str">
            <v>--</v>
          </cell>
        </row>
        <row r="419">
          <cell r="A419" t="str">
            <v>Argentina</v>
          </cell>
          <cell r="B419" t="str">
            <v>Americas</v>
          </cell>
          <cell r="C419" t="str">
            <v>B3</v>
          </cell>
          <cell r="D419">
            <v>129.5958</v>
          </cell>
          <cell r="E419">
            <v>153.12950000000001</v>
          </cell>
          <cell r="F419">
            <v>183.19589999999999</v>
          </cell>
          <cell r="G419">
            <v>214.26730000000001</v>
          </cell>
          <cell r="H419">
            <v>262.45080000000002</v>
          </cell>
          <cell r="I419">
            <v>328.46870000000001</v>
          </cell>
          <cell r="J419">
            <v>308.73970000000003</v>
          </cell>
          <cell r="K419">
            <v>370.2629</v>
          </cell>
          <cell r="L419">
            <v>448.1653</v>
          </cell>
          <cell r="M419">
            <v>477.02870000000001</v>
          </cell>
          <cell r="N419">
            <v>509.62240000000003</v>
          </cell>
          <cell r="O419">
            <v>537.93129999999996</v>
          </cell>
        </row>
        <row r="420">
          <cell r="A420" t="str">
            <v>Armenia</v>
          </cell>
          <cell r="B420" t="str">
            <v>Europe</v>
          </cell>
          <cell r="C420" t="str">
            <v>Ba2</v>
          </cell>
          <cell r="D420">
            <v>2.8071000000000002</v>
          </cell>
          <cell r="E420">
            <v>3.5766</v>
          </cell>
          <cell r="F420">
            <v>4.9004000000000003</v>
          </cell>
          <cell r="G420">
            <v>6.3845000000000001</v>
          </cell>
          <cell r="H420">
            <v>9.2063000000000006</v>
          </cell>
          <cell r="I420">
            <v>11.662000000000001</v>
          </cell>
          <cell r="J420">
            <v>8.6479999999999997</v>
          </cell>
          <cell r="K420">
            <v>9.2603000000000009</v>
          </cell>
          <cell r="L420">
            <v>10.142099999999999</v>
          </cell>
          <cell r="M420">
            <v>9.9503000000000004</v>
          </cell>
          <cell r="N420">
            <v>10.6591</v>
          </cell>
          <cell r="O420">
            <v>11.7547</v>
          </cell>
        </row>
        <row r="421">
          <cell r="A421" t="str">
            <v>Aruba</v>
          </cell>
          <cell r="B421" t="str">
            <v>Americas</v>
          </cell>
          <cell r="C421" t="str">
            <v>--</v>
          </cell>
          <cell r="D421">
            <v>2.0207000000000002</v>
          </cell>
          <cell r="E421">
            <v>2.2284999999999999</v>
          </cell>
          <cell r="F421">
            <v>2.3313000000000001</v>
          </cell>
          <cell r="G421">
            <v>2.4245999999999999</v>
          </cell>
          <cell r="H421">
            <v>2.6151</v>
          </cell>
          <cell r="I421">
            <v>2.7458</v>
          </cell>
          <cell r="J421">
            <v>2.4988999999999999</v>
          </cell>
          <cell r="K421">
            <v>2.3910999999999998</v>
          </cell>
          <cell r="L421">
            <v>2.5508000000000002</v>
          </cell>
          <cell r="M421">
            <v>2.5363000000000002</v>
          </cell>
          <cell r="N421">
            <v>2.6149</v>
          </cell>
          <cell r="O421">
            <v>2.7534999999999998</v>
          </cell>
        </row>
        <row r="422">
          <cell r="A422" t="str">
            <v>Australia</v>
          </cell>
          <cell r="B422" t="str">
            <v>Asia Pacific</v>
          </cell>
          <cell r="C422" t="str">
            <v>Aaa</v>
          </cell>
          <cell r="D422">
            <v>536.46709999999996</v>
          </cell>
          <cell r="E422">
            <v>654.80349999999999</v>
          </cell>
          <cell r="F422">
            <v>733.58989999999994</v>
          </cell>
          <cell r="G422">
            <v>779.6155</v>
          </cell>
          <cell r="H422">
            <v>944.50120000000004</v>
          </cell>
          <cell r="I422">
            <v>1034.2281</v>
          </cell>
          <cell r="J422">
            <v>976.38649999999996</v>
          </cell>
          <cell r="K422">
            <v>1244.7484999999999</v>
          </cell>
          <cell r="L422">
            <v>1490.0418999999999</v>
          </cell>
          <cell r="M422">
            <v>1540.7847999999999</v>
          </cell>
          <cell r="N422">
            <v>1543.4527</v>
          </cell>
          <cell r="O422">
            <v>1538.5236</v>
          </cell>
          <cell r="P422">
            <v>1596.57</v>
          </cell>
          <cell r="Q422">
            <v>1685.2525000000001</v>
          </cell>
          <cell r="R422">
            <v>1779.9674</v>
          </cell>
        </row>
        <row r="423">
          <cell r="A423" t="str">
            <v>Austria</v>
          </cell>
          <cell r="B423" t="str">
            <v>Europe</v>
          </cell>
          <cell r="C423" t="str">
            <v>Aaa</v>
          </cell>
          <cell r="D423">
            <v>254.44800000000001</v>
          </cell>
          <cell r="E423">
            <v>291.82</v>
          </cell>
          <cell r="F423">
            <v>305.27289999999999</v>
          </cell>
          <cell r="G423">
            <v>325.25880000000001</v>
          </cell>
          <cell r="H423">
            <v>375.58069999999998</v>
          </cell>
          <cell r="I423">
            <v>415.80130000000003</v>
          </cell>
          <cell r="J423">
            <v>384.85930000000002</v>
          </cell>
          <cell r="K423">
            <v>378.35969999999998</v>
          </cell>
          <cell r="L423">
            <v>416.4554</v>
          </cell>
          <cell r="M423">
            <v>394.6841</v>
          </cell>
          <cell r="N423">
            <v>415.69080000000002</v>
          </cell>
          <cell r="O423">
            <v>427.87200000000001</v>
          </cell>
        </row>
        <row r="424">
          <cell r="A424" t="str">
            <v>Azerbaijan</v>
          </cell>
          <cell r="B424" t="str">
            <v>Europe</v>
          </cell>
          <cell r="C424" t="str">
            <v>Baa3</v>
          </cell>
          <cell r="D424">
            <v>7.2763</v>
          </cell>
          <cell r="E424">
            <v>8.6801999999999992</v>
          </cell>
          <cell r="F424">
            <v>13.2455</v>
          </cell>
          <cell r="G424">
            <v>20.9818</v>
          </cell>
          <cell r="H424">
            <v>33.049399999999999</v>
          </cell>
          <cell r="I424">
            <v>48.850999999999999</v>
          </cell>
          <cell r="J424">
            <v>44.292400000000001</v>
          </cell>
          <cell r="K424">
            <v>52.905999999999999</v>
          </cell>
          <cell r="L424">
            <v>65.952299999999994</v>
          </cell>
          <cell r="M424">
            <v>68.726500000000001</v>
          </cell>
          <cell r="N424">
            <v>74.097399999999993</v>
          </cell>
          <cell r="O424">
            <v>78.351100000000002</v>
          </cell>
        </row>
        <row r="425">
          <cell r="A425" t="str">
            <v>Bahamas</v>
          </cell>
          <cell r="B425" t="str">
            <v>Americas</v>
          </cell>
          <cell r="C425" t="str">
            <v>Baa1</v>
          </cell>
          <cell r="D425">
            <v>6.9493</v>
          </cell>
          <cell r="E425">
            <v>7.0944000000000003</v>
          </cell>
          <cell r="F425">
            <v>7.7061999999999999</v>
          </cell>
          <cell r="G425">
            <v>7.9656000000000002</v>
          </cell>
          <cell r="H425">
            <v>8.3190000000000008</v>
          </cell>
          <cell r="I425">
            <v>8.2467000000000006</v>
          </cell>
          <cell r="J425">
            <v>7.8204000000000002</v>
          </cell>
          <cell r="K425">
            <v>7.8880999999999997</v>
          </cell>
          <cell r="L425">
            <v>7.8726000000000003</v>
          </cell>
          <cell r="M425">
            <v>8.1489999999999991</v>
          </cell>
          <cell r="N425">
            <v>8.3934999999999995</v>
          </cell>
          <cell r="O425">
            <v>8.7460000000000004</v>
          </cell>
        </row>
        <row r="426">
          <cell r="A426" t="str">
            <v>Bahrain</v>
          </cell>
          <cell r="B426" t="str">
            <v>ME &amp; A</v>
          </cell>
          <cell r="C426" t="str">
            <v>Baa2</v>
          </cell>
          <cell r="D426">
            <v>9.7449999999999992</v>
          </cell>
          <cell r="E426">
            <v>11.233000000000001</v>
          </cell>
          <cell r="F426">
            <v>13.457000000000001</v>
          </cell>
          <cell r="G426">
            <v>15.848000000000001</v>
          </cell>
          <cell r="H426">
            <v>18.468</v>
          </cell>
          <cell r="I426">
            <v>22.146000000000001</v>
          </cell>
          <cell r="J426">
            <v>19.286999999999999</v>
          </cell>
          <cell r="K426">
            <v>21.488</v>
          </cell>
          <cell r="L426">
            <v>25.866</v>
          </cell>
          <cell r="M426">
            <v>27.117000000000001</v>
          </cell>
          <cell r="N426">
            <v>28.661799999999999</v>
          </cell>
          <cell r="O426">
            <v>29.799600000000002</v>
          </cell>
          <cell r="P426">
            <v>30.038</v>
          </cell>
          <cell r="Q426">
            <v>31.196000000000002</v>
          </cell>
          <cell r="R426">
            <v>32.497</v>
          </cell>
        </row>
        <row r="427">
          <cell r="A427" t="str">
            <v>Bangladesh</v>
          </cell>
          <cell r="B427" t="str">
            <v>Asia Pacific</v>
          </cell>
          <cell r="C427" t="str">
            <v>Ba3</v>
          </cell>
          <cell r="D427">
            <v>51.913699999999999</v>
          </cell>
          <cell r="E427">
            <v>56.493600000000001</v>
          </cell>
          <cell r="F427">
            <v>60.385599999999997</v>
          </cell>
          <cell r="G427">
            <v>61.974899999999998</v>
          </cell>
          <cell r="H427">
            <v>68.4452</v>
          </cell>
          <cell r="I427">
            <v>79.565899999999999</v>
          </cell>
          <cell r="J427">
            <v>89.359800000000007</v>
          </cell>
          <cell r="K427">
            <v>100.36490000000001</v>
          </cell>
          <cell r="L427">
            <v>111.9438</v>
          </cell>
          <cell r="M427">
            <v>116.0735</v>
          </cell>
          <cell r="N427">
            <v>129.91120000000001</v>
          </cell>
          <cell r="O427">
            <v>149.34610000000001</v>
          </cell>
          <cell r="P427">
            <v>164.04900000000001</v>
          </cell>
          <cell r="Q427">
            <v>180.7251</v>
          </cell>
          <cell r="R427">
            <v>198.76249999999999</v>
          </cell>
        </row>
        <row r="428">
          <cell r="A428" t="str">
            <v>Barbados</v>
          </cell>
          <cell r="B428" t="str">
            <v>Americas</v>
          </cell>
          <cell r="C428" t="str">
            <v>Ba1</v>
          </cell>
          <cell r="D428">
            <v>3.2711999999999999</v>
          </cell>
          <cell r="E428">
            <v>3.5097</v>
          </cell>
          <cell r="F428">
            <v>3.9081999999999999</v>
          </cell>
          <cell r="G428">
            <v>4.3140000000000001</v>
          </cell>
          <cell r="H428">
            <v>4.5132000000000003</v>
          </cell>
          <cell r="I428">
            <v>4.5415999999999999</v>
          </cell>
          <cell r="J428">
            <v>4.5926</v>
          </cell>
          <cell r="K428">
            <v>4.4337</v>
          </cell>
          <cell r="L428">
            <v>4.3689</v>
          </cell>
          <cell r="M428">
            <v>4.2248000000000001</v>
          </cell>
          <cell r="N428">
            <v>4.2671000000000001</v>
          </cell>
          <cell r="O428">
            <v>4.3472</v>
          </cell>
        </row>
        <row r="429">
          <cell r="A429" t="str">
            <v>Belarus</v>
          </cell>
          <cell r="B429" t="str">
            <v>Europe</v>
          </cell>
          <cell r="C429" t="str">
            <v>B3</v>
          </cell>
          <cell r="D429">
            <v>17.825399999999998</v>
          </cell>
          <cell r="E429">
            <v>23.1416</v>
          </cell>
          <cell r="F429">
            <v>30.210100000000001</v>
          </cell>
          <cell r="G429">
            <v>36.9619</v>
          </cell>
          <cell r="H429">
            <v>45.275700000000001</v>
          </cell>
          <cell r="I429">
            <v>60.752200000000002</v>
          </cell>
          <cell r="J429">
            <v>49.208599999999997</v>
          </cell>
          <cell r="K429">
            <v>55.2209</v>
          </cell>
          <cell r="L429">
            <v>59.734699999999997</v>
          </cell>
          <cell r="M429">
            <v>63.259099999999997</v>
          </cell>
          <cell r="N429">
            <v>75.067099999999996</v>
          </cell>
          <cell r="O429">
            <v>84.979200000000006</v>
          </cell>
        </row>
        <row r="430">
          <cell r="A430" t="str">
            <v>Belgium</v>
          </cell>
          <cell r="B430" t="str">
            <v>Europe</v>
          </cell>
          <cell r="C430" t="str">
            <v>Aa3</v>
          </cell>
          <cell r="D430">
            <v>312.3048</v>
          </cell>
          <cell r="E430">
            <v>362.16680000000002</v>
          </cell>
          <cell r="F430">
            <v>377.70830000000001</v>
          </cell>
          <cell r="G430">
            <v>400.3415</v>
          </cell>
          <cell r="H430">
            <v>460.2792</v>
          </cell>
          <cell r="I430">
            <v>509.37619999999998</v>
          </cell>
          <cell r="J430">
            <v>474.64280000000002</v>
          </cell>
          <cell r="K430">
            <v>471.99880000000002</v>
          </cell>
          <cell r="L430">
            <v>513.9008</v>
          </cell>
          <cell r="M430">
            <v>483.23259999999999</v>
          </cell>
          <cell r="N430">
            <v>506.47899999999998</v>
          </cell>
          <cell r="O430">
            <v>515.33100000000002</v>
          </cell>
        </row>
        <row r="431">
          <cell r="A431" t="str">
            <v>Belize</v>
          </cell>
          <cell r="B431" t="str">
            <v>Americas</v>
          </cell>
          <cell r="C431" t="str">
            <v>Caa2</v>
          </cell>
          <cell r="D431">
            <v>0.98819999999999997</v>
          </cell>
          <cell r="E431">
            <v>1.0563</v>
          </cell>
          <cell r="F431">
            <v>1.1148</v>
          </cell>
          <cell r="G431">
            <v>1.2131000000000001</v>
          </cell>
          <cell r="H431">
            <v>1.2767999999999999</v>
          </cell>
          <cell r="I431">
            <v>1.3634999999999999</v>
          </cell>
          <cell r="J431">
            <v>1.3391999999999999</v>
          </cell>
          <cell r="K431">
            <v>1.3919999999999999</v>
          </cell>
          <cell r="L431">
            <v>1.4807999999999999</v>
          </cell>
          <cell r="M431">
            <v>1.5793999999999999</v>
          </cell>
          <cell r="N431">
            <v>1.6347</v>
          </cell>
          <cell r="O431">
            <v>1.7000999999999999</v>
          </cell>
        </row>
        <row r="432">
          <cell r="A432" t="str">
            <v>Benin</v>
          </cell>
          <cell r="B432" t="str">
            <v>--</v>
          </cell>
          <cell r="C432" t="str">
            <v>--</v>
          </cell>
        </row>
        <row r="433">
          <cell r="A433" t="str">
            <v>Bermuda</v>
          </cell>
          <cell r="B433" t="str">
            <v>Americas</v>
          </cell>
          <cell r="C433" t="str">
            <v>Aa3</v>
          </cell>
          <cell r="D433">
            <v>4.1864999999999997</v>
          </cell>
          <cell r="E433">
            <v>4.4847000000000001</v>
          </cell>
          <cell r="F433">
            <v>4.8681000000000001</v>
          </cell>
          <cell r="G433">
            <v>5.4142999999999999</v>
          </cell>
          <cell r="H433">
            <v>5.8949999999999996</v>
          </cell>
          <cell r="I433">
            <v>6.1098999999999997</v>
          </cell>
          <cell r="J433">
            <v>5.8064</v>
          </cell>
          <cell r="K433">
            <v>5.7443999999999997</v>
          </cell>
          <cell r="L433">
            <v>5.5507999999999997</v>
          </cell>
          <cell r="M433">
            <v>5.4734999999999996</v>
          </cell>
          <cell r="N433">
            <v>5.5263</v>
          </cell>
          <cell r="O433">
            <v>5.7241</v>
          </cell>
          <cell r="P433">
            <v>5.9554</v>
          </cell>
          <cell r="Q433">
            <v>6.1959999999999997</v>
          </cell>
          <cell r="R433">
            <v>6.4462999999999999</v>
          </cell>
        </row>
        <row r="434">
          <cell r="A434" t="str">
            <v>Bhutan</v>
          </cell>
          <cell r="B434" t="str">
            <v>--</v>
          </cell>
          <cell r="C434" t="str">
            <v>--</v>
          </cell>
        </row>
        <row r="435">
          <cell r="A435" t="str">
            <v>Bolivia</v>
          </cell>
          <cell r="B435" t="str">
            <v>Americas</v>
          </cell>
          <cell r="C435" t="str">
            <v>Ba3</v>
          </cell>
          <cell r="D435">
            <v>8.0823999999999998</v>
          </cell>
          <cell r="E435">
            <v>8.7731999999999992</v>
          </cell>
          <cell r="F435">
            <v>9.5490999999999993</v>
          </cell>
          <cell r="G435">
            <v>11.4518</v>
          </cell>
          <cell r="H435">
            <v>13.120100000000001</v>
          </cell>
          <cell r="I435">
            <v>16.674299999999999</v>
          </cell>
          <cell r="J435">
            <v>17.34</v>
          </cell>
          <cell r="K435">
            <v>19.649699999999999</v>
          </cell>
          <cell r="L435">
            <v>23.948699999999999</v>
          </cell>
          <cell r="M435">
            <v>27.0351</v>
          </cell>
          <cell r="N435">
            <v>29.6189</v>
          </cell>
          <cell r="O435">
            <v>32.416400000000003</v>
          </cell>
        </row>
        <row r="436">
          <cell r="A436" t="str">
            <v>Bosnia and Herzegovina</v>
          </cell>
          <cell r="B436" t="str">
            <v>Europe</v>
          </cell>
          <cell r="C436" t="str">
            <v>B3</v>
          </cell>
          <cell r="D436">
            <v>8.3702000000000005</v>
          </cell>
          <cell r="E436">
            <v>10.5951</v>
          </cell>
          <cell r="F436">
            <v>11.5975</v>
          </cell>
          <cell r="G436">
            <v>12.507300000000001</v>
          </cell>
          <cell r="H436">
            <v>16.324300000000001</v>
          </cell>
          <cell r="I436">
            <v>19.541</v>
          </cell>
          <cell r="J436">
            <v>18.331299999999999</v>
          </cell>
          <cell r="K436">
            <v>17.5579</v>
          </cell>
          <cell r="L436">
            <v>19.032</v>
          </cell>
          <cell r="M436">
            <v>17.867899999999999</v>
          </cell>
          <cell r="N436">
            <v>18.676500000000001</v>
          </cell>
          <cell r="O436">
            <v>18.9512</v>
          </cell>
        </row>
        <row r="437">
          <cell r="A437" t="str">
            <v>Botswana</v>
          </cell>
          <cell r="B437" t="str">
            <v>ME &amp; A</v>
          </cell>
          <cell r="C437" t="str">
            <v>A2</v>
          </cell>
          <cell r="D437">
            <v>7.5115999999999996</v>
          </cell>
          <cell r="E437">
            <v>8.9574999999999996</v>
          </cell>
          <cell r="F437">
            <v>9.9311000000000007</v>
          </cell>
          <cell r="G437">
            <v>10.126899999999999</v>
          </cell>
          <cell r="H437">
            <v>10.9391</v>
          </cell>
          <cell r="I437">
            <v>11.113</v>
          </cell>
          <cell r="J437">
            <v>10.1069</v>
          </cell>
          <cell r="K437">
            <v>13.7468</v>
          </cell>
          <cell r="L437">
            <v>15.2925</v>
          </cell>
          <cell r="M437">
            <v>14.5044</v>
          </cell>
          <cell r="N437">
            <v>15.387600000000001</v>
          </cell>
          <cell r="O437">
            <v>16.478400000000001</v>
          </cell>
          <cell r="P437">
            <v>0</v>
          </cell>
          <cell r="Q437">
            <v>0</v>
          </cell>
          <cell r="R437">
            <v>0</v>
          </cell>
        </row>
        <row r="438">
          <cell r="A438" t="str">
            <v>Brazil</v>
          </cell>
          <cell r="B438" t="str">
            <v>Americas</v>
          </cell>
          <cell r="C438" t="str">
            <v>Baa2</v>
          </cell>
          <cell r="D438">
            <v>552.37950000000001</v>
          </cell>
          <cell r="E438">
            <v>663.73760000000004</v>
          </cell>
          <cell r="F438">
            <v>882.04070000000002</v>
          </cell>
          <cell r="G438">
            <v>1089.2672</v>
          </cell>
          <cell r="H438">
            <v>1366.8240000000001</v>
          </cell>
          <cell r="I438">
            <v>1653.5085999999999</v>
          </cell>
          <cell r="J438">
            <v>1620.1881000000001</v>
          </cell>
          <cell r="K438">
            <v>2143.0679</v>
          </cell>
          <cell r="L438">
            <v>2476.6948000000002</v>
          </cell>
          <cell r="M438">
            <v>2254.1278000000002</v>
          </cell>
          <cell r="N438">
            <v>2212.3816000000002</v>
          </cell>
          <cell r="O438">
            <v>2232.6605</v>
          </cell>
        </row>
        <row r="439">
          <cell r="A439" t="str">
            <v>Brunei Darussalam</v>
          </cell>
          <cell r="B439" t="str">
            <v>--</v>
          </cell>
          <cell r="C439" t="str">
            <v>--</v>
          </cell>
        </row>
        <row r="440">
          <cell r="A440" t="str">
            <v>Bulgaria</v>
          </cell>
          <cell r="B440" t="str">
            <v>Europe</v>
          </cell>
          <cell r="C440" t="str">
            <v>Baa2</v>
          </cell>
          <cell r="D440">
            <v>20.668199999999999</v>
          </cell>
          <cell r="E440">
            <v>25.283300000000001</v>
          </cell>
          <cell r="F440">
            <v>28.895099999999999</v>
          </cell>
          <cell r="G440">
            <v>33.209099999999999</v>
          </cell>
          <cell r="H440">
            <v>42.113700000000001</v>
          </cell>
          <cell r="I440">
            <v>51.824800000000003</v>
          </cell>
          <cell r="J440">
            <v>48.5687</v>
          </cell>
          <cell r="K440">
            <v>47.726599999999998</v>
          </cell>
          <cell r="L440">
            <v>53.5428</v>
          </cell>
          <cell r="M440">
            <v>50.973799999999997</v>
          </cell>
          <cell r="N440">
            <v>53.533299999999997</v>
          </cell>
          <cell r="O440">
            <v>54.436199999999999</v>
          </cell>
        </row>
        <row r="441">
          <cell r="A441" t="str">
            <v>Burkina Faso</v>
          </cell>
          <cell r="B441" t="str">
            <v>--</v>
          </cell>
          <cell r="C441" t="str">
            <v>--</v>
          </cell>
        </row>
        <row r="442">
          <cell r="A442" t="str">
            <v>Burundi</v>
          </cell>
          <cell r="B442" t="str">
            <v>--</v>
          </cell>
          <cell r="C442" t="str">
            <v>--</v>
          </cell>
        </row>
        <row r="443">
          <cell r="A443" t="str">
            <v>Cambodia</v>
          </cell>
          <cell r="B443" t="str">
            <v>Asia Pacific</v>
          </cell>
          <cell r="C443" t="str">
            <v>B2</v>
          </cell>
          <cell r="D443">
            <v>4.6649000000000003</v>
          </cell>
          <cell r="E443">
            <v>5.3379000000000003</v>
          </cell>
          <cell r="F443">
            <v>6.2930000000000001</v>
          </cell>
          <cell r="G443">
            <v>7.2746000000000004</v>
          </cell>
          <cell r="H443">
            <v>8.6392000000000007</v>
          </cell>
          <cell r="I443">
            <v>10.351900000000001</v>
          </cell>
          <cell r="J443">
            <v>10.4041</v>
          </cell>
          <cell r="K443">
            <v>11.2423</v>
          </cell>
          <cell r="L443">
            <v>12.829499999999999</v>
          </cell>
          <cell r="M443">
            <v>14.038399999999999</v>
          </cell>
          <cell r="N443">
            <v>15.3726</v>
          </cell>
          <cell r="O443">
            <v>16.863800000000001</v>
          </cell>
          <cell r="P443">
            <v>18.528400000000001</v>
          </cell>
          <cell r="Q443">
            <v>20.375599999999999</v>
          </cell>
          <cell r="R443">
            <v>22.4071</v>
          </cell>
        </row>
        <row r="444">
          <cell r="A444" t="str">
            <v>Cameroon</v>
          </cell>
          <cell r="B444" t="str">
            <v>--</v>
          </cell>
          <cell r="C444" t="str">
            <v>--</v>
          </cell>
        </row>
        <row r="445">
          <cell r="A445" t="str">
            <v>Canada</v>
          </cell>
          <cell r="B445" t="str">
            <v>Americas</v>
          </cell>
          <cell r="C445" t="str">
            <v>Aaa</v>
          </cell>
          <cell r="D445">
            <v>887.77819999999997</v>
          </cell>
          <cell r="E445">
            <v>1018.3817</v>
          </cell>
          <cell r="F445">
            <v>1164.1763000000001</v>
          </cell>
          <cell r="G445">
            <v>1310.7817</v>
          </cell>
          <cell r="H445">
            <v>1457.883</v>
          </cell>
          <cell r="I445">
            <v>1542.5582999999999</v>
          </cell>
          <cell r="J445">
            <v>1370.8298</v>
          </cell>
          <cell r="K445">
            <v>1614.0790999999999</v>
          </cell>
          <cell r="L445">
            <v>1778.6423</v>
          </cell>
          <cell r="M445">
            <v>1821.4545000000001</v>
          </cell>
          <cell r="N445">
            <v>1837.183</v>
          </cell>
          <cell r="O445">
            <v>1885.0818999999999</v>
          </cell>
          <cell r="P445">
            <v>2027.5183999999999</v>
          </cell>
          <cell r="Q445">
            <v>2119.7521999999999</v>
          </cell>
          <cell r="R445">
            <v>2214.2134999999998</v>
          </cell>
        </row>
        <row r="446">
          <cell r="A446" t="str">
            <v>Cape Verde</v>
          </cell>
          <cell r="B446" t="str">
            <v>--</v>
          </cell>
          <cell r="C446" t="str">
            <v>--</v>
          </cell>
        </row>
        <row r="447">
          <cell r="A447" t="str">
            <v>Cayman Islands</v>
          </cell>
          <cell r="B447" t="str">
            <v>Americas</v>
          </cell>
          <cell r="C447" t="str">
            <v>Aa3</v>
          </cell>
          <cell r="D447">
            <v>2.3153999999999999</v>
          </cell>
          <cell r="E447">
            <v>2.4390000000000001</v>
          </cell>
          <cell r="F447">
            <v>2.7871999999999999</v>
          </cell>
          <cell r="G447">
            <v>2.9386999999999999</v>
          </cell>
          <cell r="H447">
            <v>3.1644999999999999</v>
          </cell>
          <cell r="I447">
            <v>3.1894999999999998</v>
          </cell>
          <cell r="J447">
            <v>3.0346000000000002</v>
          </cell>
          <cell r="K447">
            <v>2.9497</v>
          </cell>
          <cell r="L447">
            <v>3.0036</v>
          </cell>
          <cell r="M447">
            <v>3.0760999999999998</v>
          </cell>
          <cell r="N447">
            <v>3.1894999999999998</v>
          </cell>
          <cell r="O447">
            <v>3.2884000000000002</v>
          </cell>
        </row>
        <row r="448">
          <cell r="A448" t="str">
            <v>Central African Republic</v>
          </cell>
          <cell r="B448" t="str">
            <v>--</v>
          </cell>
          <cell r="C448" t="str">
            <v>--</v>
          </cell>
        </row>
        <row r="449">
          <cell r="A449" t="str">
            <v>Chad</v>
          </cell>
          <cell r="B449" t="str">
            <v>--</v>
          </cell>
          <cell r="C449" t="str">
            <v>--</v>
          </cell>
        </row>
        <row r="450">
          <cell r="A450" t="str">
            <v>Channel Islands</v>
          </cell>
          <cell r="B450" t="str">
            <v>--</v>
          </cell>
          <cell r="C450" t="str">
            <v>--</v>
          </cell>
        </row>
        <row r="451">
          <cell r="A451" t="str">
            <v>Chile</v>
          </cell>
          <cell r="B451" t="str">
            <v>Americas</v>
          </cell>
          <cell r="C451" t="str">
            <v>Aa3</v>
          </cell>
          <cell r="D451">
            <v>76.140600000000006</v>
          </cell>
          <cell r="E451">
            <v>99.333299999999994</v>
          </cell>
          <cell r="F451">
            <v>123.05589999999999</v>
          </cell>
          <cell r="G451">
            <v>154.67099999999999</v>
          </cell>
          <cell r="H451">
            <v>173.0813</v>
          </cell>
          <cell r="I451">
            <v>179.6267</v>
          </cell>
          <cell r="J451">
            <v>171.95689999999999</v>
          </cell>
          <cell r="K451">
            <v>217.55629999999999</v>
          </cell>
          <cell r="L451">
            <v>251.19030000000001</v>
          </cell>
          <cell r="M451">
            <v>268.31380000000001</v>
          </cell>
          <cell r="N451">
            <v>272.39350000000002</v>
          </cell>
          <cell r="O451">
            <v>287.53800000000001</v>
          </cell>
          <cell r="P451">
            <v>321.87119999999999</v>
          </cell>
          <cell r="Q451">
            <v>346.4461</v>
          </cell>
          <cell r="R451">
            <v>372.8972</v>
          </cell>
        </row>
        <row r="452">
          <cell r="A452" t="str">
            <v>China</v>
          </cell>
          <cell r="B452" t="str">
            <v>Asia Pacific</v>
          </cell>
          <cell r="C452" t="str">
            <v>Aa3</v>
          </cell>
          <cell r="D452">
            <v>1650.5117</v>
          </cell>
          <cell r="E452">
            <v>1944.6796999999999</v>
          </cell>
          <cell r="F452">
            <v>2287.0749000000001</v>
          </cell>
          <cell r="G452">
            <v>2793.1714999999999</v>
          </cell>
          <cell r="H452">
            <v>3504.5142000000001</v>
          </cell>
          <cell r="I452">
            <v>4547.6785</v>
          </cell>
          <cell r="J452">
            <v>5105.7179999999998</v>
          </cell>
          <cell r="K452">
            <v>5949.6544999999996</v>
          </cell>
          <cell r="L452">
            <v>7314.8301000000001</v>
          </cell>
          <cell r="M452">
            <v>8384.1738999999998</v>
          </cell>
          <cell r="N452">
            <v>9477.6376</v>
          </cell>
          <cell r="O452">
            <v>10798.537200000001</v>
          </cell>
        </row>
        <row r="453">
          <cell r="A453" t="str">
            <v>Colombia</v>
          </cell>
          <cell r="B453" t="str">
            <v>Americas</v>
          </cell>
          <cell r="C453" t="str">
            <v>Baa3</v>
          </cell>
          <cell r="D453">
            <v>94.644999999999996</v>
          </cell>
          <cell r="E453">
            <v>117.0924</v>
          </cell>
          <cell r="F453">
            <v>146.54750000000001</v>
          </cell>
          <cell r="G453">
            <v>162.7655</v>
          </cell>
          <cell r="H453">
            <v>207.46449999999999</v>
          </cell>
          <cell r="I453">
            <v>244.30199999999999</v>
          </cell>
          <cell r="J453">
            <v>233.8929</v>
          </cell>
          <cell r="K453">
            <v>286.95350000000002</v>
          </cell>
          <cell r="L453">
            <v>336.36869999999999</v>
          </cell>
          <cell r="M453">
            <v>370.27850000000001</v>
          </cell>
          <cell r="N453">
            <v>387.32459999999998</v>
          </cell>
          <cell r="O453">
            <v>408.2022</v>
          </cell>
          <cell r="P453">
            <v>451.2627</v>
          </cell>
          <cell r="Q453">
            <v>492.35820000000001</v>
          </cell>
          <cell r="R453">
            <v>529.86779999999999</v>
          </cell>
        </row>
        <row r="454">
          <cell r="A454" t="str">
            <v>Comoros</v>
          </cell>
          <cell r="B454" t="str">
            <v>--</v>
          </cell>
          <cell r="C454" t="str">
            <v>--</v>
          </cell>
        </row>
        <row r="455">
          <cell r="A455" t="str">
            <v>Costa Rica</v>
          </cell>
          <cell r="B455" t="str">
            <v>Americas</v>
          </cell>
          <cell r="C455" t="str">
            <v>Baa3</v>
          </cell>
          <cell r="D455">
            <v>17.517600000000002</v>
          </cell>
          <cell r="E455">
            <v>18.595300000000002</v>
          </cell>
          <cell r="F455">
            <v>19.9649</v>
          </cell>
          <cell r="G455">
            <v>22.526499999999999</v>
          </cell>
          <cell r="H455">
            <v>26.321999999999999</v>
          </cell>
          <cell r="I455">
            <v>29.837900000000001</v>
          </cell>
          <cell r="J455">
            <v>29.3827</v>
          </cell>
          <cell r="K455">
            <v>36.298299999999998</v>
          </cell>
          <cell r="L455">
            <v>41.031100000000002</v>
          </cell>
          <cell r="M455">
            <v>45.107500000000002</v>
          </cell>
          <cell r="N455">
            <v>48.042499999999997</v>
          </cell>
          <cell r="O455">
            <v>52.066600000000001</v>
          </cell>
        </row>
        <row r="456">
          <cell r="A456" t="str">
            <v>Croatia</v>
          </cell>
          <cell r="B456" t="str">
            <v>Europe</v>
          </cell>
          <cell r="C456" t="str">
            <v>Ba1</v>
          </cell>
          <cell r="D456">
            <v>34.143599999999999</v>
          </cell>
          <cell r="E456">
            <v>41.003300000000003</v>
          </cell>
          <cell r="F456">
            <v>44.821100000000001</v>
          </cell>
          <cell r="G456">
            <v>49.855200000000004</v>
          </cell>
          <cell r="H456">
            <v>59.335500000000003</v>
          </cell>
          <cell r="I456">
            <v>69.586500000000001</v>
          </cell>
          <cell r="J456">
            <v>62.201999999999998</v>
          </cell>
          <cell r="K456">
            <v>58.895299999999999</v>
          </cell>
          <cell r="L456">
            <v>61.784999999999997</v>
          </cell>
          <cell r="M456">
            <v>56.447099999999999</v>
          </cell>
          <cell r="N456">
            <v>58.196399999999997</v>
          </cell>
          <cell r="O456">
            <v>58.938699999999997</v>
          </cell>
        </row>
        <row r="457">
          <cell r="A457" t="str">
            <v>Cuba</v>
          </cell>
          <cell r="B457" t="str">
            <v>Americas</v>
          </cell>
          <cell r="C457" t="str">
            <v>Caa1</v>
          </cell>
          <cell r="D457">
            <v>38.773600000000002</v>
          </cell>
          <cell r="E457">
            <v>41.259</v>
          </cell>
          <cell r="F457">
            <v>46.055700000000002</v>
          </cell>
          <cell r="G457">
            <v>56.961500000000001</v>
          </cell>
          <cell r="H457">
            <v>63.291800000000002</v>
          </cell>
          <cell r="I457">
            <v>65.670699999999997</v>
          </cell>
          <cell r="J457">
            <v>67.260900000000007</v>
          </cell>
          <cell r="K457">
            <v>69.357900000000001</v>
          </cell>
          <cell r="L457">
            <v>68.990099999999998</v>
          </cell>
          <cell r="M457">
            <v>72.025700000000001</v>
          </cell>
          <cell r="N457">
            <v>75.482900000000001</v>
          </cell>
          <cell r="O457">
            <v>79.181600000000003</v>
          </cell>
        </row>
        <row r="458">
          <cell r="A458" t="str">
            <v>Cyprus</v>
          </cell>
          <cell r="B458" t="str">
            <v>Europe</v>
          </cell>
          <cell r="C458" t="str">
            <v>Caa3</v>
          </cell>
          <cell r="D458">
            <v>13.153</v>
          </cell>
          <cell r="E458">
            <v>15.5694</v>
          </cell>
          <cell r="F458">
            <v>16.682500000000001</v>
          </cell>
          <cell r="G458">
            <v>18.122299999999999</v>
          </cell>
          <cell r="H458">
            <v>21.6967</v>
          </cell>
          <cell r="I458">
            <v>25.231100000000001</v>
          </cell>
          <cell r="J458">
            <v>23.481400000000001</v>
          </cell>
          <cell r="K458">
            <v>23.0944</v>
          </cell>
          <cell r="L458">
            <v>24.881</v>
          </cell>
          <cell r="M458">
            <v>22.781099999999999</v>
          </cell>
          <cell r="N458">
            <v>21.497900000000001</v>
          </cell>
          <cell r="O458">
            <v>20.210699999999999</v>
          </cell>
        </row>
        <row r="459">
          <cell r="A459" t="str">
            <v>Czech Republic</v>
          </cell>
          <cell r="B459" t="str">
            <v>Europe</v>
          </cell>
          <cell r="C459" t="str">
            <v>A1</v>
          </cell>
          <cell r="D459">
            <v>95.292500000000004</v>
          </cell>
          <cell r="E459">
            <v>113.97669999999999</v>
          </cell>
          <cell r="F459">
            <v>130.06639999999999</v>
          </cell>
          <cell r="G459">
            <v>148.3741</v>
          </cell>
          <cell r="H459">
            <v>180.4786</v>
          </cell>
          <cell r="I459">
            <v>225.42679999999999</v>
          </cell>
          <cell r="J459">
            <v>197.18719999999999</v>
          </cell>
          <cell r="K459">
            <v>198.49359999999999</v>
          </cell>
          <cell r="L459">
            <v>216.06120000000001</v>
          </cell>
          <cell r="M459">
            <v>196.4462</v>
          </cell>
          <cell r="N459">
            <v>199.37289999999999</v>
          </cell>
          <cell r="O459">
            <v>192.84649999999999</v>
          </cell>
        </row>
        <row r="460">
          <cell r="A460" t="str">
            <v>Democratic Republic of the Congo</v>
          </cell>
          <cell r="C460" t="str">
            <v>B3</v>
          </cell>
          <cell r="D460">
            <v>5.6700999999999997</v>
          </cell>
          <cell r="E460">
            <v>6.5110000000000001</v>
          </cell>
          <cell r="F460">
            <v>7.1910999999999996</v>
          </cell>
          <cell r="G460">
            <v>8.8238000000000003</v>
          </cell>
          <cell r="H460">
            <v>10.028700000000001</v>
          </cell>
          <cell r="I460">
            <v>11.9331</v>
          </cell>
          <cell r="J460">
            <v>11.153499999999999</v>
          </cell>
          <cell r="K460">
            <v>13.1904</v>
          </cell>
          <cell r="L460">
            <v>16.052299999999999</v>
          </cell>
          <cell r="M460">
            <v>18.822900000000001</v>
          </cell>
          <cell r="N460">
            <v>21.603100000000001</v>
          </cell>
          <cell r="O460">
            <v>24.8596</v>
          </cell>
        </row>
        <row r="461">
          <cell r="A461" t="str">
            <v>Denmark</v>
          </cell>
          <cell r="B461" t="str">
            <v>Europe</v>
          </cell>
          <cell r="C461" t="str">
            <v>Aaa</v>
          </cell>
          <cell r="D461">
            <v>212.62190000000001</v>
          </cell>
          <cell r="E461">
            <v>244.72649999999999</v>
          </cell>
          <cell r="F461">
            <v>257.67579999999998</v>
          </cell>
          <cell r="G461">
            <v>274.37560000000002</v>
          </cell>
          <cell r="H461">
            <v>311.41759999999999</v>
          </cell>
          <cell r="I461">
            <v>343.8836</v>
          </cell>
          <cell r="J461">
            <v>310.54239999999999</v>
          </cell>
          <cell r="K461">
            <v>313.13720000000001</v>
          </cell>
          <cell r="L461">
            <v>333.69720000000001</v>
          </cell>
          <cell r="M461">
            <v>314.8877</v>
          </cell>
          <cell r="N461">
            <v>326.14370000000002</v>
          </cell>
          <cell r="O461">
            <v>333.91090000000003</v>
          </cell>
        </row>
        <row r="462">
          <cell r="A462" t="str">
            <v>Djibouti</v>
          </cell>
          <cell r="B462" t="str">
            <v>--</v>
          </cell>
          <cell r="C462" t="str">
            <v>--</v>
          </cell>
        </row>
        <row r="463">
          <cell r="A463" t="str">
            <v>Dominican Republic</v>
          </cell>
          <cell r="B463" t="str">
            <v>Americas</v>
          </cell>
          <cell r="C463" t="str">
            <v>B1</v>
          </cell>
          <cell r="D463">
            <v>20.193000000000001</v>
          </cell>
          <cell r="E463">
            <v>22.363</v>
          </cell>
          <cell r="F463">
            <v>33.408999999999999</v>
          </cell>
          <cell r="G463">
            <v>35.771000000000001</v>
          </cell>
          <cell r="H463">
            <v>40.921999999999997</v>
          </cell>
          <cell r="I463">
            <v>45.192999999999998</v>
          </cell>
          <cell r="J463">
            <v>46.476999999999997</v>
          </cell>
          <cell r="K463">
            <v>50.942</v>
          </cell>
          <cell r="L463">
            <v>55.414999999999999</v>
          </cell>
          <cell r="M463">
            <v>58.863999999999997</v>
          </cell>
          <cell r="N463">
            <v>60.359499999999997</v>
          </cell>
          <cell r="O463">
            <v>62.8416</v>
          </cell>
        </row>
        <row r="464">
          <cell r="A464" t="str">
            <v>Ecuador</v>
          </cell>
          <cell r="B464" t="str">
            <v>Americas</v>
          </cell>
          <cell r="C464" t="str">
            <v>Caa1</v>
          </cell>
          <cell r="D464">
            <v>32.432899999999997</v>
          </cell>
          <cell r="E464">
            <v>36.591700000000003</v>
          </cell>
          <cell r="F464">
            <v>41.507100000000001</v>
          </cell>
          <cell r="G464">
            <v>46.802</v>
          </cell>
          <cell r="H464">
            <v>51.007800000000003</v>
          </cell>
          <cell r="I464">
            <v>61.762599999999999</v>
          </cell>
          <cell r="J464">
            <v>62.5197</v>
          </cell>
          <cell r="K464">
            <v>67.5137</v>
          </cell>
          <cell r="L464">
            <v>76.7697</v>
          </cell>
          <cell r="M464">
            <v>84.039900000000003</v>
          </cell>
          <cell r="N464">
            <v>89.166300000000007</v>
          </cell>
          <cell r="O464">
            <v>94.605400000000003</v>
          </cell>
        </row>
        <row r="465">
          <cell r="A465" t="str">
            <v>Egypt</v>
          </cell>
          <cell r="B465" t="str">
            <v>ME &amp; A</v>
          </cell>
          <cell r="C465" t="str">
            <v>Caa1</v>
          </cell>
          <cell r="D465">
            <v>81.445999999999998</v>
          </cell>
          <cell r="E465">
            <v>78.802000000000007</v>
          </cell>
          <cell r="F465">
            <v>89.793999999999997</v>
          </cell>
          <cell r="G465">
            <v>107.375</v>
          </cell>
          <cell r="H465">
            <v>130.346</v>
          </cell>
          <cell r="I465">
            <v>162.435</v>
          </cell>
          <cell r="J465">
            <v>188.608</v>
          </cell>
          <cell r="K465">
            <v>218.459</v>
          </cell>
          <cell r="L465">
            <v>235.58099999999999</v>
          </cell>
          <cell r="M465">
            <v>256.72899999999998</v>
          </cell>
          <cell r="N465">
            <v>263.2484</v>
          </cell>
          <cell r="O465">
            <v>276.37810000000002</v>
          </cell>
          <cell r="P465">
            <v>319.07190000000003</v>
          </cell>
          <cell r="Q465">
            <v>343.767</v>
          </cell>
          <cell r="R465">
            <v>373.01299999999998</v>
          </cell>
        </row>
        <row r="466">
          <cell r="A466" t="str">
            <v>El Salvador</v>
          </cell>
          <cell r="B466" t="str">
            <v>Americas</v>
          </cell>
          <cell r="C466" t="str">
            <v>Ba3</v>
          </cell>
          <cell r="D466">
            <v>15.0467</v>
          </cell>
          <cell r="E466">
            <v>15.798299999999999</v>
          </cell>
          <cell r="F466">
            <v>17.093800000000002</v>
          </cell>
          <cell r="G466">
            <v>18.550699999999999</v>
          </cell>
          <cell r="H466">
            <v>20.104900000000001</v>
          </cell>
          <cell r="I466">
            <v>21.431000000000001</v>
          </cell>
          <cell r="J466">
            <v>20.661000000000001</v>
          </cell>
          <cell r="K466">
            <v>21.418299999999999</v>
          </cell>
          <cell r="L466">
            <v>23.138999999999999</v>
          </cell>
          <cell r="M466">
            <v>23.8644</v>
          </cell>
          <cell r="N466">
            <v>24.8428</v>
          </cell>
          <cell r="O466">
            <v>25.960799999999999</v>
          </cell>
        </row>
        <row r="467">
          <cell r="A467" t="str">
            <v>Equatorial Guinea</v>
          </cell>
          <cell r="B467" t="str">
            <v>--</v>
          </cell>
          <cell r="C467" t="str">
            <v>--</v>
          </cell>
        </row>
        <row r="468">
          <cell r="A468" t="str">
            <v>Eritrea</v>
          </cell>
          <cell r="B468" t="str">
            <v>--</v>
          </cell>
          <cell r="C468" t="str">
            <v>--</v>
          </cell>
        </row>
        <row r="469">
          <cell r="A469" t="str">
            <v>Estonia</v>
          </cell>
          <cell r="B469" t="str">
            <v>Europe</v>
          </cell>
          <cell r="C469" t="str">
            <v>A1</v>
          </cell>
          <cell r="D469">
            <v>9.8602000000000007</v>
          </cell>
          <cell r="E469">
            <v>12.0421</v>
          </cell>
          <cell r="F469">
            <v>13.918699999999999</v>
          </cell>
          <cell r="G469">
            <v>16.814299999999999</v>
          </cell>
          <cell r="H469">
            <v>22.025300000000001</v>
          </cell>
          <cell r="I469">
            <v>23.8752</v>
          </cell>
          <cell r="J469">
            <v>19.4635</v>
          </cell>
          <cell r="K469">
            <v>19.067699999999999</v>
          </cell>
          <cell r="L469">
            <v>22.5685</v>
          </cell>
          <cell r="M469">
            <v>22.3889</v>
          </cell>
          <cell r="N469">
            <v>24.431699999999999</v>
          </cell>
          <cell r="O469">
            <v>25.8687</v>
          </cell>
        </row>
        <row r="470">
          <cell r="A470" t="str">
            <v>Ethiopia</v>
          </cell>
          <cell r="B470" t="str">
            <v>--</v>
          </cell>
          <cell r="C470" t="str">
            <v>--</v>
          </cell>
          <cell r="D470">
            <v>8.4730000000000008</v>
          </cell>
          <cell r="E470">
            <v>9.9670000000000005</v>
          </cell>
          <cell r="F470">
            <v>12.193</v>
          </cell>
          <cell r="G470">
            <v>15.016</v>
          </cell>
          <cell r="H470">
            <v>19.356999999999999</v>
          </cell>
          <cell r="I470">
            <v>26.367999999999999</v>
          </cell>
          <cell r="J470">
            <v>31.887</v>
          </cell>
          <cell r="K470">
            <v>29.396000000000001</v>
          </cell>
          <cell r="L470">
            <v>31.4</v>
          </cell>
          <cell r="M470">
            <v>42.515999999999998</v>
          </cell>
          <cell r="N470">
            <v>44.503300000000003</v>
          </cell>
          <cell r="O470">
            <v>51.466700000000003</v>
          </cell>
        </row>
        <row r="471">
          <cell r="A471" t="str">
            <v>Eurozone</v>
          </cell>
          <cell r="B471" t="str">
            <v>--</v>
          </cell>
          <cell r="C471" t="str">
            <v>--</v>
          </cell>
          <cell r="D471">
            <v>8534.7183999999997</v>
          </cell>
          <cell r="E471">
            <v>9772.7600999999995</v>
          </cell>
          <cell r="F471">
            <v>10138.934999999999</v>
          </cell>
          <cell r="G471">
            <v>10753.9341</v>
          </cell>
          <cell r="H471">
            <v>12376.4707</v>
          </cell>
          <cell r="I471">
            <v>13590.687400000001</v>
          </cell>
          <cell r="J471">
            <v>12431.1762</v>
          </cell>
          <cell r="K471">
            <v>12175.301600000001</v>
          </cell>
          <cell r="L471">
            <v>13111.3271</v>
          </cell>
          <cell r="M471">
            <v>12227.9082</v>
          </cell>
          <cell r="N471">
            <v>12241.9084</v>
          </cell>
        </row>
        <row r="472">
          <cell r="A472" t="str">
            <v>Federated States of Micronesia</v>
          </cell>
          <cell r="B472" t="str">
            <v>--</v>
          </cell>
          <cell r="C472" t="str">
            <v>--</v>
          </cell>
        </row>
        <row r="473">
          <cell r="A473" t="str">
            <v>Fiji Islands</v>
          </cell>
          <cell r="B473" t="str">
            <v>Asia Pacific</v>
          </cell>
          <cell r="C473" t="str">
            <v>B1</v>
          </cell>
          <cell r="D473">
            <v>2.3161999999999998</v>
          </cell>
          <cell r="E473">
            <v>2.7275</v>
          </cell>
          <cell r="F473">
            <v>3.0068000000000001</v>
          </cell>
          <cell r="G473">
            <v>3.1027999999999998</v>
          </cell>
          <cell r="H473">
            <v>3.4051</v>
          </cell>
          <cell r="I473">
            <v>3.6299000000000001</v>
          </cell>
          <cell r="J473">
            <v>2.9255</v>
          </cell>
          <cell r="K473">
            <v>3.2250999999999999</v>
          </cell>
          <cell r="L473">
            <v>3.7534999999999998</v>
          </cell>
          <cell r="M473">
            <v>4.0105000000000004</v>
          </cell>
          <cell r="N473">
            <v>4.1467999999999998</v>
          </cell>
          <cell r="O473">
            <v>4.2785000000000002</v>
          </cell>
        </row>
        <row r="474">
          <cell r="A474" t="str">
            <v>Finland</v>
          </cell>
          <cell r="B474" t="str">
            <v>Europe</v>
          </cell>
          <cell r="C474" t="str">
            <v>Aaa</v>
          </cell>
          <cell r="D474">
            <v>164.48830000000001</v>
          </cell>
          <cell r="E474">
            <v>189.208</v>
          </cell>
          <cell r="F474">
            <v>195.83920000000001</v>
          </cell>
          <cell r="G474">
            <v>207.9948</v>
          </cell>
          <cell r="H474">
            <v>246.3014</v>
          </cell>
          <cell r="I474">
            <v>272.8168</v>
          </cell>
          <cell r="J474">
            <v>239.9247</v>
          </cell>
          <cell r="K474">
            <v>236.98519999999999</v>
          </cell>
          <cell r="L474">
            <v>262.4581</v>
          </cell>
          <cell r="M474">
            <v>247.40989999999999</v>
          </cell>
          <cell r="N474">
            <v>257.48540000000003</v>
          </cell>
          <cell r="O474">
            <v>263.91879999999998</v>
          </cell>
          <cell r="P474">
            <v>288.70400000000001</v>
          </cell>
          <cell r="Q474">
            <v>304.327</v>
          </cell>
          <cell r="R474">
            <v>319.79199999999997</v>
          </cell>
        </row>
        <row r="475">
          <cell r="A475" t="str">
            <v>France</v>
          </cell>
          <cell r="B475" t="str">
            <v>Europe</v>
          </cell>
          <cell r="C475" t="str">
            <v>Aa1</v>
          </cell>
          <cell r="D475">
            <v>1795.7591</v>
          </cell>
          <cell r="E475">
            <v>2058.4274</v>
          </cell>
          <cell r="F475">
            <v>2138.5821999999998</v>
          </cell>
          <cell r="G475">
            <v>2257.8188</v>
          </cell>
          <cell r="H475">
            <v>2586.1001000000001</v>
          </cell>
          <cell r="I475">
            <v>2842.9405000000002</v>
          </cell>
          <cell r="J475">
            <v>2627.3706999999999</v>
          </cell>
          <cell r="K475">
            <v>2569.6561999999999</v>
          </cell>
          <cell r="L475">
            <v>2785.3622999999998</v>
          </cell>
          <cell r="M475">
            <v>2612.7208000000001</v>
          </cell>
          <cell r="N475">
            <v>2727.6590000000001</v>
          </cell>
          <cell r="O475">
            <v>2783.5427</v>
          </cell>
        </row>
        <row r="476">
          <cell r="A476" t="str">
            <v>Gabon</v>
          </cell>
          <cell r="B476" t="str">
            <v>ME &amp; A</v>
          </cell>
          <cell r="C476" t="str">
            <v>--</v>
          </cell>
          <cell r="D476">
            <v>6.1730999999999998</v>
          </cell>
          <cell r="E476">
            <v>7.3262999999999998</v>
          </cell>
          <cell r="F476">
            <v>8.8133999999999997</v>
          </cell>
          <cell r="G476">
            <v>9.7874999999999996</v>
          </cell>
          <cell r="H476">
            <v>11.582599999999999</v>
          </cell>
          <cell r="I476">
            <v>14.734400000000001</v>
          </cell>
          <cell r="J476">
            <v>11.6669</v>
          </cell>
          <cell r="K476">
            <v>13.819100000000001</v>
          </cell>
          <cell r="L476">
            <v>17.5974</v>
          </cell>
          <cell r="M476">
            <v>17.517399999999999</v>
          </cell>
          <cell r="N476">
            <v>19.341799999999999</v>
          </cell>
          <cell r="O476">
            <v>20.052800000000001</v>
          </cell>
        </row>
        <row r="477">
          <cell r="A477" t="str">
            <v>Gambia</v>
          </cell>
          <cell r="B477" t="str">
            <v>--</v>
          </cell>
          <cell r="C477" t="str">
            <v>--</v>
          </cell>
        </row>
        <row r="478">
          <cell r="A478" t="str">
            <v>Georgia</v>
          </cell>
          <cell r="B478" t="str">
            <v>Europe</v>
          </cell>
          <cell r="C478" t="str">
            <v>Ba3</v>
          </cell>
          <cell r="D478">
            <v>3.9912999999999998</v>
          </cell>
          <cell r="E478">
            <v>5.1256000000000004</v>
          </cell>
          <cell r="F478">
            <v>6.4108999999999998</v>
          </cell>
          <cell r="G478">
            <v>7.7454000000000001</v>
          </cell>
          <cell r="H478">
            <v>10.1729</v>
          </cell>
          <cell r="I478">
            <v>12.7951</v>
          </cell>
          <cell r="J478">
            <v>10.7668</v>
          </cell>
          <cell r="K478">
            <v>11.638500000000001</v>
          </cell>
          <cell r="L478">
            <v>14.4346</v>
          </cell>
          <cell r="M478">
            <v>15.8292</v>
          </cell>
          <cell r="N478">
            <v>15.7873</v>
          </cell>
          <cell r="O478">
            <v>17.1935</v>
          </cell>
        </row>
        <row r="479">
          <cell r="A479" t="str">
            <v>Germany</v>
          </cell>
          <cell r="B479" t="str">
            <v>Europe</v>
          </cell>
          <cell r="C479" t="str">
            <v>Aaa</v>
          </cell>
          <cell r="D479">
            <v>2428.6077</v>
          </cell>
          <cell r="E479">
            <v>2729.9870000000001</v>
          </cell>
          <cell r="F479">
            <v>2768.8775000000001</v>
          </cell>
          <cell r="G479">
            <v>2905.4677999999999</v>
          </cell>
          <cell r="H479">
            <v>3328.5830000000001</v>
          </cell>
          <cell r="I479">
            <v>3637.9497000000001</v>
          </cell>
          <cell r="J479">
            <v>3307.8937000000001</v>
          </cell>
          <cell r="K479">
            <v>3310.3868000000002</v>
          </cell>
          <cell r="L479">
            <v>3632.2195999999999</v>
          </cell>
          <cell r="M479">
            <v>3427.9238</v>
          </cell>
          <cell r="N479">
            <v>3617.4169000000002</v>
          </cell>
          <cell r="O479">
            <v>3718.9607000000001</v>
          </cell>
        </row>
        <row r="480">
          <cell r="A480" t="str">
            <v>Ghana</v>
          </cell>
          <cell r="B480" t="str">
            <v>ME &amp; A</v>
          </cell>
          <cell r="C480" t="str">
            <v>B1</v>
          </cell>
          <cell r="D480">
            <v>11.1822</v>
          </cell>
          <cell r="E480">
            <v>14.565099999999999</v>
          </cell>
          <cell r="F480">
            <v>17.413900000000002</v>
          </cell>
          <cell r="G480">
            <v>20.420400000000001</v>
          </cell>
          <cell r="H480">
            <v>24.764099999999999</v>
          </cell>
          <cell r="I480">
            <v>28.5242</v>
          </cell>
          <cell r="J480">
            <v>25.9742</v>
          </cell>
          <cell r="K480">
            <v>32.174799999999998</v>
          </cell>
          <cell r="L480">
            <v>39.561</v>
          </cell>
          <cell r="M480">
            <v>40.706600000000002</v>
          </cell>
          <cell r="N480">
            <v>46.181399999999996</v>
          </cell>
          <cell r="O480">
            <v>52.441299999999998</v>
          </cell>
        </row>
        <row r="481">
          <cell r="A481" t="str">
            <v>Gibraltar</v>
          </cell>
          <cell r="B481" t="str">
            <v>--</v>
          </cell>
          <cell r="C481" t="str">
            <v>--</v>
          </cell>
        </row>
        <row r="482">
          <cell r="A482" t="str">
            <v>Greece</v>
          </cell>
          <cell r="B482" t="str">
            <v>Europe</v>
          </cell>
          <cell r="C482" t="str">
            <v>C</v>
          </cell>
          <cell r="D482">
            <v>195.00309999999999</v>
          </cell>
          <cell r="E482">
            <v>230.34700000000001</v>
          </cell>
          <cell r="F482">
            <v>240.30340000000001</v>
          </cell>
          <cell r="G482">
            <v>261.95830000000001</v>
          </cell>
          <cell r="H482">
            <v>305.8707</v>
          </cell>
          <cell r="I482">
            <v>342.93860000000001</v>
          </cell>
          <cell r="J482">
            <v>321.95769999999999</v>
          </cell>
          <cell r="K482">
            <v>294.7525</v>
          </cell>
          <cell r="L482">
            <v>290.21530000000001</v>
          </cell>
          <cell r="M482">
            <v>249.08369999999999</v>
          </cell>
          <cell r="N482">
            <v>243.39769999999999</v>
          </cell>
          <cell r="O482">
            <v>240.15280000000001</v>
          </cell>
          <cell r="P482">
            <v>0</v>
          </cell>
          <cell r="Q482">
            <v>0</v>
          </cell>
          <cell r="R482">
            <v>0</v>
          </cell>
        </row>
        <row r="483">
          <cell r="A483" t="str">
            <v>Grenada</v>
          </cell>
          <cell r="B483" t="str">
            <v>--</v>
          </cell>
          <cell r="C483" t="str">
            <v>--</v>
          </cell>
        </row>
        <row r="484">
          <cell r="A484" t="str">
            <v>Guatemala</v>
          </cell>
          <cell r="B484" t="str">
            <v>Americas</v>
          </cell>
          <cell r="C484" t="str">
            <v>Ba1</v>
          </cell>
          <cell r="D484">
            <v>21.9176</v>
          </cell>
          <cell r="E484">
            <v>23.965299999999999</v>
          </cell>
          <cell r="F484">
            <v>27.211200000000002</v>
          </cell>
          <cell r="G484">
            <v>30.231100000000001</v>
          </cell>
          <cell r="H484">
            <v>34.113100000000003</v>
          </cell>
          <cell r="I484">
            <v>39.136299999999999</v>
          </cell>
          <cell r="J484">
            <v>37.733800000000002</v>
          </cell>
          <cell r="K484">
            <v>41.338200000000001</v>
          </cell>
          <cell r="L484">
            <v>47.688899999999997</v>
          </cell>
          <cell r="M484">
            <v>50.233699999999999</v>
          </cell>
          <cell r="N484">
            <v>53.309100000000001</v>
          </cell>
          <cell r="O484">
            <v>57.017400000000002</v>
          </cell>
        </row>
        <row r="485">
          <cell r="A485" t="str">
            <v>Guernsey</v>
          </cell>
          <cell r="B485" t="str">
            <v>--</v>
          </cell>
          <cell r="C485" t="str">
            <v>--</v>
          </cell>
        </row>
        <row r="486">
          <cell r="A486" t="str">
            <v>Guinea</v>
          </cell>
          <cell r="B486" t="str">
            <v>--</v>
          </cell>
          <cell r="C486" t="str">
            <v>--</v>
          </cell>
        </row>
        <row r="487">
          <cell r="A487" t="str">
            <v>Guinea-Bissau</v>
          </cell>
          <cell r="B487" t="str">
            <v>--</v>
          </cell>
          <cell r="C487" t="str">
            <v>--</v>
          </cell>
        </row>
        <row r="488">
          <cell r="A488" t="str">
            <v>Guyana</v>
          </cell>
          <cell r="B488" t="str">
            <v>--</v>
          </cell>
          <cell r="C488" t="str">
            <v>--</v>
          </cell>
          <cell r="D488">
            <v>1.29</v>
          </cell>
          <cell r="E488">
            <v>1.37</v>
          </cell>
          <cell r="F488">
            <v>1.45</v>
          </cell>
          <cell r="G488">
            <v>1.45</v>
          </cell>
          <cell r="H488">
            <v>1.73</v>
          </cell>
          <cell r="I488">
            <v>1.92</v>
          </cell>
          <cell r="J488">
            <v>2.0299999999999998</v>
          </cell>
          <cell r="K488">
            <v>2.23</v>
          </cell>
          <cell r="L488">
            <v>2.33</v>
          </cell>
        </row>
        <row r="489">
          <cell r="A489" t="str">
            <v>Haiti</v>
          </cell>
          <cell r="B489" t="str">
            <v>--</v>
          </cell>
          <cell r="C489" t="str">
            <v>--</v>
          </cell>
        </row>
        <row r="490">
          <cell r="A490" t="str">
            <v>Honduras</v>
          </cell>
          <cell r="B490" t="str">
            <v>Americas</v>
          </cell>
          <cell r="C490" t="str">
            <v>B2</v>
          </cell>
          <cell r="D490">
            <v>8.2338000000000005</v>
          </cell>
          <cell r="E490">
            <v>8.8710000000000004</v>
          </cell>
          <cell r="F490">
            <v>9.7569999999999997</v>
          </cell>
          <cell r="G490">
            <v>10.9175</v>
          </cell>
          <cell r="H490">
            <v>12.3613</v>
          </cell>
          <cell r="I490">
            <v>13.8817</v>
          </cell>
          <cell r="J490">
            <v>14.5875</v>
          </cell>
          <cell r="K490">
            <v>15.8393</v>
          </cell>
          <cell r="L490">
            <v>17.7103</v>
          </cell>
          <cell r="M490">
            <v>18.5642</v>
          </cell>
          <cell r="N490">
            <v>19.162700000000001</v>
          </cell>
          <cell r="O490">
            <v>19.6737</v>
          </cell>
        </row>
        <row r="491">
          <cell r="A491" t="str">
            <v>Hong Kong</v>
          </cell>
          <cell r="B491" t="str">
            <v>Asia Pacific</v>
          </cell>
          <cell r="C491" t="str">
            <v>Aa1</v>
          </cell>
          <cell r="D491">
            <v>161.3845</v>
          </cell>
          <cell r="E491">
            <v>169.09979999999999</v>
          </cell>
          <cell r="F491">
            <v>181.5701</v>
          </cell>
          <cell r="G491">
            <v>193.53639999999999</v>
          </cell>
          <cell r="H491">
            <v>211.59739999999999</v>
          </cell>
          <cell r="I491">
            <v>219.27979999999999</v>
          </cell>
          <cell r="J491">
            <v>214.04640000000001</v>
          </cell>
          <cell r="K491">
            <v>228.69569999999999</v>
          </cell>
          <cell r="L491">
            <v>248.726</v>
          </cell>
          <cell r="M491">
            <v>263.25940000000003</v>
          </cell>
          <cell r="N491">
            <v>279.58510000000001</v>
          </cell>
          <cell r="O491">
            <v>299.62549999999999</v>
          </cell>
          <cell r="P491">
            <v>320.74869999999999</v>
          </cell>
          <cell r="Q491">
            <v>343.68639999999999</v>
          </cell>
          <cell r="R491">
            <v>368.33550000000002</v>
          </cell>
        </row>
        <row r="492">
          <cell r="A492" t="str">
            <v>Hungary</v>
          </cell>
          <cell r="B492" t="str">
            <v>Europe</v>
          </cell>
          <cell r="C492" t="str">
            <v>Ba1</v>
          </cell>
          <cell r="D492">
            <v>83.538200000000003</v>
          </cell>
          <cell r="E492">
            <v>101.92570000000001</v>
          </cell>
          <cell r="F492">
            <v>110.322</v>
          </cell>
          <cell r="G492">
            <v>112.52930000000001</v>
          </cell>
          <cell r="H492">
            <v>136.09139999999999</v>
          </cell>
          <cell r="I492">
            <v>154.22020000000001</v>
          </cell>
          <cell r="J492">
            <v>126.6493</v>
          </cell>
          <cell r="K492">
            <v>127.5008</v>
          </cell>
          <cell r="L492">
            <v>137.4521</v>
          </cell>
          <cell r="M492">
            <v>124.6005</v>
          </cell>
          <cell r="N492">
            <v>127.9996</v>
          </cell>
          <cell r="O492">
            <v>124.5745</v>
          </cell>
          <cell r="P492">
            <v>0</v>
          </cell>
          <cell r="Q492">
            <v>0</v>
          </cell>
          <cell r="R492">
            <v>0</v>
          </cell>
        </row>
        <row r="493">
          <cell r="A493" t="str">
            <v>Iceland</v>
          </cell>
          <cell r="B493" t="str">
            <v>Europe</v>
          </cell>
          <cell r="C493" t="str">
            <v>Baa3</v>
          </cell>
          <cell r="D493">
            <v>10.969900000000001</v>
          </cell>
          <cell r="E493">
            <v>13.2514</v>
          </cell>
          <cell r="F493">
            <v>16.286300000000001</v>
          </cell>
          <cell r="G493">
            <v>16.651499999999999</v>
          </cell>
          <cell r="H493">
            <v>20.4282</v>
          </cell>
          <cell r="I493">
            <v>16.832100000000001</v>
          </cell>
          <cell r="J493">
            <v>12.115500000000001</v>
          </cell>
          <cell r="K493">
            <v>12.5647</v>
          </cell>
          <cell r="L493">
            <v>14.0459</v>
          </cell>
          <cell r="M493">
            <v>13.578900000000001</v>
          </cell>
          <cell r="N493">
            <v>14.756</v>
          </cell>
          <cell r="O493">
            <v>15.2241</v>
          </cell>
        </row>
        <row r="494">
          <cell r="A494" t="str">
            <v>India</v>
          </cell>
          <cell r="B494" t="str">
            <v>Asia Pacific</v>
          </cell>
          <cell r="C494" t="str">
            <v>Baa3</v>
          </cell>
          <cell r="D494">
            <v>617.57380000000001</v>
          </cell>
          <cell r="E494">
            <v>721.58900000000006</v>
          </cell>
          <cell r="F494">
            <v>834.21720000000005</v>
          </cell>
          <cell r="G494">
            <v>949.11770000000001</v>
          </cell>
          <cell r="H494">
            <v>1238.7003</v>
          </cell>
          <cell r="I494">
            <v>1224.096</v>
          </cell>
          <cell r="J494">
            <v>1365.3733999999999</v>
          </cell>
          <cell r="K494">
            <v>1710.9164000000001</v>
          </cell>
          <cell r="L494">
            <v>1872.8461</v>
          </cell>
          <cell r="M494">
            <v>1841.7174</v>
          </cell>
          <cell r="N494">
            <v>1766.9311</v>
          </cell>
          <cell r="O494">
            <v>1930.9770000000001</v>
          </cell>
        </row>
        <row r="495">
          <cell r="A495" t="str">
            <v>Indonesia</v>
          </cell>
          <cell r="B495" t="str">
            <v>Asia Pacific</v>
          </cell>
          <cell r="C495" t="str">
            <v>Baa3</v>
          </cell>
          <cell r="D495">
            <v>234.7724</v>
          </cell>
          <cell r="E495">
            <v>256.83690000000001</v>
          </cell>
          <cell r="F495">
            <v>285.86860000000001</v>
          </cell>
          <cell r="G495">
            <v>364.57049999999998</v>
          </cell>
          <cell r="H495">
            <v>432.2167</v>
          </cell>
          <cell r="I495">
            <v>510.22859999999997</v>
          </cell>
          <cell r="J495">
            <v>539.58010000000002</v>
          </cell>
          <cell r="K495">
            <v>709.19079999999997</v>
          </cell>
          <cell r="L495">
            <v>846.34140000000002</v>
          </cell>
          <cell r="M495">
            <v>878.04300000000001</v>
          </cell>
          <cell r="N495">
            <v>886.13760000000002</v>
          </cell>
          <cell r="O495">
            <v>916.6576</v>
          </cell>
          <cell r="P495">
            <v>997.46090000000004</v>
          </cell>
          <cell r="Q495">
            <v>1088.8476000000001</v>
          </cell>
          <cell r="R495">
            <v>1175.117</v>
          </cell>
        </row>
        <row r="496">
          <cell r="A496" t="str">
            <v>Iran</v>
          </cell>
          <cell r="C496" t="str">
            <v>--</v>
          </cell>
        </row>
        <row r="497">
          <cell r="A497" t="str">
            <v>Iraq</v>
          </cell>
          <cell r="B497" t="str">
            <v>--</v>
          </cell>
          <cell r="C497" t="str">
            <v>--</v>
          </cell>
        </row>
        <row r="498">
          <cell r="A498" t="str">
            <v>Ireland</v>
          </cell>
          <cell r="B498" t="str">
            <v>Europe</v>
          </cell>
          <cell r="C498" t="str">
            <v>Ba1</v>
          </cell>
          <cell r="D498">
            <v>159.04419999999999</v>
          </cell>
          <cell r="E498">
            <v>186.53030000000001</v>
          </cell>
          <cell r="F498">
            <v>202.76990000000001</v>
          </cell>
          <cell r="G498">
            <v>222.9716</v>
          </cell>
          <cell r="H498">
            <v>259.94709999999998</v>
          </cell>
          <cell r="I498">
            <v>265.07339999999999</v>
          </cell>
          <cell r="J498">
            <v>226.10419999999999</v>
          </cell>
          <cell r="K498">
            <v>209.76400000000001</v>
          </cell>
          <cell r="L498">
            <v>226.29140000000001</v>
          </cell>
          <cell r="M498">
            <v>210.75909999999999</v>
          </cell>
          <cell r="N498">
            <v>219.2003</v>
          </cell>
          <cell r="O498">
            <v>224.44239999999999</v>
          </cell>
        </row>
        <row r="499">
          <cell r="A499" t="str">
            <v>Isle of Man</v>
          </cell>
          <cell r="B499" t="str">
            <v>--</v>
          </cell>
          <cell r="C499" t="str">
            <v>Aaa</v>
          </cell>
          <cell r="D499">
            <v>2.2532000000000001</v>
          </cell>
          <cell r="E499">
            <v>2.8012999999999999</v>
          </cell>
          <cell r="F499">
            <v>3.0327000000000002</v>
          </cell>
          <cell r="G499">
            <v>3.4222999999999999</v>
          </cell>
          <cell r="H499">
            <v>5.6445999999999996</v>
          </cell>
          <cell r="I499">
            <v>5.8276000000000003</v>
          </cell>
          <cell r="J499">
            <v>5.0473999999999997</v>
          </cell>
          <cell r="K499">
            <v>5.4203000000000001</v>
          </cell>
          <cell r="L499">
            <v>6.0659000000000001</v>
          </cell>
          <cell r="M499">
            <v>6.3094999999999999</v>
          </cell>
          <cell r="N499">
            <v>6.4828999999999999</v>
          </cell>
          <cell r="O499">
            <v>6.7485999999999997</v>
          </cell>
        </row>
        <row r="500">
          <cell r="A500" t="str">
            <v>Israel</v>
          </cell>
          <cell r="B500" t="str">
            <v>ME &amp; A</v>
          </cell>
          <cell r="C500" t="str">
            <v>A1</v>
          </cell>
          <cell r="D500">
            <v>123.4083</v>
          </cell>
          <cell r="E500">
            <v>131.32409999999999</v>
          </cell>
          <cell r="F500">
            <v>138.57069999999999</v>
          </cell>
          <cell r="G500">
            <v>150.96369999999999</v>
          </cell>
          <cell r="H500">
            <v>174.96979999999999</v>
          </cell>
          <cell r="I500">
            <v>213.13570000000001</v>
          </cell>
          <cell r="J500">
            <v>205.7731</v>
          </cell>
          <cell r="K500">
            <v>232.04839999999999</v>
          </cell>
          <cell r="L500">
            <v>258.20729999999998</v>
          </cell>
          <cell r="M500">
            <v>257.62040000000002</v>
          </cell>
          <cell r="N500">
            <v>288.96460000000002</v>
          </cell>
          <cell r="O500">
            <v>311.15649999999999</v>
          </cell>
        </row>
        <row r="501">
          <cell r="A501" t="str">
            <v>Italy</v>
          </cell>
          <cell r="B501" t="str">
            <v>Europe</v>
          </cell>
          <cell r="C501" t="str">
            <v>Baa2</v>
          </cell>
          <cell r="D501">
            <v>1517.4983</v>
          </cell>
          <cell r="E501">
            <v>1737.8421000000001</v>
          </cell>
          <cell r="F501">
            <v>1787.9693</v>
          </cell>
          <cell r="G501">
            <v>1874.7373</v>
          </cell>
          <cell r="H501">
            <v>2130.2370000000001</v>
          </cell>
          <cell r="I501">
            <v>2316.3937999999998</v>
          </cell>
          <cell r="J501">
            <v>2117.3407000000002</v>
          </cell>
          <cell r="K501">
            <v>2059.0547000000001</v>
          </cell>
          <cell r="L501">
            <v>2199.4699999999998</v>
          </cell>
          <cell r="M501">
            <v>2014.5478000000001</v>
          </cell>
          <cell r="N501">
            <v>2059.6698000000001</v>
          </cell>
          <cell r="O501">
            <v>2087.2204999999999</v>
          </cell>
        </row>
        <row r="502">
          <cell r="A502" t="str">
            <v>Ivory Coast</v>
          </cell>
          <cell r="B502" t="str">
            <v>--</v>
          </cell>
          <cell r="C502" t="str">
            <v>--</v>
          </cell>
          <cell r="D502" t="str">
            <v>--</v>
          </cell>
          <cell r="E502" t="str">
            <v>--</v>
          </cell>
          <cell r="F502" t="str">
            <v>--</v>
          </cell>
          <cell r="G502" t="str">
            <v>--</v>
          </cell>
          <cell r="H502" t="str">
            <v>--</v>
          </cell>
          <cell r="I502" t="str">
            <v>--</v>
          </cell>
          <cell r="J502" t="str">
            <v>--</v>
          </cell>
          <cell r="K502" t="str">
            <v>--</v>
          </cell>
          <cell r="L502" t="str">
            <v>--</v>
          </cell>
          <cell r="M502" t="str">
            <v>--</v>
          </cell>
          <cell r="N502" t="str">
            <v>--</v>
          </cell>
          <cell r="O502" t="str">
            <v>--</v>
          </cell>
        </row>
        <row r="503">
          <cell r="A503" t="str">
            <v>Jamaica</v>
          </cell>
          <cell r="B503" t="str">
            <v>Americas</v>
          </cell>
          <cell r="C503" t="str">
            <v>Caa3</v>
          </cell>
          <cell r="D503">
            <v>9.4301999999999992</v>
          </cell>
          <cell r="E503">
            <v>10.1732</v>
          </cell>
          <cell r="F503">
            <v>11.2393</v>
          </cell>
          <cell r="G503">
            <v>11.9277</v>
          </cell>
          <cell r="H503">
            <v>12.7956</v>
          </cell>
          <cell r="I503">
            <v>13.707599999999999</v>
          </cell>
          <cell r="J503">
            <v>12.125</v>
          </cell>
          <cell r="K503">
            <v>13.2308</v>
          </cell>
          <cell r="L503">
            <v>14.4339</v>
          </cell>
          <cell r="M503">
            <v>14.7948</v>
          </cell>
          <cell r="N503">
            <v>14.7629</v>
          </cell>
          <cell r="O503">
            <v>15.138199999999999</v>
          </cell>
        </row>
        <row r="504">
          <cell r="A504" t="str">
            <v>Japan</v>
          </cell>
          <cell r="B504" t="str">
            <v>Asia Pacific</v>
          </cell>
          <cell r="C504" t="str">
            <v>Aa3</v>
          </cell>
          <cell r="D504">
            <v>4302.8809000000001</v>
          </cell>
          <cell r="E504">
            <v>4655.8283000000001</v>
          </cell>
          <cell r="F504">
            <v>4571.8654999999999</v>
          </cell>
          <cell r="G504">
            <v>4356.7257</v>
          </cell>
          <cell r="H504">
            <v>4356.2932000000001</v>
          </cell>
          <cell r="I504">
            <v>4849.1602000000003</v>
          </cell>
          <cell r="J504">
            <v>5035.1917999999996</v>
          </cell>
          <cell r="K504">
            <v>5495.2716</v>
          </cell>
          <cell r="L504">
            <v>5896.9784</v>
          </cell>
          <cell r="M504">
            <v>5960.7983000000004</v>
          </cell>
          <cell r="N504">
            <v>4927.4574000000002</v>
          </cell>
          <cell r="O504">
            <v>4866.3323</v>
          </cell>
        </row>
        <row r="505">
          <cell r="A505" t="str">
            <v>Jersey</v>
          </cell>
          <cell r="B505" t="str">
            <v>--</v>
          </cell>
          <cell r="C505" t="str">
            <v>--</v>
          </cell>
        </row>
        <row r="506">
          <cell r="A506" t="str">
            <v>Jordan</v>
          </cell>
          <cell r="B506" t="str">
            <v>ME &amp; A</v>
          </cell>
          <cell r="C506" t="str">
            <v>B1</v>
          </cell>
          <cell r="D506">
            <v>10.196</v>
          </cell>
          <cell r="E506">
            <v>11.411</v>
          </cell>
          <cell r="F506">
            <v>12.589</v>
          </cell>
          <cell r="G506">
            <v>15.057</v>
          </cell>
          <cell r="H506">
            <v>17.111000000000001</v>
          </cell>
          <cell r="I506">
            <v>21.981000000000002</v>
          </cell>
          <cell r="J506">
            <v>23.84</v>
          </cell>
          <cell r="K506">
            <v>26.446999999999999</v>
          </cell>
          <cell r="L506">
            <v>28.881</v>
          </cell>
          <cell r="M506">
            <v>31.209</v>
          </cell>
          <cell r="N506">
            <v>34.028199999999998</v>
          </cell>
          <cell r="O506">
            <v>36.622500000000002</v>
          </cell>
        </row>
        <row r="507">
          <cell r="A507" t="str">
            <v>Kazakhstan</v>
          </cell>
          <cell r="B507" t="str">
            <v>Europe</v>
          </cell>
          <cell r="C507" t="str">
            <v>Baa2</v>
          </cell>
          <cell r="D507">
            <v>30.8337</v>
          </cell>
          <cell r="E507">
            <v>43.151600000000002</v>
          </cell>
          <cell r="F507">
            <v>57.123600000000003</v>
          </cell>
          <cell r="G507">
            <v>81.003500000000003</v>
          </cell>
          <cell r="H507">
            <v>104.84990000000001</v>
          </cell>
          <cell r="I507">
            <v>133.4417</v>
          </cell>
          <cell r="J507">
            <v>115.3087</v>
          </cell>
          <cell r="K507">
            <v>148.04740000000001</v>
          </cell>
          <cell r="L507">
            <v>188.0489</v>
          </cell>
          <cell r="M507">
            <v>203.5172</v>
          </cell>
          <cell r="N507">
            <v>222.46889999999999</v>
          </cell>
          <cell r="O507">
            <v>247.40559999999999</v>
          </cell>
        </row>
        <row r="508">
          <cell r="A508" t="str">
            <v>Kenya</v>
          </cell>
          <cell r="B508" t="str">
            <v>--</v>
          </cell>
          <cell r="C508" t="str">
            <v>B1</v>
          </cell>
          <cell r="D508">
            <v>14.904500000000001</v>
          </cell>
          <cell r="E508">
            <v>16.095300000000002</v>
          </cell>
          <cell r="F508">
            <v>18.7392</v>
          </cell>
          <cell r="G508">
            <v>22.504100000000001</v>
          </cell>
          <cell r="H508">
            <v>27.236699999999999</v>
          </cell>
          <cell r="I508">
            <v>30.467400000000001</v>
          </cell>
          <cell r="J508">
            <v>30.600200000000001</v>
          </cell>
          <cell r="K508">
            <v>32.230600000000003</v>
          </cell>
          <cell r="L508">
            <v>34.329900000000002</v>
          </cell>
          <cell r="M508">
            <v>40.697200000000002</v>
          </cell>
          <cell r="N508">
            <v>45.932299999999998</v>
          </cell>
          <cell r="O508">
            <v>51.267699999999998</v>
          </cell>
        </row>
        <row r="509">
          <cell r="A509" t="str">
            <v>Korea</v>
          </cell>
          <cell r="B509" t="str">
            <v>Asia Pacific</v>
          </cell>
          <cell r="C509" t="str">
            <v>Aa3</v>
          </cell>
          <cell r="D509">
            <v>643.76030000000003</v>
          </cell>
          <cell r="E509">
            <v>721.97580000000005</v>
          </cell>
          <cell r="F509">
            <v>844.86540000000002</v>
          </cell>
          <cell r="G509">
            <v>951.77290000000005</v>
          </cell>
          <cell r="H509">
            <v>1049.239</v>
          </cell>
          <cell r="I509">
            <v>931.40520000000004</v>
          </cell>
          <cell r="J509">
            <v>834.06050000000005</v>
          </cell>
          <cell r="K509">
            <v>1014.8895</v>
          </cell>
          <cell r="L509">
            <v>1114.4717000000001</v>
          </cell>
          <cell r="M509">
            <v>1129.5981999999999</v>
          </cell>
          <cell r="N509">
            <v>1225.2097000000001</v>
          </cell>
          <cell r="O509">
            <v>1281.3666000000001</v>
          </cell>
        </row>
        <row r="510">
          <cell r="A510" t="str">
            <v>Kuwait</v>
          </cell>
          <cell r="B510" t="str">
            <v>ME &amp; A</v>
          </cell>
          <cell r="C510" t="str">
            <v>Aa2</v>
          </cell>
          <cell r="D510">
            <v>47.844000000000001</v>
          </cell>
          <cell r="E510">
            <v>59.439</v>
          </cell>
          <cell r="F510">
            <v>80.805999999999997</v>
          </cell>
          <cell r="G510">
            <v>101.559</v>
          </cell>
          <cell r="H510">
            <v>114.67700000000001</v>
          </cell>
          <cell r="I510">
            <v>147.39099999999999</v>
          </cell>
          <cell r="J510">
            <v>105.974</v>
          </cell>
          <cell r="K510">
            <v>119.932</v>
          </cell>
          <cell r="L510">
            <v>160.67099999999999</v>
          </cell>
          <cell r="M510">
            <v>184.54</v>
          </cell>
          <cell r="N510">
            <v>185.59710000000001</v>
          </cell>
          <cell r="O510">
            <v>193.39259999999999</v>
          </cell>
          <cell r="P510">
            <v>196.10400000000001</v>
          </cell>
          <cell r="Q510">
            <v>199.2655</v>
          </cell>
          <cell r="R510">
            <v>206.86850000000001</v>
          </cell>
        </row>
        <row r="511">
          <cell r="A511" t="str">
            <v>Kyrgyzstan</v>
          </cell>
          <cell r="B511" t="str">
            <v>--</v>
          </cell>
          <cell r="C511" t="str">
            <v>--</v>
          </cell>
          <cell r="D511">
            <v>1.9215279999999999</v>
          </cell>
          <cell r="E511">
            <v>2.2122139999999999</v>
          </cell>
          <cell r="F511">
            <v>2.460248</v>
          </cell>
          <cell r="G511">
            <v>2.8341660000000002</v>
          </cell>
          <cell r="H511">
            <v>3.8025720000000001</v>
          </cell>
          <cell r="I511">
            <v>5.0581550000000002</v>
          </cell>
        </row>
        <row r="512">
          <cell r="A512" t="str">
            <v>Laos</v>
          </cell>
          <cell r="B512" t="str">
            <v>--</v>
          </cell>
          <cell r="C512" t="str">
            <v>--</v>
          </cell>
          <cell r="D512">
            <v>1.9213832907559842</v>
          </cell>
          <cell r="E512">
            <v>2.5119598692538778</v>
          </cell>
          <cell r="F512">
            <v>2.8712835047676251</v>
          </cell>
          <cell r="G512">
            <v>3.4850047736690324</v>
          </cell>
          <cell r="H512">
            <v>4.0907576256149012</v>
          </cell>
          <cell r="I512">
            <v>5.2123917284789272</v>
          </cell>
          <cell r="J512">
            <v>5.4951415268815946</v>
          </cell>
          <cell r="K512">
            <v>6.7436192072185079</v>
          </cell>
          <cell r="L512">
            <v>8.0605997962655316</v>
          </cell>
          <cell r="M512">
            <v>9.0749191114172376</v>
          </cell>
          <cell r="N512">
            <v>10.265369664372578</v>
          </cell>
          <cell r="O512">
            <v>11.736786271450859</v>
          </cell>
        </row>
        <row r="513">
          <cell r="A513" t="str">
            <v>Latvia</v>
          </cell>
          <cell r="B513" t="str">
            <v>Europe</v>
          </cell>
          <cell r="C513" t="str">
            <v>Baa2</v>
          </cell>
          <cell r="D513">
            <v>11.147</v>
          </cell>
          <cell r="E513">
            <v>13.735099999999999</v>
          </cell>
          <cell r="F513">
            <v>15.9376</v>
          </cell>
          <cell r="G513">
            <v>19.854399999999998</v>
          </cell>
          <cell r="H513">
            <v>28.651199999999999</v>
          </cell>
          <cell r="I513">
            <v>33.452599999999997</v>
          </cell>
          <cell r="J513">
            <v>25.8538</v>
          </cell>
          <cell r="K513">
            <v>24.0991</v>
          </cell>
          <cell r="L513">
            <v>28.4803</v>
          </cell>
          <cell r="M513">
            <v>28.378799999999998</v>
          </cell>
          <cell r="N513">
            <v>31.048300000000001</v>
          </cell>
          <cell r="O513">
            <v>32.854500000000002</v>
          </cell>
        </row>
        <row r="514">
          <cell r="A514" t="str">
            <v>Lebanon</v>
          </cell>
          <cell r="B514" t="str">
            <v>ME &amp; A</v>
          </cell>
          <cell r="C514" t="str">
            <v>B1</v>
          </cell>
          <cell r="D514">
            <v>19.7486</v>
          </cell>
          <cell r="E514">
            <v>21.444800000000001</v>
          </cell>
          <cell r="F514">
            <v>21.446100000000001</v>
          </cell>
          <cell r="G514">
            <v>22.189699999999998</v>
          </cell>
          <cell r="H514">
            <v>24.957899999999999</v>
          </cell>
          <cell r="I514">
            <v>29.683599999999998</v>
          </cell>
          <cell r="J514">
            <v>34.650100000000002</v>
          </cell>
          <cell r="K514">
            <v>37.124400000000001</v>
          </cell>
          <cell r="L514">
            <v>39.013199999999998</v>
          </cell>
          <cell r="M514">
            <v>41.343299999999999</v>
          </cell>
          <cell r="N514">
            <v>43.493400000000001</v>
          </cell>
          <cell r="O514">
            <v>45.463799999999999</v>
          </cell>
          <cell r="P514">
            <v>48.391300000000001</v>
          </cell>
          <cell r="Q514">
            <v>51.5276</v>
          </cell>
          <cell r="R514">
            <v>54.873100000000001</v>
          </cell>
        </row>
        <row r="515">
          <cell r="A515" t="str">
            <v>Lesotho</v>
          </cell>
          <cell r="B515" t="str">
            <v>--</v>
          </cell>
          <cell r="C515" t="str">
            <v>--</v>
          </cell>
        </row>
        <row r="516">
          <cell r="A516" t="str">
            <v>Libya</v>
          </cell>
          <cell r="B516" t="str">
            <v>--</v>
          </cell>
          <cell r="C516" t="str">
            <v>--</v>
          </cell>
        </row>
        <row r="517">
          <cell r="A517" t="str">
            <v>Liechtenstein</v>
          </cell>
          <cell r="B517" t="str">
            <v>--</v>
          </cell>
          <cell r="C517" t="str">
            <v>--</v>
          </cell>
          <cell r="D517">
            <v>3.0709</v>
          </cell>
          <cell r="E517">
            <v>3.4544000000000001</v>
          </cell>
          <cell r="F517">
            <v>3.6593</v>
          </cell>
          <cell r="G517">
            <v>4.0002000000000004</v>
          </cell>
          <cell r="H517">
            <v>4.6013000000000002</v>
          </cell>
          <cell r="I517">
            <v>5.0814000000000004</v>
          </cell>
          <cell r="J517">
            <v>4.5045000000000002</v>
          </cell>
          <cell r="K517">
            <v>5.1094999999999997</v>
          </cell>
          <cell r="L517">
            <v>6.0369999999999999</v>
          </cell>
          <cell r="M517">
            <v>5.7557</v>
          </cell>
          <cell r="N517">
            <v>5.5621999999999998</v>
          </cell>
          <cell r="O517">
            <v>5.9676</v>
          </cell>
        </row>
        <row r="518">
          <cell r="A518" t="str">
            <v>Lithuania</v>
          </cell>
          <cell r="B518" t="str">
            <v>Europe</v>
          </cell>
          <cell r="C518" t="str">
            <v>Baa1</v>
          </cell>
          <cell r="D518">
            <v>18.6981</v>
          </cell>
          <cell r="E518">
            <v>22.656099999999999</v>
          </cell>
          <cell r="F518">
            <v>26.099900000000002</v>
          </cell>
          <cell r="G518">
            <v>30.239899999999999</v>
          </cell>
          <cell r="H518">
            <v>39.3185</v>
          </cell>
          <cell r="I518">
            <v>47.482500000000002</v>
          </cell>
          <cell r="J518">
            <v>37.049599999999998</v>
          </cell>
          <cell r="K518">
            <v>36.709099999999999</v>
          </cell>
          <cell r="L518">
            <v>43.083100000000002</v>
          </cell>
          <cell r="M518">
            <v>42.338999999999999</v>
          </cell>
          <cell r="N518">
            <v>45.776000000000003</v>
          </cell>
          <cell r="O518">
            <v>48.308300000000003</v>
          </cell>
        </row>
        <row r="519">
          <cell r="A519" t="str">
            <v>Luxembourg</v>
          </cell>
          <cell r="B519" t="str">
            <v>Europe</v>
          </cell>
          <cell r="C519" t="str">
            <v>Aaa</v>
          </cell>
          <cell r="D519">
            <v>29.202200000000001</v>
          </cell>
          <cell r="E519">
            <v>34.122700000000002</v>
          </cell>
          <cell r="F519">
            <v>37.678699999999999</v>
          </cell>
          <cell r="G519">
            <v>42.584499999999998</v>
          </cell>
          <cell r="H519">
            <v>51.394399999999997</v>
          </cell>
          <cell r="I519">
            <v>54.958199999999998</v>
          </cell>
          <cell r="J519">
            <v>49.566299999999998</v>
          </cell>
          <cell r="K519">
            <v>52.148200000000003</v>
          </cell>
          <cell r="L519">
            <v>58.076999999999998</v>
          </cell>
          <cell r="M519">
            <v>55.151200000000003</v>
          </cell>
          <cell r="N519">
            <v>59.4467</v>
          </cell>
          <cell r="O519">
            <v>61.7804</v>
          </cell>
        </row>
        <row r="520">
          <cell r="A520" t="str">
            <v>Macau</v>
          </cell>
          <cell r="B520" t="str">
            <v>Asia Pacific</v>
          </cell>
          <cell r="C520" t="str">
            <v>Aa3</v>
          </cell>
          <cell r="D520">
            <v>7.9264000000000001</v>
          </cell>
          <cell r="E520">
            <v>10.2585</v>
          </cell>
          <cell r="F520">
            <v>11.7927</v>
          </cell>
          <cell r="G520">
            <v>14.5695</v>
          </cell>
          <cell r="H520">
            <v>18.054400000000001</v>
          </cell>
          <cell r="I520">
            <v>20.731300000000001</v>
          </cell>
          <cell r="J520">
            <v>21.314</v>
          </cell>
          <cell r="K520">
            <v>28.360499999999998</v>
          </cell>
          <cell r="L520">
            <v>36.798000000000002</v>
          </cell>
          <cell r="M520">
            <v>43.581499999999998</v>
          </cell>
          <cell r="N520">
            <v>50.588200000000001</v>
          </cell>
          <cell r="O520">
            <v>58.342399999999998</v>
          </cell>
          <cell r="P520">
            <v>65.845200000000006</v>
          </cell>
          <cell r="Q520">
            <v>73.272499999999994</v>
          </cell>
          <cell r="R520">
            <v>81.537700000000001</v>
          </cell>
        </row>
        <row r="521">
          <cell r="A521" t="str">
            <v>Macedonia</v>
          </cell>
          <cell r="B521" t="str">
            <v>--</v>
          </cell>
          <cell r="C521" t="str">
            <v>--</v>
          </cell>
          <cell r="D521">
            <v>4.7560000000000002</v>
          </cell>
          <cell r="E521">
            <v>5.516</v>
          </cell>
          <cell r="F521">
            <v>5.9850000000000003</v>
          </cell>
          <cell r="G521">
            <v>6.5570000000000004</v>
          </cell>
          <cell r="H521">
            <v>8.16</v>
          </cell>
          <cell r="I521">
            <v>9.8360000000000003</v>
          </cell>
          <cell r="J521">
            <v>9.3109999999999999</v>
          </cell>
          <cell r="K521">
            <v>9.3460000000000001</v>
          </cell>
          <cell r="L521">
            <v>10.388</v>
          </cell>
          <cell r="M521">
            <v>9.5764999999999993</v>
          </cell>
          <cell r="N521">
            <v>10.4536</v>
          </cell>
          <cell r="O521">
            <v>10.9359</v>
          </cell>
        </row>
        <row r="522">
          <cell r="A522" t="str">
            <v>Malawi</v>
          </cell>
          <cell r="B522" t="str">
            <v>--</v>
          </cell>
          <cell r="C522" t="str">
            <v>--</v>
          </cell>
        </row>
        <row r="523">
          <cell r="A523" t="str">
            <v>Malaysia</v>
          </cell>
          <cell r="B523" t="str">
            <v>Asia Pacific</v>
          </cell>
          <cell r="C523" t="str">
            <v>A3</v>
          </cell>
          <cell r="D523">
            <v>113.93389999999999</v>
          </cell>
          <cell r="E523">
            <v>128.2313</v>
          </cell>
          <cell r="F523">
            <v>143.53319999999999</v>
          </cell>
          <cell r="G523">
            <v>162.69210000000001</v>
          </cell>
          <cell r="H523">
            <v>193.55330000000001</v>
          </cell>
          <cell r="I523">
            <v>230.98990000000001</v>
          </cell>
          <cell r="J523">
            <v>202.2509</v>
          </cell>
          <cell r="K523">
            <v>247.5335</v>
          </cell>
          <cell r="L523">
            <v>289.036</v>
          </cell>
          <cell r="M523">
            <v>304.72500000000002</v>
          </cell>
          <cell r="N523">
            <v>305.67790000000002</v>
          </cell>
          <cell r="O523">
            <v>328.78269999999998</v>
          </cell>
          <cell r="P523">
            <v>351.93700000000001</v>
          </cell>
          <cell r="Q523">
            <v>380.55599999999998</v>
          </cell>
          <cell r="R523">
            <v>410.71800000000002</v>
          </cell>
        </row>
        <row r="524">
          <cell r="A524" t="str">
            <v>Maldives</v>
          </cell>
          <cell r="B524" t="str">
            <v>--</v>
          </cell>
          <cell r="C524" t="str">
            <v>--</v>
          </cell>
        </row>
        <row r="525">
          <cell r="A525" t="str">
            <v>Mali</v>
          </cell>
          <cell r="B525" t="str">
            <v>--</v>
          </cell>
          <cell r="C525" t="str">
            <v>--</v>
          </cell>
        </row>
        <row r="526">
          <cell r="A526" t="str">
            <v>Malta</v>
          </cell>
          <cell r="B526" t="str">
            <v>Europe</v>
          </cell>
          <cell r="C526" t="str">
            <v>A3</v>
          </cell>
          <cell r="D526">
            <v>5.2081</v>
          </cell>
          <cell r="E526">
            <v>5.7885999999999997</v>
          </cell>
          <cell r="F526">
            <v>6.1463999999999999</v>
          </cell>
          <cell r="G526">
            <v>6.5377999999999998</v>
          </cell>
          <cell r="H526">
            <v>7.6417999999999999</v>
          </cell>
          <cell r="I526">
            <v>8.7698999999999998</v>
          </cell>
          <cell r="J526">
            <v>8.2982999999999993</v>
          </cell>
          <cell r="K526">
            <v>8.4608000000000008</v>
          </cell>
          <cell r="L526">
            <v>9.2217000000000002</v>
          </cell>
          <cell r="M526">
            <v>8.7799999999999994</v>
          </cell>
          <cell r="N526">
            <v>9.3905999999999992</v>
          </cell>
          <cell r="O526">
            <v>9.7438000000000002</v>
          </cell>
        </row>
        <row r="527">
          <cell r="A527" t="str">
            <v>Mauritania</v>
          </cell>
          <cell r="B527" t="str">
            <v>--</v>
          </cell>
          <cell r="C527" t="str">
            <v>--</v>
          </cell>
        </row>
        <row r="528">
          <cell r="A528" t="str">
            <v>Mauritius</v>
          </cell>
          <cell r="B528" t="str">
            <v>ME &amp; A</v>
          </cell>
          <cell r="C528" t="str">
            <v>Baa1</v>
          </cell>
          <cell r="D528">
            <v>5.8166000000000002</v>
          </cell>
          <cell r="E528">
            <v>6.5788000000000002</v>
          </cell>
          <cell r="F528">
            <v>6.4888000000000003</v>
          </cell>
          <cell r="G528">
            <v>6.7314999999999996</v>
          </cell>
          <cell r="H528">
            <v>7.7920999999999996</v>
          </cell>
          <cell r="I528">
            <v>9.6410999999999998</v>
          </cell>
          <cell r="J528">
            <v>8.8346999999999998</v>
          </cell>
          <cell r="K528">
            <v>9.7057000000000002</v>
          </cell>
          <cell r="L528">
            <v>11.2441</v>
          </cell>
          <cell r="M528">
            <v>11.4514</v>
          </cell>
          <cell r="N528">
            <v>12.0022</v>
          </cell>
          <cell r="O528">
            <v>12.800700000000001</v>
          </cell>
        </row>
        <row r="529">
          <cell r="A529" t="str">
            <v>Mexico</v>
          </cell>
          <cell r="B529" t="str">
            <v>Americas</v>
          </cell>
          <cell r="C529" t="str">
            <v>Baa1</v>
          </cell>
          <cell r="D529">
            <v>722.09799999999996</v>
          </cell>
          <cell r="E529">
            <v>774.524</v>
          </cell>
          <cell r="F529">
            <v>870.04679999999996</v>
          </cell>
          <cell r="G529">
            <v>966.3134</v>
          </cell>
          <cell r="H529">
            <v>1043.3397</v>
          </cell>
          <cell r="I529">
            <v>1101.2456</v>
          </cell>
          <cell r="J529">
            <v>895.19770000000005</v>
          </cell>
          <cell r="K529">
            <v>1046.5636999999999</v>
          </cell>
          <cell r="L529">
            <v>1161.3308999999999</v>
          </cell>
          <cell r="M529">
            <v>1177.3479</v>
          </cell>
          <cell r="N529">
            <v>1263.9988000000001</v>
          </cell>
          <cell r="O529">
            <v>1379.7474</v>
          </cell>
        </row>
        <row r="530">
          <cell r="A530" t="str">
            <v>Moldova</v>
          </cell>
          <cell r="B530" t="str">
            <v>Europe</v>
          </cell>
          <cell r="C530" t="str">
            <v>B3</v>
          </cell>
          <cell r="D530">
            <v>1.9805999999999999</v>
          </cell>
          <cell r="E530">
            <v>2.5979000000000001</v>
          </cell>
          <cell r="F530">
            <v>2.9883000000000002</v>
          </cell>
          <cell r="G530">
            <v>3.4083000000000001</v>
          </cell>
          <cell r="H530">
            <v>4.4012000000000002</v>
          </cell>
          <cell r="I530">
            <v>6.0548000000000002</v>
          </cell>
          <cell r="J530">
            <v>5.4394</v>
          </cell>
          <cell r="K530">
            <v>5.8116000000000003</v>
          </cell>
          <cell r="L530">
            <v>7.0152000000000001</v>
          </cell>
          <cell r="M530">
            <v>7.2533000000000003</v>
          </cell>
          <cell r="N530">
            <v>7.8141999999999996</v>
          </cell>
          <cell r="O530">
            <v>8.3904999999999994</v>
          </cell>
        </row>
        <row r="531">
          <cell r="A531" t="str">
            <v>Monaco</v>
          </cell>
          <cell r="B531" t="str">
            <v>--</v>
          </cell>
          <cell r="C531" t="str">
            <v>--</v>
          </cell>
        </row>
        <row r="532">
          <cell r="A532" t="str">
            <v>Mongolia</v>
          </cell>
          <cell r="B532" t="str">
            <v>Asia Pacific</v>
          </cell>
          <cell r="C532" t="str">
            <v>B1</v>
          </cell>
          <cell r="D532">
            <v>1.6117999999999999</v>
          </cell>
          <cell r="E532">
            <v>2.0068000000000001</v>
          </cell>
          <cell r="F532">
            <v>2.5234999999999999</v>
          </cell>
          <cell r="G532">
            <v>3.4422999999999999</v>
          </cell>
          <cell r="H532">
            <v>4.3083</v>
          </cell>
          <cell r="I532">
            <v>5.6951000000000001</v>
          </cell>
          <cell r="J532">
            <v>4.5683999999999996</v>
          </cell>
          <cell r="K532">
            <v>6.2336999999999998</v>
          </cell>
          <cell r="L532">
            <v>8.8249999999999993</v>
          </cell>
          <cell r="M532">
            <v>10.7456</v>
          </cell>
          <cell r="N532">
            <v>11.6144</v>
          </cell>
          <cell r="O532">
            <v>13.2088</v>
          </cell>
          <cell r="P532">
            <v>14.0738</v>
          </cell>
          <cell r="Q532">
            <v>14.6866</v>
          </cell>
          <cell r="R532">
            <v>16.213200000000001</v>
          </cell>
        </row>
        <row r="533">
          <cell r="A533" t="str">
            <v>Montenegro</v>
          </cell>
          <cell r="B533" t="str">
            <v>Europe</v>
          </cell>
          <cell r="C533" t="str">
            <v>Ba3</v>
          </cell>
          <cell r="D533">
            <v>1.7043999999999999</v>
          </cell>
          <cell r="E533">
            <v>2.0731999999999999</v>
          </cell>
          <cell r="F533">
            <v>2.2572000000000001</v>
          </cell>
          <cell r="G533">
            <v>2.6960000000000002</v>
          </cell>
          <cell r="H533">
            <v>3.6688999999999998</v>
          </cell>
          <cell r="I533">
            <v>4.5197000000000003</v>
          </cell>
          <cell r="J533">
            <v>4.1414</v>
          </cell>
          <cell r="K533">
            <v>4.1111000000000004</v>
          </cell>
          <cell r="L533">
            <v>4.4954999999999998</v>
          </cell>
          <cell r="M533">
            <v>4.0457999999999998</v>
          </cell>
          <cell r="N533">
            <v>4.3159000000000001</v>
          </cell>
          <cell r="O533">
            <v>4.4957000000000003</v>
          </cell>
        </row>
        <row r="534">
          <cell r="A534" t="str">
            <v>Morocco</v>
          </cell>
          <cell r="B534" t="str">
            <v>ME &amp; A</v>
          </cell>
          <cell r="C534" t="str">
            <v>Ba1</v>
          </cell>
          <cell r="D534">
            <v>49.822499999999998</v>
          </cell>
          <cell r="E534">
            <v>56.948</v>
          </cell>
          <cell r="F534">
            <v>59.523899999999998</v>
          </cell>
          <cell r="G534">
            <v>65.640100000000004</v>
          </cell>
          <cell r="H534">
            <v>75.223600000000005</v>
          </cell>
          <cell r="I534">
            <v>88.879499999999993</v>
          </cell>
          <cell r="J534">
            <v>90.907300000000006</v>
          </cell>
          <cell r="K534">
            <v>90.770200000000003</v>
          </cell>
          <cell r="L534">
            <v>99.210999999999999</v>
          </cell>
          <cell r="M534">
            <v>95.981800000000007</v>
          </cell>
          <cell r="N534">
            <v>102.92</v>
          </cell>
          <cell r="O534">
            <v>107.608</v>
          </cell>
        </row>
        <row r="535">
          <cell r="A535" t="str">
            <v>Mozambique</v>
          </cell>
          <cell r="B535" t="str">
            <v>--</v>
          </cell>
          <cell r="C535" t="str">
            <v>B1</v>
          </cell>
          <cell r="D535">
            <v>4.6638999999999999</v>
          </cell>
          <cell r="E535">
            <v>5.6947000000000001</v>
          </cell>
          <cell r="F535">
            <v>6.5670999999999999</v>
          </cell>
          <cell r="G535">
            <v>7.0945</v>
          </cell>
          <cell r="H535">
            <v>8.0465</v>
          </cell>
          <cell r="I535">
            <v>9.8930000000000007</v>
          </cell>
          <cell r="J535">
            <v>9.68</v>
          </cell>
          <cell r="K535">
            <v>9.2646999999999995</v>
          </cell>
          <cell r="L535">
            <v>12.5533</v>
          </cell>
          <cell r="M535">
            <v>14.228899999999999</v>
          </cell>
          <cell r="N535">
            <v>14.0062</v>
          </cell>
          <cell r="O535">
            <v>15.260899999999999</v>
          </cell>
        </row>
        <row r="536">
          <cell r="A536" t="str">
            <v>Myanmar</v>
          </cell>
          <cell r="B536" t="str">
            <v>--</v>
          </cell>
          <cell r="C536" t="str">
            <v>--</v>
          </cell>
        </row>
        <row r="537">
          <cell r="A537" t="str">
            <v>Namibia</v>
          </cell>
          <cell r="B537" t="str">
            <v>ME &amp; A</v>
          </cell>
          <cell r="C537" t="str">
            <v>Baa3</v>
          </cell>
          <cell r="D537">
            <v>4.9313000000000002</v>
          </cell>
          <cell r="E537">
            <v>6.6067999999999998</v>
          </cell>
          <cell r="F537">
            <v>7.2613000000000003</v>
          </cell>
          <cell r="G537">
            <v>7.9786999999999999</v>
          </cell>
          <cell r="H537">
            <v>8.8116000000000003</v>
          </cell>
          <cell r="I537">
            <v>8.8299000000000003</v>
          </cell>
          <cell r="J537">
            <v>8.8591999999999995</v>
          </cell>
          <cell r="K537">
            <v>11.065899999999999</v>
          </cell>
          <cell r="L537">
            <v>12.623100000000001</v>
          </cell>
          <cell r="M537">
            <v>13.0723</v>
          </cell>
          <cell r="N537">
            <v>12.104200000000001</v>
          </cell>
          <cell r="O537">
            <v>12.409700000000001</v>
          </cell>
        </row>
        <row r="538">
          <cell r="A538" t="str">
            <v>Nepal</v>
          </cell>
          <cell r="B538" t="str">
            <v>--</v>
          </cell>
          <cell r="C538" t="str">
            <v>--</v>
          </cell>
        </row>
        <row r="539">
          <cell r="A539" t="str">
            <v>Netherlands</v>
          </cell>
          <cell r="B539" t="str">
            <v>Europe</v>
          </cell>
          <cell r="C539" t="str">
            <v>Aaa</v>
          </cell>
          <cell r="D539">
            <v>539.37710000000004</v>
          </cell>
          <cell r="E539">
            <v>610.70540000000005</v>
          </cell>
          <cell r="F539">
            <v>639.07619999999997</v>
          </cell>
          <cell r="G539">
            <v>678.32669999999996</v>
          </cell>
          <cell r="H539">
            <v>783.69110000000001</v>
          </cell>
          <cell r="I539">
            <v>874.23879999999997</v>
          </cell>
          <cell r="J539">
            <v>798.66920000000005</v>
          </cell>
          <cell r="K539">
            <v>778.55650000000003</v>
          </cell>
          <cell r="L539">
            <v>833.69870000000003</v>
          </cell>
          <cell r="M539">
            <v>770.50890000000004</v>
          </cell>
          <cell r="N539">
            <v>791.32960000000003</v>
          </cell>
          <cell r="O539">
            <v>799.1576</v>
          </cell>
        </row>
        <row r="540">
          <cell r="A540" t="str">
            <v>Netherlands Antilles</v>
          </cell>
          <cell r="B540" t="str">
            <v>--</v>
          </cell>
          <cell r="C540" t="str">
            <v>--</v>
          </cell>
        </row>
        <row r="541">
          <cell r="A541" t="str">
            <v>New Zealand</v>
          </cell>
          <cell r="B541" t="str">
            <v>Asia Pacific</v>
          </cell>
          <cell r="C541" t="str">
            <v>Aaa</v>
          </cell>
          <cell r="D541">
            <v>87.414000000000001</v>
          </cell>
          <cell r="E541">
            <v>102.98399999999999</v>
          </cell>
          <cell r="F541">
            <v>111.71559999999999</v>
          </cell>
          <cell r="G541">
            <v>111.3518</v>
          </cell>
          <cell r="H541">
            <v>139.62979999999999</v>
          </cell>
          <cell r="I541">
            <v>117.7085</v>
          </cell>
          <cell r="J541">
            <v>127.8884</v>
          </cell>
          <cell r="K541">
            <v>145.33770000000001</v>
          </cell>
          <cell r="L541">
            <v>166.1317</v>
          </cell>
          <cell r="M541">
            <v>171.80629999999999</v>
          </cell>
          <cell r="N541">
            <v>182.1688</v>
          </cell>
          <cell r="O541">
            <v>192.29050000000001</v>
          </cell>
          <cell r="P541">
            <v>205.54230000000001</v>
          </cell>
          <cell r="Q541">
            <v>215.08619999999999</v>
          </cell>
          <cell r="R541">
            <v>225.00229999999999</v>
          </cell>
        </row>
        <row r="542">
          <cell r="A542" t="str">
            <v>Nicaragua</v>
          </cell>
          <cell r="B542" t="str">
            <v>Americas</v>
          </cell>
          <cell r="C542" t="str">
            <v>B3</v>
          </cell>
          <cell r="D542">
            <v>5.3221999999999996</v>
          </cell>
          <cell r="E542">
            <v>5.7929000000000004</v>
          </cell>
          <cell r="F542">
            <v>6.3212999999999999</v>
          </cell>
          <cell r="G542">
            <v>6.7862999999999998</v>
          </cell>
          <cell r="H542">
            <v>7.4466000000000001</v>
          </cell>
          <cell r="I542">
            <v>8.2543000000000006</v>
          </cell>
          <cell r="J542">
            <v>8.1562999999999999</v>
          </cell>
          <cell r="K542">
            <v>8.5867000000000004</v>
          </cell>
          <cell r="L542">
            <v>9.6362000000000005</v>
          </cell>
          <cell r="M542">
            <v>10.5077</v>
          </cell>
          <cell r="N542">
            <v>11.1508</v>
          </cell>
          <cell r="O542">
            <v>11.834300000000001</v>
          </cell>
          <cell r="P542">
            <v>12.5465</v>
          </cell>
          <cell r="Q542">
            <v>13.296900000000001</v>
          </cell>
          <cell r="R542">
            <v>14.0922</v>
          </cell>
        </row>
        <row r="543">
          <cell r="A543" t="str">
            <v>Niger</v>
          </cell>
          <cell r="B543" t="str">
            <v>--</v>
          </cell>
          <cell r="C543" t="str">
            <v>--</v>
          </cell>
        </row>
        <row r="544">
          <cell r="A544" t="str">
            <v>Nigeria</v>
          </cell>
          <cell r="B544" t="str">
            <v>ME &amp; A</v>
          </cell>
          <cell r="C544" t="str">
            <v>Ba3</v>
          </cell>
          <cell r="D544">
            <v>78.441500000000005</v>
          </cell>
          <cell r="E544">
            <v>87.845399999999998</v>
          </cell>
          <cell r="F544">
            <v>112.2396</v>
          </cell>
          <cell r="G544">
            <v>145.41800000000001</v>
          </cell>
          <cell r="H544">
            <v>166.4513</v>
          </cell>
          <cell r="I544">
            <v>208.06469999999999</v>
          </cell>
          <cell r="J544">
            <v>169.48099999999999</v>
          </cell>
          <cell r="K544">
            <v>229.50790000000001</v>
          </cell>
          <cell r="L544">
            <v>245.68289999999999</v>
          </cell>
          <cell r="M544">
            <v>262.62110000000001</v>
          </cell>
          <cell r="N544">
            <v>282.9873</v>
          </cell>
          <cell r="O544">
            <v>308.78160000000003</v>
          </cell>
        </row>
        <row r="545">
          <cell r="A545" t="str">
            <v>Norway</v>
          </cell>
          <cell r="B545" t="str">
            <v>Europe</v>
          </cell>
          <cell r="C545" t="str">
            <v>Aaa</v>
          </cell>
          <cell r="D545">
            <v>224.88079999999999</v>
          </cell>
          <cell r="E545">
            <v>260.03030000000001</v>
          </cell>
          <cell r="F545">
            <v>304.06009999999998</v>
          </cell>
          <cell r="G545">
            <v>340.0437</v>
          </cell>
          <cell r="H545">
            <v>393.47730000000001</v>
          </cell>
          <cell r="I545">
            <v>453.88549999999998</v>
          </cell>
          <cell r="J545">
            <v>378.85120000000001</v>
          </cell>
          <cell r="K545">
            <v>420.94349999999997</v>
          </cell>
          <cell r="L545">
            <v>490.66180000000003</v>
          </cell>
          <cell r="M545">
            <v>499.66719999999998</v>
          </cell>
          <cell r="N545">
            <v>523.43700000000001</v>
          </cell>
          <cell r="O545">
            <v>545.88940000000002</v>
          </cell>
        </row>
        <row r="546">
          <cell r="A546" t="str">
            <v>Oman</v>
          </cell>
          <cell r="B546" t="str">
            <v>ME &amp; A</v>
          </cell>
          <cell r="C546" t="str">
            <v>A1</v>
          </cell>
          <cell r="D546">
            <v>21.542999999999999</v>
          </cell>
          <cell r="E546">
            <v>24.673999999999999</v>
          </cell>
          <cell r="F546">
            <v>30.905000000000001</v>
          </cell>
          <cell r="G546">
            <v>36.804000000000002</v>
          </cell>
          <cell r="H546">
            <v>41.901000000000003</v>
          </cell>
          <cell r="I546">
            <v>60.744</v>
          </cell>
          <cell r="J546">
            <v>48.24</v>
          </cell>
          <cell r="K546">
            <v>58.813000000000002</v>
          </cell>
          <cell r="L546">
            <v>69.971999999999994</v>
          </cell>
          <cell r="M546">
            <v>78.111000000000004</v>
          </cell>
          <cell r="N546">
            <v>81.945400000000006</v>
          </cell>
          <cell r="O546">
            <v>83.997399999999999</v>
          </cell>
          <cell r="P546">
            <v>84.998000000000005</v>
          </cell>
          <cell r="Q546">
            <v>87.608000000000004</v>
          </cell>
          <cell r="R546">
            <v>91.174000000000007</v>
          </cell>
        </row>
        <row r="547">
          <cell r="A547" t="str">
            <v>Pakistan</v>
          </cell>
          <cell r="B547" t="str">
            <v>Asia Pacific</v>
          </cell>
          <cell r="C547" t="str">
            <v>Caa1</v>
          </cell>
          <cell r="D547">
            <v>89.828000000000003</v>
          </cell>
          <cell r="E547">
            <v>105.59099999999999</v>
          </cell>
          <cell r="F547">
            <v>118.01900000000001</v>
          </cell>
          <cell r="G547">
            <v>137.26400000000001</v>
          </cell>
          <cell r="H547">
            <v>152.386</v>
          </cell>
          <cell r="I547">
            <v>170.078</v>
          </cell>
          <cell r="J547">
            <v>168.15299999999999</v>
          </cell>
          <cell r="K547">
            <v>177.40700000000001</v>
          </cell>
          <cell r="L547">
            <v>213.85400000000001</v>
          </cell>
          <cell r="M547">
            <v>225.143</v>
          </cell>
          <cell r="N547">
            <v>236.518</v>
          </cell>
          <cell r="O547">
            <v>247.74639999999999</v>
          </cell>
        </row>
        <row r="548">
          <cell r="A548" t="str">
            <v>Palau</v>
          </cell>
          <cell r="B548" t="str">
            <v>--</v>
          </cell>
          <cell r="C548" t="str">
            <v>--</v>
          </cell>
        </row>
        <row r="549">
          <cell r="A549" t="str">
            <v>Panama</v>
          </cell>
          <cell r="B549" t="str">
            <v>Americas</v>
          </cell>
          <cell r="C549" t="str">
            <v>Baa2</v>
          </cell>
          <cell r="D549">
            <v>12.933199999999999</v>
          </cell>
          <cell r="E549">
            <v>14.1793</v>
          </cell>
          <cell r="F549">
            <v>15.464700000000001</v>
          </cell>
          <cell r="G549">
            <v>17.137</v>
          </cell>
          <cell r="H549">
            <v>19.793700000000001</v>
          </cell>
          <cell r="I549">
            <v>23.0016</v>
          </cell>
          <cell r="J549">
            <v>24.1629</v>
          </cell>
          <cell r="K549">
            <v>27.053000000000001</v>
          </cell>
          <cell r="L549">
            <v>31.315799999999999</v>
          </cell>
          <cell r="M549">
            <v>36.252499999999998</v>
          </cell>
          <cell r="N549">
            <v>40.725200000000001</v>
          </cell>
          <cell r="O549">
            <v>45.318899999999999</v>
          </cell>
          <cell r="P549">
            <v>50.098399999999998</v>
          </cell>
          <cell r="Q549">
            <v>55.145499999999998</v>
          </cell>
          <cell r="R549">
            <v>60.490299999999998</v>
          </cell>
        </row>
        <row r="550">
          <cell r="A550" t="str">
            <v>Papua New Guinea</v>
          </cell>
          <cell r="B550" t="str">
            <v>Asia Pacific</v>
          </cell>
          <cell r="C550" t="str">
            <v>B1</v>
          </cell>
          <cell r="D550">
            <v>3.7159</v>
          </cell>
          <cell r="E550">
            <v>4.1765999999999996</v>
          </cell>
          <cell r="F550">
            <v>4.8662000000000001</v>
          </cell>
          <cell r="G550">
            <v>5.5275999999999996</v>
          </cell>
          <cell r="H550">
            <v>6.3406000000000002</v>
          </cell>
          <cell r="I550">
            <v>8.0001999999999995</v>
          </cell>
          <cell r="J550">
            <v>8.1052</v>
          </cell>
          <cell r="K550">
            <v>9.7066999999999997</v>
          </cell>
          <cell r="L550">
            <v>12.9139</v>
          </cell>
          <cell r="M550">
            <v>15.6774</v>
          </cell>
          <cell r="N550">
            <v>14.5099</v>
          </cell>
          <cell r="O550">
            <v>14.4147</v>
          </cell>
        </row>
        <row r="551">
          <cell r="A551" t="str">
            <v>Paraguay</v>
          </cell>
          <cell r="B551" t="str">
            <v>Americas</v>
          </cell>
          <cell r="C551" t="str">
            <v>Ba3</v>
          </cell>
          <cell r="D551">
            <v>6.5880999999999998</v>
          </cell>
          <cell r="E551">
            <v>8.0338999999999992</v>
          </cell>
          <cell r="F551">
            <v>8.7347000000000001</v>
          </cell>
          <cell r="G551">
            <v>10.6462</v>
          </cell>
          <cell r="H551">
            <v>13.795</v>
          </cell>
          <cell r="I551">
            <v>18.503399999999999</v>
          </cell>
          <cell r="J551">
            <v>15.9337</v>
          </cell>
          <cell r="K551">
            <v>20.047499999999999</v>
          </cell>
          <cell r="L551">
            <v>25.099699999999999</v>
          </cell>
          <cell r="M551">
            <v>24.595300000000002</v>
          </cell>
          <cell r="N551">
            <v>29.482700000000001</v>
          </cell>
          <cell r="O551">
            <v>31.392800000000001</v>
          </cell>
        </row>
        <row r="552">
          <cell r="A552" t="str">
            <v>Peru</v>
          </cell>
          <cell r="B552" t="str">
            <v>Americas</v>
          </cell>
          <cell r="C552" t="str">
            <v>Baa2</v>
          </cell>
          <cell r="D552">
            <v>61.356099999999998</v>
          </cell>
          <cell r="E552">
            <v>69.701700000000002</v>
          </cell>
          <cell r="F552">
            <v>79.39</v>
          </cell>
          <cell r="G552">
            <v>92.319199999999995</v>
          </cell>
          <cell r="H552">
            <v>107.2642</v>
          </cell>
          <cell r="I552">
            <v>126.8886</v>
          </cell>
          <cell r="J552">
            <v>126.9533</v>
          </cell>
          <cell r="K552">
            <v>153.8098</v>
          </cell>
          <cell r="L552">
            <v>176.54949999999999</v>
          </cell>
          <cell r="M552">
            <v>199.3819</v>
          </cell>
          <cell r="N552">
            <v>207.86879999999999</v>
          </cell>
          <cell r="O552">
            <v>224.3297</v>
          </cell>
          <cell r="P552">
            <v>247.49600000000001</v>
          </cell>
          <cell r="Q552">
            <v>273.13900000000001</v>
          </cell>
          <cell r="R552">
            <v>301.36610000000002</v>
          </cell>
        </row>
        <row r="553">
          <cell r="A553" t="str">
            <v>Philippines</v>
          </cell>
          <cell r="B553" t="str">
            <v>Asia Pacific</v>
          </cell>
          <cell r="C553" t="str">
            <v>Baa3</v>
          </cell>
          <cell r="D553">
            <v>83.908100000000005</v>
          </cell>
          <cell r="E553">
            <v>91.371300000000005</v>
          </cell>
          <cell r="F553">
            <v>103.0716</v>
          </cell>
          <cell r="G553">
            <v>122.21080000000001</v>
          </cell>
          <cell r="H553">
            <v>149.36000000000001</v>
          </cell>
          <cell r="I553">
            <v>174.1953</v>
          </cell>
          <cell r="J553">
            <v>168.33459999999999</v>
          </cell>
          <cell r="K553">
            <v>199.5909</v>
          </cell>
          <cell r="L553">
            <v>224.09530000000001</v>
          </cell>
          <cell r="M553">
            <v>250.18199999999999</v>
          </cell>
          <cell r="N553">
            <v>278.87889999999999</v>
          </cell>
          <cell r="O553">
            <v>307.05709999999999</v>
          </cell>
        </row>
        <row r="554">
          <cell r="A554" t="str">
            <v>Poland</v>
          </cell>
          <cell r="B554" t="str">
            <v>Europe</v>
          </cell>
          <cell r="C554" t="str">
            <v>A2</v>
          </cell>
          <cell r="D554">
            <v>216.7998</v>
          </cell>
          <cell r="E554">
            <v>252.77180000000001</v>
          </cell>
          <cell r="F554">
            <v>303.91039999999998</v>
          </cell>
          <cell r="G554">
            <v>341.59289999999999</v>
          </cell>
          <cell r="H554">
            <v>425.12169999999998</v>
          </cell>
          <cell r="I554">
            <v>529.43219999999997</v>
          </cell>
          <cell r="J554">
            <v>430.91730000000001</v>
          </cell>
          <cell r="K554">
            <v>469.79899999999998</v>
          </cell>
          <cell r="L554">
            <v>515.75379999999996</v>
          </cell>
          <cell r="M554">
            <v>489.8587</v>
          </cell>
          <cell r="N554">
            <v>529.78959999999995</v>
          </cell>
          <cell r="O554">
            <v>535.29399999999998</v>
          </cell>
        </row>
        <row r="555">
          <cell r="A555" t="str">
            <v>Portugal</v>
          </cell>
          <cell r="B555" t="str">
            <v>Europe</v>
          </cell>
          <cell r="C555" t="str">
            <v>Ba3</v>
          </cell>
          <cell r="D555">
            <v>162.25210000000001</v>
          </cell>
          <cell r="E555">
            <v>185.64519999999999</v>
          </cell>
          <cell r="F555">
            <v>192.02979999999999</v>
          </cell>
          <cell r="G555">
            <v>201.9794</v>
          </cell>
          <cell r="H555">
            <v>232.0745</v>
          </cell>
          <cell r="I555">
            <v>252.9169</v>
          </cell>
          <cell r="J555">
            <v>234.80609999999999</v>
          </cell>
          <cell r="K555">
            <v>229.35140000000001</v>
          </cell>
          <cell r="L555">
            <v>238.15780000000001</v>
          </cell>
          <cell r="M555">
            <v>212.2612</v>
          </cell>
          <cell r="N555">
            <v>217.0368</v>
          </cell>
          <cell r="O555">
            <v>220.3098</v>
          </cell>
        </row>
        <row r="556">
          <cell r="A556" t="str">
            <v>Qatar</v>
          </cell>
          <cell r="B556" t="str">
            <v>ME &amp; A</v>
          </cell>
          <cell r="C556" t="str">
            <v>Aa2</v>
          </cell>
          <cell r="D556">
            <v>23.533999999999999</v>
          </cell>
          <cell r="E556">
            <v>31.734000000000002</v>
          </cell>
          <cell r="F556">
            <v>44.53</v>
          </cell>
          <cell r="G556">
            <v>60.881999999999998</v>
          </cell>
          <cell r="H556">
            <v>79.712000000000003</v>
          </cell>
          <cell r="I556">
            <v>115.27</v>
          </cell>
          <cell r="J556">
            <v>97.798000000000002</v>
          </cell>
          <cell r="K556">
            <v>125.122</v>
          </cell>
          <cell r="L556">
            <v>171.476</v>
          </cell>
          <cell r="M556">
            <v>192.40199999999999</v>
          </cell>
          <cell r="N556">
            <v>202.9846</v>
          </cell>
          <cell r="O556">
            <v>223.48609999999999</v>
          </cell>
          <cell r="P556">
            <v>234.9614</v>
          </cell>
          <cell r="Q556">
            <v>249.96600000000001</v>
          </cell>
          <cell r="R556">
            <v>266.20229999999998</v>
          </cell>
        </row>
        <row r="557">
          <cell r="A557" t="str">
            <v>Republic of the Congo</v>
          </cell>
          <cell r="C557" t="str">
            <v>Ba3</v>
          </cell>
          <cell r="D557">
            <v>3.5030000000000001</v>
          </cell>
          <cell r="E557">
            <v>4.6550000000000002</v>
          </cell>
          <cell r="F557">
            <v>6.0979999999999999</v>
          </cell>
          <cell r="G557">
            <v>7.7380000000000004</v>
          </cell>
          <cell r="H557">
            <v>7.4463999999999997</v>
          </cell>
          <cell r="I557">
            <v>10.2241</v>
          </cell>
          <cell r="J557">
            <v>9.3627000000000002</v>
          </cell>
          <cell r="K557">
            <v>12.303599999999999</v>
          </cell>
          <cell r="L557">
            <v>14.811400000000001</v>
          </cell>
          <cell r="M557">
            <v>13.670299999999999</v>
          </cell>
          <cell r="N557">
            <v>15.037699999999999</v>
          </cell>
          <cell r="O557">
            <v>16.093900000000001</v>
          </cell>
          <cell r="P557">
            <v>16.437899999999999</v>
          </cell>
          <cell r="Q557">
            <v>17.023700000000002</v>
          </cell>
          <cell r="R557">
            <v>19.1096</v>
          </cell>
        </row>
        <row r="558">
          <cell r="A558" t="str">
            <v>Republic of the Congo, Government of</v>
          </cell>
          <cell r="C558" t="str">
            <v>--</v>
          </cell>
          <cell r="D558">
            <v>3.5030000000000001</v>
          </cell>
          <cell r="E558">
            <v>4.6550000000000002</v>
          </cell>
          <cell r="F558">
            <v>6.0979999999999999</v>
          </cell>
          <cell r="G558">
            <v>7.7380000000000004</v>
          </cell>
          <cell r="H558">
            <v>7.4463999999999997</v>
          </cell>
          <cell r="I558">
            <v>10.2241</v>
          </cell>
          <cell r="J558">
            <v>9.3627000000000002</v>
          </cell>
          <cell r="K558">
            <v>12.303599999999999</v>
          </cell>
          <cell r="L558">
            <v>14.811400000000001</v>
          </cell>
          <cell r="M558">
            <v>13.670299999999999</v>
          </cell>
          <cell r="N558">
            <v>15.037699999999999</v>
          </cell>
          <cell r="O558">
            <v>16.093900000000001</v>
          </cell>
        </row>
        <row r="559">
          <cell r="A559" t="str">
            <v>Romania</v>
          </cell>
          <cell r="B559" t="str">
            <v>Europe</v>
          </cell>
          <cell r="C559" t="str">
            <v>Baa3</v>
          </cell>
          <cell r="D559">
            <v>59.465800000000002</v>
          </cell>
          <cell r="E559">
            <v>75.794700000000006</v>
          </cell>
          <cell r="F559">
            <v>99.172399999999996</v>
          </cell>
          <cell r="G559">
            <v>122.69589999999999</v>
          </cell>
          <cell r="H559">
            <v>170.61699999999999</v>
          </cell>
          <cell r="I559">
            <v>204.33860000000001</v>
          </cell>
          <cell r="J559">
            <v>164.34440000000001</v>
          </cell>
          <cell r="K559">
            <v>164.79230000000001</v>
          </cell>
          <cell r="L559">
            <v>182.61070000000001</v>
          </cell>
          <cell r="M559">
            <v>169.39609999999999</v>
          </cell>
          <cell r="N559">
            <v>179.6003</v>
          </cell>
          <cell r="O559">
            <v>197.93889999999999</v>
          </cell>
        </row>
        <row r="560">
          <cell r="A560" t="str">
            <v>Russia</v>
          </cell>
          <cell r="B560" t="str">
            <v>Europe</v>
          </cell>
          <cell r="C560" t="str">
            <v>Baa1</v>
          </cell>
          <cell r="D560">
            <v>430.34629999999999</v>
          </cell>
          <cell r="E560">
            <v>590.94029999999998</v>
          </cell>
          <cell r="F560">
            <v>764.0172</v>
          </cell>
          <cell r="G560">
            <v>989.93200000000002</v>
          </cell>
          <cell r="H560">
            <v>1299.7030999999999</v>
          </cell>
          <cell r="I560">
            <v>1660.8461</v>
          </cell>
          <cell r="J560">
            <v>1222.6452999999999</v>
          </cell>
          <cell r="K560">
            <v>1524.9149</v>
          </cell>
          <cell r="L560">
            <v>1899.0857000000001</v>
          </cell>
          <cell r="M560">
            <v>2029.8126</v>
          </cell>
          <cell r="N560">
            <v>2134.2399999999998</v>
          </cell>
          <cell r="O560">
            <v>2241.0088999999998</v>
          </cell>
        </row>
        <row r="561">
          <cell r="A561" t="str">
            <v>Rwanda</v>
          </cell>
          <cell r="B561" t="str">
            <v>ME &amp; A</v>
          </cell>
          <cell r="C561" t="str">
            <v>--</v>
          </cell>
          <cell r="D561">
            <v>1.8469</v>
          </cell>
          <cell r="E561">
            <v>2.0988000000000002</v>
          </cell>
          <cell r="F561">
            <v>2.5907</v>
          </cell>
          <cell r="G561">
            <v>3.1065</v>
          </cell>
          <cell r="H561">
            <v>3.7290999999999999</v>
          </cell>
          <cell r="I561">
            <v>4.6906999999999996</v>
          </cell>
          <cell r="J561">
            <v>5.2537000000000003</v>
          </cell>
          <cell r="K561">
            <v>5.6246</v>
          </cell>
          <cell r="L561">
            <v>6.3380000000000001</v>
          </cell>
          <cell r="M561">
            <v>7.0763999999999996</v>
          </cell>
          <cell r="N561">
            <v>8.0978999999999992</v>
          </cell>
          <cell r="O561">
            <v>7.7104999999999997</v>
          </cell>
        </row>
        <row r="562">
          <cell r="A562" t="str">
            <v>Saint Kitts and Nevis</v>
          </cell>
          <cell r="B562" t="str">
            <v>--</v>
          </cell>
          <cell r="C562" t="str">
            <v>--</v>
          </cell>
        </row>
        <row r="563">
          <cell r="A563" t="str">
            <v>Saint Lucia</v>
          </cell>
          <cell r="B563" t="str">
            <v>--</v>
          </cell>
          <cell r="C563" t="str">
            <v>--</v>
          </cell>
        </row>
        <row r="564">
          <cell r="A564" t="str">
            <v>Samoa</v>
          </cell>
          <cell r="B564" t="str">
            <v>--</v>
          </cell>
          <cell r="C564" t="str">
            <v>--</v>
          </cell>
        </row>
        <row r="565">
          <cell r="A565" t="str">
            <v>San Marino</v>
          </cell>
          <cell r="B565" t="str">
            <v>--</v>
          </cell>
          <cell r="C565" t="str">
            <v>--</v>
          </cell>
        </row>
        <row r="566">
          <cell r="A566" t="str">
            <v>Sao Tome and Principe</v>
          </cell>
          <cell r="B566" t="str">
            <v>--</v>
          </cell>
          <cell r="C566" t="str">
            <v>--</v>
          </cell>
        </row>
        <row r="567">
          <cell r="A567" t="str">
            <v>Sark</v>
          </cell>
          <cell r="B567" t="str">
            <v>--</v>
          </cell>
          <cell r="C567" t="str">
            <v>--</v>
          </cell>
        </row>
        <row r="568">
          <cell r="A568" t="str">
            <v>Saudi Arabia</v>
          </cell>
          <cell r="B568" t="str">
            <v>ME &amp; A</v>
          </cell>
          <cell r="C568" t="str">
            <v>Aa3</v>
          </cell>
          <cell r="D568">
            <v>221.47</v>
          </cell>
          <cell r="E568">
            <v>258.74200000000002</v>
          </cell>
          <cell r="F568">
            <v>328.46100000000001</v>
          </cell>
          <cell r="G568">
            <v>376.9</v>
          </cell>
          <cell r="H568">
            <v>415.964</v>
          </cell>
          <cell r="I568">
            <v>519.79600000000005</v>
          </cell>
          <cell r="J568">
            <v>429.09800000000001</v>
          </cell>
          <cell r="K568">
            <v>526.81100000000004</v>
          </cell>
          <cell r="L568">
            <v>669.50699999999995</v>
          </cell>
          <cell r="M568">
            <v>711.05</v>
          </cell>
          <cell r="N568">
            <v>718.47199999999998</v>
          </cell>
          <cell r="O568">
            <v>746.81899999999996</v>
          </cell>
        </row>
        <row r="569">
          <cell r="A569" t="str">
            <v>Senegal</v>
          </cell>
          <cell r="B569" t="str">
            <v>ME &amp; A</v>
          </cell>
          <cell r="C569" t="str">
            <v>B1</v>
          </cell>
          <cell r="D569">
            <v>6.859</v>
          </cell>
          <cell r="E569">
            <v>8.0312999999999999</v>
          </cell>
          <cell r="F569">
            <v>8.7070000000000007</v>
          </cell>
          <cell r="G569">
            <v>9.3587000000000007</v>
          </cell>
          <cell r="H569">
            <v>11.2845</v>
          </cell>
          <cell r="I569">
            <v>13.386200000000001</v>
          </cell>
          <cell r="J569">
            <v>12.812900000000001</v>
          </cell>
          <cell r="K569">
            <v>12.9323</v>
          </cell>
          <cell r="L569">
            <v>14.4406</v>
          </cell>
          <cell r="M569">
            <v>14.0457</v>
          </cell>
          <cell r="N569">
            <v>15.917400000000001</v>
          </cell>
          <cell r="O569">
            <v>17.127199999999998</v>
          </cell>
        </row>
        <row r="570">
          <cell r="A570" t="str">
            <v>Serbia</v>
          </cell>
          <cell r="B570" t="str">
            <v>Europe</v>
          </cell>
          <cell r="C570" t="str">
            <v>B1</v>
          </cell>
          <cell r="D570">
            <v>19.548999999999999</v>
          </cell>
          <cell r="E570">
            <v>23.652000000000001</v>
          </cell>
          <cell r="F570">
            <v>25.233000000000001</v>
          </cell>
          <cell r="G570">
            <v>29.216999999999999</v>
          </cell>
          <cell r="H570">
            <v>38.954999999999998</v>
          </cell>
          <cell r="I570">
            <v>47.756</v>
          </cell>
          <cell r="J570">
            <v>40.234999999999999</v>
          </cell>
          <cell r="K570">
            <v>37.079000000000001</v>
          </cell>
          <cell r="L570">
            <v>43.741</v>
          </cell>
          <cell r="M570">
            <v>38.497</v>
          </cell>
          <cell r="N570">
            <v>41.557600000000001</v>
          </cell>
          <cell r="O570">
            <v>43.797499999999999</v>
          </cell>
        </row>
        <row r="571">
          <cell r="A571" t="str">
            <v>Seychelles</v>
          </cell>
          <cell r="B571" t="str">
            <v>--</v>
          </cell>
          <cell r="C571" t="str">
            <v>--</v>
          </cell>
        </row>
        <row r="572">
          <cell r="A572" t="str">
            <v>Sierra Leone</v>
          </cell>
          <cell r="B572" t="str">
            <v>--</v>
          </cell>
          <cell r="C572" t="str">
            <v>--</v>
          </cell>
        </row>
        <row r="573">
          <cell r="A573" t="str">
            <v>Singapore</v>
          </cell>
          <cell r="B573" t="str">
            <v>Asia Pacific</v>
          </cell>
          <cell r="C573" t="str">
            <v>Aaa</v>
          </cell>
          <cell r="D573">
            <v>95.956599999999995</v>
          </cell>
          <cell r="E573">
            <v>112.6925</v>
          </cell>
          <cell r="F573">
            <v>125.4175</v>
          </cell>
          <cell r="G573">
            <v>145.63679999999999</v>
          </cell>
          <cell r="H573">
            <v>177.86519999999999</v>
          </cell>
          <cell r="I573">
            <v>190.5992</v>
          </cell>
          <cell r="J573">
            <v>188.82929999999999</v>
          </cell>
          <cell r="K573">
            <v>231.69730000000001</v>
          </cell>
          <cell r="L573">
            <v>265.58499999999998</v>
          </cell>
          <cell r="M573">
            <v>276.52030000000002</v>
          </cell>
          <cell r="N573">
            <v>286.93450000000001</v>
          </cell>
          <cell r="O573">
            <v>311.36020000000002</v>
          </cell>
          <cell r="P573">
            <v>328.71089999999998</v>
          </cell>
          <cell r="Q573">
            <v>346.34769999999997</v>
          </cell>
          <cell r="R573">
            <v>364.61340000000001</v>
          </cell>
        </row>
        <row r="574">
          <cell r="A574" t="str">
            <v>Sint Maarten</v>
          </cell>
          <cell r="B574" t="str">
            <v>Americas</v>
          </cell>
          <cell r="C574" t="str">
            <v>Baa1</v>
          </cell>
          <cell r="D574">
            <v>0.50280000000000002</v>
          </cell>
          <cell r="E574">
            <v>0.61450000000000005</v>
          </cell>
          <cell r="F574">
            <v>0.6704</v>
          </cell>
          <cell r="G574">
            <v>0.72629999999999995</v>
          </cell>
          <cell r="H574">
            <v>0.72629999999999995</v>
          </cell>
          <cell r="I574">
            <v>0.84919999999999995</v>
          </cell>
          <cell r="J574">
            <v>0.85470000000000002</v>
          </cell>
          <cell r="K574">
            <v>0.88829999999999998</v>
          </cell>
          <cell r="L574">
            <v>0.9274</v>
          </cell>
          <cell r="M574">
            <v>0.98319999999999996</v>
          </cell>
          <cell r="N574">
            <v>1.0228999999999999</v>
          </cell>
          <cell r="O574">
            <v>1.0694999999999999</v>
          </cell>
        </row>
        <row r="575">
          <cell r="A575" t="str">
            <v>Slovakia</v>
          </cell>
          <cell r="B575" t="str">
            <v>Europe</v>
          </cell>
          <cell r="C575" t="str">
            <v>A2</v>
          </cell>
          <cell r="D575">
            <v>45.928100000000001</v>
          </cell>
          <cell r="E575">
            <v>56.150700000000001</v>
          </cell>
          <cell r="F575">
            <v>61.385100000000001</v>
          </cell>
          <cell r="G575">
            <v>69.063199999999995</v>
          </cell>
          <cell r="H575">
            <v>84.224999999999994</v>
          </cell>
          <cell r="I575">
            <v>98.297899999999998</v>
          </cell>
          <cell r="J575">
            <v>87.4893</v>
          </cell>
          <cell r="K575">
            <v>87.432699999999997</v>
          </cell>
          <cell r="L575">
            <v>95.992000000000004</v>
          </cell>
          <cell r="M575">
            <v>91.400999999999996</v>
          </cell>
          <cell r="N575">
            <v>96.156899999999993</v>
          </cell>
          <cell r="O575">
            <v>99.455399999999997</v>
          </cell>
        </row>
        <row r="576">
          <cell r="A576" t="str">
            <v>Slovenia</v>
          </cell>
          <cell r="B576" t="str">
            <v>Europe</v>
          </cell>
          <cell r="C576" t="str">
            <v>Ba1</v>
          </cell>
          <cell r="D576">
            <v>28.493400000000001</v>
          </cell>
          <cell r="E576">
            <v>33.774799999999999</v>
          </cell>
          <cell r="F576">
            <v>35.752800000000001</v>
          </cell>
          <cell r="G576">
            <v>38.981900000000003</v>
          </cell>
          <cell r="H576">
            <v>47.415100000000002</v>
          </cell>
          <cell r="I576">
            <v>54.771299999999997</v>
          </cell>
          <cell r="J576">
            <v>49.349800000000002</v>
          </cell>
          <cell r="K576">
            <v>47.081299999999999</v>
          </cell>
          <cell r="L576">
            <v>50.310299999999998</v>
          </cell>
          <cell r="M576">
            <v>45.4056</v>
          </cell>
          <cell r="N576">
            <v>46.1753</v>
          </cell>
          <cell r="O576">
            <v>46.015799999999999</v>
          </cell>
        </row>
        <row r="577">
          <cell r="A577" t="str">
            <v>Solomon Islands</v>
          </cell>
          <cell r="B577" t="str">
            <v>--</v>
          </cell>
          <cell r="C577" t="str">
            <v>--</v>
          </cell>
        </row>
        <row r="578">
          <cell r="A578" t="str">
            <v>Somalia</v>
          </cell>
          <cell r="B578" t="str">
            <v>--</v>
          </cell>
          <cell r="C578" t="str">
            <v>--</v>
          </cell>
        </row>
        <row r="579">
          <cell r="A579" t="str">
            <v>South Africa</v>
          </cell>
          <cell r="B579" t="str">
            <v>ME &amp; A</v>
          </cell>
          <cell r="C579" t="str">
            <v>Baa1</v>
          </cell>
          <cell r="D579">
            <v>168.2193</v>
          </cell>
          <cell r="E579">
            <v>219.09299999999999</v>
          </cell>
          <cell r="F579">
            <v>247.0515</v>
          </cell>
          <cell r="G579">
            <v>261.00700000000001</v>
          </cell>
          <cell r="H579">
            <v>286.17200000000003</v>
          </cell>
          <cell r="I579">
            <v>273.14190000000002</v>
          </cell>
          <cell r="J579">
            <v>283.98570000000001</v>
          </cell>
          <cell r="K579">
            <v>363.24079999999998</v>
          </cell>
          <cell r="L579">
            <v>401.8023</v>
          </cell>
          <cell r="M579">
            <v>384.31259999999997</v>
          </cell>
          <cell r="N579">
            <v>345.37259999999998</v>
          </cell>
          <cell r="O579">
            <v>350.2799</v>
          </cell>
          <cell r="P579">
            <v>390.47699999999998</v>
          </cell>
          <cell r="Q579">
            <v>442.30560000000003</v>
          </cell>
          <cell r="R579">
            <v>480.67559999999997</v>
          </cell>
        </row>
        <row r="580">
          <cell r="A580" t="str">
            <v>Spain</v>
          </cell>
          <cell r="B580" t="str">
            <v>Europe</v>
          </cell>
          <cell r="C580" t="str">
            <v>Baa3</v>
          </cell>
          <cell r="D580">
            <v>885.5874</v>
          </cell>
          <cell r="E580">
            <v>1046.0089</v>
          </cell>
          <cell r="F580">
            <v>1131.8714</v>
          </cell>
          <cell r="G580">
            <v>1237.5102999999999</v>
          </cell>
          <cell r="H580">
            <v>1443.4975999999999</v>
          </cell>
          <cell r="I580">
            <v>1599.692</v>
          </cell>
          <cell r="J580">
            <v>1458.6025</v>
          </cell>
          <cell r="K580">
            <v>1387.3372999999999</v>
          </cell>
          <cell r="L580">
            <v>1456.182</v>
          </cell>
          <cell r="M580">
            <v>1322.885</v>
          </cell>
          <cell r="N580">
            <v>1350.6922</v>
          </cell>
          <cell r="O580">
            <v>1366.2654</v>
          </cell>
        </row>
        <row r="581">
          <cell r="A581" t="str">
            <v>Sri Lanka</v>
          </cell>
          <cell r="B581" t="str">
            <v>Asia Pacific</v>
          </cell>
          <cell r="C581" t="str">
            <v>B1</v>
          </cell>
          <cell r="D581">
            <v>18.881599999999999</v>
          </cell>
          <cell r="E581">
            <v>20.6617</v>
          </cell>
          <cell r="F581">
            <v>24.406300000000002</v>
          </cell>
          <cell r="G581">
            <v>28.279900000000001</v>
          </cell>
          <cell r="H581">
            <v>32.350299999999997</v>
          </cell>
          <cell r="I581">
            <v>40.713700000000003</v>
          </cell>
          <cell r="J581">
            <v>42.066099999999999</v>
          </cell>
          <cell r="K581">
            <v>49.565800000000003</v>
          </cell>
          <cell r="L581">
            <v>59.186999999999998</v>
          </cell>
          <cell r="M581">
            <v>59.421599999999998</v>
          </cell>
          <cell r="N581">
            <v>67.011600000000001</v>
          </cell>
          <cell r="O581">
            <v>75.189499999999995</v>
          </cell>
          <cell r="P581">
            <v>81.926100000000005</v>
          </cell>
          <cell r="Q581">
            <v>89.507499999999993</v>
          </cell>
          <cell r="R581">
            <v>97.926000000000002</v>
          </cell>
        </row>
        <row r="582">
          <cell r="A582" t="str">
            <v>St. Vincent and the Grenadines</v>
          </cell>
          <cell r="B582" t="str">
            <v>Americas</v>
          </cell>
          <cell r="C582" t="str">
            <v>B2</v>
          </cell>
          <cell r="D582">
            <v>0.48180000000000001</v>
          </cell>
          <cell r="E582">
            <v>0.52200000000000002</v>
          </cell>
          <cell r="F582">
            <v>0.55069999999999997</v>
          </cell>
          <cell r="G582">
            <v>0.61080000000000001</v>
          </cell>
          <cell r="H582">
            <v>0.68400000000000005</v>
          </cell>
          <cell r="I582">
            <v>0.69540000000000002</v>
          </cell>
          <cell r="J582">
            <v>0.67490000000000006</v>
          </cell>
          <cell r="K582">
            <v>0.68140000000000001</v>
          </cell>
          <cell r="L582">
            <v>0.67700000000000005</v>
          </cell>
          <cell r="M582">
            <v>0.69440000000000002</v>
          </cell>
          <cell r="N582">
            <v>0.72050000000000003</v>
          </cell>
          <cell r="O582">
            <v>0.74309999999999998</v>
          </cell>
        </row>
        <row r="583">
          <cell r="A583" t="str">
            <v>Sudan</v>
          </cell>
          <cell r="B583" t="str">
            <v>--</v>
          </cell>
          <cell r="C583" t="str">
            <v>--</v>
          </cell>
        </row>
        <row r="584">
          <cell r="A584" t="str">
            <v>Suriname</v>
          </cell>
          <cell r="B584" t="str">
            <v>Americas</v>
          </cell>
          <cell r="C584" t="str">
            <v>Ba3</v>
          </cell>
          <cell r="D584">
            <v>1.6153999999999999</v>
          </cell>
          <cell r="E584">
            <v>1.8701000000000001</v>
          </cell>
          <cell r="F584">
            <v>2.2366000000000001</v>
          </cell>
          <cell r="G584">
            <v>2.6299000000000001</v>
          </cell>
          <cell r="H584">
            <v>2.9312999999999998</v>
          </cell>
          <cell r="I584">
            <v>3.5265</v>
          </cell>
          <cell r="J584">
            <v>3.8683999999999998</v>
          </cell>
          <cell r="K584">
            <v>4.3606999999999996</v>
          </cell>
          <cell r="L584">
            <v>4.3605999999999998</v>
          </cell>
          <cell r="M584">
            <v>5.0121000000000002</v>
          </cell>
          <cell r="N584">
            <v>5.2443</v>
          </cell>
          <cell r="O584">
            <v>5.6542000000000003</v>
          </cell>
        </row>
        <row r="585">
          <cell r="A585" t="str">
            <v>Swaziland</v>
          </cell>
          <cell r="B585" t="str">
            <v>--</v>
          </cell>
          <cell r="C585" t="str">
            <v>--</v>
          </cell>
        </row>
        <row r="586">
          <cell r="A586" t="str">
            <v>Sweden</v>
          </cell>
          <cell r="B586" t="str">
            <v>Europe</v>
          </cell>
          <cell r="C586" t="str">
            <v>Aaa</v>
          </cell>
          <cell r="D586">
            <v>314.71339999999998</v>
          </cell>
          <cell r="E586">
            <v>362.08920000000001</v>
          </cell>
          <cell r="F586">
            <v>370.57909999999998</v>
          </cell>
          <cell r="G586">
            <v>399.07299999999998</v>
          </cell>
          <cell r="H586">
            <v>462.51080000000002</v>
          </cell>
          <cell r="I586">
            <v>486.15859999999998</v>
          </cell>
          <cell r="J586">
            <v>405.78410000000002</v>
          </cell>
          <cell r="K586">
            <v>463.06360000000001</v>
          </cell>
          <cell r="L586">
            <v>536.00419999999997</v>
          </cell>
          <cell r="M586">
            <v>523.80560000000003</v>
          </cell>
          <cell r="N586">
            <v>558.66959999999995</v>
          </cell>
          <cell r="O586">
            <v>570.14930000000004</v>
          </cell>
        </row>
        <row r="587">
          <cell r="A587" t="str">
            <v>Switzerland</v>
          </cell>
          <cell r="B587" t="str">
            <v>Europe</v>
          </cell>
          <cell r="C587" t="str">
            <v>Aaa</v>
          </cell>
          <cell r="D587">
            <v>334.59980000000002</v>
          </cell>
          <cell r="E587">
            <v>374.22430000000003</v>
          </cell>
          <cell r="F587">
            <v>384.74779999999998</v>
          </cell>
          <cell r="G587">
            <v>405.1968</v>
          </cell>
          <cell r="H587">
            <v>450.51679999999999</v>
          </cell>
          <cell r="I587">
            <v>524.28440000000001</v>
          </cell>
          <cell r="J587">
            <v>509.48590000000002</v>
          </cell>
          <cell r="K587">
            <v>549.1078</v>
          </cell>
          <cell r="L587">
            <v>658.89850000000001</v>
          </cell>
          <cell r="M587">
            <v>631.173</v>
          </cell>
          <cell r="N587">
            <v>613.24779999999998</v>
          </cell>
          <cell r="O587">
            <v>658.50919999999996</v>
          </cell>
        </row>
        <row r="588">
          <cell r="A588" t="str">
            <v>Syria</v>
          </cell>
          <cell r="B588" t="str">
            <v>--</v>
          </cell>
          <cell r="C588" t="str">
            <v>--</v>
          </cell>
        </row>
        <row r="589">
          <cell r="A589" t="str">
            <v>Taiwan</v>
          </cell>
          <cell r="B589" t="str">
            <v>Asia Pacific</v>
          </cell>
          <cell r="C589" t="str">
            <v>Aa3</v>
          </cell>
          <cell r="D589">
            <v>310.76339999999999</v>
          </cell>
          <cell r="E589">
            <v>340.01440000000002</v>
          </cell>
          <cell r="F589">
            <v>364.84480000000002</v>
          </cell>
          <cell r="G589">
            <v>376.33010000000002</v>
          </cell>
          <cell r="H589">
            <v>393.1003</v>
          </cell>
          <cell r="I589">
            <v>400.19540000000001</v>
          </cell>
          <cell r="J589">
            <v>377.5206</v>
          </cell>
          <cell r="K589">
            <v>428.21780000000001</v>
          </cell>
          <cell r="L589">
            <v>464.01490000000001</v>
          </cell>
          <cell r="M589">
            <v>474.1438</v>
          </cell>
          <cell r="N589">
            <v>483.66059999999999</v>
          </cell>
          <cell r="O589">
            <v>515.9307</v>
          </cell>
        </row>
        <row r="590">
          <cell r="A590" t="str">
            <v>Tajikistan</v>
          </cell>
          <cell r="B590" t="str">
            <v>--</v>
          </cell>
          <cell r="C590" t="str">
            <v>--</v>
          </cell>
          <cell r="D590">
            <v>1.5542</v>
          </cell>
          <cell r="E590">
            <v>2.073</v>
          </cell>
          <cell r="F590">
            <v>2.3106</v>
          </cell>
          <cell r="G590">
            <v>2.8111000000000002</v>
          </cell>
          <cell r="H590">
            <v>3.7124000000000001</v>
          </cell>
          <cell r="I590">
            <v>5.1326999999999998</v>
          </cell>
          <cell r="J590">
            <v>4.9781000000000004</v>
          </cell>
          <cell r="K590">
            <v>5.6417000000000002</v>
          </cell>
          <cell r="L590">
            <v>6.5221</v>
          </cell>
          <cell r="M590">
            <v>7.242</v>
          </cell>
          <cell r="N590">
            <v>7.6970000000000001</v>
          </cell>
        </row>
        <row r="591">
          <cell r="A591" t="str">
            <v>Tanzania</v>
          </cell>
          <cell r="B591" t="str">
            <v>--</v>
          </cell>
          <cell r="C591" t="str">
            <v>--</v>
          </cell>
        </row>
        <row r="592">
          <cell r="A592" t="str">
            <v>Thailand</v>
          </cell>
          <cell r="B592" t="str">
            <v>Asia Pacific</v>
          </cell>
          <cell r="C592" t="str">
            <v>Baa1</v>
          </cell>
          <cell r="D592">
            <v>142.64009999999999</v>
          </cell>
          <cell r="E592">
            <v>161.3398</v>
          </cell>
          <cell r="F592">
            <v>176.3518</v>
          </cell>
          <cell r="G592">
            <v>207.089</v>
          </cell>
          <cell r="H592">
            <v>246.977</v>
          </cell>
          <cell r="I592">
            <v>272.57769999999999</v>
          </cell>
          <cell r="J592">
            <v>263.7115</v>
          </cell>
          <cell r="K592">
            <v>318.90789999999998</v>
          </cell>
          <cell r="L592">
            <v>345.67189999999999</v>
          </cell>
          <cell r="M592">
            <v>365.9658</v>
          </cell>
          <cell r="N592">
            <v>393.3424</v>
          </cell>
          <cell r="O592">
            <v>412.5052</v>
          </cell>
          <cell r="P592">
            <v>451.6771</v>
          </cell>
          <cell r="Q592">
            <v>486.03890000000001</v>
          </cell>
          <cell r="R592">
            <v>520.69550000000004</v>
          </cell>
        </row>
        <row r="593">
          <cell r="A593" t="str">
            <v>Togo</v>
          </cell>
          <cell r="B593" t="str">
            <v>--</v>
          </cell>
          <cell r="C593" t="str">
            <v>--</v>
          </cell>
        </row>
        <row r="594">
          <cell r="A594" t="str">
            <v>Trinidad and Tobago</v>
          </cell>
          <cell r="B594" t="str">
            <v>Americas</v>
          </cell>
          <cell r="C594" t="str">
            <v>Baa1</v>
          </cell>
          <cell r="D594">
            <v>11.234</v>
          </cell>
          <cell r="E594">
            <v>13.2804</v>
          </cell>
          <cell r="F594">
            <v>15.9353</v>
          </cell>
          <cell r="G594">
            <v>18.3691</v>
          </cell>
          <cell r="H594">
            <v>21.642399999999999</v>
          </cell>
          <cell r="I594">
            <v>27.870200000000001</v>
          </cell>
          <cell r="J594">
            <v>19.1752</v>
          </cell>
          <cell r="K594">
            <v>20.592700000000001</v>
          </cell>
          <cell r="L594">
            <v>23.4617</v>
          </cell>
          <cell r="M594">
            <v>23.887599999999999</v>
          </cell>
          <cell r="N594">
            <v>25.661000000000001</v>
          </cell>
          <cell r="O594">
            <v>26.9648</v>
          </cell>
        </row>
        <row r="595">
          <cell r="A595" t="str">
            <v>Tunisia</v>
          </cell>
          <cell r="B595" t="str">
            <v>ME &amp; A</v>
          </cell>
          <cell r="C595" t="str">
            <v>Ba3</v>
          </cell>
          <cell r="D595">
            <v>27.453900000000001</v>
          </cell>
          <cell r="E595">
            <v>31.183900000000001</v>
          </cell>
          <cell r="F595">
            <v>32.272300000000001</v>
          </cell>
          <cell r="G595">
            <v>34.376800000000003</v>
          </cell>
          <cell r="H595">
            <v>38.837800000000001</v>
          </cell>
          <cell r="I595">
            <v>44.735500000000002</v>
          </cell>
          <cell r="J595">
            <v>43.608499999999999</v>
          </cell>
          <cell r="K595">
            <v>44.377699999999997</v>
          </cell>
          <cell r="L595">
            <v>46.434699999999999</v>
          </cell>
          <cell r="M595">
            <v>45.670099999999998</v>
          </cell>
          <cell r="N595">
            <v>47.518700000000003</v>
          </cell>
          <cell r="O595">
            <v>50.755299999999998</v>
          </cell>
        </row>
        <row r="596">
          <cell r="A596" t="str">
            <v>Turkey</v>
          </cell>
          <cell r="B596" t="str">
            <v>Europe</v>
          </cell>
          <cell r="C596" t="str">
            <v>Baa3</v>
          </cell>
          <cell r="D596">
            <v>303.00529999999998</v>
          </cell>
          <cell r="E596">
            <v>392.16629999999998</v>
          </cell>
          <cell r="F596">
            <v>482.97980000000001</v>
          </cell>
          <cell r="G596">
            <v>530.90009999999995</v>
          </cell>
          <cell r="H596">
            <v>647.15509999999995</v>
          </cell>
          <cell r="I596">
            <v>730.33749999999998</v>
          </cell>
          <cell r="J596">
            <v>614.5539</v>
          </cell>
          <cell r="K596">
            <v>731.11940000000004</v>
          </cell>
          <cell r="L596">
            <v>774.75409999999999</v>
          </cell>
          <cell r="M596">
            <v>788.29960000000005</v>
          </cell>
          <cell r="N596">
            <v>809.33330000000001</v>
          </cell>
          <cell r="O596">
            <v>878.62540000000001</v>
          </cell>
        </row>
        <row r="597">
          <cell r="A597" t="str">
            <v>Turkmenistan</v>
          </cell>
          <cell r="B597" t="str">
            <v>--</v>
          </cell>
          <cell r="C597" t="str">
            <v>--</v>
          </cell>
          <cell r="D597">
            <v>11.26</v>
          </cell>
          <cell r="E597">
            <v>13.67</v>
          </cell>
          <cell r="F597">
            <v>17.16</v>
          </cell>
          <cell r="G597">
            <v>21.34</v>
          </cell>
          <cell r="H597">
            <v>26.21</v>
          </cell>
          <cell r="I597">
            <v>19</v>
          </cell>
        </row>
        <row r="598">
          <cell r="A598" t="str">
            <v>Uganda</v>
          </cell>
          <cell r="B598" t="str">
            <v>--</v>
          </cell>
          <cell r="C598" t="str">
            <v>--</v>
          </cell>
          <cell r="D598">
            <v>6.3334000000000001</v>
          </cell>
          <cell r="E598">
            <v>7.7201000000000004</v>
          </cell>
          <cell r="F598">
            <v>8.9982000000000006</v>
          </cell>
          <cell r="G598">
            <v>9.9221000000000004</v>
          </cell>
          <cell r="H598">
            <v>12.3078</v>
          </cell>
          <cell r="I598">
            <v>14.2384</v>
          </cell>
          <cell r="J598">
            <v>14.8246</v>
          </cell>
          <cell r="K598">
            <v>16.030899999999999</v>
          </cell>
          <cell r="L598">
            <v>15.493499999999999</v>
          </cell>
          <cell r="M598">
            <v>19.904</v>
          </cell>
          <cell r="N598">
            <v>22.602</v>
          </cell>
          <cell r="O598">
            <v>24.724</v>
          </cell>
          <cell r="P598">
            <v>26.811</v>
          </cell>
          <cell r="Q598">
            <v>29.155999999999999</v>
          </cell>
          <cell r="R598">
            <v>31.812000000000001</v>
          </cell>
        </row>
        <row r="599">
          <cell r="A599" t="str">
            <v>Ukraine</v>
          </cell>
          <cell r="B599" t="str">
            <v>Europe</v>
          </cell>
          <cell r="C599" t="str">
            <v>Caa1</v>
          </cell>
          <cell r="D599">
            <v>50.133000000000003</v>
          </cell>
          <cell r="E599">
            <v>64.880799999999994</v>
          </cell>
          <cell r="F599">
            <v>86.141599999999997</v>
          </cell>
          <cell r="G599">
            <v>107.7531</v>
          </cell>
          <cell r="H599">
            <v>142.71899999999999</v>
          </cell>
          <cell r="I599">
            <v>179.99160000000001</v>
          </cell>
          <cell r="J599">
            <v>117.22709999999999</v>
          </cell>
          <cell r="K599">
            <v>136.4186</v>
          </cell>
          <cell r="L599">
            <v>163.4222</v>
          </cell>
          <cell r="M599">
            <v>176.30869999999999</v>
          </cell>
          <cell r="N599">
            <v>172.244</v>
          </cell>
          <cell r="O599">
            <v>168.23429999999999</v>
          </cell>
        </row>
        <row r="600">
          <cell r="A600" t="str">
            <v>United Arab Emirates</v>
          </cell>
          <cell r="B600" t="str">
            <v>ME &amp; A</v>
          </cell>
          <cell r="C600" t="str">
            <v>Aa2</v>
          </cell>
          <cell r="D600">
            <v>124.346</v>
          </cell>
          <cell r="E600">
            <v>147.82400000000001</v>
          </cell>
          <cell r="F600">
            <v>180.61699999999999</v>
          </cell>
          <cell r="G600">
            <v>221.965</v>
          </cell>
          <cell r="H600">
            <v>257.916</v>
          </cell>
          <cell r="I600">
            <v>315.47500000000002</v>
          </cell>
          <cell r="J600">
            <v>254.803</v>
          </cell>
          <cell r="K600">
            <v>287.42200000000003</v>
          </cell>
          <cell r="L600">
            <v>348.59500000000003</v>
          </cell>
          <cell r="M600">
            <v>383.79899999999998</v>
          </cell>
          <cell r="N600">
            <v>389.99369999999999</v>
          </cell>
          <cell r="O600">
            <v>403.91800000000001</v>
          </cell>
        </row>
        <row r="601">
          <cell r="A601" t="str">
            <v>United Kingdom</v>
          </cell>
          <cell r="B601" t="str">
            <v>Europe</v>
          </cell>
          <cell r="C601" t="str">
            <v>Aa1</v>
          </cell>
          <cell r="D601">
            <v>1875.2268999999999</v>
          </cell>
          <cell r="E601">
            <v>2220.8209999999999</v>
          </cell>
          <cell r="F601">
            <v>2321.3593999999998</v>
          </cell>
          <cell r="G601">
            <v>2483.0088000000001</v>
          </cell>
          <cell r="H601">
            <v>2857.0808000000002</v>
          </cell>
          <cell r="I601">
            <v>2687.7966999999999</v>
          </cell>
          <cell r="J601">
            <v>2208.0029</v>
          </cell>
          <cell r="K601">
            <v>2295.5241000000001</v>
          </cell>
          <cell r="L601">
            <v>2462.4836</v>
          </cell>
          <cell r="M601">
            <v>2471.6001000000001</v>
          </cell>
          <cell r="N601">
            <v>2479.3510000000001</v>
          </cell>
          <cell r="O601">
            <v>2539.4564999999998</v>
          </cell>
        </row>
        <row r="602">
          <cell r="A602" t="str">
            <v>United States of America</v>
          </cell>
          <cell r="B602" t="str">
            <v>Americas</v>
          </cell>
          <cell r="C602" t="str">
            <v>Aaa</v>
          </cell>
          <cell r="D602">
            <v>11512.275</v>
          </cell>
          <cell r="E602">
            <v>12277.025</v>
          </cell>
          <cell r="F602">
            <v>13095.424999999999</v>
          </cell>
          <cell r="G602">
            <v>13857.9</v>
          </cell>
          <cell r="H602">
            <v>14480.35</v>
          </cell>
          <cell r="I602">
            <v>14720.25</v>
          </cell>
          <cell r="J602">
            <v>14417.95</v>
          </cell>
          <cell r="K602">
            <v>14958.3</v>
          </cell>
          <cell r="L602">
            <v>15533.825000000001</v>
          </cell>
          <cell r="M602">
            <v>16244.575000000001</v>
          </cell>
          <cell r="N602">
            <v>16894.358</v>
          </cell>
          <cell r="O602">
            <v>17570.132300000001</v>
          </cell>
          <cell r="P602">
            <v>18492.580000000002</v>
          </cell>
          <cell r="Q602">
            <v>19491.97</v>
          </cell>
          <cell r="R602">
            <v>20559.599099999999</v>
          </cell>
        </row>
        <row r="603">
          <cell r="A603" t="str">
            <v>Uruguay</v>
          </cell>
          <cell r="B603" t="str">
            <v>Americas</v>
          </cell>
          <cell r="C603" t="str">
            <v>Baa3</v>
          </cell>
          <cell r="D603">
            <v>12.0456</v>
          </cell>
          <cell r="E603">
            <v>13.686400000000001</v>
          </cell>
          <cell r="F603">
            <v>17.3629</v>
          </cell>
          <cell r="G603">
            <v>19.579499999999999</v>
          </cell>
          <cell r="H603">
            <v>23.410599999999999</v>
          </cell>
          <cell r="I603">
            <v>30.366199999999999</v>
          </cell>
          <cell r="J603">
            <v>30.229399999999998</v>
          </cell>
          <cell r="K603">
            <v>38.8461</v>
          </cell>
          <cell r="L603">
            <v>46.434699999999999</v>
          </cell>
          <cell r="M603">
            <v>49.918700000000001</v>
          </cell>
          <cell r="N603">
            <v>55.005400000000002</v>
          </cell>
          <cell r="O603">
            <v>57.210700000000003</v>
          </cell>
        </row>
        <row r="604">
          <cell r="A604" t="str">
            <v>Uzbekistan</v>
          </cell>
          <cell r="B604" t="str">
            <v>--</v>
          </cell>
          <cell r="C604" t="str">
            <v>--</v>
          </cell>
          <cell r="D604">
            <v>10.129</v>
          </cell>
          <cell r="E604">
            <v>11.930999999999999</v>
          </cell>
          <cell r="F604">
            <v>13.6692</v>
          </cell>
          <cell r="G604">
            <v>17.326899999999998</v>
          </cell>
          <cell r="H604">
            <v>22.31</v>
          </cell>
          <cell r="I604">
            <v>29.5319</v>
          </cell>
          <cell r="J604">
            <v>33.688299999999998</v>
          </cell>
          <cell r="K604">
            <v>39.337800000000001</v>
          </cell>
          <cell r="L604">
            <v>45.353000000000002</v>
          </cell>
          <cell r="M604">
            <v>51.167999999999999</v>
          </cell>
          <cell r="N604">
            <v>56.484999999999999</v>
          </cell>
          <cell r="O604">
            <v>61.231999999999999</v>
          </cell>
        </row>
        <row r="605">
          <cell r="A605" t="str">
            <v>Vanuatu</v>
          </cell>
          <cell r="B605" t="str">
            <v>--</v>
          </cell>
          <cell r="C605" t="str">
            <v>--</v>
          </cell>
        </row>
        <row r="606">
          <cell r="A606" t="str">
            <v>Venezuela</v>
          </cell>
          <cell r="B606" t="str">
            <v>Americas</v>
          </cell>
          <cell r="C606" t="str">
            <v>B2</v>
          </cell>
          <cell r="D606">
            <v>83.527000000000001</v>
          </cell>
          <cell r="E606">
            <v>112.45099999999999</v>
          </cell>
          <cell r="F606">
            <v>145.51300000000001</v>
          </cell>
          <cell r="G606">
            <v>183.47800000000001</v>
          </cell>
          <cell r="H606">
            <v>230.364</v>
          </cell>
          <cell r="I606">
            <v>315.60000000000002</v>
          </cell>
          <cell r="J606">
            <v>329.41899999999998</v>
          </cell>
          <cell r="K606">
            <v>393.75299999999999</v>
          </cell>
          <cell r="L606">
            <v>316.50400000000002</v>
          </cell>
          <cell r="M606">
            <v>381.31299999999999</v>
          </cell>
          <cell r="N606">
            <v>388.2004</v>
          </cell>
          <cell r="O606">
            <v>368.65780000000001</v>
          </cell>
          <cell r="P606">
            <v>482.26339999999999</v>
          </cell>
          <cell r="Q606">
            <v>608.0136</v>
          </cell>
          <cell r="R606">
            <v>747.85680000000002</v>
          </cell>
        </row>
        <row r="607">
          <cell r="A607" t="str">
            <v>Vietnam</v>
          </cell>
          <cell r="B607" t="str">
            <v>Asia Pacific</v>
          </cell>
          <cell r="C607" t="str">
            <v>B2</v>
          </cell>
          <cell r="D607">
            <v>39.552500000000002</v>
          </cell>
          <cell r="E607">
            <v>45.427900000000001</v>
          </cell>
          <cell r="F607">
            <v>57.633299999999998</v>
          </cell>
          <cell r="G607">
            <v>66.371700000000004</v>
          </cell>
          <cell r="H607">
            <v>77.414400000000001</v>
          </cell>
          <cell r="I607">
            <v>99.130300000000005</v>
          </cell>
          <cell r="J607">
            <v>106.0147</v>
          </cell>
          <cell r="K607">
            <v>115.93170000000001</v>
          </cell>
          <cell r="L607">
            <v>135.5394</v>
          </cell>
          <cell r="M607">
            <v>155.82</v>
          </cell>
          <cell r="N607">
            <v>174.20679999999999</v>
          </cell>
          <cell r="O607">
            <v>194.41470000000001</v>
          </cell>
        </row>
        <row r="608">
          <cell r="A608" t="str">
            <v>Yemen</v>
          </cell>
          <cell r="B608" t="str">
            <v>--</v>
          </cell>
          <cell r="C608" t="str">
            <v>--</v>
          </cell>
        </row>
        <row r="609">
          <cell r="A609" t="str">
            <v>Yugoslavia</v>
          </cell>
          <cell r="B609" t="str">
            <v>--</v>
          </cell>
          <cell r="C609" t="str">
            <v>--</v>
          </cell>
        </row>
        <row r="610">
          <cell r="A610" t="str">
            <v>Zambia</v>
          </cell>
          <cell r="B610" t="str">
            <v>--</v>
          </cell>
          <cell r="C610" t="str">
            <v>B1</v>
          </cell>
          <cell r="D610">
            <v>4.3419999999999996</v>
          </cell>
          <cell r="E610">
            <v>5.4390000000000001</v>
          </cell>
          <cell r="F610">
            <v>7.1790000000000003</v>
          </cell>
          <cell r="G610">
            <v>10.702</v>
          </cell>
          <cell r="H610">
            <v>11.541</v>
          </cell>
          <cell r="I610">
            <v>14.641</v>
          </cell>
          <cell r="J610">
            <v>12.805</v>
          </cell>
          <cell r="K610">
            <v>16.190000000000001</v>
          </cell>
          <cell r="L610">
            <v>19.204000000000001</v>
          </cell>
          <cell r="M610">
            <v>20.59</v>
          </cell>
          <cell r="N610">
            <v>22.428000000000001</v>
          </cell>
          <cell r="O610">
            <v>23.8215</v>
          </cell>
        </row>
        <row r="611">
          <cell r="A611" t="str">
            <v>Zimbabwe</v>
          </cell>
          <cell r="B611" t="str">
            <v>--</v>
          </cell>
          <cell r="C611" t="str">
            <v>--</v>
          </cell>
        </row>
        <row r="612">
          <cell r="A612" t="str">
            <v>Sharjah</v>
          </cell>
          <cell r="D612">
            <v>26.215</v>
          </cell>
          <cell r="E612">
            <v>29.658999999999999</v>
          </cell>
          <cell r="F612">
            <v>40.226999999999997</v>
          </cell>
          <cell r="G612">
            <v>48.029000000000003</v>
          </cell>
          <cell r="H612">
            <v>54.002000000000002</v>
          </cell>
          <cell r="I612">
            <v>64.477999999999994</v>
          </cell>
          <cell r="J612">
            <v>61.405999999999999</v>
          </cell>
          <cell r="K612">
            <v>63.966000000000001</v>
          </cell>
          <cell r="L612">
            <v>68.876000000000005</v>
          </cell>
          <cell r="M612">
            <v>72.358999999999995</v>
          </cell>
        </row>
        <row r="613">
          <cell r="A613" t="str">
            <v>Abu Dhabi</v>
          </cell>
          <cell r="F613">
            <v>104.4057</v>
          </cell>
          <cell r="G613">
            <v>134.03649999999999</v>
          </cell>
          <cell r="H613">
            <v>148.50020000000001</v>
          </cell>
          <cell r="I613">
            <v>192.01060000000001</v>
          </cell>
          <cell r="J613">
            <v>145.762</v>
          </cell>
          <cell r="K613">
            <v>174.2551</v>
          </cell>
          <cell r="L613">
            <v>230.547</v>
          </cell>
          <cell r="M613">
            <v>248.2208</v>
          </cell>
          <cell r="N613">
            <v>258.58569999999997</v>
          </cell>
          <cell r="O613">
            <v>267.08960000000002</v>
          </cell>
        </row>
        <row r="615">
          <cell r="A615" t="str">
            <v>GDP per capita (PPP basis, US$)</v>
          </cell>
          <cell r="B615" t="str">
            <v>Region</v>
          </cell>
          <cell r="C615" t="str">
            <v>Rating</v>
          </cell>
        </row>
        <row r="616">
          <cell r="A616" t="str">
            <v>Afghanistan</v>
          </cell>
          <cell r="C616" t="str">
            <v>--</v>
          </cell>
        </row>
        <row r="617">
          <cell r="A617" t="str">
            <v>Albania</v>
          </cell>
          <cell r="B617" t="str">
            <v>Europe</v>
          </cell>
          <cell r="C617" t="str">
            <v>B1</v>
          </cell>
          <cell r="D617">
            <v>4767.71</v>
          </cell>
          <cell r="E617">
            <v>4993.4799999999996</v>
          </cell>
          <cell r="F617">
            <v>5376.03</v>
          </cell>
          <cell r="G617">
            <v>5833.4</v>
          </cell>
          <cell r="H617">
            <v>6312.41</v>
          </cell>
          <cell r="I617">
            <v>6875.86</v>
          </cell>
          <cell r="J617">
            <v>7130.58</v>
          </cell>
          <cell r="K617">
            <v>7453.88</v>
          </cell>
          <cell r="L617">
            <v>7774.2</v>
          </cell>
          <cell r="M617">
            <v>7996.64</v>
          </cell>
        </row>
        <row r="618">
          <cell r="A618" t="str">
            <v>Alderny</v>
          </cell>
          <cell r="B618" t="str">
            <v>--</v>
          </cell>
          <cell r="C618" t="str">
            <v>--</v>
          </cell>
        </row>
        <row r="619">
          <cell r="A619" t="str">
            <v>Algeria</v>
          </cell>
          <cell r="B619" t="str">
            <v>ME &amp; A</v>
          </cell>
          <cell r="C619" t="str">
            <v>--</v>
          </cell>
          <cell r="D619">
            <v>6297.27</v>
          </cell>
          <cell r="E619">
            <v>6713.85</v>
          </cell>
          <cell r="F619">
            <v>7176.05</v>
          </cell>
          <cell r="G619">
            <v>7423.1</v>
          </cell>
          <cell r="H619">
            <v>7740.15</v>
          </cell>
        </row>
        <row r="620">
          <cell r="A620" t="str">
            <v>Andorra</v>
          </cell>
          <cell r="B620" t="str">
            <v>--</v>
          </cell>
          <cell r="C620" t="str">
            <v>--</v>
          </cell>
        </row>
        <row r="621">
          <cell r="A621" t="str">
            <v>Angola</v>
          </cell>
          <cell r="B621" t="str">
            <v>ME &amp; A</v>
          </cell>
          <cell r="C621" t="str">
            <v>Ba3</v>
          </cell>
          <cell r="D621">
            <v>2664.4</v>
          </cell>
          <cell r="E621">
            <v>2953.53</v>
          </cell>
          <cell r="F621">
            <v>3328.61</v>
          </cell>
          <cell r="G621">
            <v>4028.16</v>
          </cell>
          <cell r="H621">
            <v>4934.75</v>
          </cell>
          <cell r="I621">
            <v>5578.2</v>
          </cell>
          <cell r="J621">
            <v>5608.34</v>
          </cell>
          <cell r="K621">
            <v>5698.71</v>
          </cell>
          <cell r="L621">
            <v>5862.44</v>
          </cell>
          <cell r="M621">
            <v>6092.02</v>
          </cell>
        </row>
        <row r="622">
          <cell r="A622" t="str">
            <v>Antigua and Barbuda</v>
          </cell>
          <cell r="C622" t="str">
            <v>--</v>
          </cell>
        </row>
        <row r="623">
          <cell r="A623" t="str">
            <v>Argentina</v>
          </cell>
          <cell r="B623" t="str">
            <v>Americas</v>
          </cell>
          <cell r="C623" t="str">
            <v>B3</v>
          </cell>
          <cell r="D623">
            <v>8983.49</v>
          </cell>
          <cell r="E623">
            <v>9938.2199999999993</v>
          </cell>
          <cell r="F623">
            <v>11051.09</v>
          </cell>
          <cell r="G623">
            <v>12217.13</v>
          </cell>
          <cell r="H623">
            <v>13474.45</v>
          </cell>
          <cell r="I623">
            <v>14502.26</v>
          </cell>
          <cell r="J623">
            <v>14573.57</v>
          </cell>
          <cell r="K623">
            <v>15921.64</v>
          </cell>
          <cell r="L623">
            <v>17476.599999999999</v>
          </cell>
          <cell r="M623">
            <v>17917.439999999999</v>
          </cell>
        </row>
        <row r="624">
          <cell r="A624" t="str">
            <v>Armenia</v>
          </cell>
          <cell r="B624" t="str">
            <v>Europe</v>
          </cell>
          <cell r="C624" t="str">
            <v>Ba2</v>
          </cell>
          <cell r="D624">
            <v>2938.17</v>
          </cell>
          <cell r="E624">
            <v>3329.07</v>
          </cell>
          <cell r="F624">
            <v>3903.5</v>
          </cell>
          <cell r="G624">
            <v>4549.41</v>
          </cell>
          <cell r="H624">
            <v>5303.38</v>
          </cell>
          <cell r="I624">
            <v>5768.84</v>
          </cell>
          <cell r="J624">
            <v>4967.1899999999996</v>
          </cell>
          <cell r="K624">
            <v>5117.29</v>
          </cell>
          <cell r="L624">
            <v>5443.49</v>
          </cell>
          <cell r="M624">
            <v>5924.43</v>
          </cell>
        </row>
        <row r="625">
          <cell r="A625" t="str">
            <v>Aruba</v>
          </cell>
          <cell r="B625" t="str">
            <v>Americas</v>
          </cell>
          <cell r="C625" t="str">
            <v>--</v>
          </cell>
          <cell r="D625" t="str">
            <v>--</v>
          </cell>
          <cell r="E625" t="str">
            <v>--</v>
          </cell>
          <cell r="F625" t="str">
            <v>--</v>
          </cell>
          <cell r="G625" t="str">
            <v>--</v>
          </cell>
          <cell r="H625" t="str">
            <v>--</v>
          </cell>
          <cell r="I625" t="str">
            <v>--</v>
          </cell>
          <cell r="J625" t="str">
            <v>--</v>
          </cell>
          <cell r="K625" t="str">
            <v>--</v>
          </cell>
          <cell r="L625" t="str">
            <v>--</v>
          </cell>
          <cell r="M625" t="str">
            <v>--</v>
          </cell>
        </row>
        <row r="626">
          <cell r="A626" t="str">
            <v>Australia</v>
          </cell>
          <cell r="B626" t="str">
            <v>Asia Pacific</v>
          </cell>
          <cell r="C626" t="str">
            <v>Aaa</v>
          </cell>
          <cell r="D626">
            <v>30915.31</v>
          </cell>
          <cell r="E626">
            <v>32461.01</v>
          </cell>
          <cell r="F626">
            <v>33990.85</v>
          </cell>
          <cell r="G626">
            <v>35438.39</v>
          </cell>
          <cell r="H626">
            <v>37360.36</v>
          </cell>
          <cell r="I626">
            <v>38271.21</v>
          </cell>
          <cell r="J626">
            <v>38414.269999999997</v>
          </cell>
          <cell r="K626">
            <v>39348.230000000003</v>
          </cell>
          <cell r="L626">
            <v>40470.04</v>
          </cell>
          <cell r="M626">
            <v>41954.05</v>
          </cell>
        </row>
        <row r="627">
          <cell r="A627" t="str">
            <v>Austria</v>
          </cell>
          <cell r="B627" t="str">
            <v>Europe</v>
          </cell>
          <cell r="C627" t="str">
            <v>Aaa</v>
          </cell>
          <cell r="D627">
            <v>31200.87</v>
          </cell>
          <cell r="E627">
            <v>32558.04</v>
          </cell>
          <cell r="F627">
            <v>34128.239999999998</v>
          </cell>
          <cell r="G627">
            <v>36279.980000000003</v>
          </cell>
          <cell r="H627">
            <v>38469.57</v>
          </cell>
          <cell r="I627">
            <v>39614.31</v>
          </cell>
          <cell r="J627">
            <v>38272.06</v>
          </cell>
          <cell r="K627">
            <v>39304.589999999997</v>
          </cell>
          <cell r="L627">
            <v>41050.14</v>
          </cell>
          <cell r="M627">
            <v>41907.85</v>
          </cell>
        </row>
        <row r="628">
          <cell r="A628" t="str">
            <v>Azerbaijan</v>
          </cell>
          <cell r="B628" t="str">
            <v>Europe</v>
          </cell>
          <cell r="C628" t="str">
            <v>Baa3</v>
          </cell>
          <cell r="D628">
            <v>3151.45</v>
          </cell>
          <cell r="E628">
            <v>3529.92</v>
          </cell>
          <cell r="F628">
            <v>4542.91</v>
          </cell>
          <cell r="G628">
            <v>6220.2</v>
          </cell>
          <cell r="H628">
            <v>7877.55</v>
          </cell>
          <cell r="I628">
            <v>8783.44</v>
          </cell>
          <cell r="J628">
            <v>9546.9</v>
          </cell>
          <cell r="K628">
            <v>10028.26</v>
          </cell>
          <cell r="L628">
            <v>10107.34</v>
          </cell>
          <cell r="M628">
            <v>10365.379999999999</v>
          </cell>
        </row>
        <row r="629">
          <cell r="A629" t="str">
            <v>Bahamas</v>
          </cell>
          <cell r="B629" t="str">
            <v>Americas</v>
          </cell>
          <cell r="C629" t="str">
            <v>Baa1</v>
          </cell>
          <cell r="D629">
            <v>26588.5</v>
          </cell>
          <cell r="E629">
            <v>27254.94</v>
          </cell>
          <cell r="F629">
            <v>29232.84</v>
          </cell>
          <cell r="G629">
            <v>30514.98</v>
          </cell>
          <cell r="H629">
            <v>31398.89</v>
          </cell>
          <cell r="I629">
            <v>30903.82</v>
          </cell>
          <cell r="J629">
            <v>29502.13</v>
          </cell>
          <cell r="K629">
            <v>29821.29</v>
          </cell>
          <cell r="L629">
            <v>30570.14</v>
          </cell>
          <cell r="M629">
            <v>31324.44</v>
          </cell>
        </row>
        <row r="630">
          <cell r="A630" t="str">
            <v>Bahrain</v>
          </cell>
          <cell r="B630" t="str">
            <v>ME &amp; A</v>
          </cell>
          <cell r="C630" t="str">
            <v>Baa2</v>
          </cell>
          <cell r="D630">
            <v>23212.45</v>
          </cell>
          <cell r="E630">
            <v>25136.62</v>
          </cell>
          <cell r="F630">
            <v>27723.41</v>
          </cell>
          <cell r="G630">
            <v>29879.119999999999</v>
          </cell>
          <cell r="H630">
            <v>32591.83</v>
          </cell>
          <cell r="I630">
            <v>34631.800000000003</v>
          </cell>
          <cell r="J630">
            <v>27016.01</v>
          </cell>
          <cell r="K630">
            <v>26892.33</v>
          </cell>
          <cell r="L630">
            <v>27447.79</v>
          </cell>
          <cell r="M630">
            <v>28690.79</v>
          </cell>
        </row>
        <row r="631">
          <cell r="A631" t="str">
            <v>Bangladesh</v>
          </cell>
          <cell r="B631" t="str">
            <v>Asia Pacific</v>
          </cell>
          <cell r="C631" t="str">
            <v>Ba3</v>
          </cell>
          <cell r="D631">
            <v>1041.27</v>
          </cell>
          <cell r="E631">
            <v>1122.07</v>
          </cell>
          <cell r="F631">
            <v>1213.1400000000001</v>
          </cell>
          <cell r="G631">
            <v>1316.09</v>
          </cell>
          <cell r="H631">
            <v>1420.63</v>
          </cell>
          <cell r="I631">
            <v>1518.99</v>
          </cell>
          <cell r="J631">
            <v>1604.52</v>
          </cell>
          <cell r="K631">
            <v>1709.3</v>
          </cell>
          <cell r="L631">
            <v>1836.49</v>
          </cell>
          <cell r="M631">
            <v>1962.77</v>
          </cell>
        </row>
        <row r="632">
          <cell r="A632" t="str">
            <v>Barbados</v>
          </cell>
          <cell r="B632" t="str">
            <v>Americas</v>
          </cell>
          <cell r="C632" t="str">
            <v>Ba1</v>
          </cell>
          <cell r="D632">
            <v>17898.490000000002</v>
          </cell>
          <cell r="E632">
            <v>19676.54</v>
          </cell>
          <cell r="F632">
            <v>21360.7</v>
          </cell>
          <cell r="G632">
            <v>23222.05</v>
          </cell>
          <cell r="H632">
            <v>24173.24</v>
          </cell>
          <cell r="I632">
            <v>24676.9</v>
          </cell>
          <cell r="J632">
            <v>23790.880000000001</v>
          </cell>
          <cell r="K632">
            <v>24075.21</v>
          </cell>
          <cell r="L632">
            <v>24672.54</v>
          </cell>
          <cell r="M632">
            <v>25043.45</v>
          </cell>
        </row>
        <row r="633">
          <cell r="A633" t="str">
            <v>Belarus</v>
          </cell>
          <cell r="B633" t="str">
            <v>Europe</v>
          </cell>
          <cell r="C633" t="str">
            <v>B3</v>
          </cell>
          <cell r="D633">
            <v>6445.43</v>
          </cell>
          <cell r="E633">
            <v>7408.77</v>
          </cell>
          <cell r="F633">
            <v>8562.36</v>
          </cell>
          <cell r="G633">
            <v>9743.67</v>
          </cell>
          <cell r="H633">
            <v>10898.21</v>
          </cell>
          <cell r="I633">
            <v>12481.4</v>
          </cell>
          <cell r="J633">
            <v>12614</v>
          </cell>
          <cell r="K633">
            <v>13782.52</v>
          </cell>
          <cell r="L633">
            <v>14906.8</v>
          </cell>
          <cell r="M633">
            <v>15478.67</v>
          </cell>
        </row>
        <row r="634">
          <cell r="A634" t="str">
            <v>Belgium</v>
          </cell>
          <cell r="B634" t="str">
            <v>Europe</v>
          </cell>
          <cell r="C634" t="str">
            <v>Aa3</v>
          </cell>
          <cell r="D634">
            <v>29340.89</v>
          </cell>
          <cell r="E634">
            <v>30934.46</v>
          </cell>
          <cell r="F634">
            <v>32319.53</v>
          </cell>
          <cell r="G634">
            <v>33987.99</v>
          </cell>
          <cell r="H634">
            <v>35647.910000000003</v>
          </cell>
          <cell r="I634">
            <v>36418.86</v>
          </cell>
          <cell r="J634">
            <v>35390.379999999997</v>
          </cell>
          <cell r="K634">
            <v>36390.42</v>
          </cell>
          <cell r="L634">
            <v>37235.53</v>
          </cell>
          <cell r="M634">
            <v>37458.99</v>
          </cell>
        </row>
        <row r="635">
          <cell r="A635" t="str">
            <v>Belize</v>
          </cell>
          <cell r="B635" t="str">
            <v>Americas</v>
          </cell>
          <cell r="C635" t="str">
            <v>Caa2</v>
          </cell>
          <cell r="D635">
            <v>6789.52</v>
          </cell>
          <cell r="E635">
            <v>7064.9</v>
          </cell>
          <cell r="F635">
            <v>7324.85</v>
          </cell>
          <cell r="G635">
            <v>7720.77</v>
          </cell>
          <cell r="H635">
            <v>7651.63</v>
          </cell>
          <cell r="I635">
            <v>7909.37</v>
          </cell>
          <cell r="J635">
            <v>7848.16</v>
          </cell>
          <cell r="K635">
            <v>8038.54</v>
          </cell>
          <cell r="L635">
            <v>8216.48</v>
          </cell>
          <cell r="M635">
            <v>8659.23</v>
          </cell>
        </row>
        <row r="636">
          <cell r="A636" t="str">
            <v>Benin</v>
          </cell>
          <cell r="B636" t="str">
            <v>--</v>
          </cell>
          <cell r="C636" t="str">
            <v>--</v>
          </cell>
        </row>
        <row r="637">
          <cell r="A637" t="str">
            <v>Bermuda</v>
          </cell>
          <cell r="B637" t="str">
            <v>Americas</v>
          </cell>
          <cell r="C637" t="str">
            <v>Aa3</v>
          </cell>
        </row>
        <row r="638">
          <cell r="A638" t="str">
            <v>Bhutan</v>
          </cell>
          <cell r="B638" t="str">
            <v>--</v>
          </cell>
          <cell r="C638" t="str">
            <v>--</v>
          </cell>
        </row>
        <row r="639">
          <cell r="A639" t="str">
            <v>Bolivia</v>
          </cell>
          <cell r="B639" t="str">
            <v>Americas</v>
          </cell>
          <cell r="C639" t="str">
            <v>Ba3</v>
          </cell>
          <cell r="D639">
            <v>3302.76</v>
          </cell>
          <cell r="E639">
            <v>3453.73</v>
          </cell>
          <cell r="F639">
            <v>3664.31</v>
          </cell>
          <cell r="G639">
            <v>3875.88</v>
          </cell>
          <cell r="H639">
            <v>4075.58</v>
          </cell>
          <cell r="I639">
            <v>4322.6400000000003</v>
          </cell>
          <cell r="J639">
            <v>4414.26</v>
          </cell>
          <cell r="K639">
            <v>4563.34</v>
          </cell>
          <cell r="L639">
            <v>4800.37</v>
          </cell>
          <cell r="M639">
            <v>5041.3100000000004</v>
          </cell>
        </row>
        <row r="640">
          <cell r="A640" t="str">
            <v>Bosnia and Herzegovina</v>
          </cell>
          <cell r="B640" t="str">
            <v>Europe</v>
          </cell>
          <cell r="C640" t="str">
            <v>B3</v>
          </cell>
          <cell r="D640">
            <v>5175.2299999999996</v>
          </cell>
          <cell r="E640">
            <v>5571.33</v>
          </cell>
          <cell r="F640">
            <v>6044.38</v>
          </cell>
          <cell r="G640">
            <v>6600.76</v>
          </cell>
          <cell r="H640">
            <v>7196.17</v>
          </cell>
          <cell r="I640">
            <v>7757.15</v>
          </cell>
          <cell r="J640">
            <v>7602.48</v>
          </cell>
          <cell r="K640">
            <v>7764.35</v>
          </cell>
          <cell r="L640">
            <v>8031.1</v>
          </cell>
          <cell r="M640">
            <v>8127.46</v>
          </cell>
        </row>
        <row r="641">
          <cell r="A641" t="str">
            <v>Botswana</v>
          </cell>
          <cell r="B641" t="str">
            <v>ME &amp; A</v>
          </cell>
          <cell r="C641" t="str">
            <v>A2</v>
          </cell>
          <cell r="D641">
            <v>9366.91</v>
          </cell>
          <cell r="E641">
            <v>10137.41</v>
          </cell>
          <cell r="F641">
            <v>11177.2</v>
          </cell>
          <cell r="G641">
            <v>12272.62</v>
          </cell>
          <cell r="H641">
            <v>13502.95</v>
          </cell>
          <cell r="I641">
            <v>14104.13</v>
          </cell>
          <cell r="J641">
            <v>12921.58</v>
          </cell>
          <cell r="K641">
            <v>14022.29</v>
          </cell>
          <cell r="L641">
            <v>14992.5</v>
          </cell>
          <cell r="M641">
            <v>15705.75</v>
          </cell>
        </row>
        <row r="642">
          <cell r="A642" t="str">
            <v>Brazil</v>
          </cell>
          <cell r="B642" t="str">
            <v>Americas</v>
          </cell>
          <cell r="C642" t="str">
            <v>Baa2</v>
          </cell>
          <cell r="D642">
            <v>7585.68</v>
          </cell>
          <cell r="E642">
            <v>8128.93</v>
          </cell>
          <cell r="F642">
            <v>8519.9699999999993</v>
          </cell>
          <cell r="G642">
            <v>9033.61</v>
          </cell>
          <cell r="H642">
            <v>9742.89</v>
          </cell>
          <cell r="I642">
            <v>10351.69</v>
          </cell>
          <cell r="J642">
            <v>10305.36</v>
          </cell>
          <cell r="K642">
            <v>11118.09</v>
          </cell>
          <cell r="L642">
            <v>11545.07</v>
          </cell>
          <cell r="M642">
            <v>11747.36</v>
          </cell>
        </row>
        <row r="643">
          <cell r="A643" t="str">
            <v>Brunei Darussalam</v>
          </cell>
          <cell r="B643" t="str">
            <v>--</v>
          </cell>
          <cell r="C643" t="str">
            <v>--</v>
          </cell>
        </row>
        <row r="644">
          <cell r="A644" t="str">
            <v>Bulgaria</v>
          </cell>
          <cell r="B644" t="str">
            <v>Europe</v>
          </cell>
          <cell r="C644" t="str">
            <v>Baa2</v>
          </cell>
          <cell r="D644">
            <v>7990.52</v>
          </cell>
          <cell r="E644">
            <v>8718.6200000000008</v>
          </cell>
          <cell r="F644">
            <v>9940.82</v>
          </cell>
          <cell r="G644">
            <v>10969.56</v>
          </cell>
          <cell r="H644">
            <v>12048.1</v>
          </cell>
          <cell r="I644">
            <v>13101.58</v>
          </cell>
          <cell r="J644">
            <v>12550.13</v>
          </cell>
          <cell r="K644">
            <v>12851.93</v>
          </cell>
          <cell r="L644">
            <v>13669.13</v>
          </cell>
          <cell r="M644">
            <v>14102.83</v>
          </cell>
        </row>
        <row r="645">
          <cell r="A645" t="str">
            <v>Burkina Faso</v>
          </cell>
          <cell r="B645" t="str">
            <v>--</v>
          </cell>
          <cell r="C645" t="str">
            <v>--</v>
          </cell>
        </row>
        <row r="646">
          <cell r="A646" t="str">
            <v>Burundi</v>
          </cell>
          <cell r="B646" t="str">
            <v>--</v>
          </cell>
          <cell r="C646" t="str">
            <v>--</v>
          </cell>
        </row>
        <row r="647">
          <cell r="A647" t="str">
            <v>Cambodia</v>
          </cell>
          <cell r="B647" t="str">
            <v>Asia Pacific</v>
          </cell>
          <cell r="C647" t="str">
            <v>B2</v>
          </cell>
          <cell r="D647">
            <v>1146.25</v>
          </cell>
          <cell r="E647">
            <v>1270.19</v>
          </cell>
          <cell r="F647">
            <v>1456.7</v>
          </cell>
          <cell r="G647">
            <v>1623.87</v>
          </cell>
          <cell r="H647">
            <v>1816.59</v>
          </cell>
          <cell r="I647">
            <v>1943.69</v>
          </cell>
          <cell r="J647">
            <v>1928.15</v>
          </cell>
          <cell r="K647">
            <v>2049.96</v>
          </cell>
          <cell r="L647">
            <v>2216.0300000000002</v>
          </cell>
          <cell r="M647">
            <v>2395.42</v>
          </cell>
        </row>
        <row r="648">
          <cell r="A648" t="str">
            <v>Cameroon</v>
          </cell>
          <cell r="B648" t="str">
            <v>--</v>
          </cell>
          <cell r="C648" t="str">
            <v>--</v>
          </cell>
        </row>
        <row r="649">
          <cell r="A649" t="str">
            <v>Canada</v>
          </cell>
          <cell r="B649" t="str">
            <v>Americas</v>
          </cell>
          <cell r="C649" t="str">
            <v>Aaa</v>
          </cell>
          <cell r="D649">
            <v>32647.42</v>
          </cell>
          <cell r="E649">
            <v>34289.839999999997</v>
          </cell>
          <cell r="F649">
            <v>36093.379999999997</v>
          </cell>
          <cell r="G649">
            <v>37792.620000000003</v>
          </cell>
          <cell r="H649">
            <v>39154.89</v>
          </cell>
          <cell r="I649">
            <v>39924.5</v>
          </cell>
          <cell r="J649">
            <v>38665.050000000003</v>
          </cell>
          <cell r="K649">
            <v>39976.910000000003</v>
          </cell>
          <cell r="L649">
            <v>41351.06</v>
          </cell>
          <cell r="M649">
            <v>42316.51</v>
          </cell>
        </row>
        <row r="650">
          <cell r="A650" t="str">
            <v>Cape Verde</v>
          </cell>
          <cell r="B650" t="str">
            <v>--</v>
          </cell>
          <cell r="C650" t="str">
            <v>--</v>
          </cell>
        </row>
        <row r="651">
          <cell r="A651" t="str">
            <v>Cayman Islands</v>
          </cell>
          <cell r="B651" t="str">
            <v>Americas</v>
          </cell>
          <cell r="C651" t="str">
            <v>Aa3</v>
          </cell>
        </row>
        <row r="652">
          <cell r="A652" t="str">
            <v>Central African Republic</v>
          </cell>
          <cell r="B652" t="str">
            <v>--</v>
          </cell>
          <cell r="C652" t="str">
            <v>--</v>
          </cell>
        </row>
        <row r="653">
          <cell r="A653" t="str">
            <v>Chad</v>
          </cell>
          <cell r="B653" t="str">
            <v>--</v>
          </cell>
          <cell r="C653" t="str">
            <v>--</v>
          </cell>
        </row>
        <row r="654">
          <cell r="A654" t="str">
            <v>Channel Islands</v>
          </cell>
          <cell r="B654" t="str">
            <v>--</v>
          </cell>
          <cell r="C654" t="str">
            <v>--</v>
          </cell>
        </row>
        <row r="655">
          <cell r="A655" t="str">
            <v>Chile</v>
          </cell>
          <cell r="B655" t="str">
            <v>Americas</v>
          </cell>
          <cell r="C655" t="str">
            <v>Aa3</v>
          </cell>
          <cell r="D655">
            <v>10899.73</v>
          </cell>
          <cell r="E655">
            <v>11813.95</v>
          </cell>
          <cell r="F655">
            <v>12706.58</v>
          </cell>
          <cell r="G655">
            <v>13720.5</v>
          </cell>
          <cell r="H655">
            <v>14670.34</v>
          </cell>
          <cell r="I655">
            <v>15273.86</v>
          </cell>
          <cell r="J655">
            <v>15098.67</v>
          </cell>
          <cell r="K655">
            <v>15996.58</v>
          </cell>
          <cell r="L655">
            <v>17097.91</v>
          </cell>
          <cell r="M655">
            <v>18211.21</v>
          </cell>
        </row>
        <row r="656">
          <cell r="A656" t="str">
            <v>China</v>
          </cell>
          <cell r="B656" t="str">
            <v>Asia Pacific</v>
          </cell>
          <cell r="C656" t="str">
            <v>Aa3</v>
          </cell>
          <cell r="D656">
            <v>3217.46</v>
          </cell>
          <cell r="E656">
            <v>3614.1</v>
          </cell>
          <cell r="F656">
            <v>4102.5</v>
          </cell>
          <cell r="G656">
            <v>4739.55</v>
          </cell>
          <cell r="H656">
            <v>5525.77</v>
          </cell>
          <cell r="I656">
            <v>6145.18</v>
          </cell>
          <cell r="J656">
            <v>6730.24</v>
          </cell>
          <cell r="K656">
            <v>7487.38</v>
          </cell>
          <cell r="L656">
            <v>8304.5300000000007</v>
          </cell>
          <cell r="M656">
            <v>9055.33</v>
          </cell>
        </row>
        <row r="657">
          <cell r="A657" t="str">
            <v>Colombia</v>
          </cell>
          <cell r="B657" t="str">
            <v>Americas</v>
          </cell>
          <cell r="C657" t="str">
            <v>Baa3</v>
          </cell>
          <cell r="D657">
            <v>6476.72</v>
          </cell>
          <cell r="E657">
            <v>6897.61</v>
          </cell>
          <cell r="F657">
            <v>7339.52</v>
          </cell>
          <cell r="G657">
            <v>7975.69</v>
          </cell>
          <cell r="H657">
            <v>8648.6299999999992</v>
          </cell>
          <cell r="I657">
            <v>9022.59</v>
          </cell>
          <cell r="J657">
            <v>9133.84</v>
          </cell>
          <cell r="K657">
            <v>9498.86</v>
          </cell>
          <cell r="L657">
            <v>10207.9</v>
          </cell>
          <cell r="M657">
            <v>10671.15</v>
          </cell>
        </row>
        <row r="658">
          <cell r="A658" t="str">
            <v>Comoros</v>
          </cell>
          <cell r="B658" t="str">
            <v>--</v>
          </cell>
          <cell r="C658" t="str">
            <v>--</v>
          </cell>
        </row>
        <row r="659">
          <cell r="A659" t="str">
            <v>Costa Rica</v>
          </cell>
          <cell r="B659" t="str">
            <v>Americas</v>
          </cell>
          <cell r="C659" t="str">
            <v>Baa3</v>
          </cell>
          <cell r="D659">
            <v>7812.79</v>
          </cell>
          <cell r="E659">
            <v>8181.71</v>
          </cell>
          <cell r="F659">
            <v>8739.0499999999993</v>
          </cell>
          <cell r="G659">
            <v>9601.23</v>
          </cell>
          <cell r="H659">
            <v>10424.469999999999</v>
          </cell>
          <cell r="I659">
            <v>10701.46</v>
          </cell>
          <cell r="J659">
            <v>10472.6</v>
          </cell>
          <cell r="K659">
            <v>11266.9</v>
          </cell>
          <cell r="L659">
            <v>11861.36</v>
          </cell>
          <cell r="M659">
            <v>12544.72</v>
          </cell>
        </row>
        <row r="660">
          <cell r="A660" t="str">
            <v>Croatia</v>
          </cell>
          <cell r="B660" t="str">
            <v>Europe</v>
          </cell>
          <cell r="C660" t="str">
            <v>Ba1</v>
          </cell>
          <cell r="D660">
            <v>13349.67</v>
          </cell>
          <cell r="E660">
            <v>14188.21</v>
          </cell>
          <cell r="F660">
            <v>15254.19</v>
          </cell>
          <cell r="G660">
            <v>16506.419999999998</v>
          </cell>
          <cell r="H660">
            <v>17818.009999999998</v>
          </cell>
          <cell r="I660">
            <v>18552.919999999998</v>
          </cell>
          <cell r="J660">
            <v>17416.599999999999</v>
          </cell>
          <cell r="K660">
            <v>17269.88</v>
          </cell>
          <cell r="L660">
            <v>17664.759999999998</v>
          </cell>
          <cell r="M660">
            <v>17618.32</v>
          </cell>
        </row>
        <row r="661">
          <cell r="A661" t="str">
            <v>Cuba</v>
          </cell>
          <cell r="B661" t="str">
            <v>Americas</v>
          </cell>
          <cell r="C661" t="str">
            <v>Caa1</v>
          </cell>
        </row>
        <row r="662">
          <cell r="A662" t="str">
            <v>Cyprus</v>
          </cell>
          <cell r="B662" t="str">
            <v>Europe</v>
          </cell>
          <cell r="C662" t="str">
            <v>Caa3</v>
          </cell>
          <cell r="D662">
            <v>22136.55</v>
          </cell>
          <cell r="E662">
            <v>23402.04</v>
          </cell>
          <cell r="F662">
            <v>24877.84</v>
          </cell>
          <cell r="G662">
            <v>26211.27</v>
          </cell>
          <cell r="H662">
            <v>27603.65</v>
          </cell>
          <cell r="I662">
            <v>28402.33</v>
          </cell>
          <cell r="J662">
            <v>27328.28</v>
          </cell>
          <cell r="K662">
            <v>27330.54</v>
          </cell>
          <cell r="L662">
            <v>27294.28</v>
          </cell>
          <cell r="M662">
            <v>26793.86</v>
          </cell>
        </row>
        <row r="663">
          <cell r="A663" t="str">
            <v>Czech Republic</v>
          </cell>
          <cell r="B663" t="str">
            <v>Europe</v>
          </cell>
          <cell r="C663" t="str">
            <v>A1</v>
          </cell>
          <cell r="D663">
            <v>18048.599999999999</v>
          </cell>
          <cell r="E663">
            <v>19475.75</v>
          </cell>
          <cell r="F663">
            <v>21179.53</v>
          </cell>
          <cell r="G663">
            <v>23293.61</v>
          </cell>
          <cell r="H663">
            <v>25194.5</v>
          </cell>
          <cell r="I663">
            <v>26242.92</v>
          </cell>
          <cell r="J663">
            <v>25044.62</v>
          </cell>
          <cell r="K663">
            <v>25876.65</v>
          </cell>
          <cell r="L663">
            <v>26916.13</v>
          </cell>
          <cell r="M663">
            <v>27000.02</v>
          </cell>
        </row>
        <row r="664">
          <cell r="A664" t="str">
            <v>Democratic Republic of the Congo</v>
          </cell>
          <cell r="C664" t="str">
            <v>B3</v>
          </cell>
          <cell r="D664">
            <v>228.49100000000001</v>
          </cell>
          <cell r="E664">
            <v>242.749</v>
          </cell>
          <cell r="F664">
            <v>261.69400000000002</v>
          </cell>
          <cell r="G664">
            <v>276.49799999999999</v>
          </cell>
          <cell r="H664">
            <v>292.81400000000002</v>
          </cell>
          <cell r="I664">
            <v>307.67700000000002</v>
          </cell>
          <cell r="J664">
            <v>309.548</v>
          </cell>
          <cell r="K664">
            <v>325.99200000000002</v>
          </cell>
          <cell r="L664">
            <v>344.91399999999999</v>
          </cell>
          <cell r="M664">
            <v>365.089</v>
          </cell>
        </row>
        <row r="665">
          <cell r="A665" t="str">
            <v>Denmark</v>
          </cell>
          <cell r="B665" t="str">
            <v>Europe</v>
          </cell>
          <cell r="C665" t="str">
            <v>Aaa</v>
          </cell>
          <cell r="D665">
            <v>30305.33</v>
          </cell>
          <cell r="E665">
            <v>31765.88</v>
          </cell>
          <cell r="F665">
            <v>33527.74</v>
          </cell>
          <cell r="G665">
            <v>35625.760000000002</v>
          </cell>
          <cell r="H665">
            <v>37016.519999999997</v>
          </cell>
          <cell r="I665">
            <v>37247.32</v>
          </cell>
          <cell r="J665">
            <v>35178.239999999998</v>
          </cell>
          <cell r="K665">
            <v>36013.519999999997</v>
          </cell>
          <cell r="L665">
            <v>36953.480000000003</v>
          </cell>
          <cell r="M665">
            <v>37324.199999999997</v>
          </cell>
        </row>
        <row r="666">
          <cell r="A666" t="str">
            <v>Djibouti</v>
          </cell>
          <cell r="B666" t="str">
            <v>--</v>
          </cell>
          <cell r="C666" t="str">
            <v>--</v>
          </cell>
        </row>
        <row r="667">
          <cell r="A667" t="str">
            <v>Dominican Republic</v>
          </cell>
          <cell r="B667" t="str">
            <v>Americas</v>
          </cell>
          <cell r="C667" t="str">
            <v>B1</v>
          </cell>
          <cell r="D667">
            <v>5807.2</v>
          </cell>
          <cell r="E667">
            <v>5686.07</v>
          </cell>
          <cell r="F667">
            <v>6196.56</v>
          </cell>
          <cell r="G667">
            <v>6944.05</v>
          </cell>
          <cell r="H667">
            <v>7595.35</v>
          </cell>
          <cell r="I667">
            <v>8006.96</v>
          </cell>
          <cell r="J667">
            <v>8200.16</v>
          </cell>
          <cell r="K667">
            <v>8785.15</v>
          </cell>
          <cell r="L667">
            <v>9194.34</v>
          </cell>
          <cell r="M667">
            <v>9547.4500000000007</v>
          </cell>
        </row>
        <row r="668">
          <cell r="A668" t="str">
            <v>Ecuador</v>
          </cell>
          <cell r="B668" t="str">
            <v>Americas</v>
          </cell>
          <cell r="C668" t="str">
            <v>Caa1</v>
          </cell>
          <cell r="D668">
            <v>6378.95</v>
          </cell>
          <cell r="E668">
            <v>6895.32</v>
          </cell>
          <cell r="F668">
            <v>7441.06</v>
          </cell>
          <cell r="G668">
            <v>7892.26</v>
          </cell>
          <cell r="H668">
            <v>8159.29</v>
          </cell>
          <cell r="I668">
            <v>8719.2900000000009</v>
          </cell>
          <cell r="J668">
            <v>8710.02</v>
          </cell>
          <cell r="K668">
            <v>8948.01</v>
          </cell>
          <cell r="L668">
            <v>9693.15</v>
          </cell>
          <cell r="M668">
            <v>10214.620000000001</v>
          </cell>
        </row>
        <row r="669">
          <cell r="A669" t="str">
            <v>Egypt</v>
          </cell>
          <cell r="B669" t="str">
            <v>ME &amp; A</v>
          </cell>
          <cell r="C669" t="str">
            <v>Caa1</v>
          </cell>
          <cell r="D669">
            <v>4303.62</v>
          </cell>
          <cell r="E669">
            <v>4513.88</v>
          </cell>
          <cell r="F669">
            <v>4762.12</v>
          </cell>
          <cell r="G669">
            <v>5148.8</v>
          </cell>
          <cell r="H669">
            <v>5483.21</v>
          </cell>
          <cell r="I669">
            <v>5862.9</v>
          </cell>
          <cell r="J669">
            <v>6047.45</v>
          </cell>
          <cell r="K669">
            <v>6288.52</v>
          </cell>
          <cell r="L669">
            <v>6387.91</v>
          </cell>
          <cell r="M669">
            <v>6474.38</v>
          </cell>
        </row>
        <row r="670">
          <cell r="A670" t="str">
            <v>El Salvador</v>
          </cell>
          <cell r="B670" t="str">
            <v>Americas</v>
          </cell>
          <cell r="C670" t="str">
            <v>Ba3</v>
          </cell>
          <cell r="D670">
            <v>5376.97</v>
          </cell>
          <cell r="E670">
            <v>5592.46</v>
          </cell>
          <cell r="F670">
            <v>5950.57</v>
          </cell>
          <cell r="G670">
            <v>6342.07</v>
          </cell>
          <cell r="H670">
            <v>6738.3</v>
          </cell>
          <cell r="I670">
            <v>6923.49</v>
          </cell>
          <cell r="J670">
            <v>6725.41</v>
          </cell>
          <cell r="K670">
            <v>6855.36</v>
          </cell>
          <cell r="L670">
            <v>7099.29</v>
          </cell>
          <cell r="M670">
            <v>7315.99</v>
          </cell>
        </row>
        <row r="671">
          <cell r="A671" t="str">
            <v>Equatorial Guinea</v>
          </cell>
          <cell r="B671" t="str">
            <v>--</v>
          </cell>
          <cell r="C671" t="str">
            <v>--</v>
          </cell>
        </row>
        <row r="672">
          <cell r="A672" t="str">
            <v>Eritrea</v>
          </cell>
          <cell r="B672" t="str">
            <v>--</v>
          </cell>
          <cell r="C672" t="str">
            <v>--</v>
          </cell>
        </row>
        <row r="673">
          <cell r="A673" t="str">
            <v>Estonia</v>
          </cell>
          <cell r="B673" t="str">
            <v>Europe</v>
          </cell>
          <cell r="C673" t="str">
            <v>A1</v>
          </cell>
          <cell r="D673">
            <v>13284.41</v>
          </cell>
          <cell r="E673">
            <v>14882.22</v>
          </cell>
          <cell r="F673">
            <v>16618.43</v>
          </cell>
          <cell r="G673">
            <v>18898.47</v>
          </cell>
          <cell r="H673">
            <v>20888.919999999998</v>
          </cell>
          <cell r="I673">
            <v>20435.2</v>
          </cell>
          <cell r="J673">
            <v>17696.259999999998</v>
          </cell>
          <cell r="K673">
            <v>18373.84</v>
          </cell>
          <cell r="L673">
            <v>20524.310000000001</v>
          </cell>
          <cell r="M673">
            <v>21714.18</v>
          </cell>
        </row>
        <row r="674">
          <cell r="A674" t="str">
            <v>Ethiopia</v>
          </cell>
          <cell r="B674" t="str">
            <v>--</v>
          </cell>
          <cell r="C674" t="str">
            <v>--</v>
          </cell>
          <cell r="D674">
            <v>493.733</v>
          </cell>
          <cell r="E674">
            <v>557.18200000000002</v>
          </cell>
          <cell r="F674">
            <v>630.19799999999998</v>
          </cell>
          <cell r="G674">
            <v>708.03499999999997</v>
          </cell>
          <cell r="H674">
            <v>794.52099999999996</v>
          </cell>
          <cell r="I674">
            <v>881.06899999999996</v>
          </cell>
          <cell r="J674">
            <v>956.05</v>
          </cell>
          <cell r="K674">
            <v>1047.1500000000001</v>
          </cell>
          <cell r="L674">
            <v>1164.24</v>
          </cell>
          <cell r="M674">
            <v>1255.7</v>
          </cell>
          <cell r="N674">
            <v>1330.12</v>
          </cell>
        </row>
        <row r="675">
          <cell r="A675" t="str">
            <v>Eurozone</v>
          </cell>
          <cell r="B675" t="str">
            <v>--</v>
          </cell>
          <cell r="C675" t="str">
            <v>--</v>
          </cell>
          <cell r="D675">
            <v>26990.13</v>
          </cell>
          <cell r="E675">
            <v>28005.94</v>
          </cell>
          <cell r="F675">
            <v>29267.54</v>
          </cell>
          <cell r="G675">
            <v>31579.73</v>
          </cell>
          <cell r="H675">
            <v>33449.15</v>
          </cell>
          <cell r="I675">
            <v>34758.660000000003</v>
          </cell>
          <cell r="J675">
            <v>33673.199999999997</v>
          </cell>
          <cell r="K675">
            <v>34326.86</v>
          </cell>
          <cell r="L675">
            <v>35270.39</v>
          </cell>
        </row>
        <row r="676">
          <cell r="A676" t="str">
            <v>Federated States of Micronesia</v>
          </cell>
          <cell r="B676" t="str">
            <v>--</v>
          </cell>
          <cell r="C676" t="str">
            <v>--</v>
          </cell>
        </row>
        <row r="677">
          <cell r="A677" t="str">
            <v>Fiji Islands</v>
          </cell>
          <cell r="B677" t="str">
            <v>Asia Pacific</v>
          </cell>
          <cell r="C677" t="str">
            <v>B1</v>
          </cell>
          <cell r="D677">
            <v>3721.75</v>
          </cell>
          <cell r="E677">
            <v>3965.31</v>
          </cell>
          <cell r="F677">
            <v>4161.2700000000004</v>
          </cell>
          <cell r="G677">
            <v>4330.3900000000003</v>
          </cell>
          <cell r="H677">
            <v>4369.7700000000004</v>
          </cell>
          <cell r="I677">
            <v>4464.4799999999996</v>
          </cell>
          <cell r="J677">
            <v>4405.4799999999996</v>
          </cell>
          <cell r="K677">
            <v>4432.17</v>
          </cell>
          <cell r="L677">
            <v>4580.7700000000004</v>
          </cell>
          <cell r="M677">
            <v>4740.0200000000004</v>
          </cell>
        </row>
        <row r="678">
          <cell r="A678" t="str">
            <v>Finland</v>
          </cell>
          <cell r="B678" t="str">
            <v>Europe</v>
          </cell>
          <cell r="C678" t="str">
            <v>Aaa</v>
          </cell>
          <cell r="D678">
            <v>27380.44</v>
          </cell>
          <cell r="E678">
            <v>29165.06</v>
          </cell>
          <cell r="F678">
            <v>30459.16</v>
          </cell>
          <cell r="G678">
            <v>32647.55</v>
          </cell>
          <cell r="H678">
            <v>35145.42</v>
          </cell>
          <cell r="I678">
            <v>35762.71</v>
          </cell>
          <cell r="J678">
            <v>32806.28</v>
          </cell>
          <cell r="K678">
            <v>34167.81</v>
          </cell>
          <cell r="L678">
            <v>35616.36</v>
          </cell>
          <cell r="M678">
            <v>35770.949999999997</v>
          </cell>
        </row>
        <row r="679">
          <cell r="A679" t="str">
            <v>France</v>
          </cell>
          <cell r="B679" t="str">
            <v>Europe</v>
          </cell>
          <cell r="C679" t="str">
            <v>Aa1</v>
          </cell>
          <cell r="D679">
            <v>28055.65</v>
          </cell>
          <cell r="E679">
            <v>29329.35</v>
          </cell>
          <cell r="F679">
            <v>30548.39</v>
          </cell>
          <cell r="G679">
            <v>32034.77</v>
          </cell>
          <cell r="H679">
            <v>33421.269999999997</v>
          </cell>
          <cell r="I679">
            <v>33860.379999999997</v>
          </cell>
          <cell r="J679">
            <v>32872.269999999997</v>
          </cell>
          <cell r="K679">
            <v>33682.550000000003</v>
          </cell>
          <cell r="L679">
            <v>34860.36</v>
          </cell>
          <cell r="M679">
            <v>35295.370000000003</v>
          </cell>
        </row>
        <row r="680">
          <cell r="A680" t="str">
            <v>Gabon</v>
          </cell>
          <cell r="B680" t="str">
            <v>ME &amp; A</v>
          </cell>
          <cell r="C680" t="str">
            <v>--</v>
          </cell>
          <cell r="D680">
            <v>13817.58</v>
          </cell>
          <cell r="E680">
            <v>14080.66</v>
          </cell>
          <cell r="F680">
            <v>14638.59</v>
          </cell>
          <cell r="G680">
            <v>14438.94</v>
          </cell>
          <cell r="H680">
            <v>15208.41</v>
          </cell>
          <cell r="I680">
            <v>15433.84</v>
          </cell>
          <cell r="J680">
            <v>14884.45</v>
          </cell>
          <cell r="K680">
            <v>15849.34</v>
          </cell>
          <cell r="L680">
            <v>17051.45</v>
          </cell>
          <cell r="M680">
            <v>18051.5</v>
          </cell>
          <cell r="N680">
            <v>19233.86</v>
          </cell>
          <cell r="O680">
            <v>20588.330000000002</v>
          </cell>
        </row>
        <row r="681">
          <cell r="A681" t="str">
            <v>Gambia</v>
          </cell>
          <cell r="B681" t="str">
            <v>--</v>
          </cell>
          <cell r="C681" t="str">
            <v>--</v>
          </cell>
        </row>
        <row r="682">
          <cell r="A682" t="str">
            <v>Georgia</v>
          </cell>
          <cell r="B682" t="str">
            <v>Europe</v>
          </cell>
          <cell r="C682" t="str">
            <v>Ba3</v>
          </cell>
          <cell r="D682">
            <v>2965.83</v>
          </cell>
          <cell r="E682">
            <v>3242.16</v>
          </cell>
          <cell r="F682">
            <v>3643.82</v>
          </cell>
          <cell r="G682">
            <v>4033.78</v>
          </cell>
          <cell r="H682">
            <v>4658.72</v>
          </cell>
          <cell r="I682">
            <v>4873.59</v>
          </cell>
          <cell r="J682">
            <v>4722.13</v>
          </cell>
          <cell r="K682">
            <v>5019.7700000000004</v>
          </cell>
          <cell r="L682">
            <v>5445.26</v>
          </cell>
          <cell r="M682">
            <v>5842.09</v>
          </cell>
        </row>
        <row r="683">
          <cell r="A683" t="str">
            <v>Germany</v>
          </cell>
          <cell r="B683" t="str">
            <v>Europe</v>
          </cell>
          <cell r="C683" t="str">
            <v>Aaa</v>
          </cell>
          <cell r="D683">
            <v>27920.91</v>
          </cell>
          <cell r="E683">
            <v>29079.3</v>
          </cell>
          <cell r="F683">
            <v>30220.9</v>
          </cell>
          <cell r="G683">
            <v>32399.01</v>
          </cell>
          <cell r="H683">
            <v>34429.21</v>
          </cell>
          <cell r="I683">
            <v>35446.11</v>
          </cell>
          <cell r="J683">
            <v>34004.089999999997</v>
          </cell>
          <cell r="K683">
            <v>35794.53</v>
          </cell>
          <cell r="L683">
            <v>37727.94</v>
          </cell>
          <cell r="M683">
            <v>38665.919999999998</v>
          </cell>
        </row>
        <row r="684">
          <cell r="A684" t="str">
            <v>Ghana</v>
          </cell>
          <cell r="B684" t="str">
            <v>ME &amp; A</v>
          </cell>
          <cell r="C684" t="str">
            <v>B1</v>
          </cell>
          <cell r="D684">
            <v>1631.55</v>
          </cell>
          <cell r="E684">
            <v>1928.18</v>
          </cell>
          <cell r="F684">
            <v>2030.02</v>
          </cell>
          <cell r="G684">
            <v>2165.13</v>
          </cell>
          <cell r="H684">
            <v>2307.1999999999998</v>
          </cell>
          <cell r="I684">
            <v>2487</v>
          </cell>
          <cell r="J684">
            <v>2541.23</v>
          </cell>
          <cell r="K684">
            <v>2708.73</v>
          </cell>
          <cell r="L684">
            <v>3097.3</v>
          </cell>
          <cell r="M684">
            <v>3315.99</v>
          </cell>
        </row>
        <row r="685">
          <cell r="A685" t="str">
            <v>Gibraltar</v>
          </cell>
          <cell r="B685" t="str">
            <v>--</v>
          </cell>
          <cell r="C685" t="str">
            <v>--</v>
          </cell>
        </row>
        <row r="686">
          <cell r="A686" t="str">
            <v>Greece</v>
          </cell>
          <cell r="B686" t="str">
            <v>Europe</v>
          </cell>
          <cell r="C686" t="str">
            <v>C</v>
          </cell>
          <cell r="D686">
            <v>22643.64</v>
          </cell>
          <cell r="E686">
            <v>24062.23</v>
          </cell>
          <cell r="F686">
            <v>24806.34</v>
          </cell>
          <cell r="G686">
            <v>26874.97</v>
          </cell>
          <cell r="H686">
            <v>28444.799999999999</v>
          </cell>
          <cell r="I686">
            <v>28829.75</v>
          </cell>
          <cell r="J686">
            <v>28024.29</v>
          </cell>
          <cell r="K686">
            <v>26854.880000000001</v>
          </cell>
          <cell r="L686">
            <v>25426.12</v>
          </cell>
          <cell r="M686">
            <v>24260.04</v>
          </cell>
        </row>
        <row r="687">
          <cell r="A687" t="str">
            <v>Grenada</v>
          </cell>
          <cell r="B687" t="str">
            <v>--</v>
          </cell>
          <cell r="C687" t="str">
            <v>--</v>
          </cell>
        </row>
        <row r="688">
          <cell r="A688" t="str">
            <v>Guatemala</v>
          </cell>
          <cell r="B688" t="str">
            <v>Americas</v>
          </cell>
          <cell r="C688" t="str">
            <v>Ba1</v>
          </cell>
          <cell r="D688">
            <v>4015.27</v>
          </cell>
          <cell r="E688">
            <v>4109.68</v>
          </cell>
          <cell r="F688">
            <v>4178.38</v>
          </cell>
          <cell r="G688">
            <v>4427.3900000000003</v>
          </cell>
          <cell r="H688">
            <v>4713.84</v>
          </cell>
          <cell r="I688">
            <v>4843.17</v>
          </cell>
          <cell r="J688">
            <v>4786.87</v>
          </cell>
          <cell r="K688">
            <v>4862.5200000000004</v>
          </cell>
          <cell r="L688">
            <v>5042.16</v>
          </cell>
          <cell r="M688">
            <v>5153.29</v>
          </cell>
        </row>
        <row r="689">
          <cell r="A689" t="str">
            <v>Guernsey</v>
          </cell>
          <cell r="B689" t="str">
            <v>--</v>
          </cell>
          <cell r="C689" t="str">
            <v>--</v>
          </cell>
        </row>
        <row r="690">
          <cell r="A690" t="str">
            <v>Guinea</v>
          </cell>
          <cell r="B690" t="str">
            <v>--</v>
          </cell>
          <cell r="C690" t="str">
            <v>--</v>
          </cell>
        </row>
        <row r="691">
          <cell r="A691" t="str">
            <v>Guinea-Bissau</v>
          </cell>
          <cell r="B691" t="str">
            <v>--</v>
          </cell>
          <cell r="C691" t="str">
            <v>--</v>
          </cell>
        </row>
        <row r="692">
          <cell r="A692" t="str">
            <v>Guyana</v>
          </cell>
          <cell r="B692" t="str">
            <v>--</v>
          </cell>
          <cell r="C692" t="str">
            <v>--</v>
          </cell>
          <cell r="D692">
            <v>4778.34</v>
          </cell>
          <cell r="E692">
            <v>5002.8900000000003</v>
          </cell>
          <cell r="F692">
            <v>5213.62</v>
          </cell>
          <cell r="G692">
            <v>5640.24</v>
          </cell>
          <cell r="H692">
            <v>6195.91</v>
          </cell>
          <cell r="I692">
            <v>6425.84</v>
          </cell>
          <cell r="J692">
            <v>6657.64</v>
          </cell>
        </row>
        <row r="693">
          <cell r="A693" t="str">
            <v>Haiti</v>
          </cell>
          <cell r="B693" t="str">
            <v>--</v>
          </cell>
          <cell r="C693" t="str">
            <v>--</v>
          </cell>
        </row>
        <row r="694">
          <cell r="A694" t="str">
            <v>Honduras</v>
          </cell>
          <cell r="B694" t="str">
            <v>Americas</v>
          </cell>
          <cell r="C694" t="str">
            <v>B2</v>
          </cell>
          <cell r="D694">
            <v>3400.21</v>
          </cell>
          <cell r="E694">
            <v>3565.41</v>
          </cell>
          <cell r="F694">
            <v>3713.13</v>
          </cell>
          <cell r="G694">
            <v>3998.28</v>
          </cell>
          <cell r="H694">
            <v>4272.7700000000004</v>
          </cell>
          <cell r="I694">
            <v>4451.32</v>
          </cell>
          <cell r="J694">
            <v>4290.1000000000004</v>
          </cell>
          <cell r="K694">
            <v>4414.6000000000004</v>
          </cell>
          <cell r="L694">
            <v>4580.51</v>
          </cell>
          <cell r="M694">
            <v>4743.5200000000004</v>
          </cell>
        </row>
        <row r="695">
          <cell r="A695" t="str">
            <v>Hong Kong</v>
          </cell>
          <cell r="B695" t="str">
            <v>Asia Pacific</v>
          </cell>
          <cell r="C695" t="str">
            <v>Aa1</v>
          </cell>
          <cell r="D695">
            <v>29653.48</v>
          </cell>
          <cell r="E695">
            <v>32924.120000000003</v>
          </cell>
          <cell r="F695">
            <v>36308.94</v>
          </cell>
          <cell r="G695">
            <v>39671.120000000003</v>
          </cell>
          <cell r="H695">
            <v>43143.73</v>
          </cell>
          <cell r="I695">
            <v>44757.8</v>
          </cell>
          <cell r="J695">
            <v>43788.98</v>
          </cell>
          <cell r="K695">
            <v>46955.99</v>
          </cell>
          <cell r="L695">
            <v>49775.23</v>
          </cell>
          <cell r="M695">
            <v>50936.46</v>
          </cell>
        </row>
        <row r="696">
          <cell r="A696" t="str">
            <v>Hungary</v>
          </cell>
          <cell r="B696" t="str">
            <v>Europe</v>
          </cell>
          <cell r="C696" t="str">
            <v>Ba1</v>
          </cell>
          <cell r="D696">
            <v>14469.47</v>
          </cell>
          <cell r="E696">
            <v>15740.19</v>
          </cell>
          <cell r="F696">
            <v>16967.46</v>
          </cell>
          <cell r="G696">
            <v>18207.84</v>
          </cell>
          <cell r="H696">
            <v>18732.2</v>
          </cell>
          <cell r="I696">
            <v>19308.89</v>
          </cell>
          <cell r="J696">
            <v>18166.12</v>
          </cell>
          <cell r="K696">
            <v>18659.79</v>
          </cell>
          <cell r="L696">
            <v>19393.64</v>
          </cell>
          <cell r="M696">
            <v>19496.57</v>
          </cell>
        </row>
        <row r="697">
          <cell r="A697" t="str">
            <v>Iceland</v>
          </cell>
          <cell r="B697" t="str">
            <v>Europe</v>
          </cell>
          <cell r="C697" t="str">
            <v>Baa3</v>
          </cell>
          <cell r="D697">
            <v>29947.21</v>
          </cell>
          <cell r="E697">
            <v>32956.370000000003</v>
          </cell>
          <cell r="F697">
            <v>35996.33</v>
          </cell>
          <cell r="G697">
            <v>38031.99</v>
          </cell>
          <cell r="H697">
            <v>40331.629999999997</v>
          </cell>
          <cell r="I697">
            <v>40580.730000000003</v>
          </cell>
          <cell r="J697">
            <v>37740.75</v>
          </cell>
          <cell r="K697">
            <v>36832.69</v>
          </cell>
          <cell r="L697">
            <v>38541.67</v>
          </cell>
          <cell r="M697">
            <v>39718.01</v>
          </cell>
        </row>
        <row r="698">
          <cell r="A698" t="str">
            <v>India</v>
          </cell>
          <cell r="B698" t="str">
            <v>Asia Pacific</v>
          </cell>
          <cell r="C698" t="str">
            <v>Baa3</v>
          </cell>
          <cell r="D698">
            <v>1838.68</v>
          </cell>
          <cell r="E698">
            <v>2007.83</v>
          </cell>
          <cell r="F698">
            <v>2233.86</v>
          </cell>
          <cell r="G698">
            <v>2483.9699999999998</v>
          </cell>
          <cell r="H698">
            <v>2768.23</v>
          </cell>
          <cell r="I698">
            <v>2900.58</v>
          </cell>
          <cell r="J698">
            <v>3132.92</v>
          </cell>
          <cell r="K698">
            <v>3464.58</v>
          </cell>
          <cell r="L698">
            <v>3714.43</v>
          </cell>
          <cell r="M698">
            <v>3876.01</v>
          </cell>
        </row>
        <row r="699">
          <cell r="A699" t="str">
            <v>Indonesia</v>
          </cell>
          <cell r="B699" t="str">
            <v>Asia Pacific</v>
          </cell>
          <cell r="C699" t="str">
            <v>Baa3</v>
          </cell>
          <cell r="D699">
            <v>2802.89</v>
          </cell>
          <cell r="E699">
            <v>2978.67</v>
          </cell>
          <cell r="F699">
            <v>3185.05</v>
          </cell>
          <cell r="G699">
            <v>3414.84</v>
          </cell>
          <cell r="H699">
            <v>3675.48</v>
          </cell>
          <cell r="I699">
            <v>3916.76</v>
          </cell>
          <cell r="J699">
            <v>4071.55</v>
          </cell>
          <cell r="K699">
            <v>4315.7700000000004</v>
          </cell>
          <cell r="L699">
            <v>4620.25</v>
          </cell>
          <cell r="M699">
            <v>4923.49</v>
          </cell>
        </row>
        <row r="700">
          <cell r="A700" t="str">
            <v>Iran</v>
          </cell>
          <cell r="C700" t="str">
            <v>--</v>
          </cell>
        </row>
        <row r="701">
          <cell r="A701" t="str">
            <v>Iraq</v>
          </cell>
          <cell r="B701" t="str">
            <v>--</v>
          </cell>
          <cell r="C701" t="str">
            <v>--</v>
          </cell>
        </row>
        <row r="702">
          <cell r="A702" t="str">
            <v>Ireland</v>
          </cell>
          <cell r="B702" t="str">
            <v>Europe</v>
          </cell>
          <cell r="C702" t="str">
            <v>Ba1</v>
          </cell>
          <cell r="D702">
            <v>34592.22</v>
          </cell>
          <cell r="E702">
            <v>36446.639999999999</v>
          </cell>
          <cell r="F702">
            <v>38528.480000000003</v>
          </cell>
          <cell r="G702">
            <v>40918.050000000003</v>
          </cell>
          <cell r="H702">
            <v>42651.9</v>
          </cell>
          <cell r="I702">
            <v>41508.620000000003</v>
          </cell>
          <cell r="J702">
            <v>38740.559999999998</v>
          </cell>
          <cell r="K702">
            <v>38610.44</v>
          </cell>
          <cell r="L702">
            <v>40045.769999999997</v>
          </cell>
          <cell r="M702">
            <v>40716.17</v>
          </cell>
        </row>
        <row r="703">
          <cell r="A703" t="str">
            <v>Isle of Man</v>
          </cell>
          <cell r="B703" t="str">
            <v>--</v>
          </cell>
          <cell r="C703" t="str">
            <v>Aaa</v>
          </cell>
          <cell r="D703" t="str">
            <v>--</v>
          </cell>
          <cell r="E703" t="str">
            <v>--</v>
          </cell>
          <cell r="F703" t="str">
            <v>--</v>
          </cell>
          <cell r="G703" t="str">
            <v>--</v>
          </cell>
          <cell r="H703" t="str">
            <v>--</v>
          </cell>
          <cell r="I703" t="str">
            <v>--</v>
          </cell>
          <cell r="J703" t="str">
            <v>--</v>
          </cell>
          <cell r="K703" t="str">
            <v>--</v>
          </cell>
          <cell r="L703" t="str">
            <v>--</v>
          </cell>
          <cell r="M703" t="str">
            <v>--</v>
          </cell>
        </row>
        <row r="704">
          <cell r="A704" t="str">
            <v>Israel</v>
          </cell>
          <cell r="B704" t="str">
            <v>ME &amp; A</v>
          </cell>
          <cell r="C704" t="str">
            <v>A1</v>
          </cell>
          <cell r="D704">
            <v>22589.05</v>
          </cell>
          <cell r="E704">
            <v>23895.66</v>
          </cell>
          <cell r="F704">
            <v>25335.61</v>
          </cell>
          <cell r="G704">
            <v>26994.51</v>
          </cell>
          <cell r="H704">
            <v>28991.14</v>
          </cell>
          <cell r="I704">
            <v>30209.1</v>
          </cell>
          <cell r="J704">
            <v>30158.12</v>
          </cell>
          <cell r="K704">
            <v>31557.93</v>
          </cell>
          <cell r="L704">
            <v>32925</v>
          </cell>
          <cell r="M704">
            <v>33877.949999999997</v>
          </cell>
        </row>
        <row r="705">
          <cell r="A705" t="str">
            <v>Italy</v>
          </cell>
          <cell r="B705" t="str">
            <v>Europe</v>
          </cell>
          <cell r="C705" t="str">
            <v>Baa2</v>
          </cell>
          <cell r="D705">
            <v>26584.14</v>
          </cell>
          <cell r="E705">
            <v>27343.25</v>
          </cell>
          <cell r="F705">
            <v>28078.959999999999</v>
          </cell>
          <cell r="G705">
            <v>29432.78</v>
          </cell>
          <cell r="H705">
            <v>30525.29</v>
          </cell>
          <cell r="I705">
            <v>30509.8</v>
          </cell>
          <cell r="J705">
            <v>28849.49</v>
          </cell>
          <cell r="K705">
            <v>29556.57</v>
          </cell>
          <cell r="L705">
            <v>30106.85</v>
          </cell>
          <cell r="M705">
            <v>29811.81</v>
          </cell>
        </row>
        <row r="706">
          <cell r="A706" t="str">
            <v>Ivory Coast</v>
          </cell>
          <cell r="B706" t="str">
            <v>--</v>
          </cell>
          <cell r="C706" t="str">
            <v>--</v>
          </cell>
          <cell r="D706" t="str">
            <v>--</v>
          </cell>
          <cell r="E706" t="str">
            <v>--</v>
          </cell>
          <cell r="F706" t="str">
            <v>--</v>
          </cell>
          <cell r="G706" t="str">
            <v>--</v>
          </cell>
          <cell r="H706" t="str">
            <v>--</v>
          </cell>
          <cell r="I706" t="str">
            <v>--</v>
          </cell>
          <cell r="J706" t="str">
            <v>--</v>
          </cell>
          <cell r="K706" t="str">
            <v>--</v>
          </cell>
          <cell r="L706" t="str">
            <v>--</v>
          </cell>
          <cell r="M706" t="str">
            <v>--</v>
          </cell>
        </row>
        <row r="707">
          <cell r="A707" t="str">
            <v>Jamaica</v>
          </cell>
          <cell r="B707" t="str">
            <v>Americas</v>
          </cell>
          <cell r="C707" t="str">
            <v>Caa3</v>
          </cell>
          <cell r="D707">
            <v>7453.66</v>
          </cell>
          <cell r="E707">
            <v>7722.6</v>
          </cell>
          <cell r="F707">
            <v>8107.77</v>
          </cell>
          <cell r="G707">
            <v>8552.15</v>
          </cell>
          <cell r="H707">
            <v>8865.7800000000007</v>
          </cell>
          <cell r="I707">
            <v>8930.59</v>
          </cell>
          <cell r="J707">
            <v>8660.02</v>
          </cell>
          <cell r="K707">
            <v>8600.75</v>
          </cell>
          <cell r="L707">
            <v>8850.2800000000007</v>
          </cell>
          <cell r="M707">
            <v>8915.52</v>
          </cell>
        </row>
        <row r="708">
          <cell r="A708" t="str">
            <v>Japan</v>
          </cell>
          <cell r="B708" t="str">
            <v>Asia Pacific</v>
          </cell>
          <cell r="C708" t="str">
            <v>Aa3</v>
          </cell>
          <cell r="D708">
            <v>27701.19</v>
          </cell>
          <cell r="E708">
            <v>29009.52</v>
          </cell>
          <cell r="F708">
            <v>30440.84</v>
          </cell>
          <cell r="G708">
            <v>31888.73</v>
          </cell>
          <cell r="H708">
            <v>33418.14</v>
          </cell>
          <cell r="I708">
            <v>33694.47</v>
          </cell>
          <cell r="J708">
            <v>32080.65</v>
          </cell>
          <cell r="K708">
            <v>33980.53</v>
          </cell>
          <cell r="L708">
            <v>34486.239999999998</v>
          </cell>
          <cell r="M708">
            <v>35855.43</v>
          </cell>
        </row>
        <row r="709">
          <cell r="A709" t="str">
            <v>Jersey</v>
          </cell>
          <cell r="B709" t="str">
            <v>--</v>
          </cell>
          <cell r="C709" t="str">
            <v>--</v>
          </cell>
        </row>
        <row r="710">
          <cell r="A710" t="str">
            <v>Jordan</v>
          </cell>
          <cell r="B710" t="str">
            <v>ME &amp; A</v>
          </cell>
          <cell r="C710" t="str">
            <v>B1</v>
          </cell>
          <cell r="D710">
            <v>3687.71</v>
          </cell>
          <cell r="E710">
            <v>4016.21</v>
          </cell>
          <cell r="F710">
            <v>4289.12</v>
          </cell>
          <cell r="G710">
            <v>4670.38</v>
          </cell>
          <cell r="H710">
            <v>5074.8500000000004</v>
          </cell>
          <cell r="I710">
            <v>5427.72</v>
          </cell>
          <cell r="J710">
            <v>5643.64</v>
          </cell>
          <cell r="K710">
            <v>5716.83</v>
          </cell>
          <cell r="L710">
            <v>5845.77</v>
          </cell>
          <cell r="M710">
            <v>5977.22</v>
          </cell>
        </row>
        <row r="711">
          <cell r="A711" t="str">
            <v>Kazakhstan</v>
          </cell>
          <cell r="B711" t="str">
            <v>Europe</v>
          </cell>
          <cell r="C711" t="str">
            <v>Baa2</v>
          </cell>
          <cell r="D711">
            <v>6933.51</v>
          </cell>
          <cell r="E711">
            <v>7734.58</v>
          </cell>
          <cell r="F711">
            <v>8657.7900000000009</v>
          </cell>
          <cell r="G711">
            <v>9766.2800000000007</v>
          </cell>
          <cell r="H711">
            <v>10797.83</v>
          </cell>
          <cell r="I711">
            <v>11207.9</v>
          </cell>
          <cell r="J711">
            <v>11133.66</v>
          </cell>
          <cell r="K711">
            <v>11880.08</v>
          </cell>
          <cell r="L711">
            <v>12829.75</v>
          </cell>
          <cell r="M711">
            <v>13525.88</v>
          </cell>
        </row>
        <row r="712">
          <cell r="A712" t="str">
            <v>Kenya</v>
          </cell>
          <cell r="B712" t="str">
            <v>--</v>
          </cell>
          <cell r="C712" t="str">
            <v>B1</v>
          </cell>
          <cell r="D712">
            <v>1319.49</v>
          </cell>
          <cell r="E712">
            <v>1349.39</v>
          </cell>
          <cell r="F712">
            <v>1398.7</v>
          </cell>
          <cell r="G712">
            <v>1488.13</v>
          </cell>
          <cell r="H712">
            <v>1586.73</v>
          </cell>
          <cell r="I712">
            <v>1594.47</v>
          </cell>
          <cell r="J712">
            <v>1602.49</v>
          </cell>
          <cell r="K712">
            <v>1666.69</v>
          </cell>
          <cell r="L712">
            <v>1723.21</v>
          </cell>
          <cell r="M712">
            <v>1781.24</v>
          </cell>
        </row>
        <row r="713">
          <cell r="A713" t="str">
            <v>Korea</v>
          </cell>
          <cell r="B713" t="str">
            <v>Asia Pacific</v>
          </cell>
          <cell r="C713" t="str">
            <v>Aa3</v>
          </cell>
          <cell r="D713">
            <v>19696.82</v>
          </cell>
          <cell r="E713">
            <v>21138.1</v>
          </cell>
          <cell r="F713">
            <v>22783.23</v>
          </cell>
          <cell r="G713">
            <v>24580.23</v>
          </cell>
          <cell r="H713">
            <v>26397.64</v>
          </cell>
          <cell r="I713">
            <v>27334.33</v>
          </cell>
          <cell r="J713">
            <v>27501.9</v>
          </cell>
          <cell r="K713">
            <v>29457.52</v>
          </cell>
          <cell r="L713">
            <v>30911.16</v>
          </cell>
          <cell r="M713">
            <v>31949.86</v>
          </cell>
        </row>
        <row r="714">
          <cell r="A714" t="str">
            <v>Kuwait</v>
          </cell>
          <cell r="B714" t="str">
            <v>ME &amp; A</v>
          </cell>
          <cell r="C714" t="str">
            <v>Aa2</v>
          </cell>
          <cell r="D714">
            <v>35631.589999999997</v>
          </cell>
          <cell r="E714">
            <v>36008.43</v>
          </cell>
          <cell r="F714">
            <v>36955.61</v>
          </cell>
          <cell r="G714">
            <v>38488.67</v>
          </cell>
          <cell r="H714">
            <v>39208.92</v>
          </cell>
          <cell r="I714">
            <v>40463.68</v>
          </cell>
          <cell r="J714">
            <v>37421.35</v>
          </cell>
          <cell r="K714">
            <v>35973.64</v>
          </cell>
          <cell r="L714">
            <v>37934.699999999997</v>
          </cell>
          <cell r="M714">
            <v>39873.760000000002</v>
          </cell>
        </row>
        <row r="715">
          <cell r="A715" t="str">
            <v>Kyrgyzstan</v>
          </cell>
          <cell r="B715" t="str">
            <v>--</v>
          </cell>
          <cell r="C715" t="str">
            <v>--</v>
          </cell>
          <cell r="D715">
            <v>1554.4559999999999</v>
          </cell>
          <cell r="E715">
            <v>1693.2629999999999</v>
          </cell>
          <cell r="F715">
            <v>1727.7329999999999</v>
          </cell>
          <cell r="G715">
            <v>1820.269</v>
          </cell>
          <cell r="H715">
            <v>2005.568</v>
          </cell>
        </row>
        <row r="716">
          <cell r="A716" t="str">
            <v>Laos</v>
          </cell>
          <cell r="B716" t="str">
            <v>--</v>
          </cell>
          <cell r="C716" t="str">
            <v>--</v>
          </cell>
          <cell r="D716">
            <v>1429.71</v>
          </cell>
          <cell r="E716">
            <v>1548.13</v>
          </cell>
          <cell r="F716">
            <v>1672.81</v>
          </cell>
          <cell r="G716">
            <v>1839.83</v>
          </cell>
          <cell r="H716">
            <v>1997.03</v>
          </cell>
          <cell r="I716">
            <v>2149.5500000000002</v>
          </cell>
          <cell r="J716">
            <v>2280.73</v>
          </cell>
          <cell r="K716">
            <v>2446.1799999999998</v>
          </cell>
          <cell r="L716">
            <v>2642.87</v>
          </cell>
          <cell r="M716">
            <v>2846.65</v>
          </cell>
        </row>
        <row r="717">
          <cell r="A717" t="str">
            <v>Latvia</v>
          </cell>
          <cell r="B717" t="str">
            <v>Europe</v>
          </cell>
          <cell r="C717" t="str">
            <v>Baa2</v>
          </cell>
          <cell r="D717">
            <v>10368.44</v>
          </cell>
          <cell r="E717">
            <v>11698.83</v>
          </cell>
          <cell r="F717">
            <v>13426.03</v>
          </cell>
          <cell r="G717">
            <v>15533.19</v>
          </cell>
          <cell r="H717">
            <v>17626.91</v>
          </cell>
          <cell r="I717">
            <v>17517.57</v>
          </cell>
          <cell r="J717">
            <v>14717.39</v>
          </cell>
          <cell r="K717">
            <v>15049.85</v>
          </cell>
          <cell r="L717">
            <v>16544.05</v>
          </cell>
          <cell r="M717">
            <v>18058.05</v>
          </cell>
        </row>
        <row r="718">
          <cell r="A718" t="str">
            <v>Lebanon</v>
          </cell>
          <cell r="B718" t="str">
            <v>ME &amp; A</v>
          </cell>
          <cell r="C718" t="str">
            <v>B1</v>
          </cell>
          <cell r="D718">
            <v>8991.56</v>
          </cell>
          <cell r="E718">
            <v>9800.8700000000008</v>
          </cell>
          <cell r="F718">
            <v>10170.129999999999</v>
          </cell>
          <cell r="G718">
            <v>10614.75</v>
          </cell>
          <cell r="H718">
            <v>11811.79</v>
          </cell>
          <cell r="I718">
            <v>12910.29</v>
          </cell>
          <cell r="J718">
            <v>13998.6</v>
          </cell>
          <cell r="K718">
            <v>14965.29</v>
          </cell>
          <cell r="L718">
            <v>15289.32</v>
          </cell>
          <cell r="M718">
            <v>15587.23</v>
          </cell>
        </row>
        <row r="719">
          <cell r="A719" t="str">
            <v>Lesotho</v>
          </cell>
          <cell r="B719" t="str">
            <v>--</v>
          </cell>
          <cell r="C719" t="str">
            <v>--</v>
          </cell>
        </row>
        <row r="720">
          <cell r="A720" t="str">
            <v>Libya</v>
          </cell>
          <cell r="B720" t="str">
            <v>--</v>
          </cell>
          <cell r="C720" t="str">
            <v>--</v>
          </cell>
        </row>
        <row r="721">
          <cell r="A721" t="str">
            <v>Liechtenstein</v>
          </cell>
          <cell r="B721" t="str">
            <v>--</v>
          </cell>
          <cell r="C721" t="str">
            <v>--</v>
          </cell>
          <cell r="D721" t="str">
            <v>--</v>
          </cell>
          <cell r="E721" t="str">
            <v>--</v>
          </cell>
          <cell r="F721" t="str">
            <v>--</v>
          </cell>
          <cell r="G721" t="str">
            <v>--</v>
          </cell>
          <cell r="H721" t="str">
            <v>--</v>
          </cell>
          <cell r="I721" t="str">
            <v>--</v>
          </cell>
          <cell r="J721" t="str">
            <v>--</v>
          </cell>
          <cell r="K721" t="str">
            <v>--</v>
          </cell>
          <cell r="L721" t="str">
            <v>--</v>
          </cell>
          <cell r="M721" t="str">
            <v>--</v>
          </cell>
        </row>
        <row r="722">
          <cell r="A722" t="str">
            <v>Lithuania</v>
          </cell>
          <cell r="B722" t="str">
            <v>Europe</v>
          </cell>
          <cell r="C722" t="str">
            <v>Baa1</v>
          </cell>
          <cell r="D722">
            <v>11464.89</v>
          </cell>
          <cell r="E722">
            <v>12682.56</v>
          </cell>
          <cell r="F722">
            <v>14285.54</v>
          </cell>
          <cell r="G722">
            <v>15968.93</v>
          </cell>
          <cell r="H722">
            <v>18097.34</v>
          </cell>
          <cell r="I722">
            <v>19087.080000000002</v>
          </cell>
          <cell r="J722">
            <v>16470.080000000002</v>
          </cell>
          <cell r="K722">
            <v>17193.8</v>
          </cell>
          <cell r="L722">
            <v>20131.68</v>
          </cell>
          <cell r="M722">
            <v>21382.53</v>
          </cell>
        </row>
        <row r="723">
          <cell r="A723" t="str">
            <v>Luxembourg</v>
          </cell>
          <cell r="B723" t="str">
            <v>Europe</v>
          </cell>
          <cell r="C723" t="str">
            <v>Aaa</v>
          </cell>
          <cell r="D723">
            <v>61628.84</v>
          </cell>
          <cell r="E723">
            <v>65623.22</v>
          </cell>
          <cell r="F723">
            <v>70461.509999999995</v>
          </cell>
          <cell r="G723">
            <v>75049.97</v>
          </cell>
          <cell r="H723">
            <v>80784.95</v>
          </cell>
          <cell r="I723">
            <v>80336.81</v>
          </cell>
          <cell r="J723">
            <v>76254.960000000006</v>
          </cell>
          <cell r="K723">
            <v>77954.19</v>
          </cell>
          <cell r="L723">
            <v>78950.19</v>
          </cell>
          <cell r="M723">
            <v>77958.009999999995</v>
          </cell>
        </row>
        <row r="724">
          <cell r="A724" t="str">
            <v>Macau</v>
          </cell>
          <cell r="B724" t="str">
            <v>Asia Pacific</v>
          </cell>
          <cell r="C724" t="str">
            <v>Aa3</v>
          </cell>
          <cell r="D724">
            <v>27185.83</v>
          </cell>
          <cell r="E724">
            <v>34858.019999999997</v>
          </cell>
          <cell r="F724">
            <v>38295.120000000003</v>
          </cell>
          <cell r="G724">
            <v>44132.639999999999</v>
          </cell>
          <cell r="H724">
            <v>50508.66</v>
          </cell>
          <cell r="I724">
            <v>51869.95</v>
          </cell>
          <cell r="J724">
            <v>51784.28</v>
          </cell>
          <cell r="K724">
            <v>65279.42</v>
          </cell>
          <cell r="L724">
            <v>79480.09</v>
          </cell>
          <cell r="M724">
            <v>87764.88</v>
          </cell>
        </row>
        <row r="725">
          <cell r="A725" t="str">
            <v>Macedonia</v>
          </cell>
          <cell r="B725" t="str">
            <v>--</v>
          </cell>
          <cell r="C725" t="str">
            <v>--</v>
          </cell>
          <cell r="D725">
            <v>6274.42</v>
          </cell>
          <cell r="E725">
            <v>6839.54</v>
          </cell>
          <cell r="F725">
            <v>7676.83</v>
          </cell>
          <cell r="G725">
            <v>8566.17</v>
          </cell>
          <cell r="H725">
            <v>9255.25</v>
          </cell>
          <cell r="I725">
            <v>10487.06</v>
          </cell>
          <cell r="J725">
            <v>11022.1</v>
          </cell>
          <cell r="K725">
            <v>11367.39</v>
          </cell>
          <cell r="L725">
            <v>11748.69</v>
          </cell>
          <cell r="M725">
            <v>11834.44</v>
          </cell>
        </row>
        <row r="726">
          <cell r="A726" t="str">
            <v>Malawi</v>
          </cell>
          <cell r="B726" t="str">
            <v>--</v>
          </cell>
          <cell r="C726" t="str">
            <v>--</v>
          </cell>
        </row>
        <row r="727">
          <cell r="A727" t="str">
            <v>Malaysia</v>
          </cell>
          <cell r="B727" t="str">
            <v>Asia Pacific</v>
          </cell>
          <cell r="C727" t="str">
            <v>A3</v>
          </cell>
          <cell r="D727">
            <v>10027.11</v>
          </cell>
          <cell r="E727">
            <v>10717.9</v>
          </cell>
          <cell r="F727">
            <v>11840.26</v>
          </cell>
          <cell r="G727">
            <v>12715.47</v>
          </cell>
          <cell r="H727">
            <v>13694.22</v>
          </cell>
          <cell r="I727">
            <v>14447.85</v>
          </cell>
          <cell r="J727">
            <v>14062.26</v>
          </cell>
          <cell r="K727">
            <v>15018.34</v>
          </cell>
          <cell r="L727">
            <v>15889.65</v>
          </cell>
          <cell r="M727">
            <v>16793.66</v>
          </cell>
        </row>
        <row r="728">
          <cell r="A728" t="str">
            <v>Maldives</v>
          </cell>
          <cell r="B728" t="str">
            <v>--</v>
          </cell>
          <cell r="C728" t="str">
            <v>--</v>
          </cell>
        </row>
        <row r="729">
          <cell r="A729" t="str">
            <v>Mali</v>
          </cell>
          <cell r="B729" t="str">
            <v>--</v>
          </cell>
          <cell r="C729" t="str">
            <v>--</v>
          </cell>
        </row>
        <row r="730">
          <cell r="A730" t="str">
            <v>Malta</v>
          </cell>
          <cell r="B730" t="str">
            <v>Europe</v>
          </cell>
          <cell r="C730" t="str">
            <v>A3</v>
          </cell>
          <cell r="D730">
            <v>19852.73</v>
          </cell>
          <cell r="E730">
            <v>20145.919999999998</v>
          </cell>
          <cell r="F730">
            <v>21280.57</v>
          </cell>
          <cell r="G730">
            <v>22370.73</v>
          </cell>
          <cell r="H730">
            <v>23735.49</v>
          </cell>
          <cell r="I730">
            <v>24986.31</v>
          </cell>
          <cell r="J730">
            <v>24274.27</v>
          </cell>
          <cell r="K730">
            <v>25304.84</v>
          </cell>
          <cell r="L730">
            <v>26161.42</v>
          </cell>
          <cell r="M730">
            <v>26856.82</v>
          </cell>
        </row>
        <row r="731">
          <cell r="A731" t="str">
            <v>Mauritania</v>
          </cell>
          <cell r="B731" t="str">
            <v>--</v>
          </cell>
          <cell r="C731" t="str">
            <v>--</v>
          </cell>
        </row>
        <row r="732">
          <cell r="A732" t="str">
            <v>Mauritius</v>
          </cell>
          <cell r="B732" t="str">
            <v>ME &amp; A</v>
          </cell>
          <cell r="C732" t="str">
            <v>Baa1</v>
          </cell>
          <cell r="D732">
            <v>9081.2099999999991</v>
          </cell>
          <cell r="E732">
            <v>9788.32</v>
          </cell>
          <cell r="F732">
            <v>10157.51</v>
          </cell>
          <cell r="G732">
            <v>10816.93</v>
          </cell>
          <cell r="H732">
            <v>11712.43</v>
          </cell>
          <cell r="I732">
            <v>12550.59</v>
          </cell>
          <cell r="J732">
            <v>12978.71</v>
          </cell>
          <cell r="K732">
            <v>14097.69</v>
          </cell>
          <cell r="L732">
            <v>14880.66</v>
          </cell>
          <cell r="M732">
            <v>15648.843199999999</v>
          </cell>
        </row>
        <row r="733">
          <cell r="A733" t="str">
            <v>Mexico</v>
          </cell>
          <cell r="B733" t="str">
            <v>Americas</v>
          </cell>
          <cell r="C733" t="str">
            <v>Baa1</v>
          </cell>
          <cell r="D733">
            <v>11485.29</v>
          </cell>
          <cell r="E733">
            <v>12195.71</v>
          </cell>
          <cell r="F733">
            <v>12794.21</v>
          </cell>
          <cell r="G733">
            <v>13660.14</v>
          </cell>
          <cell r="H733">
            <v>14228.5</v>
          </cell>
          <cell r="I733">
            <v>14445.59</v>
          </cell>
          <cell r="J733">
            <v>13673.17</v>
          </cell>
          <cell r="K733">
            <v>14077.7</v>
          </cell>
          <cell r="L733">
            <v>14747.6</v>
          </cell>
          <cell r="M733">
            <v>15363.32</v>
          </cell>
        </row>
        <row r="734">
          <cell r="A734" t="str">
            <v>Moldova</v>
          </cell>
          <cell r="B734" t="str">
            <v>Europe</v>
          </cell>
          <cell r="C734" t="str">
            <v>B3</v>
          </cell>
          <cell r="D734">
            <v>1923.44</v>
          </cell>
          <cell r="E734">
            <v>2125.65</v>
          </cell>
          <cell r="F734">
            <v>2358.5300000000002</v>
          </cell>
          <cell r="G734">
            <v>2554.79</v>
          </cell>
          <cell r="H734">
            <v>2707.87</v>
          </cell>
          <cell r="I734">
            <v>2983.09</v>
          </cell>
          <cell r="J734">
            <v>2829.82</v>
          </cell>
          <cell r="K734">
            <v>3070.53</v>
          </cell>
          <cell r="L734">
            <v>3346.8</v>
          </cell>
          <cell r="M734">
            <v>3378.25</v>
          </cell>
        </row>
        <row r="735">
          <cell r="A735" t="str">
            <v>Monaco</v>
          </cell>
          <cell r="B735" t="str">
            <v>--</v>
          </cell>
          <cell r="C735" t="str">
            <v>--</v>
          </cell>
        </row>
        <row r="736">
          <cell r="A736" t="str">
            <v>Mongolia</v>
          </cell>
          <cell r="B736" t="str">
            <v>Asia Pacific</v>
          </cell>
          <cell r="C736" t="str">
            <v>B1</v>
          </cell>
          <cell r="D736">
            <v>2396.85</v>
          </cell>
          <cell r="E736">
            <v>2644.33</v>
          </cell>
          <cell r="F736">
            <v>2861.32</v>
          </cell>
          <cell r="G736">
            <v>3163.37</v>
          </cell>
          <cell r="H736">
            <v>3530.29</v>
          </cell>
          <cell r="I736">
            <v>3854.29</v>
          </cell>
          <cell r="J736">
            <v>3763.37</v>
          </cell>
          <cell r="K736">
            <v>3985.21</v>
          </cell>
          <cell r="L736">
            <v>4720.9799999999996</v>
          </cell>
          <cell r="M736">
            <v>5313.79</v>
          </cell>
        </row>
        <row r="737">
          <cell r="A737" t="str">
            <v>Montenegro</v>
          </cell>
          <cell r="B737" t="str">
            <v>Europe</v>
          </cell>
          <cell r="C737" t="str">
            <v>Ba3</v>
          </cell>
          <cell r="D737">
            <v>7120.27</v>
          </cell>
          <cell r="E737">
            <v>7450.2</v>
          </cell>
          <cell r="F737">
            <v>8059.93</v>
          </cell>
          <cell r="G737">
            <v>9019.48</v>
          </cell>
          <cell r="H737">
            <v>10246.58</v>
          </cell>
          <cell r="I737">
            <v>11147.71</v>
          </cell>
          <cell r="J737">
            <v>10570.53</v>
          </cell>
          <cell r="K737">
            <v>10942.04</v>
          </cell>
          <cell r="L737">
            <v>11495.44</v>
          </cell>
          <cell r="M737">
            <v>11610.12</v>
          </cell>
        </row>
        <row r="738">
          <cell r="A738" t="str">
            <v>Morocco</v>
          </cell>
          <cell r="B738" t="str">
            <v>ME &amp; A</v>
          </cell>
          <cell r="C738" t="str">
            <v>Ba1</v>
          </cell>
          <cell r="D738">
            <v>3223.64</v>
          </cell>
          <cell r="E738">
            <v>3415.02</v>
          </cell>
          <cell r="F738">
            <v>3585.15</v>
          </cell>
          <cell r="G738">
            <v>3938.5</v>
          </cell>
          <cell r="H738">
            <v>4107.33</v>
          </cell>
          <cell r="I738">
            <v>4373.8500000000004</v>
          </cell>
          <cell r="J738">
            <v>4567.88</v>
          </cell>
          <cell r="K738">
            <v>4740.91</v>
          </cell>
          <cell r="L738">
            <v>5022.04</v>
          </cell>
          <cell r="M738">
            <v>5193.45</v>
          </cell>
        </row>
        <row r="739">
          <cell r="A739" t="str">
            <v>Mozambique</v>
          </cell>
          <cell r="B739" t="str">
            <v>--</v>
          </cell>
          <cell r="C739" t="str">
            <v>B1</v>
          </cell>
          <cell r="D739">
            <v>619.38499999999999</v>
          </cell>
          <cell r="E739">
            <v>663.57399999999996</v>
          </cell>
          <cell r="F739">
            <v>711.28200000000004</v>
          </cell>
          <cell r="G739">
            <v>781.17499999999995</v>
          </cell>
          <cell r="H739">
            <v>843.43600000000004</v>
          </cell>
          <cell r="I739">
            <v>900.63599999999997</v>
          </cell>
          <cell r="J739">
            <v>946.13400000000001</v>
          </cell>
          <cell r="K739">
            <v>1005.32</v>
          </cell>
          <cell r="L739">
            <v>1078.55</v>
          </cell>
          <cell r="M739">
            <v>1155.5</v>
          </cell>
        </row>
        <row r="740">
          <cell r="A740" t="str">
            <v>Myanmar</v>
          </cell>
          <cell r="B740" t="str">
            <v>--</v>
          </cell>
          <cell r="C740" t="str">
            <v>--</v>
          </cell>
        </row>
        <row r="741">
          <cell r="A741" t="str">
            <v>Namibia</v>
          </cell>
          <cell r="B741" t="str">
            <v>ME &amp; A</v>
          </cell>
          <cell r="C741" t="str">
            <v>Baa3</v>
          </cell>
          <cell r="D741">
            <v>4607.67</v>
          </cell>
          <cell r="E741">
            <v>5168.87</v>
          </cell>
          <cell r="F741">
            <v>5532.25</v>
          </cell>
          <cell r="G741">
            <v>5998.31</v>
          </cell>
          <cell r="H741">
            <v>6373.67</v>
          </cell>
          <cell r="I741">
            <v>6596.75</v>
          </cell>
          <cell r="J741">
            <v>6456.18</v>
          </cell>
          <cell r="K741">
            <v>6887.13</v>
          </cell>
          <cell r="L741">
            <v>7360.15</v>
          </cell>
          <cell r="M741">
            <v>7799.97</v>
          </cell>
        </row>
        <row r="742">
          <cell r="A742" t="str">
            <v>Nepal</v>
          </cell>
          <cell r="B742" t="str">
            <v>--</v>
          </cell>
          <cell r="C742" t="str">
            <v>--</v>
          </cell>
        </row>
        <row r="743">
          <cell r="A743" t="str">
            <v>Netherlands</v>
          </cell>
          <cell r="B743" t="str">
            <v>Europe</v>
          </cell>
          <cell r="C743" t="str">
            <v>Aaa</v>
          </cell>
          <cell r="D743">
            <v>31706.15</v>
          </cell>
          <cell r="E743">
            <v>33110.400000000001</v>
          </cell>
          <cell r="F743">
            <v>35020.99</v>
          </cell>
          <cell r="G743">
            <v>37263.300000000003</v>
          </cell>
          <cell r="H743">
            <v>39664.730000000003</v>
          </cell>
          <cell r="I743">
            <v>41008.71</v>
          </cell>
          <cell r="J743">
            <v>39606.58</v>
          </cell>
          <cell r="K743">
            <v>40490.269999999997</v>
          </cell>
          <cell r="L743">
            <v>41480.69</v>
          </cell>
          <cell r="M743">
            <v>41527.49</v>
          </cell>
        </row>
        <row r="744">
          <cell r="A744" t="str">
            <v>Netherlands Antilles</v>
          </cell>
          <cell r="B744" t="str">
            <v>--</v>
          </cell>
          <cell r="C744" t="str">
            <v>--</v>
          </cell>
        </row>
        <row r="745">
          <cell r="A745" t="str">
            <v>New Zealand</v>
          </cell>
          <cell r="B745" t="str">
            <v>Asia Pacific</v>
          </cell>
          <cell r="C745" t="str">
            <v>Aaa</v>
          </cell>
          <cell r="D745">
            <v>22585.5</v>
          </cell>
          <cell r="E745">
            <v>24008.43</v>
          </cell>
          <cell r="F745">
            <v>25081.86</v>
          </cell>
          <cell r="G745">
            <v>26287.38</v>
          </cell>
          <cell r="H745">
            <v>27629.26</v>
          </cell>
          <cell r="I745">
            <v>27681.200000000001</v>
          </cell>
          <cell r="J745">
            <v>27176.9</v>
          </cell>
          <cell r="K745">
            <v>27697.94</v>
          </cell>
          <cell r="L745">
            <v>28407.82</v>
          </cell>
          <cell r="M745">
            <v>29481.14</v>
          </cell>
        </row>
        <row r="746">
          <cell r="A746" t="str">
            <v>Nicaragua</v>
          </cell>
          <cell r="B746" t="str">
            <v>Americas</v>
          </cell>
          <cell r="C746" t="str">
            <v>B3</v>
          </cell>
          <cell r="D746">
            <v>2940.37</v>
          </cell>
          <cell r="E746">
            <v>3111.6</v>
          </cell>
          <cell r="F746">
            <v>3256</v>
          </cell>
          <cell r="G746">
            <v>3488.57</v>
          </cell>
          <cell r="H746">
            <v>3732.89</v>
          </cell>
          <cell r="I746">
            <v>3906.69</v>
          </cell>
          <cell r="J746">
            <v>3801.83</v>
          </cell>
          <cell r="K746">
            <v>3869.49</v>
          </cell>
          <cell r="L746">
            <v>4109.47</v>
          </cell>
          <cell r="M746">
            <v>4351.67</v>
          </cell>
        </row>
        <row r="747">
          <cell r="A747" t="str">
            <v>Niger</v>
          </cell>
          <cell r="B747" t="str">
            <v>--</v>
          </cell>
          <cell r="C747" t="str">
            <v>--</v>
          </cell>
        </row>
        <row r="748">
          <cell r="A748" t="str">
            <v>Nigeria</v>
          </cell>
          <cell r="B748" t="str">
            <v>ME &amp; A</v>
          </cell>
          <cell r="C748" t="str">
            <v>Ba3</v>
          </cell>
          <cell r="D748">
            <v>1490.5</v>
          </cell>
          <cell r="E748">
            <v>1651.86</v>
          </cell>
          <cell r="F748">
            <v>1752.63</v>
          </cell>
          <cell r="G748">
            <v>1871.34</v>
          </cell>
          <cell r="H748">
            <v>1995.86</v>
          </cell>
          <cell r="I748">
            <v>2104.5700000000002</v>
          </cell>
          <cell r="J748">
            <v>2209.85</v>
          </cell>
          <cell r="K748">
            <v>2352.52</v>
          </cell>
          <cell r="L748">
            <v>2508.83</v>
          </cell>
          <cell r="M748">
            <v>2661.13</v>
          </cell>
        </row>
        <row r="749">
          <cell r="A749" t="str">
            <v>Norway</v>
          </cell>
          <cell r="B749" t="str">
            <v>Europe</v>
          </cell>
          <cell r="C749" t="str">
            <v>Aaa</v>
          </cell>
          <cell r="D749">
            <v>42677.07</v>
          </cell>
          <cell r="E749">
            <v>45380.27</v>
          </cell>
          <cell r="F749">
            <v>47841.79</v>
          </cell>
          <cell r="G749">
            <v>50008.17</v>
          </cell>
          <cell r="H749">
            <v>52141.46</v>
          </cell>
          <cell r="I749">
            <v>52446.51</v>
          </cell>
          <cell r="J749">
            <v>51517.77</v>
          </cell>
          <cell r="K749">
            <v>51570.96</v>
          </cell>
          <cell r="L749">
            <v>52575.76</v>
          </cell>
          <cell r="M749">
            <v>54397.120000000003</v>
          </cell>
        </row>
        <row r="750">
          <cell r="A750" t="str">
            <v>Oman</v>
          </cell>
          <cell r="B750" t="str">
            <v>ME &amp; A</v>
          </cell>
          <cell r="C750" t="str">
            <v>A1</v>
          </cell>
          <cell r="D750">
            <v>16895.39</v>
          </cell>
          <cell r="E750">
            <v>18143.419999999998</v>
          </cell>
          <cell r="F750">
            <v>19548.43</v>
          </cell>
          <cell r="G750">
            <v>20847.46</v>
          </cell>
          <cell r="H750">
            <v>22369.599999999999</v>
          </cell>
          <cell r="I750">
            <v>25261.85</v>
          </cell>
          <cell r="J750">
            <v>25399.040000000001</v>
          </cell>
          <cell r="K750">
            <v>31067.31</v>
          </cell>
          <cell r="L750">
            <v>27856.6</v>
          </cell>
          <cell r="M750">
            <v>28843.15</v>
          </cell>
        </row>
        <row r="751">
          <cell r="A751" t="str">
            <v>Pakistan</v>
          </cell>
          <cell r="B751" t="str">
            <v>Asia Pacific</v>
          </cell>
          <cell r="C751" t="str">
            <v>Caa1</v>
          </cell>
          <cell r="D751">
            <v>2100.73</v>
          </cell>
          <cell r="E751">
            <v>2245.15</v>
          </cell>
          <cell r="F751">
            <v>2404.58</v>
          </cell>
          <cell r="G751">
            <v>2574.75</v>
          </cell>
          <cell r="H751">
            <v>2740.05</v>
          </cell>
          <cell r="I751">
            <v>2817.31</v>
          </cell>
          <cell r="J751">
            <v>2789.61</v>
          </cell>
          <cell r="K751">
            <v>2836.37</v>
          </cell>
          <cell r="L751">
            <v>2936.87</v>
          </cell>
          <cell r="M751">
            <v>3055.68</v>
          </cell>
        </row>
        <row r="752">
          <cell r="A752" t="str">
            <v>Palau</v>
          </cell>
          <cell r="B752" t="str">
            <v>--</v>
          </cell>
          <cell r="C752" t="str">
            <v>--</v>
          </cell>
        </row>
        <row r="753">
          <cell r="A753" t="str">
            <v>Panama</v>
          </cell>
          <cell r="B753" t="str">
            <v>Americas</v>
          </cell>
          <cell r="C753" t="str">
            <v>Baa2</v>
          </cell>
          <cell r="D753">
            <v>7129.42</v>
          </cell>
          <cell r="E753">
            <v>7727.78</v>
          </cell>
          <cell r="F753">
            <v>8354.02</v>
          </cell>
          <cell r="G753">
            <v>9186.39</v>
          </cell>
          <cell r="H753">
            <v>10385.530000000001</v>
          </cell>
          <cell r="I753">
            <v>11453.47</v>
          </cell>
          <cell r="J753">
            <v>11774.78</v>
          </cell>
          <cell r="K753">
            <v>12579.02</v>
          </cell>
          <cell r="L753">
            <v>13966.17</v>
          </cell>
          <cell r="M753">
            <v>15448.55</v>
          </cell>
        </row>
        <row r="754">
          <cell r="A754" t="str">
            <v>Papua New Guinea</v>
          </cell>
          <cell r="B754" t="str">
            <v>Asia Pacific</v>
          </cell>
          <cell r="C754" t="str">
            <v>B1</v>
          </cell>
          <cell r="D754">
            <v>1772.46</v>
          </cell>
          <cell r="E754">
            <v>1841.84</v>
          </cell>
          <cell r="F754">
            <v>1770.91</v>
          </cell>
          <cell r="G754">
            <v>1824.2</v>
          </cell>
          <cell r="H754">
            <v>1960.69</v>
          </cell>
          <cell r="I754">
            <v>2082.9</v>
          </cell>
          <cell r="J754">
            <v>2177.64</v>
          </cell>
          <cell r="K754">
            <v>2315.4</v>
          </cell>
          <cell r="L754">
            <v>2549.02</v>
          </cell>
          <cell r="M754">
            <v>2736.07</v>
          </cell>
        </row>
        <row r="755">
          <cell r="A755" t="str">
            <v>Paraguay</v>
          </cell>
          <cell r="B755" t="str">
            <v>Americas</v>
          </cell>
          <cell r="C755" t="str">
            <v>Ba3</v>
          </cell>
          <cell r="D755">
            <v>4165.62</v>
          </cell>
          <cell r="E755">
            <v>4253.6499999999996</v>
          </cell>
          <cell r="F755">
            <v>4564.21</v>
          </cell>
          <cell r="G755">
            <v>4840</v>
          </cell>
          <cell r="H755">
            <v>5143.26</v>
          </cell>
          <cell r="I755">
            <v>5478.23</v>
          </cell>
          <cell r="J755">
            <v>5209.1099999999997</v>
          </cell>
          <cell r="K755">
            <v>5860.34</v>
          </cell>
          <cell r="L755">
            <v>6123.86</v>
          </cell>
          <cell r="M755">
            <v>6053.15</v>
          </cell>
        </row>
        <row r="756">
          <cell r="A756" t="str">
            <v>Peru</v>
          </cell>
          <cell r="B756" t="str">
            <v>Americas</v>
          </cell>
          <cell r="C756" t="str">
            <v>Baa2</v>
          </cell>
          <cell r="D756">
            <v>5624.03</v>
          </cell>
          <cell r="E756">
            <v>5998.06</v>
          </cell>
          <cell r="F756">
            <v>6474.7</v>
          </cell>
          <cell r="G756">
            <v>7080.75</v>
          </cell>
          <cell r="H756">
            <v>7753.17</v>
          </cell>
          <cell r="I756">
            <v>8547.23</v>
          </cell>
          <cell r="J756">
            <v>8554.7800000000007</v>
          </cell>
          <cell r="K756">
            <v>9273.4500000000007</v>
          </cell>
          <cell r="L756">
            <v>9950.25</v>
          </cell>
          <cell r="M756">
            <v>10596.17</v>
          </cell>
        </row>
        <row r="757">
          <cell r="A757" t="str">
            <v>Philippines</v>
          </cell>
          <cell r="B757" t="str">
            <v>Asia Pacific</v>
          </cell>
          <cell r="C757" t="str">
            <v>Baa3</v>
          </cell>
          <cell r="D757">
            <v>2720.06</v>
          </cell>
          <cell r="E757">
            <v>2904.91</v>
          </cell>
          <cell r="F757">
            <v>3061.02</v>
          </cell>
          <cell r="G757">
            <v>3255.24</v>
          </cell>
          <cell r="H757">
            <v>3492.86</v>
          </cell>
          <cell r="I757">
            <v>3635.6</v>
          </cell>
          <cell r="J757">
            <v>3685.31</v>
          </cell>
          <cell r="K757">
            <v>3945.23</v>
          </cell>
          <cell r="L757">
            <v>4098.2700000000004</v>
          </cell>
          <cell r="M757">
            <v>4379.67</v>
          </cell>
        </row>
        <row r="758">
          <cell r="A758" t="str">
            <v>Poland</v>
          </cell>
          <cell r="B758" t="str">
            <v>Europe</v>
          </cell>
          <cell r="C758" t="str">
            <v>A2</v>
          </cell>
          <cell r="D758">
            <v>11737.14</v>
          </cell>
          <cell r="E758">
            <v>12697.68</v>
          </cell>
          <cell r="F758">
            <v>13568.37</v>
          </cell>
          <cell r="G758">
            <v>14862.9</v>
          </cell>
          <cell r="H758">
            <v>16306.14</v>
          </cell>
          <cell r="I758">
            <v>17481.38</v>
          </cell>
          <cell r="J758">
            <v>17893.330000000002</v>
          </cell>
          <cell r="K758">
            <v>18796.16</v>
          </cell>
          <cell r="L758">
            <v>19843.23</v>
          </cell>
          <cell r="M758">
            <v>20561.97</v>
          </cell>
        </row>
        <row r="759">
          <cell r="A759" t="str">
            <v>Portugal</v>
          </cell>
          <cell r="B759" t="str">
            <v>Europe</v>
          </cell>
          <cell r="C759" t="str">
            <v>Ba3</v>
          </cell>
          <cell r="D759">
            <v>19390.18</v>
          </cell>
          <cell r="E759">
            <v>20030.39</v>
          </cell>
          <cell r="F759">
            <v>20671.96</v>
          </cell>
          <cell r="G759">
            <v>21544.69</v>
          </cell>
          <cell r="H759">
            <v>22588.45</v>
          </cell>
          <cell r="I759">
            <v>22997.07</v>
          </cell>
          <cell r="J759">
            <v>22478.79</v>
          </cell>
          <cell r="K759">
            <v>23181.01</v>
          </cell>
          <cell r="L759">
            <v>23302.16</v>
          </cell>
          <cell r="M759">
            <v>23046.66</v>
          </cell>
        </row>
        <row r="760">
          <cell r="A760" t="str">
            <v>Qatar</v>
          </cell>
          <cell r="B760" t="str">
            <v>ME &amp; A</v>
          </cell>
          <cell r="C760" t="str">
            <v>Aa2</v>
          </cell>
          <cell r="D760">
            <v>57931.68</v>
          </cell>
          <cell r="E760">
            <v>67766.69</v>
          </cell>
          <cell r="F760">
            <v>66510.009999999995</v>
          </cell>
          <cell r="G760">
            <v>73768.28</v>
          </cell>
          <cell r="H760">
            <v>75904.2</v>
          </cell>
          <cell r="I760">
            <v>77084.73</v>
          </cell>
          <cell r="J760">
            <v>76863.789999999994</v>
          </cell>
          <cell r="K760">
            <v>88267.37</v>
          </cell>
          <cell r="L760">
            <v>100374.96</v>
          </cell>
          <cell r="M760">
            <v>100888.65</v>
          </cell>
        </row>
        <row r="761">
          <cell r="A761" t="str">
            <v>Republic of the Congo</v>
          </cell>
          <cell r="C761" t="str">
            <v>Ba3</v>
          </cell>
          <cell r="D761">
            <v>2998.81</v>
          </cell>
          <cell r="E761">
            <v>3111.26</v>
          </cell>
          <cell r="F761">
            <v>3371.94</v>
          </cell>
          <cell r="G761">
            <v>3592.54</v>
          </cell>
          <cell r="H761">
            <v>3529.59</v>
          </cell>
          <cell r="I761">
            <v>3693.11</v>
          </cell>
          <cell r="J761">
            <v>3884.9</v>
          </cell>
          <cell r="K761">
            <v>4160.03</v>
          </cell>
          <cell r="L761">
            <v>4275.6899999999996</v>
          </cell>
          <cell r="M761">
            <v>4426.07</v>
          </cell>
        </row>
        <row r="762">
          <cell r="A762" t="str">
            <v>Republic of the Congo, Government of</v>
          </cell>
          <cell r="C762" t="str">
            <v>--</v>
          </cell>
          <cell r="D762">
            <v>2998.81</v>
          </cell>
          <cell r="E762">
            <v>3111.26</v>
          </cell>
          <cell r="F762">
            <v>3371.94</v>
          </cell>
          <cell r="G762">
            <v>3592.54</v>
          </cell>
          <cell r="H762">
            <v>3529.59</v>
          </cell>
          <cell r="I762">
            <v>3693.11</v>
          </cell>
          <cell r="J762">
            <v>3884.9</v>
          </cell>
          <cell r="K762">
            <v>4160.03</v>
          </cell>
          <cell r="L762">
            <v>4275.6899999999996</v>
          </cell>
          <cell r="M762">
            <v>4426.07</v>
          </cell>
        </row>
        <row r="763">
          <cell r="A763" t="str">
            <v>Romania</v>
          </cell>
          <cell r="B763" t="str">
            <v>Europe</v>
          </cell>
          <cell r="C763" t="str">
            <v>Baa3</v>
          </cell>
          <cell r="D763">
            <v>7828.21</v>
          </cell>
          <cell r="E763">
            <v>8769.02</v>
          </cell>
          <cell r="F763">
            <v>9409.56</v>
          </cell>
          <cell r="G763">
            <v>10479.040000000001</v>
          </cell>
          <cell r="H763">
            <v>11449.38</v>
          </cell>
          <cell r="I763">
            <v>12551.1</v>
          </cell>
          <cell r="J763">
            <v>11833.76</v>
          </cell>
          <cell r="K763">
            <v>11860.12</v>
          </cell>
          <cell r="L763">
            <v>12390.19</v>
          </cell>
          <cell r="M763">
            <v>12722.14</v>
          </cell>
        </row>
        <row r="764">
          <cell r="A764" t="str">
            <v>Russia</v>
          </cell>
          <cell r="B764" t="str">
            <v>Europe</v>
          </cell>
          <cell r="C764" t="str">
            <v>Baa1</v>
          </cell>
          <cell r="D764">
            <v>9683.02</v>
          </cell>
          <cell r="E764">
            <v>10719.46</v>
          </cell>
          <cell r="F764">
            <v>11799.25</v>
          </cell>
          <cell r="G764">
            <v>13208.65</v>
          </cell>
          <cell r="H764">
            <v>14757.75</v>
          </cell>
          <cell r="I764">
            <v>15835.54</v>
          </cell>
          <cell r="J764">
            <v>14723.1</v>
          </cell>
          <cell r="K764">
            <v>15550.11</v>
          </cell>
          <cell r="L764">
            <v>16594.04</v>
          </cell>
          <cell r="M764">
            <v>17518.02</v>
          </cell>
        </row>
        <row r="765">
          <cell r="A765" t="str">
            <v>Rwanda</v>
          </cell>
          <cell r="B765" t="str">
            <v>ME &amp; A</v>
          </cell>
          <cell r="C765" t="str">
            <v>--</v>
          </cell>
          <cell r="D765">
            <v>684.21</v>
          </cell>
          <cell r="E765">
            <v>741.88</v>
          </cell>
          <cell r="F765">
            <v>820.18</v>
          </cell>
          <cell r="G765">
            <v>897.02</v>
          </cell>
          <cell r="H765">
            <v>966.74</v>
          </cell>
          <cell r="I765">
            <v>1066.73</v>
          </cell>
          <cell r="J765">
            <v>1110</v>
          </cell>
          <cell r="K765">
            <v>1171.8699999999999</v>
          </cell>
          <cell r="L765">
            <v>1259.6600000000001</v>
          </cell>
          <cell r="M765">
            <v>1354.25</v>
          </cell>
        </row>
        <row r="766">
          <cell r="A766" t="str">
            <v>Saint Kitts and Nevis</v>
          </cell>
          <cell r="B766" t="str">
            <v>--</v>
          </cell>
          <cell r="C766" t="str">
            <v>--</v>
          </cell>
        </row>
        <row r="767">
          <cell r="A767" t="str">
            <v>Saint Lucia</v>
          </cell>
          <cell r="B767" t="str">
            <v>--</v>
          </cell>
          <cell r="C767" t="str">
            <v>--</v>
          </cell>
        </row>
        <row r="768">
          <cell r="A768" t="str">
            <v>Samoa</v>
          </cell>
          <cell r="B768" t="str">
            <v>--</v>
          </cell>
          <cell r="C768" t="str">
            <v>--</v>
          </cell>
        </row>
        <row r="769">
          <cell r="A769" t="str">
            <v>San Marino</v>
          </cell>
          <cell r="B769" t="str">
            <v>--</v>
          </cell>
          <cell r="C769" t="str">
            <v>--</v>
          </cell>
        </row>
        <row r="770">
          <cell r="A770" t="str">
            <v>Sao Tome and Principe</v>
          </cell>
          <cell r="B770" t="str">
            <v>--</v>
          </cell>
          <cell r="C770" t="str">
            <v>--</v>
          </cell>
        </row>
        <row r="771">
          <cell r="A771" t="str">
            <v>Sark</v>
          </cell>
          <cell r="B771" t="str">
            <v>--</v>
          </cell>
          <cell r="C771" t="str">
            <v>--</v>
          </cell>
        </row>
        <row r="772">
          <cell r="A772" t="str">
            <v>Saudi Arabia</v>
          </cell>
          <cell r="B772" t="str">
            <v>ME &amp; A</v>
          </cell>
          <cell r="C772" t="str">
            <v>Aa3</v>
          </cell>
          <cell r="D772">
            <v>19049.3</v>
          </cell>
          <cell r="E772">
            <v>20113.919999999998</v>
          </cell>
          <cell r="F772">
            <v>21903.06</v>
          </cell>
          <cell r="G772">
            <v>23052.71</v>
          </cell>
          <cell r="H772">
            <v>24258.98</v>
          </cell>
          <cell r="I772">
            <v>25937.25</v>
          </cell>
          <cell r="J772">
            <v>25743.54</v>
          </cell>
          <cell r="K772">
            <v>27500.17</v>
          </cell>
          <cell r="L772">
            <v>29120.19</v>
          </cell>
          <cell r="M772">
            <v>30477.39</v>
          </cell>
        </row>
        <row r="773">
          <cell r="A773" t="str">
            <v>Senegal</v>
          </cell>
          <cell r="B773" t="str">
            <v>ME &amp; A</v>
          </cell>
          <cell r="C773" t="str">
            <v>B1</v>
          </cell>
          <cell r="D773">
            <v>1524.18</v>
          </cell>
          <cell r="E773">
            <v>1581.57</v>
          </cell>
          <cell r="F773">
            <v>1678.7</v>
          </cell>
          <cell r="G773">
            <v>1725.33</v>
          </cell>
          <cell r="H773">
            <v>1809.49</v>
          </cell>
          <cell r="I773">
            <v>1862.06</v>
          </cell>
          <cell r="J773">
            <v>1866.41</v>
          </cell>
          <cell r="K773">
            <v>1918.08</v>
          </cell>
          <cell r="L773">
            <v>1954.43</v>
          </cell>
          <cell r="M773">
            <v>2005.12</v>
          </cell>
        </row>
        <row r="774">
          <cell r="A774" t="str">
            <v>Serbia</v>
          </cell>
          <cell r="B774" t="str">
            <v>Europe</v>
          </cell>
          <cell r="C774" t="str">
            <v>B1</v>
          </cell>
          <cell r="D774">
            <v>6786.45</v>
          </cell>
          <cell r="E774">
            <v>7597.81</v>
          </cell>
          <cell r="F774">
            <v>8315.2099999999991</v>
          </cell>
          <cell r="G774">
            <v>8910.59</v>
          </cell>
          <cell r="H774">
            <v>9678.58</v>
          </cell>
          <cell r="I774">
            <v>10288.15</v>
          </cell>
          <cell r="J774">
            <v>10044.11</v>
          </cell>
          <cell r="K774">
            <v>10309.41</v>
          </cell>
          <cell r="L774">
            <v>10724.69</v>
          </cell>
          <cell r="M774">
            <v>10721.56</v>
          </cell>
        </row>
        <row r="775">
          <cell r="A775" t="str">
            <v>Seychelles</v>
          </cell>
          <cell r="B775" t="str">
            <v>--</v>
          </cell>
          <cell r="C775" t="str">
            <v>--</v>
          </cell>
        </row>
        <row r="776">
          <cell r="A776" t="str">
            <v>Sierra Leone</v>
          </cell>
          <cell r="B776" t="str">
            <v>--</v>
          </cell>
          <cell r="C776" t="str">
            <v>--</v>
          </cell>
        </row>
        <row r="777">
          <cell r="A777" t="str">
            <v>Singapore</v>
          </cell>
          <cell r="B777" t="str">
            <v>Asia Pacific</v>
          </cell>
          <cell r="C777" t="str">
            <v>Aaa</v>
          </cell>
          <cell r="D777">
            <v>37079.83</v>
          </cell>
          <cell r="E777">
            <v>41289.230000000003</v>
          </cell>
          <cell r="F777">
            <v>45373.59</v>
          </cell>
          <cell r="G777">
            <v>49235.94</v>
          </cell>
          <cell r="H777">
            <v>52853.55</v>
          </cell>
          <cell r="I777">
            <v>51986.07</v>
          </cell>
          <cell r="J777">
            <v>50429.86</v>
          </cell>
          <cell r="K777">
            <v>57556.35</v>
          </cell>
          <cell r="L777">
            <v>60441.25</v>
          </cell>
          <cell r="M777">
            <v>60799.17</v>
          </cell>
        </row>
        <row r="778">
          <cell r="A778" t="str">
            <v>Sint Maarten</v>
          </cell>
          <cell r="B778" t="str">
            <v>Americas</v>
          </cell>
          <cell r="C778" t="str">
            <v>Baa1</v>
          </cell>
        </row>
        <row r="779">
          <cell r="A779" t="str">
            <v>Slovakia</v>
          </cell>
          <cell r="B779" t="str">
            <v>Europe</v>
          </cell>
          <cell r="C779" t="str">
            <v>A2</v>
          </cell>
          <cell r="D779">
            <v>13553.07</v>
          </cell>
          <cell r="E779">
            <v>14642.43</v>
          </cell>
          <cell r="F779">
            <v>16060.19</v>
          </cell>
          <cell r="G779">
            <v>17902.84</v>
          </cell>
          <cell r="H779">
            <v>20298.25</v>
          </cell>
          <cell r="I779">
            <v>21866.9</v>
          </cell>
          <cell r="J779">
            <v>20894.8</v>
          </cell>
          <cell r="K779">
            <v>22024.45</v>
          </cell>
          <cell r="L779">
            <v>23307.5</v>
          </cell>
          <cell r="M779">
            <v>24142.38</v>
          </cell>
        </row>
        <row r="780">
          <cell r="A780" t="str">
            <v>Slovenia</v>
          </cell>
          <cell r="B780" t="str">
            <v>Europe</v>
          </cell>
          <cell r="C780" t="str">
            <v>Ba1</v>
          </cell>
          <cell r="D780">
            <v>20408.88</v>
          </cell>
          <cell r="E780">
            <v>21842.69</v>
          </cell>
          <cell r="F780">
            <v>23434.19</v>
          </cell>
          <cell r="G780">
            <v>25493.82</v>
          </cell>
          <cell r="H780">
            <v>27894.27</v>
          </cell>
          <cell r="I780">
            <v>29402.78</v>
          </cell>
          <cell r="J780">
            <v>26979.32</v>
          </cell>
          <cell r="K780">
            <v>27452.15</v>
          </cell>
          <cell r="L780">
            <v>28145.49</v>
          </cell>
          <cell r="M780">
            <v>27837.07</v>
          </cell>
        </row>
        <row r="781">
          <cell r="A781" t="str">
            <v>Solomon Islands</v>
          </cell>
          <cell r="B781" t="str">
            <v>--</v>
          </cell>
          <cell r="C781" t="str">
            <v>--</v>
          </cell>
        </row>
        <row r="782">
          <cell r="A782" t="str">
            <v>Somalia</v>
          </cell>
          <cell r="B782" t="str">
            <v>--</v>
          </cell>
          <cell r="C782" t="str">
            <v>--</v>
          </cell>
        </row>
        <row r="783">
          <cell r="A783" t="str">
            <v>South Africa</v>
          </cell>
          <cell r="B783" t="str">
            <v>ME &amp; A</v>
          </cell>
          <cell r="C783" t="str">
            <v>Baa1</v>
          </cell>
          <cell r="D783">
            <v>7478.36</v>
          </cell>
          <cell r="E783">
            <v>7999.87</v>
          </cell>
          <cell r="F783">
            <v>8653.7099999999991</v>
          </cell>
          <cell r="G783">
            <v>9319.6</v>
          </cell>
          <cell r="H783">
            <v>9797.64</v>
          </cell>
          <cell r="I783">
            <v>10250.709999999999</v>
          </cell>
          <cell r="J783">
            <v>10083.620000000001</v>
          </cell>
          <cell r="K783">
            <v>10440.69</v>
          </cell>
          <cell r="L783">
            <v>10942.37</v>
          </cell>
          <cell r="M783">
            <v>11281.16</v>
          </cell>
        </row>
        <row r="784">
          <cell r="A784" t="str">
            <v>Spain</v>
          </cell>
          <cell r="B784" t="str">
            <v>Europe</v>
          </cell>
          <cell r="C784" t="str">
            <v>Baa3</v>
          </cell>
          <cell r="D784">
            <v>24961.4</v>
          </cell>
          <cell r="E784">
            <v>26023.06</v>
          </cell>
          <cell r="F784">
            <v>27295.66</v>
          </cell>
          <cell r="G784">
            <v>28835.88</v>
          </cell>
          <cell r="H784">
            <v>30081.41</v>
          </cell>
          <cell r="I784">
            <v>30454.17</v>
          </cell>
          <cell r="J784">
            <v>29296.62</v>
          </cell>
          <cell r="K784">
            <v>29499.1</v>
          </cell>
          <cell r="L784">
            <v>30059.96</v>
          </cell>
          <cell r="M784">
            <v>30058.12</v>
          </cell>
        </row>
        <row r="785">
          <cell r="A785" t="str">
            <v>Sri Lanka</v>
          </cell>
          <cell r="B785" t="str">
            <v>Asia Pacific</v>
          </cell>
          <cell r="C785" t="str">
            <v>B1</v>
          </cell>
          <cell r="D785">
            <v>3061.81</v>
          </cell>
          <cell r="E785">
            <v>3262.88</v>
          </cell>
          <cell r="F785">
            <v>3554.62</v>
          </cell>
          <cell r="G785">
            <v>3914.12</v>
          </cell>
          <cell r="H785">
            <v>4257.6899999999996</v>
          </cell>
          <cell r="I785">
            <v>4563.3100000000004</v>
          </cell>
          <cell r="J785">
            <v>4724.1000000000004</v>
          </cell>
          <cell r="K785">
            <v>5124.3500000000004</v>
          </cell>
          <cell r="L785">
            <v>5617.52</v>
          </cell>
          <cell r="M785">
            <v>6045.84</v>
          </cell>
        </row>
        <row r="786">
          <cell r="A786" t="str">
            <v>St. Vincent and the Grenadines</v>
          </cell>
          <cell r="B786" t="str">
            <v>Americas</v>
          </cell>
          <cell r="C786" t="str">
            <v>B2</v>
          </cell>
          <cell r="D786">
            <v>8322.82</v>
          </cell>
          <cell r="E786">
            <v>9402.86</v>
          </cell>
          <cell r="F786">
            <v>9879.2900000000009</v>
          </cell>
          <cell r="G786">
            <v>10747.16</v>
          </cell>
          <cell r="H786">
            <v>11315.1</v>
          </cell>
          <cell r="I786">
            <v>11466.36</v>
          </cell>
          <cell r="J786">
            <v>11287.66</v>
          </cell>
          <cell r="K786">
            <v>11148.3</v>
          </cell>
          <cell r="L786">
            <v>11402.67</v>
          </cell>
          <cell r="M786">
            <v>11767.78</v>
          </cell>
        </row>
        <row r="787">
          <cell r="A787" t="str">
            <v>Sudan</v>
          </cell>
          <cell r="B787" t="str">
            <v>--</v>
          </cell>
          <cell r="C787" t="str">
            <v>--</v>
          </cell>
        </row>
        <row r="788">
          <cell r="A788" t="str">
            <v>Suriname</v>
          </cell>
          <cell r="B788" t="str">
            <v>Americas</v>
          </cell>
          <cell r="C788" t="str">
            <v>Ba3</v>
          </cell>
          <cell r="D788">
            <v>7075.85</v>
          </cell>
          <cell r="E788">
            <v>7900.42</v>
          </cell>
          <cell r="F788">
            <v>8655.7000000000007</v>
          </cell>
          <cell r="G788">
            <v>9329.34</v>
          </cell>
          <cell r="H788">
            <v>9952.5300000000007</v>
          </cell>
          <cell r="I788">
            <v>10423.18</v>
          </cell>
          <cell r="J788">
            <v>10673.68</v>
          </cell>
          <cell r="K788">
            <v>11099.21</v>
          </cell>
          <cell r="L788">
            <v>11692.85</v>
          </cell>
          <cell r="M788">
            <v>12299.44</v>
          </cell>
        </row>
        <row r="789">
          <cell r="A789" t="str">
            <v>Swaziland</v>
          </cell>
          <cell r="B789" t="str">
            <v>--</v>
          </cell>
          <cell r="C789" t="str">
            <v>--</v>
          </cell>
        </row>
        <row r="790">
          <cell r="A790" t="str">
            <v>Sweden</v>
          </cell>
          <cell r="B790" t="str">
            <v>Europe</v>
          </cell>
          <cell r="C790" t="str">
            <v>Aaa</v>
          </cell>
          <cell r="D790">
            <v>29596.49</v>
          </cell>
          <cell r="E790">
            <v>31366.400000000001</v>
          </cell>
          <cell r="F790">
            <v>33114.230000000003</v>
          </cell>
          <cell r="G790">
            <v>35342.910000000003</v>
          </cell>
          <cell r="H790">
            <v>37199.050000000003</v>
          </cell>
          <cell r="I790">
            <v>37393.9</v>
          </cell>
          <cell r="J790">
            <v>35464.18</v>
          </cell>
          <cell r="K790">
            <v>37942.800000000003</v>
          </cell>
          <cell r="L790">
            <v>39539.96</v>
          </cell>
          <cell r="M790">
            <v>40304.29</v>
          </cell>
        </row>
        <row r="791">
          <cell r="A791" t="str">
            <v>Switzerland</v>
          </cell>
          <cell r="B791" t="str">
            <v>Europe</v>
          </cell>
          <cell r="C791" t="str">
            <v>Aaa</v>
          </cell>
          <cell r="D791">
            <v>33840.550000000003</v>
          </cell>
          <cell r="E791">
            <v>35432.559999999998</v>
          </cell>
          <cell r="F791">
            <v>37106.58</v>
          </cell>
          <cell r="G791">
            <v>39447.93</v>
          </cell>
          <cell r="H791">
            <v>41772.29</v>
          </cell>
          <cell r="I791">
            <v>43028.46</v>
          </cell>
          <cell r="J791">
            <v>41471.32</v>
          </cell>
          <cell r="K791">
            <v>42746.23</v>
          </cell>
          <cell r="L791">
            <v>43897.49</v>
          </cell>
          <cell r="M791">
            <v>44864.06</v>
          </cell>
        </row>
        <row r="792">
          <cell r="A792" t="str">
            <v>Syria</v>
          </cell>
          <cell r="B792" t="str">
            <v>--</v>
          </cell>
          <cell r="C792" t="str">
            <v>--</v>
          </cell>
        </row>
        <row r="793">
          <cell r="A793" t="str">
            <v>Taiwan</v>
          </cell>
          <cell r="B793" t="str">
            <v>Asia Pacific</v>
          </cell>
          <cell r="C793" t="str">
            <v>Aa3</v>
          </cell>
          <cell r="D793">
            <v>22769.01</v>
          </cell>
          <cell r="E793">
            <v>24942.06</v>
          </cell>
          <cell r="F793">
            <v>26657.33</v>
          </cell>
          <cell r="G793">
            <v>28836.27</v>
          </cell>
          <cell r="H793">
            <v>31260.86</v>
          </cell>
          <cell r="I793">
            <v>31994.33</v>
          </cell>
          <cell r="J793">
            <v>31543.71</v>
          </cell>
          <cell r="K793">
            <v>35296.32</v>
          </cell>
          <cell r="L793">
            <v>37351.269999999997</v>
          </cell>
          <cell r="M793">
            <v>38356.57</v>
          </cell>
        </row>
        <row r="794">
          <cell r="A794" t="str">
            <v>Tajikistan</v>
          </cell>
          <cell r="B794" t="str">
            <v>--</v>
          </cell>
          <cell r="C794" t="str">
            <v>--</v>
          </cell>
          <cell r="D794">
            <v>1167.82</v>
          </cell>
          <cell r="E794">
            <v>1297.01</v>
          </cell>
          <cell r="F794">
            <v>1397.97</v>
          </cell>
          <cell r="G794">
            <v>1510.49</v>
          </cell>
          <cell r="H794">
            <v>1636.33</v>
          </cell>
          <cell r="I794">
            <v>1761.49</v>
          </cell>
          <cell r="J794">
            <v>1806.12</v>
          </cell>
          <cell r="K794">
            <v>1924.62</v>
          </cell>
          <cell r="L794">
            <v>2057.89</v>
          </cell>
          <cell r="M794">
            <v>2204.6</v>
          </cell>
        </row>
        <row r="795">
          <cell r="A795" t="str">
            <v>Tanzania</v>
          </cell>
          <cell r="B795" t="str">
            <v>--</v>
          </cell>
          <cell r="C795" t="str">
            <v>--</v>
          </cell>
        </row>
        <row r="796">
          <cell r="A796" t="str">
            <v>Thailand</v>
          </cell>
          <cell r="B796" t="str">
            <v>Asia Pacific</v>
          </cell>
          <cell r="C796" t="str">
            <v>Baa1</v>
          </cell>
          <cell r="D796">
            <v>5919.62</v>
          </cell>
          <cell r="E796">
            <v>6350.11</v>
          </cell>
          <cell r="F796">
            <v>6835.04</v>
          </cell>
          <cell r="G796">
            <v>7387.38</v>
          </cell>
          <cell r="H796">
            <v>7910.28</v>
          </cell>
          <cell r="I796">
            <v>8192.77</v>
          </cell>
          <cell r="J796">
            <v>7996.1</v>
          </cell>
          <cell r="K796">
            <v>8673.68</v>
          </cell>
          <cell r="L796">
            <v>8810.49</v>
          </cell>
          <cell r="M796">
            <v>9502.93</v>
          </cell>
        </row>
        <row r="797">
          <cell r="A797" t="str">
            <v>Togo</v>
          </cell>
          <cell r="B797" t="str">
            <v>--</v>
          </cell>
          <cell r="C797" t="str">
            <v>--</v>
          </cell>
        </row>
        <row r="798">
          <cell r="A798" t="str">
            <v>Trinidad and Tobago</v>
          </cell>
          <cell r="B798" t="str">
            <v>Americas</v>
          </cell>
          <cell r="C798" t="str">
            <v>Baa1</v>
          </cell>
          <cell r="D798">
            <v>13853.13</v>
          </cell>
          <cell r="E798">
            <v>15484.09</v>
          </cell>
          <cell r="F798">
            <v>15554.32</v>
          </cell>
          <cell r="G798">
            <v>18101.740000000002</v>
          </cell>
          <cell r="H798">
            <v>19387.310000000001</v>
          </cell>
          <cell r="I798">
            <v>20351.77</v>
          </cell>
          <cell r="J798">
            <v>19585.310000000001</v>
          </cell>
          <cell r="K798">
            <v>19749.580000000002</v>
          </cell>
          <cell r="L798">
            <v>19533.689999999999</v>
          </cell>
          <cell r="M798">
            <v>19826.419999999998</v>
          </cell>
        </row>
        <row r="799">
          <cell r="A799" t="str">
            <v>Tunisia</v>
          </cell>
          <cell r="B799" t="str">
            <v>ME &amp; A</v>
          </cell>
          <cell r="C799" t="str">
            <v>Ba3</v>
          </cell>
          <cell r="D799">
            <v>6243.96</v>
          </cell>
          <cell r="E799">
            <v>6747.99</v>
          </cell>
          <cell r="F799">
            <v>7182.37</v>
          </cell>
          <cell r="G799">
            <v>7734.44</v>
          </cell>
          <cell r="H799">
            <v>8383.16</v>
          </cell>
          <cell r="I799">
            <v>8874.01</v>
          </cell>
          <cell r="J799">
            <v>9127.19</v>
          </cell>
          <cell r="K799">
            <v>9427.8700000000008</v>
          </cell>
          <cell r="L799">
            <v>9325.65</v>
          </cell>
          <cell r="M799">
            <v>9794.59</v>
          </cell>
        </row>
        <row r="800">
          <cell r="A800" t="str">
            <v>Turkey</v>
          </cell>
          <cell r="B800" t="str">
            <v>Europe</v>
          </cell>
          <cell r="C800" t="str">
            <v>Baa3</v>
          </cell>
          <cell r="D800">
            <v>8576.7800000000007</v>
          </cell>
          <cell r="E800">
            <v>9725.4</v>
          </cell>
          <cell r="F800">
            <v>10899.37</v>
          </cell>
          <cell r="G800">
            <v>11865.37</v>
          </cell>
          <cell r="H800">
            <v>12600.07</v>
          </cell>
          <cell r="I800">
            <v>12770.72</v>
          </cell>
          <cell r="J800">
            <v>12085.67</v>
          </cell>
          <cell r="K800">
            <v>13177.76</v>
          </cell>
          <cell r="L800">
            <v>14428.15</v>
          </cell>
          <cell r="M800">
            <v>14811.68</v>
          </cell>
        </row>
        <row r="801">
          <cell r="A801" t="str">
            <v>Turkmenistan</v>
          </cell>
          <cell r="B801" t="str">
            <v>--</v>
          </cell>
          <cell r="C801" t="str">
            <v>--</v>
          </cell>
          <cell r="F801">
            <v>4677.42</v>
          </cell>
        </row>
        <row r="802">
          <cell r="A802" t="str">
            <v>Uganda</v>
          </cell>
          <cell r="B802" t="str">
            <v>--</v>
          </cell>
          <cell r="C802" t="str">
            <v>--</v>
          </cell>
          <cell r="D802">
            <v>908.47400000000005</v>
          </cell>
          <cell r="E802">
            <v>937.279</v>
          </cell>
          <cell r="F802">
            <v>1014.8</v>
          </cell>
          <cell r="G802">
            <v>1083.93</v>
          </cell>
          <cell r="H802">
            <v>1164</v>
          </cell>
          <cell r="I802">
            <v>1268.69</v>
          </cell>
          <cell r="J802">
            <v>1289.01</v>
          </cell>
          <cell r="K802">
            <v>1341.64</v>
          </cell>
          <cell r="L802">
            <v>1406.9</v>
          </cell>
          <cell r="M802">
            <v>1424.22</v>
          </cell>
        </row>
        <row r="803">
          <cell r="A803" t="str">
            <v>Ukraine</v>
          </cell>
          <cell r="B803" t="str">
            <v>Europe</v>
          </cell>
          <cell r="C803" t="str">
            <v>Caa1</v>
          </cell>
          <cell r="D803">
            <v>4518.54</v>
          </cell>
          <cell r="E803">
            <v>5244.36</v>
          </cell>
          <cell r="F803">
            <v>5583.95</v>
          </cell>
          <cell r="G803">
            <v>6227.95</v>
          </cell>
          <cell r="H803">
            <v>6921.12</v>
          </cell>
          <cell r="I803">
            <v>7261.3</v>
          </cell>
          <cell r="J803">
            <v>6265.31</v>
          </cell>
          <cell r="K803">
            <v>6627.22</v>
          </cell>
          <cell r="L803">
            <v>7136.17</v>
          </cell>
          <cell r="M803">
            <v>7295.14</v>
          </cell>
        </row>
        <row r="804">
          <cell r="A804" t="str">
            <v>United Arab Emirates</v>
          </cell>
          <cell r="B804" t="str">
            <v>ME &amp; A</v>
          </cell>
          <cell r="C804" t="str">
            <v>Aa2</v>
          </cell>
          <cell r="D804">
            <v>41398.239999999998</v>
          </cell>
          <cell r="E804">
            <v>44088.54</v>
          </cell>
          <cell r="F804">
            <v>44477.2</v>
          </cell>
          <cell r="G804">
            <v>41248.699999999997</v>
          </cell>
          <cell r="H804">
            <v>35214.75</v>
          </cell>
          <cell r="I804">
            <v>28537.97</v>
          </cell>
          <cell r="J804">
            <v>26954.27</v>
          </cell>
          <cell r="K804">
            <v>27519.99</v>
          </cell>
          <cell r="L804">
            <v>28300.15</v>
          </cell>
          <cell r="M804">
            <v>29176.37</v>
          </cell>
        </row>
        <row r="805">
          <cell r="A805" t="str">
            <v>United Kingdom</v>
          </cell>
          <cell r="B805" t="str">
            <v>Europe</v>
          </cell>
          <cell r="C805" t="str">
            <v>Aa1</v>
          </cell>
          <cell r="D805">
            <v>29277.07</v>
          </cell>
          <cell r="E805">
            <v>30925.54</v>
          </cell>
          <cell r="F805">
            <v>32665.439999999999</v>
          </cell>
          <cell r="G805">
            <v>34397.879999999997</v>
          </cell>
          <cell r="H805">
            <v>36280.730000000003</v>
          </cell>
          <cell r="I805">
            <v>36458.03</v>
          </cell>
          <cell r="J805">
            <v>34617.230000000003</v>
          </cell>
          <cell r="K805">
            <v>35348.959999999999</v>
          </cell>
          <cell r="L805">
            <v>36170.97</v>
          </cell>
          <cell r="M805">
            <v>36569.379999999997</v>
          </cell>
        </row>
        <row r="806">
          <cell r="A806" t="str">
            <v>United States of America</v>
          </cell>
          <cell r="B806" t="str">
            <v>Americas</v>
          </cell>
          <cell r="C806" t="str">
            <v>Aaa</v>
          </cell>
          <cell r="D806">
            <v>39597.370000000003</v>
          </cell>
          <cell r="E806">
            <v>41845.61</v>
          </cell>
          <cell r="F806">
            <v>44224.13</v>
          </cell>
          <cell r="G806">
            <v>46358.36</v>
          </cell>
          <cell r="H806">
            <v>47963.56</v>
          </cell>
          <cell r="I806">
            <v>48307.78</v>
          </cell>
          <cell r="J806">
            <v>46906.9</v>
          </cell>
          <cell r="K806">
            <v>48294.19</v>
          </cell>
          <cell r="L806">
            <v>49796.95</v>
          </cell>
          <cell r="M806">
            <v>51703.95</v>
          </cell>
        </row>
        <row r="807">
          <cell r="A807" t="str">
            <v>Uruguay</v>
          </cell>
          <cell r="B807" t="str">
            <v>Americas</v>
          </cell>
          <cell r="C807" t="str">
            <v>Baa3</v>
          </cell>
          <cell r="D807">
            <v>7932.07</v>
          </cell>
          <cell r="E807">
            <v>8762.08</v>
          </cell>
          <cell r="F807">
            <v>9694.7900000000009</v>
          </cell>
          <cell r="G807">
            <v>10374.91</v>
          </cell>
          <cell r="H807">
            <v>11314.74</v>
          </cell>
          <cell r="I807">
            <v>12325.91</v>
          </cell>
          <cell r="J807">
            <v>12658.4</v>
          </cell>
          <cell r="K807">
            <v>13909.5</v>
          </cell>
          <cell r="L807">
            <v>15055.02</v>
          </cell>
          <cell r="M807">
            <v>15864.67</v>
          </cell>
        </row>
        <row r="808">
          <cell r="A808" t="str">
            <v>Uzbekistan</v>
          </cell>
          <cell r="B808" t="str">
            <v>--</v>
          </cell>
          <cell r="C808" t="str">
            <v>--</v>
          </cell>
          <cell r="D808">
            <v>1638.85</v>
          </cell>
          <cell r="E808">
            <v>1790.71</v>
          </cell>
          <cell r="F808">
            <v>1952.03</v>
          </cell>
          <cell r="G808">
            <v>2134.56</v>
          </cell>
          <cell r="H808">
            <v>2363.35</v>
          </cell>
          <cell r="I808">
            <v>2589.56</v>
          </cell>
          <cell r="J808">
            <v>2775.84</v>
          </cell>
          <cell r="K808">
            <v>2994.77</v>
          </cell>
          <cell r="L808">
            <v>3238.85</v>
          </cell>
          <cell r="M808">
            <v>3523.39</v>
          </cell>
        </row>
        <row r="809">
          <cell r="A809" t="str">
            <v>Vanuatu</v>
          </cell>
          <cell r="B809" t="str">
            <v>--</v>
          </cell>
          <cell r="C809" t="str">
            <v>--</v>
          </cell>
        </row>
        <row r="810">
          <cell r="A810" t="str">
            <v>Venezuela</v>
          </cell>
          <cell r="B810" t="str">
            <v>Americas</v>
          </cell>
          <cell r="C810" t="str">
            <v>B2</v>
          </cell>
          <cell r="D810">
            <v>7467.65</v>
          </cell>
          <cell r="E810">
            <v>8898.5300000000007</v>
          </cell>
          <cell r="F810">
            <v>9973.18</v>
          </cell>
          <cell r="G810">
            <v>11144.96</v>
          </cell>
          <cell r="H810">
            <v>12237.78</v>
          </cell>
          <cell r="I810">
            <v>12922.5</v>
          </cell>
          <cell r="J810">
            <v>12403.97</v>
          </cell>
          <cell r="K810">
            <v>12173.36</v>
          </cell>
          <cell r="L810">
            <v>12734.7</v>
          </cell>
          <cell r="M810">
            <v>13480.03</v>
          </cell>
        </row>
        <row r="811">
          <cell r="A811" t="str">
            <v>Vietnam</v>
          </cell>
          <cell r="B811" t="str">
            <v>Asia Pacific</v>
          </cell>
          <cell r="C811" t="str">
            <v>B2</v>
          </cell>
          <cell r="D811">
            <v>1781.4</v>
          </cell>
          <cell r="E811">
            <v>2123.9299999999998</v>
          </cell>
          <cell r="F811">
            <v>2353.89</v>
          </cell>
          <cell r="G811">
            <v>2566.92</v>
          </cell>
          <cell r="H811">
            <v>2792.5</v>
          </cell>
          <cell r="I811">
            <v>2976.42</v>
          </cell>
          <cell r="J811">
            <v>3127.93</v>
          </cell>
          <cell r="K811">
            <v>3333.98</v>
          </cell>
          <cell r="L811">
            <v>3574.27</v>
          </cell>
          <cell r="M811">
            <v>3787.82</v>
          </cell>
        </row>
        <row r="812">
          <cell r="A812" t="str">
            <v>Yemen</v>
          </cell>
          <cell r="B812" t="str">
            <v>--</v>
          </cell>
          <cell r="C812" t="str">
            <v>--</v>
          </cell>
        </row>
        <row r="813">
          <cell r="A813" t="str">
            <v>Yugoslavia</v>
          </cell>
          <cell r="B813" t="str">
            <v>--</v>
          </cell>
          <cell r="C813" t="str">
            <v>--</v>
          </cell>
        </row>
        <row r="814">
          <cell r="A814" t="str">
            <v>Zambia</v>
          </cell>
          <cell r="B814" t="str">
            <v>--</v>
          </cell>
          <cell r="C814" t="str">
            <v>B1</v>
          </cell>
          <cell r="D814">
            <v>1055.79</v>
          </cell>
          <cell r="E814">
            <v>1112.9000000000001</v>
          </cell>
          <cell r="F814">
            <v>1156.82</v>
          </cell>
          <cell r="G814">
            <v>1233.07</v>
          </cell>
          <cell r="H814">
            <v>1307.78</v>
          </cell>
          <cell r="I814">
            <v>1369.83</v>
          </cell>
          <cell r="J814">
            <v>1426.62</v>
          </cell>
          <cell r="K814">
            <v>1507.83</v>
          </cell>
          <cell r="L814">
            <v>1592.3</v>
          </cell>
          <cell r="M814">
            <v>1683.12</v>
          </cell>
        </row>
        <row r="815">
          <cell r="A815" t="str">
            <v>Zimbabwe</v>
          </cell>
          <cell r="B815" t="str">
            <v>--</v>
          </cell>
          <cell r="C815" t="str">
            <v>--</v>
          </cell>
        </row>
        <row r="816">
          <cell r="A816" t="str">
            <v>Sharjah</v>
          </cell>
          <cell r="D816">
            <v>41398.239999999998</v>
          </cell>
          <cell r="E816">
            <v>44088.54</v>
          </cell>
          <cell r="F816">
            <v>44477.2</v>
          </cell>
          <cell r="G816">
            <v>41248.699999999997</v>
          </cell>
          <cell r="H816">
            <v>35214.75</v>
          </cell>
          <cell r="I816">
            <v>28537.97</v>
          </cell>
          <cell r="J816">
            <v>26954.27</v>
          </cell>
          <cell r="K816">
            <v>27519.99</v>
          </cell>
          <cell r="L816">
            <v>28300.15</v>
          </cell>
          <cell r="M816">
            <v>29176.37</v>
          </cell>
        </row>
        <row r="817">
          <cell r="A817" t="str">
            <v>Abu Dhabi</v>
          </cell>
          <cell r="F817">
            <v>76821.3318</v>
          </cell>
          <cell r="G817">
            <v>85428.1</v>
          </cell>
          <cell r="H817">
            <v>80096.154500000004</v>
          </cell>
          <cell r="I817">
            <v>82695.058699999994</v>
          </cell>
          <cell r="J817">
            <v>69218.014599999995</v>
          </cell>
          <cell r="K817">
            <v>70077.532900000006</v>
          </cell>
          <cell r="L817">
            <v>75127.643299999996</v>
          </cell>
          <cell r="M817">
            <v>70867.846799999999</v>
          </cell>
        </row>
        <row r="822">
          <cell r="A822" t="str">
            <v>Gen. Gov. Revenue/GDP</v>
          </cell>
          <cell r="B822" t="str">
            <v>Region</v>
          </cell>
          <cell r="C822" t="str">
            <v>Rating</v>
          </cell>
        </row>
        <row r="823">
          <cell r="A823" t="str">
            <v>Afghanistan</v>
          </cell>
          <cell r="C823" t="str">
            <v>--</v>
          </cell>
        </row>
        <row r="824">
          <cell r="A824" t="str">
            <v>Albania</v>
          </cell>
          <cell r="B824" t="str">
            <v>Europe</v>
          </cell>
          <cell r="C824" t="str">
            <v>B1</v>
          </cell>
          <cell r="D824">
            <v>24.081600000000002</v>
          </cell>
          <cell r="E824">
            <v>24.5474</v>
          </cell>
          <cell r="F824">
            <v>25.056799999999999</v>
          </cell>
          <cell r="G824">
            <v>26.016400000000001</v>
          </cell>
          <cell r="H824">
            <v>25.995699999999999</v>
          </cell>
          <cell r="I824">
            <v>26.705200000000001</v>
          </cell>
          <cell r="J824">
            <v>25.975000000000001</v>
          </cell>
          <cell r="K824">
            <v>25.7258</v>
          </cell>
          <cell r="L824">
            <v>25.1846</v>
          </cell>
          <cell r="M824">
            <v>24.501300000000001</v>
          </cell>
          <cell r="N824">
            <v>23.8</v>
          </cell>
          <cell r="O824">
            <v>24.2</v>
          </cell>
        </row>
        <row r="825">
          <cell r="A825" t="str">
            <v>Alderny</v>
          </cell>
          <cell r="B825" t="str">
            <v>--</v>
          </cell>
          <cell r="C825" t="str">
            <v>--</v>
          </cell>
        </row>
        <row r="826">
          <cell r="A826" t="str">
            <v>Algeria</v>
          </cell>
          <cell r="B826" t="str">
            <v>ME &amp; A</v>
          </cell>
          <cell r="C826" t="str">
            <v>--</v>
          </cell>
          <cell r="D826">
            <v>37.07</v>
          </cell>
          <cell r="E826">
            <v>36.01</v>
          </cell>
          <cell r="F826">
            <v>40.76</v>
          </cell>
          <cell r="G826">
            <v>42.72</v>
          </cell>
          <cell r="H826">
            <v>39.630000000000003</v>
          </cell>
          <cell r="I826">
            <v>47</v>
          </cell>
        </row>
        <row r="827">
          <cell r="A827" t="str">
            <v>Andorra</v>
          </cell>
          <cell r="B827" t="str">
            <v>--</v>
          </cell>
          <cell r="C827" t="str">
            <v>--</v>
          </cell>
        </row>
        <row r="828">
          <cell r="A828" t="str">
            <v>Angola</v>
          </cell>
          <cell r="B828" t="str">
            <v>ME &amp; A</v>
          </cell>
          <cell r="C828" t="str">
            <v>Ba3</v>
          </cell>
          <cell r="D828">
            <v>37.926299999999998</v>
          </cell>
          <cell r="E828">
            <v>36.905700000000003</v>
          </cell>
          <cell r="F828">
            <v>40.668300000000002</v>
          </cell>
          <cell r="G828">
            <v>46.422800000000002</v>
          </cell>
          <cell r="H828">
            <v>45.8232</v>
          </cell>
          <cell r="I828">
            <v>50.938899999999997</v>
          </cell>
          <cell r="J828">
            <v>34.560200000000002</v>
          </cell>
          <cell r="K828">
            <v>43.478900000000003</v>
          </cell>
          <cell r="L828">
            <v>48.8078</v>
          </cell>
          <cell r="M828">
            <v>44.730600000000003</v>
          </cell>
          <cell r="N828">
            <v>42.253900000000002</v>
          </cell>
          <cell r="O828">
            <v>42.237099999999998</v>
          </cell>
        </row>
        <row r="829">
          <cell r="A829" t="str">
            <v>Antigua and Barbuda</v>
          </cell>
          <cell r="C829" t="str">
            <v>--</v>
          </cell>
        </row>
        <row r="830">
          <cell r="A830" t="str">
            <v>Argentina</v>
          </cell>
          <cell r="B830" t="str">
            <v>Americas</v>
          </cell>
          <cell r="C830" t="str">
            <v>B3</v>
          </cell>
          <cell r="D830">
            <v>20.540700000000001</v>
          </cell>
          <cell r="E830">
            <v>23.479800000000001</v>
          </cell>
          <cell r="F830">
            <v>23.781099999999999</v>
          </cell>
          <cell r="G830">
            <v>24.2225</v>
          </cell>
          <cell r="H830">
            <v>20.194800000000001</v>
          </cell>
          <cell r="I830">
            <v>21.218399999999999</v>
          </cell>
          <cell r="J830">
            <v>22.716999999999999</v>
          </cell>
          <cell r="K830">
            <v>24.294699999999999</v>
          </cell>
          <cell r="L830">
            <v>23.6068</v>
          </cell>
          <cell r="M830">
            <v>25.4316</v>
          </cell>
          <cell r="N830">
            <v>24.764600000000002</v>
          </cell>
          <cell r="O830">
            <v>23.774000000000001</v>
          </cell>
        </row>
        <row r="831">
          <cell r="A831" t="str">
            <v>Armenia</v>
          </cell>
          <cell r="B831" t="str">
            <v>Europe</v>
          </cell>
          <cell r="C831" t="str">
            <v>Ba2</v>
          </cell>
          <cell r="D831">
            <v>21.158799999999999</v>
          </cell>
          <cell r="E831">
            <v>19.084099999999999</v>
          </cell>
          <cell r="F831">
            <v>20.0595</v>
          </cell>
          <cell r="G831">
            <v>20.082699999999999</v>
          </cell>
          <cell r="H831">
            <v>22.172599999999999</v>
          </cell>
          <cell r="I831">
            <v>22.502500000000001</v>
          </cell>
          <cell r="J831">
            <v>22.653600000000001</v>
          </cell>
          <cell r="K831">
            <v>23.244199999999999</v>
          </cell>
          <cell r="L831">
            <v>23.9832</v>
          </cell>
          <cell r="M831">
            <v>24.3919</v>
          </cell>
          <cell r="N831">
            <v>25.5032</v>
          </cell>
          <cell r="O831">
            <v>25.796199999999999</v>
          </cell>
        </row>
        <row r="832">
          <cell r="A832" t="str">
            <v>Aruba</v>
          </cell>
          <cell r="B832" t="str">
            <v>Americas</v>
          </cell>
          <cell r="C832" t="str">
            <v>--</v>
          </cell>
          <cell r="D832">
            <v>27.3443</v>
          </cell>
          <cell r="E832">
            <v>20.959</v>
          </cell>
          <cell r="F832">
            <v>21.786300000000001</v>
          </cell>
          <cell r="G832">
            <v>22.700900000000001</v>
          </cell>
          <cell r="H832">
            <v>22.0901</v>
          </cell>
          <cell r="I832">
            <v>27.7743</v>
          </cell>
          <cell r="J832">
            <v>24.791</v>
          </cell>
          <cell r="K832">
            <v>27.661200000000001</v>
          </cell>
          <cell r="L832">
            <v>21.427900000000001</v>
          </cell>
          <cell r="M832">
            <v>22.409700000000001</v>
          </cell>
          <cell r="N832">
            <v>23.7</v>
          </cell>
          <cell r="O832">
            <v>23.3</v>
          </cell>
        </row>
        <row r="833">
          <cell r="A833" t="str">
            <v>Australia</v>
          </cell>
          <cell r="B833" t="str">
            <v>Asia Pacific</v>
          </cell>
          <cell r="C833" t="str">
            <v>Aaa</v>
          </cell>
          <cell r="D833">
            <v>35.741799999999998</v>
          </cell>
          <cell r="E833">
            <v>36.1432</v>
          </cell>
          <cell r="F833">
            <v>36.462400000000002</v>
          </cell>
          <cell r="G833">
            <v>36.556699999999999</v>
          </cell>
          <cell r="H833">
            <v>36.130200000000002</v>
          </cell>
          <cell r="I833">
            <v>35.68</v>
          </cell>
          <cell r="J833">
            <v>33.531100000000002</v>
          </cell>
          <cell r="K833">
            <v>32.543300000000002</v>
          </cell>
          <cell r="L833">
            <v>31.9939</v>
          </cell>
          <cell r="M833">
            <v>32.997500000000002</v>
          </cell>
          <cell r="N833">
            <v>34.045099999999998</v>
          </cell>
          <cell r="O833">
            <v>34.020899999999997</v>
          </cell>
        </row>
        <row r="834">
          <cell r="A834" t="str">
            <v>Austria</v>
          </cell>
          <cell r="B834" t="str">
            <v>Europe</v>
          </cell>
          <cell r="C834" t="str">
            <v>Aaa</v>
          </cell>
          <cell r="D834">
            <v>49.665900000000001</v>
          </cell>
          <cell r="E834">
            <v>49.190899999999999</v>
          </cell>
          <cell r="F834">
            <v>48.1828</v>
          </cell>
          <cell r="G834">
            <v>47.4666</v>
          </cell>
          <cell r="H834">
            <v>47.6083</v>
          </cell>
          <cell r="I834">
            <v>48.332000000000001</v>
          </cell>
          <cell r="J834">
            <v>48.489600000000003</v>
          </cell>
          <cell r="K834">
            <v>48.310499999999998</v>
          </cell>
          <cell r="L834">
            <v>48.315399999999997</v>
          </cell>
          <cell r="M834">
            <v>49.158099999999997</v>
          </cell>
          <cell r="N834">
            <v>49.1</v>
          </cell>
          <cell r="O834">
            <v>49.3</v>
          </cell>
        </row>
        <row r="835">
          <cell r="A835" t="str">
            <v>Azerbaijan</v>
          </cell>
          <cell r="B835" t="str">
            <v>Europe</v>
          </cell>
          <cell r="C835" t="str">
            <v>Baa3</v>
          </cell>
          <cell r="D835">
            <v>15.0136</v>
          </cell>
          <cell r="E835">
            <v>17.148299999999999</v>
          </cell>
          <cell r="F835">
            <v>25.098800000000001</v>
          </cell>
          <cell r="G835">
            <v>28.021699999999999</v>
          </cell>
          <cell r="H835">
            <v>28.232900000000001</v>
          </cell>
          <cell r="I835">
            <v>48.399000000000001</v>
          </cell>
          <cell r="J835">
            <v>40.357900000000001</v>
          </cell>
          <cell r="K835">
            <v>45.651699999999998</v>
          </cell>
          <cell r="L835">
            <v>44.721800000000002</v>
          </cell>
          <cell r="M835">
            <v>39.963000000000001</v>
          </cell>
          <cell r="N835">
            <v>37</v>
          </cell>
          <cell r="O835">
            <v>36.473700000000001</v>
          </cell>
        </row>
        <row r="836">
          <cell r="A836" t="str">
            <v>Bahamas</v>
          </cell>
          <cell r="B836" t="str">
            <v>Americas</v>
          </cell>
          <cell r="C836" t="str">
            <v>Baa1</v>
          </cell>
          <cell r="D836">
            <v>13.201700000000001</v>
          </cell>
          <cell r="E836">
            <v>13.6716</v>
          </cell>
          <cell r="F836">
            <v>14.242699999999999</v>
          </cell>
          <cell r="G836">
            <v>15.492800000000001</v>
          </cell>
          <cell r="H836">
            <v>16.715199999999999</v>
          </cell>
          <cell r="I836">
            <v>17.566400000000002</v>
          </cell>
          <cell r="J836">
            <v>16.568000000000001</v>
          </cell>
          <cell r="K836">
            <v>16.4497</v>
          </cell>
          <cell r="L836">
            <v>21.090399999999999</v>
          </cell>
          <cell r="M836">
            <v>18.9619</v>
          </cell>
          <cell r="N836">
            <v>16.6843</v>
          </cell>
          <cell r="O836">
            <v>17.538499999999999</v>
          </cell>
        </row>
        <row r="837">
          <cell r="A837" t="str">
            <v>Bahrain</v>
          </cell>
          <cell r="B837" t="str">
            <v>ME &amp; A</v>
          </cell>
          <cell r="C837" t="str">
            <v>Baa2</v>
          </cell>
          <cell r="D837">
            <v>31.254999999999999</v>
          </cell>
          <cell r="E837">
            <v>30.783000000000001</v>
          </cell>
          <cell r="F837">
            <v>33.026000000000003</v>
          </cell>
          <cell r="G837">
            <v>30.881</v>
          </cell>
          <cell r="H837">
            <v>29.335000000000001</v>
          </cell>
          <cell r="I837">
            <v>32.387999999999998</v>
          </cell>
          <cell r="J837">
            <v>23.843</v>
          </cell>
          <cell r="K837">
            <v>27.173999999999999</v>
          </cell>
          <cell r="L837">
            <v>29.222000000000001</v>
          </cell>
          <cell r="M837">
            <v>29.936</v>
          </cell>
          <cell r="N837">
            <v>30.4678</v>
          </cell>
          <cell r="O837">
            <v>29.227900000000002</v>
          </cell>
        </row>
        <row r="838">
          <cell r="A838" t="str">
            <v>Bangladesh</v>
          </cell>
          <cell r="B838" t="str">
            <v>Asia Pacific</v>
          </cell>
          <cell r="C838" t="str">
            <v>Ba3</v>
          </cell>
          <cell r="D838">
            <v>12.287699999999999</v>
          </cell>
          <cell r="E838">
            <v>12.6622</v>
          </cell>
          <cell r="F838">
            <v>12.5656</v>
          </cell>
          <cell r="G838">
            <v>12.770200000000001</v>
          </cell>
          <cell r="H838">
            <v>12.4168</v>
          </cell>
          <cell r="I838">
            <v>13.7425</v>
          </cell>
          <cell r="J838">
            <v>12.132199999999999</v>
          </cell>
          <cell r="K838">
            <v>12.869300000000001</v>
          </cell>
          <cell r="L838">
            <v>13.689399999999999</v>
          </cell>
          <cell r="M838">
            <v>14.843500000000001</v>
          </cell>
          <cell r="N838">
            <v>13.964499999999999</v>
          </cell>
          <cell r="O838">
            <v>14.9719</v>
          </cell>
        </row>
        <row r="839">
          <cell r="A839" t="str">
            <v>Barbados</v>
          </cell>
          <cell r="B839" t="str">
            <v>Americas</v>
          </cell>
          <cell r="C839" t="str">
            <v>Ba1</v>
          </cell>
          <cell r="D839">
            <v>28.465900000000001</v>
          </cell>
          <cell r="E839">
            <v>27.3279</v>
          </cell>
          <cell r="F839">
            <v>27.653700000000001</v>
          </cell>
          <cell r="G839">
            <v>25.921099999999999</v>
          </cell>
          <cell r="H839">
            <v>27.3827</v>
          </cell>
          <cell r="I839">
            <v>28.596</v>
          </cell>
          <cell r="J839">
            <v>25.297999999999998</v>
          </cell>
          <cell r="K839">
            <v>25.6998</v>
          </cell>
          <cell r="L839">
            <v>29.189299999999999</v>
          </cell>
          <cell r="M839">
            <v>27.701599999999999</v>
          </cell>
          <cell r="N839">
            <v>25.778600000000001</v>
          </cell>
          <cell r="O839">
            <v>26.5</v>
          </cell>
        </row>
        <row r="840">
          <cell r="A840" t="str">
            <v>Belarus</v>
          </cell>
          <cell r="B840" t="str">
            <v>Europe</v>
          </cell>
          <cell r="C840" t="str">
            <v>B3</v>
          </cell>
          <cell r="D840">
            <v>45.934199999999997</v>
          </cell>
          <cell r="E840">
            <v>46.015999999999998</v>
          </cell>
          <cell r="F840">
            <v>47.374000000000002</v>
          </cell>
          <cell r="G840">
            <v>49.07</v>
          </cell>
          <cell r="H840">
            <v>49.450800000000001</v>
          </cell>
          <cell r="I840">
            <v>50.674500000000002</v>
          </cell>
          <cell r="J840">
            <v>45.780799999999999</v>
          </cell>
          <cell r="K840">
            <v>41.592599999999997</v>
          </cell>
          <cell r="L840">
            <v>38.761200000000002</v>
          </cell>
          <cell r="M840">
            <v>40.757899999999999</v>
          </cell>
          <cell r="N840">
            <v>38.521599999999999</v>
          </cell>
          <cell r="O840">
            <v>37.178400000000003</v>
          </cell>
        </row>
        <row r="841">
          <cell r="A841" t="str">
            <v>Belgium</v>
          </cell>
          <cell r="B841" t="str">
            <v>Europe</v>
          </cell>
          <cell r="C841" t="str">
            <v>Aa3</v>
          </cell>
          <cell r="D841">
            <v>50.859699999999997</v>
          </cell>
          <cell r="E841">
            <v>48.93</v>
          </cell>
          <cell r="F841">
            <v>49.251100000000001</v>
          </cell>
          <cell r="G841">
            <v>48.786299999999997</v>
          </cell>
          <cell r="H841">
            <v>48.144500000000001</v>
          </cell>
          <cell r="I841">
            <v>48.740699999999997</v>
          </cell>
          <cell r="J841">
            <v>48.095599999999997</v>
          </cell>
          <cell r="K841">
            <v>48.704300000000003</v>
          </cell>
          <cell r="L841">
            <v>49.594700000000003</v>
          </cell>
          <cell r="M841">
            <v>50.967100000000002</v>
          </cell>
          <cell r="N841">
            <v>50.814</v>
          </cell>
          <cell r="O841">
            <v>51.056600000000003</v>
          </cell>
        </row>
        <row r="842">
          <cell r="A842" t="str">
            <v>Belize</v>
          </cell>
          <cell r="B842" t="str">
            <v>Americas</v>
          </cell>
          <cell r="C842" t="str">
            <v>Caa2</v>
          </cell>
          <cell r="D842">
            <v>24.649000000000001</v>
          </cell>
          <cell r="E842">
            <v>22.838699999999999</v>
          </cell>
          <cell r="F842">
            <v>25.323</v>
          </cell>
          <cell r="G842">
            <v>26.158100000000001</v>
          </cell>
          <cell r="H842">
            <v>30.181699999999999</v>
          </cell>
          <cell r="I842">
            <v>28.523800000000001</v>
          </cell>
          <cell r="J842">
            <v>27.448</v>
          </cell>
          <cell r="K842">
            <v>27.9343</v>
          </cell>
          <cell r="L842">
            <v>28.215699999999998</v>
          </cell>
          <cell r="M842">
            <v>26.787600000000001</v>
          </cell>
          <cell r="N842">
            <v>25.1112</v>
          </cell>
          <cell r="O842">
            <v>24.7041</v>
          </cell>
        </row>
        <row r="843">
          <cell r="A843" t="str">
            <v>Benin</v>
          </cell>
          <cell r="B843" t="str">
            <v>--</v>
          </cell>
          <cell r="C843" t="str">
            <v>--</v>
          </cell>
        </row>
        <row r="844">
          <cell r="A844" t="str">
            <v>Bermuda</v>
          </cell>
          <cell r="B844" t="str">
            <v>Americas</v>
          </cell>
          <cell r="C844" t="str">
            <v>Aa3</v>
          </cell>
          <cell r="D844">
            <v>16.852699999999999</v>
          </cell>
          <cell r="E844">
            <v>17.447500000000002</v>
          </cell>
          <cell r="F844">
            <v>16.5457</v>
          </cell>
          <cell r="G844">
            <v>16.3218</v>
          </cell>
          <cell r="H844">
            <v>15.750500000000001</v>
          </cell>
          <cell r="I844">
            <v>15.5954</v>
          </cell>
          <cell r="J844">
            <v>15.797599999999999</v>
          </cell>
          <cell r="K844">
            <v>17.248000000000001</v>
          </cell>
          <cell r="L844">
            <v>16.4695</v>
          </cell>
          <cell r="M844">
            <v>15.8764</v>
          </cell>
          <cell r="N844">
            <v>15.764699999999999</v>
          </cell>
          <cell r="O844">
            <v>15.676299999999999</v>
          </cell>
        </row>
        <row r="845">
          <cell r="A845" t="str">
            <v>Bhutan</v>
          </cell>
          <cell r="B845" t="str">
            <v>--</v>
          </cell>
          <cell r="C845" t="str">
            <v>--</v>
          </cell>
        </row>
        <row r="846">
          <cell r="A846" t="str">
            <v>Bolivia</v>
          </cell>
          <cell r="B846" t="str">
            <v>Americas</v>
          </cell>
          <cell r="C846" t="str">
            <v>Ba3</v>
          </cell>
          <cell r="D846">
            <v>23.948499999999999</v>
          </cell>
          <cell r="E846">
            <v>26.308299999999999</v>
          </cell>
          <cell r="F846">
            <v>30.394300000000001</v>
          </cell>
          <cell r="G846">
            <v>32.692900000000002</v>
          </cell>
          <cell r="H846">
            <v>32.753700000000002</v>
          </cell>
          <cell r="I846">
            <v>32.738700000000001</v>
          </cell>
          <cell r="J846">
            <v>32.835700000000003</v>
          </cell>
          <cell r="K846">
            <v>30.765999999999998</v>
          </cell>
          <cell r="L846">
            <v>32.775500000000001</v>
          </cell>
          <cell r="M846">
            <v>35.112499999999997</v>
          </cell>
          <cell r="N846">
            <v>34.690600000000003</v>
          </cell>
          <cell r="O846">
            <v>34.076900000000002</v>
          </cell>
        </row>
        <row r="847">
          <cell r="A847" t="str">
            <v>Bosnia and Herzegovina</v>
          </cell>
          <cell r="B847" t="str">
            <v>Europe</v>
          </cell>
          <cell r="C847" t="str">
            <v>B3</v>
          </cell>
          <cell r="D847">
            <v>47.549100000000003</v>
          </cell>
          <cell r="E847">
            <v>43.543599999999998</v>
          </cell>
          <cell r="F847">
            <v>43.816499999999998</v>
          </cell>
          <cell r="G847">
            <v>47.636499999999998</v>
          </cell>
          <cell r="H847">
            <v>43.857999999999997</v>
          </cell>
          <cell r="I847">
            <v>43.582000000000001</v>
          </cell>
          <cell r="J847">
            <v>42.331000000000003</v>
          </cell>
          <cell r="K847">
            <v>44.784399999999998</v>
          </cell>
          <cell r="L847">
            <v>44.623800000000003</v>
          </cell>
          <cell r="M847">
            <v>44.281300000000002</v>
          </cell>
          <cell r="N847">
            <v>44.797800000000002</v>
          </cell>
          <cell r="O847">
            <v>44.145099999999999</v>
          </cell>
        </row>
        <row r="848">
          <cell r="A848" t="str">
            <v>Botswana</v>
          </cell>
          <cell r="B848" t="str">
            <v>ME &amp; A</v>
          </cell>
          <cell r="C848" t="str">
            <v>A2</v>
          </cell>
          <cell r="D848">
            <v>42.1051</v>
          </cell>
          <cell r="E848">
            <v>40.764200000000002</v>
          </cell>
          <cell r="F848">
            <v>42.5137</v>
          </cell>
          <cell r="G848">
            <v>45.023299999999999</v>
          </cell>
          <cell r="H848">
            <v>41.300600000000003</v>
          </cell>
          <cell r="I848">
            <v>40.877000000000002</v>
          </cell>
          <cell r="J848">
            <v>39.01</v>
          </cell>
          <cell r="K848">
            <v>33.092100000000002</v>
          </cell>
          <cell r="L848">
            <v>35.942900000000002</v>
          </cell>
          <cell r="M848">
            <v>38.069800000000001</v>
          </cell>
          <cell r="N848">
            <v>33.893300000000004</v>
          </cell>
          <cell r="O848">
            <v>33.522799999999997</v>
          </cell>
          <cell r="P848">
            <v>0</v>
          </cell>
          <cell r="Q848">
            <v>0</v>
          </cell>
          <cell r="R848">
            <v>0</v>
          </cell>
        </row>
        <row r="849">
          <cell r="A849" t="str">
            <v>Brazil</v>
          </cell>
          <cell r="B849" t="str">
            <v>Americas</v>
          </cell>
          <cell r="C849" t="str">
            <v>Baa2</v>
          </cell>
          <cell r="D849">
            <v>34.526000000000003</v>
          </cell>
          <cell r="E849">
            <v>35.283099999999997</v>
          </cell>
          <cell r="F849">
            <v>36.614600000000003</v>
          </cell>
          <cell r="G849">
            <v>35.799199999999999</v>
          </cell>
          <cell r="H849">
            <v>36.532899999999998</v>
          </cell>
          <cell r="I849">
            <v>36.6738</v>
          </cell>
          <cell r="J849">
            <v>35.565800000000003</v>
          </cell>
          <cell r="K849">
            <v>36.796599999999998</v>
          </cell>
          <cell r="L849">
            <v>36.083100000000002</v>
          </cell>
          <cell r="M849">
            <v>36.433100000000003</v>
          </cell>
          <cell r="N849">
            <v>35.700000000000003</v>
          </cell>
          <cell r="O849">
            <v>36.1</v>
          </cell>
        </row>
        <row r="850">
          <cell r="A850" t="str">
            <v>Brunei Darussalam</v>
          </cell>
          <cell r="B850" t="str">
            <v>--</v>
          </cell>
          <cell r="C850" t="str">
            <v>--</v>
          </cell>
        </row>
        <row r="851">
          <cell r="A851" t="str">
            <v>Bulgaria</v>
          </cell>
          <cell r="B851" t="str">
            <v>Europe</v>
          </cell>
          <cell r="C851" t="str">
            <v>Baa2</v>
          </cell>
          <cell r="D851">
            <v>38.736699999999999</v>
          </cell>
          <cell r="E851">
            <v>40.430199999999999</v>
          </cell>
          <cell r="F851">
            <v>38.3155</v>
          </cell>
          <cell r="G851">
            <v>36.244300000000003</v>
          </cell>
          <cell r="H851">
            <v>40.3553</v>
          </cell>
          <cell r="I851">
            <v>40.061199999999999</v>
          </cell>
          <cell r="J851">
            <v>37.111499999999999</v>
          </cell>
          <cell r="K851">
            <v>34.307099999999998</v>
          </cell>
          <cell r="L851">
            <v>33.607399999999998</v>
          </cell>
          <cell r="M851">
            <v>35.1661</v>
          </cell>
          <cell r="N851">
            <v>34.997999999999998</v>
          </cell>
          <cell r="O851">
            <v>35.29</v>
          </cell>
        </row>
        <row r="852">
          <cell r="A852" t="str">
            <v>Burkina Faso</v>
          </cell>
          <cell r="B852" t="str">
            <v>--</v>
          </cell>
          <cell r="C852" t="str">
            <v>--</v>
          </cell>
        </row>
        <row r="853">
          <cell r="A853" t="str">
            <v>Burundi</v>
          </cell>
          <cell r="B853" t="str">
            <v>--</v>
          </cell>
          <cell r="C853" t="str">
            <v>--</v>
          </cell>
        </row>
        <row r="854">
          <cell r="A854" t="str">
            <v>Cambodia</v>
          </cell>
          <cell r="B854" t="str">
            <v>Asia Pacific</v>
          </cell>
          <cell r="C854" t="str">
            <v>B2</v>
          </cell>
          <cell r="D854">
            <v>9.5817999999999994</v>
          </cell>
          <cell r="E854">
            <v>10.304</v>
          </cell>
          <cell r="F854">
            <v>10.3012</v>
          </cell>
          <cell r="G854">
            <v>11.494300000000001</v>
          </cell>
          <cell r="H854">
            <v>11.8857</v>
          </cell>
          <cell r="I854">
            <v>13.0169</v>
          </cell>
          <cell r="J854">
            <v>12.0258</v>
          </cell>
          <cell r="K854">
            <v>13.093</v>
          </cell>
          <cell r="L854">
            <v>13.155099999999999</v>
          </cell>
          <cell r="M854">
            <v>14.476800000000001</v>
          </cell>
          <cell r="N854">
            <v>14.716200000000001</v>
          </cell>
          <cell r="O854">
            <v>14.8759</v>
          </cell>
        </row>
        <row r="855">
          <cell r="A855" t="str">
            <v>Cameroon</v>
          </cell>
          <cell r="B855" t="str">
            <v>--</v>
          </cell>
          <cell r="C855" t="str">
            <v>--</v>
          </cell>
        </row>
        <row r="856">
          <cell r="A856" t="str">
            <v>Canada</v>
          </cell>
          <cell r="B856" t="str">
            <v>Americas</v>
          </cell>
          <cell r="C856" t="str">
            <v>Aaa</v>
          </cell>
          <cell r="D856">
            <v>40.296900000000001</v>
          </cell>
          <cell r="E856">
            <v>39.9938</v>
          </cell>
          <cell r="F856">
            <v>40.090200000000003</v>
          </cell>
          <cell r="G856">
            <v>40.4131</v>
          </cell>
          <cell r="H856">
            <v>40.088700000000003</v>
          </cell>
          <cell r="I856">
            <v>38.915900000000001</v>
          </cell>
          <cell r="J856">
            <v>39.146999999999998</v>
          </cell>
          <cell r="K856">
            <v>38.330399999999997</v>
          </cell>
          <cell r="L856">
            <v>38.229599999999998</v>
          </cell>
          <cell r="M856">
            <v>38.1006</v>
          </cell>
          <cell r="N856">
            <v>37.994300000000003</v>
          </cell>
          <cell r="O856">
            <v>38.088700000000003</v>
          </cell>
        </row>
        <row r="857">
          <cell r="A857" t="str">
            <v>Cape Verde</v>
          </cell>
          <cell r="B857" t="str">
            <v>--</v>
          </cell>
          <cell r="C857" t="str">
            <v>--</v>
          </cell>
        </row>
        <row r="858">
          <cell r="A858" t="str">
            <v>Cayman Islands</v>
          </cell>
          <cell r="B858" t="str">
            <v>Americas</v>
          </cell>
          <cell r="C858" t="str">
            <v>Aa3</v>
          </cell>
          <cell r="D858">
            <v>16.906199999999998</v>
          </cell>
          <cell r="E858">
            <v>16.551200000000001</v>
          </cell>
          <cell r="F858">
            <v>18.448699999999999</v>
          </cell>
          <cell r="G858">
            <v>20.433800000000002</v>
          </cell>
          <cell r="H858">
            <v>19.453499999999998</v>
          </cell>
          <cell r="I858">
            <v>19.647099999999998</v>
          </cell>
          <cell r="J858">
            <v>18.735700000000001</v>
          </cell>
          <cell r="K858">
            <v>21.0609</v>
          </cell>
          <cell r="L858">
            <v>21.8096</v>
          </cell>
          <cell r="M858">
            <v>21.943300000000001</v>
          </cell>
          <cell r="N858">
            <v>22.197900000000001</v>
          </cell>
          <cell r="O858">
            <v>22.260300000000001</v>
          </cell>
        </row>
        <row r="859">
          <cell r="A859" t="str">
            <v>Central African Republic</v>
          </cell>
          <cell r="B859" t="str">
            <v>--</v>
          </cell>
          <cell r="C859" t="str">
            <v>--</v>
          </cell>
        </row>
        <row r="860">
          <cell r="A860" t="str">
            <v>Chad</v>
          </cell>
          <cell r="B860" t="str">
            <v>--</v>
          </cell>
          <cell r="C860" t="str">
            <v>--</v>
          </cell>
        </row>
        <row r="861">
          <cell r="A861" t="str">
            <v>Channel Islands</v>
          </cell>
          <cell r="B861" t="str">
            <v>--</v>
          </cell>
          <cell r="C861" t="str">
            <v>--</v>
          </cell>
        </row>
        <row r="862">
          <cell r="A862" t="str">
            <v>Chile</v>
          </cell>
          <cell r="B862" t="str">
            <v>Americas</v>
          </cell>
          <cell r="C862" t="str">
            <v>Aa3</v>
          </cell>
          <cell r="D862">
            <v>20.086099999999998</v>
          </cell>
          <cell r="E862">
            <v>21.2227</v>
          </cell>
          <cell r="F862">
            <v>22.8992</v>
          </cell>
          <cell r="G862">
            <v>24.469200000000001</v>
          </cell>
          <cell r="H862">
            <v>25.5564</v>
          </cell>
          <cell r="I862">
            <v>24.224499999999999</v>
          </cell>
          <cell r="J862">
            <v>19.046199999999999</v>
          </cell>
          <cell r="K862">
            <v>21.5367</v>
          </cell>
          <cell r="L862">
            <v>22.686199999999999</v>
          </cell>
          <cell r="M862">
            <v>22.041599999999999</v>
          </cell>
          <cell r="N862">
            <v>22.5</v>
          </cell>
          <cell r="O862">
            <v>23.1</v>
          </cell>
        </row>
        <row r="863">
          <cell r="A863" t="str">
            <v>China</v>
          </cell>
          <cell r="B863" t="str">
            <v>Asia Pacific</v>
          </cell>
          <cell r="C863" t="str">
            <v>Aa3</v>
          </cell>
          <cell r="D863">
            <v>15.895200000000001</v>
          </cell>
          <cell r="E863">
            <v>16.3995</v>
          </cell>
          <cell r="F863">
            <v>16.886399999999998</v>
          </cell>
          <cell r="G863">
            <v>17.403600000000001</v>
          </cell>
          <cell r="H863">
            <v>19.250599999999999</v>
          </cell>
          <cell r="I863">
            <v>19.409800000000001</v>
          </cell>
          <cell r="J863">
            <v>19.645299999999999</v>
          </cell>
          <cell r="K863">
            <v>20.630199999999999</v>
          </cell>
          <cell r="L863">
            <v>21.978400000000001</v>
          </cell>
          <cell r="M863">
            <v>22.155200000000001</v>
          </cell>
          <cell r="N863">
            <v>22.7682</v>
          </cell>
          <cell r="O863">
            <v>23.420400000000001</v>
          </cell>
        </row>
        <row r="864">
          <cell r="A864" t="str">
            <v>Colombia</v>
          </cell>
          <cell r="B864" t="str">
            <v>Americas</v>
          </cell>
          <cell r="C864" t="str">
            <v>Baa3</v>
          </cell>
          <cell r="D864">
            <v>13.144600000000001</v>
          </cell>
          <cell r="E864">
            <v>13.201499999999999</v>
          </cell>
          <cell r="F864">
            <v>13.5983</v>
          </cell>
          <cell r="G864">
            <v>14.8827</v>
          </cell>
          <cell r="H864">
            <v>15.2767</v>
          </cell>
          <cell r="I864">
            <v>15.9267</v>
          </cell>
          <cell r="J864">
            <v>15.447900000000001</v>
          </cell>
          <cell r="K864">
            <v>13.7524</v>
          </cell>
          <cell r="L864">
            <v>15.159000000000001</v>
          </cell>
          <cell r="M864">
            <v>16.081800000000001</v>
          </cell>
          <cell r="N864">
            <v>16.420000000000002</v>
          </cell>
          <cell r="O864">
            <v>16.600000000000001</v>
          </cell>
        </row>
        <row r="865">
          <cell r="A865" t="str">
            <v>Comoros</v>
          </cell>
          <cell r="B865" t="str">
            <v>--</v>
          </cell>
          <cell r="C865" t="str">
            <v>--</v>
          </cell>
        </row>
        <row r="866">
          <cell r="A866" t="str">
            <v>Costa Rica</v>
          </cell>
          <cell r="B866" t="str">
            <v>Americas</v>
          </cell>
          <cell r="C866" t="str">
            <v>Baa3</v>
          </cell>
          <cell r="D866">
            <v>14.0558</v>
          </cell>
          <cell r="E866">
            <v>13.6541</v>
          </cell>
          <cell r="F866">
            <v>13.9107</v>
          </cell>
          <cell r="G866">
            <v>14.224500000000001</v>
          </cell>
          <cell r="H866">
            <v>15.477600000000001</v>
          </cell>
          <cell r="I866">
            <v>15.8583</v>
          </cell>
          <cell r="J866">
            <v>14.0297</v>
          </cell>
          <cell r="K866">
            <v>14.303699999999999</v>
          </cell>
          <cell r="L866">
            <v>14.577</v>
          </cell>
          <cell r="M866">
            <v>14.423299999999999</v>
          </cell>
          <cell r="N866">
            <v>14.48</v>
          </cell>
          <cell r="O866">
            <v>15.5</v>
          </cell>
        </row>
        <row r="867">
          <cell r="A867" t="str">
            <v>Croatia</v>
          </cell>
          <cell r="B867" t="str">
            <v>Europe</v>
          </cell>
          <cell r="C867" t="str">
            <v>Ba1</v>
          </cell>
          <cell r="D867">
            <v>39.094000000000001</v>
          </cell>
          <cell r="E867">
            <v>39.018000000000001</v>
          </cell>
          <cell r="F867">
            <v>38.570999999999998</v>
          </cell>
          <cell r="G867">
            <v>38.557000000000002</v>
          </cell>
          <cell r="H867">
            <v>39.808999999999997</v>
          </cell>
          <cell r="I867">
            <v>39.234999999999999</v>
          </cell>
          <cell r="J867">
            <v>40.8157</v>
          </cell>
          <cell r="K867">
            <v>40.5383</v>
          </cell>
          <cell r="L867">
            <v>40.267400000000002</v>
          </cell>
          <cell r="M867">
            <v>40.767000000000003</v>
          </cell>
          <cell r="N867">
            <v>40.877699999999997</v>
          </cell>
          <cell r="O867">
            <v>41.831899999999997</v>
          </cell>
        </row>
        <row r="868">
          <cell r="A868" t="str">
            <v>Cuba</v>
          </cell>
          <cell r="B868" t="str">
            <v>Americas</v>
          </cell>
          <cell r="C868" t="str">
            <v>Caa1</v>
          </cell>
          <cell r="D868">
            <v>48.879300000000001</v>
          </cell>
          <cell r="E868">
            <v>49.268599999999999</v>
          </cell>
          <cell r="F868">
            <v>59.1203</v>
          </cell>
          <cell r="G868">
            <v>59.976799999999997</v>
          </cell>
          <cell r="H868">
            <v>65.004599999999996</v>
          </cell>
          <cell r="I868">
            <v>71.198499999999996</v>
          </cell>
          <cell r="J868">
            <v>70.477000000000004</v>
          </cell>
          <cell r="K868">
            <v>66.525499999999994</v>
          </cell>
          <cell r="L868">
            <v>65.025099999999995</v>
          </cell>
          <cell r="M868">
            <v>64</v>
          </cell>
          <cell r="N868">
            <v>64</v>
          </cell>
          <cell r="O868">
            <v>63</v>
          </cell>
        </row>
        <row r="869">
          <cell r="A869" t="str">
            <v>Cyprus</v>
          </cell>
          <cell r="B869" t="str">
            <v>Europe</v>
          </cell>
          <cell r="C869" t="str">
            <v>Caa3</v>
          </cell>
          <cell r="D869">
            <v>38.073700000000002</v>
          </cell>
          <cell r="E869">
            <v>38.522500000000001</v>
          </cell>
          <cell r="F869">
            <v>41.2879</v>
          </cell>
          <cell r="G869">
            <v>42.061999999999998</v>
          </cell>
          <cell r="H869">
            <v>45.031799999999997</v>
          </cell>
          <cell r="I869">
            <v>43.064399999999999</v>
          </cell>
          <cell r="J869">
            <v>40.131700000000002</v>
          </cell>
          <cell r="K869">
            <v>40.881300000000003</v>
          </cell>
          <cell r="L869">
            <v>39.933399999999999</v>
          </cell>
          <cell r="M869">
            <v>39.951599999999999</v>
          </cell>
          <cell r="N869">
            <v>39.686199999999999</v>
          </cell>
          <cell r="O869">
            <v>39.648099999999999</v>
          </cell>
        </row>
        <row r="870">
          <cell r="A870" t="str">
            <v>Czech Republic</v>
          </cell>
          <cell r="B870" t="str">
            <v>Europe</v>
          </cell>
          <cell r="C870" t="str">
            <v>A1</v>
          </cell>
          <cell r="D870">
            <v>43.309899999999999</v>
          </cell>
          <cell r="E870">
            <v>40.4495</v>
          </cell>
          <cell r="F870">
            <v>39.762799999999999</v>
          </cell>
          <cell r="G870">
            <v>39.604100000000003</v>
          </cell>
          <cell r="H870">
            <v>40.311199999999999</v>
          </cell>
          <cell r="I870">
            <v>38.940100000000001</v>
          </cell>
          <cell r="J870">
            <v>38.897199999999998</v>
          </cell>
          <cell r="K870">
            <v>39.068899999999999</v>
          </cell>
          <cell r="L870">
            <v>39.9754</v>
          </cell>
          <cell r="M870">
            <v>40.1023</v>
          </cell>
          <cell r="N870">
            <v>40.200000000000003</v>
          </cell>
          <cell r="O870">
            <v>40.4</v>
          </cell>
        </row>
        <row r="871">
          <cell r="A871" t="str">
            <v>Democratic Republic of the Congo</v>
          </cell>
          <cell r="C871" t="str">
            <v>B3</v>
          </cell>
          <cell r="D871">
            <v>7.6921999999999997</v>
          </cell>
          <cell r="E871">
            <v>9.5349000000000004</v>
          </cell>
          <cell r="F871">
            <v>11.4132</v>
          </cell>
          <cell r="G871">
            <v>12.795199999999999</v>
          </cell>
          <cell r="H871">
            <v>14.6843</v>
          </cell>
          <cell r="I871">
            <v>18.1295</v>
          </cell>
          <cell r="J871">
            <v>18.6294</v>
          </cell>
          <cell r="K871">
            <v>19.342400000000001</v>
          </cell>
          <cell r="L871">
            <v>19.478000000000002</v>
          </cell>
          <cell r="M871">
            <v>20.868500000000001</v>
          </cell>
          <cell r="N871">
            <v>21.3</v>
          </cell>
          <cell r="O871">
            <v>21.4</v>
          </cell>
        </row>
        <row r="872">
          <cell r="A872" t="str">
            <v>Denmark</v>
          </cell>
          <cell r="B872" t="str">
            <v>Europe</v>
          </cell>
          <cell r="C872" t="str">
            <v>Aaa</v>
          </cell>
          <cell r="D872">
            <v>54.979300000000002</v>
          </cell>
          <cell r="E872">
            <v>56.443399999999997</v>
          </cell>
          <cell r="F872">
            <v>57.808</v>
          </cell>
          <cell r="G872">
            <v>56.627499999999998</v>
          </cell>
          <cell r="H872">
            <v>55.604700000000001</v>
          </cell>
          <cell r="I872">
            <v>54.804900000000004</v>
          </cell>
          <cell r="J872">
            <v>55.323999999999998</v>
          </cell>
          <cell r="K872">
            <v>54.969099999999997</v>
          </cell>
          <cell r="L872">
            <v>55.683199999999999</v>
          </cell>
          <cell r="M872">
            <v>55.283099999999997</v>
          </cell>
          <cell r="N872">
            <v>56.1</v>
          </cell>
          <cell r="O872">
            <v>55.5</v>
          </cell>
        </row>
        <row r="873">
          <cell r="A873" t="str">
            <v>Djibouti</v>
          </cell>
          <cell r="B873" t="str">
            <v>--</v>
          </cell>
          <cell r="C873" t="str">
            <v>--</v>
          </cell>
        </row>
        <row r="874">
          <cell r="A874" t="str">
            <v>Dominican Republic</v>
          </cell>
          <cell r="B874" t="str">
            <v>Americas</v>
          </cell>
          <cell r="C874" t="str">
            <v>B1</v>
          </cell>
          <cell r="D874">
            <v>12.8942</v>
          </cell>
          <cell r="E874">
            <v>13.8878</v>
          </cell>
          <cell r="F874">
            <v>15.4495</v>
          </cell>
          <cell r="G874">
            <v>15.872999999999999</v>
          </cell>
          <cell r="H874">
            <v>17.299900000000001</v>
          </cell>
          <cell r="I874">
            <v>15.6653</v>
          </cell>
          <cell r="J874">
            <v>13.475</v>
          </cell>
          <cell r="K874">
            <v>13.412100000000001</v>
          </cell>
          <cell r="L874">
            <v>13.233499999999999</v>
          </cell>
          <cell r="M874">
            <v>13.75</v>
          </cell>
          <cell r="N874">
            <v>15.5</v>
          </cell>
          <cell r="O874">
            <v>15.7</v>
          </cell>
        </row>
        <row r="875">
          <cell r="A875" t="str">
            <v>Ecuador</v>
          </cell>
          <cell r="B875" t="str">
            <v>Americas</v>
          </cell>
          <cell r="C875" t="str">
            <v>Caa1</v>
          </cell>
          <cell r="D875">
            <v>14.7094</v>
          </cell>
          <cell r="E875">
            <v>14.1524</v>
          </cell>
          <cell r="F875">
            <v>14.579800000000001</v>
          </cell>
          <cell r="G875">
            <v>14.7323</v>
          </cell>
          <cell r="H875">
            <v>16.6449</v>
          </cell>
          <cell r="I875">
            <v>22.341899999999999</v>
          </cell>
          <cell r="J875">
            <v>18.526900000000001</v>
          </cell>
          <cell r="K875">
            <v>22.329899999999999</v>
          </cell>
          <cell r="L875">
            <v>22.4026</v>
          </cell>
          <cell r="M875">
            <v>23.230499999999999</v>
          </cell>
          <cell r="N875">
            <v>22.5</v>
          </cell>
          <cell r="O875">
            <v>22.8</v>
          </cell>
        </row>
        <row r="876">
          <cell r="A876" t="str">
            <v>Egypt</v>
          </cell>
          <cell r="B876" t="str">
            <v>ME &amp; A</v>
          </cell>
          <cell r="C876" t="str">
            <v>Caa1</v>
          </cell>
          <cell r="D876">
            <v>26.190999999999999</v>
          </cell>
          <cell r="E876">
            <v>25.61</v>
          </cell>
          <cell r="F876">
            <v>24.838999999999999</v>
          </cell>
          <cell r="G876">
            <v>28.585000000000001</v>
          </cell>
          <cell r="H876">
            <v>27.719000000000001</v>
          </cell>
          <cell r="I876">
            <v>28.010999999999999</v>
          </cell>
          <cell r="J876">
            <v>27.686</v>
          </cell>
          <cell r="K876">
            <v>25.141999999999999</v>
          </cell>
          <cell r="L876">
            <v>22.027999999999999</v>
          </cell>
          <cell r="M876">
            <v>22.62</v>
          </cell>
          <cell r="N876">
            <v>23.923999999999999</v>
          </cell>
          <cell r="O876">
            <v>27.056000000000001</v>
          </cell>
        </row>
        <row r="877">
          <cell r="A877" t="str">
            <v>El Salvador</v>
          </cell>
          <cell r="B877" t="str">
            <v>Americas</v>
          </cell>
          <cell r="C877" t="str">
            <v>Ba3</v>
          </cell>
          <cell r="D877">
            <v>16.194199999999999</v>
          </cell>
          <cell r="E877">
            <v>16.279599999999999</v>
          </cell>
          <cell r="F877">
            <v>16.299499999999998</v>
          </cell>
          <cell r="G877">
            <v>17.463999999999999</v>
          </cell>
          <cell r="H877">
            <v>18.201000000000001</v>
          </cell>
          <cell r="I877">
            <v>18.741099999999999</v>
          </cell>
          <cell r="J877">
            <v>17.3462</v>
          </cell>
          <cell r="K877">
            <v>18.542999999999999</v>
          </cell>
          <cell r="L877">
            <v>19.071300000000001</v>
          </cell>
          <cell r="M877">
            <v>19.734400000000001</v>
          </cell>
          <cell r="N877">
            <v>19.600000000000001</v>
          </cell>
          <cell r="O877">
            <v>19.8</v>
          </cell>
        </row>
        <row r="878">
          <cell r="A878" t="str">
            <v>Equatorial Guinea</v>
          </cell>
          <cell r="B878" t="str">
            <v>--</v>
          </cell>
          <cell r="C878" t="str">
            <v>--</v>
          </cell>
        </row>
        <row r="879">
          <cell r="A879" t="str">
            <v>Eritrea</v>
          </cell>
          <cell r="B879" t="str">
            <v>--</v>
          </cell>
          <cell r="C879" t="str">
            <v>--</v>
          </cell>
        </row>
        <row r="880">
          <cell r="A880" t="str">
            <v>Estonia</v>
          </cell>
          <cell r="B880" t="str">
            <v>Europe</v>
          </cell>
          <cell r="C880" t="str">
            <v>A1</v>
          </cell>
          <cell r="D880">
            <v>36.488500000000002</v>
          </cell>
          <cell r="E880">
            <v>35.631300000000003</v>
          </cell>
          <cell r="F880">
            <v>35.216500000000003</v>
          </cell>
          <cell r="G880">
            <v>36.064300000000003</v>
          </cell>
          <cell r="H880">
            <v>36.366</v>
          </cell>
          <cell r="I880">
            <v>36.719799999999999</v>
          </cell>
          <cell r="J880">
            <v>42.797600000000003</v>
          </cell>
          <cell r="K880">
            <v>40.648200000000003</v>
          </cell>
          <cell r="L880">
            <v>38.662100000000002</v>
          </cell>
          <cell r="M880">
            <v>39.226900000000001</v>
          </cell>
          <cell r="N880">
            <v>38.200000000000003</v>
          </cell>
          <cell r="O880">
            <v>37.5</v>
          </cell>
        </row>
        <row r="881">
          <cell r="A881" t="str">
            <v>Ethiopia</v>
          </cell>
          <cell r="B881" t="str">
            <v>--</v>
          </cell>
          <cell r="C881" t="str">
            <v>--</v>
          </cell>
          <cell r="D881">
            <v>21.598600000000001</v>
          </cell>
          <cell r="E881">
            <v>20.855699999999999</v>
          </cell>
          <cell r="F881">
            <v>19.098500000000001</v>
          </cell>
          <cell r="G881">
            <v>18.6037</v>
          </cell>
          <cell r="H881">
            <v>17.2559</v>
          </cell>
          <cell r="I881">
            <v>16.157299999999999</v>
          </cell>
          <cell r="J881">
            <v>16.473299999999998</v>
          </cell>
          <cell r="K881">
            <v>17.466699999999999</v>
          </cell>
          <cell r="L881">
            <v>16.916499999999999</v>
          </cell>
          <cell r="M881">
            <v>15.701499999999999</v>
          </cell>
          <cell r="N881">
            <v>15.193099999999999</v>
          </cell>
          <cell r="O881">
            <v>14.5</v>
          </cell>
        </row>
        <row r="882">
          <cell r="A882" t="str">
            <v>Eurozone</v>
          </cell>
          <cell r="B882" t="str">
            <v>--</v>
          </cell>
          <cell r="C882" t="str">
            <v>--</v>
          </cell>
          <cell r="D882">
            <v>44.8279</v>
          </cell>
          <cell r="E882">
            <v>44.5197</v>
          </cell>
          <cell r="F882">
            <v>44.789400000000001</v>
          </cell>
          <cell r="G882">
            <v>45.2866</v>
          </cell>
          <cell r="H882">
            <v>45.309699999999999</v>
          </cell>
          <cell r="I882">
            <v>45.013100000000001</v>
          </cell>
          <cell r="J882">
            <v>44.890500000000003</v>
          </cell>
          <cell r="K882">
            <v>44.765999999999998</v>
          </cell>
          <cell r="L882">
            <v>45.3611</v>
          </cell>
          <cell r="M882">
            <v>46.192</v>
          </cell>
          <cell r="N882">
            <v>46.873800000000003</v>
          </cell>
        </row>
        <row r="883">
          <cell r="A883" t="str">
            <v>Federated States of Micronesia</v>
          </cell>
          <cell r="B883" t="str">
            <v>--</v>
          </cell>
          <cell r="C883" t="str">
            <v>--</v>
          </cell>
        </row>
        <row r="884">
          <cell r="A884" t="str">
            <v>Fiji Islands</v>
          </cell>
          <cell r="B884" t="str">
            <v>Asia Pacific</v>
          </cell>
          <cell r="C884" t="str">
            <v>B1</v>
          </cell>
          <cell r="D884">
            <v>24.286000000000001</v>
          </cell>
          <cell r="E884">
            <v>24.8842</v>
          </cell>
          <cell r="F884">
            <v>24.032499999999999</v>
          </cell>
          <cell r="G884">
            <v>26.087900000000001</v>
          </cell>
          <cell r="H884">
            <v>25.374099999999999</v>
          </cell>
          <cell r="I884">
            <v>25.1494</v>
          </cell>
          <cell r="J884">
            <v>24.747</v>
          </cell>
          <cell r="K884">
            <v>24.8566</v>
          </cell>
          <cell r="L884">
            <v>26.803799999999999</v>
          </cell>
          <cell r="M884">
            <v>27.304300000000001</v>
          </cell>
          <cell r="N884">
            <v>27.7285</v>
          </cell>
          <cell r="O884">
            <v>27.8245</v>
          </cell>
        </row>
        <row r="885">
          <cell r="A885" t="str">
            <v>Finland</v>
          </cell>
          <cell r="B885" t="str">
            <v>Europe</v>
          </cell>
          <cell r="C885" t="str">
            <v>Aaa</v>
          </cell>
          <cell r="D885">
            <v>52.825400000000002</v>
          </cell>
          <cell r="E885">
            <v>52.520099999999999</v>
          </cell>
          <cell r="F885">
            <v>53.071599999999997</v>
          </cell>
          <cell r="G885">
            <v>53.311900000000001</v>
          </cell>
          <cell r="H885">
            <v>52.765999999999998</v>
          </cell>
          <cell r="I885">
            <v>53.601100000000002</v>
          </cell>
          <cell r="J885">
            <v>53.441600000000001</v>
          </cell>
          <cell r="K885">
            <v>53.017400000000002</v>
          </cell>
          <cell r="L885">
            <v>54.1586</v>
          </cell>
          <cell r="M885">
            <v>54.418599999999998</v>
          </cell>
          <cell r="N885">
            <v>55.2</v>
          </cell>
          <cell r="O885">
            <v>55.7</v>
          </cell>
        </row>
        <row r="886">
          <cell r="A886" t="str">
            <v>France</v>
          </cell>
          <cell r="B886" t="str">
            <v>Europe</v>
          </cell>
          <cell r="C886" t="str">
            <v>Aa1</v>
          </cell>
          <cell r="D886">
            <v>49.310400000000001</v>
          </cell>
          <cell r="E886">
            <v>49.643500000000003</v>
          </cell>
          <cell r="F886">
            <v>50.603400000000001</v>
          </cell>
          <cell r="G886">
            <v>50.599600000000002</v>
          </cell>
          <cell r="H886">
            <v>49.858199999999997</v>
          </cell>
          <cell r="I886">
            <v>49.938099999999999</v>
          </cell>
          <cell r="J886">
            <v>49.208500000000001</v>
          </cell>
          <cell r="K886">
            <v>49.479300000000002</v>
          </cell>
          <cell r="L886">
            <v>50.597299999999997</v>
          </cell>
          <cell r="M886">
            <v>51.813600000000001</v>
          </cell>
          <cell r="N886">
            <v>52.9</v>
          </cell>
          <cell r="O886">
            <v>53.1</v>
          </cell>
        </row>
        <row r="887">
          <cell r="A887" t="str">
            <v>Gabon</v>
          </cell>
          <cell r="B887" t="str">
            <v>ME &amp; A</v>
          </cell>
          <cell r="C887" t="str">
            <v>--</v>
          </cell>
          <cell r="D887">
            <v>29.2742</v>
          </cell>
          <cell r="E887">
            <v>28.772200000000002</v>
          </cell>
          <cell r="F887">
            <v>30.808</v>
          </cell>
          <cell r="G887">
            <v>30.923400000000001</v>
          </cell>
          <cell r="H887">
            <v>29.4801</v>
          </cell>
          <cell r="I887">
            <v>31.493400000000001</v>
          </cell>
          <cell r="J887">
            <v>30.586300000000001</v>
          </cell>
          <cell r="K887">
            <v>26.795999999999999</v>
          </cell>
          <cell r="L887">
            <v>30.057700000000001</v>
          </cell>
          <cell r="M887">
            <v>29.031099999999999</v>
          </cell>
          <cell r="N887">
            <v>28.872699999999998</v>
          </cell>
          <cell r="O887">
            <v>30.1858</v>
          </cell>
        </row>
        <row r="888">
          <cell r="A888" t="str">
            <v>Gambia</v>
          </cell>
          <cell r="B888" t="str">
            <v>--</v>
          </cell>
          <cell r="C888" t="str">
            <v>--</v>
          </cell>
        </row>
        <row r="889">
          <cell r="A889" t="str">
            <v>Georgia</v>
          </cell>
          <cell r="B889" t="str">
            <v>Europe</v>
          </cell>
          <cell r="C889" t="str">
            <v>Ba3</v>
          </cell>
          <cell r="D889">
            <v>15.971500000000001</v>
          </cell>
          <cell r="E889">
            <v>23.0716</v>
          </cell>
          <cell r="F889">
            <v>24.182500000000001</v>
          </cell>
          <cell r="G889">
            <v>26.7927</v>
          </cell>
          <cell r="H889">
            <v>29.261500000000002</v>
          </cell>
          <cell r="I889">
            <v>30.6905</v>
          </cell>
          <cell r="J889">
            <v>29.2699</v>
          </cell>
          <cell r="K889">
            <v>28.2805</v>
          </cell>
          <cell r="L889">
            <v>28.235700000000001</v>
          </cell>
          <cell r="M889">
            <v>28.819800000000001</v>
          </cell>
          <cell r="N889">
            <v>28.4664</v>
          </cell>
          <cell r="O889">
            <v>28.713699999999999</v>
          </cell>
        </row>
        <row r="890">
          <cell r="A890" t="str">
            <v>Germany</v>
          </cell>
          <cell r="B890" t="str">
            <v>Europe</v>
          </cell>
          <cell r="C890" t="str">
            <v>Aaa</v>
          </cell>
          <cell r="D890">
            <v>44.311100000000003</v>
          </cell>
          <cell r="E890">
            <v>43.313699999999997</v>
          </cell>
          <cell r="F890">
            <v>43.577100000000002</v>
          </cell>
          <cell r="G890">
            <v>43.694600000000001</v>
          </cell>
          <cell r="H890">
            <v>43.743099999999998</v>
          </cell>
          <cell r="I890">
            <v>44.006</v>
          </cell>
          <cell r="J890">
            <v>45.181100000000001</v>
          </cell>
          <cell r="K890">
            <v>43.680599999999998</v>
          </cell>
          <cell r="L890">
            <v>44.338900000000002</v>
          </cell>
          <cell r="M890">
            <v>44.770099999999999</v>
          </cell>
          <cell r="N890">
            <v>44.6</v>
          </cell>
          <cell r="O890">
            <v>44.5</v>
          </cell>
        </row>
        <row r="891">
          <cell r="A891" t="str">
            <v>Ghana</v>
          </cell>
          <cell r="B891" t="str">
            <v>ME &amp; A</v>
          </cell>
          <cell r="C891" t="str">
            <v>B1</v>
          </cell>
          <cell r="D891">
            <v>17.019100000000002</v>
          </cell>
          <cell r="E891">
            <v>17.519500000000001</v>
          </cell>
          <cell r="F891">
            <v>16.6889</v>
          </cell>
          <cell r="G891">
            <v>17.064900000000002</v>
          </cell>
          <cell r="H891">
            <v>17.4999</v>
          </cell>
          <cell r="I891">
            <v>18.632999999999999</v>
          </cell>
          <cell r="J891">
            <v>18.512599999999999</v>
          </cell>
          <cell r="K891">
            <v>19.136500000000002</v>
          </cell>
          <cell r="L891">
            <v>21.484999999999999</v>
          </cell>
          <cell r="M891">
            <v>22.799399999999999</v>
          </cell>
          <cell r="N891">
            <v>23.9</v>
          </cell>
          <cell r="O891">
            <v>24.6</v>
          </cell>
        </row>
        <row r="892">
          <cell r="A892" t="str">
            <v>Gibraltar</v>
          </cell>
          <cell r="B892" t="str">
            <v>--</v>
          </cell>
          <cell r="C892" t="str">
            <v>--</v>
          </cell>
        </row>
        <row r="893">
          <cell r="A893" t="str">
            <v>Greece</v>
          </cell>
          <cell r="B893" t="str">
            <v>Europe</v>
          </cell>
          <cell r="C893" t="str">
            <v>C</v>
          </cell>
          <cell r="D893">
            <v>39.024099999999997</v>
          </cell>
          <cell r="E893">
            <v>38.098300000000002</v>
          </cell>
          <cell r="F893">
            <v>38.963500000000003</v>
          </cell>
          <cell r="G893">
            <v>39.230699999999999</v>
          </cell>
          <cell r="H893">
            <v>40.739400000000003</v>
          </cell>
          <cell r="I893">
            <v>40.672400000000003</v>
          </cell>
          <cell r="J893">
            <v>38.3536</v>
          </cell>
          <cell r="K893">
            <v>40.601599999999998</v>
          </cell>
          <cell r="L893">
            <v>42.410299999999999</v>
          </cell>
          <cell r="M893">
            <v>44.583500000000001</v>
          </cell>
          <cell r="N893">
            <v>44.1785</v>
          </cell>
          <cell r="O893">
            <v>43.969700000000003</v>
          </cell>
        </row>
        <row r="894">
          <cell r="A894" t="str">
            <v>Grenada</v>
          </cell>
          <cell r="B894" t="str">
            <v>--</v>
          </cell>
          <cell r="C894" t="str">
            <v>--</v>
          </cell>
        </row>
        <row r="895">
          <cell r="A895" t="str">
            <v>Guatemala</v>
          </cell>
          <cell r="B895" t="str">
            <v>Americas</v>
          </cell>
          <cell r="C895" t="str">
            <v>Ba1</v>
          </cell>
          <cell r="D895">
            <v>12.5069</v>
          </cell>
          <cell r="E895">
            <v>12.319900000000001</v>
          </cell>
          <cell r="F895">
            <v>11.99</v>
          </cell>
          <cell r="G895">
            <v>12.726599999999999</v>
          </cell>
          <cell r="H895">
            <v>12.840199999999999</v>
          </cell>
          <cell r="I895">
            <v>12.024800000000001</v>
          </cell>
          <cell r="J895">
            <v>11.052199999999999</v>
          </cell>
          <cell r="K895">
            <v>11.2356</v>
          </cell>
          <cell r="L895">
            <v>11.623100000000001</v>
          </cell>
          <cell r="M895">
            <v>11.657500000000001</v>
          </cell>
          <cell r="N895">
            <v>12.2</v>
          </cell>
          <cell r="O895">
            <v>12.4</v>
          </cell>
        </row>
        <row r="896">
          <cell r="A896" t="str">
            <v>Guernsey</v>
          </cell>
          <cell r="B896" t="str">
            <v>--</v>
          </cell>
          <cell r="C896" t="str">
            <v>--</v>
          </cell>
        </row>
        <row r="897">
          <cell r="A897" t="str">
            <v>Guinea</v>
          </cell>
          <cell r="B897" t="str">
            <v>--</v>
          </cell>
          <cell r="C897" t="str">
            <v>--</v>
          </cell>
        </row>
        <row r="898">
          <cell r="A898" t="str">
            <v>Guinea-Bissau</v>
          </cell>
          <cell r="B898" t="str">
            <v>--</v>
          </cell>
          <cell r="C898" t="str">
            <v>--</v>
          </cell>
        </row>
        <row r="899">
          <cell r="A899" t="str">
            <v>Guyana</v>
          </cell>
          <cell r="B899" t="str">
            <v>--</v>
          </cell>
          <cell r="C899" t="str">
            <v>--</v>
          </cell>
          <cell r="D899">
            <v>21.36</v>
          </cell>
          <cell r="E899">
            <v>22.56</v>
          </cell>
          <cell r="F899">
            <v>23.54</v>
          </cell>
          <cell r="G899">
            <v>27.36</v>
          </cell>
          <cell r="H899">
            <v>25.98</v>
          </cell>
          <cell r="I899">
            <v>25.42</v>
          </cell>
          <cell r="J899">
            <v>27.15</v>
          </cell>
          <cell r="K899">
            <v>26.36</v>
          </cell>
          <cell r="L899">
            <v>28.79</v>
          </cell>
        </row>
        <row r="900">
          <cell r="A900" t="str">
            <v>Haiti</v>
          </cell>
          <cell r="B900" t="str">
            <v>--</v>
          </cell>
          <cell r="C900" t="str">
            <v>--</v>
          </cell>
        </row>
        <row r="901">
          <cell r="A901" t="str">
            <v>Honduras</v>
          </cell>
          <cell r="B901" t="str">
            <v>Americas</v>
          </cell>
          <cell r="C901" t="str">
            <v>B2</v>
          </cell>
          <cell r="D901">
            <v>16.5472</v>
          </cell>
          <cell r="E901">
            <v>17.225899999999999</v>
          </cell>
          <cell r="F901">
            <v>17.6022</v>
          </cell>
          <cell r="G901">
            <v>18.0776</v>
          </cell>
          <cell r="H901">
            <v>19.136299999999999</v>
          </cell>
          <cell r="I901">
            <v>19.929099999999998</v>
          </cell>
          <cell r="J901">
            <v>17.054099999999998</v>
          </cell>
          <cell r="K901">
            <v>16.871600000000001</v>
          </cell>
          <cell r="L901">
            <v>16.991</v>
          </cell>
          <cell r="M901">
            <v>16.671099999999999</v>
          </cell>
          <cell r="N901">
            <v>16.7</v>
          </cell>
          <cell r="O901">
            <v>16.8</v>
          </cell>
        </row>
        <row r="902">
          <cell r="A902" t="str">
            <v>Hong Kong</v>
          </cell>
          <cell r="B902" t="str">
            <v>Asia Pacific</v>
          </cell>
          <cell r="C902" t="str">
            <v>Aa1</v>
          </cell>
          <cell r="D902">
            <v>16.377099999999999</v>
          </cell>
          <cell r="E902">
            <v>19.805199999999999</v>
          </cell>
          <cell r="F902">
            <v>17.158899999999999</v>
          </cell>
          <cell r="G902">
            <v>18.8264</v>
          </cell>
          <cell r="H902">
            <v>21.240100000000002</v>
          </cell>
          <cell r="I902">
            <v>18.868099999999998</v>
          </cell>
          <cell r="J902">
            <v>18.8094</v>
          </cell>
          <cell r="K902">
            <v>20.711500000000001</v>
          </cell>
          <cell r="L902">
            <v>22.361699999999999</v>
          </cell>
          <cell r="M902">
            <v>21.436800000000002</v>
          </cell>
          <cell r="N902">
            <v>21.371099999999998</v>
          </cell>
          <cell r="O902">
            <v>21.297899999999998</v>
          </cell>
        </row>
        <row r="903">
          <cell r="A903" t="str">
            <v>Hungary</v>
          </cell>
          <cell r="B903" t="str">
            <v>Europe</v>
          </cell>
          <cell r="C903" t="str">
            <v>Ba1</v>
          </cell>
          <cell r="D903">
            <v>42.409500000000001</v>
          </cell>
          <cell r="E903">
            <v>42.601700000000001</v>
          </cell>
          <cell r="F903">
            <v>42.1736</v>
          </cell>
          <cell r="G903">
            <v>42.737000000000002</v>
          </cell>
          <cell r="H903">
            <v>45.571800000000003</v>
          </cell>
          <cell r="I903">
            <v>45.548499999999997</v>
          </cell>
          <cell r="J903">
            <v>46.895899999999997</v>
          </cell>
          <cell r="K903">
            <v>45.571899999999999</v>
          </cell>
          <cell r="L903">
            <v>54.276200000000003</v>
          </cell>
          <cell r="M903">
            <v>46.564700000000002</v>
          </cell>
          <cell r="N903">
            <v>46.7</v>
          </cell>
          <cell r="O903">
            <v>47</v>
          </cell>
        </row>
        <row r="904">
          <cell r="A904" t="str">
            <v>Iceland</v>
          </cell>
          <cell r="B904" t="str">
            <v>Europe</v>
          </cell>
          <cell r="C904" t="str">
            <v>Baa3</v>
          </cell>
          <cell r="D904">
            <v>42.784599999999998</v>
          </cell>
          <cell r="E904">
            <v>44.023299999999999</v>
          </cell>
          <cell r="F904">
            <v>47.142899999999997</v>
          </cell>
          <cell r="G904">
            <v>47.959299999999999</v>
          </cell>
          <cell r="H904">
            <v>47.670699999999997</v>
          </cell>
          <cell r="I904">
            <v>44.149000000000001</v>
          </cell>
          <cell r="J904">
            <v>41.009099999999997</v>
          </cell>
          <cell r="K904">
            <v>41.491999999999997</v>
          </cell>
          <cell r="L904">
            <v>41.821300000000001</v>
          </cell>
          <cell r="M904">
            <v>43.5871</v>
          </cell>
          <cell r="N904">
            <v>44.079700000000003</v>
          </cell>
          <cell r="O904">
            <v>44.636899999999997</v>
          </cell>
        </row>
        <row r="905">
          <cell r="A905" t="str">
            <v>India</v>
          </cell>
          <cell r="B905" t="str">
            <v>Asia Pacific</v>
          </cell>
          <cell r="C905" t="str">
            <v>Baa3</v>
          </cell>
          <cell r="D905">
            <v>19.799199999999999</v>
          </cell>
          <cell r="E905">
            <v>19.247499999999999</v>
          </cell>
          <cell r="F905">
            <v>19.502400000000002</v>
          </cell>
          <cell r="G905">
            <v>20.460999999999999</v>
          </cell>
          <cell r="H905">
            <v>22.400600000000001</v>
          </cell>
          <cell r="I905">
            <v>20.113399999999999</v>
          </cell>
          <cell r="J905">
            <v>19.208200000000001</v>
          </cell>
          <cell r="K905">
            <v>20.7014</v>
          </cell>
          <cell r="L905">
            <v>19.958300000000001</v>
          </cell>
          <cell r="M905">
            <v>21.052700000000002</v>
          </cell>
          <cell r="N905">
            <v>21.177</v>
          </cell>
          <cell r="O905">
            <v>21.2882</v>
          </cell>
        </row>
        <row r="906">
          <cell r="A906" t="str">
            <v>Indonesia</v>
          </cell>
          <cell r="B906" t="str">
            <v>Asia Pacific</v>
          </cell>
          <cell r="C906" t="str">
            <v>Baa3</v>
          </cell>
          <cell r="D906">
            <v>16.953900000000001</v>
          </cell>
          <cell r="E906">
            <v>17.569600000000001</v>
          </cell>
          <cell r="F906">
            <v>17.8505</v>
          </cell>
          <cell r="G906">
            <v>19.105899999999998</v>
          </cell>
          <cell r="H906">
            <v>17.915099999999999</v>
          </cell>
          <cell r="I906">
            <v>19.835699999999999</v>
          </cell>
          <cell r="J906">
            <v>15.139699999999999</v>
          </cell>
          <cell r="K906">
            <v>15.4381</v>
          </cell>
          <cell r="L906">
            <v>16.3093</v>
          </cell>
          <cell r="M906">
            <v>16.235399999999998</v>
          </cell>
          <cell r="N906">
            <v>16.091699999999999</v>
          </cell>
          <cell r="O906">
            <v>16.091699999999999</v>
          </cell>
        </row>
        <row r="907">
          <cell r="A907" t="str">
            <v>Iran</v>
          </cell>
          <cell r="C907" t="str">
            <v>--</v>
          </cell>
        </row>
        <row r="908">
          <cell r="A908" t="str">
            <v>Iraq</v>
          </cell>
          <cell r="B908" t="str">
            <v>--</v>
          </cell>
          <cell r="C908" t="str">
            <v>--</v>
          </cell>
        </row>
        <row r="909">
          <cell r="A909" t="str">
            <v>Ireland</v>
          </cell>
          <cell r="B909" t="str">
            <v>Europe</v>
          </cell>
          <cell r="C909" t="str">
            <v>Ba1</v>
          </cell>
          <cell r="D909">
            <v>33.676499999999997</v>
          </cell>
          <cell r="E909">
            <v>35.090200000000003</v>
          </cell>
          <cell r="F909">
            <v>35.5886</v>
          </cell>
          <cell r="G909">
            <v>37.357799999999997</v>
          </cell>
          <cell r="H909">
            <v>36.861499999999999</v>
          </cell>
          <cell r="I909">
            <v>35.374200000000002</v>
          </cell>
          <cell r="J909">
            <v>34.484999999999999</v>
          </cell>
          <cell r="K909">
            <v>34.883000000000003</v>
          </cell>
          <cell r="L909">
            <v>34.029299999999999</v>
          </cell>
          <cell r="M909">
            <v>34.478900000000003</v>
          </cell>
          <cell r="N909">
            <v>35.299999999999997</v>
          </cell>
          <cell r="O909">
            <v>35.6</v>
          </cell>
        </row>
        <row r="910">
          <cell r="A910" t="str">
            <v>Isle of Man</v>
          </cell>
          <cell r="B910" t="str">
            <v>--</v>
          </cell>
          <cell r="C910" t="str">
            <v>Aaa</v>
          </cell>
          <cell r="D910">
            <v>36.304299999999998</v>
          </cell>
          <cell r="E910">
            <v>38.758200000000002</v>
          </cell>
          <cell r="F910">
            <v>37.47</v>
          </cell>
          <cell r="G910">
            <v>39.623699999999999</v>
          </cell>
          <cell r="H910">
            <v>24.8139</v>
          </cell>
          <cell r="I910">
            <v>22.239699999999999</v>
          </cell>
          <cell r="J910">
            <v>21.2346</v>
          </cell>
          <cell r="K910">
            <v>18.329999999999998</v>
          </cell>
          <cell r="L910">
            <v>17.644200000000001</v>
          </cell>
          <cell r="M910">
            <v>14.4961</v>
          </cell>
          <cell r="N910">
            <v>13.1708</v>
          </cell>
          <cell r="O910">
            <v>12.7973</v>
          </cell>
        </row>
        <row r="911">
          <cell r="A911" t="str">
            <v>Israel</v>
          </cell>
          <cell r="B911" t="str">
            <v>ME &amp; A</v>
          </cell>
          <cell r="C911" t="str">
            <v>A1</v>
          </cell>
          <cell r="D911">
            <v>43.703600000000002</v>
          </cell>
          <cell r="E911">
            <v>42.706099999999999</v>
          </cell>
          <cell r="F911">
            <v>42.473999999999997</v>
          </cell>
          <cell r="G911">
            <v>43.123199999999997</v>
          </cell>
          <cell r="H911">
            <v>42.368600000000001</v>
          </cell>
          <cell r="I911">
            <v>39.540199999999999</v>
          </cell>
          <cell r="J911">
            <v>36.493400000000001</v>
          </cell>
          <cell r="K911">
            <v>37.422699999999999</v>
          </cell>
          <cell r="L911">
            <v>37.756999999999998</v>
          </cell>
          <cell r="M911">
            <v>36.3551</v>
          </cell>
          <cell r="N911">
            <v>36.700000000000003</v>
          </cell>
          <cell r="O911">
            <v>37.4</v>
          </cell>
        </row>
        <row r="912">
          <cell r="A912" t="str">
            <v>Italy</v>
          </cell>
          <cell r="B912" t="str">
            <v>Europe</v>
          </cell>
          <cell r="C912" t="str">
            <v>Baa2</v>
          </cell>
          <cell r="D912">
            <v>44.430900000000001</v>
          </cell>
          <cell r="E912">
            <v>43.959800000000001</v>
          </cell>
          <cell r="F912">
            <v>43.423400000000001</v>
          </cell>
          <cell r="G912">
            <v>45.039000000000001</v>
          </cell>
          <cell r="H912">
            <v>46.040700000000001</v>
          </cell>
          <cell r="I912">
            <v>45.927999999999997</v>
          </cell>
          <cell r="J912">
            <v>46.464199999999998</v>
          </cell>
          <cell r="K912">
            <v>46.051699999999997</v>
          </cell>
          <cell r="L912">
            <v>46.0901</v>
          </cell>
          <cell r="M912">
            <v>47.701599999999999</v>
          </cell>
          <cell r="N912">
            <v>48.288600000000002</v>
          </cell>
          <cell r="O912">
            <v>47.680300000000003</v>
          </cell>
        </row>
        <row r="913">
          <cell r="A913" t="str">
            <v>Ivory Coast</v>
          </cell>
          <cell r="B913" t="str">
            <v>--</v>
          </cell>
          <cell r="C913" t="str">
            <v>--</v>
          </cell>
        </row>
        <row r="914">
          <cell r="A914" t="str">
            <v>Jamaica</v>
          </cell>
          <cell r="B914" t="str">
            <v>Americas</v>
          </cell>
          <cell r="C914" t="str">
            <v>Caa3</v>
          </cell>
          <cell r="D914">
            <v>26.575800000000001</v>
          </cell>
          <cell r="E914">
            <v>26.918700000000001</v>
          </cell>
          <cell r="F914">
            <v>25.891200000000001</v>
          </cell>
          <cell r="G914">
            <v>26.111599999999999</v>
          </cell>
          <cell r="H914">
            <v>28.099</v>
          </cell>
          <cell r="I914">
            <v>27.227499999999999</v>
          </cell>
          <cell r="J914">
            <v>27.599299999999999</v>
          </cell>
          <cell r="K914">
            <v>26.766400000000001</v>
          </cell>
          <cell r="L914">
            <v>25.606300000000001</v>
          </cell>
          <cell r="M914">
            <v>25.577999999999999</v>
          </cell>
          <cell r="N914">
            <v>26.8858</v>
          </cell>
          <cell r="O914">
            <v>27.0246</v>
          </cell>
        </row>
        <row r="915">
          <cell r="A915" t="str">
            <v>Japan</v>
          </cell>
          <cell r="B915" t="str">
            <v>Asia Pacific</v>
          </cell>
          <cell r="C915" t="str">
            <v>Aa3</v>
          </cell>
          <cell r="D915">
            <v>28.423999999999999</v>
          </cell>
          <cell r="E915">
            <v>27.905000000000001</v>
          </cell>
          <cell r="F915">
            <v>29.297999999999998</v>
          </cell>
          <cell r="G915">
            <v>30.838000000000001</v>
          </cell>
          <cell r="H915">
            <v>31.224</v>
          </cell>
          <cell r="I915">
            <v>31.62</v>
          </cell>
          <cell r="J915">
            <v>29.588999999999999</v>
          </cell>
          <cell r="K915">
            <v>29.61</v>
          </cell>
          <cell r="L915">
            <v>30.808</v>
          </cell>
          <cell r="M915">
            <v>31.108000000000001</v>
          </cell>
          <cell r="N915">
            <v>31.57</v>
          </cell>
          <cell r="O915">
            <v>33.228999999999999</v>
          </cell>
        </row>
        <row r="916">
          <cell r="A916" t="str">
            <v>Jersey</v>
          </cell>
          <cell r="B916" t="str">
            <v>--</v>
          </cell>
          <cell r="C916" t="str">
            <v>--</v>
          </cell>
        </row>
        <row r="917">
          <cell r="A917" t="str">
            <v>Jordan</v>
          </cell>
          <cell r="B917" t="str">
            <v>ME &amp; A</v>
          </cell>
          <cell r="C917" t="str">
            <v>B1</v>
          </cell>
          <cell r="D917">
            <v>34.735100000000003</v>
          </cell>
          <cell r="E917">
            <v>36.608600000000003</v>
          </cell>
          <cell r="F917">
            <v>33.288499999999999</v>
          </cell>
          <cell r="G917">
            <v>32.356000000000002</v>
          </cell>
          <cell r="H917">
            <v>32.313899999999997</v>
          </cell>
          <cell r="I917">
            <v>30.0776</v>
          </cell>
          <cell r="J917">
            <v>26.4664</v>
          </cell>
          <cell r="K917">
            <v>24.858799999999999</v>
          </cell>
          <cell r="L917">
            <v>26.439399999999999</v>
          </cell>
          <cell r="M917">
            <v>22.840900000000001</v>
          </cell>
          <cell r="N917">
            <v>26.009899999999998</v>
          </cell>
          <cell r="O917">
            <v>25.982600000000001</v>
          </cell>
        </row>
        <row r="918">
          <cell r="A918" t="str">
            <v>Kazakhstan</v>
          </cell>
          <cell r="B918" t="str">
            <v>Europe</v>
          </cell>
          <cell r="C918" t="str">
            <v>Baa2</v>
          </cell>
          <cell r="D918">
            <v>25.351199999999999</v>
          </cell>
          <cell r="E918">
            <v>24.5501</v>
          </cell>
          <cell r="F918">
            <v>28.0837</v>
          </cell>
          <cell r="G918">
            <v>27.452500000000001</v>
          </cell>
          <cell r="H918">
            <v>28.838999999999999</v>
          </cell>
          <cell r="I918">
            <v>28.295400000000001</v>
          </cell>
          <cell r="J918">
            <v>22.142099999999999</v>
          </cell>
          <cell r="K918">
            <v>23.943100000000001</v>
          </cell>
          <cell r="L918">
            <v>27.703299999999999</v>
          </cell>
          <cell r="M918">
            <v>26.922999999999998</v>
          </cell>
          <cell r="N918">
            <v>25.6191</v>
          </cell>
          <cell r="O918">
            <v>24.473400000000002</v>
          </cell>
        </row>
        <row r="919">
          <cell r="A919" t="str">
            <v>Kenya</v>
          </cell>
          <cell r="B919" t="str">
            <v>--</v>
          </cell>
          <cell r="C919" t="str">
            <v>B1</v>
          </cell>
          <cell r="D919">
            <v>19.481100000000001</v>
          </cell>
          <cell r="E919">
            <v>21.169499999999999</v>
          </cell>
          <cell r="F919">
            <v>21.545400000000001</v>
          </cell>
          <cell r="G919">
            <v>24.554500000000001</v>
          </cell>
          <cell r="H919">
            <v>21.5869</v>
          </cell>
          <cell r="I919">
            <v>21.934000000000001</v>
          </cell>
          <cell r="J919">
            <v>21.807400000000001</v>
          </cell>
          <cell r="K919">
            <v>23.832999999999998</v>
          </cell>
          <cell r="L919">
            <v>23.587800000000001</v>
          </cell>
          <cell r="M919">
            <v>21.289400000000001</v>
          </cell>
          <cell r="N919">
            <v>25.057500000000001</v>
          </cell>
          <cell r="O919">
            <v>25.090599999999998</v>
          </cell>
        </row>
        <row r="920">
          <cell r="A920" t="str">
            <v>Korea</v>
          </cell>
          <cell r="B920" t="str">
            <v>Asia Pacific</v>
          </cell>
          <cell r="C920" t="str">
            <v>Aa3</v>
          </cell>
          <cell r="D920">
            <v>22.4145</v>
          </cell>
          <cell r="E920">
            <v>21.618200000000002</v>
          </cell>
          <cell r="F920">
            <v>22.126300000000001</v>
          </cell>
          <cell r="G920">
            <v>23.061800000000002</v>
          </cell>
          <cell r="H920">
            <v>24.9877</v>
          </cell>
          <cell r="I920">
            <v>24.4252</v>
          </cell>
          <cell r="J920">
            <v>23.549399999999999</v>
          </cell>
          <cell r="K920">
            <v>23.091200000000001</v>
          </cell>
          <cell r="L920">
            <v>23.666799999999999</v>
          </cell>
          <cell r="M920">
            <v>24.476700000000001</v>
          </cell>
          <cell r="N920">
            <v>24.827999999999999</v>
          </cell>
          <cell r="O920">
            <v>25.226199999999999</v>
          </cell>
        </row>
        <row r="921">
          <cell r="A921" t="str">
            <v>Kuwait</v>
          </cell>
          <cell r="B921" t="str">
            <v>ME &amp; A</v>
          </cell>
          <cell r="C921" t="str">
            <v>Aa2</v>
          </cell>
          <cell r="D921">
            <v>51.410699999999999</v>
          </cell>
          <cell r="E921">
            <v>51.910800000000002</v>
          </cell>
          <cell r="F921">
            <v>67.236500000000007</v>
          </cell>
          <cell r="G921">
            <v>65.581699999999998</v>
          </cell>
          <cell r="H921">
            <v>65.636300000000006</v>
          </cell>
          <cell r="I921">
            <v>63.868899999999996</v>
          </cell>
          <cell r="J921">
            <v>66.914000000000001</v>
          </cell>
          <cell r="K921">
            <v>63.015700000000002</v>
          </cell>
          <cell r="L921">
            <v>68.093299999999999</v>
          </cell>
          <cell r="M921">
            <v>69.842500000000001</v>
          </cell>
          <cell r="N921">
            <v>69.447100000000006</v>
          </cell>
          <cell r="O921">
            <v>69.869299999999996</v>
          </cell>
        </row>
        <row r="922">
          <cell r="A922" t="str">
            <v>Kyrgyzstan</v>
          </cell>
          <cell r="B922" t="str">
            <v>--</v>
          </cell>
          <cell r="C922" t="str">
            <v>--</v>
          </cell>
          <cell r="D922">
            <v>22.22326</v>
          </cell>
          <cell r="E922">
            <v>21.71367</v>
          </cell>
          <cell r="F922">
            <v>24.69098</v>
          </cell>
          <cell r="G922">
            <v>26.416519999999998</v>
          </cell>
          <cell r="H922">
            <v>30.330960000000001</v>
          </cell>
          <cell r="I922">
            <v>30.278379999999999</v>
          </cell>
        </row>
        <row r="923">
          <cell r="A923" t="str">
            <v>Laos</v>
          </cell>
          <cell r="B923" t="str">
            <v>--</v>
          </cell>
          <cell r="C923" t="str">
            <v>--</v>
          </cell>
          <cell r="D923">
            <v>13.778235198526625</v>
          </cell>
          <cell r="E923">
            <v>11.6771655616188</v>
          </cell>
          <cell r="F923">
            <v>12.698265351816202</v>
          </cell>
          <cell r="G923">
            <v>15.003572709582489</v>
          </cell>
          <cell r="H923">
            <v>16.380478665723118</v>
          </cell>
          <cell r="I923">
            <v>16.912214803974699</v>
          </cell>
          <cell r="J923">
            <v>17.466114208419789</v>
          </cell>
          <cell r="K923">
            <v>21.726523503429455</v>
          </cell>
          <cell r="L923">
            <v>21.459435074335172</v>
          </cell>
          <cell r="M923">
            <v>23.364509112109058</v>
          </cell>
          <cell r="N923">
            <v>22.722635545830297</v>
          </cell>
          <cell r="O923">
            <v>23.254983251985838</v>
          </cell>
        </row>
        <row r="924">
          <cell r="A924" t="str">
            <v>Latvia</v>
          </cell>
          <cell r="B924" t="str">
            <v>Europe</v>
          </cell>
          <cell r="C924" t="str">
            <v>Baa2</v>
          </cell>
          <cell r="D924">
            <v>33.283099999999997</v>
          </cell>
          <cell r="E924">
            <v>34.872799999999998</v>
          </cell>
          <cell r="F924">
            <v>35.426600000000001</v>
          </cell>
          <cell r="G924">
            <v>37.819299999999998</v>
          </cell>
          <cell r="H924">
            <v>35.565600000000003</v>
          </cell>
          <cell r="I924">
            <v>34.851799999999997</v>
          </cell>
          <cell r="J924">
            <v>33.989800000000002</v>
          </cell>
          <cell r="K924">
            <v>35.3001</v>
          </cell>
          <cell r="L924">
            <v>34.873800000000003</v>
          </cell>
          <cell r="M924">
            <v>35.103499999999997</v>
          </cell>
          <cell r="N924">
            <v>34.799999999999997</v>
          </cell>
          <cell r="O924">
            <v>34.700000000000003</v>
          </cell>
        </row>
        <row r="925">
          <cell r="A925" t="str">
            <v>Lebanon</v>
          </cell>
          <cell r="B925" t="str">
            <v>ME &amp; A</v>
          </cell>
          <cell r="C925" t="str">
            <v>B1</v>
          </cell>
          <cell r="D925">
            <v>22.158000000000001</v>
          </cell>
          <cell r="E925">
            <v>23.154</v>
          </cell>
          <cell r="F925">
            <v>22.904</v>
          </cell>
          <cell r="G925">
            <v>25.367999999999999</v>
          </cell>
          <cell r="H925">
            <v>24.138000000000002</v>
          </cell>
          <cell r="I925">
            <v>24.003</v>
          </cell>
          <cell r="J925">
            <v>24.507999999999999</v>
          </cell>
          <cell r="K925">
            <v>22.698</v>
          </cell>
          <cell r="L925">
            <v>23.411999999999999</v>
          </cell>
          <cell r="M925">
            <v>23.204000000000001</v>
          </cell>
          <cell r="N925">
            <v>22.645900000000001</v>
          </cell>
          <cell r="O925">
            <v>23.136199999999999</v>
          </cell>
        </row>
        <row r="926">
          <cell r="A926" t="str">
            <v>Lesotho</v>
          </cell>
          <cell r="B926" t="str">
            <v>--</v>
          </cell>
          <cell r="C926" t="str">
            <v>--</v>
          </cell>
        </row>
        <row r="927">
          <cell r="A927" t="str">
            <v>Libya</v>
          </cell>
          <cell r="B927" t="str">
            <v>--</v>
          </cell>
          <cell r="C927" t="str">
            <v>--</v>
          </cell>
        </row>
        <row r="928">
          <cell r="A928" t="str">
            <v>Liechtenstein</v>
          </cell>
          <cell r="B928" t="str">
            <v>--</v>
          </cell>
          <cell r="C928" t="str">
            <v>--</v>
          </cell>
          <cell r="D928">
            <v>19.616599999999998</v>
          </cell>
          <cell r="E928">
            <v>18.256399999999999</v>
          </cell>
          <cell r="F928">
            <v>19.175899999999999</v>
          </cell>
          <cell r="G928">
            <v>24.3764</v>
          </cell>
          <cell r="H928">
            <v>18.2913</v>
          </cell>
          <cell r="I928">
            <v>20.7133</v>
          </cell>
          <cell r="J928">
            <v>23.217400000000001</v>
          </cell>
          <cell r="K928">
            <v>20.9131</v>
          </cell>
          <cell r="L928">
            <v>21.497299999999999</v>
          </cell>
          <cell r="M928">
            <v>18.714400000000001</v>
          </cell>
          <cell r="N928">
            <v>15.4907</v>
          </cell>
          <cell r="O928">
            <v>12.542999999999999</v>
          </cell>
        </row>
        <row r="929">
          <cell r="A929" t="str">
            <v>Lithuania</v>
          </cell>
          <cell r="B929" t="str">
            <v>Europe</v>
          </cell>
          <cell r="C929" t="str">
            <v>Baa1</v>
          </cell>
          <cell r="D929">
            <v>32.537199999999999</v>
          </cell>
          <cell r="E929">
            <v>32.458599999999997</v>
          </cell>
          <cell r="F929">
            <v>33.519300000000001</v>
          </cell>
          <cell r="G929">
            <v>33.746000000000002</v>
          </cell>
          <cell r="H929">
            <v>34.304900000000004</v>
          </cell>
          <cell r="I929">
            <v>34.610900000000001</v>
          </cell>
          <cell r="J929">
            <v>35.451799999999999</v>
          </cell>
          <cell r="K929">
            <v>35.039499999999997</v>
          </cell>
          <cell r="L929">
            <v>33.180999999999997</v>
          </cell>
          <cell r="M929">
            <v>32.719700000000003</v>
          </cell>
          <cell r="N929">
            <v>32.5</v>
          </cell>
          <cell r="O929">
            <v>32</v>
          </cell>
        </row>
        <row r="930">
          <cell r="A930" t="str">
            <v>Luxembourg</v>
          </cell>
          <cell r="B930" t="str">
            <v>Europe</v>
          </cell>
          <cell r="C930" t="str">
            <v>Aaa</v>
          </cell>
          <cell r="D930">
            <v>42.264200000000002</v>
          </cell>
          <cell r="E930">
            <v>41.475000000000001</v>
          </cell>
          <cell r="F930">
            <v>41.541800000000002</v>
          </cell>
          <cell r="G930">
            <v>39.936500000000002</v>
          </cell>
          <cell r="H930">
            <v>39.941800000000001</v>
          </cell>
          <cell r="I930">
            <v>42.319400000000002</v>
          </cell>
          <cell r="J930">
            <v>44.5182</v>
          </cell>
          <cell r="K930">
            <v>42.713000000000001</v>
          </cell>
          <cell r="L930">
            <v>42.676699999999997</v>
          </cell>
          <cell r="M930">
            <v>43.7547</v>
          </cell>
          <cell r="N930">
            <v>43.268700000000003</v>
          </cell>
          <cell r="O930">
            <v>42.787100000000002</v>
          </cell>
        </row>
        <row r="931">
          <cell r="A931" t="str">
            <v>Macau</v>
          </cell>
          <cell r="B931" t="str">
            <v>Asia Pacific</v>
          </cell>
          <cell r="C931" t="str">
            <v>Aa3</v>
          </cell>
          <cell r="D931">
            <v>28.894600000000001</v>
          </cell>
          <cell r="E931">
            <v>28.997900000000001</v>
          </cell>
          <cell r="F931">
            <v>29.851299999999998</v>
          </cell>
          <cell r="G931">
            <v>31.902200000000001</v>
          </cell>
          <cell r="H931">
            <v>37.020099999999999</v>
          </cell>
          <cell r="I931">
            <v>37.445799999999998</v>
          </cell>
          <cell r="J931">
            <v>41.059199999999997</v>
          </cell>
          <cell r="K931">
            <v>38.991700000000002</v>
          </cell>
          <cell r="L931">
            <v>41.679000000000002</v>
          </cell>
          <cell r="M931">
            <v>41.639200000000002</v>
          </cell>
          <cell r="N931">
            <v>42.282899999999998</v>
          </cell>
          <cell r="O931">
            <v>42.8172</v>
          </cell>
        </row>
        <row r="932">
          <cell r="A932" t="str">
            <v>Macedonia</v>
          </cell>
          <cell r="B932" t="str">
            <v>--</v>
          </cell>
          <cell r="C932" t="str">
            <v>--</v>
          </cell>
          <cell r="E932">
            <v>20.914100000000001</v>
          </cell>
          <cell r="F932">
            <v>34.206899999999997</v>
          </cell>
          <cell r="G932">
            <v>32.518099999999997</v>
          </cell>
          <cell r="H932">
            <v>32.770600000000002</v>
          </cell>
          <cell r="I932">
            <v>33.131799999999998</v>
          </cell>
          <cell r="J932">
            <v>31.285</v>
          </cell>
          <cell r="K932">
            <v>30.441500000000001</v>
          </cell>
          <cell r="L932">
            <v>29.8324</v>
          </cell>
          <cell r="M932">
            <v>30.106100000000001</v>
          </cell>
          <cell r="N932">
            <v>28.920999999999999</v>
          </cell>
        </row>
        <row r="933">
          <cell r="A933" t="str">
            <v>Malawi</v>
          </cell>
          <cell r="B933" t="str">
            <v>--</v>
          </cell>
          <cell r="C933" t="str">
            <v>--</v>
          </cell>
        </row>
        <row r="934">
          <cell r="A934" t="str">
            <v>Malaysia</v>
          </cell>
          <cell r="B934" t="str">
            <v>Asia Pacific</v>
          </cell>
          <cell r="C934" t="str">
            <v>A3</v>
          </cell>
          <cell r="D934">
            <v>21.3903</v>
          </cell>
          <cell r="E934">
            <v>20.398399999999999</v>
          </cell>
          <cell r="F934">
            <v>19.5564</v>
          </cell>
          <cell r="G934">
            <v>20.702000000000002</v>
          </cell>
          <cell r="H934">
            <v>21.0244</v>
          </cell>
          <cell r="I934">
            <v>20.753699999999998</v>
          </cell>
          <cell r="J934">
            <v>22.254000000000001</v>
          </cell>
          <cell r="K934">
            <v>20.023599999999998</v>
          </cell>
          <cell r="L934">
            <v>20.964200000000002</v>
          </cell>
          <cell r="M934">
            <v>22.089300000000001</v>
          </cell>
          <cell r="N934">
            <v>22.847999999999999</v>
          </cell>
          <cell r="O934">
            <v>21.367699999999999</v>
          </cell>
        </row>
        <row r="935">
          <cell r="A935" t="str">
            <v>Maldives</v>
          </cell>
          <cell r="B935" t="str">
            <v>--</v>
          </cell>
          <cell r="C935" t="str">
            <v>--</v>
          </cell>
        </row>
        <row r="936">
          <cell r="A936" t="str">
            <v>Mali</v>
          </cell>
          <cell r="B936" t="str">
            <v>--</v>
          </cell>
          <cell r="C936" t="str">
            <v>--</v>
          </cell>
        </row>
        <row r="937">
          <cell r="A937" t="str">
            <v>Malta</v>
          </cell>
          <cell r="B937" t="str">
            <v>Europe</v>
          </cell>
          <cell r="C937" t="str">
            <v>A3</v>
          </cell>
          <cell r="D937">
            <v>36.627400000000002</v>
          </cell>
          <cell r="E937">
            <v>39.021000000000001</v>
          </cell>
          <cell r="F937">
            <v>40.690199999999997</v>
          </cell>
          <cell r="G937">
            <v>40.444000000000003</v>
          </cell>
          <cell r="H937">
            <v>39.482399999999998</v>
          </cell>
          <cell r="I937">
            <v>38.625</v>
          </cell>
          <cell r="J937">
            <v>38.771000000000001</v>
          </cell>
          <cell r="K937">
            <v>38.1053</v>
          </cell>
          <cell r="L937">
            <v>38.942399999999999</v>
          </cell>
          <cell r="M937">
            <v>40.083500000000001</v>
          </cell>
          <cell r="N937">
            <v>40</v>
          </cell>
          <cell r="O937">
            <v>40.200000000000003</v>
          </cell>
        </row>
        <row r="938">
          <cell r="A938" t="str">
            <v>Mauritania</v>
          </cell>
          <cell r="B938" t="str">
            <v>--</v>
          </cell>
          <cell r="C938" t="str">
            <v>--</v>
          </cell>
        </row>
        <row r="939">
          <cell r="A939" t="str">
            <v>Mauritius</v>
          </cell>
          <cell r="B939" t="str">
            <v>ME &amp; A</v>
          </cell>
          <cell r="C939" t="str">
            <v>Baa1</v>
          </cell>
          <cell r="D939">
            <v>19.785</v>
          </cell>
          <cell r="E939">
            <v>19.414200000000001</v>
          </cell>
          <cell r="F939">
            <v>19.404199999999999</v>
          </cell>
          <cell r="G939">
            <v>18.9712</v>
          </cell>
          <cell r="H939">
            <v>20.279299999999999</v>
          </cell>
          <cell r="I939">
            <v>22.121300000000002</v>
          </cell>
          <cell r="J939">
            <v>21.371700000000001</v>
          </cell>
          <cell r="K939">
            <v>21.915400000000002</v>
          </cell>
          <cell r="L939">
            <v>21.446400000000001</v>
          </cell>
          <cell r="M939">
            <v>21.444400000000002</v>
          </cell>
          <cell r="N939">
            <v>21.3002</v>
          </cell>
          <cell r="O939">
            <v>21.395099999999999</v>
          </cell>
        </row>
        <row r="940">
          <cell r="A940" t="str">
            <v>Mexico</v>
          </cell>
          <cell r="B940" t="str">
            <v>Americas</v>
          </cell>
          <cell r="C940" t="str">
            <v>Baa1</v>
          </cell>
          <cell r="D940">
            <v>16.3644</v>
          </cell>
          <cell r="E940">
            <v>16.2608</v>
          </cell>
          <cell r="F940">
            <v>16.714700000000001</v>
          </cell>
          <cell r="G940">
            <v>16.4941</v>
          </cell>
          <cell r="H940">
            <v>16.5962</v>
          </cell>
          <cell r="I940">
            <v>18.314399999999999</v>
          </cell>
          <cell r="J940">
            <v>18.199000000000002</v>
          </cell>
          <cell r="K940">
            <v>17.440000000000001</v>
          </cell>
          <cell r="L940">
            <v>17.857900000000001</v>
          </cell>
          <cell r="M940">
            <v>17.585999999999999</v>
          </cell>
          <cell r="N940">
            <v>17.2</v>
          </cell>
          <cell r="O940">
            <v>18</v>
          </cell>
        </row>
        <row r="941">
          <cell r="A941" t="str">
            <v>Moldova</v>
          </cell>
          <cell r="B941" t="str">
            <v>Europe</v>
          </cell>
          <cell r="C941" t="str">
            <v>B3</v>
          </cell>
          <cell r="D941">
            <v>33.973100000000002</v>
          </cell>
          <cell r="E941">
            <v>35.352400000000003</v>
          </cell>
          <cell r="F941">
            <v>38.561199999999999</v>
          </cell>
          <cell r="G941">
            <v>39.873199999999997</v>
          </cell>
          <cell r="H941">
            <v>41.722200000000001</v>
          </cell>
          <cell r="I941">
            <v>40.553699999999999</v>
          </cell>
          <cell r="J941">
            <v>38.898000000000003</v>
          </cell>
          <cell r="K941">
            <v>38.310899999999997</v>
          </cell>
          <cell r="L941">
            <v>36.6235</v>
          </cell>
          <cell r="M941">
            <v>38.146900000000002</v>
          </cell>
          <cell r="N941">
            <v>36.855800000000002</v>
          </cell>
          <cell r="O941">
            <v>36.313299999999998</v>
          </cell>
        </row>
        <row r="942">
          <cell r="A942" t="str">
            <v>Monaco</v>
          </cell>
          <cell r="B942" t="str">
            <v>--</v>
          </cell>
          <cell r="C942" t="str">
            <v>--</v>
          </cell>
        </row>
        <row r="943">
          <cell r="A943" t="str">
            <v>Mongolia</v>
          </cell>
          <cell r="B943" t="str">
            <v>Asia Pacific</v>
          </cell>
          <cell r="C943" t="str">
            <v>B1</v>
          </cell>
          <cell r="D943">
            <v>29.9726</v>
          </cell>
          <cell r="E943">
            <v>29.979099999999999</v>
          </cell>
          <cell r="F943">
            <v>27.548400000000001</v>
          </cell>
          <cell r="G943">
            <v>33.5002</v>
          </cell>
          <cell r="H943">
            <v>37.292900000000003</v>
          </cell>
          <cell r="I943">
            <v>32.689599999999999</v>
          </cell>
          <cell r="J943">
            <v>30.357399999999998</v>
          </cell>
          <cell r="K943">
            <v>36.910499999999999</v>
          </cell>
          <cell r="L943">
            <v>40.008400000000002</v>
          </cell>
          <cell r="M943">
            <v>34.109099999999998</v>
          </cell>
          <cell r="N943">
            <v>34.524900000000002</v>
          </cell>
          <cell r="O943">
            <v>34.524900000000002</v>
          </cell>
        </row>
        <row r="944">
          <cell r="A944" t="str">
            <v>Montenegro</v>
          </cell>
          <cell r="B944" t="str">
            <v>Europe</v>
          </cell>
          <cell r="C944" t="str">
            <v>Ba3</v>
          </cell>
          <cell r="G944">
            <v>45.485500000000002</v>
          </cell>
          <cell r="H944">
            <v>49.523200000000003</v>
          </cell>
          <cell r="I944">
            <v>50.052700000000002</v>
          </cell>
          <cell r="J944">
            <v>45.386800000000001</v>
          </cell>
          <cell r="K944">
            <v>42.344999999999999</v>
          </cell>
          <cell r="L944">
            <v>39.735700000000001</v>
          </cell>
          <cell r="M944">
            <v>41.2819</v>
          </cell>
          <cell r="N944">
            <v>40.231499999999997</v>
          </cell>
          <cell r="O944">
            <v>38.908200000000001</v>
          </cell>
        </row>
        <row r="945">
          <cell r="A945" t="str">
            <v>Morocco</v>
          </cell>
          <cell r="B945" t="str">
            <v>ME &amp; A</v>
          </cell>
          <cell r="C945" t="str">
            <v>Ba1</v>
          </cell>
          <cell r="D945">
            <v>23.019300000000001</v>
          </cell>
          <cell r="E945">
            <v>23.9819</v>
          </cell>
          <cell r="F945">
            <v>26.275300000000001</v>
          </cell>
          <cell r="G945">
            <v>27.363099999999999</v>
          </cell>
          <cell r="H945">
            <v>29.922699999999999</v>
          </cell>
          <cell r="I945">
            <v>32.530900000000003</v>
          </cell>
          <cell r="J945">
            <v>29.2807</v>
          </cell>
          <cell r="K945">
            <v>27.536799999999999</v>
          </cell>
          <cell r="L945">
            <v>27.815999999999999</v>
          </cell>
          <cell r="M945">
            <v>28.1082</v>
          </cell>
          <cell r="N945">
            <v>28.459</v>
          </cell>
          <cell r="O945">
            <v>28.655000000000001</v>
          </cell>
        </row>
        <row r="946">
          <cell r="A946" t="str">
            <v>Mozambique</v>
          </cell>
          <cell r="B946" t="str">
            <v>--</v>
          </cell>
          <cell r="C946" t="str">
            <v>B1</v>
          </cell>
          <cell r="D946">
            <v>23.022500000000001</v>
          </cell>
          <cell r="E946">
            <v>20.895099999999999</v>
          </cell>
          <cell r="F946">
            <v>20.694099999999999</v>
          </cell>
          <cell r="G946">
            <v>25.593800000000002</v>
          </cell>
          <cell r="H946">
            <v>25.207100000000001</v>
          </cell>
          <cell r="I946">
            <v>25.3369</v>
          </cell>
          <cell r="J946">
            <v>27.058599999999998</v>
          </cell>
          <cell r="K946">
            <v>28.561900000000001</v>
          </cell>
          <cell r="L946">
            <v>28.573799999999999</v>
          </cell>
          <cell r="M946">
            <v>28.901299999999999</v>
          </cell>
          <cell r="N946">
            <v>31.045000000000002</v>
          </cell>
          <cell r="O946">
            <v>28.3</v>
          </cell>
        </row>
        <row r="947">
          <cell r="A947" t="str">
            <v>Myanmar</v>
          </cell>
          <cell r="B947" t="str">
            <v>--</v>
          </cell>
          <cell r="C947" t="str">
            <v>--</v>
          </cell>
        </row>
        <row r="948">
          <cell r="A948" t="str">
            <v>Namibia</v>
          </cell>
          <cell r="B948" t="str">
            <v>ME &amp; A</v>
          </cell>
          <cell r="C948" t="str">
            <v>Baa3</v>
          </cell>
          <cell r="D948">
            <v>25.272200000000002</v>
          </cell>
          <cell r="E948">
            <v>26.229299999999999</v>
          </cell>
          <cell r="F948">
            <v>27.228899999999999</v>
          </cell>
          <cell r="G948">
            <v>31.394300000000001</v>
          </cell>
          <cell r="H948">
            <v>31.928000000000001</v>
          </cell>
          <cell r="I948">
            <v>31.910399999999999</v>
          </cell>
          <cell r="J948">
            <v>31.371500000000001</v>
          </cell>
          <cell r="K948">
            <v>27.935400000000001</v>
          </cell>
          <cell r="L948">
            <v>31.307400000000001</v>
          </cell>
          <cell r="M948">
            <v>33.639800000000001</v>
          </cell>
          <cell r="N948">
            <v>32.276200000000003</v>
          </cell>
          <cell r="O948">
            <v>30.6265</v>
          </cell>
        </row>
        <row r="949">
          <cell r="A949" t="str">
            <v>Nepal</v>
          </cell>
          <cell r="B949" t="str">
            <v>--</v>
          </cell>
          <cell r="C949" t="str">
            <v>--</v>
          </cell>
        </row>
        <row r="950">
          <cell r="A950" t="str">
            <v>Netherlands</v>
          </cell>
          <cell r="B950" t="str">
            <v>Europe</v>
          </cell>
          <cell r="C950" t="str">
            <v>Aaa</v>
          </cell>
          <cell r="D950">
            <v>43.9422</v>
          </cell>
          <cell r="E950">
            <v>44.3264</v>
          </cell>
          <cell r="F950">
            <v>44.509700000000002</v>
          </cell>
          <cell r="G950">
            <v>46.059399999999997</v>
          </cell>
          <cell r="H950">
            <v>45.432699999999997</v>
          </cell>
          <cell r="I950">
            <v>46.710299999999997</v>
          </cell>
          <cell r="J950">
            <v>45.843000000000004</v>
          </cell>
          <cell r="K950">
            <v>46.311199999999999</v>
          </cell>
          <cell r="L950">
            <v>45.589700000000001</v>
          </cell>
          <cell r="M950">
            <v>46.409399999999998</v>
          </cell>
          <cell r="N950">
            <v>47.3</v>
          </cell>
          <cell r="O950">
            <v>47.524299999999997</v>
          </cell>
        </row>
        <row r="951">
          <cell r="A951" t="str">
            <v>Netherlands Antilles</v>
          </cell>
          <cell r="B951" t="str">
            <v>--</v>
          </cell>
          <cell r="C951" t="str">
            <v>--</v>
          </cell>
        </row>
        <row r="952">
          <cell r="A952" t="str">
            <v>New Zealand</v>
          </cell>
          <cell r="B952" t="str">
            <v>Asia Pacific</v>
          </cell>
          <cell r="C952" t="str">
            <v>Aaa</v>
          </cell>
          <cell r="D952">
            <v>36.795699999999997</v>
          </cell>
          <cell r="E952">
            <v>37.057299999999998</v>
          </cell>
          <cell r="F952">
            <v>38.4741</v>
          </cell>
          <cell r="G952">
            <v>38.7301</v>
          </cell>
          <cell r="H952">
            <v>37.332099999999997</v>
          </cell>
          <cell r="I952">
            <v>36.799799999999998</v>
          </cell>
          <cell r="J952">
            <v>35.747</v>
          </cell>
          <cell r="K952">
            <v>34.983899999999998</v>
          </cell>
          <cell r="L952">
            <v>35.067799999999998</v>
          </cell>
          <cell r="M952">
            <v>34.812399999999997</v>
          </cell>
          <cell r="N952">
            <v>35.322400000000002</v>
          </cell>
          <cell r="O952">
            <v>35.365099999999998</v>
          </cell>
        </row>
        <row r="953">
          <cell r="A953" t="str">
            <v>Nicaragua</v>
          </cell>
          <cell r="B953" t="str">
            <v>Americas</v>
          </cell>
          <cell r="C953" t="str">
            <v>B3</v>
          </cell>
          <cell r="D953">
            <v>16.6843</v>
          </cell>
          <cell r="E953">
            <v>17.432300000000001</v>
          </cell>
          <cell r="F953">
            <v>18.145600000000002</v>
          </cell>
          <cell r="G953">
            <v>19.329599999999999</v>
          </cell>
          <cell r="H953">
            <v>19.950700000000001</v>
          </cell>
          <cell r="I953">
            <v>19.923400000000001</v>
          </cell>
          <cell r="J953">
            <v>19.798500000000001</v>
          </cell>
          <cell r="K953">
            <v>21.031099999999999</v>
          </cell>
          <cell r="L953">
            <v>21.811199999999999</v>
          </cell>
          <cell r="M953">
            <v>22.085699999999999</v>
          </cell>
          <cell r="N953">
            <v>21.798300000000001</v>
          </cell>
          <cell r="O953">
            <v>21.713000000000001</v>
          </cell>
        </row>
        <row r="954">
          <cell r="A954" t="str">
            <v>Niger</v>
          </cell>
          <cell r="B954" t="str">
            <v>--</v>
          </cell>
          <cell r="C954" t="str">
            <v>--</v>
          </cell>
        </row>
        <row r="955">
          <cell r="A955" t="str">
            <v>Nigeria</v>
          </cell>
          <cell r="B955" t="str">
            <v>ME &amp; A</v>
          </cell>
          <cell r="C955" t="str">
            <v>Ba3</v>
          </cell>
          <cell r="D955">
            <v>27.5717</v>
          </cell>
          <cell r="E955">
            <v>35.356000000000002</v>
          </cell>
          <cell r="F955">
            <v>36.301000000000002</v>
          </cell>
          <cell r="G955">
            <v>32.289400000000001</v>
          </cell>
          <cell r="H955">
            <v>24.979800000000001</v>
          </cell>
          <cell r="I955">
            <v>30.435500000000001</v>
          </cell>
          <cell r="J955">
            <v>24.817699999999999</v>
          </cell>
          <cell r="K955">
            <v>21.9832</v>
          </cell>
          <cell r="L955">
            <v>22.324200000000001</v>
          </cell>
          <cell r="M955">
            <v>25.452999999999999</v>
          </cell>
          <cell r="N955">
            <v>24.975000000000001</v>
          </cell>
          <cell r="O955">
            <v>23.995899999999999</v>
          </cell>
        </row>
        <row r="956">
          <cell r="A956" t="str">
            <v>Norway</v>
          </cell>
          <cell r="B956" t="str">
            <v>Europe</v>
          </cell>
          <cell r="C956" t="str">
            <v>Aaa</v>
          </cell>
          <cell r="D956">
            <v>55.1524</v>
          </cell>
          <cell r="E956">
            <v>55.898200000000003</v>
          </cell>
          <cell r="F956">
            <v>56.5944</v>
          </cell>
          <cell r="G956">
            <v>58.199399999999997</v>
          </cell>
          <cell r="H956">
            <v>57.517800000000001</v>
          </cell>
          <cell r="I956">
            <v>58.4255</v>
          </cell>
          <cell r="J956">
            <v>56.474200000000003</v>
          </cell>
          <cell r="K956">
            <v>55.998699999999999</v>
          </cell>
          <cell r="L956">
            <v>57.058399999999999</v>
          </cell>
          <cell r="M956">
            <v>56.904299999999999</v>
          </cell>
          <cell r="N956">
            <v>56.8</v>
          </cell>
          <cell r="O956">
            <v>56.8</v>
          </cell>
        </row>
        <row r="957">
          <cell r="A957" t="str">
            <v>Oman</v>
          </cell>
          <cell r="B957" t="str">
            <v>ME &amp; A</v>
          </cell>
          <cell r="C957" t="str">
            <v>A1</v>
          </cell>
          <cell r="D957">
            <v>45.783999999999999</v>
          </cell>
          <cell r="E957">
            <v>45.441000000000003</v>
          </cell>
          <cell r="F957">
            <v>48.066000000000003</v>
          </cell>
          <cell r="G957">
            <v>48.914000000000001</v>
          </cell>
          <cell r="H957">
            <v>47.506</v>
          </cell>
          <cell r="I957">
            <v>46.246000000000002</v>
          </cell>
          <cell r="J957">
            <v>38.051000000000002</v>
          </cell>
          <cell r="K957">
            <v>39.265000000000001</v>
          </cell>
          <cell r="L957">
            <v>47.33</v>
          </cell>
          <cell r="M957">
            <v>47.600999999999999</v>
          </cell>
          <cell r="N957">
            <v>46.694000000000003</v>
          </cell>
          <cell r="O957">
            <v>46.0364</v>
          </cell>
        </row>
        <row r="958">
          <cell r="A958" t="str">
            <v>Pakistan</v>
          </cell>
          <cell r="B958" t="str">
            <v>Asia Pacific</v>
          </cell>
          <cell r="C958" t="str">
            <v>Caa1</v>
          </cell>
          <cell r="D958">
            <v>15.9795</v>
          </cell>
          <cell r="E958">
            <v>13.572699999999999</v>
          </cell>
          <cell r="F958">
            <v>13.1191</v>
          </cell>
          <cell r="G958">
            <v>13.6394</v>
          </cell>
          <cell r="H958">
            <v>14.426299999999999</v>
          </cell>
          <cell r="I958">
            <v>14.3863</v>
          </cell>
          <cell r="J958">
            <v>14.1662</v>
          </cell>
          <cell r="K958">
            <v>14.321400000000001</v>
          </cell>
          <cell r="L958">
            <v>12.5724</v>
          </cell>
          <cell r="M958">
            <v>13.1478</v>
          </cell>
          <cell r="N958">
            <v>13.2349</v>
          </cell>
          <cell r="O958">
            <v>13.2355</v>
          </cell>
        </row>
        <row r="959">
          <cell r="A959" t="str">
            <v>Palau</v>
          </cell>
          <cell r="B959" t="str">
            <v>--</v>
          </cell>
          <cell r="C959" t="str">
            <v>--</v>
          </cell>
        </row>
        <row r="960">
          <cell r="A960" t="str">
            <v>Panama</v>
          </cell>
          <cell r="B960" t="str">
            <v>Americas</v>
          </cell>
          <cell r="C960" t="str">
            <v>Baa2</v>
          </cell>
          <cell r="D960">
            <v>22.303000000000001</v>
          </cell>
          <cell r="E960">
            <v>21.114000000000001</v>
          </cell>
          <cell r="F960">
            <v>22.318000000000001</v>
          </cell>
          <cell r="G960">
            <v>24.934999999999999</v>
          </cell>
          <cell r="H960">
            <v>27.783000000000001</v>
          </cell>
          <cell r="I960">
            <v>26.148</v>
          </cell>
          <cell r="J960">
            <v>25.375</v>
          </cell>
          <cell r="K960">
            <v>25.201000000000001</v>
          </cell>
          <cell r="L960">
            <v>24.811</v>
          </cell>
          <cell r="M960">
            <v>25.033000000000001</v>
          </cell>
          <cell r="N960">
            <v>25.2</v>
          </cell>
          <cell r="O960">
            <v>25.1</v>
          </cell>
        </row>
        <row r="961">
          <cell r="A961" t="str">
            <v>Papua New Guinea</v>
          </cell>
          <cell r="B961" t="str">
            <v>Asia Pacific</v>
          </cell>
          <cell r="C961" t="str">
            <v>B1</v>
          </cell>
          <cell r="E961">
            <v>32.316699999999997</v>
          </cell>
          <cell r="F961">
            <v>35.289200000000001</v>
          </cell>
          <cell r="G961">
            <v>37.354500000000002</v>
          </cell>
          <cell r="H961">
            <v>37.264800000000001</v>
          </cell>
          <cell r="I961">
            <v>32.744799999999998</v>
          </cell>
          <cell r="J961">
            <v>29.7851</v>
          </cell>
          <cell r="K961">
            <v>31.365100000000002</v>
          </cell>
          <cell r="L961">
            <v>30.389900000000001</v>
          </cell>
          <cell r="M961">
            <v>31.095500000000001</v>
          </cell>
          <cell r="N961">
            <v>29.262599999999999</v>
          </cell>
          <cell r="O961">
            <v>27.595600000000001</v>
          </cell>
        </row>
        <row r="962">
          <cell r="A962" t="str">
            <v>Paraguay</v>
          </cell>
          <cell r="B962" t="str">
            <v>Americas</v>
          </cell>
          <cell r="C962" t="str">
            <v>Ba3</v>
          </cell>
          <cell r="D962">
            <v>14.2705</v>
          </cell>
          <cell r="E962">
            <v>16.026900000000001</v>
          </cell>
          <cell r="F962">
            <v>15.616</v>
          </cell>
          <cell r="G962">
            <v>16.012799999999999</v>
          </cell>
          <cell r="H962">
            <v>15.653600000000001</v>
          </cell>
          <cell r="I962">
            <v>15.830500000000001</v>
          </cell>
          <cell r="J962">
            <v>17.5779</v>
          </cell>
          <cell r="K962">
            <v>17.138000000000002</v>
          </cell>
          <cell r="L962">
            <v>18.0611</v>
          </cell>
          <cell r="M962">
            <v>18.9846</v>
          </cell>
          <cell r="N962">
            <v>18.8</v>
          </cell>
          <cell r="O962">
            <v>18.5</v>
          </cell>
        </row>
        <row r="963">
          <cell r="A963" t="str">
            <v>Peru</v>
          </cell>
          <cell r="B963" t="str">
            <v>Americas</v>
          </cell>
          <cell r="C963" t="str">
            <v>Baa2</v>
          </cell>
          <cell r="D963">
            <v>17.683599999999998</v>
          </cell>
          <cell r="E963">
            <v>17.532800000000002</v>
          </cell>
          <cell r="F963">
            <v>18.349900000000002</v>
          </cell>
          <cell r="G963">
            <v>20.087199999999999</v>
          </cell>
          <cell r="H963">
            <v>20.852799999999998</v>
          </cell>
          <cell r="I963">
            <v>21.310300000000002</v>
          </cell>
          <cell r="J963">
            <v>19.004899999999999</v>
          </cell>
          <cell r="K963">
            <v>20.235499999999998</v>
          </cell>
          <cell r="L963">
            <v>21.0687</v>
          </cell>
          <cell r="M963">
            <v>21.6386</v>
          </cell>
          <cell r="N963">
            <v>21</v>
          </cell>
          <cell r="O963">
            <v>21.3</v>
          </cell>
        </row>
        <row r="964">
          <cell r="A964" t="str">
            <v>Philippines</v>
          </cell>
          <cell r="B964" t="str">
            <v>Asia Pacific</v>
          </cell>
          <cell r="C964" t="str">
            <v>Baa3</v>
          </cell>
          <cell r="D964">
            <v>14.053599999999999</v>
          </cell>
          <cell r="E964">
            <v>13.793699999999999</v>
          </cell>
          <cell r="F964">
            <v>14.331899999999999</v>
          </cell>
          <cell r="G964">
            <v>15.528600000000001</v>
          </cell>
          <cell r="H964">
            <v>15.1746</v>
          </cell>
          <cell r="I964">
            <v>15.1746</v>
          </cell>
          <cell r="J964">
            <v>13.9771</v>
          </cell>
          <cell r="K964">
            <v>13.4061</v>
          </cell>
          <cell r="L964">
            <v>14.0014</v>
          </cell>
          <cell r="M964">
            <v>14.4496</v>
          </cell>
          <cell r="N964">
            <v>14.6012</v>
          </cell>
          <cell r="O964">
            <v>14.629</v>
          </cell>
        </row>
        <row r="965">
          <cell r="A965" t="str">
            <v>Poland</v>
          </cell>
          <cell r="B965" t="str">
            <v>Europe</v>
          </cell>
          <cell r="C965" t="str">
            <v>A2</v>
          </cell>
          <cell r="D965">
            <v>38.484699999999997</v>
          </cell>
          <cell r="E965">
            <v>37.239400000000003</v>
          </cell>
          <cell r="F965">
            <v>39.367199999999997</v>
          </cell>
          <cell r="G965">
            <v>40.235300000000002</v>
          </cell>
          <cell r="H965">
            <v>40.305700000000002</v>
          </cell>
          <cell r="I965">
            <v>39.546399999999998</v>
          </cell>
          <cell r="J965">
            <v>37.173400000000001</v>
          </cell>
          <cell r="K965">
            <v>37.543700000000001</v>
          </cell>
          <cell r="L965">
            <v>38.3782</v>
          </cell>
          <cell r="M965">
            <v>38.331400000000002</v>
          </cell>
          <cell r="N965">
            <v>37.799999999999997</v>
          </cell>
          <cell r="O965">
            <v>46.6</v>
          </cell>
        </row>
        <row r="966">
          <cell r="A966" t="str">
            <v>Portugal</v>
          </cell>
          <cell r="B966" t="str">
            <v>Europe</v>
          </cell>
          <cell r="C966" t="str">
            <v>Ba3</v>
          </cell>
          <cell r="D966">
            <v>40.936399999999999</v>
          </cell>
          <cell r="E966">
            <v>41.382599999999996</v>
          </cell>
          <cell r="F966">
            <v>40.072899999999997</v>
          </cell>
          <cell r="G966">
            <v>40.590899999999998</v>
          </cell>
          <cell r="H966">
            <v>41.149299999999997</v>
          </cell>
          <cell r="I966">
            <v>41.106900000000003</v>
          </cell>
          <cell r="J966">
            <v>39.5944</v>
          </cell>
          <cell r="K966">
            <v>41.647199999999998</v>
          </cell>
          <cell r="L966">
            <v>45.021299999999997</v>
          </cell>
          <cell r="M966">
            <v>40.927700000000002</v>
          </cell>
          <cell r="N966">
            <v>43.494300000000003</v>
          </cell>
          <cell r="O966">
            <v>42.951999999999998</v>
          </cell>
        </row>
        <row r="967">
          <cell r="A967" t="str">
            <v>Qatar</v>
          </cell>
          <cell r="B967" t="str">
            <v>ME &amp; A</v>
          </cell>
          <cell r="C967" t="str">
            <v>Aa2</v>
          </cell>
          <cell r="D967">
            <v>32.985999999999997</v>
          </cell>
          <cell r="E967">
            <v>43.305</v>
          </cell>
          <cell r="F967">
            <v>37.116</v>
          </cell>
          <cell r="G967">
            <v>36.048000000000002</v>
          </cell>
          <cell r="H967">
            <v>36.597999999999999</v>
          </cell>
          <cell r="I967">
            <v>34.984999999999999</v>
          </cell>
          <cell r="J967">
            <v>44.482999999999997</v>
          </cell>
          <cell r="K967">
            <v>31.382999999999999</v>
          </cell>
          <cell r="L967">
            <v>34.598999999999997</v>
          </cell>
          <cell r="M967">
            <v>39.234000000000002</v>
          </cell>
          <cell r="N967">
            <v>41.197600000000001</v>
          </cell>
          <cell r="O967">
            <v>34.374400000000001</v>
          </cell>
        </row>
        <row r="968">
          <cell r="A968" t="str">
            <v>Republic of the Congo</v>
          </cell>
          <cell r="C968" t="str">
            <v>Ba3</v>
          </cell>
          <cell r="D968">
            <v>30.194900000000001</v>
          </cell>
          <cell r="E968">
            <v>30.3689</v>
          </cell>
          <cell r="F968">
            <v>38.798400000000001</v>
          </cell>
          <cell r="G968">
            <v>44.426900000000003</v>
          </cell>
          <cell r="H968">
            <v>44.316099999999999</v>
          </cell>
          <cell r="I968">
            <v>54.801699999999997</v>
          </cell>
          <cell r="J968">
            <v>30.268699999999999</v>
          </cell>
          <cell r="K968">
            <v>36.682299999999998</v>
          </cell>
          <cell r="L968">
            <v>41.347700000000003</v>
          </cell>
          <cell r="M968">
            <v>42.6828</v>
          </cell>
          <cell r="N968">
            <v>43.7943</v>
          </cell>
          <cell r="O968">
            <v>43.116500000000002</v>
          </cell>
        </row>
        <row r="969">
          <cell r="A969" t="str">
            <v>Republic of the Congo, Government of</v>
          </cell>
          <cell r="C969" t="str">
            <v>--</v>
          </cell>
          <cell r="D969">
            <v>30.194900000000001</v>
          </cell>
          <cell r="E969">
            <v>30.3689</v>
          </cell>
          <cell r="F969">
            <v>38.798400000000001</v>
          </cell>
          <cell r="G969">
            <v>44.426900000000003</v>
          </cell>
          <cell r="H969">
            <v>44.316099999999999</v>
          </cell>
          <cell r="I969">
            <v>54.801699999999997</v>
          </cell>
          <cell r="J969">
            <v>30.268699999999999</v>
          </cell>
          <cell r="K969">
            <v>36.682299999999998</v>
          </cell>
          <cell r="L969">
            <v>41.347700000000003</v>
          </cell>
          <cell r="M969">
            <v>42.6828</v>
          </cell>
          <cell r="N969">
            <v>43.7943</v>
          </cell>
          <cell r="O969">
            <v>43.116500000000002</v>
          </cell>
        </row>
        <row r="970">
          <cell r="A970" t="str">
            <v>Romania</v>
          </cell>
          <cell r="B970" t="str">
            <v>Europe</v>
          </cell>
          <cell r="C970" t="str">
            <v>Baa3</v>
          </cell>
          <cell r="D970">
            <v>31.958200000000001</v>
          </cell>
          <cell r="E970">
            <v>32.335599999999999</v>
          </cell>
          <cell r="F970">
            <v>32.4358</v>
          </cell>
          <cell r="G970">
            <v>33.306399999999996</v>
          </cell>
          <cell r="H970">
            <v>35.3232</v>
          </cell>
          <cell r="I970">
            <v>33.603700000000003</v>
          </cell>
          <cell r="J970">
            <v>32.0974</v>
          </cell>
          <cell r="K970">
            <v>33.310699999999997</v>
          </cell>
          <cell r="L970">
            <v>33.9146</v>
          </cell>
          <cell r="M970">
            <v>33.649299999999997</v>
          </cell>
          <cell r="N970">
            <v>33.604199999999999</v>
          </cell>
          <cell r="O970">
            <v>34.159700000000001</v>
          </cell>
        </row>
        <row r="971">
          <cell r="A971" t="str">
            <v>Russia</v>
          </cell>
          <cell r="B971" t="str">
            <v>Europe</v>
          </cell>
          <cell r="C971" t="str">
            <v>Baa1</v>
          </cell>
          <cell r="D971">
            <v>36.375</v>
          </cell>
          <cell r="E971">
            <v>36.647300000000001</v>
          </cell>
          <cell r="F971">
            <v>40.959499999999998</v>
          </cell>
          <cell r="G971">
            <v>39.475900000000003</v>
          </cell>
          <cell r="H971">
            <v>39.854700000000001</v>
          </cell>
          <cell r="I971">
            <v>39.172400000000003</v>
          </cell>
          <cell r="J971">
            <v>35.0443</v>
          </cell>
          <cell r="K971">
            <v>34.619799999999998</v>
          </cell>
          <cell r="L971">
            <v>37.375500000000002</v>
          </cell>
          <cell r="M971">
            <v>37.436799999999998</v>
          </cell>
          <cell r="N971">
            <v>36.090299999999999</v>
          </cell>
          <cell r="O971">
            <v>36.282299999999999</v>
          </cell>
        </row>
        <row r="972">
          <cell r="A972" t="str">
            <v>Rwanda</v>
          </cell>
          <cell r="B972" t="str">
            <v>ME &amp; A</v>
          </cell>
          <cell r="C972" t="str">
            <v>--</v>
          </cell>
          <cell r="D972">
            <v>19.928100000000001</v>
          </cell>
          <cell r="E972">
            <v>22.805</v>
          </cell>
          <cell r="F972">
            <v>23.895700000000001</v>
          </cell>
          <cell r="G972">
            <v>21.93</v>
          </cell>
          <cell r="H972">
            <v>22.703700000000001</v>
          </cell>
          <cell r="I972">
            <v>25.601099999999999</v>
          </cell>
          <cell r="J972">
            <v>24.3873</v>
          </cell>
          <cell r="K972">
            <v>25.253399999999999</v>
          </cell>
          <cell r="L972">
            <v>25.7928</v>
          </cell>
          <cell r="M972">
            <v>22.9024</v>
          </cell>
          <cell r="N972">
            <v>24.4725</v>
          </cell>
          <cell r="O972">
            <v>25.6632</v>
          </cell>
        </row>
        <row r="973">
          <cell r="A973" t="str">
            <v>Saint Kitts and Nevis</v>
          </cell>
          <cell r="B973" t="str">
            <v>--</v>
          </cell>
          <cell r="C973" t="str">
            <v>--</v>
          </cell>
        </row>
        <row r="974">
          <cell r="A974" t="str">
            <v>Saint Lucia</v>
          </cell>
          <cell r="B974" t="str">
            <v>--</v>
          </cell>
          <cell r="C974" t="str">
            <v>--</v>
          </cell>
        </row>
        <row r="975">
          <cell r="A975" t="str">
            <v>Samoa</v>
          </cell>
          <cell r="B975" t="str">
            <v>--</v>
          </cell>
          <cell r="C975" t="str">
            <v>--</v>
          </cell>
        </row>
        <row r="976">
          <cell r="A976" t="str">
            <v>San Marino</v>
          </cell>
          <cell r="B976" t="str">
            <v>--</v>
          </cell>
          <cell r="C976" t="str">
            <v>--</v>
          </cell>
        </row>
        <row r="977">
          <cell r="A977" t="str">
            <v>Sao Tome and Principe</v>
          </cell>
          <cell r="B977" t="str">
            <v>--</v>
          </cell>
          <cell r="C977" t="str">
            <v>--</v>
          </cell>
        </row>
        <row r="978">
          <cell r="A978" t="str">
            <v>Sark</v>
          </cell>
          <cell r="B978" t="str">
            <v>--</v>
          </cell>
          <cell r="C978" t="str">
            <v>--</v>
          </cell>
        </row>
        <row r="979">
          <cell r="A979" t="str">
            <v>Saudi Arabia</v>
          </cell>
          <cell r="B979" t="str">
            <v>ME &amp; A</v>
          </cell>
          <cell r="C979" t="str">
            <v>Aa3</v>
          </cell>
          <cell r="D979">
            <v>36.4133</v>
          </cell>
          <cell r="E979">
            <v>40.430700000000002</v>
          </cell>
          <cell r="F979">
            <v>45.852200000000003</v>
          </cell>
          <cell r="G979">
            <v>47.728400000000001</v>
          </cell>
          <cell r="H979">
            <v>41.2361</v>
          </cell>
          <cell r="I979">
            <v>56.483199999999997</v>
          </cell>
          <cell r="J979">
            <v>31.682200000000002</v>
          </cell>
          <cell r="K979">
            <v>37.539900000000003</v>
          </cell>
          <cell r="L979">
            <v>44.521999999999998</v>
          </cell>
          <cell r="M979">
            <v>46.781399999999998</v>
          </cell>
          <cell r="N979">
            <v>45.364199999999997</v>
          </cell>
          <cell r="O979">
            <v>43.868600000000001</v>
          </cell>
        </row>
        <row r="980">
          <cell r="A980" t="str">
            <v>Senegal</v>
          </cell>
          <cell r="B980" t="str">
            <v>ME &amp; A</v>
          </cell>
          <cell r="C980" t="str">
            <v>B1</v>
          </cell>
          <cell r="D980">
            <v>20.012899999999998</v>
          </cell>
          <cell r="E980">
            <v>20.410900000000002</v>
          </cell>
          <cell r="F980">
            <v>20.794</v>
          </cell>
          <cell r="G980">
            <v>21.1706</v>
          </cell>
          <cell r="H980">
            <v>22.768599999999999</v>
          </cell>
          <cell r="I980">
            <v>21.5565</v>
          </cell>
          <cell r="J980">
            <v>21.5533</v>
          </cell>
          <cell r="K980">
            <v>21.8262</v>
          </cell>
          <cell r="L980">
            <v>22.412500000000001</v>
          </cell>
          <cell r="M980">
            <v>23.286300000000001</v>
          </cell>
          <cell r="N980">
            <v>22.444400000000002</v>
          </cell>
          <cell r="O980">
            <v>22.286000000000001</v>
          </cell>
        </row>
        <row r="981">
          <cell r="A981" t="str">
            <v>Serbia</v>
          </cell>
          <cell r="B981" t="str">
            <v>Europe</v>
          </cell>
          <cell r="C981" t="str">
            <v>B1</v>
          </cell>
          <cell r="F981">
            <v>43.037399999999998</v>
          </cell>
          <cell r="G981">
            <v>44.353499999999997</v>
          </cell>
          <cell r="H981">
            <v>44.100999999999999</v>
          </cell>
          <cell r="I981">
            <v>42.914200000000001</v>
          </cell>
          <cell r="J981">
            <v>42.149799999999999</v>
          </cell>
          <cell r="K981">
            <v>42.4514</v>
          </cell>
          <cell r="L981">
            <v>40.594000000000001</v>
          </cell>
          <cell r="M981">
            <v>41.505400000000002</v>
          </cell>
          <cell r="N981">
            <v>40.164299999999997</v>
          </cell>
          <cell r="O981">
            <v>40.498600000000003</v>
          </cell>
        </row>
        <row r="982">
          <cell r="A982" t="str">
            <v>Seychelles</v>
          </cell>
          <cell r="B982" t="str">
            <v>--</v>
          </cell>
          <cell r="C982" t="str">
            <v>--</v>
          </cell>
        </row>
        <row r="983">
          <cell r="A983" t="str">
            <v>Sierra Leone</v>
          </cell>
          <cell r="B983" t="str">
            <v>--</v>
          </cell>
          <cell r="C983" t="str">
            <v>--</v>
          </cell>
        </row>
        <row r="984">
          <cell r="A984" t="str">
            <v>Singapore</v>
          </cell>
          <cell r="B984" t="str">
            <v>Asia Pacific</v>
          </cell>
          <cell r="C984" t="str">
            <v>Aaa</v>
          </cell>
          <cell r="D984">
            <v>15.8687</v>
          </cell>
          <cell r="E984">
            <v>15.703200000000001</v>
          </cell>
          <cell r="F984">
            <v>14.4643</v>
          </cell>
          <cell r="G984">
            <v>13.9855</v>
          </cell>
          <cell r="H984">
            <v>15.6473</v>
          </cell>
          <cell r="I984">
            <v>17.120899999999999</v>
          </cell>
          <cell r="J984">
            <v>16.207999999999998</v>
          </cell>
          <cell r="K984">
            <v>16.517800000000001</v>
          </cell>
          <cell r="L984">
            <v>17.5258</v>
          </cell>
          <cell r="M984">
            <v>18.126100000000001</v>
          </cell>
          <cell r="N984">
            <v>18.4468</v>
          </cell>
          <cell r="O984">
            <v>18.388999999999999</v>
          </cell>
        </row>
        <row r="985">
          <cell r="A985" t="str">
            <v>Sint Maarten</v>
          </cell>
          <cell r="B985" t="str">
            <v>Americas</v>
          </cell>
          <cell r="C985" t="str">
            <v>Baa1</v>
          </cell>
          <cell r="H985">
            <v>22</v>
          </cell>
          <cell r="I985">
            <v>21.25</v>
          </cell>
          <cell r="J985">
            <v>18.923100000000002</v>
          </cell>
          <cell r="K985">
            <v>19.769200000000001</v>
          </cell>
          <cell r="L985">
            <v>27.223700000000001</v>
          </cell>
          <cell r="M985">
            <v>28.483699999999999</v>
          </cell>
          <cell r="N985">
            <v>31.5</v>
          </cell>
          <cell r="O985">
            <v>31.5</v>
          </cell>
        </row>
        <row r="986">
          <cell r="A986" t="str">
            <v>Slovakia</v>
          </cell>
          <cell r="B986" t="str">
            <v>Europe</v>
          </cell>
          <cell r="C986" t="str">
            <v>A2</v>
          </cell>
          <cell r="D986">
            <v>37.356900000000003</v>
          </cell>
          <cell r="E986">
            <v>35.315100000000001</v>
          </cell>
          <cell r="F986">
            <v>35.1678</v>
          </cell>
          <cell r="G986">
            <v>33.348300000000002</v>
          </cell>
          <cell r="H986">
            <v>32.396099999999997</v>
          </cell>
          <cell r="I986">
            <v>32.826900000000002</v>
          </cell>
          <cell r="J986">
            <v>33.533200000000001</v>
          </cell>
          <cell r="K986">
            <v>32.2956</v>
          </cell>
          <cell r="L986">
            <v>33.332999999999998</v>
          </cell>
          <cell r="M986">
            <v>33.221299999999999</v>
          </cell>
          <cell r="N986">
            <v>33.700000000000003</v>
          </cell>
          <cell r="O986">
            <v>33.9</v>
          </cell>
        </row>
        <row r="987">
          <cell r="A987" t="str">
            <v>Slovenia</v>
          </cell>
          <cell r="B987" t="str">
            <v>Europe</v>
          </cell>
          <cell r="C987" t="str">
            <v>Ba1</v>
          </cell>
          <cell r="D987">
            <v>43.567599999999999</v>
          </cell>
          <cell r="E987">
            <v>43.381999999999998</v>
          </cell>
          <cell r="F987">
            <v>43.584299999999999</v>
          </cell>
          <cell r="G987">
            <v>42.966700000000003</v>
          </cell>
          <cell r="H987">
            <v>42.230600000000003</v>
          </cell>
          <cell r="I987">
            <v>42.173299999999998</v>
          </cell>
          <cell r="J987">
            <v>42.315100000000001</v>
          </cell>
          <cell r="K987">
            <v>43.5871</v>
          </cell>
          <cell r="L987">
            <v>43.591700000000003</v>
          </cell>
          <cell r="M987">
            <v>44.226599999999998</v>
          </cell>
          <cell r="N987">
            <v>44.8</v>
          </cell>
          <cell r="O987">
            <v>44.6</v>
          </cell>
        </row>
        <row r="988">
          <cell r="A988" t="str">
            <v>Solomon Islands</v>
          </cell>
          <cell r="B988" t="str">
            <v>--</v>
          </cell>
          <cell r="C988" t="str">
            <v>--</v>
          </cell>
        </row>
        <row r="989">
          <cell r="A989" t="str">
            <v>Somalia</v>
          </cell>
          <cell r="B989" t="str">
            <v>--</v>
          </cell>
          <cell r="C989" t="str">
            <v>--</v>
          </cell>
        </row>
        <row r="990">
          <cell r="A990" t="str">
            <v>South Africa</v>
          </cell>
          <cell r="B990" t="str">
            <v>ME &amp; A</v>
          </cell>
          <cell r="C990" t="str">
            <v>Baa1</v>
          </cell>
          <cell r="D990">
            <v>31.743500000000001</v>
          </cell>
          <cell r="E990">
            <v>33.099299999999999</v>
          </cell>
          <cell r="F990">
            <v>35.075000000000003</v>
          </cell>
          <cell r="G990">
            <v>35.290100000000002</v>
          </cell>
          <cell r="H990">
            <v>36.021799999999999</v>
          </cell>
          <cell r="I990">
            <v>35.833599999999997</v>
          </cell>
          <cell r="J990">
            <v>33.348799999999997</v>
          </cell>
          <cell r="K990">
            <v>33.7498</v>
          </cell>
          <cell r="L990">
            <v>34.3889</v>
          </cell>
          <cell r="M990">
            <v>34.554200000000002</v>
          </cell>
          <cell r="N990">
            <v>33.799999999999997</v>
          </cell>
          <cell r="O990">
            <v>34</v>
          </cell>
        </row>
        <row r="991">
          <cell r="A991" t="str">
            <v>Spain</v>
          </cell>
          <cell r="B991" t="str">
            <v>Europe</v>
          </cell>
          <cell r="C991" t="str">
            <v>Baa3</v>
          </cell>
          <cell r="D991">
            <v>38.0794</v>
          </cell>
          <cell r="E991">
            <v>38.814999999999998</v>
          </cell>
          <cell r="F991">
            <v>39.716900000000003</v>
          </cell>
          <cell r="G991">
            <v>40.706800000000001</v>
          </cell>
          <cell r="H991">
            <v>41.123899999999999</v>
          </cell>
          <cell r="I991">
            <v>36.887900000000002</v>
          </cell>
          <cell r="J991">
            <v>35.080199999999998</v>
          </cell>
          <cell r="K991">
            <v>36.693100000000001</v>
          </cell>
          <cell r="L991">
            <v>36.170400000000001</v>
          </cell>
          <cell r="M991">
            <v>37.124000000000002</v>
          </cell>
          <cell r="N991">
            <v>37.659799999999997</v>
          </cell>
          <cell r="O991">
            <v>37.617400000000004</v>
          </cell>
        </row>
        <row r="992">
          <cell r="A992" t="str">
            <v>Sri Lanka</v>
          </cell>
          <cell r="B992" t="str">
            <v>Asia Pacific</v>
          </cell>
          <cell r="C992" t="str">
            <v>B1</v>
          </cell>
          <cell r="D992">
            <v>15.606400000000001</v>
          </cell>
          <cell r="E992">
            <v>15.312200000000001</v>
          </cell>
          <cell r="F992">
            <v>16.812999999999999</v>
          </cell>
          <cell r="G992">
            <v>17.283300000000001</v>
          </cell>
          <cell r="H992">
            <v>16.6418</v>
          </cell>
          <cell r="I992">
            <v>15.5641</v>
          </cell>
          <cell r="J992">
            <v>15.005599999999999</v>
          </cell>
          <cell r="K992">
            <v>14.885300000000001</v>
          </cell>
          <cell r="L992">
            <v>14.5158</v>
          </cell>
          <cell r="M992">
            <v>13.2401</v>
          </cell>
          <cell r="N992">
            <v>12.5899</v>
          </cell>
          <cell r="O992">
            <v>12.796900000000001</v>
          </cell>
        </row>
        <row r="993">
          <cell r="A993" t="str">
            <v>St. Vincent and the Grenadines</v>
          </cell>
          <cell r="B993" t="str">
            <v>Americas</v>
          </cell>
          <cell r="C993" t="str">
            <v>B2</v>
          </cell>
          <cell r="D993">
            <v>24.936399999999999</v>
          </cell>
          <cell r="E993">
            <v>24.6572</v>
          </cell>
          <cell r="F993">
            <v>23.533000000000001</v>
          </cell>
          <cell r="G993">
            <v>24.459700000000002</v>
          </cell>
          <cell r="H993">
            <v>25.150300000000001</v>
          </cell>
          <cell r="I993">
            <v>29.310400000000001</v>
          </cell>
          <cell r="J993">
            <v>29.901</v>
          </cell>
          <cell r="K993">
            <v>27.122199999999999</v>
          </cell>
          <cell r="L993">
            <v>27.846699999999998</v>
          </cell>
          <cell r="M993">
            <v>26.911899999999999</v>
          </cell>
          <cell r="N993">
            <v>28.016200000000001</v>
          </cell>
          <cell r="O993">
            <v>28</v>
          </cell>
        </row>
        <row r="994">
          <cell r="A994" t="str">
            <v>Sudan</v>
          </cell>
          <cell r="B994" t="str">
            <v>--</v>
          </cell>
          <cell r="C994" t="str">
            <v>--</v>
          </cell>
        </row>
        <row r="995">
          <cell r="A995" t="str">
            <v>Suriname</v>
          </cell>
          <cell r="B995" t="str">
            <v>Americas</v>
          </cell>
          <cell r="C995" t="str">
            <v>Ba3</v>
          </cell>
          <cell r="D995">
            <v>21.000399999999999</v>
          </cell>
          <cell r="E995">
            <v>21.209399999999999</v>
          </cell>
          <cell r="F995">
            <v>19.8414</v>
          </cell>
          <cell r="G995">
            <v>24.1465</v>
          </cell>
          <cell r="H995">
            <v>29.3748</v>
          </cell>
          <cell r="I995">
            <v>24.2803</v>
          </cell>
          <cell r="J995">
            <v>27.68</v>
          </cell>
          <cell r="K995">
            <v>21.732800000000001</v>
          </cell>
          <cell r="L995">
            <v>24.808900000000001</v>
          </cell>
          <cell r="M995">
            <v>24.331900000000001</v>
          </cell>
          <cell r="N995">
            <v>23.8</v>
          </cell>
          <cell r="O995">
            <v>24.5</v>
          </cell>
        </row>
        <row r="996">
          <cell r="A996" t="str">
            <v>Swaziland</v>
          </cell>
          <cell r="B996" t="str">
            <v>--</v>
          </cell>
          <cell r="C996" t="str">
            <v>--</v>
          </cell>
        </row>
        <row r="997">
          <cell r="A997" t="str">
            <v>Sweden</v>
          </cell>
          <cell r="B997" t="str">
            <v>Europe</v>
          </cell>
          <cell r="C997" t="str">
            <v>Aaa</v>
          </cell>
          <cell r="D997">
            <v>54.410400000000003</v>
          </cell>
          <cell r="E997">
            <v>54.594799999999999</v>
          </cell>
          <cell r="F997">
            <v>55.799100000000003</v>
          </cell>
          <cell r="G997">
            <v>54.929000000000002</v>
          </cell>
          <cell r="H997">
            <v>54.533700000000003</v>
          </cell>
          <cell r="I997">
            <v>53.907800000000002</v>
          </cell>
          <cell r="J997">
            <v>53.962600000000002</v>
          </cell>
          <cell r="K997">
            <v>52.323700000000002</v>
          </cell>
          <cell r="L997">
            <v>51.475200000000001</v>
          </cell>
          <cell r="M997">
            <v>51.575899999999997</v>
          </cell>
          <cell r="N997">
            <v>50.887700000000002</v>
          </cell>
          <cell r="O997">
            <v>50.366500000000002</v>
          </cell>
        </row>
        <row r="998">
          <cell r="A998" t="str">
            <v>Switzerland</v>
          </cell>
          <cell r="B998" t="str">
            <v>Europe</v>
          </cell>
          <cell r="C998" t="str">
            <v>Aaa</v>
          </cell>
          <cell r="D998">
            <v>35.751899999999999</v>
          </cell>
          <cell r="E998">
            <v>35.384300000000003</v>
          </cell>
          <cell r="F998">
            <v>35.721800000000002</v>
          </cell>
          <cell r="G998">
            <v>35.373899999999999</v>
          </cell>
          <cell r="H998">
            <v>34.704500000000003</v>
          </cell>
          <cell r="I998">
            <v>33.076000000000001</v>
          </cell>
          <cell r="J998">
            <v>33.681899999999999</v>
          </cell>
          <cell r="K998">
            <v>32.9373</v>
          </cell>
          <cell r="L998">
            <v>33.471400000000003</v>
          </cell>
          <cell r="M998">
            <v>33.043999999999997</v>
          </cell>
          <cell r="N998">
            <v>33.091299999999997</v>
          </cell>
          <cell r="O998">
            <v>33.117800000000003</v>
          </cell>
        </row>
        <row r="999">
          <cell r="A999" t="str">
            <v>Syria</v>
          </cell>
          <cell r="B999" t="str">
            <v>--</v>
          </cell>
          <cell r="C999" t="str">
            <v>--</v>
          </cell>
        </row>
        <row r="1000">
          <cell r="A1000" t="str">
            <v>Taiwan</v>
          </cell>
          <cell r="B1000" t="str">
            <v>Asia Pacific</v>
          </cell>
          <cell r="C1000" t="str">
            <v>Aa3</v>
          </cell>
          <cell r="D1000">
            <v>18.219899999999999</v>
          </cell>
          <cell r="E1000">
            <v>16.958600000000001</v>
          </cell>
          <cell r="F1000">
            <v>18.892600000000002</v>
          </cell>
          <cell r="G1000">
            <v>17.780999999999999</v>
          </cell>
          <cell r="H1000">
            <v>17.3871</v>
          </cell>
          <cell r="I1000">
            <v>17.6829</v>
          </cell>
          <cell r="J1000">
            <v>16.934799999999999</v>
          </cell>
          <cell r="K1000">
            <v>15.6105</v>
          </cell>
          <cell r="L1000">
            <v>16.864999999999998</v>
          </cell>
          <cell r="M1000">
            <v>16.5303</v>
          </cell>
          <cell r="N1000">
            <v>16.976199999999999</v>
          </cell>
          <cell r="O1000">
            <v>16.4587</v>
          </cell>
        </row>
        <row r="1001">
          <cell r="A1001" t="str">
            <v>Tajikistan</v>
          </cell>
          <cell r="B1001" t="str">
            <v>--</v>
          </cell>
          <cell r="C1001" t="str">
            <v>--</v>
          </cell>
          <cell r="D1001">
            <v>17.318200000000001</v>
          </cell>
          <cell r="E1001">
            <v>17.927900000000001</v>
          </cell>
          <cell r="F1001">
            <v>20.080500000000001</v>
          </cell>
          <cell r="G1001">
            <v>23.619499999999999</v>
          </cell>
          <cell r="H1001">
            <v>22.4648</v>
          </cell>
          <cell r="I1001">
            <v>22.119399999999999</v>
          </cell>
          <cell r="J1001">
            <v>23.415600000000001</v>
          </cell>
          <cell r="K1001">
            <v>23.161300000000001</v>
          </cell>
          <cell r="L1001">
            <v>24.886099999999999</v>
          </cell>
          <cell r="M1001">
            <v>25.7104</v>
          </cell>
          <cell r="N1001">
            <v>24.686</v>
          </cell>
        </row>
        <row r="1002">
          <cell r="A1002" t="str">
            <v>Tanzania</v>
          </cell>
          <cell r="B1002" t="str">
            <v>--</v>
          </cell>
          <cell r="C1002" t="str">
            <v>--</v>
          </cell>
        </row>
        <row r="1003">
          <cell r="A1003" t="str">
            <v>Thailand</v>
          </cell>
          <cell r="B1003" t="str">
            <v>Asia Pacific</v>
          </cell>
          <cell r="C1003" t="str">
            <v>Baa1</v>
          </cell>
          <cell r="D1003">
            <v>17.112100000000002</v>
          </cell>
          <cell r="E1003">
            <v>17.095700000000001</v>
          </cell>
          <cell r="F1003">
            <v>17.499700000000001</v>
          </cell>
          <cell r="G1003">
            <v>17.712599999999998</v>
          </cell>
          <cell r="H1003">
            <v>17.067699999999999</v>
          </cell>
          <cell r="I1003">
            <v>16.493099999999998</v>
          </cell>
          <cell r="J1003">
            <v>16.4163</v>
          </cell>
          <cell r="K1003">
            <v>17.324000000000002</v>
          </cell>
          <cell r="L1003">
            <v>18.045300000000001</v>
          </cell>
          <cell r="M1003">
            <v>18.262599999999999</v>
          </cell>
          <cell r="N1003">
            <v>18.179099999999998</v>
          </cell>
          <cell r="O1003">
            <v>18.212199999999999</v>
          </cell>
        </row>
        <row r="1004">
          <cell r="A1004" t="str">
            <v>Togo</v>
          </cell>
          <cell r="B1004" t="str">
            <v>--</v>
          </cell>
          <cell r="C1004" t="str">
            <v>--</v>
          </cell>
        </row>
        <row r="1005">
          <cell r="A1005" t="str">
            <v>Trinidad and Tobago</v>
          </cell>
          <cell r="B1005" t="str">
            <v>Americas</v>
          </cell>
          <cell r="C1005" t="str">
            <v>Baa1</v>
          </cell>
          <cell r="D1005">
            <v>25.747800000000002</v>
          </cell>
          <cell r="E1005">
            <v>25.9343</v>
          </cell>
          <cell r="F1005">
            <v>30.747</v>
          </cell>
          <cell r="G1005">
            <v>34.700400000000002</v>
          </cell>
          <cell r="H1005">
            <v>30.420500000000001</v>
          </cell>
          <cell r="I1005">
            <v>34.306800000000003</v>
          </cell>
          <cell r="J1005">
            <v>28.968599999999999</v>
          </cell>
          <cell r="K1005">
            <v>34.058500000000002</v>
          </cell>
          <cell r="L1005">
            <v>32.623600000000003</v>
          </cell>
          <cell r="M1005">
            <v>30.661999999999999</v>
          </cell>
          <cell r="N1005">
            <v>32.677</v>
          </cell>
          <cell r="O1005">
            <v>33.423499999999997</v>
          </cell>
        </row>
        <row r="1006">
          <cell r="A1006" t="str">
            <v>Tunisia</v>
          </cell>
          <cell r="B1006" t="str">
            <v>ME &amp; A</v>
          </cell>
          <cell r="C1006" t="str">
            <v>Ba3</v>
          </cell>
          <cell r="D1006">
            <v>21.578399999999998</v>
          </cell>
          <cell r="E1006">
            <v>21.573899999999998</v>
          </cell>
          <cell r="F1006">
            <v>21.270099999999999</v>
          </cell>
          <cell r="G1006">
            <v>21.396000000000001</v>
          </cell>
          <cell r="H1006">
            <v>21.8325</v>
          </cell>
          <cell r="I1006">
            <v>23.8841</v>
          </cell>
          <cell r="J1006">
            <v>22.746200000000002</v>
          </cell>
          <cell r="K1006">
            <v>22.7468</v>
          </cell>
          <cell r="L1006">
            <v>24.2425</v>
          </cell>
          <cell r="M1006">
            <v>22.983000000000001</v>
          </cell>
          <cell r="N1006">
            <v>23.368300000000001</v>
          </cell>
          <cell r="O1006">
            <v>23.284600000000001</v>
          </cell>
        </row>
        <row r="1007">
          <cell r="A1007" t="str">
            <v>Turkey</v>
          </cell>
          <cell r="B1007" t="str">
            <v>Europe</v>
          </cell>
          <cell r="C1007" t="str">
            <v>Baa3</v>
          </cell>
          <cell r="D1007">
            <v>31.457100000000001</v>
          </cell>
          <cell r="E1007">
            <v>31.193899999999999</v>
          </cell>
          <cell r="F1007">
            <v>32.320500000000003</v>
          </cell>
          <cell r="G1007">
            <v>33.183999999999997</v>
          </cell>
          <cell r="H1007">
            <v>32.217500000000001</v>
          </cell>
          <cell r="I1007">
            <v>32.0732</v>
          </cell>
          <cell r="J1007">
            <v>34.178800000000003</v>
          </cell>
          <cell r="K1007">
            <v>35.1128</v>
          </cell>
          <cell r="L1007">
            <v>36.090600000000002</v>
          </cell>
          <cell r="M1007">
            <v>37.387599999999999</v>
          </cell>
          <cell r="N1007">
            <v>37.583399999999997</v>
          </cell>
          <cell r="O1007">
            <v>37.650599999999997</v>
          </cell>
        </row>
        <row r="1008">
          <cell r="A1008" t="str">
            <v>Turkmenistan</v>
          </cell>
          <cell r="B1008" t="str">
            <v>--</v>
          </cell>
          <cell r="C1008" t="str">
            <v>--</v>
          </cell>
          <cell r="D1008">
            <v>18</v>
          </cell>
          <cell r="E1008">
            <v>20.3</v>
          </cell>
          <cell r="F1008">
            <v>20.5</v>
          </cell>
          <cell r="G1008">
            <v>20.2</v>
          </cell>
          <cell r="H1008">
            <v>17.3</v>
          </cell>
          <cell r="I1008">
            <v>23.6</v>
          </cell>
        </row>
        <row r="1009">
          <cell r="A1009" t="str">
            <v>Uganda</v>
          </cell>
          <cell r="B1009" t="str">
            <v>--</v>
          </cell>
          <cell r="C1009" t="str">
            <v>--</v>
          </cell>
          <cell r="D1009">
            <v>21.336500000000001</v>
          </cell>
          <cell r="E1009">
            <v>22.1952</v>
          </cell>
          <cell r="F1009">
            <v>19.7988</v>
          </cell>
          <cell r="G1009">
            <v>18.528500000000001</v>
          </cell>
          <cell r="H1009">
            <v>17.6676</v>
          </cell>
          <cell r="I1009">
            <v>17.2424</v>
          </cell>
          <cell r="J1009">
            <v>16.499700000000001</v>
          </cell>
          <cell r="K1009">
            <v>16.597000000000001</v>
          </cell>
          <cell r="L1009">
            <v>19.726600000000001</v>
          </cell>
          <cell r="M1009">
            <v>16.6828</v>
          </cell>
          <cell r="N1009">
            <v>16.0931</v>
          </cell>
          <cell r="O1009">
            <v>15.5974</v>
          </cell>
        </row>
        <row r="1010">
          <cell r="A1010" t="str">
            <v>Ukraine</v>
          </cell>
          <cell r="B1010" t="str">
            <v>Europe</v>
          </cell>
          <cell r="C1010" t="str">
            <v>Caa1</v>
          </cell>
          <cell r="D1010">
            <v>37.960500000000003</v>
          </cell>
          <cell r="E1010">
            <v>37.124699999999997</v>
          </cell>
          <cell r="F1010">
            <v>41.826099999999997</v>
          </cell>
          <cell r="G1010">
            <v>43.227699999999999</v>
          </cell>
          <cell r="H1010">
            <v>41.8489</v>
          </cell>
          <cell r="I1010">
            <v>44.266300000000001</v>
          </cell>
          <cell r="J1010">
            <v>42.298099999999998</v>
          </cell>
          <cell r="K1010">
            <v>43.249000000000002</v>
          </cell>
          <cell r="L1010">
            <v>42.869900000000001</v>
          </cell>
          <cell r="M1010">
            <v>44.531500000000001</v>
          </cell>
          <cell r="N1010">
            <v>45.384399999999999</v>
          </cell>
          <cell r="O1010">
            <v>44.641100000000002</v>
          </cell>
        </row>
        <row r="1011">
          <cell r="A1011" t="str">
            <v>United Arab Emirates</v>
          </cell>
          <cell r="B1011" t="str">
            <v>ME &amp; A</v>
          </cell>
          <cell r="C1011" t="str">
            <v>Aa2</v>
          </cell>
          <cell r="D1011">
            <v>18.4116</v>
          </cell>
          <cell r="E1011">
            <v>23.7483</v>
          </cell>
          <cell r="F1011">
            <v>30.945</v>
          </cell>
          <cell r="G1011">
            <v>34.722499999999997</v>
          </cell>
          <cell r="H1011">
            <v>33.796300000000002</v>
          </cell>
          <cell r="I1011">
            <v>39.086799999999997</v>
          </cell>
          <cell r="J1011">
            <v>26.573699999999999</v>
          </cell>
          <cell r="K1011">
            <v>30.001200000000001</v>
          </cell>
          <cell r="L1011">
            <v>35.3401</v>
          </cell>
          <cell r="M1011">
            <v>35.109400000000001</v>
          </cell>
          <cell r="N1011">
            <v>34.630400000000002</v>
          </cell>
          <cell r="O1011">
            <v>34.092300000000002</v>
          </cell>
        </row>
        <row r="1012">
          <cell r="A1012" t="str">
            <v>United Kingdom</v>
          </cell>
          <cell r="B1012" t="str">
            <v>Europe</v>
          </cell>
          <cell r="C1012" t="str">
            <v>Aa1</v>
          </cell>
          <cell r="D1012">
            <v>38.363700000000001</v>
          </cell>
          <cell r="E1012">
            <v>39.143900000000002</v>
          </cell>
          <cell r="F1012">
            <v>39.963099999999997</v>
          </cell>
          <cell r="G1012">
            <v>40.784999999999997</v>
          </cell>
          <cell r="H1012">
            <v>40.467199999999998</v>
          </cell>
          <cell r="I1012">
            <v>42.0914</v>
          </cell>
          <cell r="J1012">
            <v>39.5169</v>
          </cell>
          <cell r="K1012">
            <v>39.814300000000003</v>
          </cell>
          <cell r="L1012">
            <v>40.298999999999999</v>
          </cell>
          <cell r="M1012">
            <v>41.804299999999998</v>
          </cell>
          <cell r="N1012">
            <v>40.953600000000002</v>
          </cell>
          <cell r="O1012">
            <v>41.019300000000001</v>
          </cell>
        </row>
        <row r="1013">
          <cell r="A1013" t="str">
            <v>United States of America</v>
          </cell>
          <cell r="B1013" t="str">
            <v>Americas</v>
          </cell>
          <cell r="C1013" t="str">
            <v>Aaa</v>
          </cell>
          <cell r="D1013">
            <v>28.503499999999999</v>
          </cell>
          <cell r="E1013">
            <v>28.3643</v>
          </cell>
          <cell r="F1013">
            <v>29.7287</v>
          </cell>
          <cell r="G1013">
            <v>30.6816</v>
          </cell>
          <cell r="H1013">
            <v>31.041399999999999</v>
          </cell>
          <cell r="I1013">
            <v>30.119499999999999</v>
          </cell>
          <cell r="J1013">
            <v>27.766400000000001</v>
          </cell>
          <cell r="K1013">
            <v>27.982900000000001</v>
          </cell>
          <cell r="L1013">
            <v>28.223700000000001</v>
          </cell>
          <cell r="M1013">
            <v>27.813500000000001</v>
          </cell>
          <cell r="N1013">
            <v>29.2258</v>
          </cell>
          <cell r="O1013">
            <v>30.071899999999999</v>
          </cell>
        </row>
        <row r="1014">
          <cell r="A1014" t="str">
            <v>Uruguay</v>
          </cell>
          <cell r="B1014" t="str">
            <v>Americas</v>
          </cell>
          <cell r="C1014" t="str">
            <v>Baa3</v>
          </cell>
          <cell r="D1014">
            <v>19.919599999999999</v>
          </cell>
          <cell r="E1014">
            <v>20.870200000000001</v>
          </cell>
          <cell r="F1014">
            <v>20.877700000000001</v>
          </cell>
          <cell r="G1014">
            <v>21.636500000000002</v>
          </cell>
          <cell r="H1014">
            <v>20.9818</v>
          </cell>
          <cell r="I1014">
            <v>20.5533</v>
          </cell>
          <cell r="J1014">
            <v>21.235900000000001</v>
          </cell>
          <cell r="K1014">
            <v>21.505400000000002</v>
          </cell>
          <cell r="L1014">
            <v>21.235099999999999</v>
          </cell>
          <cell r="M1014">
            <v>20.4651</v>
          </cell>
          <cell r="N1014">
            <v>20.6</v>
          </cell>
          <cell r="O1014">
            <v>20.9</v>
          </cell>
        </row>
        <row r="1015">
          <cell r="A1015" t="str">
            <v>Uzbekistan</v>
          </cell>
          <cell r="B1015" t="str">
            <v>--</v>
          </cell>
          <cell r="C1015" t="str">
            <v>--</v>
          </cell>
          <cell r="D1015">
            <v>33.427599999999998</v>
          </cell>
          <cell r="E1015">
            <v>32.361400000000003</v>
          </cell>
          <cell r="F1015">
            <v>32.2149</v>
          </cell>
          <cell r="G1015">
            <v>33.798499999999997</v>
          </cell>
          <cell r="H1015">
            <v>35.581099999999999</v>
          </cell>
          <cell r="I1015">
            <v>39.408299999999997</v>
          </cell>
          <cell r="J1015">
            <v>36.474800000000002</v>
          </cell>
          <cell r="K1015">
            <v>36.650100000000002</v>
          </cell>
          <cell r="L1015">
            <v>40.249400000000001</v>
          </cell>
          <cell r="M1015">
            <v>38.563499999999998</v>
          </cell>
          <cell r="N1015">
            <v>38.0229</v>
          </cell>
          <cell r="O1015">
            <v>37.783499999999997</v>
          </cell>
        </row>
        <row r="1016">
          <cell r="A1016" t="str">
            <v>Vanuatu</v>
          </cell>
          <cell r="B1016" t="str">
            <v>--</v>
          </cell>
          <cell r="C1016" t="str">
            <v>--</v>
          </cell>
        </row>
        <row r="1017">
          <cell r="A1017" t="str">
            <v>Venezuela</v>
          </cell>
          <cell r="B1017" t="str">
            <v>Americas</v>
          </cell>
          <cell r="C1017" t="str">
            <v>B2</v>
          </cell>
          <cell r="D1017">
            <v>23.381799999999998</v>
          </cell>
          <cell r="E1017">
            <v>24.0152</v>
          </cell>
          <cell r="F1017">
            <v>27.535399999999999</v>
          </cell>
          <cell r="G1017">
            <v>29.741</v>
          </cell>
          <cell r="H1017">
            <v>28.575800000000001</v>
          </cell>
          <cell r="I1017">
            <v>24.513000000000002</v>
          </cell>
          <cell r="J1017">
            <v>21.424199999999999</v>
          </cell>
          <cell r="K1017">
            <v>19.322900000000001</v>
          </cell>
          <cell r="L1017">
            <v>22.453299999999999</v>
          </cell>
          <cell r="M1017">
            <v>23.512599999999999</v>
          </cell>
          <cell r="N1017">
            <v>24.6</v>
          </cell>
          <cell r="O1017">
            <v>26</v>
          </cell>
        </row>
        <row r="1018">
          <cell r="A1018" t="str">
            <v>Vietnam</v>
          </cell>
          <cell r="B1018" t="str">
            <v>Asia Pacific</v>
          </cell>
          <cell r="C1018" t="str">
            <v>B2</v>
          </cell>
          <cell r="D1018">
            <v>25.7654</v>
          </cell>
          <cell r="E1018">
            <v>27.766300000000001</v>
          </cell>
          <cell r="F1018">
            <v>26.1145</v>
          </cell>
          <cell r="G1018">
            <v>27.239899999999999</v>
          </cell>
          <cell r="H1018">
            <v>26.971599999999999</v>
          </cell>
          <cell r="I1018">
            <v>26.902699999999999</v>
          </cell>
          <cell r="J1018">
            <v>25.773800000000001</v>
          </cell>
          <cell r="K1018">
            <v>27.269500000000001</v>
          </cell>
          <cell r="L1018">
            <v>25.965299999999999</v>
          </cell>
          <cell r="M1018">
            <v>22.899699999999999</v>
          </cell>
          <cell r="N1018">
            <v>22.3459</v>
          </cell>
          <cell r="O1018">
            <v>21.6251</v>
          </cell>
        </row>
        <row r="1019">
          <cell r="A1019" t="str">
            <v>Yemen</v>
          </cell>
          <cell r="B1019" t="str">
            <v>--</v>
          </cell>
          <cell r="C1019" t="str">
            <v>--</v>
          </cell>
        </row>
        <row r="1020">
          <cell r="A1020" t="str">
            <v>Yugoslavia</v>
          </cell>
          <cell r="B1020" t="str">
            <v>--</v>
          </cell>
          <cell r="C1020" t="str">
            <v>--</v>
          </cell>
        </row>
        <row r="1021">
          <cell r="A1021" t="str">
            <v>Zambia</v>
          </cell>
          <cell r="B1021" t="str">
            <v>--</v>
          </cell>
          <cell r="C1021" t="str">
            <v>B1</v>
          </cell>
          <cell r="D1021">
            <v>24.816199999999998</v>
          </cell>
          <cell r="E1021">
            <v>23.737100000000002</v>
          </cell>
          <cell r="F1021">
            <v>23.313500000000001</v>
          </cell>
          <cell r="G1021">
            <v>43.645400000000002</v>
          </cell>
          <cell r="H1021">
            <v>23.011199999999999</v>
          </cell>
          <cell r="I1021">
            <v>22.994399999999999</v>
          </cell>
          <cell r="J1021">
            <v>18.849900000000002</v>
          </cell>
          <cell r="K1021">
            <v>19.570799999999998</v>
          </cell>
          <cell r="L1021">
            <v>21.6724</v>
          </cell>
          <cell r="M1021">
            <v>22.098299999999998</v>
          </cell>
          <cell r="N1021">
            <v>20.119900000000001</v>
          </cell>
          <cell r="O1021">
            <v>21.556100000000001</v>
          </cell>
        </row>
        <row r="1022">
          <cell r="A1022" t="str">
            <v>Zimbabwe</v>
          </cell>
          <cell r="B1022" t="str">
            <v>--</v>
          </cell>
          <cell r="C1022" t="str">
            <v>--</v>
          </cell>
        </row>
        <row r="1023">
          <cell r="A1023" t="str">
            <v>Sharjah</v>
          </cell>
          <cell r="I1023">
            <v>10.273271503458547</v>
          </cell>
          <cell r="J1023">
            <v>7.5155522261668244</v>
          </cell>
          <cell r="K1023">
            <v>6.4315417565581718</v>
          </cell>
          <cell r="L1023">
            <v>6.3911957721122015</v>
          </cell>
          <cell r="M1023">
            <v>5.9356818087591048</v>
          </cell>
        </row>
        <row r="1024">
          <cell r="A1024" t="str">
            <v>Abu Dhabi</v>
          </cell>
          <cell r="F1024">
            <v>50.128100000000003</v>
          </cell>
          <cell r="G1024">
            <v>55.237099999999998</v>
          </cell>
          <cell r="H1024">
            <v>53.768700000000003</v>
          </cell>
          <cell r="I1024">
            <v>58.948399999999999</v>
          </cell>
          <cell r="J1024">
            <v>38.691000000000003</v>
          </cell>
          <cell r="K1024">
            <v>42.528700000000001</v>
          </cell>
          <cell r="L1024">
            <v>47.412300000000002</v>
          </cell>
          <cell r="M1024">
            <v>49.819499999999998</v>
          </cell>
          <cell r="N1024">
            <v>48.455199999999998</v>
          </cell>
          <cell r="O1024">
            <v>46.7378</v>
          </cell>
        </row>
        <row r="1026">
          <cell r="A1026" t="str">
            <v>Gen. Gov. Expenditure/GDP</v>
          </cell>
          <cell r="B1026" t="str">
            <v>Region</v>
          </cell>
          <cell r="C1026" t="str">
            <v>Rating</v>
          </cell>
          <cell r="D1026">
            <v>2003</v>
          </cell>
          <cell r="E1026">
            <v>2004</v>
          </cell>
          <cell r="F1026">
            <v>2005</v>
          </cell>
          <cell r="G1026">
            <v>2006</v>
          </cell>
          <cell r="H1026">
            <v>2007</v>
          </cell>
          <cell r="I1026">
            <v>2008</v>
          </cell>
          <cell r="J1026">
            <v>2009</v>
          </cell>
          <cell r="K1026">
            <v>2010</v>
          </cell>
          <cell r="L1026">
            <v>2011</v>
          </cell>
          <cell r="M1026">
            <v>2012</v>
          </cell>
          <cell r="N1026" t="str">
            <v>2013F</v>
          </cell>
          <cell r="O1026" t="str">
            <v>2014F</v>
          </cell>
          <cell r="P1026" t="str">
            <v>2015F</v>
          </cell>
          <cell r="Q1026" t="str">
            <v>2016F</v>
          </cell>
          <cell r="R1026" t="str">
            <v>2017F</v>
          </cell>
        </row>
        <row r="1027">
          <cell r="A1027" t="str">
            <v>Afghanistan</v>
          </cell>
          <cell r="C1027" t="str">
            <v>--</v>
          </cell>
        </row>
        <row r="1028">
          <cell r="A1028" t="str">
            <v>Albania</v>
          </cell>
          <cell r="B1028" t="str">
            <v>Europe</v>
          </cell>
          <cell r="C1028" t="str">
            <v>B1</v>
          </cell>
          <cell r="D1028">
            <v>28.699400000000001</v>
          </cell>
          <cell r="E1028">
            <v>29.5745</v>
          </cell>
          <cell r="F1028">
            <v>28.5151</v>
          </cell>
          <cell r="G1028">
            <v>29.351400000000002</v>
          </cell>
          <cell r="H1028">
            <v>29.277899999999999</v>
          </cell>
          <cell r="I1028">
            <v>31.835699999999999</v>
          </cell>
          <cell r="J1028">
            <v>33.389299999999999</v>
          </cell>
          <cell r="K1028">
            <v>29.898299999999999</v>
          </cell>
          <cell r="L1028">
            <v>28.670100000000001</v>
          </cell>
          <cell r="M1028">
            <v>27.723299999999998</v>
          </cell>
          <cell r="N1028">
            <v>30.3</v>
          </cell>
          <cell r="O1028">
            <v>29.7</v>
          </cell>
        </row>
        <row r="1029">
          <cell r="A1029" t="str">
            <v>Alderny</v>
          </cell>
          <cell r="B1029" t="str">
            <v>--</v>
          </cell>
          <cell r="C1029" t="str">
            <v>--</v>
          </cell>
        </row>
        <row r="1030">
          <cell r="A1030" t="str">
            <v>Algeria</v>
          </cell>
          <cell r="B1030" t="str">
            <v>ME &amp; A</v>
          </cell>
          <cell r="C1030" t="str">
            <v>--</v>
          </cell>
          <cell r="D1030">
            <v>32.200000000000003</v>
          </cell>
          <cell r="E1030">
            <v>30.76</v>
          </cell>
          <cell r="F1030">
            <v>27.13</v>
          </cell>
          <cell r="G1030">
            <v>28.79</v>
          </cell>
          <cell r="H1030">
            <v>33.4</v>
          </cell>
          <cell r="I1030">
            <v>35.6</v>
          </cell>
        </row>
        <row r="1031">
          <cell r="A1031" t="str">
            <v>Andorra</v>
          </cell>
          <cell r="B1031" t="str">
            <v>--</v>
          </cell>
          <cell r="C1031" t="str">
            <v>--</v>
          </cell>
        </row>
        <row r="1032">
          <cell r="A1032" t="str">
            <v>Angola</v>
          </cell>
          <cell r="B1032" t="str">
            <v>ME &amp; A</v>
          </cell>
          <cell r="C1032" t="str">
            <v>Ba3</v>
          </cell>
          <cell r="D1032">
            <v>44.322600000000001</v>
          </cell>
          <cell r="E1032">
            <v>35.828200000000002</v>
          </cell>
          <cell r="F1032">
            <v>32.199800000000003</v>
          </cell>
          <cell r="G1032">
            <v>35.496200000000002</v>
          </cell>
          <cell r="H1032">
            <v>34.496299999999998</v>
          </cell>
          <cell r="I1032">
            <v>56.570399999999999</v>
          </cell>
          <cell r="J1032">
            <v>44.155000000000001</v>
          </cell>
          <cell r="K1032">
            <v>38.180399999999999</v>
          </cell>
          <cell r="L1032">
            <v>38.573300000000003</v>
          </cell>
          <cell r="M1032">
            <v>36.198599999999999</v>
          </cell>
          <cell r="N1032">
            <v>38.963099999999997</v>
          </cell>
          <cell r="O1032">
            <v>37.376399999999997</v>
          </cell>
        </row>
        <row r="1033">
          <cell r="A1033" t="str">
            <v>Antigua and Barbuda</v>
          </cell>
          <cell r="C1033" t="str">
            <v>--</v>
          </cell>
        </row>
        <row r="1034">
          <cell r="A1034" t="str">
            <v>Argentina</v>
          </cell>
          <cell r="B1034" t="str">
            <v>Americas</v>
          </cell>
          <cell r="C1034" t="str">
            <v>B3</v>
          </cell>
          <cell r="D1034">
            <v>20.060500000000001</v>
          </cell>
          <cell r="E1034">
            <v>20.875599999999999</v>
          </cell>
          <cell r="F1034">
            <v>22.0106</v>
          </cell>
          <cell r="G1034">
            <v>22.446400000000001</v>
          </cell>
          <cell r="H1034">
            <v>19.050599999999999</v>
          </cell>
          <cell r="I1034">
            <v>19.799399999999999</v>
          </cell>
          <cell r="J1034">
            <v>23.339600000000001</v>
          </cell>
          <cell r="K1034">
            <v>24.082000000000001</v>
          </cell>
          <cell r="L1034">
            <v>25.2715</v>
          </cell>
          <cell r="M1034">
            <v>27.998899999999999</v>
          </cell>
          <cell r="N1034">
            <v>27.264600000000002</v>
          </cell>
          <cell r="O1034">
            <v>26.173999999999999</v>
          </cell>
        </row>
        <row r="1035">
          <cell r="A1035" t="str">
            <v>Armenia</v>
          </cell>
          <cell r="B1035" t="str">
            <v>Europe</v>
          </cell>
          <cell r="C1035" t="str">
            <v>Ba2</v>
          </cell>
          <cell r="D1035">
            <v>22.442900000000002</v>
          </cell>
          <cell r="E1035">
            <v>20.6218</v>
          </cell>
          <cell r="F1035">
            <v>21.777999999999999</v>
          </cell>
          <cell r="G1035">
            <v>21.3749</v>
          </cell>
          <cell r="H1035">
            <v>23.712</v>
          </cell>
          <cell r="I1035">
            <v>23.247900000000001</v>
          </cell>
          <cell r="J1035">
            <v>30.161999999999999</v>
          </cell>
          <cell r="K1035">
            <v>28.202500000000001</v>
          </cell>
          <cell r="L1035">
            <v>26.826699999999999</v>
          </cell>
          <cell r="M1035">
            <v>25.939</v>
          </cell>
          <cell r="N1035">
            <v>27.669499999999999</v>
          </cell>
          <cell r="O1035">
            <v>27.934000000000001</v>
          </cell>
        </row>
        <row r="1036">
          <cell r="A1036" t="str">
            <v>Aruba</v>
          </cell>
          <cell r="B1036" t="str">
            <v>Americas</v>
          </cell>
          <cell r="C1036" t="str">
            <v>--</v>
          </cell>
          <cell r="D1036">
            <v>25.427299999999999</v>
          </cell>
          <cell r="E1036">
            <v>29.590199999999999</v>
          </cell>
          <cell r="F1036">
            <v>24.778600000000001</v>
          </cell>
          <cell r="G1036">
            <v>25.2898</v>
          </cell>
          <cell r="H1036">
            <v>23.160900000000002</v>
          </cell>
          <cell r="I1036">
            <v>26.257200000000001</v>
          </cell>
          <cell r="J1036">
            <v>27.478200000000001</v>
          </cell>
          <cell r="K1036">
            <v>31.2407</v>
          </cell>
          <cell r="L1036">
            <v>28.088000000000001</v>
          </cell>
          <cell r="M1036">
            <v>31.6432</v>
          </cell>
          <cell r="N1036">
            <v>30</v>
          </cell>
          <cell r="O1036">
            <v>29.7</v>
          </cell>
        </row>
        <row r="1037">
          <cell r="A1037" t="str">
            <v>Australia</v>
          </cell>
          <cell r="B1037" t="str">
            <v>Asia Pacific</v>
          </cell>
          <cell r="C1037" t="str">
            <v>Aaa</v>
          </cell>
          <cell r="D1037">
            <v>34.818600000000004</v>
          </cell>
          <cell r="E1037">
            <v>34.970799999999997</v>
          </cell>
          <cell r="F1037">
            <v>34.979500000000002</v>
          </cell>
          <cell r="G1037">
            <v>34.575899999999997</v>
          </cell>
          <cell r="H1037">
            <v>34.482300000000002</v>
          </cell>
          <cell r="I1037">
            <v>34.295999999999999</v>
          </cell>
          <cell r="J1037">
            <v>36.921199999999999</v>
          </cell>
          <cell r="K1037">
            <v>38.0657</v>
          </cell>
          <cell r="L1037">
            <v>36.732599999999998</v>
          </cell>
          <cell r="M1037">
            <v>37.203800000000001</v>
          </cell>
          <cell r="N1037">
            <v>36.421999999999997</v>
          </cell>
          <cell r="O1037">
            <v>35.361199999999997</v>
          </cell>
        </row>
        <row r="1038">
          <cell r="A1038" t="str">
            <v>Austria</v>
          </cell>
          <cell r="B1038" t="str">
            <v>Europe</v>
          </cell>
          <cell r="C1038" t="str">
            <v>Aaa</v>
          </cell>
          <cell r="D1038">
            <v>51.320999999999998</v>
          </cell>
          <cell r="E1038">
            <v>53.7575</v>
          </cell>
          <cell r="F1038">
            <v>49.985199999999999</v>
          </cell>
          <cell r="G1038">
            <v>49.141399999999997</v>
          </cell>
          <cell r="H1038">
            <v>48.602499999999999</v>
          </cell>
          <cell r="I1038">
            <v>49.335700000000003</v>
          </cell>
          <cell r="J1038">
            <v>52.613399999999999</v>
          </cell>
          <cell r="K1038">
            <v>52.808999999999997</v>
          </cell>
          <cell r="L1038">
            <v>50.755299999999998</v>
          </cell>
          <cell r="M1038">
            <v>51.704599999999999</v>
          </cell>
          <cell r="N1038">
            <v>51.836799999999997</v>
          </cell>
          <cell r="O1038">
            <v>51.425899999999999</v>
          </cell>
        </row>
        <row r="1039">
          <cell r="A1039" t="str">
            <v>Azerbaijan</v>
          </cell>
          <cell r="B1039" t="str">
            <v>Europe</v>
          </cell>
          <cell r="C1039" t="str">
            <v>Baa3</v>
          </cell>
          <cell r="D1039">
            <v>15.3682</v>
          </cell>
          <cell r="E1039">
            <v>17.267199999999999</v>
          </cell>
          <cell r="F1039">
            <v>22.671199999999999</v>
          </cell>
          <cell r="G1039">
            <v>26.869399999999999</v>
          </cell>
          <cell r="H1039">
            <v>25.9375</v>
          </cell>
          <cell r="I1039">
            <v>29.471399999999999</v>
          </cell>
          <cell r="J1039">
            <v>33.7851</v>
          </cell>
          <cell r="K1039">
            <v>31.673100000000002</v>
          </cell>
          <cell r="L1039">
            <v>33.627699999999997</v>
          </cell>
          <cell r="M1039">
            <v>36.959000000000003</v>
          </cell>
          <cell r="N1039">
            <v>42.0488</v>
          </cell>
          <cell r="O1039">
            <v>44.033000000000001</v>
          </cell>
        </row>
        <row r="1040">
          <cell r="A1040" t="str">
            <v>Bahamas</v>
          </cell>
          <cell r="B1040" t="str">
            <v>Americas</v>
          </cell>
          <cell r="C1040" t="str">
            <v>Baa1</v>
          </cell>
          <cell r="D1040">
            <v>15.847799999999999</v>
          </cell>
          <cell r="E1040">
            <v>15.9787</v>
          </cell>
          <cell r="F1040">
            <v>16.431799999999999</v>
          </cell>
          <cell r="G1040">
            <v>17.292200000000001</v>
          </cell>
          <cell r="H1040">
            <v>18.962700000000002</v>
          </cell>
          <cell r="I1040">
            <v>19.196300000000001</v>
          </cell>
          <cell r="J1040">
            <v>21.086600000000001</v>
          </cell>
          <cell r="K1040">
            <v>21.529699999999998</v>
          </cell>
          <cell r="L1040">
            <v>23.196899999999999</v>
          </cell>
          <cell r="M1040">
            <v>24.5169</v>
          </cell>
          <cell r="N1040">
            <v>22.8261</v>
          </cell>
          <cell r="O1040">
            <v>22.707799999999999</v>
          </cell>
        </row>
        <row r="1041">
          <cell r="A1041" t="str">
            <v>Bahrain</v>
          </cell>
          <cell r="B1041" t="str">
            <v>ME &amp; A</v>
          </cell>
          <cell r="C1041" t="str">
            <v>Baa2</v>
          </cell>
          <cell r="D1041">
            <v>33.271999999999998</v>
          </cell>
          <cell r="E1041">
            <v>30.495999999999999</v>
          </cell>
          <cell r="F1041">
            <v>29.571999999999999</v>
          </cell>
          <cell r="G1041">
            <v>28.152000000000001</v>
          </cell>
          <cell r="H1041">
            <v>27.469000000000001</v>
          </cell>
          <cell r="I1041">
            <v>27.446999999999999</v>
          </cell>
          <cell r="J1041">
            <v>30.484999999999999</v>
          </cell>
          <cell r="K1041">
            <v>34.152999999999999</v>
          </cell>
          <cell r="L1041">
            <v>30.875</v>
          </cell>
          <cell r="M1041">
            <v>32.503999999999998</v>
          </cell>
          <cell r="N1041">
            <v>35.493099999999998</v>
          </cell>
          <cell r="O1041">
            <v>35.842599999999997</v>
          </cell>
        </row>
        <row r="1042">
          <cell r="A1042" t="str">
            <v>Bangladesh</v>
          </cell>
          <cell r="B1042" t="str">
            <v>Asia Pacific</v>
          </cell>
          <cell r="C1042" t="str">
            <v>Ba3</v>
          </cell>
          <cell r="D1042">
            <v>16.072399999999998</v>
          </cell>
          <cell r="E1042">
            <v>16.424900000000001</v>
          </cell>
          <cell r="F1042">
            <v>16.707100000000001</v>
          </cell>
          <cell r="G1042">
            <v>16.4712</v>
          </cell>
          <cell r="H1042">
            <v>16.0778</v>
          </cell>
          <cell r="I1042">
            <v>19.8126</v>
          </cell>
          <cell r="J1042">
            <v>16.133500000000002</v>
          </cell>
          <cell r="K1042">
            <v>16.5275</v>
          </cell>
          <cell r="L1042">
            <v>18.473800000000001</v>
          </cell>
          <cell r="M1042">
            <v>19.132300000000001</v>
          </cell>
          <cell r="N1042">
            <v>18.239699999999999</v>
          </cell>
          <cell r="O1042">
            <v>19.127400000000002</v>
          </cell>
        </row>
        <row r="1043">
          <cell r="A1043" t="str">
            <v>Barbados</v>
          </cell>
          <cell r="B1043" t="str">
            <v>Americas</v>
          </cell>
          <cell r="C1043" t="str">
            <v>Ba1</v>
          </cell>
          <cell r="D1043">
            <v>30.639399999999998</v>
          </cell>
          <cell r="E1043">
            <v>29.3842</v>
          </cell>
          <cell r="F1043">
            <v>29.9602</v>
          </cell>
          <cell r="G1043">
            <v>28.6267</v>
          </cell>
          <cell r="H1043">
            <v>30.781600000000001</v>
          </cell>
          <cell r="I1043">
            <v>33.473199999999999</v>
          </cell>
          <cell r="J1043">
            <v>32.532400000000003</v>
          </cell>
          <cell r="K1043">
            <v>34.446399999999997</v>
          </cell>
          <cell r="L1043">
            <v>33.588500000000003</v>
          </cell>
          <cell r="M1043">
            <v>35.717199999999998</v>
          </cell>
          <cell r="N1043">
            <v>33.980899999999998</v>
          </cell>
          <cell r="O1043">
            <v>32.5</v>
          </cell>
        </row>
        <row r="1044">
          <cell r="A1044" t="str">
            <v>Belarus</v>
          </cell>
          <cell r="B1044" t="str">
            <v>Europe</v>
          </cell>
          <cell r="C1044" t="str">
            <v>B3</v>
          </cell>
          <cell r="D1044">
            <v>43.483600000000003</v>
          </cell>
          <cell r="E1044">
            <v>44.465699999999998</v>
          </cell>
          <cell r="F1044">
            <v>45.459200000000003</v>
          </cell>
          <cell r="G1044">
            <v>47.863500000000002</v>
          </cell>
          <cell r="H1044">
            <v>47.932299999999998</v>
          </cell>
          <cell r="I1044">
            <v>48.777900000000002</v>
          </cell>
          <cell r="J1044">
            <v>46.159500000000001</v>
          </cell>
          <cell r="K1044">
            <v>45.932499999999997</v>
          </cell>
          <cell r="L1044">
            <v>41.479399999999998</v>
          </cell>
          <cell r="M1044">
            <v>40.204999999999998</v>
          </cell>
          <cell r="N1044">
            <v>39.111800000000002</v>
          </cell>
          <cell r="O1044">
            <v>38.067900000000002</v>
          </cell>
        </row>
        <row r="1045">
          <cell r="A1045" t="str">
            <v>Belgium</v>
          </cell>
          <cell r="B1045" t="str">
            <v>Europe</v>
          </cell>
          <cell r="C1045" t="str">
            <v>Aa3</v>
          </cell>
          <cell r="D1045">
            <v>51.0413</v>
          </cell>
          <cell r="E1045">
            <v>49.1708</v>
          </cell>
          <cell r="F1045">
            <v>51.872399999999999</v>
          </cell>
          <cell r="G1045">
            <v>48.475200000000001</v>
          </cell>
          <cell r="H1045">
            <v>48.2408</v>
          </cell>
          <cell r="I1045">
            <v>49.796799999999998</v>
          </cell>
          <cell r="J1045">
            <v>53.738700000000001</v>
          </cell>
          <cell r="K1045">
            <v>52.573700000000002</v>
          </cell>
          <cell r="L1045">
            <v>53.464399999999998</v>
          </cell>
          <cell r="M1045">
            <v>55.031199999999998</v>
          </cell>
          <cell r="N1045">
            <v>53.5383</v>
          </cell>
          <cell r="O1045">
            <v>53.693800000000003</v>
          </cell>
        </row>
        <row r="1046">
          <cell r="A1046" t="str">
            <v>Belize</v>
          </cell>
          <cell r="B1046" t="str">
            <v>Americas</v>
          </cell>
          <cell r="C1046" t="str">
            <v>Caa2</v>
          </cell>
          <cell r="D1046">
            <v>32.656599999999997</v>
          </cell>
          <cell r="E1046">
            <v>32.377699999999997</v>
          </cell>
          <cell r="F1046">
            <v>28.718699999999998</v>
          </cell>
          <cell r="G1046">
            <v>30.305099999999999</v>
          </cell>
          <cell r="H1046">
            <v>30.808499999999999</v>
          </cell>
          <cell r="I1046">
            <v>28.143699999999999</v>
          </cell>
          <cell r="J1046">
            <v>29.033999999999999</v>
          </cell>
          <cell r="K1046">
            <v>29.633199999999999</v>
          </cell>
          <cell r="L1046">
            <v>29.287199999999999</v>
          </cell>
          <cell r="M1046">
            <v>26.985399999999998</v>
          </cell>
          <cell r="N1046">
            <v>26.150200000000002</v>
          </cell>
          <cell r="O1046">
            <v>25.741399999999999</v>
          </cell>
        </row>
        <row r="1047">
          <cell r="A1047" t="str">
            <v>Benin</v>
          </cell>
          <cell r="B1047" t="str">
            <v>--</v>
          </cell>
          <cell r="C1047" t="str">
            <v>--</v>
          </cell>
        </row>
        <row r="1048">
          <cell r="A1048" t="str">
            <v>Bermuda</v>
          </cell>
          <cell r="B1048" t="str">
            <v>Americas</v>
          </cell>
          <cell r="C1048" t="str">
            <v>Aa3</v>
          </cell>
          <cell r="D1048">
            <v>17.0184</v>
          </cell>
          <cell r="E1048">
            <v>17.980499999999999</v>
          </cell>
          <cell r="F1048">
            <v>17.1435</v>
          </cell>
          <cell r="G1048">
            <v>17.701899999999998</v>
          </cell>
          <cell r="H1048">
            <v>17.9693</v>
          </cell>
          <cell r="I1048">
            <v>19.392299999999999</v>
          </cell>
          <cell r="J1048">
            <v>19.963000000000001</v>
          </cell>
          <cell r="K1048">
            <v>21.176300000000001</v>
          </cell>
          <cell r="L1048">
            <v>20.127400000000002</v>
          </cell>
          <cell r="M1048">
            <v>20.549800000000001</v>
          </cell>
          <cell r="N1048">
            <v>21.765000000000001</v>
          </cell>
          <cell r="O1048">
            <v>20.963899999999999</v>
          </cell>
        </row>
        <row r="1049">
          <cell r="A1049" t="str">
            <v>Bhutan</v>
          </cell>
          <cell r="B1049" t="str">
            <v>--</v>
          </cell>
          <cell r="C1049" t="str">
            <v>--</v>
          </cell>
        </row>
        <row r="1050">
          <cell r="A1050" t="str">
            <v>Bolivia</v>
          </cell>
          <cell r="B1050" t="str">
            <v>Americas</v>
          </cell>
          <cell r="C1050" t="str">
            <v>Ba3</v>
          </cell>
          <cell r="D1050">
            <v>31.668700000000001</v>
          </cell>
          <cell r="E1050">
            <v>31.977799999999998</v>
          </cell>
          <cell r="F1050">
            <v>32.683500000000002</v>
          </cell>
          <cell r="G1050">
            <v>29.221399999999999</v>
          </cell>
          <cell r="H1050">
            <v>30.488900000000001</v>
          </cell>
          <cell r="I1050">
            <v>32.748399999999997</v>
          </cell>
          <cell r="J1050">
            <v>34.836500000000001</v>
          </cell>
          <cell r="K1050">
            <v>30.863900000000001</v>
          </cell>
          <cell r="L1050">
            <v>33.923999999999999</v>
          </cell>
          <cell r="M1050">
            <v>33.281799999999997</v>
          </cell>
          <cell r="N1050">
            <v>33.224800000000002</v>
          </cell>
          <cell r="O1050">
            <v>33.628500000000003</v>
          </cell>
        </row>
        <row r="1051">
          <cell r="A1051" t="str">
            <v>Bosnia and Herzegovina</v>
          </cell>
          <cell r="B1051" t="str">
            <v>Europe</v>
          </cell>
          <cell r="C1051" t="str">
            <v>B3</v>
          </cell>
          <cell r="D1051">
            <v>47.990299999999998</v>
          </cell>
          <cell r="E1051">
            <v>43.711399999999998</v>
          </cell>
          <cell r="F1051">
            <v>43.098300000000002</v>
          </cell>
          <cell r="G1051">
            <v>45.492899999999999</v>
          </cell>
          <cell r="H1051">
            <v>43.695099999999996</v>
          </cell>
          <cell r="I1051">
            <v>47.069800000000001</v>
          </cell>
          <cell r="J1051">
            <v>47.825299999999999</v>
          </cell>
          <cell r="K1051">
            <v>48.490699999999997</v>
          </cell>
          <cell r="L1051">
            <v>47.140799999999999</v>
          </cell>
          <cell r="M1051">
            <v>46.961599999999997</v>
          </cell>
          <cell r="N1051">
            <v>47.046599999999998</v>
          </cell>
          <cell r="O1051">
            <v>46.214399999999998</v>
          </cell>
        </row>
        <row r="1052">
          <cell r="A1052" t="str">
            <v>Botswana</v>
          </cell>
          <cell r="B1052" t="str">
            <v>ME &amp; A</v>
          </cell>
          <cell r="C1052" t="str">
            <v>A2</v>
          </cell>
          <cell r="D1052">
            <v>42.309199999999997</v>
          </cell>
          <cell r="E1052">
            <v>39.461199999999998</v>
          </cell>
          <cell r="F1052">
            <v>33.6646</v>
          </cell>
          <cell r="G1052">
            <v>32.434899999999999</v>
          </cell>
          <cell r="H1052">
            <v>35.8078</v>
          </cell>
          <cell r="I1052">
            <v>47.179400000000001</v>
          </cell>
          <cell r="J1052">
            <v>51.3095</v>
          </cell>
          <cell r="K1052">
            <v>39.841299999999997</v>
          </cell>
          <cell r="L1052">
            <v>36.112400000000001</v>
          </cell>
          <cell r="M1052">
            <v>37.0486</v>
          </cell>
          <cell r="N1052">
            <v>32.419699999999999</v>
          </cell>
          <cell r="O1052">
            <v>31.005199999999999</v>
          </cell>
          <cell r="P1052">
            <v>0</v>
          </cell>
          <cell r="Q1052">
            <v>0</v>
          </cell>
          <cell r="R1052">
            <v>0</v>
          </cell>
        </row>
        <row r="1053">
          <cell r="A1053" t="str">
            <v>Brazil</v>
          </cell>
          <cell r="B1053" t="str">
            <v>Americas</v>
          </cell>
          <cell r="C1053" t="str">
            <v>Baa2</v>
          </cell>
          <cell r="D1053">
            <v>40.217700000000001</v>
          </cell>
          <cell r="E1053">
            <v>38.5336</v>
          </cell>
          <cell r="F1053">
            <v>40.007399999999997</v>
          </cell>
          <cell r="G1053">
            <v>39.197400000000002</v>
          </cell>
          <cell r="H1053">
            <v>38.529600000000002</v>
          </cell>
          <cell r="I1053">
            <v>38.587299999999999</v>
          </cell>
          <cell r="J1053">
            <v>38.7654</v>
          </cell>
          <cell r="K1053">
            <v>39.603900000000003</v>
          </cell>
          <cell r="L1053">
            <v>38.980800000000002</v>
          </cell>
          <cell r="M1053">
            <v>38.602800000000002</v>
          </cell>
          <cell r="N1053">
            <v>38.9</v>
          </cell>
          <cell r="O1053">
            <v>39</v>
          </cell>
        </row>
        <row r="1054">
          <cell r="A1054" t="str">
            <v>Brunei Darussalam</v>
          </cell>
          <cell r="B1054" t="str">
            <v>--</v>
          </cell>
          <cell r="C1054" t="str">
            <v>--</v>
          </cell>
        </row>
        <row r="1055">
          <cell r="A1055" t="str">
            <v>Bulgaria</v>
          </cell>
          <cell r="B1055" t="str">
            <v>Europe</v>
          </cell>
          <cell r="C1055" t="str">
            <v>Baa2</v>
          </cell>
          <cell r="D1055">
            <v>39.136299999999999</v>
          </cell>
          <cell r="E1055">
            <v>38.5715</v>
          </cell>
          <cell r="F1055">
            <v>37.273400000000002</v>
          </cell>
          <cell r="G1055">
            <v>34.371899999999997</v>
          </cell>
          <cell r="H1055">
            <v>39.194499999999998</v>
          </cell>
          <cell r="I1055">
            <v>38.3919</v>
          </cell>
          <cell r="J1055">
            <v>41.444899999999997</v>
          </cell>
          <cell r="K1055">
            <v>37.424399999999999</v>
          </cell>
          <cell r="L1055">
            <v>35.588000000000001</v>
          </cell>
          <cell r="M1055">
            <v>35.929699999999997</v>
          </cell>
          <cell r="N1055">
            <v>36.983800000000002</v>
          </cell>
          <cell r="O1055">
            <v>37.223700000000001</v>
          </cell>
        </row>
        <row r="1056">
          <cell r="A1056" t="str">
            <v>Burkina Faso</v>
          </cell>
          <cell r="B1056" t="str">
            <v>--</v>
          </cell>
          <cell r="C1056" t="str">
            <v>--</v>
          </cell>
        </row>
        <row r="1057">
          <cell r="A1057" t="str">
            <v>Burundi</v>
          </cell>
          <cell r="B1057" t="str">
            <v>--</v>
          </cell>
          <cell r="C1057" t="str">
            <v>--</v>
          </cell>
        </row>
        <row r="1058">
          <cell r="A1058" t="str">
            <v>Cambodia</v>
          </cell>
          <cell r="B1058" t="str">
            <v>Asia Pacific</v>
          </cell>
          <cell r="C1058" t="str">
            <v>B2</v>
          </cell>
          <cell r="D1058">
            <v>16.207000000000001</v>
          </cell>
          <cell r="E1058">
            <v>14.376099999999999</v>
          </cell>
          <cell r="F1058">
            <v>12.824999999999999</v>
          </cell>
          <cell r="G1058">
            <v>14.218</v>
          </cell>
          <cell r="H1058">
            <v>14.736499999999999</v>
          </cell>
          <cell r="I1058">
            <v>16.085899999999999</v>
          </cell>
          <cell r="J1058">
            <v>20.445399999999999</v>
          </cell>
          <cell r="K1058">
            <v>20.6236</v>
          </cell>
          <cell r="L1058">
            <v>20.6829</v>
          </cell>
          <cell r="M1058">
            <v>19.673999999999999</v>
          </cell>
          <cell r="N1058">
            <v>20.214600000000001</v>
          </cell>
          <cell r="O1058">
            <v>20.1433</v>
          </cell>
        </row>
        <row r="1059">
          <cell r="A1059" t="str">
            <v>Cameroon</v>
          </cell>
          <cell r="B1059" t="str">
            <v>--</v>
          </cell>
          <cell r="C1059" t="str">
            <v>--</v>
          </cell>
        </row>
        <row r="1060">
          <cell r="A1060" t="str">
            <v>Canada</v>
          </cell>
          <cell r="B1060" t="str">
            <v>Americas</v>
          </cell>
          <cell r="C1060" t="str">
            <v>Aaa</v>
          </cell>
          <cell r="D1060">
            <v>39.645099999999999</v>
          </cell>
          <cell r="E1060">
            <v>38.315199999999997</v>
          </cell>
          <cell r="F1060">
            <v>37.587299999999999</v>
          </cell>
          <cell r="G1060">
            <v>37.7502</v>
          </cell>
          <cell r="H1060">
            <v>37.673400000000001</v>
          </cell>
          <cell r="I1060">
            <v>38.206099999999999</v>
          </cell>
          <cell r="J1060">
            <v>42.384799999999998</v>
          </cell>
          <cell r="K1060">
            <v>41.752600000000001</v>
          </cell>
          <cell r="L1060">
            <v>40.931600000000003</v>
          </cell>
          <cell r="M1060">
            <v>40.563000000000002</v>
          </cell>
          <cell r="N1060">
            <v>39.9771</v>
          </cell>
          <cell r="O1060">
            <v>39.835099999999997</v>
          </cell>
        </row>
        <row r="1061">
          <cell r="A1061" t="str">
            <v>Cape Verde</v>
          </cell>
          <cell r="B1061" t="str">
            <v>--</v>
          </cell>
          <cell r="C1061" t="str">
            <v>--</v>
          </cell>
        </row>
        <row r="1062">
          <cell r="A1062" t="str">
            <v>Cayman Islands</v>
          </cell>
          <cell r="B1062" t="str">
            <v>Americas</v>
          </cell>
          <cell r="C1062" t="str">
            <v>Aa3</v>
          </cell>
          <cell r="D1062">
            <v>15.8179</v>
          </cell>
          <cell r="E1062">
            <v>18.602799999999998</v>
          </cell>
          <cell r="F1062">
            <v>18.526199999999999</v>
          </cell>
          <cell r="G1062">
            <v>17.685600000000001</v>
          </cell>
          <cell r="H1062">
            <v>20.932400000000001</v>
          </cell>
          <cell r="I1062">
            <v>25.286899999999999</v>
          </cell>
          <cell r="J1062">
            <v>25.928599999999999</v>
          </cell>
          <cell r="K1062">
            <v>23.3309</v>
          </cell>
          <cell r="L1062">
            <v>24.078900000000001</v>
          </cell>
          <cell r="M1062">
            <v>23.015899999999998</v>
          </cell>
          <cell r="N1062">
            <v>22.7623</v>
          </cell>
          <cell r="O1062">
            <v>22.6252</v>
          </cell>
        </row>
        <row r="1063">
          <cell r="A1063" t="str">
            <v>Central African Republic</v>
          </cell>
          <cell r="B1063" t="str">
            <v>--</v>
          </cell>
          <cell r="C1063" t="str">
            <v>--</v>
          </cell>
        </row>
        <row r="1064">
          <cell r="A1064" t="str">
            <v>Chad</v>
          </cell>
          <cell r="B1064" t="str">
            <v>--</v>
          </cell>
          <cell r="C1064" t="str">
            <v>--</v>
          </cell>
        </row>
        <row r="1065">
          <cell r="A1065" t="str">
            <v>Channel Islands</v>
          </cell>
          <cell r="B1065" t="str">
            <v>--</v>
          </cell>
          <cell r="C1065" t="str">
            <v>--</v>
          </cell>
        </row>
        <row r="1066">
          <cell r="A1066" t="str">
            <v>Chile</v>
          </cell>
          <cell r="B1066" t="str">
            <v>Americas</v>
          </cell>
          <cell r="C1066" t="str">
            <v>Aa3</v>
          </cell>
          <cell r="D1066">
            <v>20.523900000000001</v>
          </cell>
          <cell r="E1066">
            <v>19.167300000000001</v>
          </cell>
          <cell r="F1066">
            <v>18.512499999999999</v>
          </cell>
          <cell r="G1066">
            <v>17.155899999999999</v>
          </cell>
          <cell r="H1066">
            <v>17.758900000000001</v>
          </cell>
          <cell r="I1066">
            <v>20.3384</v>
          </cell>
          <cell r="J1066">
            <v>23.3978</v>
          </cell>
          <cell r="K1066">
            <v>21.990300000000001</v>
          </cell>
          <cell r="L1066">
            <v>21.402699999999999</v>
          </cell>
          <cell r="M1066">
            <v>21.484100000000002</v>
          </cell>
          <cell r="N1066">
            <v>23</v>
          </cell>
          <cell r="O1066">
            <v>23.6</v>
          </cell>
        </row>
        <row r="1067">
          <cell r="A1067" t="str">
            <v>China</v>
          </cell>
          <cell r="B1067" t="str">
            <v>Asia Pacific</v>
          </cell>
          <cell r="C1067" t="str">
            <v>Aa3</v>
          </cell>
          <cell r="D1067">
            <v>18.043600000000001</v>
          </cell>
          <cell r="E1067">
            <v>17.698599999999999</v>
          </cell>
          <cell r="F1067">
            <v>18.103400000000001</v>
          </cell>
          <cell r="G1067">
            <v>18.150300000000001</v>
          </cell>
          <cell r="H1067">
            <v>18.672599999999999</v>
          </cell>
          <cell r="I1067">
            <v>19.8095</v>
          </cell>
          <cell r="J1067">
            <v>21.8766</v>
          </cell>
          <cell r="K1067">
            <v>22.311399999999999</v>
          </cell>
          <cell r="L1067">
            <v>23.115400000000001</v>
          </cell>
          <cell r="M1067">
            <v>23.7989</v>
          </cell>
          <cell r="N1067">
            <v>24.886399999999998</v>
          </cell>
          <cell r="O1067">
            <v>25.711099999999998</v>
          </cell>
        </row>
        <row r="1068">
          <cell r="A1068" t="str">
            <v>Colombia</v>
          </cell>
          <cell r="B1068" t="str">
            <v>Americas</v>
          </cell>
          <cell r="C1068" t="str">
            <v>Baa3</v>
          </cell>
          <cell r="D1068">
            <v>17.230799999999999</v>
          </cell>
          <cell r="E1068">
            <v>16.932400000000001</v>
          </cell>
          <cell r="F1068">
            <v>17.789899999999999</v>
          </cell>
          <cell r="G1068">
            <v>17.944199999999999</v>
          </cell>
          <cell r="H1068">
            <v>18.045200000000001</v>
          </cell>
          <cell r="I1068">
            <v>17.657299999999999</v>
          </cell>
          <cell r="J1068">
            <v>19.195</v>
          </cell>
          <cell r="K1068">
            <v>17.288399999999999</v>
          </cell>
          <cell r="L1068">
            <v>17.1935</v>
          </cell>
          <cell r="M1068">
            <v>17.9375</v>
          </cell>
          <cell r="N1068">
            <v>18.399999999999999</v>
          </cell>
          <cell r="O1068">
            <v>18.5</v>
          </cell>
        </row>
        <row r="1069">
          <cell r="A1069" t="str">
            <v>Comoros</v>
          </cell>
          <cell r="B1069" t="str">
            <v>--</v>
          </cell>
          <cell r="C1069" t="str">
            <v>--</v>
          </cell>
        </row>
        <row r="1070">
          <cell r="A1070" t="str">
            <v>Costa Rica</v>
          </cell>
          <cell r="B1070" t="str">
            <v>Americas</v>
          </cell>
          <cell r="C1070" t="str">
            <v>Baa3</v>
          </cell>
          <cell r="D1070">
            <v>16.46</v>
          </cell>
          <cell r="E1070">
            <v>16.110900000000001</v>
          </cell>
          <cell r="F1070">
            <v>15.7782</v>
          </cell>
          <cell r="G1070">
            <v>15.055899999999999</v>
          </cell>
          <cell r="H1070">
            <v>14.9071</v>
          </cell>
          <cell r="I1070">
            <v>15.6698</v>
          </cell>
          <cell r="J1070">
            <v>17.4316</v>
          </cell>
          <cell r="K1070">
            <v>19.513000000000002</v>
          </cell>
          <cell r="L1070">
            <v>18.651499999999999</v>
          </cell>
          <cell r="M1070">
            <v>18.845199999999998</v>
          </cell>
          <cell r="N1070">
            <v>19.600000000000001</v>
          </cell>
          <cell r="O1070">
            <v>21.3</v>
          </cell>
        </row>
        <row r="1071">
          <cell r="A1071" t="str">
            <v>Croatia</v>
          </cell>
          <cell r="B1071" t="str">
            <v>Europe</v>
          </cell>
          <cell r="C1071" t="str">
            <v>Ba1</v>
          </cell>
          <cell r="D1071">
            <v>43.819000000000003</v>
          </cell>
          <cell r="E1071">
            <v>42.417000000000002</v>
          </cell>
          <cell r="F1071">
            <v>41.372999999999998</v>
          </cell>
          <cell r="G1071">
            <v>41.151000000000003</v>
          </cell>
          <cell r="H1071">
            <v>41.927</v>
          </cell>
          <cell r="I1071">
            <v>40.542999999999999</v>
          </cell>
          <cell r="J1071">
            <v>46.103900000000003</v>
          </cell>
          <cell r="K1071">
            <v>46.895800000000001</v>
          </cell>
          <cell r="L1071">
            <v>48.097000000000001</v>
          </cell>
          <cell r="M1071">
            <v>45.730400000000003</v>
          </cell>
          <cell r="N1071">
            <v>46.994700000000002</v>
          </cell>
          <cell r="O1071">
            <v>47.267400000000002</v>
          </cell>
        </row>
        <row r="1072">
          <cell r="A1072" t="str">
            <v>Cuba</v>
          </cell>
          <cell r="B1072" t="str">
            <v>Americas</v>
          </cell>
          <cell r="C1072" t="str">
            <v>Caa1</v>
          </cell>
          <cell r="D1072">
            <v>51.870800000000003</v>
          </cell>
          <cell r="E1072">
            <v>52.984099999999998</v>
          </cell>
          <cell r="F1072">
            <v>63.6813</v>
          </cell>
          <cell r="G1072">
            <v>63.1877</v>
          </cell>
          <cell r="H1072">
            <v>68.242699999999999</v>
          </cell>
          <cell r="I1072">
            <v>78.105699999999999</v>
          </cell>
          <cell r="J1072">
            <v>75.319000000000003</v>
          </cell>
          <cell r="K1072">
            <v>70.092200000000005</v>
          </cell>
          <cell r="L1072">
            <v>66.697299999999998</v>
          </cell>
          <cell r="M1072">
            <v>66</v>
          </cell>
          <cell r="N1072">
            <v>67</v>
          </cell>
          <cell r="O1072">
            <v>66.5</v>
          </cell>
        </row>
        <row r="1073">
          <cell r="A1073" t="str">
            <v>Cyprus</v>
          </cell>
          <cell r="B1073" t="str">
            <v>Europe</v>
          </cell>
          <cell r="C1073" t="str">
            <v>Caa3</v>
          </cell>
          <cell r="D1073">
            <v>44.648600000000002</v>
          </cell>
          <cell r="E1073">
            <v>42.664700000000003</v>
          </cell>
          <cell r="F1073">
            <v>43.752400000000002</v>
          </cell>
          <cell r="G1073">
            <v>43.276600000000002</v>
          </cell>
          <cell r="H1073">
            <v>41.517499999999998</v>
          </cell>
          <cell r="I1073">
            <v>42.128300000000003</v>
          </cell>
          <cell r="J1073">
            <v>46.247399999999999</v>
          </cell>
          <cell r="K1073">
            <v>46.167400000000001</v>
          </cell>
          <cell r="L1073">
            <v>46.267499999999998</v>
          </cell>
          <cell r="M1073">
            <v>46.377600000000001</v>
          </cell>
          <cell r="N1073">
            <v>47.146299999999997</v>
          </cell>
          <cell r="O1073">
            <v>48.729700000000001</v>
          </cell>
        </row>
        <row r="1074">
          <cell r="A1074" t="str">
            <v>Czech Republic</v>
          </cell>
          <cell r="B1074" t="str">
            <v>Europe</v>
          </cell>
          <cell r="C1074" t="str">
            <v>A1</v>
          </cell>
          <cell r="D1074">
            <v>49.997900000000001</v>
          </cell>
          <cell r="E1074">
            <v>43.2791</v>
          </cell>
          <cell r="F1074">
            <v>43.006999999999998</v>
          </cell>
          <cell r="G1074">
            <v>41.967199999999998</v>
          </cell>
          <cell r="H1074">
            <v>41.0398</v>
          </cell>
          <cell r="I1074">
            <v>41.147599999999997</v>
          </cell>
          <cell r="J1074">
            <v>44.680999999999997</v>
          </cell>
          <cell r="K1074">
            <v>43.741599999999998</v>
          </cell>
          <cell r="L1074">
            <v>43.1648</v>
          </cell>
          <cell r="M1074">
            <v>44.507100000000001</v>
          </cell>
          <cell r="N1074">
            <v>42.9</v>
          </cell>
          <cell r="O1074">
            <v>43.4</v>
          </cell>
        </row>
        <row r="1075">
          <cell r="A1075" t="str">
            <v>Democratic Republic of the Congo</v>
          </cell>
          <cell r="C1075" t="str">
            <v>B3</v>
          </cell>
          <cell r="D1075">
            <v>10.2738</v>
          </cell>
          <cell r="E1075">
            <v>15.3508</v>
          </cell>
          <cell r="F1075">
            <v>20.4312</v>
          </cell>
          <cell r="G1075">
            <v>20.350100000000001</v>
          </cell>
          <cell r="H1075">
            <v>18.652799999999999</v>
          </cell>
          <cell r="I1075">
            <v>18.5565</v>
          </cell>
          <cell r="J1075">
            <v>17.601700000000001</v>
          </cell>
          <cell r="K1075">
            <v>17.7942</v>
          </cell>
          <cell r="L1075">
            <v>21.002199999999998</v>
          </cell>
          <cell r="M1075">
            <v>19.9237</v>
          </cell>
          <cell r="N1075">
            <v>21.2</v>
          </cell>
          <cell r="O1075">
            <v>21.3</v>
          </cell>
        </row>
        <row r="1076">
          <cell r="A1076" t="str">
            <v>Denmark</v>
          </cell>
          <cell r="B1076" t="str">
            <v>Europe</v>
          </cell>
          <cell r="C1076" t="str">
            <v>Aaa</v>
          </cell>
          <cell r="D1076">
            <v>55.066800000000001</v>
          </cell>
          <cell r="E1076">
            <v>54.552100000000003</v>
          </cell>
          <cell r="F1076">
            <v>52.788499999999999</v>
          </cell>
          <cell r="G1076">
            <v>51.5854</v>
          </cell>
          <cell r="H1076">
            <v>50.805599999999998</v>
          </cell>
          <cell r="I1076">
            <v>51.522100000000002</v>
          </cell>
          <cell r="J1076">
            <v>58.091299999999997</v>
          </cell>
          <cell r="K1076">
            <v>57.660699999999999</v>
          </cell>
          <cell r="L1076">
            <v>57.633400000000002</v>
          </cell>
          <cell r="M1076">
            <v>59.531199999999998</v>
          </cell>
          <cell r="N1076">
            <v>57.8</v>
          </cell>
          <cell r="O1076">
            <v>57.2</v>
          </cell>
        </row>
        <row r="1077">
          <cell r="A1077" t="str">
            <v>Djibouti</v>
          </cell>
          <cell r="B1077" t="str">
            <v>--</v>
          </cell>
          <cell r="C1077" t="str">
            <v>--</v>
          </cell>
        </row>
        <row r="1078">
          <cell r="A1078" t="str">
            <v>Dominican Republic</v>
          </cell>
          <cell r="B1078" t="str">
            <v>Americas</v>
          </cell>
          <cell r="C1078" t="str">
            <v>B1</v>
          </cell>
          <cell r="D1078">
            <v>11.973100000000001</v>
          </cell>
          <cell r="E1078">
            <v>14.6487</v>
          </cell>
          <cell r="F1078">
            <v>15.8428</v>
          </cell>
          <cell r="G1078">
            <v>16.137</v>
          </cell>
          <cell r="H1078">
            <v>17.088100000000001</v>
          </cell>
          <cell r="I1078">
            <v>19.625399999999999</v>
          </cell>
          <cell r="J1078">
            <v>16.8201</v>
          </cell>
          <cell r="K1078">
            <v>16.3185</v>
          </cell>
          <cell r="L1078">
            <v>15.6708</v>
          </cell>
          <cell r="M1078">
            <v>19.3125</v>
          </cell>
          <cell r="N1078">
            <v>18.3</v>
          </cell>
          <cell r="O1078">
            <v>18</v>
          </cell>
        </row>
        <row r="1079">
          <cell r="A1079" t="str">
            <v>Ecuador</v>
          </cell>
          <cell r="B1079" t="str">
            <v>Americas</v>
          </cell>
          <cell r="C1079" t="str">
            <v>Caa1</v>
          </cell>
          <cell r="D1079">
            <v>15.446</v>
          </cell>
          <cell r="E1079">
            <v>15.024800000000001</v>
          </cell>
          <cell r="F1079">
            <v>15.0145</v>
          </cell>
          <cell r="G1079">
            <v>14.9801</v>
          </cell>
          <cell r="H1079">
            <v>16.913799999999998</v>
          </cell>
          <cell r="I1079">
            <v>23.2973</v>
          </cell>
          <cell r="J1079">
            <v>22.741499999999998</v>
          </cell>
          <cell r="K1079">
            <v>24.005700000000001</v>
          </cell>
          <cell r="L1079">
            <v>24.013100000000001</v>
          </cell>
          <cell r="M1079">
            <v>25.256499999999999</v>
          </cell>
          <cell r="N1079">
            <v>25.5</v>
          </cell>
          <cell r="O1079">
            <v>24.8</v>
          </cell>
        </row>
        <row r="1080">
          <cell r="A1080" t="str">
            <v>Egypt</v>
          </cell>
          <cell r="B1080" t="str">
            <v>ME &amp; A</v>
          </cell>
          <cell r="C1080" t="str">
            <v>Caa1</v>
          </cell>
          <cell r="D1080">
            <v>35.216000000000001</v>
          </cell>
          <cell r="E1080">
            <v>33.863</v>
          </cell>
          <cell r="F1080">
            <v>33.244999999999997</v>
          </cell>
          <cell r="G1080">
            <v>37.765999999999998</v>
          </cell>
          <cell r="H1080">
            <v>35.265999999999998</v>
          </cell>
          <cell r="I1080">
            <v>36.015000000000001</v>
          </cell>
          <cell r="J1080">
            <v>34.582000000000001</v>
          </cell>
          <cell r="K1080">
            <v>33.426000000000002</v>
          </cell>
          <cell r="L1080">
            <v>31.812000000000001</v>
          </cell>
          <cell r="M1080">
            <v>33.363</v>
          </cell>
          <cell r="N1080">
            <v>38.622999999999998</v>
          </cell>
          <cell r="O1080">
            <v>40.253</v>
          </cell>
        </row>
        <row r="1081">
          <cell r="A1081" t="str">
            <v>El Salvador</v>
          </cell>
          <cell r="B1081" t="str">
            <v>Americas</v>
          </cell>
          <cell r="C1081" t="str">
            <v>Ba3</v>
          </cell>
          <cell r="D1081">
            <v>19.915299999999998</v>
          </cell>
          <cell r="E1081">
            <v>18.677299999999999</v>
          </cell>
          <cell r="F1081">
            <v>19.2836</v>
          </cell>
          <cell r="G1081">
            <v>20.411100000000001</v>
          </cell>
          <cell r="H1081">
            <v>20.168199999999999</v>
          </cell>
          <cell r="I1081">
            <v>21.929400000000001</v>
          </cell>
          <cell r="J1081">
            <v>23.017800000000001</v>
          </cell>
          <cell r="K1081">
            <v>22.8291</v>
          </cell>
          <cell r="L1081">
            <v>22.988499999999998</v>
          </cell>
          <cell r="M1081">
            <v>23.1449</v>
          </cell>
          <cell r="N1081">
            <v>23.8</v>
          </cell>
          <cell r="O1081">
            <v>23.5</v>
          </cell>
        </row>
        <row r="1082">
          <cell r="A1082" t="str">
            <v>Equatorial Guinea</v>
          </cell>
          <cell r="B1082" t="str">
            <v>--</v>
          </cell>
          <cell r="C1082" t="str">
            <v>--</v>
          </cell>
        </row>
        <row r="1083">
          <cell r="A1083" t="str">
            <v>Eritrea</v>
          </cell>
          <cell r="B1083" t="str">
            <v>--</v>
          </cell>
          <cell r="C1083" t="str">
            <v>--</v>
          </cell>
        </row>
        <row r="1084">
          <cell r="A1084" t="str">
            <v>Estonia</v>
          </cell>
          <cell r="B1084" t="str">
            <v>Europe</v>
          </cell>
          <cell r="C1084" t="str">
            <v>A1</v>
          </cell>
          <cell r="D1084">
            <v>34.816299999999998</v>
          </cell>
          <cell r="E1084">
            <v>33.983499999999999</v>
          </cell>
          <cell r="F1084">
            <v>33.6004</v>
          </cell>
          <cell r="G1084">
            <v>33.602899999999998</v>
          </cell>
          <cell r="H1084">
            <v>33.978900000000003</v>
          </cell>
          <cell r="I1084">
            <v>39.6678</v>
          </cell>
          <cell r="J1084">
            <v>44.749699999999997</v>
          </cell>
          <cell r="K1084">
            <v>40.451999999999998</v>
          </cell>
          <cell r="L1084">
            <v>37.547199999999997</v>
          </cell>
          <cell r="M1084">
            <v>39.463500000000003</v>
          </cell>
          <cell r="N1084">
            <v>38.6</v>
          </cell>
          <cell r="O1084">
            <v>37.6</v>
          </cell>
        </row>
        <row r="1085">
          <cell r="A1085" t="str">
            <v>Ethiopia</v>
          </cell>
          <cell r="B1085" t="str">
            <v>--</v>
          </cell>
          <cell r="C1085" t="str">
            <v>--</v>
          </cell>
          <cell r="D1085">
            <v>27.290600000000001</v>
          </cell>
          <cell r="E1085">
            <v>23.553799999999999</v>
          </cell>
          <cell r="F1085">
            <v>23.293199999999999</v>
          </cell>
          <cell r="G1085">
            <v>22.458500000000001</v>
          </cell>
          <cell r="H1085">
            <v>20.886700000000001</v>
          </cell>
          <cell r="I1085">
            <v>19.091200000000001</v>
          </cell>
          <cell r="J1085">
            <v>17.4223</v>
          </cell>
          <cell r="K1085">
            <v>18.811</v>
          </cell>
          <cell r="L1085">
            <v>18.540800000000001</v>
          </cell>
          <cell r="M1085">
            <v>16.8904</v>
          </cell>
          <cell r="N1085">
            <v>18.0076</v>
          </cell>
          <cell r="O1085">
            <v>17.5748</v>
          </cell>
        </row>
        <row r="1086">
          <cell r="A1086" t="str">
            <v>Eurozone</v>
          </cell>
          <cell r="B1086" t="str">
            <v>--</v>
          </cell>
          <cell r="C1086" t="str">
            <v>--</v>
          </cell>
          <cell r="D1086">
            <v>47.989600000000003</v>
          </cell>
          <cell r="E1086">
            <v>47.445799999999998</v>
          </cell>
          <cell r="F1086">
            <v>47.338799999999999</v>
          </cell>
          <cell r="G1086">
            <v>46.670200000000001</v>
          </cell>
          <cell r="H1086">
            <v>46.002400000000002</v>
          </cell>
          <cell r="I1086">
            <v>47.145499999999998</v>
          </cell>
          <cell r="J1086">
            <v>51.2361</v>
          </cell>
          <cell r="K1086">
            <v>50.965299999999999</v>
          </cell>
          <cell r="L1086">
            <v>49.495199999999997</v>
          </cell>
          <cell r="M1086">
            <v>49.494</v>
          </cell>
          <cell r="N1086">
            <v>49.507899999999999</v>
          </cell>
        </row>
        <row r="1087">
          <cell r="A1087" t="str">
            <v>Federated States of Micronesia</v>
          </cell>
          <cell r="B1087" t="str">
            <v>--</v>
          </cell>
          <cell r="C1087" t="str">
            <v>--</v>
          </cell>
        </row>
        <row r="1088">
          <cell r="A1088" t="str">
            <v>Fiji Islands</v>
          </cell>
          <cell r="B1088" t="str">
            <v>Asia Pacific</v>
          </cell>
          <cell r="C1088" t="str">
            <v>B1</v>
          </cell>
          <cell r="D1088">
            <v>32.9773</v>
          </cell>
          <cell r="E1088">
            <v>31.292400000000001</v>
          </cell>
          <cell r="F1088">
            <v>31.248699999999999</v>
          </cell>
          <cell r="G1088">
            <v>32.570300000000003</v>
          </cell>
          <cell r="H1088">
            <v>31.4819</v>
          </cell>
          <cell r="I1088">
            <v>29.049099999999999</v>
          </cell>
          <cell r="J1088">
            <v>33.407299999999999</v>
          </cell>
          <cell r="K1088">
            <v>30.712800000000001</v>
          </cell>
          <cell r="L1088">
            <v>35.698799999999999</v>
          </cell>
          <cell r="M1088">
            <v>33.273000000000003</v>
          </cell>
          <cell r="N1088">
            <v>33.228200000000001</v>
          </cell>
          <cell r="O1088">
            <v>34.066600000000001</v>
          </cell>
        </row>
        <row r="1089">
          <cell r="A1089" t="str">
            <v>Finland</v>
          </cell>
          <cell r="B1089" t="str">
            <v>Europe</v>
          </cell>
          <cell r="C1089" t="str">
            <v>Aaa</v>
          </cell>
          <cell r="D1089">
            <v>50.3262</v>
          </cell>
          <cell r="E1089">
            <v>50.253700000000002</v>
          </cell>
          <cell r="F1089">
            <v>50.379800000000003</v>
          </cell>
          <cell r="G1089">
            <v>49.2303</v>
          </cell>
          <cell r="H1089">
            <v>47.423200000000001</v>
          </cell>
          <cell r="I1089">
            <v>49.2532</v>
          </cell>
          <cell r="J1089">
            <v>56.159300000000002</v>
          </cell>
          <cell r="K1089">
            <v>55.822899999999997</v>
          </cell>
          <cell r="L1089">
            <v>55.186199999999999</v>
          </cell>
          <cell r="M1089">
            <v>56.600999999999999</v>
          </cell>
          <cell r="N1089">
            <v>57.5</v>
          </cell>
          <cell r="O1089">
            <v>58</v>
          </cell>
        </row>
        <row r="1090">
          <cell r="A1090" t="str">
            <v>France</v>
          </cell>
          <cell r="B1090" t="str">
            <v>Europe</v>
          </cell>
          <cell r="C1090" t="str">
            <v>Aa1</v>
          </cell>
          <cell r="D1090">
            <v>53.4009</v>
          </cell>
          <cell r="E1090">
            <v>53.2605</v>
          </cell>
          <cell r="F1090">
            <v>53.569400000000002</v>
          </cell>
          <cell r="G1090">
            <v>52.9758</v>
          </cell>
          <cell r="H1090">
            <v>52.608800000000002</v>
          </cell>
          <cell r="I1090">
            <v>53.280999999999999</v>
          </cell>
          <cell r="J1090">
            <v>56.771999999999998</v>
          </cell>
          <cell r="K1090">
            <v>56.57</v>
          </cell>
          <cell r="L1090">
            <v>55.886400000000002</v>
          </cell>
          <cell r="M1090">
            <v>56.648099999999999</v>
          </cell>
          <cell r="N1090">
            <v>57</v>
          </cell>
          <cell r="O1090">
            <v>56.863700000000001</v>
          </cell>
        </row>
        <row r="1091">
          <cell r="A1091" t="str">
            <v>Gabon</v>
          </cell>
          <cell r="B1091" t="str">
            <v>ME &amp; A</v>
          </cell>
          <cell r="C1091" t="str">
            <v>--</v>
          </cell>
          <cell r="D1091">
            <v>22.373000000000001</v>
          </cell>
          <cell r="E1091">
            <v>22.098500000000001</v>
          </cell>
          <cell r="F1091">
            <v>22.395</v>
          </cell>
          <cell r="G1091">
            <v>21.9254</v>
          </cell>
          <cell r="H1091">
            <v>20.997299999999999</v>
          </cell>
          <cell r="I1091">
            <v>20.247900000000001</v>
          </cell>
          <cell r="J1091">
            <v>24.469100000000001</v>
          </cell>
          <cell r="K1091">
            <v>24.9405</v>
          </cell>
          <cell r="L1091">
            <v>28.4801</v>
          </cell>
          <cell r="M1091">
            <v>26.5823</v>
          </cell>
          <cell r="N1091">
            <v>27.560300000000002</v>
          </cell>
          <cell r="O1091">
            <v>28.161899999999999</v>
          </cell>
        </row>
        <row r="1092">
          <cell r="A1092" t="str">
            <v>Gambia</v>
          </cell>
          <cell r="B1092" t="str">
            <v>--</v>
          </cell>
          <cell r="C1092" t="str">
            <v>--</v>
          </cell>
        </row>
        <row r="1093">
          <cell r="A1093" t="str">
            <v>Georgia</v>
          </cell>
          <cell r="B1093" t="str">
            <v>Europe</v>
          </cell>
          <cell r="C1093" t="str">
            <v>Ba3</v>
          </cell>
          <cell r="D1093">
            <v>17.800899999999999</v>
          </cell>
          <cell r="E1093">
            <v>23.351900000000001</v>
          </cell>
          <cell r="F1093">
            <v>26.804500000000001</v>
          </cell>
          <cell r="G1093">
            <v>30.1511</v>
          </cell>
          <cell r="H1093">
            <v>34.061799999999998</v>
          </cell>
          <cell r="I1093">
            <v>36.9392</v>
          </cell>
          <cell r="J1093">
            <v>38.434800000000003</v>
          </cell>
          <cell r="K1093">
            <v>34.867199999999997</v>
          </cell>
          <cell r="L1093">
            <v>31.849299999999999</v>
          </cell>
          <cell r="M1093">
            <v>30.701499999999999</v>
          </cell>
          <cell r="N1093">
            <v>31.463999999999999</v>
          </cell>
          <cell r="O1093">
            <v>30.9129</v>
          </cell>
        </row>
        <row r="1094">
          <cell r="A1094" t="str">
            <v>Germany</v>
          </cell>
          <cell r="B1094" t="str">
            <v>Europe</v>
          </cell>
          <cell r="C1094" t="str">
            <v>Aaa</v>
          </cell>
          <cell r="D1094">
            <v>48.4619</v>
          </cell>
          <cell r="E1094">
            <v>47.073799999999999</v>
          </cell>
          <cell r="F1094">
            <v>46.909300000000002</v>
          </cell>
          <cell r="G1094">
            <v>45.347200000000001</v>
          </cell>
          <cell r="H1094">
            <v>43.514899999999997</v>
          </cell>
          <cell r="I1094">
            <v>44.080399999999997</v>
          </cell>
          <cell r="J1094">
            <v>48.280299999999997</v>
          </cell>
          <cell r="K1094">
            <v>47.860900000000001</v>
          </cell>
          <cell r="L1094">
            <v>45.160699999999999</v>
          </cell>
          <cell r="M1094">
            <v>44.685299999999998</v>
          </cell>
          <cell r="N1094">
            <v>44.7</v>
          </cell>
          <cell r="O1094">
            <v>44.5</v>
          </cell>
        </row>
        <row r="1095">
          <cell r="A1095" t="str">
            <v>Ghana</v>
          </cell>
          <cell r="B1095" t="str">
            <v>ME &amp; A</v>
          </cell>
          <cell r="C1095" t="str">
            <v>B1</v>
          </cell>
          <cell r="D1095">
            <v>20.371300000000002</v>
          </cell>
          <cell r="E1095">
            <v>20.543800000000001</v>
          </cell>
          <cell r="F1095">
            <v>19.528400000000001</v>
          </cell>
          <cell r="G1095">
            <v>21.769500000000001</v>
          </cell>
          <cell r="H1095">
            <v>23.084199999999999</v>
          </cell>
          <cell r="I1095">
            <v>29.891400000000001</v>
          </cell>
          <cell r="J1095">
            <v>24.161100000000001</v>
          </cell>
          <cell r="K1095">
            <v>25.652000000000001</v>
          </cell>
          <cell r="L1095">
            <v>25.489699999999999</v>
          </cell>
          <cell r="M1095">
            <v>34.720500000000001</v>
          </cell>
          <cell r="N1095">
            <v>34.6</v>
          </cell>
          <cell r="O1095">
            <v>33.5</v>
          </cell>
        </row>
        <row r="1096">
          <cell r="A1096" t="str">
            <v>Gibraltar</v>
          </cell>
          <cell r="B1096" t="str">
            <v>--</v>
          </cell>
          <cell r="C1096" t="str">
            <v>--</v>
          </cell>
        </row>
        <row r="1097">
          <cell r="A1097" t="str">
            <v>Greece</v>
          </cell>
          <cell r="B1097" t="str">
            <v>Europe</v>
          </cell>
          <cell r="C1097" t="str">
            <v>C</v>
          </cell>
          <cell r="D1097">
            <v>44.738799999999998</v>
          </cell>
          <cell r="E1097">
            <v>45.520600000000002</v>
          </cell>
          <cell r="F1097">
            <v>44.5989</v>
          </cell>
          <cell r="G1097">
            <v>45.256900000000002</v>
          </cell>
          <cell r="H1097">
            <v>47.500900000000001</v>
          </cell>
          <cell r="I1097">
            <v>50.598300000000002</v>
          </cell>
          <cell r="J1097">
            <v>53.979300000000002</v>
          </cell>
          <cell r="K1097">
            <v>51.428899999999999</v>
          </cell>
          <cell r="L1097">
            <v>52.0002</v>
          </cell>
          <cell r="M1097">
            <v>53.603400000000001</v>
          </cell>
          <cell r="N1097">
            <v>48.249000000000002</v>
          </cell>
          <cell r="O1097">
            <v>47.255099999999999</v>
          </cell>
        </row>
        <row r="1098">
          <cell r="A1098" t="str">
            <v>Grenada</v>
          </cell>
          <cell r="B1098" t="str">
            <v>--</v>
          </cell>
          <cell r="C1098" t="str">
            <v>--</v>
          </cell>
        </row>
        <row r="1099">
          <cell r="A1099" t="str">
            <v>Guatemala</v>
          </cell>
          <cell r="B1099" t="str">
            <v>Americas</v>
          </cell>
          <cell r="C1099" t="str">
            <v>Ba1</v>
          </cell>
          <cell r="D1099">
            <v>15.1303</v>
          </cell>
          <cell r="E1099">
            <v>13.4122</v>
          </cell>
          <cell r="F1099">
            <v>13.72</v>
          </cell>
          <cell r="G1099">
            <v>14.671900000000001</v>
          </cell>
          <cell r="H1099">
            <v>14.2811</v>
          </cell>
          <cell r="I1099">
            <v>13.6395</v>
          </cell>
          <cell r="J1099">
            <v>14.1927</v>
          </cell>
          <cell r="K1099">
            <v>14.5261</v>
          </cell>
          <cell r="L1099">
            <v>14.412699999999999</v>
          </cell>
          <cell r="M1099">
            <v>14.0579</v>
          </cell>
          <cell r="N1099">
            <v>14.4</v>
          </cell>
          <cell r="O1099">
            <v>14.7</v>
          </cell>
        </row>
        <row r="1100">
          <cell r="A1100" t="str">
            <v>Guernsey</v>
          </cell>
          <cell r="B1100" t="str">
            <v>--</v>
          </cell>
          <cell r="C1100" t="str">
            <v>--</v>
          </cell>
        </row>
        <row r="1101">
          <cell r="A1101" t="str">
            <v>Guinea</v>
          </cell>
          <cell r="B1101" t="str">
            <v>--</v>
          </cell>
          <cell r="C1101" t="str">
            <v>--</v>
          </cell>
        </row>
        <row r="1102">
          <cell r="A1102" t="str">
            <v>Guinea-Bissau</v>
          </cell>
          <cell r="B1102" t="str">
            <v>--</v>
          </cell>
          <cell r="C1102" t="str">
            <v>--</v>
          </cell>
        </row>
        <row r="1103">
          <cell r="A1103" t="str">
            <v>Guyana</v>
          </cell>
          <cell r="B1103" t="str">
            <v>--</v>
          </cell>
          <cell r="C1103" t="str">
            <v>--</v>
          </cell>
          <cell r="D1103">
            <v>26.59</v>
          </cell>
          <cell r="E1103">
            <v>26.5</v>
          </cell>
          <cell r="F1103">
            <v>31.71</v>
          </cell>
          <cell r="G1103">
            <v>35.619999999999997</v>
          </cell>
          <cell r="H1103">
            <v>30.53</v>
          </cell>
          <cell r="I1103">
            <v>29.23</v>
          </cell>
          <cell r="J1103">
            <v>30.85</v>
          </cell>
          <cell r="K1103">
            <v>29.37</v>
          </cell>
          <cell r="L1103">
            <v>31.95</v>
          </cell>
        </row>
        <row r="1104">
          <cell r="A1104" t="str">
            <v>Haiti</v>
          </cell>
          <cell r="B1104" t="str">
            <v>--</v>
          </cell>
          <cell r="C1104" t="str">
            <v>--</v>
          </cell>
        </row>
        <row r="1105">
          <cell r="A1105" t="str">
            <v>Honduras</v>
          </cell>
          <cell r="B1105" t="str">
            <v>Americas</v>
          </cell>
          <cell r="C1105" t="str">
            <v>B2</v>
          </cell>
          <cell r="D1105">
            <v>21.285399999999999</v>
          </cell>
          <cell r="E1105">
            <v>19.826000000000001</v>
          </cell>
          <cell r="F1105">
            <v>19.808399999999999</v>
          </cell>
          <cell r="G1105">
            <v>19.186599999999999</v>
          </cell>
          <cell r="H1105">
            <v>22.025400000000001</v>
          </cell>
          <cell r="I1105">
            <v>22.362400000000001</v>
          </cell>
          <cell r="J1105">
            <v>23.099299999999999</v>
          </cell>
          <cell r="K1105">
            <v>21.54</v>
          </cell>
          <cell r="L1105">
            <v>21.557099999999998</v>
          </cell>
          <cell r="M1105">
            <v>22.614100000000001</v>
          </cell>
          <cell r="N1105">
            <v>24.2</v>
          </cell>
          <cell r="O1105">
            <v>23.8</v>
          </cell>
        </row>
        <row r="1106">
          <cell r="A1106" t="str">
            <v>Hong Kong</v>
          </cell>
          <cell r="B1106" t="str">
            <v>Asia Pacific</v>
          </cell>
          <cell r="C1106" t="str">
            <v>Aa1</v>
          </cell>
          <cell r="D1106">
            <v>19.546700000000001</v>
          </cell>
          <cell r="E1106">
            <v>18.200600000000001</v>
          </cell>
          <cell r="F1106">
            <v>16.189</v>
          </cell>
          <cell r="G1106">
            <v>14.995799999999999</v>
          </cell>
          <cell r="H1106">
            <v>13.913500000000001</v>
          </cell>
          <cell r="I1106">
            <v>18.781700000000001</v>
          </cell>
          <cell r="J1106">
            <v>17.278600000000001</v>
          </cell>
          <cell r="K1106">
            <v>16.578800000000001</v>
          </cell>
          <cell r="L1106">
            <v>18.5974</v>
          </cell>
          <cell r="M1106">
            <v>18.293900000000001</v>
          </cell>
          <cell r="N1106">
            <v>18.754000000000001</v>
          </cell>
          <cell r="O1106">
            <v>18.515000000000001</v>
          </cell>
        </row>
        <row r="1107">
          <cell r="A1107" t="str">
            <v>Hungary</v>
          </cell>
          <cell r="B1107" t="str">
            <v>Europe</v>
          </cell>
          <cell r="C1107" t="str">
            <v>Ba1</v>
          </cell>
          <cell r="D1107">
            <v>49.659799999999997</v>
          </cell>
          <cell r="E1107">
            <v>49.056800000000003</v>
          </cell>
          <cell r="F1107">
            <v>50.103999999999999</v>
          </cell>
          <cell r="G1107">
            <v>52.188400000000001</v>
          </cell>
          <cell r="H1107">
            <v>50.692900000000002</v>
          </cell>
          <cell r="I1107">
            <v>49.242100000000001</v>
          </cell>
          <cell r="J1107">
            <v>51.447400000000002</v>
          </cell>
          <cell r="K1107">
            <v>49.9651</v>
          </cell>
          <cell r="L1107">
            <v>50.040999999999997</v>
          </cell>
          <cell r="M1107">
            <v>48.697200000000002</v>
          </cell>
          <cell r="N1107">
            <v>49.6</v>
          </cell>
          <cell r="O1107">
            <v>50</v>
          </cell>
        </row>
        <row r="1108">
          <cell r="A1108" t="str">
            <v>Iceland</v>
          </cell>
          <cell r="B1108" t="str">
            <v>Europe</v>
          </cell>
          <cell r="C1108" t="str">
            <v>Baa3</v>
          </cell>
          <cell r="D1108">
            <v>45.607399999999998</v>
          </cell>
          <cell r="E1108">
            <v>43.993200000000002</v>
          </cell>
          <cell r="F1108">
            <v>42.247199999999999</v>
          </cell>
          <cell r="G1108">
            <v>41.640900000000002</v>
          </cell>
          <cell r="H1108">
            <v>42.268300000000004</v>
          </cell>
          <cell r="I1108">
            <v>57.6706</v>
          </cell>
          <cell r="J1108">
            <v>50.9587</v>
          </cell>
          <cell r="K1108">
            <v>51.557000000000002</v>
          </cell>
          <cell r="L1108">
            <v>47.388199999999998</v>
          </cell>
          <cell r="M1108">
            <v>47.4313</v>
          </cell>
          <cell r="N1108">
            <v>46.767299999999999</v>
          </cell>
          <cell r="O1108">
            <v>46.500100000000003</v>
          </cell>
        </row>
        <row r="1109">
          <cell r="A1109" t="str">
            <v>India</v>
          </cell>
          <cell r="B1109" t="str">
            <v>Asia Pacific</v>
          </cell>
          <cell r="C1109" t="str">
            <v>Baa3</v>
          </cell>
          <cell r="D1109">
            <v>28.0624</v>
          </cell>
          <cell r="E1109">
            <v>26.441299999999998</v>
          </cell>
          <cell r="F1109">
            <v>25.988600000000002</v>
          </cell>
          <cell r="G1109">
            <v>25.826499999999999</v>
          </cell>
          <cell r="H1109">
            <v>26.3931</v>
          </cell>
          <cell r="I1109">
            <v>28.410599999999999</v>
          </cell>
          <cell r="J1109">
            <v>28.5944</v>
          </cell>
          <cell r="K1109">
            <v>27.536200000000001</v>
          </cell>
          <cell r="L1109">
            <v>28.065100000000001</v>
          </cell>
          <cell r="M1109">
            <v>28.3002</v>
          </cell>
          <cell r="N1109">
            <v>29.146100000000001</v>
          </cell>
          <cell r="O1109">
            <v>29.3626</v>
          </cell>
        </row>
        <row r="1110">
          <cell r="A1110" t="str">
            <v>Indonesia</v>
          </cell>
          <cell r="B1110" t="str">
            <v>Asia Pacific</v>
          </cell>
          <cell r="C1110" t="str">
            <v>Baa3</v>
          </cell>
          <cell r="D1110">
            <v>18.697399999999998</v>
          </cell>
          <cell r="E1110">
            <v>18.6067</v>
          </cell>
          <cell r="F1110">
            <v>18.369900000000001</v>
          </cell>
          <cell r="G1110">
            <v>19.9786</v>
          </cell>
          <cell r="H1110">
            <v>19.1767</v>
          </cell>
          <cell r="I1110">
            <v>19.919</v>
          </cell>
          <cell r="J1110">
            <v>16.720400000000001</v>
          </cell>
          <cell r="K1110">
            <v>16.1647</v>
          </cell>
          <cell r="L1110">
            <v>17.446300000000001</v>
          </cell>
          <cell r="M1110">
            <v>18.093</v>
          </cell>
          <cell r="N1110">
            <v>18.493300000000001</v>
          </cell>
          <cell r="O1110">
            <v>18.082100000000001</v>
          </cell>
        </row>
        <row r="1111">
          <cell r="A1111" t="str">
            <v>Iran</v>
          </cell>
          <cell r="C1111" t="str">
            <v>--</v>
          </cell>
        </row>
        <row r="1112">
          <cell r="A1112" t="str">
            <v>Iraq</v>
          </cell>
          <cell r="B1112" t="str">
            <v>--</v>
          </cell>
          <cell r="C1112" t="str">
            <v>--</v>
          </cell>
        </row>
        <row r="1113">
          <cell r="A1113" t="str">
            <v>Ireland</v>
          </cell>
          <cell r="B1113" t="str">
            <v>Europe</v>
          </cell>
          <cell r="C1113" t="str">
            <v>Ba1</v>
          </cell>
          <cell r="D1113">
            <v>33.242600000000003</v>
          </cell>
          <cell r="E1113">
            <v>33.6541</v>
          </cell>
          <cell r="F1113">
            <v>33.949300000000001</v>
          </cell>
          <cell r="G1113">
            <v>34.450699999999998</v>
          </cell>
          <cell r="H1113">
            <v>36.705399999999997</v>
          </cell>
          <cell r="I1113">
            <v>42.757599999999996</v>
          </cell>
          <cell r="J1113">
            <v>48.143000000000001</v>
          </cell>
          <cell r="K1113">
            <v>65.496099999999998</v>
          </cell>
          <cell r="L1113">
            <v>47.0822</v>
          </cell>
          <cell r="M1113">
            <v>42.583500000000001</v>
          </cell>
          <cell r="N1113">
            <v>42.5</v>
          </cell>
          <cell r="O1113">
            <v>40.299999999999997</v>
          </cell>
        </row>
        <row r="1114">
          <cell r="A1114" t="str">
            <v>Isle of Man</v>
          </cell>
          <cell r="B1114" t="str">
            <v>--</v>
          </cell>
          <cell r="C1114" t="str">
            <v>Aaa</v>
          </cell>
          <cell r="D1114">
            <v>36.087000000000003</v>
          </cell>
          <cell r="E1114">
            <v>31.5686</v>
          </cell>
          <cell r="F1114">
            <v>35.851300000000002</v>
          </cell>
          <cell r="G1114">
            <v>31.935500000000001</v>
          </cell>
          <cell r="H1114">
            <v>20.276499999999999</v>
          </cell>
          <cell r="I1114">
            <v>21.041</v>
          </cell>
          <cell r="J1114">
            <v>21.327200000000001</v>
          </cell>
          <cell r="K1114">
            <v>18.273</v>
          </cell>
          <cell r="L1114">
            <v>17.1951</v>
          </cell>
          <cell r="M1114">
            <v>15.4224</v>
          </cell>
          <cell r="N1114">
            <v>16.2559</v>
          </cell>
          <cell r="O1114">
            <v>14.818</v>
          </cell>
        </row>
        <row r="1115">
          <cell r="A1115" t="str">
            <v>Israel</v>
          </cell>
          <cell r="B1115" t="str">
            <v>ME &amp; A</v>
          </cell>
          <cell r="C1115" t="str">
            <v>A1</v>
          </cell>
          <cell r="D1115">
            <v>49.555</v>
          </cell>
          <cell r="E1115">
            <v>46.785899999999998</v>
          </cell>
          <cell r="F1115">
            <v>44.983699999999999</v>
          </cell>
          <cell r="G1115">
            <v>44.0428</v>
          </cell>
          <cell r="H1115">
            <v>42.648200000000003</v>
          </cell>
          <cell r="I1115">
            <v>41.607399999999998</v>
          </cell>
          <cell r="J1115">
            <v>41.773899999999998</v>
          </cell>
          <cell r="K1115">
            <v>41.03</v>
          </cell>
          <cell r="L1115">
            <v>40.409500000000001</v>
          </cell>
          <cell r="M1115">
            <v>40.2196</v>
          </cell>
          <cell r="N1115">
            <v>40.6</v>
          </cell>
          <cell r="O1115">
            <v>40.6</v>
          </cell>
        </row>
        <row r="1116">
          <cell r="A1116" t="str">
            <v>Italy</v>
          </cell>
          <cell r="B1116" t="str">
            <v>Europe</v>
          </cell>
          <cell r="C1116" t="str">
            <v>Baa2</v>
          </cell>
          <cell r="D1116">
            <v>48.077199999999998</v>
          </cell>
          <cell r="E1116">
            <v>47.527000000000001</v>
          </cell>
          <cell r="F1116">
            <v>47.915700000000001</v>
          </cell>
          <cell r="G1116">
            <v>48.450099999999999</v>
          </cell>
          <cell r="H1116">
            <v>47.630299999999998</v>
          </cell>
          <cell r="I1116">
            <v>48.601100000000002</v>
          </cell>
          <cell r="J1116">
            <v>51.876300000000001</v>
          </cell>
          <cell r="K1116">
            <v>50.391300000000001</v>
          </cell>
          <cell r="L1116">
            <v>49.808300000000003</v>
          </cell>
          <cell r="M1116">
            <v>50.579300000000003</v>
          </cell>
          <cell r="N1116">
            <v>51.316099999999999</v>
          </cell>
          <cell r="O1116">
            <v>50.584899999999998</v>
          </cell>
        </row>
        <row r="1117">
          <cell r="A1117" t="str">
            <v>Ivory Coast</v>
          </cell>
          <cell r="B1117" t="str">
            <v>--</v>
          </cell>
          <cell r="C1117" t="str">
            <v>--</v>
          </cell>
        </row>
        <row r="1118">
          <cell r="A1118" t="str">
            <v>Jamaica</v>
          </cell>
          <cell r="B1118" t="str">
            <v>Americas</v>
          </cell>
          <cell r="C1118" t="str">
            <v>Caa3</v>
          </cell>
          <cell r="D1118">
            <v>31.688700000000001</v>
          </cell>
          <cell r="E1118">
            <v>31.0764</v>
          </cell>
          <cell r="F1118">
            <v>28.809200000000001</v>
          </cell>
          <cell r="G1118">
            <v>30.6389</v>
          </cell>
          <cell r="H1118">
            <v>32.22</v>
          </cell>
          <cell r="I1118">
            <v>34.6526</v>
          </cell>
          <cell r="J1118">
            <v>38.747300000000003</v>
          </cell>
          <cell r="K1118">
            <v>33.081000000000003</v>
          </cell>
          <cell r="L1118">
            <v>32.042499999999997</v>
          </cell>
          <cell r="M1118">
            <v>29.630700000000001</v>
          </cell>
          <cell r="N1118">
            <v>28.381699999999999</v>
          </cell>
          <cell r="O1118">
            <v>28.3965</v>
          </cell>
        </row>
        <row r="1119">
          <cell r="A1119" t="str">
            <v>Japan</v>
          </cell>
          <cell r="B1119" t="str">
            <v>Asia Pacific</v>
          </cell>
          <cell r="C1119" t="str">
            <v>Aa3</v>
          </cell>
          <cell r="D1119">
            <v>36.210999999999999</v>
          </cell>
          <cell r="E1119">
            <v>33.850999999999999</v>
          </cell>
          <cell r="F1119">
            <v>34.112000000000002</v>
          </cell>
          <cell r="G1119">
            <v>34.488999999999997</v>
          </cell>
          <cell r="H1119">
            <v>33.311999999999998</v>
          </cell>
          <cell r="I1119">
            <v>35.729999999999997</v>
          </cell>
          <cell r="J1119">
            <v>39.981999999999999</v>
          </cell>
          <cell r="K1119">
            <v>38.912999999999997</v>
          </cell>
          <cell r="L1119">
            <v>40.752000000000002</v>
          </cell>
          <cell r="M1119">
            <v>41.25</v>
          </cell>
          <cell r="N1119">
            <v>41.375999999999998</v>
          </cell>
          <cell r="O1119">
            <v>40.216999999999999</v>
          </cell>
        </row>
        <row r="1120">
          <cell r="A1120" t="str">
            <v>Jersey</v>
          </cell>
          <cell r="B1120" t="str">
            <v>--</v>
          </cell>
          <cell r="C1120" t="str">
            <v>--</v>
          </cell>
        </row>
        <row r="1121">
          <cell r="A1121" t="str">
            <v>Jordan</v>
          </cell>
          <cell r="B1121" t="str">
            <v>ME &amp; A</v>
          </cell>
          <cell r="C1121" t="str">
            <v>B1</v>
          </cell>
          <cell r="D1121">
            <v>34.541400000000003</v>
          </cell>
          <cell r="E1121">
            <v>38.338900000000002</v>
          </cell>
          <cell r="F1121">
            <v>38.330500000000001</v>
          </cell>
          <cell r="G1121">
            <v>35.868899999999996</v>
          </cell>
          <cell r="H1121">
            <v>38.034799999999997</v>
          </cell>
          <cell r="I1121">
            <v>35.625</v>
          </cell>
          <cell r="J1121">
            <v>35.383200000000002</v>
          </cell>
          <cell r="K1121">
            <v>30.4285</v>
          </cell>
          <cell r="L1121">
            <v>33.217799999999997</v>
          </cell>
          <cell r="M1121">
            <v>31.671700000000001</v>
          </cell>
          <cell r="N1121">
            <v>35.103499999999997</v>
          </cell>
          <cell r="O1121">
            <v>33.981999999999999</v>
          </cell>
        </row>
        <row r="1122">
          <cell r="A1122" t="str">
            <v>Kazakhstan</v>
          </cell>
          <cell r="B1122" t="str">
            <v>Europe</v>
          </cell>
          <cell r="C1122" t="str">
            <v>Baa2</v>
          </cell>
          <cell r="D1122">
            <v>21.3551</v>
          </cell>
          <cell r="E1122">
            <v>21.9726</v>
          </cell>
          <cell r="F1122">
            <v>22.1311</v>
          </cell>
          <cell r="G1122">
            <v>19.773399999999999</v>
          </cell>
          <cell r="H1122">
            <v>23.7043</v>
          </cell>
          <cell r="I1122">
            <v>27.068300000000001</v>
          </cell>
          <cell r="J1122">
            <v>23.470099999999999</v>
          </cell>
          <cell r="K1122">
            <v>22.473400000000002</v>
          </cell>
          <cell r="L1122">
            <v>21.750800000000002</v>
          </cell>
          <cell r="M1122">
            <v>22.394500000000001</v>
          </cell>
          <cell r="N1122">
            <v>20.782900000000001</v>
          </cell>
          <cell r="O1122">
            <v>20.375299999999999</v>
          </cell>
        </row>
        <row r="1123">
          <cell r="A1123" t="str">
            <v>Kenya</v>
          </cell>
          <cell r="B1123" t="str">
            <v>--</v>
          </cell>
          <cell r="C1123" t="str">
            <v>B1</v>
          </cell>
          <cell r="D1123">
            <v>24.416699999999999</v>
          </cell>
          <cell r="E1123">
            <v>23.4559</v>
          </cell>
          <cell r="F1123">
            <v>22.579000000000001</v>
          </cell>
          <cell r="G1123">
            <v>23.951599999999999</v>
          </cell>
          <cell r="H1123">
            <v>23.538399999999999</v>
          </cell>
          <cell r="I1123">
            <v>27.1417</v>
          </cell>
          <cell r="J1123">
            <v>26.621400000000001</v>
          </cell>
          <cell r="K1123">
            <v>32.182000000000002</v>
          </cell>
          <cell r="L1123">
            <v>29.168199999999999</v>
          </cell>
          <cell r="M1123">
            <v>28.228999999999999</v>
          </cell>
          <cell r="N1123">
            <v>32.141199999999998</v>
          </cell>
          <cell r="O1123">
            <v>31.180199999999999</v>
          </cell>
        </row>
        <row r="1124">
          <cell r="A1124" t="str">
            <v>Korea</v>
          </cell>
          <cell r="B1124" t="str">
            <v>Asia Pacific</v>
          </cell>
          <cell r="C1124" t="str">
            <v>Aa3</v>
          </cell>
          <cell r="D1124">
            <v>21.418299999999999</v>
          </cell>
          <cell r="E1124">
            <v>20.937899999999999</v>
          </cell>
          <cell r="F1124">
            <v>21.561299999999999</v>
          </cell>
          <cell r="G1124">
            <v>22.402899999999999</v>
          </cell>
          <cell r="H1124">
            <v>21.187799999999999</v>
          </cell>
          <cell r="I1124">
            <v>22.882899999999999</v>
          </cell>
          <cell r="J1124">
            <v>25.203900000000001</v>
          </cell>
          <cell r="K1124">
            <v>21.668500000000002</v>
          </cell>
          <cell r="L1124">
            <v>22.1586</v>
          </cell>
          <cell r="M1124">
            <v>23.0245</v>
          </cell>
          <cell r="N1124">
            <v>23.971900000000002</v>
          </cell>
          <cell r="O1124">
            <v>23.745699999999999</v>
          </cell>
        </row>
        <row r="1125">
          <cell r="A1125" t="str">
            <v>Kuwait</v>
          </cell>
          <cell r="B1125" t="str">
            <v>ME &amp; A</v>
          </cell>
          <cell r="C1125" t="str">
            <v>Aa2</v>
          </cell>
          <cell r="D1125">
            <v>35.036700000000003</v>
          </cell>
          <cell r="E1125">
            <v>31.4711</v>
          </cell>
          <cell r="F1125">
            <v>26.4725</v>
          </cell>
          <cell r="G1125">
            <v>31.0932</v>
          </cell>
          <cell r="H1125">
            <v>28.563700000000001</v>
          </cell>
          <cell r="I1125">
            <v>42.874699999999997</v>
          </cell>
          <cell r="J1125">
            <v>40.897199999999998</v>
          </cell>
          <cell r="K1125">
            <v>40.170900000000003</v>
          </cell>
          <cell r="L1125">
            <v>36.077500000000001</v>
          </cell>
          <cell r="M1125">
            <v>35.904000000000003</v>
          </cell>
          <cell r="N1125">
            <v>39.918999999999997</v>
          </cell>
          <cell r="O1125">
            <v>41.574800000000003</v>
          </cell>
        </row>
        <row r="1126">
          <cell r="A1126" t="str">
            <v>Kyrgyzstan</v>
          </cell>
          <cell r="B1126" t="str">
            <v>--</v>
          </cell>
          <cell r="C1126" t="str">
            <v>--</v>
          </cell>
          <cell r="D1126">
            <v>27.68995</v>
          </cell>
          <cell r="E1126">
            <v>26.208600000000001</v>
          </cell>
          <cell r="F1126">
            <v>28.308450000000001</v>
          </cell>
          <cell r="G1126">
            <v>28.918279999999999</v>
          </cell>
          <cell r="H1126">
            <v>31.022300000000001</v>
          </cell>
          <cell r="I1126">
            <v>29.641079999999999</v>
          </cell>
        </row>
        <row r="1127">
          <cell r="A1127" t="str">
            <v>Laos</v>
          </cell>
          <cell r="B1127" t="str">
            <v>--</v>
          </cell>
          <cell r="C1127" t="str">
            <v>--</v>
          </cell>
          <cell r="D1127">
            <v>19.780273894352224</v>
          </cell>
          <cell r="E1127">
            <v>14.119127043523719</v>
          </cell>
          <cell r="F1127">
            <v>17.398779503237552</v>
          </cell>
          <cell r="G1127">
            <v>18.582269757931272</v>
          </cell>
          <cell r="H1127">
            <v>19.426410618009278</v>
          </cell>
          <cell r="I1127">
            <v>19.890276732567909</v>
          </cell>
          <cell r="J1127">
            <v>20.859415901480652</v>
          </cell>
          <cell r="K1127">
            <v>23.956638057959566</v>
          </cell>
          <cell r="L1127">
            <v>23.333194288018468</v>
          </cell>
          <cell r="M1127">
            <v>24.778886636948389</v>
          </cell>
          <cell r="N1127">
            <v>28.479640165329446</v>
          </cell>
          <cell r="O1127">
            <v>27.403033995810343</v>
          </cell>
        </row>
        <row r="1128">
          <cell r="A1128" t="str">
            <v>Latvia</v>
          </cell>
          <cell r="B1128" t="str">
            <v>Europe</v>
          </cell>
          <cell r="C1128" t="str">
            <v>Baa2</v>
          </cell>
          <cell r="D1128">
            <v>34.906300000000002</v>
          </cell>
          <cell r="E1128">
            <v>35.903799999999997</v>
          </cell>
          <cell r="F1128">
            <v>35.834400000000002</v>
          </cell>
          <cell r="G1128">
            <v>38.315399999999997</v>
          </cell>
          <cell r="H1128">
            <v>35.9514</v>
          </cell>
          <cell r="I1128">
            <v>39.086199999999998</v>
          </cell>
          <cell r="J1128">
            <v>43.707900000000002</v>
          </cell>
          <cell r="K1128">
            <v>43.410200000000003</v>
          </cell>
          <cell r="L1128">
            <v>38.445</v>
          </cell>
          <cell r="M1128">
            <v>36.454700000000003</v>
          </cell>
          <cell r="N1128">
            <v>36.200000000000003</v>
          </cell>
          <cell r="O1128">
            <v>35.700000000000003</v>
          </cell>
        </row>
        <row r="1129">
          <cell r="A1129" t="str">
            <v>Lebanon</v>
          </cell>
          <cell r="B1129" t="str">
            <v>ME &amp; A</v>
          </cell>
          <cell r="C1129" t="str">
            <v>B1</v>
          </cell>
          <cell r="D1129">
            <v>35.94</v>
          </cell>
          <cell r="E1129">
            <v>32.856000000000002</v>
          </cell>
          <cell r="F1129">
            <v>31.498000000000001</v>
          </cell>
          <cell r="G1129">
            <v>35.860999999999997</v>
          </cell>
          <cell r="H1129">
            <v>35.009</v>
          </cell>
          <cell r="I1129">
            <v>33.671999999999997</v>
          </cell>
          <cell r="J1129">
            <v>32.78</v>
          </cell>
          <cell r="K1129">
            <v>30.428999999999998</v>
          </cell>
          <cell r="L1129">
            <v>29.495999999999999</v>
          </cell>
          <cell r="M1129">
            <v>32.183999999999997</v>
          </cell>
          <cell r="N1129">
            <v>33.093899999999998</v>
          </cell>
          <cell r="O1129">
            <v>34.093200000000003</v>
          </cell>
        </row>
        <row r="1130">
          <cell r="A1130" t="str">
            <v>Lesotho</v>
          </cell>
          <cell r="B1130" t="str">
            <v>--</v>
          </cell>
          <cell r="C1130" t="str">
            <v>--</v>
          </cell>
        </row>
        <row r="1131">
          <cell r="A1131" t="str">
            <v>Libya</v>
          </cell>
          <cell r="B1131" t="str">
            <v>--</v>
          </cell>
          <cell r="C1131" t="str">
            <v>--</v>
          </cell>
        </row>
        <row r="1132">
          <cell r="A1132" t="str">
            <v>Liechtenstein</v>
          </cell>
          <cell r="B1132" t="str">
            <v>--</v>
          </cell>
          <cell r="C1132" t="str">
            <v>--</v>
          </cell>
          <cell r="D1132">
            <v>19.432200000000002</v>
          </cell>
          <cell r="E1132">
            <v>18.599699999999999</v>
          </cell>
          <cell r="F1132">
            <v>18.319199999999999</v>
          </cell>
          <cell r="G1132">
            <v>17.336300000000001</v>
          </cell>
          <cell r="H1132">
            <v>17.369700000000002</v>
          </cell>
          <cell r="I1132">
            <v>23.040900000000001</v>
          </cell>
          <cell r="J1132">
            <v>21.932600000000001</v>
          </cell>
          <cell r="K1132">
            <v>21.206099999999999</v>
          </cell>
          <cell r="L1132">
            <v>23.7944</v>
          </cell>
          <cell r="M1132">
            <v>21.718299999999999</v>
          </cell>
          <cell r="N1132">
            <v>17.664400000000001</v>
          </cell>
          <cell r="O1132">
            <v>16.7822</v>
          </cell>
        </row>
        <row r="1133">
          <cell r="A1133" t="str">
            <v>Lithuania</v>
          </cell>
          <cell r="B1133" t="str">
            <v>Europe</v>
          </cell>
          <cell r="C1133" t="str">
            <v>Baa1</v>
          </cell>
          <cell r="D1133">
            <v>33.808500000000002</v>
          </cell>
          <cell r="E1133">
            <v>33.988100000000003</v>
          </cell>
          <cell r="F1133">
            <v>34.019300000000001</v>
          </cell>
          <cell r="G1133">
            <v>34.192100000000003</v>
          </cell>
          <cell r="H1133">
            <v>35.313699999999997</v>
          </cell>
          <cell r="I1133">
            <v>37.905000000000001</v>
          </cell>
          <cell r="J1133">
            <v>44.878500000000003</v>
          </cell>
          <cell r="K1133">
            <v>42.251899999999999</v>
          </cell>
          <cell r="L1133">
            <v>38.6783</v>
          </cell>
          <cell r="M1133">
            <v>36.066099999999999</v>
          </cell>
          <cell r="N1133">
            <v>35.5</v>
          </cell>
          <cell r="O1133">
            <v>34.5</v>
          </cell>
        </row>
        <row r="1134">
          <cell r="A1134" t="str">
            <v>Luxembourg</v>
          </cell>
          <cell r="B1134" t="str">
            <v>Europe</v>
          </cell>
          <cell r="C1134" t="str">
            <v>Aaa</v>
          </cell>
          <cell r="D1134">
            <v>41.800199999999997</v>
          </cell>
          <cell r="E1134">
            <v>42.5717</v>
          </cell>
          <cell r="F1134">
            <v>41.537500000000001</v>
          </cell>
          <cell r="G1134">
            <v>38.582500000000003</v>
          </cell>
          <cell r="H1134">
            <v>36.260399999999997</v>
          </cell>
          <cell r="I1134">
            <v>39.130899999999997</v>
          </cell>
          <cell r="J1134">
            <v>45.183199999999999</v>
          </cell>
          <cell r="K1134">
            <v>43.5244</v>
          </cell>
          <cell r="L1134">
            <v>42.625900000000001</v>
          </cell>
          <cell r="M1134">
            <v>44.316899999999997</v>
          </cell>
          <cell r="N1134">
            <v>44.202100000000002</v>
          </cell>
          <cell r="O1134">
            <v>44.032299999999999</v>
          </cell>
        </row>
        <row r="1135">
          <cell r="A1135" t="str">
            <v>Macau</v>
          </cell>
          <cell r="B1135" t="str">
            <v>Asia Pacific</v>
          </cell>
          <cell r="C1135" t="str">
            <v>Aa3</v>
          </cell>
          <cell r="D1135">
            <v>24.714500000000001</v>
          </cell>
          <cell r="E1135">
            <v>21.511900000000001</v>
          </cell>
          <cell r="F1135">
            <v>22.424099999999999</v>
          </cell>
          <cell r="G1135">
            <v>23.462</v>
          </cell>
          <cell r="H1135">
            <v>16.0913</v>
          </cell>
          <cell r="I1135">
            <v>18.310199999999998</v>
          </cell>
          <cell r="J1135">
            <v>20.837800000000001</v>
          </cell>
          <cell r="K1135">
            <v>16.917999999999999</v>
          </cell>
          <cell r="L1135">
            <v>15.4529</v>
          </cell>
          <cell r="M1135">
            <v>15.511200000000001</v>
          </cell>
          <cell r="N1135">
            <v>15.750999999999999</v>
          </cell>
          <cell r="O1135">
            <v>16.631699999999999</v>
          </cell>
        </row>
        <row r="1136">
          <cell r="A1136" t="str">
            <v>Macedonia</v>
          </cell>
          <cell r="B1136" t="str">
            <v>--</v>
          </cell>
          <cell r="C1136" t="str">
            <v>--</v>
          </cell>
          <cell r="E1136">
            <v>20.777899999999999</v>
          </cell>
          <cell r="F1136">
            <v>33.966900000000003</v>
          </cell>
          <cell r="G1136">
            <v>33.0505</v>
          </cell>
          <cell r="H1136">
            <v>32.176600000000001</v>
          </cell>
          <cell r="I1136">
            <v>34.067399999999999</v>
          </cell>
          <cell r="J1136">
            <v>33.9375</v>
          </cell>
          <cell r="K1136">
            <v>32.869900000000001</v>
          </cell>
          <cell r="L1136">
            <v>32.329799999999999</v>
          </cell>
          <cell r="M1136">
            <v>33.9801</v>
          </cell>
          <cell r="N1136">
            <v>32.890700000000002</v>
          </cell>
        </row>
        <row r="1137">
          <cell r="A1137" t="str">
            <v>Malawi</v>
          </cell>
          <cell r="B1137" t="str">
            <v>--</v>
          </cell>
          <cell r="C1137" t="str">
            <v>--</v>
          </cell>
        </row>
        <row r="1138">
          <cell r="A1138" t="str">
            <v>Malaysia</v>
          </cell>
          <cell r="B1138" t="str">
            <v>Asia Pacific</v>
          </cell>
          <cell r="C1138" t="str">
            <v>A3</v>
          </cell>
          <cell r="D1138">
            <v>26.223600000000001</v>
          </cell>
          <cell r="E1138">
            <v>24.383400000000002</v>
          </cell>
          <cell r="F1138">
            <v>23.001200000000001</v>
          </cell>
          <cell r="G1138">
            <v>23.9038</v>
          </cell>
          <cell r="H1138">
            <v>24.1296</v>
          </cell>
          <cell r="I1138">
            <v>25.3767</v>
          </cell>
          <cell r="J1138">
            <v>28.9068</v>
          </cell>
          <cell r="K1138">
            <v>25.4511</v>
          </cell>
          <cell r="L1138">
            <v>25.770700000000001</v>
          </cell>
          <cell r="M1138">
            <v>26.546099999999999</v>
          </cell>
          <cell r="N1138">
            <v>27.002199999999998</v>
          </cell>
          <cell r="O1138">
            <v>25.121400000000001</v>
          </cell>
        </row>
        <row r="1139">
          <cell r="A1139" t="str">
            <v>Maldives</v>
          </cell>
          <cell r="B1139" t="str">
            <v>--</v>
          </cell>
          <cell r="C1139" t="str">
            <v>--</v>
          </cell>
        </row>
        <row r="1140">
          <cell r="A1140" t="str">
            <v>Mali</v>
          </cell>
          <cell r="B1140" t="str">
            <v>--</v>
          </cell>
          <cell r="C1140" t="str">
            <v>--</v>
          </cell>
        </row>
        <row r="1141">
          <cell r="A1141" t="str">
            <v>Malta</v>
          </cell>
          <cell r="B1141" t="str">
            <v>Europe</v>
          </cell>
          <cell r="C1141" t="str">
            <v>A3</v>
          </cell>
          <cell r="D1141">
            <v>45.625700000000002</v>
          </cell>
          <cell r="E1141">
            <v>43.600299999999997</v>
          </cell>
          <cell r="F1141">
            <v>43.566000000000003</v>
          </cell>
          <cell r="G1141">
            <v>43.150199999999998</v>
          </cell>
          <cell r="H1141">
            <v>41.783499999999997</v>
          </cell>
          <cell r="I1141">
            <v>43.221299999999999</v>
          </cell>
          <cell r="J1141">
            <v>42.476500000000001</v>
          </cell>
          <cell r="K1141">
            <v>41.646299999999997</v>
          </cell>
          <cell r="L1141">
            <v>41.713200000000001</v>
          </cell>
          <cell r="M1141">
            <v>43.385300000000001</v>
          </cell>
          <cell r="N1141">
            <v>43.1</v>
          </cell>
          <cell r="O1141">
            <v>43.2</v>
          </cell>
        </row>
        <row r="1142">
          <cell r="A1142" t="str">
            <v>Mauritania</v>
          </cell>
          <cell r="B1142" t="str">
            <v>--</v>
          </cell>
          <cell r="C1142" t="str">
            <v>--</v>
          </cell>
        </row>
        <row r="1143">
          <cell r="A1143" t="str">
            <v>Mauritius</v>
          </cell>
          <cell r="B1143" t="str">
            <v>ME &amp; A</v>
          </cell>
          <cell r="C1143" t="str">
            <v>Baa1</v>
          </cell>
          <cell r="D1143">
            <v>26.009</v>
          </cell>
          <cell r="E1143">
            <v>23.766400000000001</v>
          </cell>
          <cell r="F1143">
            <v>24.331399999999999</v>
          </cell>
          <cell r="G1143">
            <v>23.496600000000001</v>
          </cell>
          <cell r="H1143">
            <v>22.376999999999999</v>
          </cell>
          <cell r="I1143">
            <v>24.358499999999999</v>
          </cell>
          <cell r="J1143">
            <v>27.950800000000001</v>
          </cell>
          <cell r="K1143">
            <v>25.121700000000001</v>
          </cell>
          <cell r="L1143">
            <v>24.652000000000001</v>
          </cell>
          <cell r="M1143">
            <v>23.210599999999999</v>
          </cell>
          <cell r="N1143">
            <v>24.8309</v>
          </cell>
          <cell r="O1143">
            <v>24.525200000000002</v>
          </cell>
        </row>
        <row r="1144">
          <cell r="A1144" t="str">
            <v>Mexico</v>
          </cell>
          <cell r="B1144" t="str">
            <v>Americas</v>
          </cell>
          <cell r="C1144" t="str">
            <v>Baa1</v>
          </cell>
          <cell r="D1144">
            <v>17.341899999999999</v>
          </cell>
          <cell r="E1144">
            <v>17.154800000000002</v>
          </cell>
          <cell r="F1144">
            <v>17.375699999999998</v>
          </cell>
          <cell r="G1144">
            <v>17.9254</v>
          </cell>
          <cell r="H1144">
            <v>18.1524</v>
          </cell>
          <cell r="I1144">
            <v>19.638400000000001</v>
          </cell>
          <cell r="J1144">
            <v>20.1235</v>
          </cell>
          <cell r="K1144">
            <v>19.8291</v>
          </cell>
          <cell r="L1144">
            <v>20.1585</v>
          </cell>
          <cell r="M1144">
            <v>19.974399999999999</v>
          </cell>
          <cell r="N1144">
            <v>19.5</v>
          </cell>
          <cell r="O1144">
            <v>21.8</v>
          </cell>
        </row>
        <row r="1145">
          <cell r="A1145" t="str">
            <v>Moldova</v>
          </cell>
          <cell r="B1145" t="str">
            <v>Europe</v>
          </cell>
          <cell r="C1145" t="str">
            <v>B3</v>
          </cell>
          <cell r="D1145">
            <v>33.317700000000002</v>
          </cell>
          <cell r="E1145">
            <v>34.628100000000003</v>
          </cell>
          <cell r="F1145">
            <v>37.0154</v>
          </cell>
          <cell r="G1145">
            <v>39.8307</v>
          </cell>
          <cell r="H1145">
            <v>41.954300000000003</v>
          </cell>
          <cell r="I1145">
            <v>41.554900000000004</v>
          </cell>
          <cell r="J1145">
            <v>45.247500000000002</v>
          </cell>
          <cell r="K1145">
            <v>40.795400000000001</v>
          </cell>
          <cell r="L1145">
            <v>39.001199999999997</v>
          </cell>
          <cell r="M1145">
            <v>40.267600000000002</v>
          </cell>
          <cell r="N1145">
            <v>39.415199999999999</v>
          </cell>
          <cell r="O1145">
            <v>39.106699999999996</v>
          </cell>
        </row>
        <row r="1146">
          <cell r="A1146" t="str">
            <v>Monaco</v>
          </cell>
          <cell r="B1146" t="str">
            <v>--</v>
          </cell>
          <cell r="C1146" t="str">
            <v>--</v>
          </cell>
        </row>
        <row r="1147">
          <cell r="A1147" t="str">
            <v>Mongolia</v>
          </cell>
          <cell r="B1147" t="str">
            <v>Asia Pacific</v>
          </cell>
          <cell r="C1147" t="str">
            <v>B1</v>
          </cell>
          <cell r="D1147">
            <v>33.321199999999997</v>
          </cell>
          <cell r="E1147">
            <v>31.634399999999999</v>
          </cell>
          <cell r="F1147">
            <v>25.139600000000002</v>
          </cell>
          <cell r="G1147">
            <v>30.461400000000001</v>
          </cell>
          <cell r="H1147">
            <v>34.651699999999998</v>
          </cell>
          <cell r="I1147">
            <v>37.154000000000003</v>
          </cell>
          <cell r="J1147">
            <v>35.573799999999999</v>
          </cell>
          <cell r="K1147">
            <v>36.416600000000003</v>
          </cell>
          <cell r="L1147">
            <v>44.743699999999997</v>
          </cell>
          <cell r="M1147">
            <v>41.251800000000003</v>
          </cell>
          <cell r="N1147">
            <v>37.528799999999997</v>
          </cell>
          <cell r="O1147">
            <v>37.528799999999997</v>
          </cell>
        </row>
        <row r="1148">
          <cell r="A1148" t="str">
            <v>Montenegro</v>
          </cell>
          <cell r="B1148" t="str">
            <v>Europe</v>
          </cell>
          <cell r="C1148" t="str">
            <v>Ba3</v>
          </cell>
          <cell r="G1148">
            <v>42.355200000000004</v>
          </cell>
          <cell r="H1148">
            <v>43.248600000000003</v>
          </cell>
          <cell r="I1148">
            <v>50.443800000000003</v>
          </cell>
          <cell r="J1148">
            <v>51.125700000000002</v>
          </cell>
          <cell r="K1148">
            <v>47.212600000000002</v>
          </cell>
          <cell r="L1148">
            <v>45.183199999999999</v>
          </cell>
          <cell r="M1148">
            <v>46.875300000000003</v>
          </cell>
          <cell r="N1148">
            <v>45.051499999999997</v>
          </cell>
          <cell r="O1148">
            <v>42.326300000000003</v>
          </cell>
        </row>
        <row r="1149">
          <cell r="A1149" t="str">
            <v>Morocco</v>
          </cell>
          <cell r="B1149" t="str">
            <v>ME &amp; A</v>
          </cell>
          <cell r="C1149" t="str">
            <v>Ba1</v>
          </cell>
          <cell r="D1149">
            <v>27.2546</v>
          </cell>
          <cell r="E1149">
            <v>27.7362</v>
          </cell>
          <cell r="F1149">
            <v>32.458399999999997</v>
          </cell>
          <cell r="G1149">
            <v>29.400500000000001</v>
          </cell>
          <cell r="H1149">
            <v>30.0548</v>
          </cell>
          <cell r="I1149">
            <v>31.826000000000001</v>
          </cell>
          <cell r="J1149">
            <v>31.0824</v>
          </cell>
          <cell r="K1149">
            <v>31.9071</v>
          </cell>
          <cell r="L1149">
            <v>34.533799999999999</v>
          </cell>
          <cell r="M1149">
            <v>35.7562</v>
          </cell>
          <cell r="N1149">
            <v>34.5749</v>
          </cell>
          <cell r="O1149">
            <v>34.011400000000002</v>
          </cell>
        </row>
        <row r="1150">
          <cell r="A1150" t="str">
            <v>Mozambique</v>
          </cell>
          <cell r="B1150" t="str">
            <v>--</v>
          </cell>
          <cell r="C1150" t="str">
            <v>B1</v>
          </cell>
          <cell r="D1150">
            <v>27.192799999999998</v>
          </cell>
          <cell r="E1150">
            <v>25.335699999999999</v>
          </cell>
          <cell r="F1150">
            <v>22.8965</v>
          </cell>
          <cell r="G1150">
            <v>26.940100000000001</v>
          </cell>
          <cell r="H1150">
            <v>28.155100000000001</v>
          </cell>
          <cell r="I1150">
            <v>27.8078</v>
          </cell>
          <cell r="J1150">
            <v>32.569499999999998</v>
          </cell>
          <cell r="K1150">
            <v>32.863500000000002</v>
          </cell>
          <cell r="L1150">
            <v>33.618899999999996</v>
          </cell>
          <cell r="M1150">
            <v>32.942300000000003</v>
          </cell>
          <cell r="N1150">
            <v>38.101500000000001</v>
          </cell>
          <cell r="O1150">
            <v>35.5</v>
          </cell>
        </row>
        <row r="1151">
          <cell r="A1151" t="str">
            <v>Myanmar</v>
          </cell>
          <cell r="B1151" t="str">
            <v>--</v>
          </cell>
          <cell r="C1151" t="str">
            <v>--</v>
          </cell>
        </row>
        <row r="1152">
          <cell r="A1152" t="str">
            <v>Namibia</v>
          </cell>
          <cell r="B1152" t="str">
            <v>ME &amp; A</v>
          </cell>
          <cell r="C1152" t="str">
            <v>Baa3</v>
          </cell>
          <cell r="D1152">
            <v>31.673300000000001</v>
          </cell>
          <cell r="E1152">
            <v>28.683499999999999</v>
          </cell>
          <cell r="F1152">
            <v>27.398700000000002</v>
          </cell>
          <cell r="G1152">
            <v>27.264800000000001</v>
          </cell>
          <cell r="H1152">
            <v>26.825500000000002</v>
          </cell>
          <cell r="I1152">
            <v>29.867599999999999</v>
          </cell>
          <cell r="J1152">
            <v>32.543399999999998</v>
          </cell>
          <cell r="K1152">
            <v>32.570799999999998</v>
          </cell>
          <cell r="L1152">
            <v>38.3065</v>
          </cell>
          <cell r="M1152">
            <v>36.403399999999998</v>
          </cell>
          <cell r="N1152">
            <v>37.613500000000002</v>
          </cell>
          <cell r="O1152">
            <v>35.096299999999999</v>
          </cell>
        </row>
        <row r="1153">
          <cell r="A1153" t="str">
            <v>Nepal</v>
          </cell>
          <cell r="B1153" t="str">
            <v>--</v>
          </cell>
          <cell r="C1153" t="str">
            <v>--</v>
          </cell>
        </row>
        <row r="1154">
          <cell r="A1154" t="str">
            <v>Netherlands</v>
          </cell>
          <cell r="B1154" t="str">
            <v>Europe</v>
          </cell>
          <cell r="C1154" t="str">
            <v>Aaa</v>
          </cell>
          <cell r="D1154">
            <v>47.095799999999997</v>
          </cell>
          <cell r="E1154">
            <v>46.093299999999999</v>
          </cell>
          <cell r="F1154">
            <v>44.791899999999998</v>
          </cell>
          <cell r="G1154">
            <v>45.542499999999997</v>
          </cell>
          <cell r="H1154">
            <v>45.270200000000003</v>
          </cell>
          <cell r="I1154">
            <v>46.222000000000001</v>
          </cell>
          <cell r="J1154">
            <v>51.424300000000002</v>
          </cell>
          <cell r="K1154">
            <v>51.344499999999996</v>
          </cell>
          <cell r="L1154">
            <v>49.865000000000002</v>
          </cell>
          <cell r="M1154">
            <v>50.403799999999997</v>
          </cell>
          <cell r="N1154">
            <v>50.610799999999998</v>
          </cell>
          <cell r="O1154">
            <v>50.809199999999997</v>
          </cell>
        </row>
        <row r="1155">
          <cell r="A1155" t="str">
            <v>Netherlands Antilles</v>
          </cell>
          <cell r="B1155" t="str">
            <v>--</v>
          </cell>
          <cell r="C1155" t="str">
            <v>--</v>
          </cell>
        </row>
        <row r="1156">
          <cell r="A1156" t="str">
            <v>New Zealand</v>
          </cell>
          <cell r="B1156" t="str">
            <v>Asia Pacific</v>
          </cell>
          <cell r="C1156" t="str">
            <v>Aaa</v>
          </cell>
          <cell r="D1156">
            <v>33.316000000000003</v>
          </cell>
          <cell r="E1156">
            <v>32.841900000000003</v>
          </cell>
          <cell r="F1156">
            <v>33.678400000000003</v>
          </cell>
          <cell r="G1156">
            <v>34.600999999999999</v>
          </cell>
          <cell r="H1156">
            <v>34.101100000000002</v>
          </cell>
          <cell r="I1156">
            <v>35.316899999999997</v>
          </cell>
          <cell r="J1156">
            <v>37.291200000000003</v>
          </cell>
          <cell r="K1156">
            <v>40.108199999999997</v>
          </cell>
          <cell r="L1156">
            <v>39.961799999999997</v>
          </cell>
          <cell r="M1156">
            <v>36.864400000000003</v>
          </cell>
          <cell r="N1156">
            <v>36.6633</v>
          </cell>
          <cell r="O1156">
            <v>35.8322</v>
          </cell>
        </row>
        <row r="1157">
          <cell r="A1157" t="str">
            <v>Nicaragua</v>
          </cell>
          <cell r="B1157" t="str">
            <v>Americas</v>
          </cell>
          <cell r="C1157" t="str">
            <v>B3</v>
          </cell>
          <cell r="D1157">
            <v>20.8217</v>
          </cell>
          <cell r="E1157">
            <v>20.768000000000001</v>
          </cell>
          <cell r="F1157">
            <v>21.220099999999999</v>
          </cell>
          <cell r="G1157">
            <v>21.3432</v>
          </cell>
          <cell r="H1157">
            <v>21.1663</v>
          </cell>
          <cell r="I1157">
            <v>22.132400000000001</v>
          </cell>
          <cell r="J1157">
            <v>22.877800000000001</v>
          </cell>
          <cell r="K1157">
            <v>22.455500000000001</v>
          </cell>
          <cell r="L1157">
            <v>22.180700000000002</v>
          </cell>
          <cell r="M1157">
            <v>22.766999999999999</v>
          </cell>
          <cell r="N1157">
            <v>22.720500000000001</v>
          </cell>
          <cell r="O1157">
            <v>22.677</v>
          </cell>
        </row>
        <row r="1158">
          <cell r="A1158" t="str">
            <v>Niger</v>
          </cell>
          <cell r="B1158" t="str">
            <v>--</v>
          </cell>
          <cell r="C1158" t="str">
            <v>--</v>
          </cell>
        </row>
        <row r="1159">
          <cell r="A1159" t="str">
            <v>Nigeria</v>
          </cell>
          <cell r="B1159" t="str">
            <v>ME &amp; A</v>
          </cell>
          <cell r="C1159" t="str">
            <v>Ba3</v>
          </cell>
          <cell r="D1159">
            <v>30.452300000000001</v>
          </cell>
          <cell r="E1159">
            <v>27.212399999999999</v>
          </cell>
          <cell r="F1159">
            <v>23.324200000000001</v>
          </cell>
          <cell r="G1159">
            <v>23.346800000000002</v>
          </cell>
          <cell r="H1159">
            <v>25.760100000000001</v>
          </cell>
          <cell r="I1159">
            <v>30.993400000000001</v>
          </cell>
          <cell r="J1159">
            <v>28.760400000000001</v>
          </cell>
          <cell r="K1159">
            <v>25.479399999999998</v>
          </cell>
          <cell r="L1159">
            <v>25.709599999999998</v>
          </cell>
          <cell r="M1159">
            <v>27.2149</v>
          </cell>
          <cell r="N1159">
            <v>26.875</v>
          </cell>
          <cell r="O1159">
            <v>25.895900000000001</v>
          </cell>
        </row>
        <row r="1160">
          <cell r="A1160" t="str">
            <v>Norway</v>
          </cell>
          <cell r="B1160" t="str">
            <v>Europe</v>
          </cell>
          <cell r="C1160" t="str">
            <v>Aaa</v>
          </cell>
          <cell r="D1160">
            <v>47.7821</v>
          </cell>
          <cell r="E1160">
            <v>44.793199999999999</v>
          </cell>
          <cell r="F1160">
            <v>41.557400000000001</v>
          </cell>
          <cell r="G1160">
            <v>39.900199999999998</v>
          </cell>
          <cell r="H1160">
            <v>40.212899999999998</v>
          </cell>
          <cell r="I1160">
            <v>39.638100000000001</v>
          </cell>
          <cell r="J1160">
            <v>45.942599999999999</v>
          </cell>
          <cell r="K1160">
            <v>44.894100000000002</v>
          </cell>
          <cell r="L1160">
            <v>43.666200000000003</v>
          </cell>
          <cell r="M1160">
            <v>43.087800000000001</v>
          </cell>
          <cell r="N1160">
            <v>43.3</v>
          </cell>
          <cell r="O1160">
            <v>43.2</v>
          </cell>
        </row>
        <row r="1161">
          <cell r="A1161" t="str">
            <v>Oman</v>
          </cell>
          <cell r="B1161" t="str">
            <v>ME &amp; A</v>
          </cell>
          <cell r="C1161" t="str">
            <v>A1</v>
          </cell>
          <cell r="D1161">
            <v>38.988</v>
          </cell>
          <cell r="E1161">
            <v>39.195</v>
          </cell>
          <cell r="F1161">
            <v>35.188000000000002</v>
          </cell>
          <cell r="G1161">
            <v>34.770000000000003</v>
          </cell>
          <cell r="H1161">
            <v>35.414999999999999</v>
          </cell>
          <cell r="I1161">
            <v>29.404</v>
          </cell>
          <cell r="J1161">
            <v>38.362000000000002</v>
          </cell>
          <cell r="K1161">
            <v>33.798999999999999</v>
          </cell>
          <cell r="L1161">
            <v>38.204999999999998</v>
          </cell>
          <cell r="M1161">
            <v>43.128</v>
          </cell>
          <cell r="N1161">
            <v>41.129199999999997</v>
          </cell>
          <cell r="O1161">
            <v>42.205199999999998</v>
          </cell>
        </row>
        <row r="1162">
          <cell r="A1162" t="str">
            <v>Pakistan</v>
          </cell>
          <cell r="B1162" t="str">
            <v>Asia Pacific</v>
          </cell>
          <cell r="C1162" t="str">
            <v>Caa1</v>
          </cell>
          <cell r="D1162">
            <v>17.091000000000001</v>
          </cell>
          <cell r="E1162">
            <v>15.191700000000001</v>
          </cell>
          <cell r="F1162">
            <v>15.945499999999999</v>
          </cell>
          <cell r="G1162">
            <v>17.061699999999998</v>
          </cell>
          <cell r="H1162">
            <v>18.133500000000002</v>
          </cell>
          <cell r="I1162">
            <v>21.400600000000001</v>
          </cell>
          <cell r="J1162">
            <v>19.174700000000001</v>
          </cell>
          <cell r="K1162">
            <v>20.232700000000001</v>
          </cell>
          <cell r="L1162">
            <v>19.289200000000001</v>
          </cell>
          <cell r="M1162">
            <v>21.537199999999999</v>
          </cell>
          <cell r="N1162">
            <v>21.7425</v>
          </cell>
          <cell r="O1162">
            <v>21.245899999999999</v>
          </cell>
        </row>
        <row r="1163">
          <cell r="A1163" t="str">
            <v>Palau</v>
          </cell>
          <cell r="B1163" t="str">
            <v>--</v>
          </cell>
          <cell r="C1163" t="str">
            <v>--</v>
          </cell>
        </row>
        <row r="1164">
          <cell r="A1164" t="str">
            <v>Panama</v>
          </cell>
          <cell r="B1164" t="str">
            <v>Americas</v>
          </cell>
          <cell r="C1164" t="str">
            <v>Baa2</v>
          </cell>
          <cell r="D1164">
            <v>27.007999999999999</v>
          </cell>
          <cell r="E1164">
            <v>26.009</v>
          </cell>
          <cell r="F1164">
            <v>24.937000000000001</v>
          </cell>
          <cell r="G1164">
            <v>24.423999999999999</v>
          </cell>
          <cell r="H1164">
            <v>24.34</v>
          </cell>
          <cell r="I1164">
            <v>25.725999999999999</v>
          </cell>
          <cell r="J1164">
            <v>26.364000000000001</v>
          </cell>
          <cell r="K1164">
            <v>27.065000000000001</v>
          </cell>
          <cell r="L1164">
            <v>27.065999999999999</v>
          </cell>
          <cell r="M1164">
            <v>27.128</v>
          </cell>
          <cell r="N1164">
            <v>28.3</v>
          </cell>
          <cell r="O1164">
            <v>28.4</v>
          </cell>
        </row>
        <row r="1165">
          <cell r="A1165" t="str">
            <v>Papua New Guinea</v>
          </cell>
          <cell r="B1165" t="str">
            <v>Asia Pacific</v>
          </cell>
          <cell r="C1165" t="str">
            <v>B1</v>
          </cell>
          <cell r="E1165">
            <v>30.817399999999999</v>
          </cell>
          <cell r="F1165">
            <v>35.238199999999999</v>
          </cell>
          <cell r="G1165">
            <v>34.183399999999999</v>
          </cell>
          <cell r="H1165">
            <v>34.8491</v>
          </cell>
          <cell r="I1165">
            <v>34.959899999999998</v>
          </cell>
          <cell r="J1165">
            <v>29.945799999999998</v>
          </cell>
          <cell r="K1165">
            <v>30.659199999999998</v>
          </cell>
          <cell r="L1165">
            <v>30.604500000000002</v>
          </cell>
          <cell r="M1165">
            <v>32.327399999999997</v>
          </cell>
          <cell r="N1165">
            <v>35.702800000000003</v>
          </cell>
          <cell r="O1165">
            <v>33.443199999999997</v>
          </cell>
        </row>
        <row r="1166">
          <cell r="A1166" t="str">
            <v>Paraguay</v>
          </cell>
          <cell r="B1166" t="str">
            <v>Americas</v>
          </cell>
          <cell r="C1166" t="str">
            <v>Ba3</v>
          </cell>
          <cell r="D1166">
            <v>14.737399999999999</v>
          </cell>
          <cell r="E1166">
            <v>14.6549</v>
          </cell>
          <cell r="F1166">
            <v>14.9541</v>
          </cell>
          <cell r="G1166">
            <v>15.572100000000001</v>
          </cell>
          <cell r="H1166">
            <v>14.7997</v>
          </cell>
          <cell r="I1166">
            <v>13.5632</v>
          </cell>
          <cell r="J1166">
            <v>17.5214</v>
          </cell>
          <cell r="K1166">
            <v>15.9016</v>
          </cell>
          <cell r="L1166">
            <v>17.313199999999998</v>
          </cell>
          <cell r="M1166">
            <v>20.7913</v>
          </cell>
          <cell r="N1166">
            <v>20.3</v>
          </cell>
          <cell r="O1166">
            <v>19.8</v>
          </cell>
        </row>
        <row r="1167">
          <cell r="A1167" t="str">
            <v>Peru</v>
          </cell>
          <cell r="B1167" t="str">
            <v>Americas</v>
          </cell>
          <cell r="C1167" t="str">
            <v>Baa2</v>
          </cell>
          <cell r="D1167">
            <v>19.264199999999999</v>
          </cell>
          <cell r="E1167">
            <v>18.709900000000001</v>
          </cell>
          <cell r="F1167">
            <v>18.901700000000002</v>
          </cell>
          <cell r="G1167">
            <v>17.997800000000002</v>
          </cell>
          <cell r="H1167">
            <v>18.087299999999999</v>
          </cell>
          <cell r="I1167">
            <v>18.898299999999999</v>
          </cell>
          <cell r="J1167">
            <v>20.494599999999998</v>
          </cell>
          <cell r="K1167">
            <v>20.289000000000001</v>
          </cell>
          <cell r="L1167">
            <v>19.126899999999999</v>
          </cell>
          <cell r="M1167">
            <v>19.6815</v>
          </cell>
          <cell r="N1167">
            <v>20.6</v>
          </cell>
          <cell r="O1167">
            <v>21</v>
          </cell>
        </row>
        <row r="1168">
          <cell r="A1168" t="str">
            <v>Philippines</v>
          </cell>
          <cell r="B1168" t="str">
            <v>Asia Pacific</v>
          </cell>
          <cell r="C1168" t="str">
            <v>Baa3</v>
          </cell>
          <cell r="D1168">
            <v>18.460599999999999</v>
          </cell>
          <cell r="E1168">
            <v>17.454699999999999</v>
          </cell>
          <cell r="F1168">
            <v>16.959800000000001</v>
          </cell>
          <cell r="G1168">
            <v>16.654499999999999</v>
          </cell>
          <cell r="H1168">
            <v>16.669799999999999</v>
          </cell>
          <cell r="I1168">
            <v>16.4621</v>
          </cell>
          <cell r="J1168">
            <v>17.713899999999999</v>
          </cell>
          <cell r="K1168">
            <v>16.908799999999999</v>
          </cell>
          <cell r="L1168">
            <v>16.048300000000001</v>
          </cell>
          <cell r="M1168">
            <v>16.827100000000002</v>
          </cell>
          <cell r="N1168">
            <v>16.551200000000001</v>
          </cell>
          <cell r="O1168">
            <v>16.724499999999999</v>
          </cell>
        </row>
        <row r="1169">
          <cell r="A1169" t="str">
            <v>Poland</v>
          </cell>
          <cell r="B1169" t="str">
            <v>Europe</v>
          </cell>
          <cell r="C1169" t="str">
            <v>A2</v>
          </cell>
          <cell r="D1169">
            <v>44.677100000000003</v>
          </cell>
          <cell r="E1169">
            <v>42.6235</v>
          </cell>
          <cell r="F1169">
            <v>43.440100000000001</v>
          </cell>
          <cell r="G1169">
            <v>43.8645</v>
          </cell>
          <cell r="H1169">
            <v>42.186799999999998</v>
          </cell>
          <cell r="I1169">
            <v>43.2301</v>
          </cell>
          <cell r="J1169">
            <v>44.640799999999999</v>
          </cell>
          <cell r="K1169">
            <v>45.435899999999997</v>
          </cell>
          <cell r="L1169">
            <v>43.379600000000003</v>
          </cell>
          <cell r="M1169">
            <v>42.246699999999997</v>
          </cell>
          <cell r="N1169">
            <v>42.6</v>
          </cell>
          <cell r="O1169">
            <v>42</v>
          </cell>
        </row>
        <row r="1170">
          <cell r="A1170" t="str">
            <v>Portugal</v>
          </cell>
          <cell r="B1170" t="str">
            <v>Europe</v>
          </cell>
          <cell r="C1170" t="str">
            <v>Ba3</v>
          </cell>
          <cell r="D1170">
            <v>44.6813</v>
          </cell>
          <cell r="E1170">
            <v>45.423200000000001</v>
          </cell>
          <cell r="F1170">
            <v>46.561799999999998</v>
          </cell>
          <cell r="G1170">
            <v>45.2181</v>
          </cell>
          <cell r="H1170">
            <v>44.361600000000003</v>
          </cell>
          <cell r="I1170">
            <v>44.804000000000002</v>
          </cell>
          <cell r="J1170">
            <v>49.768500000000003</v>
          </cell>
          <cell r="K1170">
            <v>51.497700000000002</v>
          </cell>
          <cell r="L1170">
            <v>49.333599999999997</v>
          </cell>
          <cell r="M1170">
            <v>47.389800000000001</v>
          </cell>
          <cell r="N1170">
            <v>49.440899999999999</v>
          </cell>
          <cell r="O1170">
            <v>46.9953</v>
          </cell>
        </row>
        <row r="1171">
          <cell r="A1171" t="str">
            <v>Qatar</v>
          </cell>
          <cell r="B1171" t="str">
            <v>ME &amp; A</v>
          </cell>
          <cell r="C1171" t="str">
            <v>Aa2</v>
          </cell>
          <cell r="D1171">
            <v>27.073</v>
          </cell>
          <cell r="E1171">
            <v>28.393000000000001</v>
          </cell>
          <cell r="F1171">
            <v>28.687000000000001</v>
          </cell>
          <cell r="G1171">
            <v>28.125</v>
          </cell>
          <cell r="H1171">
            <v>26.742999999999999</v>
          </cell>
          <cell r="I1171">
            <v>24.762</v>
          </cell>
          <cell r="J1171">
            <v>31.937000000000001</v>
          </cell>
          <cell r="K1171">
            <v>28.896000000000001</v>
          </cell>
          <cell r="L1171">
            <v>30.994</v>
          </cell>
          <cell r="M1171">
            <v>31.111000000000001</v>
          </cell>
          <cell r="N1171">
            <v>30.654800000000002</v>
          </cell>
          <cell r="O1171">
            <v>26.450700000000001</v>
          </cell>
        </row>
        <row r="1172">
          <cell r="A1172" t="str">
            <v>Republic of the Congo</v>
          </cell>
          <cell r="C1172" t="str">
            <v>Ba3</v>
          </cell>
          <cell r="D1172">
            <v>29.791699999999999</v>
          </cell>
          <cell r="E1172">
            <v>26.724900000000002</v>
          </cell>
          <cell r="F1172">
            <v>24.161799999999999</v>
          </cell>
          <cell r="G1172">
            <v>27.7804</v>
          </cell>
          <cell r="H1172">
            <v>33.715600000000002</v>
          </cell>
          <cell r="I1172">
            <v>27.1676</v>
          </cell>
          <cell r="J1172">
            <v>25.239799999999999</v>
          </cell>
          <cell r="K1172">
            <v>20.97</v>
          </cell>
          <cell r="L1172">
            <v>24.527000000000001</v>
          </cell>
          <cell r="M1172">
            <v>36.229700000000001</v>
          </cell>
          <cell r="N1172">
            <v>30.707899999999999</v>
          </cell>
          <cell r="O1172">
            <v>28.088999999999999</v>
          </cell>
        </row>
        <row r="1173">
          <cell r="A1173" t="str">
            <v>Republic of the Congo, Government of</v>
          </cell>
          <cell r="C1173" t="str">
            <v>--</v>
          </cell>
          <cell r="D1173">
            <v>29.791699999999999</v>
          </cell>
          <cell r="E1173">
            <v>26.724900000000002</v>
          </cell>
          <cell r="F1173">
            <v>24.161799999999999</v>
          </cell>
          <cell r="G1173">
            <v>27.7804</v>
          </cell>
          <cell r="H1173">
            <v>33.715600000000002</v>
          </cell>
          <cell r="I1173">
            <v>27.1676</v>
          </cell>
          <cell r="J1173">
            <v>25.239799999999999</v>
          </cell>
          <cell r="K1173">
            <v>20.97</v>
          </cell>
          <cell r="L1173">
            <v>24.527000000000001</v>
          </cell>
          <cell r="M1173">
            <v>36.229700000000001</v>
          </cell>
          <cell r="N1173">
            <v>30.707899999999999</v>
          </cell>
          <cell r="O1173">
            <v>28.088999999999999</v>
          </cell>
        </row>
        <row r="1174">
          <cell r="A1174" t="str">
            <v>Romania</v>
          </cell>
          <cell r="B1174" t="str">
            <v>Europe</v>
          </cell>
          <cell r="C1174" t="str">
            <v>Baa3</v>
          </cell>
          <cell r="D1174">
            <v>33.453499999999998</v>
          </cell>
          <cell r="E1174">
            <v>33.554499999999997</v>
          </cell>
          <cell r="F1174">
            <v>33.593200000000003</v>
          </cell>
          <cell r="G1174">
            <v>35.543300000000002</v>
          </cell>
          <cell r="H1174">
            <v>38.235599999999998</v>
          </cell>
          <cell r="I1174">
            <v>39.2851</v>
          </cell>
          <cell r="J1174">
            <v>41.1267</v>
          </cell>
          <cell r="K1174">
            <v>40.099299999999999</v>
          </cell>
          <cell r="L1174">
            <v>39.465299999999999</v>
          </cell>
          <cell r="M1174">
            <v>36.615000000000002</v>
          </cell>
          <cell r="N1174">
            <v>36.307200000000002</v>
          </cell>
          <cell r="O1174">
            <v>36.667099999999998</v>
          </cell>
        </row>
        <row r="1175">
          <cell r="A1175" t="str">
            <v>Russia</v>
          </cell>
          <cell r="B1175" t="str">
            <v>Europe</v>
          </cell>
          <cell r="C1175" t="str">
            <v>Baa1</v>
          </cell>
          <cell r="D1175">
            <v>34.928400000000003</v>
          </cell>
          <cell r="E1175">
            <v>31.7456</v>
          </cell>
          <cell r="F1175">
            <v>32.8035</v>
          </cell>
          <cell r="G1175">
            <v>31.147400000000001</v>
          </cell>
          <cell r="H1175">
            <v>33.1023</v>
          </cell>
          <cell r="I1175">
            <v>34.297800000000002</v>
          </cell>
          <cell r="J1175">
            <v>41.353999999999999</v>
          </cell>
          <cell r="K1175">
            <v>38.042000000000002</v>
          </cell>
          <cell r="L1175">
            <v>35.832900000000002</v>
          </cell>
          <cell r="M1175">
            <v>37.020800000000001</v>
          </cell>
          <cell r="N1175">
            <v>36.808900000000001</v>
          </cell>
          <cell r="O1175">
            <v>36.584899999999998</v>
          </cell>
        </row>
        <row r="1176">
          <cell r="A1176" t="str">
            <v>Rwanda</v>
          </cell>
          <cell r="B1176" t="str">
            <v>ME &amp; A</v>
          </cell>
          <cell r="C1176" t="str">
            <v>--</v>
          </cell>
          <cell r="D1176">
            <v>21.648499999999999</v>
          </cell>
          <cell r="E1176">
            <v>22.126000000000001</v>
          </cell>
          <cell r="F1176">
            <v>23.115600000000001</v>
          </cell>
          <cell r="G1176">
            <v>22.520499999999998</v>
          </cell>
          <cell r="H1176">
            <v>24.001899999999999</v>
          </cell>
          <cell r="I1176">
            <v>25.217099999999999</v>
          </cell>
          <cell r="J1176">
            <v>25.269300000000001</v>
          </cell>
          <cell r="K1176">
            <v>26.811599999999999</v>
          </cell>
          <cell r="L1176">
            <v>26.132100000000001</v>
          </cell>
          <cell r="M1176">
            <v>27.410399999999999</v>
          </cell>
          <cell r="N1176">
            <v>31.1645</v>
          </cell>
          <cell r="O1176">
            <v>31</v>
          </cell>
        </row>
        <row r="1177">
          <cell r="A1177" t="str">
            <v>Saint Kitts and Nevis</v>
          </cell>
          <cell r="B1177" t="str">
            <v>--</v>
          </cell>
          <cell r="C1177" t="str">
            <v>--</v>
          </cell>
        </row>
        <row r="1178">
          <cell r="A1178" t="str">
            <v>Saint Lucia</v>
          </cell>
          <cell r="B1178" t="str">
            <v>--</v>
          </cell>
          <cell r="C1178" t="str">
            <v>--</v>
          </cell>
        </row>
        <row r="1179">
          <cell r="A1179" t="str">
            <v>Samoa</v>
          </cell>
          <cell r="B1179" t="str">
            <v>--</v>
          </cell>
          <cell r="C1179" t="str">
            <v>--</v>
          </cell>
        </row>
        <row r="1180">
          <cell r="A1180" t="str">
            <v>San Marino</v>
          </cell>
          <cell r="B1180" t="str">
            <v>--</v>
          </cell>
          <cell r="C1180" t="str">
            <v>--</v>
          </cell>
        </row>
        <row r="1181">
          <cell r="A1181" t="str">
            <v>Sao Tome and Principe</v>
          </cell>
          <cell r="B1181" t="str">
            <v>--</v>
          </cell>
          <cell r="C1181" t="str">
            <v>--</v>
          </cell>
        </row>
        <row r="1182">
          <cell r="A1182" t="str">
            <v>Sark</v>
          </cell>
          <cell r="B1182" t="str">
            <v>--</v>
          </cell>
          <cell r="C1182" t="str">
            <v>--</v>
          </cell>
        </row>
        <row r="1183">
          <cell r="A1183" t="str">
            <v>Saudi Arabia</v>
          </cell>
          <cell r="B1183" t="str">
            <v>ME &amp; A</v>
          </cell>
          <cell r="C1183" t="str">
            <v>Aa3</v>
          </cell>
          <cell r="D1183">
            <v>31.939399999999999</v>
          </cell>
          <cell r="E1183">
            <v>29.393599999999999</v>
          </cell>
          <cell r="F1183">
            <v>28.151</v>
          </cell>
          <cell r="G1183">
            <v>27.8657</v>
          </cell>
          <cell r="H1183">
            <v>29.9101</v>
          </cell>
          <cell r="I1183">
            <v>26.680599999999998</v>
          </cell>
          <cell r="J1183">
            <v>37.065800000000003</v>
          </cell>
          <cell r="K1183">
            <v>33.0991</v>
          </cell>
          <cell r="L1183">
            <v>32.927700000000002</v>
          </cell>
          <cell r="M1183">
            <v>32.7517</v>
          </cell>
          <cell r="N1183">
            <v>34.682400000000001</v>
          </cell>
          <cell r="O1183">
            <v>34.033200000000001</v>
          </cell>
        </row>
        <row r="1184">
          <cell r="A1184" t="str">
            <v>Senegal</v>
          </cell>
          <cell r="B1184" t="str">
            <v>ME &amp; A</v>
          </cell>
          <cell r="C1184" t="str">
            <v>B1</v>
          </cell>
          <cell r="D1184">
            <v>21.3249</v>
          </cell>
          <cell r="E1184">
            <v>23.262699999999999</v>
          </cell>
          <cell r="F1184">
            <v>24.0383</v>
          </cell>
          <cell r="G1184">
            <v>27.137599999999999</v>
          </cell>
          <cell r="H1184">
            <v>26.5442</v>
          </cell>
          <cell r="I1184">
            <v>26.332599999999999</v>
          </cell>
          <cell r="J1184">
            <v>26.725100000000001</v>
          </cell>
          <cell r="K1184">
            <v>26.9846</v>
          </cell>
          <cell r="L1184">
            <v>29.072199999999999</v>
          </cell>
          <cell r="M1184">
            <v>29.139199999999999</v>
          </cell>
          <cell r="N1184">
            <v>27.884699999999999</v>
          </cell>
          <cell r="O1184">
            <v>27.155200000000001</v>
          </cell>
        </row>
        <row r="1185">
          <cell r="A1185" t="str">
            <v>Serbia</v>
          </cell>
          <cell r="B1185" t="str">
            <v>Europe</v>
          </cell>
          <cell r="C1185" t="str">
            <v>B1</v>
          </cell>
          <cell r="F1185">
            <v>41.889000000000003</v>
          </cell>
          <cell r="G1185">
            <v>45.812800000000003</v>
          </cell>
          <cell r="H1185">
            <v>46.050899999999999</v>
          </cell>
          <cell r="I1185">
            <v>45.560299999999998</v>
          </cell>
          <cell r="J1185">
            <v>46.612699999999997</v>
          </cell>
          <cell r="K1185">
            <v>47.186799999999998</v>
          </cell>
          <cell r="L1185">
            <v>45.529600000000002</v>
          </cell>
          <cell r="M1185">
            <v>47.924999999999997</v>
          </cell>
          <cell r="N1185">
            <v>47.098100000000002</v>
          </cell>
          <cell r="O1185">
            <v>47.0505</v>
          </cell>
        </row>
        <row r="1186">
          <cell r="A1186" t="str">
            <v>Seychelles</v>
          </cell>
          <cell r="B1186" t="str">
            <v>--</v>
          </cell>
          <cell r="C1186" t="str">
            <v>--</v>
          </cell>
        </row>
        <row r="1187">
          <cell r="A1187" t="str">
            <v>Sierra Leone</v>
          </cell>
          <cell r="B1187" t="str">
            <v>--</v>
          </cell>
          <cell r="C1187" t="str">
            <v>--</v>
          </cell>
        </row>
        <row r="1188">
          <cell r="A1188" t="str">
            <v>Singapore</v>
          </cell>
          <cell r="B1188" t="str">
            <v>Asia Pacific</v>
          </cell>
          <cell r="C1188" t="str">
            <v>Aaa</v>
          </cell>
          <cell r="D1188">
            <v>16.9696</v>
          </cell>
          <cell r="E1188">
            <v>15.757199999999999</v>
          </cell>
          <cell r="F1188">
            <v>13.770200000000001</v>
          </cell>
          <cell r="G1188">
            <v>14.008599999999999</v>
          </cell>
          <cell r="H1188">
            <v>12.847</v>
          </cell>
          <cell r="I1188">
            <v>17.030799999999999</v>
          </cell>
          <cell r="J1188">
            <v>16.493200000000002</v>
          </cell>
          <cell r="K1188">
            <v>16.215</v>
          </cell>
          <cell r="L1188">
            <v>16.336600000000001</v>
          </cell>
          <cell r="M1188">
            <v>17.013100000000001</v>
          </cell>
          <cell r="N1188">
            <v>17.0245</v>
          </cell>
          <cell r="O1188">
            <v>17.631599999999999</v>
          </cell>
        </row>
        <row r="1189">
          <cell r="A1189" t="str">
            <v>Sint Maarten</v>
          </cell>
          <cell r="B1189" t="str">
            <v>Americas</v>
          </cell>
          <cell r="C1189" t="str">
            <v>Baa1</v>
          </cell>
          <cell r="H1189">
            <v>26.181799999999999</v>
          </cell>
          <cell r="I1189">
            <v>27.25</v>
          </cell>
          <cell r="J1189">
            <v>26.076899999999998</v>
          </cell>
          <cell r="K1189">
            <v>25.769200000000001</v>
          </cell>
          <cell r="L1189">
            <v>26.546099999999999</v>
          </cell>
          <cell r="M1189">
            <v>26.6601</v>
          </cell>
          <cell r="N1189">
            <v>29.3</v>
          </cell>
          <cell r="O1189">
            <v>29.5</v>
          </cell>
        </row>
        <row r="1190">
          <cell r="A1190" t="str">
            <v>Slovakia</v>
          </cell>
          <cell r="B1190" t="str">
            <v>Europe</v>
          </cell>
          <cell r="C1190" t="str">
            <v>A2</v>
          </cell>
          <cell r="D1190">
            <v>40.1327</v>
          </cell>
          <cell r="E1190">
            <v>37.673999999999999</v>
          </cell>
          <cell r="F1190">
            <v>37.981400000000001</v>
          </cell>
          <cell r="G1190">
            <v>36.521700000000003</v>
          </cell>
          <cell r="H1190">
            <v>34.210299999999997</v>
          </cell>
          <cell r="I1190">
            <v>34.917200000000001</v>
          </cell>
          <cell r="J1190">
            <v>41.5593</v>
          </cell>
          <cell r="K1190">
            <v>39.953699999999998</v>
          </cell>
          <cell r="L1190">
            <v>38.406500000000001</v>
          </cell>
          <cell r="M1190">
            <v>37.7684</v>
          </cell>
          <cell r="N1190">
            <v>36.799999999999997</v>
          </cell>
          <cell r="O1190">
            <v>36.700000000000003</v>
          </cell>
        </row>
        <row r="1191">
          <cell r="A1191" t="str">
            <v>Slovenia</v>
          </cell>
          <cell r="B1191" t="str">
            <v>Europe</v>
          </cell>
          <cell r="C1191" t="str">
            <v>Ba1</v>
          </cell>
          <cell r="D1191">
            <v>46.235199999999999</v>
          </cell>
          <cell r="E1191">
            <v>45.636400000000002</v>
          </cell>
          <cell r="F1191">
            <v>45.08</v>
          </cell>
          <cell r="G1191">
            <v>44.328200000000002</v>
          </cell>
          <cell r="H1191">
            <v>42.276600000000002</v>
          </cell>
          <cell r="I1191">
            <v>44.0595</v>
          </cell>
          <cell r="J1191">
            <v>48.659199999999998</v>
          </cell>
          <cell r="K1191">
            <v>49.447600000000001</v>
          </cell>
          <cell r="L1191">
            <v>49.9206</v>
          </cell>
          <cell r="M1191">
            <v>48.061100000000003</v>
          </cell>
          <cell r="N1191">
            <v>50.6</v>
          </cell>
          <cell r="O1191">
            <v>52.4</v>
          </cell>
        </row>
        <row r="1192">
          <cell r="A1192" t="str">
            <v>Solomon Islands</v>
          </cell>
          <cell r="B1192" t="str">
            <v>--</v>
          </cell>
          <cell r="C1192" t="str">
            <v>--</v>
          </cell>
        </row>
        <row r="1193">
          <cell r="A1193" t="str">
            <v>Somalia</v>
          </cell>
          <cell r="B1193" t="str">
            <v>--</v>
          </cell>
          <cell r="C1193" t="str">
            <v>--</v>
          </cell>
        </row>
        <row r="1194">
          <cell r="A1194" t="str">
            <v>South Africa</v>
          </cell>
          <cell r="B1194" t="str">
            <v>ME &amp; A</v>
          </cell>
          <cell r="C1194" t="str">
            <v>Baa1</v>
          </cell>
          <cell r="D1194">
            <v>33.915399999999998</v>
          </cell>
          <cell r="E1194">
            <v>35.148600000000002</v>
          </cell>
          <cell r="F1194">
            <v>34.818899999999999</v>
          </cell>
          <cell r="G1194">
            <v>34.317700000000002</v>
          </cell>
          <cell r="H1194">
            <v>34.546100000000003</v>
          </cell>
          <cell r="I1194">
            <v>36.465800000000002</v>
          </cell>
          <cell r="J1194">
            <v>38.173200000000001</v>
          </cell>
          <cell r="K1194">
            <v>37.6995</v>
          </cell>
          <cell r="L1194">
            <v>38.216799999999999</v>
          </cell>
          <cell r="M1194">
            <v>39.168300000000002</v>
          </cell>
          <cell r="N1194">
            <v>38.5</v>
          </cell>
          <cell r="O1194">
            <v>38.299999999999997</v>
          </cell>
        </row>
        <row r="1195">
          <cell r="A1195" t="str">
            <v>Spain</v>
          </cell>
          <cell r="B1195" t="str">
            <v>Europe</v>
          </cell>
          <cell r="C1195" t="str">
            <v>Baa3</v>
          </cell>
          <cell r="D1195">
            <v>38.410200000000003</v>
          </cell>
          <cell r="E1195">
            <v>38.887799999999999</v>
          </cell>
          <cell r="F1195">
            <v>38.436399999999999</v>
          </cell>
          <cell r="G1195">
            <v>38.350099999999998</v>
          </cell>
          <cell r="H1195">
            <v>39.154699999999998</v>
          </cell>
          <cell r="I1195">
            <v>41.400300000000001</v>
          </cell>
          <cell r="J1195">
            <v>46.197299999999998</v>
          </cell>
          <cell r="K1195">
            <v>46.308300000000003</v>
          </cell>
          <cell r="L1195">
            <v>45.731000000000002</v>
          </cell>
          <cell r="M1195">
            <v>47.756399999999999</v>
          </cell>
          <cell r="N1195">
            <v>44.505600000000001</v>
          </cell>
          <cell r="O1195">
            <v>43.382899999999999</v>
          </cell>
        </row>
        <row r="1196">
          <cell r="A1196" t="str">
            <v>Sri Lanka</v>
          </cell>
          <cell r="B1196" t="str">
            <v>Asia Pacific</v>
          </cell>
          <cell r="C1196" t="str">
            <v>B1</v>
          </cell>
          <cell r="D1196">
            <v>22.917999999999999</v>
          </cell>
          <cell r="E1196">
            <v>22.8093</v>
          </cell>
          <cell r="F1196">
            <v>23.8416</v>
          </cell>
          <cell r="G1196">
            <v>24.284600000000001</v>
          </cell>
          <cell r="H1196">
            <v>23.517099999999999</v>
          </cell>
          <cell r="I1196">
            <v>22.584399999999999</v>
          </cell>
          <cell r="J1196">
            <v>24.857399999999998</v>
          </cell>
          <cell r="K1196">
            <v>22.844100000000001</v>
          </cell>
          <cell r="L1196">
            <v>21.395099999999999</v>
          </cell>
          <cell r="M1196">
            <v>19.688800000000001</v>
          </cell>
          <cell r="N1196">
            <v>18.813099999999999</v>
          </cell>
          <cell r="O1196">
            <v>18.846499999999999</v>
          </cell>
        </row>
        <row r="1197">
          <cell r="A1197" t="str">
            <v>St. Vincent and the Grenadines</v>
          </cell>
          <cell r="B1197" t="str">
            <v>Americas</v>
          </cell>
          <cell r="C1197" t="str">
            <v>B2</v>
          </cell>
          <cell r="D1197">
            <v>26.760100000000001</v>
          </cell>
          <cell r="E1197">
            <v>25.7714</v>
          </cell>
          <cell r="F1197">
            <v>28.2014</v>
          </cell>
          <cell r="G1197">
            <v>27.751100000000001</v>
          </cell>
          <cell r="H1197">
            <v>27.630500000000001</v>
          </cell>
          <cell r="I1197">
            <v>29.9192</v>
          </cell>
          <cell r="J1197">
            <v>31.595800000000001</v>
          </cell>
          <cell r="K1197">
            <v>29.980699999999999</v>
          </cell>
          <cell r="L1197">
            <v>30.534600000000001</v>
          </cell>
          <cell r="M1197">
            <v>28.963899999999999</v>
          </cell>
          <cell r="N1197">
            <v>30.329499999999999</v>
          </cell>
          <cell r="O1197">
            <v>30</v>
          </cell>
        </row>
        <row r="1198">
          <cell r="A1198" t="str">
            <v>Sudan</v>
          </cell>
          <cell r="B1198" t="str">
            <v>--</v>
          </cell>
          <cell r="C1198" t="str">
            <v>--</v>
          </cell>
        </row>
        <row r="1199">
          <cell r="A1199" t="str">
            <v>Suriname</v>
          </cell>
          <cell r="B1199" t="str">
            <v>Americas</v>
          </cell>
          <cell r="C1199" t="str">
            <v>Ba3</v>
          </cell>
          <cell r="D1199">
            <v>19.8933</v>
          </cell>
          <cell r="E1199">
            <v>23.189699999999998</v>
          </cell>
          <cell r="F1199">
            <v>20.7651</v>
          </cell>
          <cell r="G1199">
            <v>22.933700000000002</v>
          </cell>
          <cell r="H1199">
            <v>23.654599999999999</v>
          </cell>
          <cell r="I1199">
            <v>22.631499999999999</v>
          </cell>
          <cell r="J1199">
            <v>29.751799999999999</v>
          </cell>
          <cell r="K1199">
            <v>24.2745</v>
          </cell>
          <cell r="L1199">
            <v>26.7971</v>
          </cell>
          <cell r="M1199">
            <v>27.0091</v>
          </cell>
          <cell r="N1199">
            <v>27.3</v>
          </cell>
          <cell r="O1199">
            <v>28.5</v>
          </cell>
        </row>
        <row r="1200">
          <cell r="A1200" t="str">
            <v>Swaziland</v>
          </cell>
          <cell r="B1200" t="str">
            <v>--</v>
          </cell>
          <cell r="C1200" t="str">
            <v>--</v>
          </cell>
        </row>
        <row r="1201">
          <cell r="A1201" t="str">
            <v>Sweden</v>
          </cell>
          <cell r="B1201" t="str">
            <v>Europe</v>
          </cell>
          <cell r="C1201" t="str">
            <v>Aaa</v>
          </cell>
          <cell r="D1201">
            <v>55.671599999999998</v>
          </cell>
          <cell r="E1201">
            <v>54.177500000000002</v>
          </cell>
          <cell r="F1201">
            <v>53.852699999999999</v>
          </cell>
          <cell r="G1201">
            <v>52.713099999999997</v>
          </cell>
          <cell r="H1201">
            <v>50.953200000000002</v>
          </cell>
          <cell r="I1201">
            <v>51.739199999999997</v>
          </cell>
          <cell r="J1201">
            <v>54.941299999999998</v>
          </cell>
          <cell r="K1201">
            <v>52.3322</v>
          </cell>
          <cell r="L1201">
            <v>51.486400000000003</v>
          </cell>
          <cell r="M1201">
            <v>51.978000000000002</v>
          </cell>
          <cell r="N1201">
            <v>52.097900000000003</v>
          </cell>
          <cell r="O1201">
            <v>51.8339</v>
          </cell>
        </row>
        <row r="1202">
          <cell r="A1202" t="str">
            <v>Switzerland</v>
          </cell>
          <cell r="B1202" t="str">
            <v>Europe</v>
          </cell>
          <cell r="C1202" t="str">
            <v>Aaa</v>
          </cell>
          <cell r="D1202">
            <v>37.161200000000001</v>
          </cell>
          <cell r="E1202">
            <v>36.690600000000003</v>
          </cell>
          <cell r="F1202">
            <v>36.290999999999997</v>
          </cell>
          <cell r="G1202">
            <v>34.434800000000003</v>
          </cell>
          <cell r="H1202">
            <v>33.372</v>
          </cell>
          <cell r="I1202">
            <v>31.270399999999999</v>
          </cell>
          <cell r="J1202">
            <v>33.176299999999998</v>
          </cell>
          <cell r="K1202">
            <v>32.755800000000001</v>
          </cell>
          <cell r="L1202">
            <v>33.1922</v>
          </cell>
          <cell r="M1202">
            <v>32.756700000000002</v>
          </cell>
          <cell r="N1202">
            <v>32.889699999999998</v>
          </cell>
          <cell r="O1202">
            <v>32.654000000000003</v>
          </cell>
        </row>
        <row r="1203">
          <cell r="A1203" t="str">
            <v>Syria</v>
          </cell>
          <cell r="B1203" t="str">
            <v>--</v>
          </cell>
          <cell r="C1203" t="str">
            <v>--</v>
          </cell>
        </row>
        <row r="1204">
          <cell r="A1204" t="str">
            <v>Taiwan</v>
          </cell>
          <cell r="B1204" t="str">
            <v>Asia Pacific</v>
          </cell>
          <cell r="C1204" t="str">
            <v>Aa3</v>
          </cell>
          <cell r="D1204">
            <v>20.722300000000001</v>
          </cell>
          <cell r="E1204">
            <v>19.753499999999999</v>
          </cell>
          <cell r="F1204">
            <v>19.522500000000001</v>
          </cell>
          <cell r="G1204">
            <v>18.084900000000001</v>
          </cell>
          <cell r="H1204">
            <v>17.738800000000001</v>
          </cell>
          <cell r="I1204">
            <v>18.5702</v>
          </cell>
          <cell r="J1204">
            <v>21.3996</v>
          </cell>
          <cell r="K1204">
            <v>18.940300000000001</v>
          </cell>
          <cell r="L1204">
            <v>19.1084</v>
          </cell>
          <cell r="M1204">
            <v>19.071100000000001</v>
          </cell>
          <cell r="N1204">
            <v>19.361799999999999</v>
          </cell>
          <cell r="O1204">
            <v>18.891999999999999</v>
          </cell>
        </row>
        <row r="1205">
          <cell r="A1205" t="str">
            <v>Tajikistan</v>
          </cell>
          <cell r="B1205" t="str">
            <v>--</v>
          </cell>
          <cell r="C1205" t="str">
            <v>--</v>
          </cell>
          <cell r="D1205">
            <v>19.083600000000001</v>
          </cell>
          <cell r="E1205">
            <v>20.2988</v>
          </cell>
          <cell r="F1205">
            <v>22.982900000000001</v>
          </cell>
          <cell r="G1205">
            <v>21.915400000000002</v>
          </cell>
          <cell r="H1205">
            <v>27.9969</v>
          </cell>
          <cell r="I1205">
            <v>27.179300000000001</v>
          </cell>
          <cell r="J1205">
            <v>28.642800000000001</v>
          </cell>
          <cell r="K1205">
            <v>26.136399999999998</v>
          </cell>
          <cell r="L1205">
            <v>27.027799999999999</v>
          </cell>
          <cell r="M1205">
            <v>28.974900000000002</v>
          </cell>
          <cell r="N1205">
            <v>26.0184</v>
          </cell>
        </row>
        <row r="1206">
          <cell r="A1206" t="str">
            <v>Tanzania</v>
          </cell>
          <cell r="B1206" t="str">
            <v>--</v>
          </cell>
          <cell r="C1206" t="str">
            <v>--</v>
          </cell>
        </row>
        <row r="1207">
          <cell r="A1207" t="str">
            <v>Thailand</v>
          </cell>
          <cell r="B1207" t="str">
            <v>Asia Pacific</v>
          </cell>
          <cell r="C1207" t="str">
            <v>Baa1</v>
          </cell>
          <cell r="D1207">
            <v>16.8352</v>
          </cell>
          <cell r="E1207">
            <v>17.0943</v>
          </cell>
          <cell r="F1207">
            <v>18.000399999999999</v>
          </cell>
          <cell r="G1207">
            <v>16.3126</v>
          </cell>
          <cell r="H1207">
            <v>19.109200000000001</v>
          </cell>
          <cell r="I1207">
            <v>17.5961</v>
          </cell>
          <cell r="J1207">
            <v>20.4526</v>
          </cell>
          <cell r="K1207">
            <v>18.0625</v>
          </cell>
          <cell r="L1207">
            <v>18.306799999999999</v>
          </cell>
          <cell r="M1207">
            <v>21.881900000000002</v>
          </cell>
          <cell r="N1207">
            <v>20.8</v>
          </cell>
          <cell r="O1207">
            <v>20.5</v>
          </cell>
        </row>
        <row r="1208">
          <cell r="A1208" t="str">
            <v>Togo</v>
          </cell>
          <cell r="B1208" t="str">
            <v>--</v>
          </cell>
          <cell r="C1208" t="str">
            <v>--</v>
          </cell>
        </row>
        <row r="1209">
          <cell r="A1209" t="str">
            <v>Trinidad and Tobago</v>
          </cell>
          <cell r="B1209" t="str">
            <v>Americas</v>
          </cell>
          <cell r="C1209" t="str">
            <v>Baa1</v>
          </cell>
          <cell r="D1209">
            <v>24.598700000000001</v>
          </cell>
          <cell r="E1209">
            <v>25.671700000000001</v>
          </cell>
          <cell r="F1209">
            <v>28.2437</v>
          </cell>
          <cell r="G1209">
            <v>33.071899999999999</v>
          </cell>
          <cell r="H1209">
            <v>30.216799999999999</v>
          </cell>
          <cell r="I1209">
            <v>32.511800000000001</v>
          </cell>
          <cell r="J1209">
            <v>33.929200000000002</v>
          </cell>
          <cell r="K1209">
            <v>36.262500000000003</v>
          </cell>
          <cell r="L1209">
            <v>35.365200000000002</v>
          </cell>
          <cell r="M1209">
            <v>32.857900000000001</v>
          </cell>
          <cell r="N1209">
            <v>36.676699999999997</v>
          </cell>
          <cell r="O1209">
            <v>36.866300000000003</v>
          </cell>
        </row>
        <row r="1210">
          <cell r="A1210" t="str">
            <v>Tunisia</v>
          </cell>
          <cell r="B1210" t="str">
            <v>ME &amp; A</v>
          </cell>
          <cell r="C1210" t="str">
            <v>Ba3</v>
          </cell>
          <cell r="D1210">
            <v>24.741800000000001</v>
          </cell>
          <cell r="E1210">
            <v>24.146100000000001</v>
          </cell>
          <cell r="F1210">
            <v>24.1647</v>
          </cell>
          <cell r="G1210">
            <v>23.970500000000001</v>
          </cell>
          <cell r="H1210">
            <v>24.5091</v>
          </cell>
          <cell r="I1210">
            <v>24.8964</v>
          </cell>
          <cell r="J1210">
            <v>25.752500000000001</v>
          </cell>
          <cell r="K1210">
            <v>23.771799999999999</v>
          </cell>
          <cell r="L1210">
            <v>27.7669</v>
          </cell>
          <cell r="M1210">
            <v>28.352599999999999</v>
          </cell>
          <cell r="N1210">
            <v>30.469100000000001</v>
          </cell>
          <cell r="O1210">
            <v>29.732700000000001</v>
          </cell>
        </row>
        <row r="1211">
          <cell r="A1211" t="str">
            <v>Turkey</v>
          </cell>
          <cell r="B1211" t="str">
            <v>Europe</v>
          </cell>
          <cell r="C1211" t="str">
            <v>Baa3</v>
          </cell>
          <cell r="D1211">
            <v>39.454000000000001</v>
          </cell>
          <cell r="E1211">
            <v>35.566600000000001</v>
          </cell>
          <cell r="F1211">
            <v>32.995800000000003</v>
          </cell>
          <cell r="G1211">
            <v>33.395000000000003</v>
          </cell>
          <cell r="H1211">
            <v>33.802700000000002</v>
          </cell>
          <cell r="I1211">
            <v>34.576900000000002</v>
          </cell>
          <cell r="J1211">
            <v>40.099299999999999</v>
          </cell>
          <cell r="K1211">
            <v>38.472299999999997</v>
          </cell>
          <cell r="L1211">
            <v>36.7624</v>
          </cell>
          <cell r="M1211">
            <v>39.095999999999997</v>
          </cell>
          <cell r="N1211">
            <v>39.392200000000003</v>
          </cell>
          <cell r="O1211">
            <v>39.633800000000001</v>
          </cell>
        </row>
        <row r="1212">
          <cell r="A1212" t="str">
            <v>Turkmenistan</v>
          </cell>
          <cell r="B1212" t="str">
            <v>--</v>
          </cell>
          <cell r="C1212" t="str">
            <v>--</v>
          </cell>
          <cell r="D1212">
            <v>19.399999999999999</v>
          </cell>
          <cell r="E1212">
            <v>18.899999999999999</v>
          </cell>
          <cell r="F1212">
            <v>19.7</v>
          </cell>
          <cell r="G1212">
            <v>14.9</v>
          </cell>
          <cell r="H1212">
            <v>13.4</v>
          </cell>
          <cell r="I1212">
            <v>12.3</v>
          </cell>
        </row>
        <row r="1213">
          <cell r="A1213" t="str">
            <v>Uganda</v>
          </cell>
          <cell r="B1213" t="str">
            <v>--</v>
          </cell>
          <cell r="C1213" t="str">
            <v>--</v>
          </cell>
          <cell r="D1213">
            <v>22.671500000000002</v>
          </cell>
          <cell r="E1213">
            <v>21.7182</v>
          </cell>
          <cell r="F1213">
            <v>20.034099999999999</v>
          </cell>
          <cell r="G1213">
            <v>19.432400000000001</v>
          </cell>
          <cell r="H1213">
            <v>18.827400000000001</v>
          </cell>
          <cell r="I1213">
            <v>20.383099999999999</v>
          </cell>
          <cell r="J1213">
            <v>19.1174</v>
          </cell>
          <cell r="K1213">
            <v>23.7484</v>
          </cell>
          <cell r="L1213">
            <v>23.384799999999998</v>
          </cell>
          <cell r="M1213">
            <v>20.390699999999999</v>
          </cell>
          <cell r="N1213">
            <v>17.864599999999999</v>
          </cell>
          <cell r="O1213">
            <v>21.554500000000001</v>
          </cell>
        </row>
        <row r="1214">
          <cell r="A1214" t="str">
            <v>Ukraine</v>
          </cell>
          <cell r="B1214" t="str">
            <v>Europe</v>
          </cell>
          <cell r="C1214" t="str">
            <v>Caa1</v>
          </cell>
          <cell r="D1214">
            <v>38.852899999999998</v>
          </cell>
          <cell r="E1214">
            <v>41.530500000000004</v>
          </cell>
          <cell r="F1214">
            <v>44.098100000000002</v>
          </cell>
          <cell r="G1214">
            <v>44.592599999999997</v>
          </cell>
          <cell r="H1214">
            <v>43.823799999999999</v>
          </cell>
          <cell r="I1214">
            <v>47.433399999999999</v>
          </cell>
          <cell r="J1214">
            <v>48.5535</v>
          </cell>
          <cell r="K1214">
            <v>49.003799999999998</v>
          </cell>
          <cell r="L1214">
            <v>45.627000000000002</v>
          </cell>
          <cell r="M1214">
            <v>49.0032</v>
          </cell>
          <cell r="N1214">
            <v>49.686</v>
          </cell>
          <cell r="O1214">
            <v>49.805900000000001</v>
          </cell>
        </row>
        <row r="1215">
          <cell r="A1215" t="str">
            <v>United Arab Emirates</v>
          </cell>
          <cell r="B1215" t="str">
            <v>ME &amp; A</v>
          </cell>
          <cell r="C1215" t="str">
            <v>Aa2</v>
          </cell>
          <cell r="D1215">
            <v>20.0505</v>
          </cell>
          <cell r="E1215">
            <v>17.9285</v>
          </cell>
          <cell r="F1215">
            <v>15.9247</v>
          </cell>
          <cell r="G1215">
            <v>15.7851</v>
          </cell>
          <cell r="H1215">
            <v>17.750299999999999</v>
          </cell>
          <cell r="I1215">
            <v>22.082599999999999</v>
          </cell>
          <cell r="J1215">
            <v>39.410899999999998</v>
          </cell>
          <cell r="K1215">
            <v>31.814499999999999</v>
          </cell>
          <cell r="L1215">
            <v>31.162199999999999</v>
          </cell>
          <cell r="M1215">
            <v>26.470700000000001</v>
          </cell>
          <cell r="N1215">
            <v>26.3</v>
          </cell>
          <cell r="O1215">
            <v>25.8</v>
          </cell>
        </row>
        <row r="1216">
          <cell r="A1216" t="str">
            <v>United Kingdom</v>
          </cell>
          <cell r="B1216" t="str">
            <v>Europe</v>
          </cell>
          <cell r="C1216" t="str">
            <v>Aa1</v>
          </cell>
          <cell r="D1216">
            <v>41.8292</v>
          </cell>
          <cell r="E1216">
            <v>42.650500000000001</v>
          </cell>
          <cell r="F1216">
            <v>43.377699999999997</v>
          </cell>
          <cell r="G1216">
            <v>43.594000000000001</v>
          </cell>
          <cell r="H1216">
            <v>43.305999999999997</v>
          </cell>
          <cell r="I1216">
            <v>47.063099999999999</v>
          </cell>
          <cell r="J1216">
            <v>50.846200000000003</v>
          </cell>
          <cell r="K1216">
            <v>49.865299999999998</v>
          </cell>
          <cell r="L1216">
            <v>47.978700000000003</v>
          </cell>
          <cell r="M1216">
            <v>47.897799999999997</v>
          </cell>
          <cell r="N1216">
            <v>47.469000000000001</v>
          </cell>
          <cell r="O1216">
            <v>46.776899999999998</v>
          </cell>
        </row>
        <row r="1217">
          <cell r="A1217" t="str">
            <v>United States of America</v>
          </cell>
          <cell r="B1217" t="str">
            <v>Americas</v>
          </cell>
          <cell r="C1217" t="str">
            <v>Aaa</v>
          </cell>
          <cell r="D1217">
            <v>34.473300000000002</v>
          </cell>
          <cell r="E1217">
            <v>34.323700000000002</v>
          </cell>
          <cell r="F1217">
            <v>34.278199999999998</v>
          </cell>
          <cell r="G1217">
            <v>33.801200000000001</v>
          </cell>
          <cell r="H1217">
            <v>34.394100000000002</v>
          </cell>
          <cell r="I1217">
            <v>34.436100000000003</v>
          </cell>
          <cell r="J1217">
            <v>41.012099999999997</v>
          </cell>
          <cell r="K1217">
            <v>39.024900000000002</v>
          </cell>
          <cell r="L1217">
            <v>38.833799999999997</v>
          </cell>
          <cell r="M1217">
            <v>36.010199999999998</v>
          </cell>
          <cell r="N1217">
            <v>34.912799999999997</v>
          </cell>
          <cell r="O1217">
            <v>34.873600000000003</v>
          </cell>
        </row>
        <row r="1218">
          <cell r="A1218" t="str">
            <v>Uruguay</v>
          </cell>
          <cell r="B1218" t="str">
            <v>Americas</v>
          </cell>
          <cell r="C1218" t="str">
            <v>Baa3</v>
          </cell>
          <cell r="D1218">
            <v>24.187200000000001</v>
          </cell>
          <cell r="E1218">
            <v>23.263100000000001</v>
          </cell>
          <cell r="F1218">
            <v>22.447299999999998</v>
          </cell>
          <cell r="G1218">
            <v>22.616299999999999</v>
          </cell>
          <cell r="H1218">
            <v>22.6157</v>
          </cell>
          <cell r="I1218">
            <v>21.664999999999999</v>
          </cell>
          <cell r="J1218">
            <v>22.770199999999999</v>
          </cell>
          <cell r="K1218">
            <v>22.6921</v>
          </cell>
          <cell r="L1218">
            <v>21.834900000000001</v>
          </cell>
          <cell r="M1218">
            <v>22.4557</v>
          </cell>
          <cell r="N1218">
            <v>22.3</v>
          </cell>
          <cell r="O1218">
            <v>22.4</v>
          </cell>
        </row>
        <row r="1219">
          <cell r="A1219" t="str">
            <v>Uzbekistan</v>
          </cell>
          <cell r="B1219" t="str">
            <v>--</v>
          </cell>
          <cell r="C1219" t="str">
            <v>--</v>
          </cell>
          <cell r="D1219">
            <v>33.200299999999999</v>
          </cell>
          <cell r="E1219">
            <v>31.756399999999999</v>
          </cell>
          <cell r="F1219">
            <v>30.906700000000001</v>
          </cell>
          <cell r="G1219">
            <v>28.521599999999999</v>
          </cell>
          <cell r="H1219">
            <v>30.404800000000002</v>
          </cell>
          <cell r="I1219">
            <v>29.555599999999998</v>
          </cell>
          <cell r="J1219">
            <v>33.714599999999997</v>
          </cell>
          <cell r="K1219">
            <v>31.761600000000001</v>
          </cell>
          <cell r="L1219">
            <v>31.4009</v>
          </cell>
          <cell r="M1219">
            <v>33.833799999999997</v>
          </cell>
          <cell r="N1219">
            <v>34.500500000000002</v>
          </cell>
          <cell r="O1219">
            <v>34.525700000000001</v>
          </cell>
        </row>
        <row r="1220">
          <cell r="A1220" t="str">
            <v>Vanuatu</v>
          </cell>
          <cell r="B1220" t="str">
            <v>--</v>
          </cell>
          <cell r="C1220" t="str">
            <v>--</v>
          </cell>
        </row>
        <row r="1221">
          <cell r="A1221" t="str">
            <v>Venezuela</v>
          </cell>
          <cell r="B1221" t="str">
            <v>Americas</v>
          </cell>
          <cell r="C1221" t="str">
            <v>B2</v>
          </cell>
          <cell r="D1221">
            <v>27.778700000000001</v>
          </cell>
          <cell r="E1221">
            <v>25.911999999999999</v>
          </cell>
          <cell r="F1221">
            <v>25.9114</v>
          </cell>
          <cell r="G1221">
            <v>29.787099999999999</v>
          </cell>
          <cell r="H1221">
            <v>25.568999999999999</v>
          </cell>
          <cell r="I1221">
            <v>25.698699999999999</v>
          </cell>
          <cell r="J1221">
            <v>26.459</v>
          </cell>
          <cell r="K1221">
            <v>22.930099999999999</v>
          </cell>
          <cell r="L1221">
            <v>26.436800000000002</v>
          </cell>
          <cell r="M1221">
            <v>28.372199999999999</v>
          </cell>
          <cell r="N1221">
            <v>28.6</v>
          </cell>
          <cell r="O1221">
            <v>29</v>
          </cell>
        </row>
        <row r="1222">
          <cell r="A1222" t="str">
            <v>Vietnam</v>
          </cell>
          <cell r="B1222" t="str">
            <v>Asia Pacific</v>
          </cell>
          <cell r="C1222" t="str">
            <v>B2</v>
          </cell>
          <cell r="D1222">
            <v>26.4329</v>
          </cell>
          <cell r="E1222">
            <v>26.192</v>
          </cell>
          <cell r="F1222">
            <v>25.064699999999998</v>
          </cell>
          <cell r="G1222">
            <v>25.284400000000002</v>
          </cell>
          <cell r="H1222">
            <v>26.974699999999999</v>
          </cell>
          <cell r="I1222">
            <v>25.484200000000001</v>
          </cell>
          <cell r="J1222">
            <v>28.081099999999999</v>
          </cell>
          <cell r="K1222">
            <v>27.171600000000002</v>
          </cell>
          <cell r="L1222">
            <v>24.214099999999998</v>
          </cell>
          <cell r="M1222">
            <v>26.2026</v>
          </cell>
          <cell r="N1222">
            <v>24.941400000000002</v>
          </cell>
          <cell r="O1222">
            <v>23.913399999999999</v>
          </cell>
        </row>
        <row r="1223">
          <cell r="A1223" t="str">
            <v>Yemen</v>
          </cell>
          <cell r="B1223" t="str">
            <v>--</v>
          </cell>
          <cell r="C1223" t="str">
            <v>--</v>
          </cell>
        </row>
        <row r="1224">
          <cell r="A1224" t="str">
            <v>Yugoslavia</v>
          </cell>
          <cell r="B1224" t="str">
            <v>--</v>
          </cell>
          <cell r="C1224" t="str">
            <v>--</v>
          </cell>
        </row>
        <row r="1225">
          <cell r="A1225" t="str">
            <v>Zambia</v>
          </cell>
          <cell r="B1225" t="str">
            <v>--</v>
          </cell>
          <cell r="C1225" t="str">
            <v>B1</v>
          </cell>
          <cell r="D1225">
            <v>30.849900000000002</v>
          </cell>
          <cell r="E1225">
            <v>26.622399999999999</v>
          </cell>
          <cell r="F1225">
            <v>26.059899999999999</v>
          </cell>
          <cell r="G1225">
            <v>23.4694</v>
          </cell>
          <cell r="H1225">
            <v>24.2668</v>
          </cell>
          <cell r="I1225">
            <v>23.796800000000001</v>
          </cell>
          <cell r="J1225">
            <v>21.310600000000001</v>
          </cell>
          <cell r="K1225">
            <v>22.609500000000001</v>
          </cell>
          <cell r="L1225">
            <v>23.857900000000001</v>
          </cell>
          <cell r="M1225">
            <v>25.0609</v>
          </cell>
          <cell r="N1225">
            <v>28.902000000000001</v>
          </cell>
          <cell r="O1225">
            <v>29.637</v>
          </cell>
        </row>
        <row r="1226">
          <cell r="A1226" t="str">
            <v>Zimbabwe</v>
          </cell>
          <cell r="B1226" t="str">
            <v>--</v>
          </cell>
          <cell r="C1226" t="str">
            <v>--</v>
          </cell>
        </row>
        <row r="1227">
          <cell r="A1227" t="str">
            <v>Sharjah</v>
          </cell>
          <cell r="I1227">
            <v>12.819876547039302</v>
          </cell>
          <cell r="J1227">
            <v>8.1115851871152653</v>
          </cell>
          <cell r="K1227">
            <v>7.8823124785042058</v>
          </cell>
          <cell r="L1227">
            <v>6.6714094895173934</v>
          </cell>
          <cell r="M1227">
            <v>7.122818170510925</v>
          </cell>
        </row>
        <row r="1228">
          <cell r="A1228" t="str">
            <v>Abu Dhabi</v>
          </cell>
          <cell r="F1228">
            <v>20.819400000000002</v>
          </cell>
          <cell r="G1228">
            <v>18.752700000000001</v>
          </cell>
          <cell r="H1228">
            <v>22.321999999999999</v>
          </cell>
          <cell r="I1228">
            <v>26.563199999999998</v>
          </cell>
          <cell r="J1228">
            <v>49.280500000000004</v>
          </cell>
          <cell r="K1228">
            <v>40.655200000000001</v>
          </cell>
          <cell r="L1228">
            <v>37.599699999999999</v>
          </cell>
          <cell r="M1228">
            <v>32.456099999999999</v>
          </cell>
          <cell r="N1228">
            <v>32.712899999999998</v>
          </cell>
          <cell r="O1228">
            <v>33.254899999999999</v>
          </cell>
        </row>
        <row r="1230">
          <cell r="A1230" t="str">
            <v>Gen. Gov. Debt (US$ Bil.)</v>
          </cell>
          <cell r="B1230" t="str">
            <v>Region</v>
          </cell>
          <cell r="C1230" t="str">
            <v>Rating</v>
          </cell>
          <cell r="D1230">
            <v>2003</v>
          </cell>
          <cell r="E1230">
            <v>2004</v>
          </cell>
          <cell r="F1230">
            <v>2005</v>
          </cell>
          <cell r="G1230">
            <v>2006</v>
          </cell>
          <cell r="H1230">
            <v>2007</v>
          </cell>
          <cell r="I1230">
            <v>2008</v>
          </cell>
          <cell r="J1230">
            <v>2009</v>
          </cell>
          <cell r="K1230">
            <v>2010</v>
          </cell>
          <cell r="L1230">
            <v>2011</v>
          </cell>
          <cell r="M1230">
            <v>2012</v>
          </cell>
          <cell r="N1230" t="str">
            <v>2013F</v>
          </cell>
          <cell r="O1230" t="str">
            <v>2014F</v>
          </cell>
          <cell r="P1230" t="str">
            <v>2015F</v>
          </cell>
          <cell r="Q1230" t="str">
            <v>2016F</v>
          </cell>
          <cell r="R1230" t="str">
            <v>2017F</v>
          </cell>
        </row>
        <row r="1231">
          <cell r="A1231" t="str">
            <v>Afghanistan</v>
          </cell>
          <cell r="C1231" t="str">
            <v>--</v>
          </cell>
        </row>
        <row r="1232">
          <cell r="A1232" t="str">
            <v>Albania</v>
          </cell>
          <cell r="B1232" t="str">
            <v>Europe</v>
          </cell>
          <cell r="C1232" t="str">
            <v>B1</v>
          </cell>
          <cell r="D1232">
            <v>3.9535999999999998</v>
          </cell>
          <cell r="E1232">
            <v>4.6779000000000002</v>
          </cell>
          <cell r="F1232">
            <v>4.5804</v>
          </cell>
          <cell r="G1232">
            <v>5.2553000000000001</v>
          </cell>
          <cell r="H1232">
            <v>6.2375999999999996</v>
          </cell>
          <cell r="I1232">
            <v>6.7782999999999998</v>
          </cell>
          <cell r="J1232">
            <v>7.1239999999999997</v>
          </cell>
          <cell r="K1232">
            <v>6.88</v>
          </cell>
          <cell r="L1232">
            <v>7.1856</v>
          </cell>
          <cell r="M1232">
            <v>7.8250000000000002</v>
          </cell>
          <cell r="N1232">
            <v>9.2673000000000005</v>
          </cell>
          <cell r="O1232">
            <v>9.9469999999999992</v>
          </cell>
        </row>
        <row r="1233">
          <cell r="A1233" t="str">
            <v>Alderny</v>
          </cell>
          <cell r="B1233" t="str">
            <v>--</v>
          </cell>
          <cell r="C1233" t="str">
            <v>--</v>
          </cell>
        </row>
        <row r="1234">
          <cell r="A1234" t="str">
            <v>Algeria</v>
          </cell>
          <cell r="B1234" t="str">
            <v>ME &amp; A</v>
          </cell>
          <cell r="C1234" t="str">
            <v>--</v>
          </cell>
          <cell r="D1234">
            <v>29.8</v>
          </cell>
          <cell r="E1234">
            <v>31.22</v>
          </cell>
          <cell r="F1234">
            <v>28.16</v>
          </cell>
          <cell r="G1234">
            <v>27.91</v>
          </cell>
          <cell r="H1234">
            <v>16.78</v>
          </cell>
          <cell r="I1234">
            <v>11.46</v>
          </cell>
        </row>
        <row r="1235">
          <cell r="A1235" t="str">
            <v>Andorra</v>
          </cell>
          <cell r="B1235" t="str">
            <v>--</v>
          </cell>
          <cell r="C1235" t="str">
            <v>--</v>
          </cell>
        </row>
        <row r="1236">
          <cell r="A1236" t="str">
            <v>Angola</v>
          </cell>
          <cell r="B1236" t="str">
            <v>ME &amp; A</v>
          </cell>
          <cell r="C1236" t="str">
            <v>Ba3</v>
          </cell>
          <cell r="E1236">
            <v>7.5</v>
          </cell>
          <cell r="F1236">
            <v>6.6</v>
          </cell>
          <cell r="G1236">
            <v>6</v>
          </cell>
          <cell r="H1236">
            <v>11</v>
          </cell>
          <cell r="I1236">
            <v>21.4</v>
          </cell>
          <cell r="J1236">
            <v>20.803899999999999</v>
          </cell>
          <cell r="K1236">
            <v>22.567299999999999</v>
          </cell>
          <cell r="L1236">
            <v>21.943999999999999</v>
          </cell>
          <cell r="M1236">
            <v>25.008600000000001</v>
          </cell>
          <cell r="N1236">
            <v>28.208600000000001</v>
          </cell>
          <cell r="O1236">
            <v>33.108600000000003</v>
          </cell>
        </row>
        <row r="1237">
          <cell r="A1237" t="str">
            <v>Antigua and Barbuda</v>
          </cell>
          <cell r="C1237" t="str">
            <v>--</v>
          </cell>
        </row>
        <row r="1238">
          <cell r="A1238" t="str">
            <v>Argentina</v>
          </cell>
          <cell r="B1238" t="str">
            <v>Americas</v>
          </cell>
          <cell r="C1238" t="str">
            <v>B3</v>
          </cell>
          <cell r="D1238">
            <v>178.821</v>
          </cell>
          <cell r="E1238">
            <v>191.29599999999999</v>
          </cell>
          <cell r="F1238">
            <v>128.63</v>
          </cell>
          <cell r="G1238">
            <v>136.72499999999999</v>
          </cell>
          <cell r="H1238">
            <v>144.72900000000001</v>
          </cell>
          <cell r="I1238">
            <v>145.97499999999999</v>
          </cell>
          <cell r="J1238">
            <v>147.119</v>
          </cell>
          <cell r="K1238">
            <v>164.33</v>
          </cell>
          <cell r="L1238">
            <v>178.96299999999999</v>
          </cell>
          <cell r="M1238">
            <v>197.464</v>
          </cell>
          <cell r="N1238">
            <v>210.2046</v>
          </cell>
          <cell r="O1238">
            <v>223.11490000000001</v>
          </cell>
        </row>
        <row r="1239">
          <cell r="A1239" t="str">
            <v>Armenia</v>
          </cell>
          <cell r="B1239" t="str">
            <v>Europe</v>
          </cell>
          <cell r="C1239" t="str">
            <v>Ba2</v>
          </cell>
          <cell r="D1239">
            <v>1.1554</v>
          </cell>
          <cell r="E1239">
            <v>1.268</v>
          </cell>
          <cell r="F1239">
            <v>1.2070000000000001</v>
          </cell>
          <cell r="G1239">
            <v>1.3640000000000001</v>
          </cell>
          <cell r="H1239">
            <v>1.6669</v>
          </cell>
          <cell r="I1239">
            <v>1.9058999999999999</v>
          </cell>
          <cell r="J1239">
            <v>3.3626</v>
          </cell>
          <cell r="K1239">
            <v>3.7951000000000001</v>
          </cell>
          <cell r="L1239">
            <v>4.1285999999999996</v>
          </cell>
          <cell r="M1239">
            <v>4.3689999999999998</v>
          </cell>
          <cell r="N1239">
            <v>4.8498999999999999</v>
          </cell>
          <cell r="O1239">
            <v>5.1721000000000004</v>
          </cell>
        </row>
        <row r="1240">
          <cell r="A1240" t="str">
            <v>Aruba</v>
          </cell>
          <cell r="B1240" t="str">
            <v>Americas</v>
          </cell>
          <cell r="C1240" t="str">
            <v>--</v>
          </cell>
          <cell r="D1240">
            <v>0.83499999999999996</v>
          </cell>
          <cell r="E1240">
            <v>0.95930000000000004</v>
          </cell>
          <cell r="F1240">
            <v>1.0642</v>
          </cell>
          <cell r="G1240">
            <v>1.1242000000000001</v>
          </cell>
          <cell r="H1240">
            <v>1.1956</v>
          </cell>
          <cell r="I1240">
            <v>1.1451</v>
          </cell>
          <cell r="J1240">
            <v>1.2437</v>
          </cell>
          <cell r="K1240">
            <v>1.3376999999999999</v>
          </cell>
          <cell r="L1240">
            <v>1.5605</v>
          </cell>
          <cell r="M1240">
            <v>1.7064999999999999</v>
          </cell>
          <cell r="N1240">
            <v>1.8712</v>
          </cell>
          <cell r="O1240">
            <v>2.0474000000000001</v>
          </cell>
        </row>
        <row r="1241">
          <cell r="A1241" t="str">
            <v>Australia</v>
          </cell>
          <cell r="B1241" t="str">
            <v>Asia Pacific</v>
          </cell>
          <cell r="C1241" t="str">
            <v>Aaa</v>
          </cell>
          <cell r="D1241">
            <v>65.711500000000001</v>
          </cell>
          <cell r="E1241">
            <v>75.376999999999995</v>
          </cell>
          <cell r="F1241">
            <v>80.339299999999994</v>
          </cell>
          <cell r="G1241">
            <v>76.746899999999997</v>
          </cell>
          <cell r="H1241">
            <v>81.778199999999998</v>
          </cell>
          <cell r="I1241">
            <v>102.8091</v>
          </cell>
          <cell r="J1241">
            <v>129.0284</v>
          </cell>
          <cell r="K1241">
            <v>217.20650000000001</v>
          </cell>
          <cell r="L1241">
            <v>305.4128</v>
          </cell>
          <cell r="M1241">
            <v>407.57749999999999</v>
          </cell>
          <cell r="N1241">
            <v>442.34469999999999</v>
          </cell>
          <cell r="O1241">
            <v>437.12950000000001</v>
          </cell>
        </row>
        <row r="1242">
          <cell r="A1242" t="str">
            <v>Austria</v>
          </cell>
          <cell r="B1242" t="str">
            <v>Europe</v>
          </cell>
          <cell r="C1242" t="str">
            <v>Aaa</v>
          </cell>
          <cell r="D1242">
            <v>185.48349999999999</v>
          </cell>
          <cell r="E1242">
            <v>206.86189999999999</v>
          </cell>
          <cell r="F1242">
            <v>185.7184</v>
          </cell>
          <cell r="G1242">
            <v>212.55430000000001</v>
          </cell>
          <cell r="H1242">
            <v>242.9314</v>
          </cell>
          <cell r="I1242">
            <v>251.16730000000001</v>
          </cell>
          <cell r="J1242">
            <v>275.25439999999998</v>
          </cell>
          <cell r="K1242">
            <v>275.37299999999999</v>
          </cell>
          <cell r="L1242">
            <v>281.74880000000002</v>
          </cell>
          <cell r="M1242">
            <v>299.73219999999998</v>
          </cell>
          <cell r="N1242">
            <v>313.59440000000001</v>
          </cell>
          <cell r="O1242">
            <v>317.63440000000003</v>
          </cell>
        </row>
        <row r="1243">
          <cell r="A1243" t="str">
            <v>Azerbaijan</v>
          </cell>
          <cell r="B1243" t="str">
            <v>Europe</v>
          </cell>
          <cell r="C1243" t="str">
            <v>Baa3</v>
          </cell>
          <cell r="D1243">
            <v>1.5742</v>
          </cell>
          <cell r="E1243">
            <v>1.754</v>
          </cell>
          <cell r="F1243">
            <v>1.8180000000000001</v>
          </cell>
          <cell r="G1243">
            <v>2.2033999999999998</v>
          </cell>
          <cell r="H1243">
            <v>2.8877000000000002</v>
          </cell>
          <cell r="I1243">
            <v>3.4619</v>
          </cell>
          <cell r="J1243">
            <v>5.2271999999999998</v>
          </cell>
          <cell r="K1243">
            <v>5.9330999999999996</v>
          </cell>
          <cell r="L1243">
            <v>6.5747</v>
          </cell>
          <cell r="M1243">
            <v>7.9744999999999999</v>
          </cell>
          <cell r="N1243">
            <v>10.896699999999999</v>
          </cell>
          <cell r="O1243">
            <v>11.57</v>
          </cell>
        </row>
        <row r="1244">
          <cell r="A1244" t="str">
            <v>Bahamas</v>
          </cell>
          <cell r="B1244" t="str">
            <v>Americas</v>
          </cell>
          <cell r="C1244" t="str">
            <v>Baa1</v>
          </cell>
          <cell r="D1244">
            <v>1.9361999999999999</v>
          </cell>
          <cell r="E1244">
            <v>2.0979000000000001</v>
          </cell>
          <cell r="F1244">
            <v>2.2351999999999999</v>
          </cell>
          <cell r="G1244">
            <v>2.3862999999999999</v>
          </cell>
          <cell r="H1244">
            <v>2.6360000000000001</v>
          </cell>
          <cell r="I1244">
            <v>2.7665999999999999</v>
          </cell>
          <cell r="J1244">
            <v>3.3203999999999998</v>
          </cell>
          <cell r="K1244">
            <v>3.7204000000000002</v>
          </cell>
          <cell r="L1244">
            <v>3.8046000000000002</v>
          </cell>
          <cell r="M1244">
            <v>4.3945999999999996</v>
          </cell>
          <cell r="N1244">
            <v>4.8700999999999999</v>
          </cell>
          <cell r="O1244">
            <v>5.2666000000000004</v>
          </cell>
        </row>
        <row r="1245">
          <cell r="A1245" t="str">
            <v>Bahrain</v>
          </cell>
          <cell r="B1245" t="str">
            <v>ME &amp; A</v>
          </cell>
          <cell r="C1245" t="str">
            <v>Baa2</v>
          </cell>
          <cell r="D1245">
            <v>3.5931000000000002</v>
          </cell>
          <cell r="E1245">
            <v>3.867</v>
          </cell>
          <cell r="F1245">
            <v>3.8643999999999998</v>
          </cell>
          <cell r="G1245">
            <v>3.7473000000000001</v>
          </cell>
          <cell r="H1245">
            <v>3.5505</v>
          </cell>
          <cell r="I1245">
            <v>3.2286999999999999</v>
          </cell>
          <cell r="J1245">
            <v>4.8989000000000003</v>
          </cell>
          <cell r="K1245">
            <v>7.6383000000000001</v>
          </cell>
          <cell r="L1245">
            <v>9.4388000000000005</v>
          </cell>
          <cell r="M1245">
            <v>12.0479</v>
          </cell>
          <cell r="N1245">
            <v>13.488300000000001</v>
          </cell>
          <cell r="O1245">
            <v>15.425700000000001</v>
          </cell>
        </row>
        <row r="1246">
          <cell r="A1246" t="str">
            <v>Bangladesh</v>
          </cell>
          <cell r="B1246" t="str">
            <v>Asia Pacific</v>
          </cell>
          <cell r="C1246" t="str">
            <v>Ba3</v>
          </cell>
          <cell r="D1246">
            <v>25.4377</v>
          </cell>
          <cell r="E1246">
            <v>27.229900000000001</v>
          </cell>
          <cell r="F1246">
            <v>28.320799999999998</v>
          </cell>
          <cell r="G1246">
            <v>28.942299999999999</v>
          </cell>
          <cell r="H1246">
            <v>30.663399999999999</v>
          </cell>
          <cell r="I1246">
            <v>35.790199999999999</v>
          </cell>
          <cell r="J1246">
            <v>38.706499999999998</v>
          </cell>
          <cell r="K1246">
            <v>39.399299999999997</v>
          </cell>
          <cell r="L1246">
            <v>43.7988</v>
          </cell>
          <cell r="M1246">
            <v>45.191099999999999</v>
          </cell>
          <cell r="N1246">
            <v>51.870699999999999</v>
          </cell>
          <cell r="O1246">
            <v>61.6372</v>
          </cell>
        </row>
        <row r="1247">
          <cell r="A1247" t="str">
            <v>Barbados</v>
          </cell>
          <cell r="B1247" t="str">
            <v>Americas</v>
          </cell>
          <cell r="C1247" t="str">
            <v>Ba1</v>
          </cell>
          <cell r="D1247">
            <v>1.5720000000000001</v>
          </cell>
          <cell r="E1247">
            <v>1.6623000000000001</v>
          </cell>
          <cell r="F1247">
            <v>1.9352</v>
          </cell>
          <cell r="G1247">
            <v>2.1295000000000002</v>
          </cell>
          <cell r="H1247">
            <v>2.319</v>
          </cell>
          <cell r="I1247">
            <v>2.42</v>
          </cell>
          <cell r="J1247">
            <v>2.9003000000000001</v>
          </cell>
          <cell r="K1247">
            <v>3.19</v>
          </cell>
          <cell r="L1247">
            <v>3.4632999999999998</v>
          </cell>
          <cell r="M1247">
            <v>3.6183999999999998</v>
          </cell>
          <cell r="N1247">
            <v>3.8193999999999999</v>
          </cell>
          <cell r="O1247">
            <v>4.0149999999999997</v>
          </cell>
        </row>
        <row r="1248">
          <cell r="A1248" t="str">
            <v>Belarus</v>
          </cell>
          <cell r="B1248" t="str">
            <v>Europe</v>
          </cell>
          <cell r="C1248" t="str">
            <v>B3</v>
          </cell>
          <cell r="D1248">
            <v>1.2504999999999999</v>
          </cell>
          <cell r="E1248">
            <v>2.1970000000000001</v>
          </cell>
          <cell r="F1248">
            <v>2.5371000000000001</v>
          </cell>
          <cell r="G1248">
            <v>4.1092000000000004</v>
          </cell>
          <cell r="H1248">
            <v>8.2913999999999994</v>
          </cell>
          <cell r="I1248">
            <v>12.7081</v>
          </cell>
          <cell r="J1248">
            <v>16.654699999999998</v>
          </cell>
          <cell r="K1248">
            <v>21.657</v>
          </cell>
          <cell r="L1248">
            <v>16.333200000000001</v>
          </cell>
          <cell r="M1248">
            <v>25.762899999999998</v>
          </cell>
          <cell r="N1248">
            <v>26.602799999999998</v>
          </cell>
          <cell r="O1248">
            <v>27.374300000000002</v>
          </cell>
        </row>
        <row r="1249">
          <cell r="A1249" t="str">
            <v>Belgium</v>
          </cell>
          <cell r="B1249" t="str">
            <v>Europe</v>
          </cell>
          <cell r="C1249" t="str">
            <v>Aa3</v>
          </cell>
          <cell r="D1249">
            <v>343.077</v>
          </cell>
          <cell r="E1249">
            <v>373.05279999999999</v>
          </cell>
          <cell r="F1249">
            <v>329.15249999999997</v>
          </cell>
          <cell r="G1249">
            <v>369.2894</v>
          </cell>
          <cell r="H1249">
            <v>415.28840000000002</v>
          </cell>
          <cell r="I1249">
            <v>429.85660000000001</v>
          </cell>
          <cell r="J1249">
            <v>469.7389</v>
          </cell>
          <cell r="K1249">
            <v>454.72800000000001</v>
          </cell>
          <cell r="L1249">
            <v>467.9982</v>
          </cell>
          <cell r="M1249">
            <v>494.92880000000002</v>
          </cell>
          <cell r="N1249">
            <v>510.16480000000001</v>
          </cell>
          <cell r="O1249">
            <v>509.74540000000002</v>
          </cell>
        </row>
        <row r="1250">
          <cell r="A1250" t="str">
            <v>Belize</v>
          </cell>
          <cell r="B1250" t="str">
            <v>Americas</v>
          </cell>
          <cell r="C1250" t="str">
            <v>Caa2</v>
          </cell>
          <cell r="D1250">
            <v>0.76419999999999999</v>
          </cell>
          <cell r="E1250">
            <v>0.9526</v>
          </cell>
          <cell r="F1250">
            <v>1.0257000000000001</v>
          </cell>
          <cell r="G1250">
            <v>1.0604</v>
          </cell>
          <cell r="H1250">
            <v>1.0729</v>
          </cell>
          <cell r="I1250">
            <v>1.0774999999999999</v>
          </cell>
          <cell r="J1250">
            <v>1.1011</v>
          </cell>
          <cell r="K1250">
            <v>1.1285000000000001</v>
          </cell>
          <cell r="L1250">
            <v>1.1457999999999999</v>
          </cell>
          <cell r="M1250">
            <v>1.1572</v>
          </cell>
          <cell r="N1250">
            <v>1.1675</v>
          </cell>
          <cell r="O1250">
            <v>1.175</v>
          </cell>
        </row>
        <row r="1251">
          <cell r="A1251" t="str">
            <v>Benin</v>
          </cell>
          <cell r="B1251" t="str">
            <v>--</v>
          </cell>
          <cell r="C1251" t="str">
            <v>--</v>
          </cell>
        </row>
        <row r="1252">
          <cell r="A1252" t="str">
            <v>Bermuda</v>
          </cell>
          <cell r="B1252" t="str">
            <v>Americas</v>
          </cell>
          <cell r="C1252" t="str">
            <v>Aa3</v>
          </cell>
          <cell r="D1252">
            <v>0.16</v>
          </cell>
          <cell r="E1252">
            <v>0.17499999999999999</v>
          </cell>
          <cell r="F1252">
            <v>0.22500000000000001</v>
          </cell>
          <cell r="G1252">
            <v>0.255</v>
          </cell>
          <cell r="H1252">
            <v>0.34499999999999997</v>
          </cell>
          <cell r="I1252">
            <v>0.56220000000000003</v>
          </cell>
          <cell r="J1252">
            <v>0.82340000000000002</v>
          </cell>
          <cell r="K1252">
            <v>1.0874999999999999</v>
          </cell>
          <cell r="L1252">
            <v>1.3507</v>
          </cell>
          <cell r="M1252">
            <v>1.5649999999999999</v>
          </cell>
          <cell r="N1252">
            <v>2.3149999999999999</v>
          </cell>
          <cell r="O1252">
            <v>2.1949999999999998</v>
          </cell>
        </row>
        <row r="1253">
          <cell r="A1253" t="str">
            <v>Bhutan</v>
          </cell>
          <cell r="B1253" t="str">
            <v>--</v>
          </cell>
          <cell r="C1253" t="str">
            <v>--</v>
          </cell>
        </row>
        <row r="1254">
          <cell r="A1254" t="str">
            <v>Bolivia</v>
          </cell>
          <cell r="B1254" t="str">
            <v>Americas</v>
          </cell>
          <cell r="C1254" t="str">
            <v>Ba3</v>
          </cell>
          <cell r="D1254">
            <v>5.8556999999999997</v>
          </cell>
          <cell r="E1254">
            <v>7.7468000000000004</v>
          </cell>
          <cell r="F1254">
            <v>7.7</v>
          </cell>
          <cell r="G1254">
            <v>6.35</v>
          </cell>
          <cell r="H1254">
            <v>5.4756999999999998</v>
          </cell>
          <cell r="I1254">
            <v>6.3879000000000001</v>
          </cell>
          <cell r="J1254">
            <v>6.9345999999999997</v>
          </cell>
          <cell r="K1254">
            <v>7.5979999999999999</v>
          </cell>
          <cell r="L1254">
            <v>8.3394999999999992</v>
          </cell>
          <cell r="M1254">
            <v>9.0361999999999991</v>
          </cell>
          <cell r="N1254">
            <v>8.6020000000000003</v>
          </cell>
          <cell r="O1254">
            <v>8.5313999999999997</v>
          </cell>
        </row>
        <row r="1255">
          <cell r="A1255" t="str">
            <v>Bosnia and Herzegovina</v>
          </cell>
          <cell r="B1255" t="str">
            <v>Europe</v>
          </cell>
          <cell r="C1255" t="str">
            <v>B3</v>
          </cell>
          <cell r="D1255">
            <v>2.6211000000000002</v>
          </cell>
          <cell r="E1255">
            <v>2.8393000000000002</v>
          </cell>
          <cell r="F1255">
            <v>2.6467000000000001</v>
          </cell>
          <cell r="G1255">
            <v>2.7795999999999998</v>
          </cell>
          <cell r="H1255">
            <v>3.0836999999999999</v>
          </cell>
          <cell r="I1255">
            <v>5.4931000000000001</v>
          </cell>
          <cell r="J1255">
            <v>6.4063999999999997</v>
          </cell>
          <cell r="K1255">
            <v>6.6523000000000003</v>
          </cell>
          <cell r="L1255">
            <v>6.8669000000000002</v>
          </cell>
          <cell r="M1255">
            <v>7.8716999999999997</v>
          </cell>
          <cell r="N1255">
            <v>8.1992999999999991</v>
          </cell>
          <cell r="O1255">
            <v>8.4862000000000002</v>
          </cell>
        </row>
        <row r="1256">
          <cell r="A1256" t="str">
            <v>Botswana</v>
          </cell>
          <cell r="B1256" t="str">
            <v>ME &amp; A</v>
          </cell>
          <cell r="C1256" t="str">
            <v>A2</v>
          </cell>
          <cell r="D1256">
            <v>1.0105999999999999</v>
          </cell>
          <cell r="E1256">
            <v>1.0953999999999999</v>
          </cell>
          <cell r="F1256">
            <v>0.70630000000000004</v>
          </cell>
          <cell r="G1256">
            <v>0.60619999999999996</v>
          </cell>
          <cell r="H1256">
            <v>0.6613</v>
          </cell>
          <cell r="I1256">
            <v>0.75719999999999998</v>
          </cell>
          <cell r="J1256">
            <v>2.0644</v>
          </cell>
          <cell r="K1256">
            <v>2.8923999999999999</v>
          </cell>
          <cell r="L1256">
            <v>2.6758999999999999</v>
          </cell>
          <cell r="M1256">
            <v>2.6768000000000001</v>
          </cell>
          <cell r="N1256">
            <v>2.4249999999999998</v>
          </cell>
          <cell r="O1256">
            <v>2.3170999999999999</v>
          </cell>
          <cell r="P1256">
            <v>0</v>
          </cell>
          <cell r="Q1256">
            <v>0</v>
          </cell>
          <cell r="R1256">
            <v>0</v>
          </cell>
        </row>
        <row r="1257">
          <cell r="A1257" t="str">
            <v>Brazil</v>
          </cell>
          <cell r="B1257" t="str">
            <v>Americas</v>
          </cell>
          <cell r="C1257" t="str">
            <v>Baa2</v>
          </cell>
          <cell r="D1257">
            <v>352.26240000000001</v>
          </cell>
          <cell r="E1257">
            <v>409.93299999999999</v>
          </cell>
          <cell r="F1257">
            <v>517.59190000000001</v>
          </cell>
          <cell r="G1257">
            <v>625.41869999999994</v>
          </cell>
          <cell r="H1257">
            <v>871.42150000000004</v>
          </cell>
          <cell r="I1257">
            <v>745.17930000000001</v>
          </cell>
          <cell r="J1257">
            <v>1133.8909000000001</v>
          </cell>
          <cell r="K1257">
            <v>1193.2148999999999</v>
          </cell>
          <cell r="L1257">
            <v>1207.0173</v>
          </cell>
          <cell r="M1257">
            <v>1261.5078000000001</v>
          </cell>
          <cell r="N1257">
            <v>1273.8214</v>
          </cell>
          <cell r="O1257">
            <v>1346.8154999999999</v>
          </cell>
        </row>
        <row r="1258">
          <cell r="A1258" t="str">
            <v>Brunei Darussalam</v>
          </cell>
          <cell r="B1258" t="str">
            <v>--</v>
          </cell>
          <cell r="C1258" t="str">
            <v>--</v>
          </cell>
        </row>
        <row r="1259">
          <cell r="A1259" t="str">
            <v>Bulgaria</v>
          </cell>
          <cell r="B1259" t="str">
            <v>Europe</v>
          </cell>
          <cell r="C1259" t="str">
            <v>Baa2</v>
          </cell>
          <cell r="D1259">
            <v>10.2628</v>
          </cell>
          <cell r="E1259">
            <v>10.2517</v>
          </cell>
          <cell r="F1259">
            <v>7.5385</v>
          </cell>
          <cell r="G1259">
            <v>7.5343</v>
          </cell>
          <cell r="H1259">
            <v>7.7821999999999996</v>
          </cell>
          <cell r="I1259">
            <v>6.8339999999999996</v>
          </cell>
          <cell r="J1259">
            <v>7.3247</v>
          </cell>
          <cell r="K1259">
            <v>7.7766000000000002</v>
          </cell>
          <cell r="L1259">
            <v>8.1309000000000005</v>
          </cell>
          <cell r="M1259">
            <v>9.6980000000000004</v>
          </cell>
          <cell r="N1259">
            <v>9.7972999999999999</v>
          </cell>
          <cell r="O1259">
            <v>10.967700000000001</v>
          </cell>
        </row>
        <row r="1260">
          <cell r="A1260" t="str">
            <v>Burkina Faso</v>
          </cell>
          <cell r="B1260" t="str">
            <v>--</v>
          </cell>
          <cell r="C1260" t="str">
            <v>--</v>
          </cell>
        </row>
        <row r="1261">
          <cell r="A1261" t="str">
            <v>Burundi</v>
          </cell>
          <cell r="B1261" t="str">
            <v>--</v>
          </cell>
          <cell r="C1261" t="str">
            <v>--</v>
          </cell>
        </row>
        <row r="1262">
          <cell r="A1262" t="str">
            <v>Cambodia</v>
          </cell>
          <cell r="B1262" t="str">
            <v>Asia Pacific</v>
          </cell>
          <cell r="C1262" t="str">
            <v>B2</v>
          </cell>
          <cell r="D1262">
            <v>2.4426999999999999</v>
          </cell>
          <cell r="E1262">
            <v>2.6406999999999998</v>
          </cell>
          <cell r="F1262">
            <v>2.3410000000000002</v>
          </cell>
          <cell r="G1262">
            <v>2.3860999999999999</v>
          </cell>
          <cell r="H1262">
            <v>2.6349999999999998</v>
          </cell>
          <cell r="I1262">
            <v>2.8778000000000001</v>
          </cell>
          <cell r="J1262">
            <v>3.0276000000000001</v>
          </cell>
          <cell r="K1262">
            <v>3.294</v>
          </cell>
          <cell r="L1262">
            <v>3.8874</v>
          </cell>
          <cell r="M1262">
            <v>4.2957000000000001</v>
          </cell>
          <cell r="N1262">
            <v>4.7222999999999997</v>
          </cell>
          <cell r="O1262">
            <v>5.0983999999999998</v>
          </cell>
        </row>
        <row r="1263">
          <cell r="A1263" t="str">
            <v>Cameroon</v>
          </cell>
          <cell r="B1263" t="str">
            <v>--</v>
          </cell>
          <cell r="C1263" t="str">
            <v>--</v>
          </cell>
        </row>
        <row r="1264">
          <cell r="A1264" t="str">
            <v>Canada</v>
          </cell>
          <cell r="B1264" t="str">
            <v>Americas</v>
          </cell>
          <cell r="C1264" t="str">
            <v>Aaa</v>
          </cell>
          <cell r="D1264">
            <v>703.52059999999994</v>
          </cell>
          <cell r="E1264">
            <v>760.05730000000005</v>
          </cell>
          <cell r="F1264">
            <v>799.90549999999996</v>
          </cell>
          <cell r="G1264">
            <v>805.63120000000004</v>
          </cell>
          <cell r="H1264">
            <v>923.28710000000001</v>
          </cell>
          <cell r="I1264">
            <v>842.62130000000002</v>
          </cell>
          <cell r="J1264">
            <v>1107.6867999999999</v>
          </cell>
          <cell r="K1264">
            <v>1258.8000999999999</v>
          </cell>
          <cell r="L1264">
            <v>1366.4427000000001</v>
          </cell>
          <cell r="M1264">
            <v>1494.8171</v>
          </cell>
          <cell r="N1264">
            <v>1466.0684000000001</v>
          </cell>
          <cell r="O1264">
            <v>1528.0589</v>
          </cell>
        </row>
        <row r="1265">
          <cell r="A1265" t="str">
            <v>Cape Verde</v>
          </cell>
          <cell r="B1265" t="str">
            <v>--</v>
          </cell>
          <cell r="C1265" t="str">
            <v>--</v>
          </cell>
        </row>
        <row r="1266">
          <cell r="A1266" t="str">
            <v>Cayman Islands</v>
          </cell>
          <cell r="B1266" t="str">
            <v>Americas</v>
          </cell>
          <cell r="C1266" t="str">
            <v>Aa3</v>
          </cell>
          <cell r="D1266">
            <v>0.17269999999999999</v>
          </cell>
          <cell r="E1266">
            <v>0.18909999999999999</v>
          </cell>
          <cell r="F1266">
            <v>0.21709999999999999</v>
          </cell>
          <cell r="G1266">
            <v>0.21560000000000001</v>
          </cell>
          <cell r="H1266">
            <v>0.25259999999999999</v>
          </cell>
          <cell r="I1266">
            <v>0.4259</v>
          </cell>
          <cell r="J1266">
            <v>0.61619999999999997</v>
          </cell>
          <cell r="K1266">
            <v>0.71120000000000005</v>
          </cell>
          <cell r="L1266">
            <v>0.73609999999999998</v>
          </cell>
          <cell r="M1266">
            <v>0.70340000000000003</v>
          </cell>
          <cell r="N1266">
            <v>0.71399999999999997</v>
          </cell>
          <cell r="O1266">
            <v>0.72</v>
          </cell>
        </row>
        <row r="1267">
          <cell r="A1267" t="str">
            <v>Central African Republic</v>
          </cell>
          <cell r="B1267" t="str">
            <v>--</v>
          </cell>
          <cell r="C1267" t="str">
            <v>--</v>
          </cell>
        </row>
        <row r="1268">
          <cell r="A1268" t="str">
            <v>Chad</v>
          </cell>
          <cell r="B1268" t="str">
            <v>--</v>
          </cell>
          <cell r="C1268" t="str">
            <v>--</v>
          </cell>
        </row>
        <row r="1269">
          <cell r="A1269" t="str">
            <v>Channel Islands</v>
          </cell>
          <cell r="B1269" t="str">
            <v>--</v>
          </cell>
          <cell r="C1269" t="str">
            <v>--</v>
          </cell>
        </row>
        <row r="1270">
          <cell r="A1270" t="str">
            <v>Chile</v>
          </cell>
          <cell r="B1270" t="str">
            <v>Americas</v>
          </cell>
          <cell r="C1270" t="str">
            <v>Aa3</v>
          </cell>
          <cell r="D1270">
            <v>11.0954</v>
          </cell>
          <cell r="E1270">
            <v>11.126300000000001</v>
          </cell>
          <cell r="F1270">
            <v>9.3734000000000002</v>
          </cell>
          <cell r="G1270">
            <v>7.6664000000000003</v>
          </cell>
          <cell r="H1270">
            <v>7.0940000000000003</v>
          </cell>
          <cell r="I1270">
            <v>7.335</v>
          </cell>
          <cell r="J1270">
            <v>11.095800000000001</v>
          </cell>
          <cell r="K1270">
            <v>20.357900000000001</v>
          </cell>
          <cell r="L1270">
            <v>25.927600000000002</v>
          </cell>
          <cell r="M1270">
            <v>32.422899999999998</v>
          </cell>
          <cell r="N1270">
            <v>32.593400000000003</v>
          </cell>
          <cell r="O1270">
            <v>33.997599999999998</v>
          </cell>
        </row>
        <row r="1271">
          <cell r="A1271" t="str">
            <v>China</v>
          </cell>
          <cell r="B1271" t="str">
            <v>Asia Pacific</v>
          </cell>
          <cell r="C1271" t="str">
            <v>Aa3</v>
          </cell>
          <cell r="D1271">
            <v>325.86500000000001</v>
          </cell>
          <cell r="E1271">
            <v>345.04660000000001</v>
          </cell>
          <cell r="F1271">
            <v>389.55430000000001</v>
          </cell>
          <cell r="G1271">
            <v>723.39380000000006</v>
          </cell>
          <cell r="H1271">
            <v>1088.7636</v>
          </cell>
          <cell r="I1271">
            <v>1271.6805999999999</v>
          </cell>
          <cell r="J1271">
            <v>1712.4623999999999</v>
          </cell>
          <cell r="K1271">
            <v>2074.1332000000002</v>
          </cell>
          <cell r="L1271">
            <v>2343.3611000000001</v>
          </cell>
          <cell r="M1271">
            <v>2388.4929000000002</v>
          </cell>
          <cell r="N1271">
            <v>2662.3996000000002</v>
          </cell>
          <cell r="O1271">
            <v>2957.1626999999999</v>
          </cell>
        </row>
        <row r="1272">
          <cell r="A1272" t="str">
            <v>Colombia</v>
          </cell>
          <cell r="B1272" t="str">
            <v>Americas</v>
          </cell>
          <cell r="C1272" t="str">
            <v>Baa3</v>
          </cell>
          <cell r="D1272">
            <v>41.7224</v>
          </cell>
          <cell r="E1272">
            <v>50.079900000000002</v>
          </cell>
          <cell r="F1272">
            <v>58.173200000000001</v>
          </cell>
          <cell r="G1272">
            <v>64.316900000000004</v>
          </cell>
          <cell r="H1272">
            <v>70.475499999999997</v>
          </cell>
          <cell r="I1272">
            <v>71.162899999999993</v>
          </cell>
          <cell r="J1272">
            <v>86.430599999999998</v>
          </cell>
          <cell r="K1272">
            <v>99.411100000000005</v>
          </cell>
          <cell r="L1272">
            <v>106.96939999999999</v>
          </cell>
          <cell r="M1272">
            <v>120.98180000000001</v>
          </cell>
          <cell r="N1272">
            <v>128.65090000000001</v>
          </cell>
          <cell r="O1272">
            <v>136.4067</v>
          </cell>
        </row>
        <row r="1273">
          <cell r="A1273" t="str">
            <v>Comoros</v>
          </cell>
          <cell r="B1273" t="str">
            <v>--</v>
          </cell>
          <cell r="C1273" t="str">
            <v>--</v>
          </cell>
        </row>
        <row r="1274">
          <cell r="A1274" t="str">
            <v>Costa Rica</v>
          </cell>
          <cell r="B1274" t="str">
            <v>Americas</v>
          </cell>
          <cell r="C1274" t="str">
            <v>Baa3</v>
          </cell>
          <cell r="D1274">
            <v>6.6764000000000001</v>
          </cell>
          <cell r="E1274">
            <v>7.2919999999999998</v>
          </cell>
          <cell r="F1274">
            <v>7.2011000000000003</v>
          </cell>
          <cell r="G1274">
            <v>7.4097</v>
          </cell>
          <cell r="H1274">
            <v>7.5175000000000001</v>
          </cell>
          <cell r="I1274">
            <v>6.9941000000000004</v>
          </cell>
          <cell r="J1274">
            <v>8.1060999999999996</v>
          </cell>
          <cell r="K1274">
            <v>10.8414</v>
          </cell>
          <cell r="L1274">
            <v>12.4643</v>
          </cell>
          <cell r="M1274">
            <v>15.7761</v>
          </cell>
          <cell r="N1274">
            <v>18.202300000000001</v>
          </cell>
          <cell r="O1274">
            <v>21.152699999999999</v>
          </cell>
        </row>
        <row r="1275">
          <cell r="A1275" t="str">
            <v>Croatia</v>
          </cell>
          <cell r="B1275" t="str">
            <v>Europe</v>
          </cell>
          <cell r="C1275" t="str">
            <v>Ba1</v>
          </cell>
          <cell r="D1275">
            <v>12.0977</v>
          </cell>
          <cell r="E1275">
            <v>15.4328</v>
          </cell>
          <cell r="F1275">
            <v>17.100999999999999</v>
          </cell>
          <cell r="G1275">
            <v>17.649699999999999</v>
          </cell>
          <cell r="H1275">
            <v>19.492899999999999</v>
          </cell>
          <cell r="I1275">
            <v>20.3916</v>
          </cell>
          <cell r="J1275">
            <v>23.6585</v>
          </cell>
          <cell r="K1275">
            <v>26.0992</v>
          </cell>
          <cell r="L1275">
            <v>29.288599999999999</v>
          </cell>
          <cell r="M1275">
            <v>32.002699999999997</v>
          </cell>
          <cell r="N1275">
            <v>39.052100000000003</v>
          </cell>
          <cell r="O1275">
            <v>40.2089</v>
          </cell>
        </row>
        <row r="1276">
          <cell r="A1276" t="str">
            <v>Cuba</v>
          </cell>
          <cell r="B1276" t="str">
            <v>Americas</v>
          </cell>
          <cell r="C1276" t="str">
            <v>Caa1</v>
          </cell>
          <cell r="G1276">
            <v>7.7937000000000003</v>
          </cell>
          <cell r="H1276">
            <v>8.9082000000000008</v>
          </cell>
          <cell r="I1276">
            <v>11.591200000000001</v>
          </cell>
          <cell r="J1276">
            <v>12.3102</v>
          </cell>
        </row>
        <row r="1277">
          <cell r="A1277" t="str">
            <v>Cyprus</v>
          </cell>
          <cell r="B1277" t="str">
            <v>Europe</v>
          </cell>
          <cell r="C1277" t="str">
            <v>Caa3</v>
          </cell>
          <cell r="D1277">
            <v>10.2218</v>
          </cell>
          <cell r="E1277">
            <v>12.2089</v>
          </cell>
          <cell r="F1277">
            <v>11.196199999999999</v>
          </cell>
          <cell r="G1277">
            <v>12.4391</v>
          </cell>
          <cell r="H1277">
            <v>13.7013</v>
          </cell>
          <cell r="I1277">
            <v>11.6739</v>
          </cell>
          <cell r="J1277">
            <v>14.210800000000001</v>
          </cell>
          <cell r="K1277">
            <v>14.263299999999999</v>
          </cell>
          <cell r="L1277">
            <v>16.533999999999999</v>
          </cell>
          <cell r="M1277">
            <v>20.252099999999999</v>
          </cell>
          <cell r="N1277">
            <v>23.758500000000002</v>
          </cell>
          <cell r="O1277">
            <v>26.077100000000002</v>
          </cell>
        </row>
        <row r="1278">
          <cell r="A1278" t="str">
            <v>Czech Republic</v>
          </cell>
          <cell r="B1278" t="str">
            <v>Europe</v>
          </cell>
          <cell r="C1278" t="str">
            <v>A1</v>
          </cell>
          <cell r="D1278">
            <v>29.945499999999999</v>
          </cell>
          <cell r="E1278">
            <v>37.906799999999997</v>
          </cell>
          <cell r="F1278">
            <v>36.009500000000003</v>
          </cell>
          <cell r="G1278">
            <v>45.4163</v>
          </cell>
          <cell r="H1278">
            <v>56.611899999999999</v>
          </cell>
          <cell r="I1278">
            <v>57.083500000000001</v>
          </cell>
          <cell r="J1278">
            <v>70.735100000000003</v>
          </cell>
          <cell r="K1278">
            <v>77.563100000000006</v>
          </cell>
          <cell r="L1278">
            <v>79.401300000000006</v>
          </cell>
          <cell r="M1278">
            <v>93.173299999999998</v>
          </cell>
          <cell r="N1278">
            <v>95.548100000000005</v>
          </cell>
          <cell r="O1278">
            <v>93.291700000000006</v>
          </cell>
        </row>
        <row r="1279">
          <cell r="A1279" t="str">
            <v>Democratic Republic of the Congo</v>
          </cell>
          <cell r="C1279" t="str">
            <v>B3</v>
          </cell>
          <cell r="D1279">
            <v>10.223100000000001</v>
          </cell>
          <cell r="E1279">
            <v>10.462899999999999</v>
          </cell>
          <cell r="F1279">
            <v>9.7760999999999996</v>
          </cell>
          <cell r="G1279">
            <v>10.238099999999999</v>
          </cell>
          <cell r="H1279">
            <v>11.3443</v>
          </cell>
          <cell r="I1279">
            <v>11.3347</v>
          </cell>
          <cell r="J1279">
            <v>11.3089</v>
          </cell>
          <cell r="K1279">
            <v>5.3928000000000003</v>
          </cell>
          <cell r="L1279">
            <v>5.6124000000000001</v>
          </cell>
          <cell r="M1279">
            <v>6.67</v>
          </cell>
          <cell r="N1279">
            <v>7.5818000000000003</v>
          </cell>
          <cell r="O1279">
            <v>8.5039999999999996</v>
          </cell>
        </row>
        <row r="1280">
          <cell r="A1280" t="str">
            <v>Denmark</v>
          </cell>
          <cell r="B1280" t="str">
            <v>Europe</v>
          </cell>
          <cell r="C1280" t="str">
            <v>Aaa</v>
          </cell>
          <cell r="D1280">
            <v>110.9949</v>
          </cell>
          <cell r="E1280">
            <v>121.0218</v>
          </cell>
          <cell r="F1280">
            <v>92.259299999999996</v>
          </cell>
          <cell r="G1280">
            <v>92.441999999999993</v>
          </cell>
          <cell r="H1280">
            <v>90.622</v>
          </cell>
          <cell r="I1280">
            <v>110.7187</v>
          </cell>
          <cell r="J1280">
            <v>130.4744</v>
          </cell>
          <cell r="K1280">
            <v>134.11519999999999</v>
          </cell>
          <cell r="L1280">
            <v>144.65799999999999</v>
          </cell>
          <cell r="M1280">
            <v>146.31710000000001</v>
          </cell>
          <cell r="N1280">
            <v>144.47120000000001</v>
          </cell>
          <cell r="O1280">
            <v>141.9512</v>
          </cell>
        </row>
        <row r="1281">
          <cell r="A1281" t="str">
            <v>Djibouti</v>
          </cell>
          <cell r="B1281" t="str">
            <v>--</v>
          </cell>
          <cell r="C1281" t="str">
            <v>--</v>
          </cell>
        </row>
        <row r="1282">
          <cell r="A1282" t="str">
            <v>Dominican Republic</v>
          </cell>
          <cell r="B1282" t="str">
            <v>Americas</v>
          </cell>
          <cell r="C1282" t="str">
            <v>B1</v>
          </cell>
          <cell r="D1282">
            <v>5.7442000000000002</v>
          </cell>
          <cell r="E1282">
            <v>6.585</v>
          </cell>
          <cell r="F1282">
            <v>6.8220000000000001</v>
          </cell>
          <cell r="G1282">
            <v>7.4067999999999996</v>
          </cell>
          <cell r="H1282">
            <v>7.5583</v>
          </cell>
          <cell r="I1282">
            <v>11.2193</v>
          </cell>
          <cell r="J1282">
            <v>13.254</v>
          </cell>
          <cell r="K1282">
            <v>14.818</v>
          </cell>
          <cell r="L1282">
            <v>16.593</v>
          </cell>
          <cell r="M1282">
            <v>19.235600000000002</v>
          </cell>
          <cell r="N1282">
            <v>22.36</v>
          </cell>
          <cell r="O1282">
            <v>24.021999999999998</v>
          </cell>
        </row>
        <row r="1283">
          <cell r="A1283" t="str">
            <v>Ecuador</v>
          </cell>
          <cell r="B1283" t="str">
            <v>Americas</v>
          </cell>
          <cell r="C1283" t="str">
            <v>Caa1</v>
          </cell>
          <cell r="D1283">
            <v>13.113</v>
          </cell>
          <cell r="E1283">
            <v>13.3202</v>
          </cell>
          <cell r="F1283">
            <v>14.125</v>
          </cell>
          <cell r="G1283">
            <v>12.6778</v>
          </cell>
          <cell r="H1283">
            <v>12.851000000000001</v>
          </cell>
          <cell r="I1283">
            <v>12.7087</v>
          </cell>
          <cell r="J1283">
            <v>9.3390000000000004</v>
          </cell>
          <cell r="K1283">
            <v>12.9054</v>
          </cell>
          <cell r="L1283">
            <v>14.103999999999999</v>
          </cell>
          <cell r="M1283">
            <v>18.248899999999999</v>
          </cell>
          <cell r="N1283">
            <v>21.523900000000001</v>
          </cell>
          <cell r="O1283">
            <v>23.515999999999998</v>
          </cell>
        </row>
        <row r="1284">
          <cell r="A1284" t="str">
            <v>Egypt</v>
          </cell>
          <cell r="B1284" t="str">
            <v>ME &amp; A</v>
          </cell>
          <cell r="C1284" t="str">
            <v>Caa1</v>
          </cell>
          <cell r="D1284">
            <v>67.191199999999995</v>
          </cell>
          <cell r="E1284">
            <v>70.227000000000004</v>
          </cell>
          <cell r="F1284">
            <v>86.8489</v>
          </cell>
          <cell r="G1284">
            <v>97.034400000000005</v>
          </cell>
          <cell r="H1284">
            <v>104.97369999999999</v>
          </cell>
          <cell r="I1284">
            <v>118.0595</v>
          </cell>
          <cell r="J1284">
            <v>136.00800000000001</v>
          </cell>
          <cell r="K1284">
            <v>155.43950000000001</v>
          </cell>
          <cell r="L1284">
            <v>176.43690000000001</v>
          </cell>
          <cell r="M1284">
            <v>204.96080000000001</v>
          </cell>
          <cell r="N1284">
            <v>217.79660000000001</v>
          </cell>
          <cell r="O1284">
            <v>247.81219999999999</v>
          </cell>
        </row>
        <row r="1285">
          <cell r="A1285" t="str">
            <v>El Salvador</v>
          </cell>
          <cell r="B1285" t="str">
            <v>Americas</v>
          </cell>
          <cell r="C1285" t="str">
            <v>Ba3</v>
          </cell>
          <cell r="D1285">
            <v>6.0872000000000002</v>
          </cell>
          <cell r="E1285">
            <v>6.4249999999999998</v>
          </cell>
          <cell r="F1285">
            <v>6.8032000000000004</v>
          </cell>
          <cell r="G1285">
            <v>7.5079000000000002</v>
          </cell>
          <cell r="H1285">
            <v>7.8699000000000003</v>
          </cell>
          <cell r="I1285">
            <v>8.6525999999999996</v>
          </cell>
          <cell r="J1285">
            <v>10.3955</v>
          </cell>
          <cell r="K1285">
            <v>11.0763</v>
          </cell>
          <cell r="L1285">
            <v>12.001099999999999</v>
          </cell>
          <cell r="M1285">
            <v>13.595599999999999</v>
          </cell>
          <cell r="N1285">
            <v>14.638999999999999</v>
          </cell>
          <cell r="O1285">
            <v>15.599500000000001</v>
          </cell>
        </row>
        <row r="1286">
          <cell r="A1286" t="str">
            <v>Equatorial Guinea</v>
          </cell>
          <cell r="B1286" t="str">
            <v>--</v>
          </cell>
          <cell r="C1286" t="str">
            <v>--</v>
          </cell>
        </row>
        <row r="1287">
          <cell r="A1287" t="str">
            <v>Eritrea</v>
          </cell>
          <cell r="B1287" t="str">
            <v>--</v>
          </cell>
          <cell r="C1287" t="str">
            <v>--</v>
          </cell>
        </row>
        <row r="1288">
          <cell r="A1288" t="str">
            <v>Estonia</v>
          </cell>
          <cell r="B1288" t="str">
            <v>Europe</v>
          </cell>
          <cell r="C1288" t="str">
            <v>A1</v>
          </cell>
          <cell r="D1288">
            <v>0.61850000000000005</v>
          </cell>
          <cell r="E1288">
            <v>0.66290000000000004</v>
          </cell>
          <cell r="F1288">
            <v>0.60319999999999996</v>
          </cell>
          <cell r="G1288">
            <v>0.77800000000000002</v>
          </cell>
          <cell r="H1288">
            <v>0.87180000000000002</v>
          </cell>
          <cell r="I1288">
            <v>1.0262</v>
          </cell>
          <cell r="J1288">
            <v>1.4280999999999999</v>
          </cell>
          <cell r="K1288">
            <v>1.2845</v>
          </cell>
          <cell r="L1288">
            <v>1.2710999999999999</v>
          </cell>
          <cell r="M1288">
            <v>2.2589000000000001</v>
          </cell>
          <cell r="N1288">
            <v>2.4598</v>
          </cell>
          <cell r="O1288">
            <v>2.4805999999999999</v>
          </cell>
        </row>
        <row r="1289">
          <cell r="A1289" t="str">
            <v>Ethiopia</v>
          </cell>
          <cell r="B1289" t="str">
            <v>--</v>
          </cell>
          <cell r="C1289" t="str">
            <v>--</v>
          </cell>
          <cell r="D1289">
            <v>116.494</v>
          </cell>
          <cell r="E1289">
            <v>106.6206</v>
          </cell>
          <cell r="F1289">
            <v>76.741900000000001</v>
          </cell>
          <cell r="G1289">
            <v>39.369100000000003</v>
          </cell>
          <cell r="H1289">
            <v>37.208799999999997</v>
          </cell>
          <cell r="I1289">
            <v>30.770600000000002</v>
          </cell>
          <cell r="J1289">
            <v>25.345099999999999</v>
          </cell>
          <cell r="K1289">
            <v>27.919799999999999</v>
          </cell>
          <cell r="L1289">
            <v>26.192599999999999</v>
          </cell>
          <cell r="M1289">
            <v>21.241299999999999</v>
          </cell>
          <cell r="N1289">
            <v>22.520800000000001</v>
          </cell>
          <cell r="O1289">
            <v>24.0794</v>
          </cell>
        </row>
        <row r="1290">
          <cell r="A1290" t="str">
            <v>Eurozone</v>
          </cell>
          <cell r="B1290" t="str">
            <v>--</v>
          </cell>
          <cell r="C1290" t="str">
            <v>--</v>
          </cell>
          <cell r="D1290">
            <v>6597.7338</v>
          </cell>
          <cell r="E1290">
            <v>7455.09</v>
          </cell>
          <cell r="F1290">
            <v>6759.5805</v>
          </cell>
          <cell r="G1290">
            <v>7749.3899000000001</v>
          </cell>
          <cell r="H1290">
            <v>8824.5205000000005</v>
          </cell>
          <cell r="I1290">
            <v>9032.0802999999996</v>
          </cell>
          <cell r="J1290">
            <v>10279.340200000001</v>
          </cell>
          <cell r="K1290">
            <v>10466.9205</v>
          </cell>
          <cell r="L1290">
            <v>10645.992700000001</v>
          </cell>
          <cell r="M1290">
            <v>11651.0936</v>
          </cell>
          <cell r="N1290">
            <v>11591.163</v>
          </cell>
        </row>
        <row r="1291">
          <cell r="A1291" t="str">
            <v>Federated States of Micronesia</v>
          </cell>
          <cell r="B1291" t="str">
            <v>--</v>
          </cell>
          <cell r="C1291" t="str">
            <v>--</v>
          </cell>
        </row>
        <row r="1292">
          <cell r="A1292" t="str">
            <v>Fiji Islands</v>
          </cell>
          <cell r="B1292" t="str">
            <v>Asia Pacific</v>
          </cell>
          <cell r="C1292" t="str">
            <v>B1</v>
          </cell>
          <cell r="D1292">
            <v>1.2385999999999999</v>
          </cell>
          <cell r="E1292">
            <v>1.3859999999999999</v>
          </cell>
          <cell r="F1292">
            <v>1.3886000000000001</v>
          </cell>
          <cell r="G1292">
            <v>1.7263999999999999</v>
          </cell>
          <cell r="H1292">
            <v>1.7633000000000001</v>
          </cell>
          <cell r="I1292">
            <v>1.6372</v>
          </cell>
          <cell r="J1292">
            <v>1.6245000000000001</v>
          </cell>
          <cell r="K1292">
            <v>1.8593</v>
          </cell>
          <cell r="L1292">
            <v>1.9594</v>
          </cell>
          <cell r="M1292">
            <v>2.0590000000000002</v>
          </cell>
          <cell r="N1292">
            <v>2.0838000000000001</v>
          </cell>
          <cell r="O1292">
            <v>2.1934999999999998</v>
          </cell>
        </row>
        <row r="1293">
          <cell r="A1293" t="str">
            <v>Finland</v>
          </cell>
          <cell r="B1293" t="str">
            <v>Europe</v>
          </cell>
          <cell r="C1293" t="str">
            <v>Aaa</v>
          </cell>
          <cell r="D1293">
            <v>81.814599999999999</v>
          </cell>
          <cell r="E1293">
            <v>92.060299999999998</v>
          </cell>
          <cell r="F1293">
            <v>77.449700000000007</v>
          </cell>
          <cell r="G1293">
            <v>86.521600000000007</v>
          </cell>
          <cell r="H1293">
            <v>93.073499999999996</v>
          </cell>
          <cell r="I1293">
            <v>87.697999999999993</v>
          </cell>
          <cell r="J1293">
            <v>108.0407</v>
          </cell>
          <cell r="K1293">
            <v>116.21469999999999</v>
          </cell>
          <cell r="L1293">
            <v>120.1373</v>
          </cell>
          <cell r="M1293">
            <v>136.08949999999999</v>
          </cell>
          <cell r="N1293">
            <v>151.13669999999999</v>
          </cell>
          <cell r="O1293">
            <v>158.37139999999999</v>
          </cell>
        </row>
        <row r="1294">
          <cell r="A1294" t="str">
            <v>France</v>
          </cell>
          <cell r="B1294" t="str">
            <v>Europe</v>
          </cell>
          <cell r="C1294" t="str">
            <v>Aa1</v>
          </cell>
          <cell r="D1294">
            <v>1267.2322999999999</v>
          </cell>
          <cell r="E1294">
            <v>1466.8891000000001</v>
          </cell>
          <cell r="F1294">
            <v>1351.1741</v>
          </cell>
          <cell r="G1294">
            <v>1514.4670000000001</v>
          </cell>
          <cell r="H1294">
            <v>1783.5418999999999</v>
          </cell>
          <cell r="I1294">
            <v>1835.097</v>
          </cell>
          <cell r="J1294">
            <v>2151.3703999999998</v>
          </cell>
          <cell r="K1294">
            <v>2131.2082999999998</v>
          </cell>
          <cell r="L1294">
            <v>2221.4801000000002</v>
          </cell>
          <cell r="M1294">
            <v>2419.5288999999998</v>
          </cell>
          <cell r="N1294">
            <v>2570.7867000000001</v>
          </cell>
          <cell r="O1294">
            <v>2628.2359999999999</v>
          </cell>
        </row>
        <row r="1295">
          <cell r="A1295" t="str">
            <v>Gabon</v>
          </cell>
          <cell r="B1295" t="str">
            <v>ME &amp; A</v>
          </cell>
          <cell r="C1295" t="str">
            <v>--</v>
          </cell>
          <cell r="D1295">
            <v>4.9573</v>
          </cell>
          <cell r="E1295">
            <v>4.9669999999999996</v>
          </cell>
          <cell r="F1295">
            <v>4.694</v>
          </cell>
          <cell r="G1295">
            <v>4.2095000000000002</v>
          </cell>
          <cell r="H1295">
            <v>5.3749000000000002</v>
          </cell>
          <cell r="I1295">
            <v>2.3915000000000002</v>
          </cell>
          <cell r="J1295">
            <v>2.9929000000000001</v>
          </cell>
          <cell r="K1295">
            <v>2.9923999999999999</v>
          </cell>
          <cell r="L1295">
            <v>3.1833</v>
          </cell>
          <cell r="M1295">
            <v>3.6025999999999998</v>
          </cell>
          <cell r="N1295">
            <v>4.141</v>
          </cell>
          <cell r="O1295">
            <v>4.4546000000000001</v>
          </cell>
        </row>
        <row r="1296">
          <cell r="A1296" t="str">
            <v>Gambia</v>
          </cell>
          <cell r="B1296" t="str">
            <v>--</v>
          </cell>
          <cell r="C1296" t="str">
            <v>--</v>
          </cell>
        </row>
        <row r="1297">
          <cell r="A1297" t="str">
            <v>Georgia</v>
          </cell>
          <cell r="B1297" t="str">
            <v>Europe</v>
          </cell>
          <cell r="C1297" t="str">
            <v>Ba3</v>
          </cell>
          <cell r="D1297">
            <v>2.2206999999999999</v>
          </cell>
          <cell r="E1297">
            <v>2.3597999999999999</v>
          </cell>
          <cell r="F1297">
            <v>2.2732999999999999</v>
          </cell>
          <cell r="G1297">
            <v>1.8536999999999999</v>
          </cell>
          <cell r="H1297">
            <v>2.0366</v>
          </cell>
          <cell r="I1297">
            <v>2.6852</v>
          </cell>
          <cell r="J1297">
            <v>3.2917999999999998</v>
          </cell>
          <cell r="K1297">
            <v>3.9251999999999998</v>
          </cell>
          <cell r="L1297">
            <v>4.3285999999999998</v>
          </cell>
          <cell r="M1297">
            <v>5.1372</v>
          </cell>
          <cell r="N1297">
            <v>5.1878000000000002</v>
          </cell>
          <cell r="O1297">
            <v>5.5011000000000001</v>
          </cell>
        </row>
        <row r="1298">
          <cell r="A1298" t="str">
            <v>Germany</v>
          </cell>
          <cell r="B1298" t="str">
            <v>Europe</v>
          </cell>
          <cell r="C1298" t="str">
            <v>Aaa</v>
          </cell>
          <cell r="D1298">
            <v>1747.7445</v>
          </cell>
          <cell r="E1298">
            <v>1980.6469</v>
          </cell>
          <cell r="F1298">
            <v>1798.8855000000001</v>
          </cell>
          <cell r="G1298">
            <v>2072.8753000000002</v>
          </cell>
          <cell r="H1298">
            <v>2331.4304000000002</v>
          </cell>
          <cell r="I1298">
            <v>2300.1968999999999</v>
          </cell>
          <cell r="J1298">
            <v>2549.7073</v>
          </cell>
          <cell r="K1298">
            <v>2748.9755</v>
          </cell>
          <cell r="L1298">
            <v>2700.1311000000001</v>
          </cell>
          <cell r="M1298">
            <v>2850.1581000000001</v>
          </cell>
          <cell r="N1298">
            <v>2899.0817000000002</v>
          </cell>
          <cell r="O1298">
            <v>2834.6116999999999</v>
          </cell>
        </row>
        <row r="1299">
          <cell r="A1299" t="str">
            <v>Ghana</v>
          </cell>
          <cell r="B1299" t="str">
            <v>ME &amp; A</v>
          </cell>
          <cell r="C1299" t="str">
            <v>B1</v>
          </cell>
          <cell r="D1299">
            <v>9.0723000000000003</v>
          </cell>
          <cell r="E1299">
            <v>8.3082999999999991</v>
          </cell>
          <cell r="F1299">
            <v>8.3219999999999992</v>
          </cell>
          <cell r="G1299">
            <v>5.3074000000000003</v>
          </cell>
          <cell r="H1299">
            <v>7.4103000000000003</v>
          </cell>
          <cell r="I1299">
            <v>8.3508999999999993</v>
          </cell>
          <cell r="J1299">
            <v>9.3417999999999992</v>
          </cell>
          <cell r="K1299">
            <v>14.4498</v>
          </cell>
          <cell r="L1299">
            <v>16.872299999999999</v>
          </cell>
          <cell r="M1299">
            <v>18.694700000000001</v>
          </cell>
          <cell r="N1299">
            <v>23.648700000000002</v>
          </cell>
          <cell r="O1299">
            <v>28.0197</v>
          </cell>
        </row>
        <row r="1300">
          <cell r="A1300" t="str">
            <v>Gibraltar</v>
          </cell>
          <cell r="B1300" t="str">
            <v>--</v>
          </cell>
          <cell r="C1300" t="str">
            <v>--</v>
          </cell>
        </row>
        <row r="1301">
          <cell r="A1301" t="str">
            <v>Greece</v>
          </cell>
          <cell r="B1301" t="str">
            <v>Europe</v>
          </cell>
          <cell r="C1301" t="str">
            <v>C</v>
          </cell>
          <cell r="D1301">
            <v>190.01949999999999</v>
          </cell>
          <cell r="E1301">
            <v>227.7252</v>
          </cell>
          <cell r="F1301">
            <v>243.2552</v>
          </cell>
          <cell r="G1301">
            <v>281.52359999999999</v>
          </cell>
          <cell r="H1301">
            <v>327.99259999999998</v>
          </cell>
          <cell r="I1301">
            <v>387.18329999999997</v>
          </cell>
          <cell r="J1301">
            <v>417.54809999999998</v>
          </cell>
          <cell r="K1301">
            <v>437.20190000000002</v>
          </cell>
          <cell r="L1301">
            <v>494.2527</v>
          </cell>
          <cell r="M1301">
            <v>390.72980000000001</v>
          </cell>
          <cell r="N1301">
            <v>426.02249999999998</v>
          </cell>
          <cell r="O1301">
            <v>421.19450000000001</v>
          </cell>
        </row>
        <row r="1302">
          <cell r="A1302" t="str">
            <v>Grenada</v>
          </cell>
          <cell r="B1302" t="str">
            <v>--</v>
          </cell>
          <cell r="C1302" t="str">
            <v>--</v>
          </cell>
        </row>
        <row r="1303">
          <cell r="A1303" t="str">
            <v>Guatemala</v>
          </cell>
          <cell r="B1303" t="str">
            <v>Americas</v>
          </cell>
          <cell r="C1303" t="str">
            <v>Ba1</v>
          </cell>
          <cell r="D1303">
            <v>4.5221</v>
          </cell>
          <cell r="E1303">
            <v>5.2657999999999996</v>
          </cell>
          <cell r="F1303">
            <v>5.6658999999999997</v>
          </cell>
          <cell r="G1303">
            <v>6.5265000000000004</v>
          </cell>
          <cell r="H1303">
            <v>7.3201999999999998</v>
          </cell>
          <cell r="I1303">
            <v>7.6566000000000001</v>
          </cell>
          <cell r="J1303">
            <v>8.4556000000000004</v>
          </cell>
          <cell r="K1303">
            <v>10.0139</v>
          </cell>
          <cell r="L1303">
            <v>11.2536</v>
          </cell>
          <cell r="M1303">
            <v>12.158099999999999</v>
          </cell>
          <cell r="N1303">
            <v>13.132199999999999</v>
          </cell>
          <cell r="O1303">
            <v>14.341200000000001</v>
          </cell>
        </row>
        <row r="1304">
          <cell r="A1304" t="str">
            <v>Guernsey</v>
          </cell>
          <cell r="B1304" t="str">
            <v>--</v>
          </cell>
          <cell r="C1304" t="str">
            <v>--</v>
          </cell>
        </row>
        <row r="1305">
          <cell r="A1305" t="str">
            <v>Guinea</v>
          </cell>
          <cell r="B1305" t="str">
            <v>--</v>
          </cell>
          <cell r="C1305" t="str">
            <v>--</v>
          </cell>
        </row>
        <row r="1306">
          <cell r="A1306" t="str">
            <v>Guinea-Bissau</v>
          </cell>
          <cell r="B1306" t="str">
            <v>--</v>
          </cell>
          <cell r="C1306" t="str">
            <v>--</v>
          </cell>
        </row>
        <row r="1307">
          <cell r="A1307" t="str">
            <v>Guyana</v>
          </cell>
          <cell r="B1307" t="str">
            <v>--</v>
          </cell>
          <cell r="C1307" t="str">
            <v>--</v>
          </cell>
          <cell r="D1307">
            <v>1.52</v>
          </cell>
          <cell r="E1307">
            <v>1.52</v>
          </cell>
          <cell r="F1307">
            <v>1.55</v>
          </cell>
          <cell r="G1307">
            <v>1.41</v>
          </cell>
          <cell r="H1307">
            <v>1.06</v>
          </cell>
          <cell r="I1307">
            <v>1.2</v>
          </cell>
          <cell r="J1307">
            <v>1.36</v>
          </cell>
          <cell r="K1307">
            <v>1.52</v>
          </cell>
          <cell r="L1307">
            <v>0</v>
          </cell>
        </row>
        <row r="1308">
          <cell r="A1308" t="str">
            <v>Haiti</v>
          </cell>
          <cell r="B1308" t="str">
            <v>--</v>
          </cell>
          <cell r="C1308" t="str">
            <v>--</v>
          </cell>
        </row>
        <row r="1309">
          <cell r="A1309" t="str">
            <v>Honduras</v>
          </cell>
          <cell r="B1309" t="str">
            <v>Americas</v>
          </cell>
          <cell r="C1309" t="str">
            <v>B2</v>
          </cell>
          <cell r="D1309">
            <v>4.8887</v>
          </cell>
          <cell r="E1309">
            <v>5.1711</v>
          </cell>
          <cell r="F1309">
            <v>4.3484999999999996</v>
          </cell>
          <cell r="G1309">
            <v>3.1343000000000001</v>
          </cell>
          <cell r="H1309">
            <v>2.1465999999999998</v>
          </cell>
          <cell r="I1309">
            <v>2.7858000000000001</v>
          </cell>
          <cell r="J1309">
            <v>3.4796999999999998</v>
          </cell>
          <cell r="K1309">
            <v>4.6176000000000004</v>
          </cell>
          <cell r="L1309">
            <v>5.5473999999999997</v>
          </cell>
          <cell r="M1309">
            <v>6.2121000000000004</v>
          </cell>
          <cell r="N1309">
            <v>7.3192000000000004</v>
          </cell>
          <cell r="O1309">
            <v>8.3150999999999993</v>
          </cell>
        </row>
        <row r="1310">
          <cell r="A1310" t="str">
            <v>Hong Kong</v>
          </cell>
          <cell r="B1310" t="str">
            <v>Asia Pacific</v>
          </cell>
          <cell r="C1310" t="str">
            <v>Aa1</v>
          </cell>
          <cell r="D1310">
            <v>0</v>
          </cell>
          <cell r="E1310">
            <v>3.2143000000000002</v>
          </cell>
          <cell r="F1310">
            <v>3.1717</v>
          </cell>
          <cell r="G1310">
            <v>2.7867999999999999</v>
          </cell>
          <cell r="H1310">
            <v>2.5718000000000001</v>
          </cell>
          <cell r="I1310">
            <v>2.1442000000000001</v>
          </cell>
          <cell r="J1310">
            <v>2.9274</v>
          </cell>
          <cell r="K1310">
            <v>4.9813999999999998</v>
          </cell>
          <cell r="L1310">
            <v>7.8171999999999997</v>
          </cell>
          <cell r="M1310">
            <v>10.5411</v>
          </cell>
          <cell r="N1310">
            <v>12.365</v>
          </cell>
          <cell r="O1310">
            <v>14.293100000000001</v>
          </cell>
        </row>
        <row r="1311">
          <cell r="A1311" t="str">
            <v>Hungary</v>
          </cell>
          <cell r="B1311" t="str">
            <v>Europe</v>
          </cell>
          <cell r="C1311" t="str">
            <v>Ba1</v>
          </cell>
          <cell r="D1311">
            <v>52.817700000000002</v>
          </cell>
          <cell r="E1311">
            <v>68.202399999999997</v>
          </cell>
          <cell r="F1311">
            <v>63.594499999999996</v>
          </cell>
          <cell r="G1311">
            <v>81.431799999999996</v>
          </cell>
          <cell r="H1311">
            <v>97.071299999999994</v>
          </cell>
          <cell r="I1311">
            <v>103.0805</v>
          </cell>
          <cell r="J1311">
            <v>108.7676</v>
          </cell>
          <cell r="K1311">
            <v>104.3982</v>
          </cell>
          <cell r="L1311">
            <v>94.308199999999999</v>
          </cell>
          <cell r="M1311">
            <v>101.3597</v>
          </cell>
          <cell r="N1311">
            <v>101.2628</v>
          </cell>
          <cell r="O1311">
            <v>98.805000000000007</v>
          </cell>
        </row>
        <row r="1312">
          <cell r="A1312" t="str">
            <v>Iceland</v>
          </cell>
          <cell r="B1312" t="str">
            <v>Europe</v>
          </cell>
          <cell r="C1312" t="str">
            <v>Baa3</v>
          </cell>
          <cell r="D1312">
            <v>4.8390000000000004</v>
          </cell>
          <cell r="E1312">
            <v>5.2430000000000003</v>
          </cell>
          <cell r="F1312">
            <v>4.1393000000000004</v>
          </cell>
          <cell r="G1312">
            <v>4.9131</v>
          </cell>
          <cell r="H1312">
            <v>6.0281000000000002</v>
          </cell>
          <cell r="I1312">
            <v>9.2522000000000002</v>
          </cell>
          <cell r="J1312">
            <v>11.7416</v>
          </cell>
          <cell r="K1312">
            <v>13.884</v>
          </cell>
          <cell r="L1312">
            <v>16.221299999999999</v>
          </cell>
          <cell r="M1312">
            <v>14.1457</v>
          </cell>
          <cell r="N1312">
            <v>14.6745</v>
          </cell>
          <cell r="O1312">
            <v>14.696199999999999</v>
          </cell>
        </row>
        <row r="1313">
          <cell r="A1313" t="str">
            <v>India</v>
          </cell>
          <cell r="B1313" t="str">
            <v>Asia Pacific</v>
          </cell>
          <cell r="C1313" t="str">
            <v>Baa3</v>
          </cell>
          <cell r="D1313">
            <v>544.35379999999998</v>
          </cell>
          <cell r="E1313">
            <v>608.59280000000001</v>
          </cell>
          <cell r="F1313">
            <v>654.72479999999996</v>
          </cell>
          <cell r="G1313">
            <v>735.52819999999997</v>
          </cell>
          <cell r="H1313">
            <v>891.04060000000004</v>
          </cell>
          <cell r="I1313">
            <v>798.02940000000001</v>
          </cell>
          <cell r="J1313">
            <v>1013.6499</v>
          </cell>
          <cell r="K1313">
            <v>1144.0235</v>
          </cell>
          <cell r="L1313">
            <v>1149.5018</v>
          </cell>
          <cell r="M1313">
            <v>1216.5885000000001</v>
          </cell>
          <cell r="N1313">
            <v>1270.6695999999999</v>
          </cell>
          <cell r="O1313">
            <v>1493.0535</v>
          </cell>
        </row>
        <row r="1314">
          <cell r="A1314" t="str">
            <v>Indonesia</v>
          </cell>
          <cell r="B1314" t="str">
            <v>Asia Pacific</v>
          </cell>
          <cell r="C1314" t="str">
            <v>Baa3</v>
          </cell>
          <cell r="D1314">
            <v>133.94999999999999</v>
          </cell>
          <cell r="E1314">
            <v>128.88200000000001</v>
          </cell>
          <cell r="F1314">
            <v>122.54600000000001</v>
          </cell>
          <cell r="G1314">
            <v>136.184</v>
          </cell>
          <cell r="H1314">
            <v>144.03200000000001</v>
          </cell>
          <cell r="I1314">
            <v>149.47399999999999</v>
          </cell>
          <cell r="J1314">
            <v>169.126</v>
          </cell>
          <cell r="K1314">
            <v>186.48400000000001</v>
          </cell>
          <cell r="L1314">
            <v>198.79599999999999</v>
          </cell>
          <cell r="M1314">
            <v>204.09700000000001</v>
          </cell>
          <cell r="N1314">
            <v>196</v>
          </cell>
          <cell r="O1314">
            <v>214.261</v>
          </cell>
        </row>
        <row r="1315">
          <cell r="A1315" t="str">
            <v>Iran</v>
          </cell>
          <cell r="C1315" t="str">
            <v>--</v>
          </cell>
        </row>
        <row r="1316">
          <cell r="A1316" t="str">
            <v>Iraq</v>
          </cell>
          <cell r="B1316" t="str">
            <v>--</v>
          </cell>
          <cell r="C1316" t="str">
            <v>--</v>
          </cell>
        </row>
        <row r="1317">
          <cell r="A1317" t="str">
            <v>Ireland</v>
          </cell>
          <cell r="B1317" t="str">
            <v>Europe</v>
          </cell>
          <cell r="C1317" t="str">
            <v>Ba1</v>
          </cell>
          <cell r="D1317">
            <v>55.011099999999999</v>
          </cell>
          <cell r="E1317">
            <v>60.008499999999998</v>
          </cell>
          <cell r="F1317">
            <v>52.294899999999998</v>
          </cell>
          <cell r="G1317">
            <v>57.541400000000003</v>
          </cell>
          <cell r="H1317">
            <v>69.4101</v>
          </cell>
          <cell r="I1317">
            <v>110.7834</v>
          </cell>
          <cell r="J1317">
            <v>150.60570000000001</v>
          </cell>
          <cell r="K1317">
            <v>192.63229999999999</v>
          </cell>
          <cell r="L1317">
            <v>218.96109999999999</v>
          </cell>
          <cell r="M1317">
            <v>253.92959999999999</v>
          </cell>
          <cell r="N1317">
            <v>273.6601</v>
          </cell>
          <cell r="O1317">
            <v>266.2586</v>
          </cell>
        </row>
        <row r="1318">
          <cell r="A1318" t="str">
            <v>Isle of Man</v>
          </cell>
          <cell r="B1318" t="str">
            <v>--</v>
          </cell>
          <cell r="C1318" t="str">
            <v>Aaa</v>
          </cell>
          <cell r="D1318">
            <v>0</v>
          </cell>
          <cell r="E1318">
            <v>0</v>
          </cell>
          <cell r="F1318">
            <v>0</v>
          </cell>
          <cell r="G1318">
            <v>0</v>
          </cell>
          <cell r="H1318">
            <v>0</v>
          </cell>
          <cell r="I1318">
            <v>0</v>
          </cell>
          <cell r="J1318">
            <v>0</v>
          </cell>
          <cell r="K1318">
            <v>0</v>
          </cell>
          <cell r="L1318">
            <v>0</v>
          </cell>
          <cell r="M1318">
            <v>0</v>
          </cell>
          <cell r="N1318">
            <v>0</v>
          </cell>
          <cell r="O1318">
            <v>0</v>
          </cell>
        </row>
        <row r="1319">
          <cell r="A1319" t="str">
            <v>Israel</v>
          </cell>
          <cell r="B1319" t="str">
            <v>ME &amp; A</v>
          </cell>
          <cell r="C1319" t="str">
            <v>A1</v>
          </cell>
          <cell r="D1319">
            <v>122.4191</v>
          </cell>
          <cell r="E1319">
            <v>128.5136</v>
          </cell>
          <cell r="F1319">
            <v>122.4419</v>
          </cell>
          <cell r="G1319">
            <v>130.2012</v>
          </cell>
          <cell r="H1319">
            <v>139.6362</v>
          </cell>
          <cell r="I1319">
            <v>147.1591</v>
          </cell>
          <cell r="J1319">
            <v>161.46199999999999</v>
          </cell>
          <cell r="K1319">
            <v>174.9597</v>
          </cell>
          <cell r="L1319">
            <v>168.83009999999999</v>
          </cell>
          <cell r="M1319">
            <v>182.13229999999999</v>
          </cell>
          <cell r="N1319">
            <v>204.12639999999999</v>
          </cell>
          <cell r="O1319">
            <v>209.8509</v>
          </cell>
        </row>
        <row r="1320">
          <cell r="A1320" t="str">
            <v>Italy</v>
          </cell>
          <cell r="B1320" t="str">
            <v>Europe</v>
          </cell>
          <cell r="C1320" t="str">
            <v>Baa2</v>
          </cell>
          <cell r="D1320">
            <v>1764.88</v>
          </cell>
          <cell r="E1320">
            <v>1974.5085999999999</v>
          </cell>
          <cell r="F1320">
            <v>1791.44</v>
          </cell>
          <cell r="G1320">
            <v>2091.1073000000001</v>
          </cell>
          <cell r="H1320">
            <v>2362.9061000000002</v>
          </cell>
          <cell r="I1320">
            <v>2325.5320999999999</v>
          </cell>
          <cell r="J1320">
            <v>2548.7876999999999</v>
          </cell>
          <cell r="K1320">
            <v>2473.6428999999998</v>
          </cell>
          <cell r="L1320">
            <v>2468.259</v>
          </cell>
          <cell r="M1320">
            <v>2624.8559</v>
          </cell>
          <cell r="N1320">
            <v>2738.5702999999999</v>
          </cell>
          <cell r="O1320">
            <v>2812.7177999999999</v>
          </cell>
        </row>
        <row r="1321">
          <cell r="A1321" t="str">
            <v>Ivory Coast</v>
          </cell>
          <cell r="B1321" t="str">
            <v>--</v>
          </cell>
          <cell r="C1321" t="str">
            <v>--</v>
          </cell>
        </row>
        <row r="1322">
          <cell r="A1322" t="str">
            <v>Jamaica</v>
          </cell>
          <cell r="B1322" t="str">
            <v>Americas</v>
          </cell>
          <cell r="C1322" t="str">
            <v>Caa3</v>
          </cell>
          <cell r="D1322">
            <v>10.7027</v>
          </cell>
          <cell r="E1322">
            <v>11.8599</v>
          </cell>
          <cell r="F1322">
            <v>12.093</v>
          </cell>
          <cell r="G1322">
            <v>12.885</v>
          </cell>
          <cell r="H1322">
            <v>13.106199999999999</v>
          </cell>
          <cell r="I1322">
            <v>13.03</v>
          </cell>
          <cell r="J1322">
            <v>13.9049</v>
          </cell>
          <cell r="K1322">
            <v>15.632400000000001</v>
          </cell>
          <cell r="L1322">
            <v>16.604800000000001</v>
          </cell>
          <cell r="M1322">
            <v>19.007400000000001</v>
          </cell>
          <cell r="N1322">
            <v>18.3078</v>
          </cell>
          <cell r="O1322">
            <v>18.572299999999998</v>
          </cell>
        </row>
        <row r="1323">
          <cell r="A1323" t="str">
            <v>Japan</v>
          </cell>
          <cell r="B1323" t="str">
            <v>Asia Pacific</v>
          </cell>
          <cell r="C1323" t="str">
            <v>Aa3</v>
          </cell>
          <cell r="D1323">
            <v>7296.4812000000002</v>
          </cell>
          <cell r="E1323">
            <v>8411.0797000000002</v>
          </cell>
          <cell r="F1323">
            <v>8523.6031999999996</v>
          </cell>
          <cell r="G1323">
            <v>8103.3791000000001</v>
          </cell>
          <cell r="H1323">
            <v>7972.5392000000002</v>
          </cell>
          <cell r="I1323">
            <v>9301.2711999999992</v>
          </cell>
          <cell r="J1323">
            <v>10586.3397</v>
          </cell>
          <cell r="K1323">
            <v>11867.1489</v>
          </cell>
          <cell r="L1323">
            <v>13581.389800000001</v>
          </cell>
          <cell r="M1323">
            <v>14188.1903</v>
          </cell>
          <cell r="N1323">
            <v>12089.516799999999</v>
          </cell>
          <cell r="O1323">
            <v>11903.0975</v>
          </cell>
        </row>
        <row r="1324">
          <cell r="A1324" t="str">
            <v>Jersey</v>
          </cell>
          <cell r="B1324" t="str">
            <v>--</v>
          </cell>
          <cell r="C1324" t="str">
            <v>--</v>
          </cell>
        </row>
        <row r="1325">
          <cell r="A1325" t="str">
            <v>Jordan</v>
          </cell>
          <cell r="B1325" t="str">
            <v>ME &amp; A</v>
          </cell>
          <cell r="C1325" t="str">
            <v>B1</v>
          </cell>
          <cell r="D1325">
            <v>10.1594</v>
          </cell>
          <cell r="E1325">
            <v>10.4781</v>
          </cell>
          <cell r="F1325">
            <v>10.6135</v>
          </cell>
          <cell r="G1325">
            <v>11.4937</v>
          </cell>
          <cell r="H1325">
            <v>12.622</v>
          </cell>
          <cell r="I1325">
            <v>13.2372</v>
          </cell>
          <cell r="J1325">
            <v>15.429600000000001</v>
          </cell>
          <cell r="K1325">
            <v>17.735199999999999</v>
          </cell>
          <cell r="L1325">
            <v>20.398599999999998</v>
          </cell>
          <cell r="M1325">
            <v>24.802800000000001</v>
          </cell>
          <cell r="N1325">
            <v>28.532399999999999</v>
          </cell>
          <cell r="O1325">
            <v>31.856300000000001</v>
          </cell>
        </row>
        <row r="1326">
          <cell r="A1326" t="str">
            <v>Kazakhstan</v>
          </cell>
          <cell r="B1326" t="str">
            <v>Europe</v>
          </cell>
          <cell r="C1326" t="str">
            <v>Baa2</v>
          </cell>
          <cell r="D1326">
            <v>4.7847999999999997</v>
          </cell>
          <cell r="E1326">
            <v>5.1437999999999997</v>
          </cell>
          <cell r="F1326">
            <v>4.5887000000000002</v>
          </cell>
          <cell r="G1326">
            <v>5.3620999999999999</v>
          </cell>
          <cell r="H1326">
            <v>6.4733000000000001</v>
          </cell>
          <cell r="I1326">
            <v>8.7924000000000007</v>
          </cell>
          <cell r="J1326">
            <v>11.716200000000001</v>
          </cell>
          <cell r="K1326">
            <v>15.799899999999999</v>
          </cell>
          <cell r="L1326">
            <v>19.338100000000001</v>
          </cell>
          <cell r="M1326">
            <v>24.9481</v>
          </cell>
          <cell r="N1326">
            <v>29.119299999999999</v>
          </cell>
          <cell r="O1326">
            <v>33.840299999999999</v>
          </cell>
        </row>
        <row r="1327">
          <cell r="A1327" t="str">
            <v>Kenya</v>
          </cell>
          <cell r="B1327" t="str">
            <v>--</v>
          </cell>
          <cell r="C1327" t="str">
            <v>B1</v>
          </cell>
          <cell r="D1327">
            <v>9.1468000000000007</v>
          </cell>
          <cell r="E1327">
            <v>9.6890000000000001</v>
          </cell>
          <cell r="F1327">
            <v>10.3576</v>
          </cell>
          <cell r="G1327">
            <v>11.3705</v>
          </cell>
          <cell r="H1327">
            <v>12.7845</v>
          </cell>
          <cell r="I1327">
            <v>11.2028</v>
          </cell>
          <cell r="J1327">
            <v>13.894600000000001</v>
          </cell>
          <cell r="K1327">
            <v>15.178800000000001</v>
          </cell>
          <cell r="L1327">
            <v>17.481400000000001</v>
          </cell>
          <cell r="M1327">
            <v>18.992599999999999</v>
          </cell>
          <cell r="N1327">
            <v>22.085899999999999</v>
          </cell>
          <cell r="O1327">
            <v>25.9998</v>
          </cell>
        </row>
        <row r="1328">
          <cell r="A1328" t="str">
            <v>Korea</v>
          </cell>
          <cell r="B1328" t="str">
            <v>Asia Pacific</v>
          </cell>
          <cell r="C1328" t="str">
            <v>Aa3</v>
          </cell>
          <cell r="D1328">
            <v>139.04490000000001</v>
          </cell>
          <cell r="E1328">
            <v>196.78</v>
          </cell>
          <cell r="F1328">
            <v>245.1285</v>
          </cell>
          <cell r="G1328">
            <v>304.13310000000001</v>
          </cell>
          <cell r="H1328">
            <v>319.30560000000003</v>
          </cell>
          <cell r="I1328">
            <v>245.37200000000001</v>
          </cell>
          <cell r="J1328">
            <v>308.8098</v>
          </cell>
          <cell r="K1328">
            <v>345.64460000000003</v>
          </cell>
          <cell r="L1328">
            <v>367.11149999999998</v>
          </cell>
          <cell r="M1328">
            <v>415.779</v>
          </cell>
          <cell r="N1328">
            <v>415.01580000000001</v>
          </cell>
          <cell r="O1328">
            <v>433.9862</v>
          </cell>
        </row>
        <row r="1329">
          <cell r="A1329" t="str">
            <v>Kuwait</v>
          </cell>
          <cell r="B1329" t="str">
            <v>ME &amp; A</v>
          </cell>
          <cell r="C1329" t="str">
            <v>Aa2</v>
          </cell>
          <cell r="D1329">
            <v>9.0122</v>
          </cell>
          <cell r="E1329">
            <v>8.9777000000000005</v>
          </cell>
          <cell r="F1329">
            <v>10.1274</v>
          </cell>
          <cell r="G1329">
            <v>10.2921</v>
          </cell>
          <cell r="H1329">
            <v>13.9139</v>
          </cell>
          <cell r="I1329">
            <v>13.9002</v>
          </cell>
          <cell r="J1329">
            <v>11.7027</v>
          </cell>
          <cell r="K1329">
            <v>13.245200000000001</v>
          </cell>
          <cell r="L1329">
            <v>12.861499999999999</v>
          </cell>
          <cell r="M1329">
            <v>11.9533</v>
          </cell>
          <cell r="N1329">
            <v>11.781499999999999</v>
          </cell>
          <cell r="O1329">
            <v>11.337400000000001</v>
          </cell>
        </row>
        <row r="1330">
          <cell r="A1330" t="str">
            <v>Kyrgyzstan</v>
          </cell>
          <cell r="B1330" t="str">
            <v>--</v>
          </cell>
          <cell r="C1330" t="str">
            <v>--</v>
          </cell>
          <cell r="E1330">
            <v>2.1783039999999998</v>
          </cell>
          <cell r="F1330">
            <v>2.0985499999999999</v>
          </cell>
          <cell r="G1330">
            <v>2.1641339999999998</v>
          </cell>
          <cell r="H1330">
            <v>2.2704430000000002</v>
          </cell>
          <cell r="I1330">
            <v>2.3090920000000001</v>
          </cell>
        </row>
        <row r="1331">
          <cell r="A1331" t="str">
            <v>Laos</v>
          </cell>
          <cell r="B1331" t="str">
            <v>--</v>
          </cell>
          <cell r="C1331" t="str">
            <v>--</v>
          </cell>
          <cell r="I1331">
            <v>3.0483021656561853</v>
          </cell>
          <cell r="J1331">
            <v>3.4804101575851871</v>
          </cell>
          <cell r="K1331">
            <v>4.0843741003623357</v>
          </cell>
          <cell r="L1331">
            <v>4.5339303769069694</v>
          </cell>
          <cell r="M1331">
            <v>5.6259061738408791</v>
          </cell>
          <cell r="N1331">
            <v>6.5090467289719625</v>
          </cell>
          <cell r="O1331">
            <v>7.687851750000001</v>
          </cell>
        </row>
        <row r="1332">
          <cell r="A1332" t="str">
            <v>Latvia</v>
          </cell>
          <cell r="B1332" t="str">
            <v>Europe</v>
          </cell>
          <cell r="C1332" t="str">
            <v>Baa2</v>
          </cell>
          <cell r="D1332">
            <v>1.7262</v>
          </cell>
          <cell r="E1332">
            <v>2.1518999999999999</v>
          </cell>
          <cell r="F1332">
            <v>1.8929</v>
          </cell>
          <cell r="G1332">
            <v>2.2200000000000002</v>
          </cell>
          <cell r="H1332">
            <v>2.7498</v>
          </cell>
          <cell r="I1332">
            <v>6.4358000000000004</v>
          </cell>
          <cell r="J1332">
            <v>9.8693000000000008</v>
          </cell>
          <cell r="K1332">
            <v>10.620699999999999</v>
          </cell>
          <cell r="L1332">
            <v>10.9824</v>
          </cell>
          <cell r="M1332">
            <v>11.875299999999999</v>
          </cell>
          <cell r="N1332">
            <v>13.277699999999999</v>
          </cell>
          <cell r="O1332">
            <v>12.757099999999999</v>
          </cell>
        </row>
        <row r="1333">
          <cell r="A1333" t="str">
            <v>Lebanon</v>
          </cell>
          <cell r="B1333" t="str">
            <v>ME &amp; A</v>
          </cell>
          <cell r="C1333" t="str">
            <v>B1</v>
          </cell>
          <cell r="D1333">
            <v>31.664400000000001</v>
          </cell>
          <cell r="E1333">
            <v>34.424500000000002</v>
          </cell>
          <cell r="F1333">
            <v>36.841099999999997</v>
          </cell>
          <cell r="G1333">
            <v>38.1721</v>
          </cell>
          <cell r="H1333">
            <v>38.850900000000003</v>
          </cell>
          <cell r="I1333">
            <v>43.700400000000002</v>
          </cell>
          <cell r="J1333">
            <v>47.12</v>
          </cell>
          <cell r="K1333">
            <v>48.444099999999999</v>
          </cell>
          <cell r="L1333">
            <v>49.319699999999997</v>
          </cell>
          <cell r="M1333">
            <v>53.386000000000003</v>
          </cell>
          <cell r="N1333">
            <v>57.930100000000003</v>
          </cell>
          <cell r="O1333">
            <v>62.9116</v>
          </cell>
        </row>
        <row r="1334">
          <cell r="A1334" t="str">
            <v>Lesotho</v>
          </cell>
          <cell r="B1334" t="str">
            <v>--</v>
          </cell>
          <cell r="C1334" t="str">
            <v>--</v>
          </cell>
        </row>
        <row r="1335">
          <cell r="A1335" t="str">
            <v>Libya</v>
          </cell>
          <cell r="B1335" t="str">
            <v>--</v>
          </cell>
          <cell r="C1335" t="str">
            <v>--</v>
          </cell>
        </row>
        <row r="1336">
          <cell r="A1336" t="str">
            <v>Liechtenstein</v>
          </cell>
          <cell r="B1336" t="str">
            <v>--</v>
          </cell>
          <cell r="C1336" t="str">
            <v>--</v>
          </cell>
          <cell r="D1336">
            <v>0</v>
          </cell>
          <cell r="E1336">
            <v>0</v>
          </cell>
          <cell r="F1336">
            <v>0</v>
          </cell>
          <cell r="G1336">
            <v>0</v>
          </cell>
          <cell r="H1336">
            <v>0</v>
          </cell>
          <cell r="I1336">
            <v>0</v>
          </cell>
          <cell r="J1336">
            <v>0</v>
          </cell>
          <cell r="K1336">
            <v>0</v>
          </cell>
          <cell r="L1336">
            <v>0</v>
          </cell>
          <cell r="M1336">
            <v>0</v>
          </cell>
          <cell r="N1336">
            <v>0</v>
          </cell>
          <cell r="O1336">
            <v>0</v>
          </cell>
        </row>
        <row r="1337">
          <cell r="A1337" t="str">
            <v>Lithuania</v>
          </cell>
          <cell r="B1337" t="str">
            <v>Europe</v>
          </cell>
          <cell r="C1337" t="str">
            <v>Baa1</v>
          </cell>
          <cell r="D1337">
            <v>4.3586999999999998</v>
          </cell>
          <cell r="E1337">
            <v>4.7958999999999996</v>
          </cell>
          <cell r="F1337">
            <v>4.5618999999999996</v>
          </cell>
          <cell r="G1337">
            <v>5.6791999999999998</v>
          </cell>
          <cell r="H1337">
            <v>7.0838000000000001</v>
          </cell>
          <cell r="I1337">
            <v>7.0896999999999997</v>
          </cell>
          <cell r="J1337">
            <v>11.2187</v>
          </cell>
          <cell r="K1337">
            <v>13.8424</v>
          </cell>
          <cell r="L1337">
            <v>15.344799999999999</v>
          </cell>
          <cell r="M1337">
            <v>17.665600000000001</v>
          </cell>
          <cell r="N1337">
            <v>18.389099999999999</v>
          </cell>
          <cell r="O1337">
            <v>19.198399999999999</v>
          </cell>
        </row>
        <row r="1338">
          <cell r="A1338" t="str">
            <v>Luxembourg</v>
          </cell>
          <cell r="B1338" t="str">
            <v>Europe</v>
          </cell>
          <cell r="C1338" t="str">
            <v>Aaa</v>
          </cell>
          <cell r="D1338">
            <v>2.0272000000000001</v>
          </cell>
          <cell r="E1338">
            <v>2.3744000000000001</v>
          </cell>
          <cell r="F1338">
            <v>2.1677</v>
          </cell>
          <cell r="G1338">
            <v>2.9842</v>
          </cell>
          <cell r="H1338">
            <v>3.6831999999999998</v>
          </cell>
          <cell r="I1338">
            <v>7.5080999999999998</v>
          </cell>
          <cell r="J1338">
            <v>7.9625000000000004</v>
          </cell>
          <cell r="K1338">
            <v>10.252000000000001</v>
          </cell>
          <cell r="L1338">
            <v>10.0977</v>
          </cell>
          <cell r="M1338">
            <v>12.287000000000001</v>
          </cell>
          <cell r="N1338">
            <v>14.5604</v>
          </cell>
          <cell r="O1338">
            <v>15.5116</v>
          </cell>
        </row>
        <row r="1339">
          <cell r="A1339" t="str">
            <v>Macau</v>
          </cell>
          <cell r="B1339" t="str">
            <v>Asia Pacific</v>
          </cell>
          <cell r="C1339" t="str">
            <v>Aa3</v>
          </cell>
          <cell r="D1339">
            <v>0</v>
          </cell>
          <cell r="E1339">
            <v>0</v>
          </cell>
          <cell r="F1339">
            <v>0</v>
          </cell>
          <cell r="G1339">
            <v>0</v>
          </cell>
          <cell r="H1339">
            <v>0</v>
          </cell>
          <cell r="I1339">
            <v>0</v>
          </cell>
          <cell r="J1339">
            <v>0</v>
          </cell>
          <cell r="K1339">
            <v>0</v>
          </cell>
          <cell r="L1339">
            <v>0</v>
          </cell>
          <cell r="M1339">
            <v>0</v>
          </cell>
          <cell r="N1339">
            <v>0</v>
          </cell>
          <cell r="O1339">
            <v>0</v>
          </cell>
        </row>
        <row r="1340">
          <cell r="A1340" t="str">
            <v>Macedonia</v>
          </cell>
          <cell r="B1340" t="str">
            <v>--</v>
          </cell>
          <cell r="C1340" t="str">
            <v>--</v>
          </cell>
          <cell r="D1340">
            <v>4.7560000000000002</v>
          </cell>
          <cell r="E1340">
            <v>5.516</v>
          </cell>
          <cell r="F1340">
            <v>5.9850000000000003</v>
          </cell>
          <cell r="G1340">
            <v>6.5570000000000004</v>
          </cell>
          <cell r="H1340">
            <v>8.16</v>
          </cell>
          <cell r="I1340">
            <v>9.8360000000000003</v>
          </cell>
          <cell r="J1340">
            <v>9.3109999999999999</v>
          </cell>
          <cell r="K1340">
            <v>9.3460000000000001</v>
          </cell>
          <cell r="L1340">
            <v>10.388</v>
          </cell>
          <cell r="M1340">
            <v>9.5764999999999993</v>
          </cell>
          <cell r="N1340">
            <v>10.4536</v>
          </cell>
          <cell r="O1340">
            <v>10.9359</v>
          </cell>
        </row>
        <row r="1341">
          <cell r="A1341" t="str">
            <v>Malawi</v>
          </cell>
          <cell r="B1341" t="str">
            <v>--</v>
          </cell>
          <cell r="C1341" t="str">
            <v>--</v>
          </cell>
        </row>
        <row r="1342">
          <cell r="A1342" t="str">
            <v>Malaysia</v>
          </cell>
          <cell r="B1342" t="str">
            <v>Asia Pacific</v>
          </cell>
          <cell r="C1342" t="str">
            <v>A3</v>
          </cell>
          <cell r="D1342">
            <v>49.6755</v>
          </cell>
          <cell r="E1342">
            <v>57.006300000000003</v>
          </cell>
          <cell r="F1342">
            <v>60.494700000000002</v>
          </cell>
          <cell r="G1342">
            <v>68.589799999999997</v>
          </cell>
          <cell r="H1342">
            <v>80.665999999999997</v>
          </cell>
          <cell r="I1342">
            <v>88.463300000000004</v>
          </cell>
          <cell r="J1342">
            <v>105.8219</v>
          </cell>
          <cell r="K1342">
            <v>132.02590000000001</v>
          </cell>
          <cell r="L1342">
            <v>143.57259999999999</v>
          </cell>
          <cell r="M1342">
            <v>164.01820000000001</v>
          </cell>
          <cell r="N1342">
            <v>169.4855</v>
          </cell>
          <cell r="O1342">
            <v>182.78380000000001</v>
          </cell>
        </row>
        <row r="1343">
          <cell r="A1343" t="str">
            <v>Maldives</v>
          </cell>
          <cell r="B1343" t="str">
            <v>--</v>
          </cell>
          <cell r="C1343" t="str">
            <v>--</v>
          </cell>
        </row>
        <row r="1344">
          <cell r="A1344" t="str">
            <v>Mali</v>
          </cell>
          <cell r="B1344" t="str">
            <v>--</v>
          </cell>
          <cell r="C1344" t="str">
            <v>--</v>
          </cell>
        </row>
        <row r="1345">
          <cell r="A1345" t="str">
            <v>Malta</v>
          </cell>
          <cell r="B1345" t="str">
            <v>Europe</v>
          </cell>
          <cell r="C1345" t="str">
            <v>A3</v>
          </cell>
          <cell r="D1345">
            <v>3.8384999999999998</v>
          </cell>
          <cell r="E1345">
            <v>4.4259000000000004</v>
          </cell>
          <cell r="F1345">
            <v>3.9582000000000002</v>
          </cell>
          <cell r="G1345">
            <v>4.2850000000000001</v>
          </cell>
          <cell r="H1345">
            <v>4.9832000000000001</v>
          </cell>
          <cell r="I1345">
            <v>5.0553999999999997</v>
          </cell>
          <cell r="J1345">
            <v>5.7084999999999999</v>
          </cell>
          <cell r="K1345">
            <v>5.6890999999999998</v>
          </cell>
          <cell r="L1345">
            <v>5.9614000000000003</v>
          </cell>
          <cell r="M1345">
            <v>6.4272</v>
          </cell>
          <cell r="N1345">
            <v>6.9490999999999996</v>
          </cell>
          <cell r="O1345">
            <v>7.1474000000000002</v>
          </cell>
        </row>
        <row r="1346">
          <cell r="A1346" t="str">
            <v>Mauritania</v>
          </cell>
          <cell r="B1346" t="str">
            <v>--</v>
          </cell>
          <cell r="C1346" t="str">
            <v>--</v>
          </cell>
        </row>
        <row r="1347">
          <cell r="A1347" t="str">
            <v>Mauritius</v>
          </cell>
          <cell r="B1347" t="str">
            <v>ME &amp; A</v>
          </cell>
          <cell r="C1347" t="str">
            <v>Baa1</v>
          </cell>
          <cell r="D1347">
            <v>3.5661999999999998</v>
          </cell>
          <cell r="E1347">
            <v>3.4512</v>
          </cell>
          <cell r="F1347">
            <v>3.5779999999999998</v>
          </cell>
          <cell r="G1347">
            <v>3.4167000000000001</v>
          </cell>
          <cell r="H1347">
            <v>4.0754999999999999</v>
          </cell>
          <cell r="I1347">
            <v>3.7934999999999999</v>
          </cell>
          <cell r="J1347">
            <v>4.7088000000000001</v>
          </cell>
          <cell r="K1347">
            <v>4.8787000000000003</v>
          </cell>
          <cell r="L1347">
            <v>5.5994000000000002</v>
          </cell>
          <cell r="M1347">
            <v>5.6406999999999998</v>
          </cell>
          <cell r="N1347">
            <v>6.3047000000000004</v>
          </cell>
          <cell r="O1347">
            <v>6.5256999999999996</v>
          </cell>
        </row>
        <row r="1348">
          <cell r="A1348" t="str">
            <v>Mexico</v>
          </cell>
          <cell r="B1348" t="str">
            <v>Americas</v>
          </cell>
          <cell r="C1348" t="str">
            <v>Baa1</v>
          </cell>
          <cell r="D1348">
            <v>148.4161</v>
          </cell>
          <cell r="E1348">
            <v>157.66309999999999</v>
          </cell>
          <cell r="F1348">
            <v>173.6258</v>
          </cell>
          <cell r="G1348">
            <v>195.67060000000001</v>
          </cell>
          <cell r="H1348">
            <v>216.76140000000001</v>
          </cell>
          <cell r="I1348">
            <v>219.10650000000001</v>
          </cell>
          <cell r="J1348">
            <v>255.67939999999999</v>
          </cell>
          <cell r="K1348">
            <v>290.9212</v>
          </cell>
          <cell r="L1348">
            <v>289.91559999999998</v>
          </cell>
          <cell r="M1348">
            <v>342.2715</v>
          </cell>
          <cell r="N1348">
            <v>377.20010000000002</v>
          </cell>
          <cell r="O1348">
            <v>439.3125</v>
          </cell>
        </row>
        <row r="1349">
          <cell r="A1349" t="str">
            <v>Moldova</v>
          </cell>
          <cell r="B1349" t="str">
            <v>Europe</v>
          </cell>
          <cell r="C1349" t="str">
            <v>B3</v>
          </cell>
          <cell r="D1349">
            <v>1.1893</v>
          </cell>
          <cell r="E1349">
            <v>1.0929</v>
          </cell>
          <cell r="F1349">
            <v>1.0086999999999999</v>
          </cell>
          <cell r="G1349">
            <v>1.0525</v>
          </cell>
          <cell r="H1349">
            <v>1.1875</v>
          </cell>
          <cell r="I1349">
            <v>1.1389</v>
          </cell>
          <cell r="J1349">
            <v>1.3131999999999999</v>
          </cell>
          <cell r="K1349">
            <v>1.5681</v>
          </cell>
          <cell r="L1349">
            <v>1.6256999999999999</v>
          </cell>
          <cell r="M1349">
            <v>1.742</v>
          </cell>
          <cell r="N1349">
            <v>1.8496999999999999</v>
          </cell>
          <cell r="O1349">
            <v>1.9598</v>
          </cell>
        </row>
        <row r="1350">
          <cell r="A1350" t="str">
            <v>Monaco</v>
          </cell>
          <cell r="B1350" t="str">
            <v>--</v>
          </cell>
          <cell r="C1350" t="str">
            <v>--</v>
          </cell>
        </row>
        <row r="1351">
          <cell r="A1351" t="str">
            <v>Mongolia</v>
          </cell>
          <cell r="B1351" t="str">
            <v>Asia Pacific</v>
          </cell>
          <cell r="C1351" t="str">
            <v>B1</v>
          </cell>
          <cell r="D1351">
            <v>1.3677999999999999</v>
          </cell>
          <cell r="E1351">
            <v>1.4245000000000001</v>
          </cell>
          <cell r="F1351">
            <v>1.3472</v>
          </cell>
          <cell r="G1351">
            <v>1.4467000000000001</v>
          </cell>
          <cell r="H1351">
            <v>1.5474000000000001</v>
          </cell>
          <cell r="I1351">
            <v>1.6033999999999999</v>
          </cell>
          <cell r="J1351">
            <v>2.0108999999999999</v>
          </cell>
          <cell r="K1351">
            <v>1.9308000000000001</v>
          </cell>
          <cell r="L1351">
            <v>2.3113000000000001</v>
          </cell>
          <cell r="M1351">
            <v>4.4093</v>
          </cell>
          <cell r="N1351">
            <v>4.6535000000000002</v>
          </cell>
          <cell r="O1351">
            <v>5.7855999999999996</v>
          </cell>
        </row>
        <row r="1352">
          <cell r="A1352" t="str">
            <v>Montenegro</v>
          </cell>
          <cell r="B1352" t="str">
            <v>Europe</v>
          </cell>
          <cell r="C1352" t="str">
            <v>Ba3</v>
          </cell>
          <cell r="G1352">
            <v>0.92320000000000002</v>
          </cell>
          <cell r="H1352">
            <v>1.0849</v>
          </cell>
          <cell r="I1352">
            <v>1.2457</v>
          </cell>
          <cell r="J1352">
            <v>1.6422000000000001</v>
          </cell>
          <cell r="K1352">
            <v>1.6982999999999999</v>
          </cell>
          <cell r="L1352">
            <v>1.9238999999999999</v>
          </cell>
          <cell r="M1352">
            <v>2.2429999999999999</v>
          </cell>
          <cell r="N1352">
            <v>2.4969999999999999</v>
          </cell>
          <cell r="O1352">
            <v>2.5406</v>
          </cell>
        </row>
        <row r="1353">
          <cell r="A1353" t="str">
            <v>Morocco</v>
          </cell>
          <cell r="B1353" t="str">
            <v>ME &amp; A</v>
          </cell>
          <cell r="C1353" t="str">
            <v>Ba1</v>
          </cell>
          <cell r="D1353">
            <v>35.0989</v>
          </cell>
          <cell r="E1353">
            <v>37.902900000000002</v>
          </cell>
          <cell r="F1353">
            <v>36.8322</v>
          </cell>
          <cell r="G1353">
            <v>40.538400000000003</v>
          </cell>
          <cell r="H1353">
            <v>43.644300000000001</v>
          </cell>
          <cell r="I1353">
            <v>41.0227</v>
          </cell>
          <cell r="J1353">
            <v>44.691299999999998</v>
          </cell>
          <cell r="K1353">
            <v>46.8994</v>
          </cell>
          <cell r="L1353">
            <v>50.890700000000002</v>
          </cell>
          <cell r="M1353">
            <v>59.366</v>
          </cell>
          <cell r="N1353">
            <v>65.385900000000007</v>
          </cell>
          <cell r="O1353">
            <v>69.355099999999993</v>
          </cell>
        </row>
        <row r="1354">
          <cell r="A1354" t="str">
            <v>Mozambique</v>
          </cell>
          <cell r="B1354" t="str">
            <v>--</v>
          </cell>
          <cell r="C1354" t="str">
            <v>B1</v>
          </cell>
          <cell r="E1354">
            <v>4.6645000000000003</v>
          </cell>
          <cell r="F1354">
            <v>5.1214000000000004</v>
          </cell>
          <cell r="G1354">
            <v>3.7010000000000001</v>
          </cell>
          <cell r="H1354">
            <v>3.6547999999999998</v>
          </cell>
          <cell r="I1354">
            <v>2.3285999999999998</v>
          </cell>
          <cell r="J1354">
            <v>3.4824999999999999</v>
          </cell>
          <cell r="K1354">
            <v>4.4543999999999997</v>
          </cell>
          <cell r="L1354">
            <v>5.2587000000000002</v>
          </cell>
          <cell r="M1354">
            <v>5.7225000000000001</v>
          </cell>
          <cell r="N1354">
            <v>6.9085999999999999</v>
          </cell>
          <cell r="O1354">
            <v>7.7930000000000001</v>
          </cell>
        </row>
        <row r="1355">
          <cell r="A1355" t="str">
            <v>Myanmar</v>
          </cell>
          <cell r="B1355" t="str">
            <v>--</v>
          </cell>
          <cell r="C1355" t="str">
            <v>--</v>
          </cell>
        </row>
        <row r="1356">
          <cell r="A1356" t="str">
            <v>Namibia</v>
          </cell>
          <cell r="B1356" t="str">
            <v>ME &amp; A</v>
          </cell>
          <cell r="C1356" t="str">
            <v>Baa3</v>
          </cell>
          <cell r="D1356">
            <v>1.6033999999999999</v>
          </cell>
          <cell r="E1356">
            <v>2.0143</v>
          </cell>
          <cell r="F1356">
            <v>2.0371999999999999</v>
          </cell>
          <cell r="G1356">
            <v>1.8746</v>
          </cell>
          <cell r="H1356">
            <v>1.4722</v>
          </cell>
          <cell r="I1356">
            <v>1.4213</v>
          </cell>
          <cell r="J1356">
            <v>1.6254</v>
          </cell>
          <cell r="K1356">
            <v>2.0356000000000001</v>
          </cell>
          <cell r="L1356">
            <v>3.2225000000000001</v>
          </cell>
          <cell r="M1356">
            <v>2.7875000000000001</v>
          </cell>
          <cell r="N1356">
            <v>3.4887000000000001</v>
          </cell>
          <cell r="O1356">
            <v>4.0426000000000002</v>
          </cell>
        </row>
        <row r="1357">
          <cell r="A1357" t="str">
            <v>Nepal</v>
          </cell>
          <cell r="B1357" t="str">
            <v>--</v>
          </cell>
          <cell r="C1357" t="str">
            <v>--</v>
          </cell>
        </row>
        <row r="1358">
          <cell r="A1358" t="str">
            <v>Netherlands</v>
          </cell>
          <cell r="B1358" t="str">
            <v>Europe</v>
          </cell>
          <cell r="C1358" t="str">
            <v>Aaa</v>
          </cell>
          <cell r="D1358">
            <v>313.23540000000003</v>
          </cell>
          <cell r="E1358">
            <v>350.88240000000002</v>
          </cell>
          <cell r="F1358">
            <v>313.87099999999998</v>
          </cell>
          <cell r="G1358">
            <v>337.04140000000001</v>
          </cell>
          <cell r="H1358">
            <v>381.24740000000003</v>
          </cell>
          <cell r="I1358">
            <v>483.65050000000002</v>
          </cell>
          <cell r="J1358">
            <v>501.73790000000002</v>
          </cell>
          <cell r="K1358">
            <v>497.10379999999998</v>
          </cell>
          <cell r="L1358">
            <v>509.37090000000001</v>
          </cell>
          <cell r="M1358">
            <v>563.52369999999996</v>
          </cell>
          <cell r="N1358">
            <v>597.92420000000004</v>
          </cell>
          <cell r="O1358">
            <v>603.74649999999997</v>
          </cell>
        </row>
        <row r="1359">
          <cell r="A1359" t="str">
            <v>Netherlands Antilles</v>
          </cell>
          <cell r="B1359" t="str">
            <v>--</v>
          </cell>
          <cell r="C1359" t="str">
            <v>--</v>
          </cell>
        </row>
        <row r="1360">
          <cell r="A1360" t="str">
            <v>New Zealand</v>
          </cell>
          <cell r="B1360" t="str">
            <v>Asia Pacific</v>
          </cell>
          <cell r="C1360" t="str">
            <v>Aaa</v>
          </cell>
          <cell r="D1360">
            <v>23.606100000000001</v>
          </cell>
          <cell r="E1360">
            <v>25.6814</v>
          </cell>
          <cell r="F1360">
            <v>23.637699999999999</v>
          </cell>
          <cell r="G1360">
            <v>22.782900000000001</v>
          </cell>
          <cell r="H1360">
            <v>24.008700000000001</v>
          </cell>
          <cell r="I1360">
            <v>21.6203</v>
          </cell>
          <cell r="J1360">
            <v>34.983600000000003</v>
          </cell>
          <cell r="K1360">
            <v>48.552399999999999</v>
          </cell>
          <cell r="L1360">
            <v>58.640500000000003</v>
          </cell>
          <cell r="M1360">
            <v>64.916300000000007</v>
          </cell>
          <cell r="N1360">
            <v>69.311700000000002</v>
          </cell>
          <cell r="O1360">
            <v>68.899199999999993</v>
          </cell>
        </row>
        <row r="1361">
          <cell r="A1361" t="str">
            <v>Nicaragua</v>
          </cell>
          <cell r="B1361" t="str">
            <v>Americas</v>
          </cell>
          <cell r="C1361" t="str">
            <v>B3</v>
          </cell>
          <cell r="D1361">
            <v>5.4866999999999999</v>
          </cell>
          <cell r="E1361">
            <v>4.3829000000000002</v>
          </cell>
          <cell r="F1361">
            <v>4.4047999999999998</v>
          </cell>
          <cell r="G1361">
            <v>3.6375999999999999</v>
          </cell>
          <cell r="H1361">
            <v>2.3571</v>
          </cell>
          <cell r="I1361">
            <v>2.3753000000000002</v>
          </cell>
          <cell r="J1361">
            <v>2.6463000000000001</v>
          </cell>
          <cell r="K1361">
            <v>2.8466999999999998</v>
          </cell>
          <cell r="L1361">
            <v>3.0388000000000002</v>
          </cell>
          <cell r="M1361">
            <v>3.2172000000000001</v>
          </cell>
          <cell r="N1361">
            <v>3.4102999999999999</v>
          </cell>
          <cell r="O1361">
            <v>3.6149</v>
          </cell>
        </row>
        <row r="1362">
          <cell r="A1362" t="str">
            <v>Niger</v>
          </cell>
          <cell r="B1362" t="str">
            <v>--</v>
          </cell>
          <cell r="C1362" t="str">
            <v>--</v>
          </cell>
        </row>
        <row r="1363">
          <cell r="A1363" t="str">
            <v>Nigeria</v>
          </cell>
          <cell r="B1363" t="str">
            <v>ME &amp; A</v>
          </cell>
          <cell r="C1363" t="str">
            <v>Ba3</v>
          </cell>
          <cell r="D1363">
            <v>42.549500000000002</v>
          </cell>
          <cell r="E1363">
            <v>47.306399999999996</v>
          </cell>
          <cell r="F1363">
            <v>32.7209</v>
          </cell>
          <cell r="G1363">
            <v>17.190300000000001</v>
          </cell>
          <cell r="H1363">
            <v>22.116199999999999</v>
          </cell>
          <cell r="I1363">
            <v>21.454000000000001</v>
          </cell>
          <cell r="J1363">
            <v>25.5246</v>
          </cell>
          <cell r="K1363">
            <v>34.793100000000003</v>
          </cell>
          <cell r="L1363">
            <v>41.196199999999997</v>
          </cell>
          <cell r="M1363">
            <v>48.487699999999997</v>
          </cell>
          <cell r="N1363">
            <v>56.781700000000001</v>
          </cell>
          <cell r="O1363">
            <v>65.174999999999997</v>
          </cell>
        </row>
        <row r="1364">
          <cell r="A1364" t="str">
            <v>Norway</v>
          </cell>
          <cell r="B1364" t="str">
            <v>Europe</v>
          </cell>
          <cell r="C1364" t="str">
            <v>Aaa</v>
          </cell>
          <cell r="D1364">
            <v>105.81659999999999</v>
          </cell>
          <cell r="E1364">
            <v>131.72730000000001</v>
          </cell>
          <cell r="F1364">
            <v>127.9355</v>
          </cell>
          <cell r="G1364">
            <v>191.18709999999999</v>
          </cell>
          <cell r="H1364">
            <v>216.357</v>
          </cell>
          <cell r="I1364">
            <v>176.41409999999999</v>
          </cell>
          <cell r="J1364">
            <v>177.29249999999999</v>
          </cell>
          <cell r="K1364">
            <v>186.71680000000001</v>
          </cell>
          <cell r="L1364">
            <v>130.3691</v>
          </cell>
          <cell r="M1364">
            <v>153.14410000000001</v>
          </cell>
          <cell r="N1364">
            <v>143.04910000000001</v>
          </cell>
          <cell r="O1364">
            <v>147.61760000000001</v>
          </cell>
        </row>
        <row r="1365">
          <cell r="A1365" t="str">
            <v>Oman</v>
          </cell>
          <cell r="B1365" t="str">
            <v>ME &amp; A</v>
          </cell>
          <cell r="C1365" t="str">
            <v>A1</v>
          </cell>
          <cell r="D1365">
            <v>3.5891000000000002</v>
          </cell>
          <cell r="E1365">
            <v>3.8178999999999998</v>
          </cell>
          <cell r="F1365">
            <v>2.9779</v>
          </cell>
          <cell r="G1365">
            <v>3.2198000000000002</v>
          </cell>
          <cell r="H1365">
            <v>2.8973</v>
          </cell>
          <cell r="I1365">
            <v>2.8687</v>
          </cell>
          <cell r="J1365">
            <v>3.2198000000000002</v>
          </cell>
          <cell r="K1365">
            <v>3.2458</v>
          </cell>
          <cell r="L1365">
            <v>3.8178999999999998</v>
          </cell>
          <cell r="M1365">
            <v>4.6814</v>
          </cell>
          <cell r="N1365">
            <v>5.2016</v>
          </cell>
          <cell r="O1365">
            <v>5.7217000000000002</v>
          </cell>
        </row>
        <row r="1366">
          <cell r="A1366" t="str">
            <v>Pakistan</v>
          </cell>
          <cell r="B1366" t="str">
            <v>Asia Pacific</v>
          </cell>
          <cell r="C1366" t="str">
            <v>Caa1</v>
          </cell>
          <cell r="D1366">
            <v>63.861400000000003</v>
          </cell>
          <cell r="E1366">
            <v>66.265500000000003</v>
          </cell>
          <cell r="F1366">
            <v>69.170599999999993</v>
          </cell>
          <cell r="G1366">
            <v>74.1143</v>
          </cell>
          <cell r="H1366">
            <v>80.885000000000005</v>
          </cell>
          <cell r="I1366">
            <v>91.031199999999998</v>
          </cell>
          <cell r="J1366">
            <v>96.273700000000005</v>
          </cell>
          <cell r="K1366">
            <v>107.9854</v>
          </cell>
          <cell r="L1366">
            <v>127.82040000000001</v>
          </cell>
          <cell r="M1366">
            <v>136.57050000000001</v>
          </cell>
          <cell r="N1366">
            <v>145.44909999999999</v>
          </cell>
          <cell r="O1366">
            <v>159.61850000000001</v>
          </cell>
        </row>
        <row r="1367">
          <cell r="A1367" t="str">
            <v>Palau</v>
          </cell>
          <cell r="B1367" t="str">
            <v>--</v>
          </cell>
          <cell r="C1367" t="str">
            <v>--</v>
          </cell>
        </row>
        <row r="1368">
          <cell r="A1368" t="str">
            <v>Panama</v>
          </cell>
          <cell r="B1368" t="str">
            <v>Americas</v>
          </cell>
          <cell r="C1368" t="str">
            <v>Baa2</v>
          </cell>
          <cell r="D1368">
            <v>8.1449999999999996</v>
          </cell>
          <cell r="E1368">
            <v>9.2940000000000005</v>
          </cell>
          <cell r="F1368">
            <v>10.231</v>
          </cell>
          <cell r="G1368">
            <v>10.46</v>
          </cell>
          <cell r="H1368">
            <v>10.471</v>
          </cell>
          <cell r="I1368">
            <v>10.436999999999999</v>
          </cell>
          <cell r="J1368">
            <v>10.98</v>
          </cell>
          <cell r="K1368">
            <v>11.928000000000001</v>
          </cell>
          <cell r="L1368">
            <v>13.714</v>
          </cell>
          <cell r="M1368">
            <v>15.315</v>
          </cell>
          <cell r="N1368">
            <v>16.577500000000001</v>
          </cell>
          <cell r="O1368">
            <v>18.073</v>
          </cell>
        </row>
        <row r="1369">
          <cell r="A1369" t="str">
            <v>Papua New Guinea</v>
          </cell>
          <cell r="B1369" t="str">
            <v>Asia Pacific</v>
          </cell>
          <cell r="C1369" t="str">
            <v>B1</v>
          </cell>
          <cell r="D1369">
            <v>2.3772000000000002</v>
          </cell>
          <cell r="E1369">
            <v>2.4289999999999998</v>
          </cell>
          <cell r="F1369">
            <v>2.3454000000000002</v>
          </cell>
          <cell r="G1369">
            <v>2.2035</v>
          </cell>
          <cell r="H1369">
            <v>2.226</v>
          </cell>
          <cell r="I1369">
            <v>2.5270999999999999</v>
          </cell>
          <cell r="J1369">
            <v>2.5954999999999999</v>
          </cell>
          <cell r="K1369">
            <v>2.4904000000000002</v>
          </cell>
          <cell r="L1369">
            <v>3.3767</v>
          </cell>
          <cell r="M1369">
            <v>3.9704999999999999</v>
          </cell>
          <cell r="N1369">
            <v>3.8003999999999998</v>
          </cell>
          <cell r="O1369">
            <v>4.7995999999999999</v>
          </cell>
        </row>
        <row r="1370">
          <cell r="A1370" t="str">
            <v>Paraguay</v>
          </cell>
          <cell r="B1370" t="str">
            <v>Americas</v>
          </cell>
          <cell r="C1370" t="str">
            <v>Ba3</v>
          </cell>
          <cell r="D1370">
            <v>2.1737000000000002</v>
          </cell>
          <cell r="E1370">
            <v>2.2071999999999998</v>
          </cell>
          <cell r="F1370">
            <v>2.0697999999999999</v>
          </cell>
          <cell r="G1370">
            <v>2.1164999999999998</v>
          </cell>
          <cell r="H1370">
            <v>2.1815000000000002</v>
          </cell>
          <cell r="I1370">
            <v>2.2456999999999998</v>
          </cell>
          <cell r="J1370">
            <v>2.3742000000000001</v>
          </cell>
          <cell r="K1370">
            <v>2.4676999999999998</v>
          </cell>
          <cell r="L1370">
            <v>2.3176999999999999</v>
          </cell>
          <cell r="M1370">
            <v>3.1777000000000002</v>
          </cell>
          <cell r="N1370">
            <v>3.6198999999999999</v>
          </cell>
          <cell r="O1370">
            <v>4.0279999999999996</v>
          </cell>
        </row>
        <row r="1371">
          <cell r="A1371" t="str">
            <v>Peru</v>
          </cell>
          <cell r="B1371" t="str">
            <v>Americas</v>
          </cell>
          <cell r="C1371" t="str">
            <v>Baa2</v>
          </cell>
          <cell r="D1371">
            <v>28.904800000000002</v>
          </cell>
          <cell r="E1371">
            <v>30.897099999999998</v>
          </cell>
          <cell r="F1371">
            <v>30.010999999999999</v>
          </cell>
          <cell r="G1371">
            <v>30.538399999999999</v>
          </cell>
          <cell r="H1371">
            <v>31.910399999999999</v>
          </cell>
          <cell r="I1371">
            <v>30.659300000000002</v>
          </cell>
          <cell r="J1371">
            <v>34.336500000000001</v>
          </cell>
          <cell r="K1371">
            <v>36.3718</v>
          </cell>
          <cell r="L1371">
            <v>38.522100000000002</v>
          </cell>
          <cell r="M1371">
            <v>40.715800000000002</v>
          </cell>
          <cell r="N1371">
            <v>37.648800000000001</v>
          </cell>
          <cell r="O1371">
            <v>38.920999999999999</v>
          </cell>
        </row>
        <row r="1372">
          <cell r="A1372" t="str">
            <v>Philippines</v>
          </cell>
          <cell r="B1372" t="str">
            <v>Asia Pacific</v>
          </cell>
          <cell r="C1372" t="str">
            <v>Baa3</v>
          </cell>
          <cell r="D1372">
            <v>57.942100000000003</v>
          </cell>
          <cell r="E1372">
            <v>62.236699999999999</v>
          </cell>
          <cell r="F1372">
            <v>66.233199999999997</v>
          </cell>
          <cell r="G1372">
            <v>69.511899999999997</v>
          </cell>
          <cell r="H1372">
            <v>77.939099999999996</v>
          </cell>
          <cell r="I1372">
            <v>77.109899999999996</v>
          </cell>
          <cell r="J1372">
            <v>82.838099999999997</v>
          </cell>
          <cell r="K1372">
            <v>96.347099999999998</v>
          </cell>
          <cell r="L1372">
            <v>100.9196</v>
          </cell>
          <cell r="M1372">
            <v>115.2055</v>
          </cell>
          <cell r="N1372">
            <v>118.375</v>
          </cell>
          <cell r="O1372">
            <v>127.77500000000001</v>
          </cell>
        </row>
        <row r="1373">
          <cell r="A1373" t="str">
            <v>Poland</v>
          </cell>
          <cell r="B1373" t="str">
            <v>Europe</v>
          </cell>
          <cell r="C1373" t="str">
            <v>A2</v>
          </cell>
          <cell r="D1373">
            <v>106.0551</v>
          </cell>
          <cell r="E1373">
            <v>141.2473</v>
          </cell>
          <cell r="F1373">
            <v>141.97380000000001</v>
          </cell>
          <cell r="G1373">
            <v>173.8657</v>
          </cell>
          <cell r="H1373">
            <v>217.40039999999999</v>
          </cell>
          <cell r="I1373">
            <v>202.8648</v>
          </cell>
          <cell r="J1373">
            <v>240.13159999999999</v>
          </cell>
          <cell r="K1373">
            <v>262.26609999999999</v>
          </cell>
          <cell r="L1373">
            <v>251.4213</v>
          </cell>
          <cell r="M1373">
            <v>286.125</v>
          </cell>
          <cell r="N1373">
            <v>309.79950000000002</v>
          </cell>
          <cell r="O1373">
            <v>260.49349999999998</v>
          </cell>
        </row>
        <row r="1374">
          <cell r="A1374" t="str">
            <v>Portugal</v>
          </cell>
          <cell r="B1374" t="str">
            <v>Europe</v>
          </cell>
          <cell r="C1374" t="str">
            <v>Ba3</v>
          </cell>
          <cell r="D1374">
            <v>107.63030000000001</v>
          </cell>
          <cell r="E1374">
            <v>125.9152</v>
          </cell>
          <cell r="F1374">
            <v>123.16930000000001</v>
          </cell>
          <cell r="G1374">
            <v>147.09549999999999</v>
          </cell>
          <cell r="H1374">
            <v>170.44919999999999</v>
          </cell>
          <cell r="I1374">
            <v>171.5994</v>
          </cell>
          <cell r="J1374">
            <v>203.20400000000001</v>
          </cell>
          <cell r="K1374">
            <v>217.0968</v>
          </cell>
          <cell r="L1374">
            <v>239.68289999999999</v>
          </cell>
          <cell r="M1374">
            <v>270.2706</v>
          </cell>
          <cell r="N1374">
            <v>281.06619999999998</v>
          </cell>
          <cell r="O1374">
            <v>276.77960000000002</v>
          </cell>
        </row>
        <row r="1375">
          <cell r="A1375" t="str">
            <v>Qatar</v>
          </cell>
          <cell r="B1375" t="str">
            <v>ME &amp; A</v>
          </cell>
          <cell r="C1375" t="str">
            <v>Aa2</v>
          </cell>
          <cell r="D1375">
            <v>9.4848999999999997</v>
          </cell>
          <cell r="E1375">
            <v>9.0870999999999995</v>
          </cell>
          <cell r="F1375">
            <v>8.5450999999999997</v>
          </cell>
          <cell r="G1375">
            <v>7.9423000000000004</v>
          </cell>
          <cell r="H1375">
            <v>6.5712000000000002</v>
          </cell>
          <cell r="I1375">
            <v>10.5596</v>
          </cell>
          <cell r="J1375">
            <v>34.158799999999999</v>
          </cell>
          <cell r="K1375">
            <v>53.732999999999997</v>
          </cell>
          <cell r="L1375">
            <v>65.441999999999993</v>
          </cell>
          <cell r="M1375">
            <v>69.599199999999996</v>
          </cell>
          <cell r="N1375">
            <v>75.733800000000002</v>
          </cell>
          <cell r="O1375">
            <v>79.252300000000005</v>
          </cell>
        </row>
        <row r="1376">
          <cell r="A1376" t="str">
            <v>Republic of the Congo</v>
          </cell>
          <cell r="C1376" t="str">
            <v>Ba3</v>
          </cell>
          <cell r="D1376">
            <v>7.1592000000000002</v>
          </cell>
          <cell r="E1376">
            <v>9.2484999999999999</v>
          </cell>
          <cell r="F1376">
            <v>6.6024000000000003</v>
          </cell>
          <cell r="G1376">
            <v>7.6463999999999999</v>
          </cell>
          <cell r="H1376">
            <v>8.5853000000000002</v>
          </cell>
          <cell r="I1376">
            <v>7.3056000000000001</v>
          </cell>
          <cell r="J1376">
            <v>5.5156000000000001</v>
          </cell>
          <cell r="K1376">
            <v>2.5844</v>
          </cell>
          <cell r="L1376">
            <v>3.5823999999999998</v>
          </cell>
          <cell r="M1376">
            <v>4.2874999999999996</v>
          </cell>
          <cell r="N1376">
            <v>4.4241000000000001</v>
          </cell>
          <cell r="O1376">
            <v>4.8796999999999997</v>
          </cell>
        </row>
        <row r="1377">
          <cell r="A1377" t="str">
            <v>Republic of the Congo, Government of</v>
          </cell>
          <cell r="C1377" t="str">
            <v>--</v>
          </cell>
          <cell r="D1377">
            <v>7.1592000000000002</v>
          </cell>
          <cell r="E1377">
            <v>9.2484999999999999</v>
          </cell>
          <cell r="F1377">
            <v>6.6024000000000003</v>
          </cell>
          <cell r="G1377">
            <v>7.6463999999999999</v>
          </cell>
          <cell r="H1377">
            <v>8.5853000000000002</v>
          </cell>
          <cell r="I1377">
            <v>7.3056000000000001</v>
          </cell>
          <cell r="J1377">
            <v>5.5156000000000001</v>
          </cell>
          <cell r="K1377">
            <v>2.5844</v>
          </cell>
          <cell r="L1377">
            <v>3.5823999999999998</v>
          </cell>
          <cell r="M1377">
            <v>4.2874999999999996</v>
          </cell>
          <cell r="N1377">
            <v>4.4241000000000001</v>
          </cell>
          <cell r="O1377">
            <v>4.8796999999999997</v>
          </cell>
        </row>
        <row r="1378">
          <cell r="A1378" t="str">
            <v>Romania</v>
          </cell>
          <cell r="B1378" t="str">
            <v>Europe</v>
          </cell>
          <cell r="C1378" t="str">
            <v>Baa3</v>
          </cell>
          <cell r="D1378">
            <v>13.017799999999999</v>
          </cell>
          <cell r="E1378">
            <v>15.9483</v>
          </cell>
          <cell r="F1378">
            <v>14.681100000000001</v>
          </cell>
          <cell r="G1378">
            <v>16.584900000000001</v>
          </cell>
          <cell r="H1378">
            <v>21.682400000000001</v>
          </cell>
          <cell r="I1378">
            <v>24.352699999999999</v>
          </cell>
          <cell r="J1378">
            <v>40.356699999999996</v>
          </cell>
          <cell r="K1378">
            <v>49.810299999999998</v>
          </cell>
          <cell r="L1378">
            <v>57.856699999999996</v>
          </cell>
          <cell r="M1378">
            <v>66.357200000000006</v>
          </cell>
          <cell r="N1378">
            <v>71.245199999999997</v>
          </cell>
          <cell r="O1378">
            <v>78.587999999999994</v>
          </cell>
        </row>
        <row r="1379">
          <cell r="A1379" t="str">
            <v>Russia</v>
          </cell>
          <cell r="B1379" t="str">
            <v>Europe</v>
          </cell>
          <cell r="C1379" t="str">
            <v>Baa1</v>
          </cell>
          <cell r="D1379">
            <v>136.13849999999999</v>
          </cell>
          <cell r="E1379">
            <v>136.93719999999999</v>
          </cell>
          <cell r="F1379">
            <v>106.9098</v>
          </cell>
          <cell r="G1379">
            <v>92.489099999999993</v>
          </cell>
          <cell r="H1379">
            <v>115.2838</v>
          </cell>
          <cell r="I1379">
            <v>110.6452</v>
          </cell>
          <cell r="J1379">
            <v>140.59219999999999</v>
          </cell>
          <cell r="K1379">
            <v>167.74340000000001</v>
          </cell>
          <cell r="L1379">
            <v>202.3587</v>
          </cell>
          <cell r="M1379">
            <v>256.61200000000002</v>
          </cell>
          <cell r="N1379">
            <v>296.49810000000002</v>
          </cell>
          <cell r="O1379">
            <v>327.99299999999999</v>
          </cell>
        </row>
        <row r="1380">
          <cell r="A1380" t="str">
            <v>Rwanda</v>
          </cell>
          <cell r="B1380" t="str">
            <v>ME &amp; A</v>
          </cell>
          <cell r="C1380" t="str">
            <v>--</v>
          </cell>
          <cell r="D1380">
            <v>1.6869000000000001</v>
          </cell>
          <cell r="E1380">
            <v>1.9361999999999999</v>
          </cell>
          <cell r="F1380">
            <v>1.7364999999999999</v>
          </cell>
          <cell r="G1380">
            <v>0.748</v>
          </cell>
          <cell r="H1380">
            <v>0.90180000000000005</v>
          </cell>
          <cell r="I1380">
            <v>0.94120000000000004</v>
          </cell>
          <cell r="J1380">
            <v>1.0478000000000001</v>
          </cell>
          <cell r="K1380">
            <v>1.2633000000000001</v>
          </cell>
          <cell r="L1380">
            <v>1.468</v>
          </cell>
          <cell r="M1380">
            <v>1.5488999999999999</v>
          </cell>
          <cell r="N1380">
            <v>1.9763999999999999</v>
          </cell>
          <cell r="O1380">
            <v>2.1103000000000001</v>
          </cell>
        </row>
        <row r="1381">
          <cell r="A1381" t="str">
            <v>Saint Kitts and Nevis</v>
          </cell>
          <cell r="B1381" t="str">
            <v>--</v>
          </cell>
          <cell r="C1381" t="str">
            <v>--</v>
          </cell>
        </row>
        <row r="1382">
          <cell r="A1382" t="str">
            <v>Saint Lucia</v>
          </cell>
          <cell r="B1382" t="str">
            <v>--</v>
          </cell>
          <cell r="C1382" t="str">
            <v>--</v>
          </cell>
        </row>
        <row r="1383">
          <cell r="A1383" t="str">
            <v>Samoa</v>
          </cell>
          <cell r="B1383" t="str">
            <v>--</v>
          </cell>
          <cell r="C1383" t="str">
            <v>--</v>
          </cell>
        </row>
        <row r="1384">
          <cell r="A1384" t="str">
            <v>San Marino</v>
          </cell>
          <cell r="B1384" t="str">
            <v>--</v>
          </cell>
          <cell r="C1384" t="str">
            <v>--</v>
          </cell>
        </row>
        <row r="1385">
          <cell r="A1385" t="str">
            <v>Sao Tome and Principe</v>
          </cell>
          <cell r="B1385" t="str">
            <v>--</v>
          </cell>
          <cell r="C1385" t="str">
            <v>--</v>
          </cell>
        </row>
        <row r="1386">
          <cell r="A1386" t="str">
            <v>Sark</v>
          </cell>
          <cell r="B1386" t="str">
            <v>--</v>
          </cell>
          <cell r="C1386" t="str">
            <v>--</v>
          </cell>
        </row>
        <row r="1387">
          <cell r="A1387" t="str">
            <v>Saudi Arabia</v>
          </cell>
          <cell r="B1387" t="str">
            <v>ME &amp; A</v>
          </cell>
          <cell r="C1387" t="str">
            <v>Aa3</v>
          </cell>
          <cell r="D1387">
            <v>176.02189999999999</v>
          </cell>
          <cell r="E1387">
            <v>162.8219</v>
          </cell>
          <cell r="F1387">
            <v>122.7236</v>
          </cell>
          <cell r="G1387">
            <v>97.356499999999997</v>
          </cell>
          <cell r="H1387">
            <v>71.146699999999996</v>
          </cell>
          <cell r="I1387">
            <v>62.666699999999999</v>
          </cell>
          <cell r="J1387">
            <v>60.026699999999998</v>
          </cell>
          <cell r="K1387">
            <v>44.533299999999997</v>
          </cell>
          <cell r="L1387">
            <v>36.133299999999998</v>
          </cell>
          <cell r="M1387">
            <v>26.346699999999998</v>
          </cell>
          <cell r="N1387">
            <v>23.465299999999999</v>
          </cell>
          <cell r="O1387">
            <v>20.7989</v>
          </cell>
        </row>
        <row r="1388">
          <cell r="A1388" t="str">
            <v>Senegal</v>
          </cell>
          <cell r="B1388" t="str">
            <v>ME &amp; A</v>
          </cell>
          <cell r="C1388" t="str">
            <v>B1</v>
          </cell>
          <cell r="D1388">
            <v>3.8984999999999999</v>
          </cell>
          <cell r="E1388">
            <v>4.1702000000000004</v>
          </cell>
          <cell r="F1388">
            <v>3.8254000000000001</v>
          </cell>
          <cell r="G1388">
            <v>2.0968</v>
          </cell>
          <cell r="H1388">
            <v>2.8816999999999999</v>
          </cell>
          <cell r="I1388">
            <v>3.0381999999999998</v>
          </cell>
          <cell r="J1388">
            <v>4.3356000000000003</v>
          </cell>
          <cell r="K1388">
            <v>4.5439999999999996</v>
          </cell>
          <cell r="L1388">
            <v>5.3341000000000003</v>
          </cell>
          <cell r="M1388">
            <v>6.1871</v>
          </cell>
          <cell r="N1388">
            <v>7.1066000000000003</v>
          </cell>
          <cell r="O1388">
            <v>7.7747000000000002</v>
          </cell>
        </row>
        <row r="1389">
          <cell r="A1389" t="str">
            <v>Serbia</v>
          </cell>
          <cell r="B1389" t="str">
            <v>Europe</v>
          </cell>
          <cell r="C1389" t="str">
            <v>B1</v>
          </cell>
          <cell r="D1389">
            <v>13.9223</v>
          </cell>
          <cell r="E1389">
            <v>13.179399999999999</v>
          </cell>
          <cell r="F1389">
            <v>12.1305</v>
          </cell>
          <cell r="G1389">
            <v>12.316700000000001</v>
          </cell>
          <cell r="H1389">
            <v>13.0654</v>
          </cell>
          <cell r="I1389">
            <v>12.2212</v>
          </cell>
          <cell r="J1389">
            <v>14.189</v>
          </cell>
          <cell r="K1389">
            <v>16.244199999999999</v>
          </cell>
          <cell r="L1389">
            <v>18.718299999999999</v>
          </cell>
          <cell r="M1389">
            <v>23.315200000000001</v>
          </cell>
          <cell r="N1389">
            <v>26.1967</v>
          </cell>
          <cell r="O1389">
            <v>29.066299999999998</v>
          </cell>
        </row>
        <row r="1390">
          <cell r="A1390" t="str">
            <v>Seychelles</v>
          </cell>
          <cell r="B1390" t="str">
            <v>--</v>
          </cell>
          <cell r="C1390" t="str">
            <v>--</v>
          </cell>
        </row>
        <row r="1391">
          <cell r="A1391" t="str">
            <v>Sierra Leone</v>
          </cell>
          <cell r="B1391" t="str">
            <v>--</v>
          </cell>
          <cell r="C1391" t="str">
            <v>--</v>
          </cell>
        </row>
        <row r="1392">
          <cell r="A1392" t="str">
            <v>Singapore</v>
          </cell>
          <cell r="B1392" t="str">
            <v>Asia Pacific</v>
          </cell>
          <cell r="C1392" t="str">
            <v>Aaa</v>
          </cell>
          <cell r="D1392">
            <v>38.564599999999999</v>
          </cell>
          <cell r="E1392">
            <v>43.823500000000003</v>
          </cell>
          <cell r="F1392">
            <v>48.693100000000001</v>
          </cell>
          <cell r="G1392">
            <v>56.881100000000004</v>
          </cell>
          <cell r="H1392">
            <v>74.933000000000007</v>
          </cell>
          <cell r="I1392">
            <v>71.212299999999999</v>
          </cell>
          <cell r="J1392">
            <v>90.248099999999994</v>
          </cell>
          <cell r="K1392">
            <v>105.6511</v>
          </cell>
          <cell r="L1392">
            <v>114.38120000000001</v>
          </cell>
          <cell r="M1392">
            <v>117.9885</v>
          </cell>
          <cell r="N1392">
            <v>121.1044</v>
          </cell>
          <cell r="O1392">
            <v>127.9067</v>
          </cell>
        </row>
        <row r="1393">
          <cell r="A1393" t="str">
            <v>Sint Maarten</v>
          </cell>
          <cell r="B1393" t="str">
            <v>Americas</v>
          </cell>
          <cell r="C1393" t="str">
            <v>Baa1</v>
          </cell>
          <cell r="H1393">
            <v>0.22989999999999999</v>
          </cell>
          <cell r="I1393">
            <v>0.23069999999999999</v>
          </cell>
          <cell r="J1393">
            <v>0.25230000000000002</v>
          </cell>
          <cell r="K1393">
            <v>0.23169999999999999</v>
          </cell>
          <cell r="L1393">
            <v>0.18679999999999999</v>
          </cell>
          <cell r="M1393">
            <v>0.22339999999999999</v>
          </cell>
          <cell r="N1393">
            <v>0.214</v>
          </cell>
          <cell r="O1393">
            <v>0.20799999999999999</v>
          </cell>
        </row>
        <row r="1394">
          <cell r="A1394" t="str">
            <v>Slovakia</v>
          </cell>
          <cell r="B1394" t="str">
            <v>Europe</v>
          </cell>
          <cell r="C1394" t="str">
            <v>A2</v>
          </cell>
          <cell r="D1394">
            <v>21.730499999999999</v>
          </cell>
          <cell r="E1394">
            <v>25.507200000000001</v>
          </cell>
          <cell r="F1394">
            <v>19.8674</v>
          </cell>
          <cell r="G1394">
            <v>22.124500000000001</v>
          </cell>
          <cell r="H1394">
            <v>26.7896</v>
          </cell>
          <cell r="I1394">
            <v>25.918500000000002</v>
          </cell>
          <cell r="J1394">
            <v>32.170499999999997</v>
          </cell>
          <cell r="K1394">
            <v>36.075299999999999</v>
          </cell>
          <cell r="L1394">
            <v>38.702199999999998</v>
          </cell>
          <cell r="M1394">
            <v>49.1404</v>
          </cell>
          <cell r="N1394">
            <v>52.956200000000003</v>
          </cell>
          <cell r="O1394">
            <v>55.747999999999998</v>
          </cell>
        </row>
        <row r="1395">
          <cell r="A1395" t="str">
            <v>Slovenia</v>
          </cell>
          <cell r="B1395" t="str">
            <v>Europe</v>
          </cell>
          <cell r="C1395" t="str">
            <v>Ba1</v>
          </cell>
          <cell r="D1395">
            <v>8.6598000000000006</v>
          </cell>
          <cell r="E1395">
            <v>10.119199999999999</v>
          </cell>
          <cell r="F1395">
            <v>9.0633999999999997</v>
          </cell>
          <cell r="G1395">
            <v>10.805199999999999</v>
          </cell>
          <cell r="H1395">
            <v>11.7485</v>
          </cell>
          <cell r="I1395">
            <v>11.3842</v>
          </cell>
          <cell r="J1395">
            <v>17.9497</v>
          </cell>
          <cell r="K1395">
            <v>18.361799999999999</v>
          </cell>
          <cell r="L1395">
            <v>22.017399999999999</v>
          </cell>
          <cell r="M1395">
            <v>25.338000000000001</v>
          </cell>
          <cell r="N1395">
            <v>29.8</v>
          </cell>
          <cell r="O1395">
            <v>32.662500000000001</v>
          </cell>
        </row>
        <row r="1396">
          <cell r="A1396" t="str">
            <v>Solomon Islands</v>
          </cell>
          <cell r="B1396" t="str">
            <v>--</v>
          </cell>
          <cell r="C1396" t="str">
            <v>--</v>
          </cell>
        </row>
        <row r="1397">
          <cell r="A1397" t="str">
            <v>Somalia</v>
          </cell>
          <cell r="B1397" t="str">
            <v>--</v>
          </cell>
          <cell r="C1397" t="str">
            <v>--</v>
          </cell>
        </row>
        <row r="1398">
          <cell r="A1398" t="str">
            <v>South Africa</v>
          </cell>
          <cell r="B1398" t="str">
            <v>ME &amp; A</v>
          </cell>
          <cell r="C1398" t="str">
            <v>Baa1</v>
          </cell>
          <cell r="D1398">
            <v>75.272900000000007</v>
          </cell>
          <cell r="E1398">
            <v>92.246899999999997</v>
          </cell>
          <cell r="F1398">
            <v>86.195599999999999</v>
          </cell>
          <cell r="G1398">
            <v>82.495699999999999</v>
          </cell>
          <cell r="H1398">
            <v>79.637600000000006</v>
          </cell>
          <cell r="I1398">
            <v>59.7256</v>
          </cell>
          <cell r="J1398">
            <v>88.4392</v>
          </cell>
          <cell r="K1398">
            <v>138.31639999999999</v>
          </cell>
          <cell r="L1398">
            <v>138.47329999999999</v>
          </cell>
          <cell r="M1398">
            <v>148.9701</v>
          </cell>
          <cell r="N1398">
            <v>140.47620000000001</v>
          </cell>
          <cell r="O1398">
            <v>156.5899</v>
          </cell>
        </row>
        <row r="1399">
          <cell r="A1399" t="str">
            <v>Spain</v>
          </cell>
          <cell r="B1399" t="str">
            <v>Europe</v>
          </cell>
          <cell r="C1399" t="str">
            <v>Baa3</v>
          </cell>
          <cell r="D1399">
            <v>482.50639999999999</v>
          </cell>
          <cell r="E1399">
            <v>530.05029999999999</v>
          </cell>
          <cell r="F1399">
            <v>463.02870000000001</v>
          </cell>
          <cell r="G1399">
            <v>515.01940000000002</v>
          </cell>
          <cell r="H1399">
            <v>562.79409999999996</v>
          </cell>
          <cell r="I1399">
            <v>608.15060000000005</v>
          </cell>
          <cell r="J1399">
            <v>814.05859999999996</v>
          </cell>
          <cell r="K1399">
            <v>861.4375</v>
          </cell>
          <cell r="L1399">
            <v>954.03650000000005</v>
          </cell>
          <cell r="M1399">
            <v>1167.2112</v>
          </cell>
          <cell r="N1399">
            <v>1285.6554000000001</v>
          </cell>
          <cell r="O1399">
            <v>1344.6695999999999</v>
          </cell>
        </row>
        <row r="1400">
          <cell r="A1400" t="str">
            <v>Sri Lanka</v>
          </cell>
          <cell r="B1400" t="str">
            <v>Asia Pacific</v>
          </cell>
          <cell r="C1400" t="str">
            <v>B1</v>
          </cell>
          <cell r="D1400">
            <v>19.266999999999999</v>
          </cell>
          <cell r="E1400">
            <v>20.453399999999998</v>
          </cell>
          <cell r="F1400">
            <v>21.762699999999999</v>
          </cell>
          <cell r="G1400">
            <v>23.9787</v>
          </cell>
          <cell r="H1400">
            <v>27.977499999999999</v>
          </cell>
          <cell r="I1400">
            <v>31.721399999999999</v>
          </cell>
          <cell r="J1400">
            <v>36.3812</v>
          </cell>
          <cell r="K1400">
            <v>41.371099999999998</v>
          </cell>
          <cell r="L1400">
            <v>45.0687</v>
          </cell>
          <cell r="M1400">
            <v>47.185200000000002</v>
          </cell>
          <cell r="N1400">
            <v>51.742400000000004</v>
          </cell>
          <cell r="O1400">
            <v>58.301900000000003</v>
          </cell>
        </row>
        <row r="1401">
          <cell r="A1401" t="str">
            <v>St. Vincent and the Grenadines</v>
          </cell>
          <cell r="B1401" t="str">
            <v>Americas</v>
          </cell>
          <cell r="C1401" t="str">
            <v>B2</v>
          </cell>
          <cell r="E1401">
            <v>0.30980000000000002</v>
          </cell>
          <cell r="F1401">
            <v>0.33260000000000001</v>
          </cell>
          <cell r="G1401">
            <v>0.3387</v>
          </cell>
          <cell r="H1401">
            <v>0.28389999999999999</v>
          </cell>
          <cell r="I1401">
            <v>0.2974</v>
          </cell>
          <cell r="J1401">
            <v>0.32940000000000003</v>
          </cell>
          <cell r="K1401">
            <v>0.37719999999999998</v>
          </cell>
          <cell r="L1401">
            <v>0.39050000000000001</v>
          </cell>
          <cell r="M1401">
            <v>0.42399999999999999</v>
          </cell>
          <cell r="N1401">
            <v>0.44059999999999999</v>
          </cell>
          <cell r="O1401">
            <v>0.45550000000000002</v>
          </cell>
        </row>
        <row r="1402">
          <cell r="A1402" t="str">
            <v>Sudan</v>
          </cell>
          <cell r="B1402" t="str">
            <v>--</v>
          </cell>
          <cell r="C1402" t="str">
            <v>--</v>
          </cell>
        </row>
        <row r="1403">
          <cell r="A1403" t="str">
            <v>Suriname</v>
          </cell>
          <cell r="B1403" t="str">
            <v>Americas</v>
          </cell>
          <cell r="C1403" t="str">
            <v>Ba3</v>
          </cell>
          <cell r="D1403">
            <v>0.53949999999999998</v>
          </cell>
          <cell r="E1403">
            <v>0.59109999999999996</v>
          </cell>
          <cell r="F1403">
            <v>0.64390000000000003</v>
          </cell>
          <cell r="G1403">
            <v>0.62870000000000004</v>
          </cell>
          <cell r="H1403">
            <v>0.51190000000000002</v>
          </cell>
          <cell r="I1403">
            <v>0.5524</v>
          </cell>
          <cell r="J1403">
            <v>0.60360000000000003</v>
          </cell>
          <cell r="K1403">
            <v>0.80689999999999995</v>
          </cell>
          <cell r="L1403">
            <v>0.87490000000000001</v>
          </cell>
          <cell r="M1403">
            <v>1.0681</v>
          </cell>
          <cell r="N1403">
            <v>1.3606</v>
          </cell>
          <cell r="O1403">
            <v>1.6303000000000001</v>
          </cell>
        </row>
        <row r="1404">
          <cell r="A1404" t="str">
            <v>Swaziland</v>
          </cell>
          <cell r="B1404" t="str">
            <v>--</v>
          </cell>
          <cell r="C1404" t="str">
            <v>--</v>
          </cell>
        </row>
        <row r="1405">
          <cell r="A1405" t="str">
            <v>Sweden</v>
          </cell>
          <cell r="B1405" t="str">
            <v>Europe</v>
          </cell>
          <cell r="C1405" t="str">
            <v>Aaa</v>
          </cell>
          <cell r="D1405">
            <v>183.119</v>
          </cell>
          <cell r="E1405">
            <v>202.50129999999999</v>
          </cell>
          <cell r="F1405">
            <v>175.3946</v>
          </cell>
          <cell r="G1405">
            <v>194.17009999999999</v>
          </cell>
          <cell r="H1405">
            <v>195.97669999999999</v>
          </cell>
          <cell r="I1405">
            <v>159.1396</v>
          </cell>
          <cell r="J1405">
            <v>185.73929999999999</v>
          </cell>
          <cell r="K1405">
            <v>196.17670000000001</v>
          </cell>
          <cell r="L1405">
            <v>195.27799999999999</v>
          </cell>
          <cell r="M1405">
            <v>208.4648</v>
          </cell>
          <cell r="N1405">
            <v>232.57579999999999</v>
          </cell>
          <cell r="O1405">
            <v>236.7647</v>
          </cell>
        </row>
        <row r="1406">
          <cell r="A1406" t="str">
            <v>Switzerland</v>
          </cell>
          <cell r="B1406" t="str">
            <v>Europe</v>
          </cell>
          <cell r="C1406" t="str">
            <v>Aaa</v>
          </cell>
          <cell r="D1406">
            <v>239.7364</v>
          </cell>
          <cell r="E1406">
            <v>287.80309999999997</v>
          </cell>
          <cell r="F1406">
            <v>255.66990000000001</v>
          </cell>
          <cell r="G1406">
            <v>259.60419999999999</v>
          </cell>
          <cell r="H1406">
            <v>267.11059999999998</v>
          </cell>
          <cell r="I1406">
            <v>269.37290000000002</v>
          </cell>
          <cell r="J1406">
            <v>267.8476</v>
          </cell>
          <cell r="K1406">
            <v>298.06299999999999</v>
          </cell>
          <cell r="L1406">
            <v>305.60309999999998</v>
          </cell>
          <cell r="M1406">
            <v>317.64460000000003</v>
          </cell>
          <cell r="N1406">
            <v>279.34660000000002</v>
          </cell>
          <cell r="O1406">
            <v>292.36489999999998</v>
          </cell>
        </row>
        <row r="1407">
          <cell r="A1407" t="str">
            <v>Syria</v>
          </cell>
          <cell r="B1407" t="str">
            <v>--</v>
          </cell>
          <cell r="C1407" t="str">
            <v>--</v>
          </cell>
        </row>
        <row r="1408">
          <cell r="A1408" t="str">
            <v>Taiwan</v>
          </cell>
          <cell r="B1408" t="str">
            <v>Asia Pacific</v>
          </cell>
          <cell r="C1408" t="str">
            <v>Aa3</v>
          </cell>
          <cell r="D1408">
            <v>111.10129999999999</v>
          </cell>
          <cell r="E1408">
            <v>132.4091</v>
          </cell>
          <cell r="F1408">
            <v>133.0308</v>
          </cell>
          <cell r="G1408">
            <v>135.4813</v>
          </cell>
          <cell r="H1408">
            <v>138.17959999999999</v>
          </cell>
          <cell r="I1408">
            <v>140.6266</v>
          </cell>
          <cell r="J1408">
            <v>160.01140000000001</v>
          </cell>
          <cell r="K1408">
            <v>183.63890000000001</v>
          </cell>
          <cell r="L1408">
            <v>195.17339999999999</v>
          </cell>
          <cell r="M1408">
            <v>213.18289999999999</v>
          </cell>
          <cell r="N1408">
            <v>223.61359999999999</v>
          </cell>
          <cell r="O1408">
            <v>236.2525</v>
          </cell>
        </row>
        <row r="1409">
          <cell r="A1409" t="str">
            <v>Tajikistan</v>
          </cell>
          <cell r="B1409" t="str">
            <v>--</v>
          </cell>
          <cell r="C1409" t="str">
            <v>--</v>
          </cell>
          <cell r="D1409">
            <v>1.0353000000000001</v>
          </cell>
          <cell r="E1409">
            <v>0.89039999999999997</v>
          </cell>
          <cell r="F1409">
            <v>0.94489999999999996</v>
          </cell>
          <cell r="G1409">
            <v>0.95489999999999997</v>
          </cell>
          <cell r="H1409">
            <v>1.2765</v>
          </cell>
          <cell r="I1409">
            <v>1.5224</v>
          </cell>
          <cell r="J1409">
            <v>1.7067000000000001</v>
          </cell>
          <cell r="K1409">
            <v>2.0356000000000001</v>
          </cell>
          <cell r="L1409">
            <v>2.2336</v>
          </cell>
          <cell r="M1409">
            <v>2.6034000000000002</v>
          </cell>
          <cell r="N1409">
            <v>2.8780000000000001</v>
          </cell>
        </row>
        <row r="1410">
          <cell r="A1410" t="str">
            <v>Tanzania</v>
          </cell>
          <cell r="B1410" t="str">
            <v>--</v>
          </cell>
          <cell r="C1410" t="str">
            <v>--</v>
          </cell>
        </row>
        <row r="1411">
          <cell r="A1411" t="str">
            <v>Thailand</v>
          </cell>
          <cell r="B1411" t="str">
            <v>Asia Pacific</v>
          </cell>
          <cell r="C1411" t="str">
            <v>Baa1</v>
          </cell>
          <cell r="D1411">
            <v>41.199599999999997</v>
          </cell>
          <cell r="E1411">
            <v>46.348799999999997</v>
          </cell>
          <cell r="F1411">
            <v>45.265799999999999</v>
          </cell>
          <cell r="G1411">
            <v>54.2104</v>
          </cell>
          <cell r="H1411">
            <v>60.875999999999998</v>
          </cell>
          <cell r="I1411">
            <v>61.166200000000003</v>
          </cell>
          <cell r="J1411">
            <v>77.662499999999994</v>
          </cell>
          <cell r="K1411">
            <v>99.582099999999997</v>
          </cell>
          <cell r="L1411">
            <v>97.466800000000006</v>
          </cell>
          <cell r="M1411">
            <v>114.8086</v>
          </cell>
          <cell r="N1411">
            <v>120.5397</v>
          </cell>
          <cell r="O1411">
            <v>133.55850000000001</v>
          </cell>
        </row>
        <row r="1412">
          <cell r="A1412" t="str">
            <v>Togo</v>
          </cell>
          <cell r="B1412" t="str">
            <v>--</v>
          </cell>
          <cell r="C1412" t="str">
            <v>--</v>
          </cell>
        </row>
        <row r="1413">
          <cell r="A1413" t="str">
            <v>Trinidad and Tobago</v>
          </cell>
          <cell r="B1413" t="str">
            <v>Americas</v>
          </cell>
          <cell r="C1413" t="str">
            <v>Baa1</v>
          </cell>
          <cell r="D1413">
            <v>5.6336000000000004</v>
          </cell>
          <cell r="E1413">
            <v>5.859</v>
          </cell>
          <cell r="F1413">
            <v>5.6824000000000003</v>
          </cell>
          <cell r="G1413">
            <v>5.8273000000000001</v>
          </cell>
          <cell r="H1413">
            <v>6.1351000000000004</v>
          </cell>
          <cell r="I1413">
            <v>6.5007999999999999</v>
          </cell>
          <cell r="J1413">
            <v>7.2987000000000002</v>
          </cell>
          <cell r="K1413">
            <v>7.9607000000000001</v>
          </cell>
          <cell r="L1413">
            <v>8.4322999999999997</v>
          </cell>
          <cell r="M1413">
            <v>10.7515</v>
          </cell>
          <cell r="N1413">
            <v>11.4956</v>
          </cell>
          <cell r="O1413">
            <v>12.391999999999999</v>
          </cell>
        </row>
        <row r="1414">
          <cell r="A1414" t="str">
            <v>Tunisia</v>
          </cell>
          <cell r="B1414" t="str">
            <v>ME &amp; A</v>
          </cell>
          <cell r="C1414" t="str">
            <v>Ba3</v>
          </cell>
          <cell r="D1414">
            <v>16.280200000000001</v>
          </cell>
          <cell r="E1414">
            <v>17.583500000000001</v>
          </cell>
          <cell r="F1414">
            <v>16.250800000000002</v>
          </cell>
          <cell r="G1414">
            <v>17.273800000000001</v>
          </cell>
          <cell r="H1414">
            <v>18.864699999999999</v>
          </cell>
          <cell r="I1414">
            <v>18.413699999999999</v>
          </cell>
          <cell r="J1414">
            <v>19.261199999999999</v>
          </cell>
          <cell r="K1414">
            <v>17.959</v>
          </cell>
          <cell r="L1414">
            <v>19.3062</v>
          </cell>
          <cell r="M1414">
            <v>21.0688</v>
          </cell>
          <cell r="N1414">
            <v>21.706099999999999</v>
          </cell>
          <cell r="O1414">
            <v>25.787700000000001</v>
          </cell>
        </row>
        <row r="1415">
          <cell r="A1415" t="str">
            <v>Turkey</v>
          </cell>
          <cell r="B1415" t="str">
            <v>Europe</v>
          </cell>
          <cell r="C1415" t="str">
            <v>Baa3</v>
          </cell>
          <cell r="D1415">
            <v>220.4477</v>
          </cell>
          <cell r="E1415">
            <v>248.78540000000001</v>
          </cell>
          <cell r="F1415">
            <v>254.2971</v>
          </cell>
          <cell r="G1415">
            <v>250.41499999999999</v>
          </cell>
          <cell r="H1415">
            <v>287.40199999999999</v>
          </cell>
          <cell r="I1415">
            <v>249.14230000000001</v>
          </cell>
          <cell r="J1415">
            <v>294.36579999999998</v>
          </cell>
          <cell r="K1415">
            <v>301.81029999999998</v>
          </cell>
          <cell r="L1415">
            <v>268.22949999999997</v>
          </cell>
          <cell r="M1415">
            <v>285.23779999999999</v>
          </cell>
          <cell r="N1415">
            <v>278.7047</v>
          </cell>
          <cell r="O1415">
            <v>290.49860000000001</v>
          </cell>
        </row>
        <row r="1416">
          <cell r="A1416" t="str">
            <v>Turkmenistan</v>
          </cell>
          <cell r="B1416" t="str">
            <v>--</v>
          </cell>
          <cell r="C1416" t="str">
            <v>--</v>
          </cell>
          <cell r="D1416">
            <v>1.53</v>
          </cell>
          <cell r="E1416">
            <v>1.26</v>
          </cell>
          <cell r="F1416">
            <v>0.93</v>
          </cell>
          <cell r="G1416">
            <v>0.7</v>
          </cell>
          <cell r="H1416">
            <v>0.63</v>
          </cell>
          <cell r="I1416">
            <v>0.61</v>
          </cell>
        </row>
        <row r="1417">
          <cell r="A1417" t="str">
            <v>Uganda</v>
          </cell>
          <cell r="B1417" t="str">
            <v>--</v>
          </cell>
          <cell r="C1417" t="str">
            <v>--</v>
          </cell>
          <cell r="D1417">
            <v>4.8103999999999996</v>
          </cell>
          <cell r="E1417">
            <v>5.2652000000000001</v>
          </cell>
          <cell r="F1417">
            <v>5.3021000000000003</v>
          </cell>
          <cell r="G1417">
            <v>3.9081000000000001</v>
          </cell>
          <cell r="H1417">
            <v>2.9727999999999999</v>
          </cell>
          <cell r="I1417">
            <v>3.5093000000000001</v>
          </cell>
          <cell r="J1417">
            <v>3.5459000000000001</v>
          </cell>
          <cell r="K1417">
            <v>4.5891000000000002</v>
          </cell>
          <cell r="L1417">
            <v>5.2655000000000003</v>
          </cell>
          <cell r="M1417">
            <v>6.3133999999999997</v>
          </cell>
          <cell r="N1417">
            <v>6.6449999999999996</v>
          </cell>
          <cell r="O1417">
            <v>7.4172000000000002</v>
          </cell>
        </row>
        <row r="1418">
          <cell r="A1418" t="str">
            <v>Ukraine</v>
          </cell>
          <cell r="B1418" t="str">
            <v>Europe</v>
          </cell>
          <cell r="C1418" t="str">
            <v>Caa1</v>
          </cell>
          <cell r="D1418">
            <v>14.7217</v>
          </cell>
          <cell r="E1418">
            <v>16.097000000000001</v>
          </cell>
          <cell r="F1418">
            <v>15.4747</v>
          </cell>
          <cell r="G1418">
            <v>15.9503</v>
          </cell>
          <cell r="H1418">
            <v>17.5733</v>
          </cell>
          <cell r="I1418">
            <v>25.3003</v>
          </cell>
          <cell r="J1418">
            <v>40.468499999999999</v>
          </cell>
          <cell r="K1418">
            <v>55.075299999999999</v>
          </cell>
          <cell r="L1418">
            <v>59.999000000000002</v>
          </cell>
          <cell r="M1418">
            <v>65.961299999999994</v>
          </cell>
          <cell r="N1418">
            <v>69.463399999999993</v>
          </cell>
          <cell r="O1418">
            <v>81.3001</v>
          </cell>
        </row>
        <row r="1419">
          <cell r="A1419" t="str">
            <v>United Arab Emirates</v>
          </cell>
          <cell r="B1419" t="str">
            <v>ME &amp; A</v>
          </cell>
          <cell r="C1419" t="str">
            <v>Aa2</v>
          </cell>
          <cell r="D1419">
            <v>23.231999999999999</v>
          </cell>
          <cell r="E1419">
            <v>26.773299999999999</v>
          </cell>
          <cell r="F1419">
            <v>33.389099999999999</v>
          </cell>
          <cell r="G1419">
            <v>38.955300000000001</v>
          </cell>
          <cell r="H1419">
            <v>45.121899999999997</v>
          </cell>
          <cell r="I1419">
            <v>52.052399999999999</v>
          </cell>
          <cell r="J1419">
            <v>64.370199999999997</v>
          </cell>
          <cell r="K1419">
            <v>70.084199999999996</v>
          </cell>
          <cell r="L1419">
            <v>78.170199999999994</v>
          </cell>
          <cell r="M1419">
            <v>87.7209</v>
          </cell>
          <cell r="N1419">
            <v>89.714399999999998</v>
          </cell>
          <cell r="O1419">
            <v>91.508700000000005</v>
          </cell>
        </row>
        <row r="1420">
          <cell r="A1420" t="str">
            <v>United Kingdom</v>
          </cell>
          <cell r="B1420" t="str">
            <v>Europe</v>
          </cell>
          <cell r="C1420" t="str">
            <v>Aa1</v>
          </cell>
          <cell r="D1420">
            <v>792.85329999999999</v>
          </cell>
          <cell r="E1420">
            <v>944.61320000000001</v>
          </cell>
          <cell r="F1420">
            <v>916.62049999999999</v>
          </cell>
          <cell r="G1420">
            <v>1131.2895000000001</v>
          </cell>
          <cell r="H1420">
            <v>1250.7778000000001</v>
          </cell>
          <cell r="I1420">
            <v>1105.9820999999999</v>
          </cell>
          <cell r="J1420">
            <v>1540.1368</v>
          </cell>
          <cell r="K1420">
            <v>1824.4403</v>
          </cell>
          <cell r="L1420">
            <v>2003.5482999999999</v>
          </cell>
          <cell r="M1420">
            <v>2189.9611</v>
          </cell>
          <cell r="N1420">
            <v>2312.4542999999999</v>
          </cell>
          <cell r="O1420">
            <v>2385.0725000000002</v>
          </cell>
        </row>
        <row r="1421">
          <cell r="A1421" t="str">
            <v>United States of America</v>
          </cell>
          <cell r="B1421" t="str">
            <v>Americas</v>
          </cell>
          <cell r="C1421" t="str">
            <v>Aaa</v>
          </cell>
          <cell r="D1421">
            <v>5451.9040000000005</v>
          </cell>
          <cell r="E1421">
            <v>6700.2340000000004</v>
          </cell>
          <cell r="F1421">
            <v>7149.9970000000003</v>
          </cell>
          <cell r="G1421">
            <v>7473.8180000000002</v>
          </cell>
          <cell r="H1421">
            <v>7831.8280000000004</v>
          </cell>
          <cell r="I1421">
            <v>8648.7909999999993</v>
          </cell>
          <cell r="J1421">
            <v>10463.636</v>
          </cell>
          <cell r="K1421">
            <v>12007.522999999999</v>
          </cell>
          <cell r="L1421">
            <v>13102.074000000001</v>
          </cell>
          <cell r="M1421">
            <v>14266.380999999999</v>
          </cell>
          <cell r="N1421">
            <v>15299.557500000001</v>
          </cell>
          <cell r="O1421">
            <v>16280.600399999999</v>
          </cell>
        </row>
        <row r="1422">
          <cell r="A1422" t="str">
            <v>Uruguay</v>
          </cell>
          <cell r="B1422" t="str">
            <v>Americas</v>
          </cell>
          <cell r="C1422" t="str">
            <v>Baa3</v>
          </cell>
          <cell r="D1422">
            <v>10.787599999999999</v>
          </cell>
          <cell r="E1422">
            <v>11.1675</v>
          </cell>
          <cell r="F1422">
            <v>11.8813</v>
          </cell>
          <cell r="G1422">
            <v>11.896800000000001</v>
          </cell>
          <cell r="H1422">
            <v>13.427099999999999</v>
          </cell>
          <cell r="I1422">
            <v>13.5372</v>
          </cell>
          <cell r="J1422">
            <v>16.3323</v>
          </cell>
          <cell r="K1422">
            <v>16.049499999999998</v>
          </cell>
          <cell r="L1422">
            <v>18.448899999999998</v>
          </cell>
          <cell r="M1422">
            <v>20.642499999999998</v>
          </cell>
          <cell r="N1422">
            <v>20.570499999999999</v>
          </cell>
          <cell r="O1422">
            <v>22.141400000000001</v>
          </cell>
        </row>
        <row r="1423">
          <cell r="A1423" t="str">
            <v>Uzbekistan</v>
          </cell>
          <cell r="B1423" t="str">
            <v>--</v>
          </cell>
          <cell r="C1423" t="str">
            <v>--</v>
          </cell>
          <cell r="D1423">
            <v>4.1839000000000004</v>
          </cell>
          <cell r="E1423">
            <v>4.0701000000000001</v>
          </cell>
          <cell r="F1423">
            <v>3.8233000000000001</v>
          </cell>
          <cell r="G1423">
            <v>3.5727000000000002</v>
          </cell>
          <cell r="H1423">
            <v>3.4491000000000001</v>
          </cell>
          <cell r="I1423">
            <v>3.4502999999999999</v>
          </cell>
          <cell r="J1423">
            <v>3.5642</v>
          </cell>
          <cell r="K1423">
            <v>3.7530999999999999</v>
          </cell>
          <cell r="L1423">
            <v>3.9422000000000001</v>
          </cell>
          <cell r="M1423">
            <v>4.2079000000000004</v>
          </cell>
          <cell r="N1423">
            <v>4.5895000000000001</v>
          </cell>
          <cell r="O1423">
            <v>5.0236999999999998</v>
          </cell>
        </row>
        <row r="1424">
          <cell r="A1424" t="str">
            <v>Vanuatu</v>
          </cell>
          <cell r="B1424" t="str">
            <v>--</v>
          </cell>
          <cell r="C1424" t="str">
            <v>--</v>
          </cell>
        </row>
        <row r="1425">
          <cell r="A1425" t="str">
            <v>Venezuela</v>
          </cell>
          <cell r="B1425" t="str">
            <v>Americas</v>
          </cell>
          <cell r="C1425" t="str">
            <v>B2</v>
          </cell>
          <cell r="D1425">
            <v>39.400100000000002</v>
          </cell>
          <cell r="E1425">
            <v>42.764899999999997</v>
          </cell>
          <cell r="F1425">
            <v>46.825600000000001</v>
          </cell>
          <cell r="G1425">
            <v>44.104599999999998</v>
          </cell>
          <cell r="H1425">
            <v>44.061799999999998</v>
          </cell>
          <cell r="I1425">
            <v>44.061799999999998</v>
          </cell>
          <cell r="J1425">
            <v>59.873100000000001</v>
          </cell>
          <cell r="K1425">
            <v>71.760999999999996</v>
          </cell>
          <cell r="L1425">
            <v>79.2821</v>
          </cell>
          <cell r="M1425">
            <v>99.106999999999999</v>
          </cell>
          <cell r="N1425">
            <v>114.63500000000001</v>
          </cell>
          <cell r="O1425">
            <v>125.6947</v>
          </cell>
        </row>
        <row r="1426">
          <cell r="A1426" t="str">
            <v>Vietnam</v>
          </cell>
          <cell r="B1426" t="str">
            <v>Asia Pacific</v>
          </cell>
          <cell r="C1426" t="str">
            <v>B2</v>
          </cell>
          <cell r="D1426">
            <v>13.9498</v>
          </cell>
          <cell r="E1426">
            <v>16.5503</v>
          </cell>
          <cell r="F1426">
            <v>18.892900000000001</v>
          </cell>
          <cell r="G1426">
            <v>21.3672</v>
          </cell>
          <cell r="H1426">
            <v>25.511900000000001</v>
          </cell>
          <cell r="I1426">
            <v>30.160699999999999</v>
          </cell>
          <cell r="J1426">
            <v>39.581099999999999</v>
          </cell>
          <cell r="K1426">
            <v>46.827500000000001</v>
          </cell>
          <cell r="L1426">
            <v>52.514899999999997</v>
          </cell>
          <cell r="M1426">
            <v>61.32</v>
          </cell>
          <cell r="N1426">
            <v>69.159300000000002</v>
          </cell>
          <cell r="O1426">
            <v>80.286799999999999</v>
          </cell>
        </row>
        <row r="1427">
          <cell r="A1427" t="str">
            <v>Yemen</v>
          </cell>
          <cell r="B1427" t="str">
            <v>--</v>
          </cell>
          <cell r="C1427" t="str">
            <v>--</v>
          </cell>
        </row>
        <row r="1428">
          <cell r="A1428" t="str">
            <v>Yugoslavia</v>
          </cell>
          <cell r="B1428" t="str">
            <v>--</v>
          </cell>
          <cell r="C1428" t="str">
            <v>--</v>
          </cell>
        </row>
        <row r="1429">
          <cell r="A1429" t="str">
            <v>Zambia</v>
          </cell>
          <cell r="B1429" t="str">
            <v>--</v>
          </cell>
          <cell r="C1429" t="str">
            <v>B1</v>
          </cell>
          <cell r="D1429">
            <v>1.1935</v>
          </cell>
          <cell r="E1429">
            <v>1.2013</v>
          </cell>
          <cell r="F1429">
            <v>1.7721</v>
          </cell>
          <cell r="G1429">
            <v>2.6053999999999999</v>
          </cell>
          <cell r="H1429">
            <v>3.2134999999999998</v>
          </cell>
          <cell r="I1429">
            <v>2.6667000000000001</v>
          </cell>
          <cell r="J1429">
            <v>3.7435</v>
          </cell>
          <cell r="K1429">
            <v>4.1666999999999996</v>
          </cell>
          <cell r="L1429">
            <v>4.9531000000000001</v>
          </cell>
          <cell r="M1429">
            <v>6.6582999999999997</v>
          </cell>
          <cell r="N1429">
            <v>7.875</v>
          </cell>
          <cell r="O1429">
            <v>8.9499999999999993</v>
          </cell>
        </row>
        <row r="1430">
          <cell r="A1430" t="str">
            <v>Zimbabwe</v>
          </cell>
          <cell r="B1430" t="str">
            <v>--</v>
          </cell>
          <cell r="C1430" t="str">
            <v>--</v>
          </cell>
        </row>
        <row r="1431">
          <cell r="A1431" t="str">
            <v>Sharjah</v>
          </cell>
          <cell r="I1431">
            <v>0.28645336963921036</v>
          </cell>
          <cell r="J1431">
            <v>0.41143635125936018</v>
          </cell>
          <cell r="K1431">
            <v>0.71313818924438399</v>
          </cell>
          <cell r="L1431">
            <v>0.88495575221238942</v>
          </cell>
          <cell r="M1431">
            <v>1.1684138869979579</v>
          </cell>
          <cell r="N1431">
            <v>1.58856364874064</v>
          </cell>
          <cell r="O1431">
            <v>1.8572261372838668</v>
          </cell>
        </row>
        <row r="1432">
          <cell r="A1432" t="str">
            <v>Abu Dhabi</v>
          </cell>
          <cell r="F1432">
            <v>0</v>
          </cell>
          <cell r="G1432">
            <v>0</v>
          </cell>
          <cell r="H1432">
            <v>1</v>
          </cell>
          <cell r="I1432">
            <v>1</v>
          </cell>
          <cell r="J1432">
            <v>4</v>
          </cell>
          <cell r="K1432">
            <v>11.641999999999999</v>
          </cell>
          <cell r="L1432">
            <v>9.1</v>
          </cell>
          <cell r="M1432">
            <v>7.5918000000000001</v>
          </cell>
          <cell r="N1432">
            <v>7.9767999999999999</v>
          </cell>
          <cell r="O1432">
            <v>8.3757000000000001</v>
          </cell>
        </row>
        <row r="1434">
          <cell r="A1434" t="str">
            <v>Gen. Gov. Debt/GDP</v>
          </cell>
          <cell r="B1434" t="str">
            <v>Region</v>
          </cell>
          <cell r="C1434" t="str">
            <v>Rating</v>
          </cell>
        </row>
        <row r="1435">
          <cell r="A1435" t="str">
            <v>Afghanistan</v>
          </cell>
          <cell r="C1435" t="str">
            <v>--</v>
          </cell>
        </row>
        <row r="1436">
          <cell r="A1436" t="str">
            <v>Albania</v>
          </cell>
          <cell r="B1436" t="str">
            <v>Europe</v>
          </cell>
          <cell r="C1436" t="str">
            <v>B1</v>
          </cell>
          <cell r="D1436">
            <v>60.707799999999999</v>
          </cell>
          <cell r="E1436">
            <v>57.703099999999999</v>
          </cell>
          <cell r="F1436">
            <v>58.228200000000001</v>
          </cell>
          <cell r="G1436">
            <v>56.079500000000003</v>
          </cell>
          <cell r="H1436">
            <v>53.430500000000002</v>
          </cell>
          <cell r="I1436">
            <v>54.703800000000001</v>
          </cell>
          <cell r="J1436">
            <v>59.299199999999999</v>
          </cell>
          <cell r="K1436">
            <v>57.590600000000002</v>
          </cell>
          <cell r="L1436">
            <v>58.8932</v>
          </cell>
          <cell r="M1436">
            <v>61.528300000000002</v>
          </cell>
          <cell r="N1436">
            <v>70.230400000000003</v>
          </cell>
          <cell r="O1436">
            <v>73.392600000000002</v>
          </cell>
        </row>
        <row r="1437">
          <cell r="A1437" t="str">
            <v>Alderny</v>
          </cell>
          <cell r="B1437" t="str">
            <v>--</v>
          </cell>
          <cell r="C1437" t="str">
            <v>--</v>
          </cell>
        </row>
        <row r="1438">
          <cell r="A1438" t="str">
            <v>Algeria</v>
          </cell>
          <cell r="B1438" t="str">
            <v>ME &amp; A</v>
          </cell>
          <cell r="C1438" t="str">
            <v>--</v>
          </cell>
          <cell r="D1438">
            <v>43.92</v>
          </cell>
          <cell r="E1438">
            <v>36.58</v>
          </cell>
          <cell r="F1438">
            <v>27.34</v>
          </cell>
          <cell r="G1438">
            <v>23.84</v>
          </cell>
          <cell r="H1438">
            <v>12.54</v>
          </cell>
          <cell r="I1438">
            <v>7.21</v>
          </cell>
        </row>
        <row r="1439">
          <cell r="A1439" t="str">
            <v>Andorra</v>
          </cell>
          <cell r="B1439" t="str">
            <v>--</v>
          </cell>
          <cell r="C1439" t="str">
            <v>--</v>
          </cell>
        </row>
        <row r="1440">
          <cell r="A1440" t="str">
            <v>Angola</v>
          </cell>
          <cell r="B1440" t="str">
            <v>ME &amp; A</v>
          </cell>
          <cell r="C1440" t="str">
            <v>Ba3</v>
          </cell>
          <cell r="E1440">
            <v>37.926200000000001</v>
          </cell>
          <cell r="F1440">
            <v>21.5458</v>
          </cell>
          <cell r="G1440">
            <v>13.2852</v>
          </cell>
          <cell r="H1440">
            <v>18.197500000000002</v>
          </cell>
          <cell r="I1440">
            <v>25.4222</v>
          </cell>
          <cell r="J1440">
            <v>27.557600000000001</v>
          </cell>
          <cell r="K1440">
            <v>27.364000000000001</v>
          </cell>
          <cell r="L1440">
            <v>21.067</v>
          </cell>
          <cell r="M1440">
            <v>21.1904</v>
          </cell>
          <cell r="N1440">
            <v>22.113700000000001</v>
          </cell>
          <cell r="O1440">
            <v>22.956099999999999</v>
          </cell>
        </row>
        <row r="1441">
          <cell r="A1441" t="str">
            <v>Antigua and Barbuda</v>
          </cell>
          <cell r="C1441" t="str">
            <v>--</v>
          </cell>
        </row>
        <row r="1442">
          <cell r="A1442" t="str">
            <v>Argentina</v>
          </cell>
          <cell r="B1442" t="str">
            <v>Americas</v>
          </cell>
          <cell r="C1442" t="str">
            <v>B3</v>
          </cell>
          <cell r="D1442">
            <v>137.9836</v>
          </cell>
          <cell r="E1442">
            <v>124.9243</v>
          </cell>
          <cell r="F1442">
            <v>70.214399999999998</v>
          </cell>
          <cell r="G1442">
            <v>63.810499999999998</v>
          </cell>
          <cell r="H1442">
            <v>55.145200000000003</v>
          </cell>
          <cell r="I1442">
            <v>44.441099999999999</v>
          </cell>
          <cell r="J1442">
            <v>47.651499999999999</v>
          </cell>
          <cell r="K1442">
            <v>44.381999999999998</v>
          </cell>
          <cell r="L1442">
            <v>39.932400000000001</v>
          </cell>
          <cell r="M1442">
            <v>41.394599999999997</v>
          </cell>
          <cell r="N1442">
            <v>41.247100000000003</v>
          </cell>
          <cell r="O1442">
            <v>41.476500000000001</v>
          </cell>
        </row>
        <row r="1443">
          <cell r="A1443" t="str">
            <v>Armenia</v>
          </cell>
          <cell r="B1443" t="str">
            <v>Europe</v>
          </cell>
          <cell r="C1443" t="str">
            <v>Ba2</v>
          </cell>
          <cell r="D1443">
            <v>40.251600000000003</v>
          </cell>
          <cell r="E1443">
            <v>32.287500000000001</v>
          </cell>
          <cell r="F1443">
            <v>24.226199999999999</v>
          </cell>
          <cell r="G1443">
            <v>18.666899999999998</v>
          </cell>
          <cell r="H1443">
            <v>16.1021</v>
          </cell>
          <cell r="I1443">
            <v>16.383500000000002</v>
          </cell>
          <cell r="J1443">
            <v>40.446899999999999</v>
          </cell>
          <cell r="K1443">
            <v>39.861800000000002</v>
          </cell>
          <cell r="L1443">
            <v>42.157800000000002</v>
          </cell>
          <cell r="M1443">
            <v>44.106900000000003</v>
          </cell>
          <cell r="N1443">
            <v>45.5</v>
          </cell>
          <cell r="O1443">
            <v>44</v>
          </cell>
        </row>
        <row r="1444">
          <cell r="A1444" t="str">
            <v>Aruba</v>
          </cell>
          <cell r="B1444" t="str">
            <v>Americas</v>
          </cell>
          <cell r="C1444" t="str">
            <v>--</v>
          </cell>
          <cell r="D1444">
            <v>41.322000000000003</v>
          </cell>
          <cell r="E1444">
            <v>43.0458</v>
          </cell>
          <cell r="F1444">
            <v>45.648800000000001</v>
          </cell>
          <cell r="G1444">
            <v>46.366599999999998</v>
          </cell>
          <cell r="H1444">
            <v>45.719099999999997</v>
          </cell>
          <cell r="I1444">
            <v>41.705300000000001</v>
          </cell>
          <cell r="J1444">
            <v>49.7697</v>
          </cell>
          <cell r="K1444">
            <v>55.946300000000001</v>
          </cell>
          <cell r="L1444">
            <v>61.176099999999998</v>
          </cell>
          <cell r="M1444">
            <v>67.281899999999993</v>
          </cell>
          <cell r="N1444">
            <v>71.558899999999994</v>
          </cell>
          <cell r="O1444">
            <v>74.357200000000006</v>
          </cell>
        </row>
        <row r="1445">
          <cell r="A1445" t="str">
            <v>Australia</v>
          </cell>
          <cell r="B1445" t="str">
            <v>Asia Pacific</v>
          </cell>
          <cell r="C1445" t="str">
            <v>Aaa</v>
          </cell>
          <cell r="D1445">
            <v>14.0876</v>
          </cell>
          <cell r="E1445">
            <v>12.327500000000001</v>
          </cell>
          <cell r="F1445">
            <v>11.604200000000001</v>
          </cell>
          <cell r="G1445">
            <v>10.302099999999999</v>
          </cell>
          <cell r="H1445">
            <v>9.6157000000000004</v>
          </cell>
          <cell r="I1445">
            <v>9.7704000000000004</v>
          </cell>
          <cell r="J1445">
            <v>13.9717</v>
          </cell>
          <cell r="K1445">
            <v>19.0823</v>
          </cell>
          <cell r="L1445">
            <v>22.065100000000001</v>
          </cell>
          <cell r="M1445">
            <v>26.809699999999999</v>
          </cell>
          <cell r="N1445">
            <v>28.536799999999999</v>
          </cell>
          <cell r="O1445">
            <v>28.370200000000001</v>
          </cell>
        </row>
        <row r="1446">
          <cell r="A1446" t="str">
            <v>Austria</v>
          </cell>
          <cell r="B1446" t="str">
            <v>Europe</v>
          </cell>
          <cell r="C1446" t="str">
            <v>Aaa</v>
          </cell>
          <cell r="D1446">
            <v>65.272000000000006</v>
          </cell>
          <cell r="E1446">
            <v>64.7059</v>
          </cell>
          <cell r="F1446">
            <v>64.192800000000005</v>
          </cell>
          <cell r="G1446">
            <v>62.305500000000002</v>
          </cell>
          <cell r="H1446">
            <v>60.223300000000002</v>
          </cell>
          <cell r="I1446">
            <v>63.829900000000002</v>
          </cell>
          <cell r="J1446">
            <v>69.170900000000003</v>
          </cell>
          <cell r="K1446">
            <v>72.269199999999998</v>
          </cell>
          <cell r="L1446">
            <v>72.768100000000004</v>
          </cell>
          <cell r="M1446">
            <v>73.996799999999993</v>
          </cell>
          <cell r="N1446">
            <v>74.928899999999999</v>
          </cell>
          <cell r="O1446">
            <v>75.092399999999998</v>
          </cell>
        </row>
        <row r="1447">
          <cell r="A1447" t="str">
            <v>Azerbaijan</v>
          </cell>
          <cell r="B1447" t="str">
            <v>Europe</v>
          </cell>
          <cell r="C1447" t="str">
            <v>Baa3</v>
          </cell>
          <cell r="D1447">
            <v>21.6889</v>
          </cell>
          <cell r="E1447">
            <v>20.163699999999999</v>
          </cell>
          <cell r="F1447">
            <v>13.336</v>
          </cell>
          <cell r="G1447">
            <v>10.242100000000001</v>
          </cell>
          <cell r="H1447">
            <v>8.6069999999999993</v>
          </cell>
          <cell r="I1447">
            <v>6.9088000000000003</v>
          </cell>
          <cell r="J1447">
            <v>11.791600000000001</v>
          </cell>
          <cell r="K1447">
            <v>11.148</v>
          </cell>
          <cell r="L1447">
            <v>9.9285999999999994</v>
          </cell>
          <cell r="M1447">
            <v>11.5937</v>
          </cell>
          <cell r="N1447">
            <v>14.606400000000001</v>
          </cell>
          <cell r="O1447">
            <v>14.9373</v>
          </cell>
        </row>
        <row r="1448">
          <cell r="A1448" t="str">
            <v>Bahamas</v>
          </cell>
          <cell r="B1448" t="str">
            <v>Americas</v>
          </cell>
          <cell r="C1448" t="str">
            <v>Baa1</v>
          </cell>
          <cell r="D1448">
            <v>27.8611</v>
          </cell>
          <cell r="E1448">
            <v>29.571300000000001</v>
          </cell>
          <cell r="F1448">
            <v>29.005500000000001</v>
          </cell>
          <cell r="G1448">
            <v>29.957100000000001</v>
          </cell>
          <cell r="H1448">
            <v>31.686800000000002</v>
          </cell>
          <cell r="I1448">
            <v>33.548000000000002</v>
          </cell>
          <cell r="J1448">
            <v>42.458300000000001</v>
          </cell>
          <cell r="K1448">
            <v>47.164200000000001</v>
          </cell>
          <cell r="L1448">
            <v>48.327399999999997</v>
          </cell>
          <cell r="M1448">
            <v>53.927900000000001</v>
          </cell>
          <cell r="N1448">
            <v>58.022300000000001</v>
          </cell>
          <cell r="O1448">
            <v>60.217100000000002</v>
          </cell>
        </row>
        <row r="1449">
          <cell r="A1449" t="str">
            <v>Bahrain</v>
          </cell>
          <cell r="B1449" t="str">
            <v>ME &amp; A</v>
          </cell>
          <cell r="C1449" t="str">
            <v>Baa2</v>
          </cell>
          <cell r="D1449">
            <v>36.862200000000001</v>
          </cell>
          <cell r="E1449">
            <v>34.4223</v>
          </cell>
          <cell r="F1449">
            <v>28.709700000000002</v>
          </cell>
          <cell r="G1449">
            <v>23.640899999999998</v>
          </cell>
          <cell r="H1449">
            <v>19.2197</v>
          </cell>
          <cell r="I1449">
            <v>14.5756</v>
          </cell>
          <cell r="J1449">
            <v>25.3964</v>
          </cell>
          <cell r="K1449">
            <v>35.540199999999999</v>
          </cell>
          <cell r="L1449">
            <v>36.482300000000002</v>
          </cell>
          <cell r="M1449">
            <v>44.420499999999997</v>
          </cell>
          <cell r="N1449">
            <v>47.060299999999998</v>
          </cell>
          <cell r="O1449">
            <v>51.764800000000001</v>
          </cell>
        </row>
        <row r="1450">
          <cell r="A1450" t="str">
            <v>Bangladesh</v>
          </cell>
          <cell r="B1450" t="str">
            <v>Asia Pacific</v>
          </cell>
          <cell r="C1450" t="str">
            <v>Ba3</v>
          </cell>
          <cell r="D1450">
            <v>49</v>
          </cell>
          <cell r="E1450">
            <v>48.2</v>
          </cell>
          <cell r="F1450">
            <v>46.9</v>
          </cell>
          <cell r="G1450">
            <v>46.7</v>
          </cell>
          <cell r="H1450">
            <v>44.8</v>
          </cell>
          <cell r="I1450">
            <v>44.981900000000003</v>
          </cell>
          <cell r="J1450">
            <v>43.315300000000001</v>
          </cell>
          <cell r="K1450">
            <v>39.256100000000004</v>
          </cell>
          <cell r="L1450">
            <v>39.125700000000002</v>
          </cell>
          <cell r="M1450">
            <v>38.933199999999999</v>
          </cell>
          <cell r="N1450">
            <v>39.927799999999998</v>
          </cell>
          <cell r="O1450">
            <v>41.2714</v>
          </cell>
        </row>
        <row r="1451">
          <cell r="A1451" t="str">
            <v>Barbados</v>
          </cell>
          <cell r="B1451" t="str">
            <v>Americas</v>
          </cell>
          <cell r="C1451" t="str">
            <v>Ba1</v>
          </cell>
          <cell r="D1451">
            <v>48.056399999999996</v>
          </cell>
          <cell r="E1451">
            <v>47.363100000000003</v>
          </cell>
          <cell r="F1451">
            <v>49.518300000000004</v>
          </cell>
          <cell r="G1451">
            <v>49.362499999999997</v>
          </cell>
          <cell r="H1451">
            <v>51.381399999999999</v>
          </cell>
          <cell r="I1451">
            <v>53.286099999999998</v>
          </cell>
          <cell r="J1451">
            <v>63.151200000000003</v>
          </cell>
          <cell r="K1451">
            <v>71.949700000000007</v>
          </cell>
          <cell r="L1451">
            <v>79.271000000000001</v>
          </cell>
          <cell r="M1451">
            <v>85.646799999999999</v>
          </cell>
          <cell r="N1451">
            <v>89.508099999999999</v>
          </cell>
          <cell r="O1451">
            <v>92.358400000000003</v>
          </cell>
        </row>
        <row r="1452">
          <cell r="A1452" t="str">
            <v>Belarus</v>
          </cell>
          <cell r="B1452" t="str">
            <v>Europe</v>
          </cell>
          <cell r="C1452" t="str">
            <v>B3</v>
          </cell>
          <cell r="D1452">
            <v>7.3735999999999997</v>
          </cell>
          <cell r="E1452">
            <v>9.5365000000000002</v>
          </cell>
          <cell r="F1452">
            <v>8.3910999999999998</v>
          </cell>
          <cell r="G1452">
            <v>11.0938</v>
          </cell>
          <cell r="H1452">
            <v>18.346699999999998</v>
          </cell>
          <cell r="I1452">
            <v>21.540700000000001</v>
          </cell>
          <cell r="J1452">
            <v>34.692700000000002</v>
          </cell>
          <cell r="K1452">
            <v>39.5017</v>
          </cell>
          <cell r="L1452">
            <v>45.895600000000002</v>
          </cell>
          <cell r="M1452">
            <v>41.864600000000003</v>
          </cell>
          <cell r="N1452">
            <v>36.886400000000002</v>
          </cell>
          <cell r="O1452">
            <v>33.381300000000003</v>
          </cell>
        </row>
        <row r="1453">
          <cell r="A1453" t="str">
            <v>Belgium</v>
          </cell>
          <cell r="B1453" t="str">
            <v>Europe</v>
          </cell>
          <cell r="C1453" t="str">
            <v>Aa3</v>
          </cell>
          <cell r="D1453">
            <v>98.363500000000002</v>
          </cell>
          <cell r="E1453">
            <v>94.024299999999997</v>
          </cell>
          <cell r="F1453">
            <v>91.951700000000002</v>
          </cell>
          <cell r="G1453">
            <v>87.947199999999995</v>
          </cell>
          <cell r="H1453">
            <v>84.006399999999999</v>
          </cell>
          <cell r="I1453">
            <v>89.172600000000003</v>
          </cell>
          <cell r="J1453">
            <v>95.715100000000007</v>
          </cell>
          <cell r="K1453">
            <v>95.663799999999995</v>
          </cell>
          <cell r="L1453">
            <v>97.951800000000006</v>
          </cell>
          <cell r="M1453">
            <v>99.796599999999998</v>
          </cell>
          <cell r="N1453">
            <v>100.0461</v>
          </cell>
          <cell r="O1453">
            <v>100.0574</v>
          </cell>
        </row>
        <row r="1454">
          <cell r="A1454" t="str">
            <v>Belize</v>
          </cell>
          <cell r="B1454" t="str">
            <v>Americas</v>
          </cell>
          <cell r="C1454" t="str">
            <v>Caa2</v>
          </cell>
          <cell r="D1454">
            <v>77.327500000000001</v>
          </cell>
          <cell r="E1454">
            <v>90.183099999999996</v>
          </cell>
          <cell r="F1454">
            <v>92.003</v>
          </cell>
          <cell r="G1454">
            <v>87.414400000000001</v>
          </cell>
          <cell r="H1454">
            <v>84.036799999999999</v>
          </cell>
          <cell r="I1454">
            <v>79.025300000000001</v>
          </cell>
          <cell r="J1454">
            <v>82.224199999999996</v>
          </cell>
          <cell r="K1454">
            <v>81.066999999999993</v>
          </cell>
          <cell r="L1454">
            <v>77.375399999999999</v>
          </cell>
          <cell r="M1454">
            <v>73.262900000000002</v>
          </cell>
          <cell r="N1454">
            <v>71.418499999999995</v>
          </cell>
          <cell r="O1454">
            <v>69.112799999999993</v>
          </cell>
        </row>
        <row r="1455">
          <cell r="A1455" t="str">
            <v>Benin</v>
          </cell>
          <cell r="B1455" t="str">
            <v>--</v>
          </cell>
          <cell r="C1455" t="str">
            <v>--</v>
          </cell>
        </row>
        <row r="1456">
          <cell r="A1456" t="str">
            <v>Bermuda</v>
          </cell>
          <cell r="B1456" t="str">
            <v>Americas</v>
          </cell>
          <cell r="C1456" t="str">
            <v>Aa3</v>
          </cell>
          <cell r="D1456">
            <v>3.8218000000000001</v>
          </cell>
          <cell r="E1456">
            <v>3.9022000000000001</v>
          </cell>
          <cell r="F1456">
            <v>4.6219000000000001</v>
          </cell>
          <cell r="G1456">
            <v>4.7098000000000004</v>
          </cell>
          <cell r="H1456">
            <v>5.8524000000000003</v>
          </cell>
          <cell r="I1456">
            <v>9.2021999999999995</v>
          </cell>
          <cell r="J1456">
            <v>14.181100000000001</v>
          </cell>
          <cell r="K1456">
            <v>18.9313</v>
          </cell>
          <cell r="L1456">
            <v>24.3339</v>
          </cell>
          <cell r="M1456">
            <v>28.592099999999999</v>
          </cell>
          <cell r="N1456">
            <v>41.890900000000002</v>
          </cell>
          <cell r="O1456">
            <v>38.346400000000003</v>
          </cell>
        </row>
        <row r="1457">
          <cell r="A1457" t="str">
            <v>Bhutan</v>
          </cell>
          <cell r="B1457" t="str">
            <v>--</v>
          </cell>
          <cell r="C1457" t="str">
            <v>--</v>
          </cell>
        </row>
        <row r="1458">
          <cell r="A1458" t="str">
            <v>Bolivia</v>
          </cell>
          <cell r="B1458" t="str">
            <v>Americas</v>
          </cell>
          <cell r="C1458" t="str">
            <v>Ba3</v>
          </cell>
          <cell r="D1458">
            <v>74.065799999999996</v>
          </cell>
          <cell r="E1458">
            <v>89.566999999999993</v>
          </cell>
          <cell r="F1458">
            <v>80.375100000000003</v>
          </cell>
          <cell r="G1458">
            <v>55.230800000000002</v>
          </cell>
          <cell r="H1458">
            <v>40.506100000000004</v>
          </cell>
          <cell r="I1458">
            <v>37.154400000000003</v>
          </cell>
          <cell r="J1458">
            <v>39.991999999999997</v>
          </cell>
          <cell r="K1458">
            <v>38.520200000000003</v>
          </cell>
          <cell r="L1458">
            <v>34.687100000000001</v>
          </cell>
          <cell r="M1458">
            <v>33.423900000000003</v>
          </cell>
          <cell r="N1458">
            <v>29.042400000000001</v>
          </cell>
          <cell r="O1458">
            <v>26.203399999999998</v>
          </cell>
        </row>
        <row r="1459">
          <cell r="A1459" t="str">
            <v>Bosnia and Herzegovina</v>
          </cell>
          <cell r="B1459" t="str">
            <v>Europe</v>
          </cell>
          <cell r="C1459" t="str">
            <v>B3</v>
          </cell>
          <cell r="D1459">
            <v>27.983499999999999</v>
          </cell>
          <cell r="E1459">
            <v>24.429200000000002</v>
          </cell>
          <cell r="F1459">
            <v>24.057400000000001</v>
          </cell>
          <cell r="G1459">
            <v>21.169499999999999</v>
          </cell>
          <cell r="H1459">
            <v>17.562899999999999</v>
          </cell>
          <cell r="I1459">
            <v>29.588699999999999</v>
          </cell>
          <cell r="J1459">
            <v>33.701999999999998</v>
          </cell>
          <cell r="K1459">
            <v>37.552999999999997</v>
          </cell>
          <cell r="L1459">
            <v>38.764299999999999</v>
          </cell>
          <cell r="M1459">
            <v>42.9026</v>
          </cell>
          <cell r="N1459">
            <v>43.901800000000001</v>
          </cell>
          <cell r="O1459">
            <v>44.486499999999999</v>
          </cell>
        </row>
        <row r="1460">
          <cell r="A1460" t="str">
            <v>Botswana</v>
          </cell>
          <cell r="B1460" t="str">
            <v>ME &amp; A</v>
          </cell>
          <cell r="C1460" t="str">
            <v>A2</v>
          </cell>
          <cell r="D1460">
            <v>11.670299999999999</v>
          </cell>
          <cell r="E1460">
            <v>10.645200000000001</v>
          </cell>
          <cell r="F1460">
            <v>7.4337</v>
          </cell>
          <cell r="G1460">
            <v>6.0087999999999999</v>
          </cell>
          <cell r="H1460">
            <v>5.7297000000000002</v>
          </cell>
          <cell r="I1460">
            <v>7.6420000000000003</v>
          </cell>
          <cell r="J1460">
            <v>17.899100000000001</v>
          </cell>
          <cell r="K1460">
            <v>19.321200000000001</v>
          </cell>
          <cell r="L1460">
            <v>18.808199999999999</v>
          </cell>
          <cell r="M1460">
            <v>18.465299999999999</v>
          </cell>
          <cell r="N1460">
            <v>14.2941</v>
          </cell>
          <cell r="O1460">
            <v>12.998699999999999</v>
          </cell>
          <cell r="P1460">
            <v>0</v>
          </cell>
          <cell r="Q1460">
            <v>0</v>
          </cell>
          <cell r="R1460">
            <v>0</v>
          </cell>
        </row>
        <row r="1461">
          <cell r="A1461" t="str">
            <v>Brazil</v>
          </cell>
          <cell r="B1461" t="str">
            <v>Americas</v>
          </cell>
          <cell r="C1461" t="str">
            <v>Baa2</v>
          </cell>
          <cell r="D1461">
            <v>59.853299999999997</v>
          </cell>
          <cell r="E1461">
            <v>56.028799999999997</v>
          </cell>
          <cell r="F1461">
            <v>56.403300000000002</v>
          </cell>
          <cell r="G1461">
            <v>56.410800000000002</v>
          </cell>
          <cell r="H1461">
            <v>57.972700000000003</v>
          </cell>
          <cell r="I1461">
            <v>57.4133</v>
          </cell>
          <cell r="J1461">
            <v>60.9193</v>
          </cell>
          <cell r="K1461">
            <v>53.354799999999997</v>
          </cell>
          <cell r="L1461">
            <v>54.1539</v>
          </cell>
          <cell r="M1461">
            <v>58.6922</v>
          </cell>
          <cell r="N1461">
            <v>60.278799999999997</v>
          </cell>
          <cell r="O1461">
            <v>61.634700000000002</v>
          </cell>
        </row>
        <row r="1462">
          <cell r="A1462" t="str">
            <v>Brunei Darussalam</v>
          </cell>
          <cell r="B1462" t="str">
            <v>--</v>
          </cell>
          <cell r="C1462" t="str">
            <v>--</v>
          </cell>
        </row>
        <row r="1463">
          <cell r="A1463" t="str">
            <v>Bulgaria</v>
          </cell>
          <cell r="B1463" t="str">
            <v>Europe</v>
          </cell>
          <cell r="C1463" t="str">
            <v>Baa2</v>
          </cell>
          <cell r="D1463">
            <v>44.379199999999997</v>
          </cell>
          <cell r="E1463">
            <v>36.963900000000002</v>
          </cell>
          <cell r="F1463">
            <v>27.478200000000001</v>
          </cell>
          <cell r="G1463">
            <v>21.607900000000001</v>
          </cell>
          <cell r="H1463">
            <v>17.213200000000001</v>
          </cell>
          <cell r="I1463">
            <v>13.681800000000001</v>
          </cell>
          <cell r="J1463">
            <v>14.6244</v>
          </cell>
          <cell r="K1463">
            <v>16.243400000000001</v>
          </cell>
          <cell r="L1463">
            <v>16.320599999999999</v>
          </cell>
          <cell r="M1463">
            <v>18.545500000000001</v>
          </cell>
          <cell r="N1463">
            <v>18.1785</v>
          </cell>
          <cell r="O1463">
            <v>20.545500000000001</v>
          </cell>
        </row>
        <row r="1464">
          <cell r="A1464" t="str">
            <v>Burkina Faso</v>
          </cell>
          <cell r="B1464" t="str">
            <v>--</v>
          </cell>
          <cell r="C1464" t="str">
            <v>--</v>
          </cell>
        </row>
        <row r="1465">
          <cell r="A1465" t="str">
            <v>Burundi</v>
          </cell>
          <cell r="B1465" t="str">
            <v>--</v>
          </cell>
          <cell r="C1465" t="str">
            <v>--</v>
          </cell>
        </row>
        <row r="1466">
          <cell r="A1466" t="str">
            <v>Cambodia</v>
          </cell>
          <cell r="B1466" t="str">
            <v>Asia Pacific</v>
          </cell>
          <cell r="C1466" t="str">
            <v>B2</v>
          </cell>
          <cell r="D1466">
            <v>52.363700000000001</v>
          </cell>
          <cell r="E1466">
            <v>49.471200000000003</v>
          </cell>
          <cell r="F1466">
            <v>37.200000000000003</v>
          </cell>
          <cell r="G1466">
            <v>32.799999999999997</v>
          </cell>
          <cell r="H1466">
            <v>30.5</v>
          </cell>
          <cell r="I1466">
            <v>27.8</v>
          </cell>
          <cell r="J1466">
            <v>29.1</v>
          </cell>
          <cell r="K1466">
            <v>29.3</v>
          </cell>
          <cell r="L1466">
            <v>30.3</v>
          </cell>
          <cell r="M1466">
            <v>32.1</v>
          </cell>
          <cell r="N1466">
            <v>30.718699999999998</v>
          </cell>
          <cell r="O1466">
            <v>30.232700000000001</v>
          </cell>
        </row>
        <row r="1467">
          <cell r="A1467" t="str">
            <v>Cameroon</v>
          </cell>
          <cell r="B1467" t="str">
            <v>--</v>
          </cell>
          <cell r="C1467" t="str">
            <v>--</v>
          </cell>
        </row>
        <row r="1468">
          <cell r="A1468" t="str">
            <v>Canada</v>
          </cell>
          <cell r="B1468" t="str">
            <v>Americas</v>
          </cell>
          <cell r="C1468" t="str">
            <v>Aaa</v>
          </cell>
          <cell r="D1468">
            <v>73.099299999999999</v>
          </cell>
          <cell r="E1468">
            <v>69.045000000000002</v>
          </cell>
          <cell r="F1468">
            <v>66.029899999999998</v>
          </cell>
          <cell r="G1468">
            <v>63.1374</v>
          </cell>
          <cell r="H1468">
            <v>58.260399999999997</v>
          </cell>
          <cell r="I1468">
            <v>62.690800000000003</v>
          </cell>
          <cell r="J1468">
            <v>73.982100000000003</v>
          </cell>
          <cell r="K1468">
            <v>75.773700000000005</v>
          </cell>
          <cell r="L1468">
            <v>79.268699999999995</v>
          </cell>
          <cell r="M1468">
            <v>81.740099999999998</v>
          </cell>
          <cell r="N1468">
            <v>81.556399999999996</v>
          </cell>
          <cell r="O1468">
            <v>80.273600000000002</v>
          </cell>
        </row>
        <row r="1469">
          <cell r="A1469" t="str">
            <v>Cape Verde</v>
          </cell>
          <cell r="B1469" t="str">
            <v>--</v>
          </cell>
          <cell r="C1469" t="str">
            <v>--</v>
          </cell>
        </row>
        <row r="1470">
          <cell r="A1470" t="str">
            <v>Cayman Islands</v>
          </cell>
          <cell r="B1470" t="str">
            <v>Americas</v>
          </cell>
          <cell r="C1470" t="str">
            <v>Aa3</v>
          </cell>
          <cell r="D1470">
            <v>7.4580000000000002</v>
          </cell>
          <cell r="E1470">
            <v>7.7541000000000002</v>
          </cell>
          <cell r="F1470">
            <v>7.7885</v>
          </cell>
          <cell r="G1470">
            <v>7.3380000000000001</v>
          </cell>
          <cell r="H1470">
            <v>7.9824000000000002</v>
          </cell>
          <cell r="I1470">
            <v>13.352600000000001</v>
          </cell>
          <cell r="J1470">
            <v>20.305599999999998</v>
          </cell>
          <cell r="K1470">
            <v>24.111999999999998</v>
          </cell>
          <cell r="L1470">
            <v>24.506399999999999</v>
          </cell>
          <cell r="M1470">
            <v>22.782699999999998</v>
          </cell>
          <cell r="N1470">
            <v>22.385999999999999</v>
          </cell>
          <cell r="O1470">
            <v>21.895399999999999</v>
          </cell>
        </row>
        <row r="1471">
          <cell r="A1471" t="str">
            <v>Central African Republic</v>
          </cell>
          <cell r="B1471" t="str">
            <v>--</v>
          </cell>
          <cell r="C1471" t="str">
            <v>--</v>
          </cell>
        </row>
        <row r="1472">
          <cell r="A1472" t="str">
            <v>Chad</v>
          </cell>
          <cell r="B1472" t="str">
            <v>--</v>
          </cell>
          <cell r="C1472" t="str">
            <v>--</v>
          </cell>
        </row>
        <row r="1473">
          <cell r="A1473" t="str">
            <v>Channel Islands</v>
          </cell>
          <cell r="B1473" t="str">
            <v>--</v>
          </cell>
          <cell r="C1473" t="str">
            <v>--</v>
          </cell>
        </row>
        <row r="1474">
          <cell r="A1474" t="str">
            <v>Chile</v>
          </cell>
          <cell r="B1474" t="str">
            <v>Americas</v>
          </cell>
          <cell r="C1474" t="str">
            <v>Aa3</v>
          </cell>
          <cell r="D1474">
            <v>12.633599999999999</v>
          </cell>
          <cell r="E1474">
            <v>10.287699999999999</v>
          </cell>
          <cell r="F1474">
            <v>6.9972000000000003</v>
          </cell>
          <cell r="G1474">
            <v>4.9954000000000001</v>
          </cell>
          <cell r="H1474">
            <v>3.8896000000000002</v>
          </cell>
          <cell r="I1474">
            <v>4.9169999999999998</v>
          </cell>
          <cell r="J1474">
            <v>5.8263999999999996</v>
          </cell>
          <cell r="K1474">
            <v>8.5894999999999992</v>
          </cell>
          <cell r="L1474">
            <v>11.128399999999999</v>
          </cell>
          <cell r="M1474">
            <v>11.888400000000001</v>
          </cell>
          <cell r="N1474">
            <v>11.9656</v>
          </cell>
          <cell r="O1474">
            <v>11.823700000000001</v>
          </cell>
        </row>
        <row r="1475">
          <cell r="A1475" t="str">
            <v>China</v>
          </cell>
          <cell r="B1475" t="str">
            <v>Asia Pacific</v>
          </cell>
          <cell r="C1475" t="str">
            <v>Aa3</v>
          </cell>
          <cell r="D1475">
            <v>19.7425</v>
          </cell>
          <cell r="E1475">
            <v>17.7425</v>
          </cell>
          <cell r="F1475">
            <v>16.773700000000002</v>
          </cell>
          <cell r="G1475">
            <v>25.363499999999998</v>
          </cell>
          <cell r="H1475">
            <v>29.831199999999999</v>
          </cell>
          <cell r="I1475">
            <v>27.506699999999999</v>
          </cell>
          <cell r="J1475">
            <v>33.526000000000003</v>
          </cell>
          <cell r="K1475">
            <v>34.1008</v>
          </cell>
          <cell r="L1475">
            <v>31.241399999999999</v>
          </cell>
          <cell r="M1475">
            <v>28.366900000000001</v>
          </cell>
          <cell r="N1475">
            <v>27.678599999999999</v>
          </cell>
          <cell r="O1475">
            <v>27.1508</v>
          </cell>
        </row>
        <row r="1476">
          <cell r="A1476" t="str">
            <v>Colombia</v>
          </cell>
          <cell r="B1476" t="str">
            <v>Americas</v>
          </cell>
          <cell r="C1476" t="str">
            <v>Baa3</v>
          </cell>
          <cell r="D1476">
            <v>42.561300000000003</v>
          </cell>
          <cell r="E1476">
            <v>38.886699999999998</v>
          </cell>
          <cell r="F1476">
            <v>39.064500000000002</v>
          </cell>
          <cell r="G1476">
            <v>37.507899999999999</v>
          </cell>
          <cell r="H1476">
            <v>32.939100000000003</v>
          </cell>
          <cell r="I1476">
            <v>33.256500000000003</v>
          </cell>
          <cell r="J1476">
            <v>35.011400000000002</v>
          </cell>
          <cell r="K1476">
            <v>34.917000000000002</v>
          </cell>
          <cell r="L1476">
            <v>33.430599999999998</v>
          </cell>
          <cell r="M1476">
            <v>32.131999999999998</v>
          </cell>
          <cell r="N1476">
            <v>33.215299999999999</v>
          </cell>
          <cell r="O1476">
            <v>33.416499999999999</v>
          </cell>
        </row>
        <row r="1477">
          <cell r="A1477" t="str">
            <v>Comoros</v>
          </cell>
          <cell r="B1477" t="str">
            <v>--</v>
          </cell>
          <cell r="C1477" t="str">
            <v>--</v>
          </cell>
        </row>
        <row r="1478">
          <cell r="A1478" t="str">
            <v>Costa Rica</v>
          </cell>
          <cell r="B1478" t="str">
            <v>Americas</v>
          </cell>
          <cell r="C1478" t="str">
            <v>Baa3</v>
          </cell>
          <cell r="D1478">
            <v>40.011699999999998</v>
          </cell>
          <cell r="E1478">
            <v>41.0655</v>
          </cell>
          <cell r="F1478">
            <v>37.495199999999997</v>
          </cell>
          <cell r="G1478">
            <v>33.317599999999999</v>
          </cell>
          <cell r="H1478">
            <v>27.536200000000001</v>
          </cell>
          <cell r="I1478">
            <v>24.7425</v>
          </cell>
          <cell r="J1478">
            <v>27.200700000000001</v>
          </cell>
          <cell r="K1478">
            <v>29.137</v>
          </cell>
          <cell r="L1478">
            <v>30.748699999999999</v>
          </cell>
          <cell r="M1478">
            <v>35.342599999999997</v>
          </cell>
          <cell r="N1478">
            <v>37.9253</v>
          </cell>
          <cell r="O1478">
            <v>40.697899999999997</v>
          </cell>
        </row>
        <row r="1479">
          <cell r="A1479" t="str">
            <v>Croatia</v>
          </cell>
          <cell r="B1479" t="str">
            <v>Europe</v>
          </cell>
          <cell r="C1479" t="str">
            <v>Ba1</v>
          </cell>
          <cell r="D1479">
            <v>35.432000000000002</v>
          </cell>
          <cell r="E1479">
            <v>37.637999999999998</v>
          </cell>
          <cell r="F1479">
            <v>38.154000000000003</v>
          </cell>
          <cell r="G1479">
            <v>35.402000000000001</v>
          </cell>
          <cell r="H1479">
            <v>32.851999999999997</v>
          </cell>
          <cell r="I1479">
            <v>29.303999999999998</v>
          </cell>
          <cell r="J1479">
            <v>36.633800000000001</v>
          </cell>
          <cell r="K1479">
            <v>44.880800000000001</v>
          </cell>
          <cell r="L1479">
            <v>51.851999999999997</v>
          </cell>
          <cell r="M1479">
            <v>55.7804</v>
          </cell>
          <cell r="N1479">
            <v>65.954099999999997</v>
          </cell>
          <cell r="O1479">
            <v>67.420699999999997</v>
          </cell>
        </row>
        <row r="1480">
          <cell r="A1480" t="str">
            <v>Cuba</v>
          </cell>
          <cell r="B1480" t="str">
            <v>Americas</v>
          </cell>
          <cell r="C1480" t="str">
            <v>Caa1</v>
          </cell>
          <cell r="G1480">
            <v>13.682399999999999</v>
          </cell>
          <cell r="H1480">
            <v>14.0748</v>
          </cell>
          <cell r="I1480">
            <v>17.650500000000001</v>
          </cell>
          <cell r="J1480">
            <v>18.302199999999999</v>
          </cell>
        </row>
        <row r="1481">
          <cell r="A1481" t="str">
            <v>Cyprus</v>
          </cell>
          <cell r="B1481" t="str">
            <v>Europe</v>
          </cell>
          <cell r="C1481" t="str">
            <v>Caa3</v>
          </cell>
          <cell r="D1481">
            <v>69.586299999999994</v>
          </cell>
          <cell r="E1481">
            <v>71.578699999999998</v>
          </cell>
          <cell r="F1481">
            <v>70.8155</v>
          </cell>
          <cell r="G1481">
            <v>65.442599999999999</v>
          </cell>
          <cell r="H1481">
            <v>58.796399999999998</v>
          </cell>
          <cell r="I1481">
            <v>48.890500000000003</v>
          </cell>
          <cell r="J1481">
            <v>58.530900000000003</v>
          </cell>
          <cell r="K1481">
            <v>61.326599999999999</v>
          </cell>
          <cell r="L1481">
            <v>71.4756</v>
          </cell>
          <cell r="M1481">
            <v>86.621499999999997</v>
          </cell>
          <cell r="N1481">
            <v>109.7677</v>
          </cell>
          <cell r="O1481">
            <v>130.51490000000001</v>
          </cell>
        </row>
        <row r="1482">
          <cell r="A1482" t="str">
            <v>Czech Republic</v>
          </cell>
          <cell r="B1482" t="str">
            <v>Europe</v>
          </cell>
          <cell r="C1482" t="str">
            <v>A1</v>
          </cell>
          <cell r="D1482">
            <v>28.578600000000002</v>
          </cell>
          <cell r="E1482">
            <v>28.942900000000002</v>
          </cell>
          <cell r="F1482">
            <v>28.414200000000001</v>
          </cell>
          <cell r="G1482">
            <v>28.279900000000001</v>
          </cell>
          <cell r="H1482">
            <v>27.942900000000002</v>
          </cell>
          <cell r="I1482">
            <v>28.695900000000002</v>
          </cell>
          <cell r="J1482">
            <v>34.5642</v>
          </cell>
          <cell r="K1482">
            <v>38.365400000000001</v>
          </cell>
          <cell r="L1482">
            <v>41.409799999999997</v>
          </cell>
          <cell r="M1482">
            <v>46.163600000000002</v>
          </cell>
          <cell r="N1482">
            <v>48.6</v>
          </cell>
          <cell r="O1482">
            <v>50.5</v>
          </cell>
        </row>
        <row r="1483">
          <cell r="A1483" t="str">
            <v>Democratic Republic of the Congo</v>
          </cell>
          <cell r="C1483" t="str">
            <v>B3</v>
          </cell>
          <cell r="D1483">
            <v>165.6756</v>
          </cell>
          <cell r="E1483">
            <v>178.64240000000001</v>
          </cell>
          <cell r="F1483">
            <v>123.7183</v>
          </cell>
          <cell r="G1483">
            <v>124.7376</v>
          </cell>
          <cell r="H1483">
            <v>110.1058</v>
          </cell>
          <cell r="I1483">
            <v>108.5774</v>
          </cell>
          <cell r="J1483">
            <v>113.02160000000001</v>
          </cell>
          <cell r="K1483">
            <v>41.3003</v>
          </cell>
          <cell r="L1483">
            <v>34.627299999999998</v>
          </cell>
          <cell r="M1483">
            <v>35.258899999999997</v>
          </cell>
          <cell r="N1483">
            <v>35.095799999999997</v>
          </cell>
          <cell r="O1483">
            <v>34.208199999999998</v>
          </cell>
        </row>
        <row r="1484">
          <cell r="A1484" t="str">
            <v>Denmark</v>
          </cell>
          <cell r="B1484" t="str">
            <v>Europe</v>
          </cell>
          <cell r="C1484" t="str">
            <v>Aaa</v>
          </cell>
          <cell r="D1484">
            <v>47.209800000000001</v>
          </cell>
          <cell r="E1484">
            <v>45.130800000000001</v>
          </cell>
          <cell r="F1484">
            <v>37.758000000000003</v>
          </cell>
          <cell r="G1484">
            <v>32.074800000000003</v>
          </cell>
          <cell r="H1484">
            <v>27.130500000000001</v>
          </cell>
          <cell r="I1484">
            <v>33.376300000000001</v>
          </cell>
          <cell r="J1484">
            <v>40.676400000000001</v>
          </cell>
          <cell r="K1484">
            <v>42.747300000000003</v>
          </cell>
          <cell r="L1484">
            <v>46.3934</v>
          </cell>
          <cell r="M1484">
            <v>45.396299999999997</v>
          </cell>
          <cell r="N1484">
            <v>44</v>
          </cell>
          <cell r="O1484">
            <v>43</v>
          </cell>
        </row>
        <row r="1485">
          <cell r="A1485" t="str">
            <v>Djibouti</v>
          </cell>
          <cell r="B1485" t="str">
            <v>--</v>
          </cell>
          <cell r="C1485" t="str">
            <v>--</v>
          </cell>
        </row>
        <row r="1486">
          <cell r="A1486" t="str">
            <v>Dominican Republic</v>
          </cell>
          <cell r="B1486" t="str">
            <v>Americas</v>
          </cell>
          <cell r="C1486" t="str">
            <v>B1</v>
          </cell>
          <cell r="D1486">
            <v>28.1</v>
          </cell>
          <cell r="E1486">
            <v>29.1</v>
          </cell>
          <cell r="F1486">
            <v>20.2</v>
          </cell>
          <cell r="G1486">
            <v>20.6</v>
          </cell>
          <cell r="H1486">
            <v>18.3</v>
          </cell>
          <cell r="I1486">
            <v>24.5</v>
          </cell>
          <cell r="J1486">
            <v>28.4</v>
          </cell>
          <cell r="K1486">
            <v>28.7</v>
          </cell>
          <cell r="L1486">
            <v>29.3</v>
          </cell>
          <cell r="M1486">
            <v>32.9</v>
          </cell>
          <cell r="N1486">
            <v>37.044699999999999</v>
          </cell>
          <cell r="O1486">
            <v>38.226199999999999</v>
          </cell>
        </row>
        <row r="1487">
          <cell r="A1487" t="str">
            <v>Ecuador</v>
          </cell>
          <cell r="B1487" t="str">
            <v>Americas</v>
          </cell>
          <cell r="C1487" t="str">
            <v>Caa1</v>
          </cell>
          <cell r="D1487">
            <v>40.431199999999997</v>
          </cell>
          <cell r="E1487">
            <v>36.402299999999997</v>
          </cell>
          <cell r="F1487">
            <v>34.030299999999997</v>
          </cell>
          <cell r="G1487">
            <v>27.088100000000001</v>
          </cell>
          <cell r="H1487">
            <v>25.194199999999999</v>
          </cell>
          <cell r="I1487">
            <v>20.576699999999999</v>
          </cell>
          <cell r="J1487">
            <v>14.9377</v>
          </cell>
          <cell r="K1487">
            <v>19.115200000000002</v>
          </cell>
          <cell r="L1487">
            <v>18.3718</v>
          </cell>
          <cell r="M1487">
            <v>21.714600000000001</v>
          </cell>
          <cell r="N1487">
            <v>24.138999999999999</v>
          </cell>
          <cell r="O1487">
            <v>24.8569</v>
          </cell>
        </row>
        <row r="1488">
          <cell r="A1488" t="str">
            <v>Egypt</v>
          </cell>
          <cell r="B1488" t="str">
            <v>ME &amp; A</v>
          </cell>
          <cell r="C1488" t="str">
            <v>Caa1</v>
          </cell>
          <cell r="D1488">
            <v>97.0916</v>
          </cell>
          <cell r="E1488">
            <v>89.572999999999993</v>
          </cell>
          <cell r="F1488">
            <v>93.201700000000002</v>
          </cell>
          <cell r="G1488">
            <v>90.362799999999993</v>
          </cell>
          <cell r="H1488">
            <v>80.184799999999996</v>
          </cell>
          <cell r="I1488">
            <v>70.184399999999997</v>
          </cell>
          <cell r="J1488">
            <v>72.891199999999998</v>
          </cell>
          <cell r="K1488">
            <v>73.181299999999993</v>
          </cell>
          <cell r="L1488">
            <v>76.646500000000003</v>
          </cell>
          <cell r="M1488">
            <v>80.340400000000002</v>
          </cell>
          <cell r="N1488">
            <v>90.045699999999997</v>
          </cell>
          <cell r="O1488">
            <v>92.225999999999999</v>
          </cell>
        </row>
        <row r="1489">
          <cell r="A1489" t="str">
            <v>El Salvador</v>
          </cell>
          <cell r="B1489" t="str">
            <v>Americas</v>
          </cell>
          <cell r="C1489" t="str">
            <v>Ba3</v>
          </cell>
          <cell r="D1489">
            <v>40.4557</v>
          </cell>
          <cell r="E1489">
            <v>40.668900000000001</v>
          </cell>
          <cell r="F1489">
            <v>39.799199999999999</v>
          </cell>
          <cell r="G1489">
            <v>40.472299999999997</v>
          </cell>
          <cell r="H1489">
            <v>39.144199999999998</v>
          </cell>
          <cell r="I1489">
            <v>40.374400000000001</v>
          </cell>
          <cell r="J1489">
            <v>50.314799999999998</v>
          </cell>
          <cell r="K1489">
            <v>51.714199999999998</v>
          </cell>
          <cell r="L1489">
            <v>51.865000000000002</v>
          </cell>
          <cell r="M1489">
            <v>56.970500000000001</v>
          </cell>
          <cell r="N1489">
            <v>58.926400000000001</v>
          </cell>
          <cell r="O1489">
            <v>60.088900000000002</v>
          </cell>
        </row>
        <row r="1490">
          <cell r="A1490" t="str">
            <v>Equatorial Guinea</v>
          </cell>
          <cell r="B1490" t="str">
            <v>--</v>
          </cell>
          <cell r="C1490" t="str">
            <v>--</v>
          </cell>
        </row>
        <row r="1491">
          <cell r="A1491" t="str">
            <v>Eritrea</v>
          </cell>
          <cell r="B1491" t="str">
            <v>--</v>
          </cell>
          <cell r="C1491" t="str">
            <v>--</v>
          </cell>
        </row>
        <row r="1492">
          <cell r="A1492" t="str">
            <v>Estonia</v>
          </cell>
          <cell r="B1492" t="str">
            <v>Europe</v>
          </cell>
          <cell r="C1492" t="str">
            <v>A1</v>
          </cell>
          <cell r="D1492">
            <v>5.6165000000000003</v>
          </cell>
          <cell r="E1492">
            <v>5.0251000000000001</v>
          </cell>
          <cell r="F1492">
            <v>4.5726000000000004</v>
          </cell>
          <cell r="G1492">
            <v>4.4112</v>
          </cell>
          <cell r="H1492">
            <v>3.6852999999999998</v>
          </cell>
          <cell r="I1492">
            <v>4.5419999999999998</v>
          </cell>
          <cell r="J1492">
            <v>7.0960999999999999</v>
          </cell>
          <cell r="K1492">
            <v>6.6890999999999998</v>
          </cell>
          <cell r="L1492">
            <v>6.0580999999999996</v>
          </cell>
          <cell r="M1492">
            <v>9.8310999999999993</v>
          </cell>
          <cell r="N1492">
            <v>10</v>
          </cell>
          <cell r="O1492">
            <v>9.6999999999999993</v>
          </cell>
        </row>
        <row r="1493">
          <cell r="A1493" t="str">
            <v>Ethiopia</v>
          </cell>
          <cell r="B1493" t="str">
            <v>--</v>
          </cell>
          <cell r="C1493" t="str">
            <v>--</v>
          </cell>
          <cell r="D1493">
            <v>116.494</v>
          </cell>
          <cell r="E1493">
            <v>106.6206</v>
          </cell>
          <cell r="F1493">
            <v>76.741900000000001</v>
          </cell>
          <cell r="G1493">
            <v>39.369100000000003</v>
          </cell>
          <cell r="H1493">
            <v>37.208799999999997</v>
          </cell>
          <cell r="I1493">
            <v>30.770600000000002</v>
          </cell>
          <cell r="J1493">
            <v>25.345099999999999</v>
          </cell>
          <cell r="K1493">
            <v>27.919799999999999</v>
          </cell>
          <cell r="L1493">
            <v>26.192599999999999</v>
          </cell>
          <cell r="M1493">
            <v>21.241299999999999</v>
          </cell>
          <cell r="N1493">
            <v>22.520800000000001</v>
          </cell>
          <cell r="O1493">
            <v>24.0794</v>
          </cell>
        </row>
        <row r="1494">
          <cell r="A1494" t="str">
            <v>Eurozone</v>
          </cell>
          <cell r="B1494" t="str">
            <v>--</v>
          </cell>
          <cell r="C1494" t="str">
            <v>--</v>
          </cell>
          <cell r="D1494">
            <v>69.219200000000001</v>
          </cell>
          <cell r="E1494">
            <v>69.632900000000006</v>
          </cell>
          <cell r="F1494">
            <v>70.347200000000001</v>
          </cell>
          <cell r="G1494">
            <v>68.704599999999999</v>
          </cell>
          <cell r="H1494">
            <v>66.386300000000006</v>
          </cell>
          <cell r="I1494">
            <v>70.225200000000001</v>
          </cell>
          <cell r="J1494">
            <v>79.973100000000002</v>
          </cell>
          <cell r="K1494">
            <v>85.364199999999997</v>
          </cell>
          <cell r="L1494">
            <v>87.334699999999998</v>
          </cell>
          <cell r="M1494">
            <v>92.841899999999995</v>
          </cell>
          <cell r="N1494">
            <v>94.684299999999993</v>
          </cell>
        </row>
        <row r="1495">
          <cell r="A1495" t="str">
            <v>Federated States of Micronesia</v>
          </cell>
          <cell r="B1495" t="str">
            <v>--</v>
          </cell>
          <cell r="C1495" t="str">
            <v>--</v>
          </cell>
        </row>
        <row r="1496">
          <cell r="A1496" t="str">
            <v>Fiji Islands</v>
          </cell>
          <cell r="B1496" t="str">
            <v>Asia Pacific</v>
          </cell>
          <cell r="C1496" t="str">
            <v>B1</v>
          </cell>
          <cell r="D1496">
            <v>48.581099999999999</v>
          </cell>
          <cell r="E1496">
            <v>48.236600000000003</v>
          </cell>
          <cell r="F1496">
            <v>47.655799999999999</v>
          </cell>
          <cell r="G1496">
            <v>53.4863</v>
          </cell>
          <cell r="H1496">
            <v>49.880099999999999</v>
          </cell>
          <cell r="I1496">
            <v>49.921900000000001</v>
          </cell>
          <cell r="J1496">
            <v>54.758299999999998</v>
          </cell>
          <cell r="K1496">
            <v>54.682000000000002</v>
          </cell>
          <cell r="L1496">
            <v>52.9955</v>
          </cell>
          <cell r="M1496">
            <v>51.2652</v>
          </cell>
          <cell r="N1496">
            <v>51.521999999999998</v>
          </cell>
          <cell r="O1496">
            <v>51.538499999999999</v>
          </cell>
        </row>
        <row r="1497">
          <cell r="A1497" t="str">
            <v>Finland</v>
          </cell>
          <cell r="B1497" t="str">
            <v>Europe</v>
          </cell>
          <cell r="C1497" t="str">
            <v>Aaa</v>
          </cell>
          <cell r="D1497">
            <v>44.5366</v>
          </cell>
          <cell r="E1497">
            <v>44.4131</v>
          </cell>
          <cell r="F1497">
            <v>41.729100000000003</v>
          </cell>
          <cell r="G1497">
            <v>39.660499999999999</v>
          </cell>
          <cell r="H1497">
            <v>35.183799999999998</v>
          </cell>
          <cell r="I1497">
            <v>33.967599999999997</v>
          </cell>
          <cell r="J1497">
            <v>43.551499999999997</v>
          </cell>
          <cell r="K1497">
            <v>48.694099999999999</v>
          </cell>
          <cell r="L1497">
            <v>49.234000000000002</v>
          </cell>
          <cell r="M1497">
            <v>53.596600000000002</v>
          </cell>
          <cell r="N1497">
            <v>58.3</v>
          </cell>
          <cell r="O1497">
            <v>60.7</v>
          </cell>
        </row>
        <row r="1498">
          <cell r="A1498" t="str">
            <v>France</v>
          </cell>
          <cell r="B1498" t="str">
            <v>Europe</v>
          </cell>
          <cell r="C1498" t="str">
            <v>Aa1</v>
          </cell>
          <cell r="D1498">
            <v>63.187199999999997</v>
          </cell>
          <cell r="E1498">
            <v>65.049000000000007</v>
          </cell>
          <cell r="F1498">
            <v>66.665999999999997</v>
          </cell>
          <cell r="G1498">
            <v>63.952300000000001</v>
          </cell>
          <cell r="H1498">
            <v>64.212900000000005</v>
          </cell>
          <cell r="I1498">
            <v>68.208399999999997</v>
          </cell>
          <cell r="J1498">
            <v>79.192599999999999</v>
          </cell>
          <cell r="K1498">
            <v>82.354500000000002</v>
          </cell>
          <cell r="L1498">
            <v>85.784400000000005</v>
          </cell>
          <cell r="M1498">
            <v>90.233400000000003</v>
          </cell>
          <cell r="N1498">
            <v>93.611099999999993</v>
          </cell>
          <cell r="O1498">
            <v>95.51</v>
          </cell>
        </row>
        <row r="1499">
          <cell r="A1499" t="str">
            <v>Gabon</v>
          </cell>
          <cell r="B1499" t="str">
            <v>ME &amp; A</v>
          </cell>
          <cell r="C1499" t="str">
            <v>--</v>
          </cell>
          <cell r="D1499">
            <v>71.760900000000007</v>
          </cell>
          <cell r="E1499">
            <v>61.802399999999999</v>
          </cell>
          <cell r="F1499">
            <v>56.144399999999997</v>
          </cell>
          <cell r="G1499">
            <v>40.967599999999997</v>
          </cell>
          <cell r="H1499">
            <v>43.143999999999998</v>
          </cell>
          <cell r="I1499">
            <v>17.083400000000001</v>
          </cell>
          <cell r="J1499">
            <v>24.737300000000001</v>
          </cell>
          <cell r="K1499">
            <v>21.463200000000001</v>
          </cell>
          <cell r="L1499">
            <v>19.4346</v>
          </cell>
          <cell r="M1499">
            <v>20.0273</v>
          </cell>
          <cell r="N1499">
            <v>21.264900000000001</v>
          </cell>
          <cell r="O1499">
            <v>22.4709</v>
          </cell>
        </row>
        <row r="1500">
          <cell r="A1500" t="str">
            <v>Gambia</v>
          </cell>
          <cell r="B1500" t="str">
            <v>--</v>
          </cell>
          <cell r="C1500" t="str">
            <v>--</v>
          </cell>
        </row>
        <row r="1501">
          <cell r="A1501" t="str">
            <v>Georgia</v>
          </cell>
          <cell r="B1501" t="str">
            <v>Europe</v>
          </cell>
          <cell r="C1501" t="str">
            <v>Ba3</v>
          </cell>
          <cell r="D1501">
            <v>53.805999999999997</v>
          </cell>
          <cell r="E1501">
            <v>43.836199999999998</v>
          </cell>
          <cell r="F1501">
            <v>35.075299999999999</v>
          </cell>
          <cell r="G1501">
            <v>23.040800000000001</v>
          </cell>
          <cell r="H1501">
            <v>19.078700000000001</v>
          </cell>
          <cell r="I1501">
            <v>23.4664</v>
          </cell>
          <cell r="J1501">
            <v>30.8569</v>
          </cell>
          <cell r="K1501">
            <v>33.5501</v>
          </cell>
          <cell r="L1501">
            <v>29.694500000000001</v>
          </cell>
          <cell r="M1501">
            <v>32.566099999999999</v>
          </cell>
          <cell r="N1501">
            <v>32.1967</v>
          </cell>
          <cell r="O1501">
            <v>32.794600000000003</v>
          </cell>
        </row>
        <row r="1502">
          <cell r="A1502" t="str">
            <v>Germany</v>
          </cell>
          <cell r="B1502" t="str">
            <v>Europe</v>
          </cell>
          <cell r="C1502" t="str">
            <v>Aaa</v>
          </cell>
          <cell r="D1502">
            <v>64.437899999999999</v>
          </cell>
          <cell r="E1502">
            <v>66.225499999999997</v>
          </cell>
          <cell r="F1502">
            <v>68.5518</v>
          </cell>
          <cell r="G1502">
            <v>68.021000000000001</v>
          </cell>
          <cell r="H1502">
            <v>65.2149</v>
          </cell>
          <cell r="I1502">
            <v>66.812100000000001</v>
          </cell>
          <cell r="J1502">
            <v>74.546899999999994</v>
          </cell>
          <cell r="K1502">
            <v>82.457300000000004</v>
          </cell>
          <cell r="L1502">
            <v>79.957700000000003</v>
          </cell>
          <cell r="M1502">
            <v>81.015299999999996</v>
          </cell>
          <cell r="N1502">
            <v>79.599999999999994</v>
          </cell>
          <cell r="O1502">
            <v>77.099999999999994</v>
          </cell>
        </row>
        <row r="1503">
          <cell r="A1503" t="str">
            <v>Ghana</v>
          </cell>
          <cell r="B1503" t="str">
            <v>ME &amp; A</v>
          </cell>
          <cell r="C1503" t="str">
            <v>B1</v>
          </cell>
          <cell r="D1503">
            <v>82.815899999999999</v>
          </cell>
          <cell r="E1503">
            <v>57.423200000000001</v>
          </cell>
          <cell r="F1503">
            <v>48.158700000000003</v>
          </cell>
          <cell r="G1503">
            <v>26.217400000000001</v>
          </cell>
          <cell r="H1503">
            <v>31.043800000000001</v>
          </cell>
          <cell r="I1503">
            <v>33.593299999999999</v>
          </cell>
          <cell r="J1503">
            <v>36.220999999999997</v>
          </cell>
          <cell r="K1503">
            <v>46.259799999999998</v>
          </cell>
          <cell r="L1503">
            <v>43.748899999999999</v>
          </cell>
          <cell r="M1503">
            <v>48.073399999999999</v>
          </cell>
          <cell r="N1503">
            <v>51.208199999999998</v>
          </cell>
          <cell r="O1503">
            <v>53.430599999999998</v>
          </cell>
        </row>
        <row r="1504">
          <cell r="A1504" t="str">
            <v>Gibraltar</v>
          </cell>
          <cell r="B1504" t="str">
            <v>--</v>
          </cell>
          <cell r="C1504" t="str">
            <v>--</v>
          </cell>
        </row>
        <row r="1505">
          <cell r="A1505" t="str">
            <v>Greece</v>
          </cell>
          <cell r="B1505" t="str">
            <v>Europe</v>
          </cell>
          <cell r="C1505" t="str">
            <v>C</v>
          </cell>
          <cell r="D1505">
            <v>97.444299999999998</v>
          </cell>
          <cell r="E1505">
            <v>98.861800000000002</v>
          </cell>
          <cell r="F1505">
            <v>101.2283</v>
          </cell>
          <cell r="G1505">
            <v>107.4689</v>
          </cell>
          <cell r="H1505">
            <v>107.2324</v>
          </cell>
          <cell r="I1505">
            <v>112.9016</v>
          </cell>
          <cell r="J1505">
            <v>129.69030000000001</v>
          </cell>
          <cell r="K1505">
            <v>148.32849999999999</v>
          </cell>
          <cell r="L1505">
            <v>170.30549999999999</v>
          </cell>
          <cell r="M1505">
            <v>156.86689999999999</v>
          </cell>
          <cell r="N1505">
            <v>175.03149999999999</v>
          </cell>
          <cell r="O1505">
            <v>175.386</v>
          </cell>
        </row>
        <row r="1506">
          <cell r="A1506" t="str">
            <v>Grenada</v>
          </cell>
          <cell r="B1506" t="str">
            <v>--</v>
          </cell>
          <cell r="C1506" t="str">
            <v>--</v>
          </cell>
        </row>
        <row r="1507">
          <cell r="A1507" t="str">
            <v>Guatemala</v>
          </cell>
          <cell r="B1507" t="str">
            <v>Americas</v>
          </cell>
          <cell r="C1507" t="str">
            <v>Ba1</v>
          </cell>
          <cell r="D1507">
            <v>20.8917</v>
          </cell>
          <cell r="E1507">
            <v>21.425000000000001</v>
          </cell>
          <cell r="F1507">
            <v>20.757300000000001</v>
          </cell>
          <cell r="G1507">
            <v>21.650600000000001</v>
          </cell>
          <cell r="H1507">
            <v>21.339700000000001</v>
          </cell>
          <cell r="I1507">
            <v>20.1188</v>
          </cell>
          <cell r="J1507">
            <v>22.9178</v>
          </cell>
          <cell r="K1507">
            <v>24.0989</v>
          </cell>
          <cell r="L1507">
            <v>23.662199999999999</v>
          </cell>
          <cell r="M1507">
            <v>24.392600000000002</v>
          </cell>
          <cell r="N1507">
            <v>24.8276</v>
          </cell>
          <cell r="O1507">
            <v>25.246099999999998</v>
          </cell>
        </row>
        <row r="1508">
          <cell r="A1508" t="str">
            <v>Guernsey</v>
          </cell>
          <cell r="B1508" t="str">
            <v>--</v>
          </cell>
          <cell r="C1508" t="str">
            <v>--</v>
          </cell>
        </row>
        <row r="1509">
          <cell r="A1509" t="str">
            <v>Guinea</v>
          </cell>
          <cell r="B1509" t="str">
            <v>--</v>
          </cell>
          <cell r="C1509" t="str">
            <v>--</v>
          </cell>
        </row>
        <row r="1510">
          <cell r="A1510" t="str">
            <v>Guinea-Bissau</v>
          </cell>
          <cell r="B1510" t="str">
            <v>--</v>
          </cell>
          <cell r="C1510" t="str">
            <v>--</v>
          </cell>
        </row>
        <row r="1511">
          <cell r="A1511" t="str">
            <v>Guyana</v>
          </cell>
          <cell r="B1511" t="str">
            <v>--</v>
          </cell>
          <cell r="C1511" t="str">
            <v>--</v>
          </cell>
          <cell r="D1511">
            <v>118.11</v>
          </cell>
          <cell r="E1511">
            <v>110.72</v>
          </cell>
          <cell r="F1511">
            <v>107.36</v>
          </cell>
          <cell r="G1511">
            <v>97.23</v>
          </cell>
          <cell r="H1511">
            <v>61.23</v>
          </cell>
          <cell r="I1511">
            <v>62.45</v>
          </cell>
          <cell r="J1511">
            <v>67.05</v>
          </cell>
          <cell r="K1511">
            <v>68.11</v>
          </cell>
        </row>
        <row r="1512">
          <cell r="A1512" t="str">
            <v>Haiti</v>
          </cell>
          <cell r="B1512" t="str">
            <v>--</v>
          </cell>
          <cell r="C1512" t="str">
            <v>--</v>
          </cell>
        </row>
        <row r="1513">
          <cell r="A1513" t="str">
            <v>Honduras</v>
          </cell>
          <cell r="B1513" t="str">
            <v>Americas</v>
          </cell>
          <cell r="C1513" t="str">
            <v>B2</v>
          </cell>
          <cell r="D1513">
            <v>60.752299999999998</v>
          </cell>
          <cell r="E1513">
            <v>59.657499999999999</v>
          </cell>
          <cell r="F1513">
            <v>44.7164</v>
          </cell>
          <cell r="G1513">
            <v>28.709099999999999</v>
          </cell>
          <cell r="H1513">
            <v>17.3659</v>
          </cell>
          <cell r="I1513">
            <v>20.059000000000001</v>
          </cell>
          <cell r="J1513">
            <v>23.854199999999999</v>
          </cell>
          <cell r="K1513">
            <v>29.152799999999999</v>
          </cell>
          <cell r="L1513">
            <v>31.540400000000002</v>
          </cell>
          <cell r="M1513">
            <v>34.252000000000002</v>
          </cell>
          <cell r="N1513">
            <v>39.127000000000002</v>
          </cell>
          <cell r="O1513">
            <v>43.295900000000003</v>
          </cell>
        </row>
        <row r="1514">
          <cell r="A1514" t="str">
            <v>Hong Kong</v>
          </cell>
          <cell r="B1514" t="str">
            <v>Asia Pacific</v>
          </cell>
          <cell r="C1514" t="str">
            <v>Aa1</v>
          </cell>
          <cell r="D1514">
            <v>0</v>
          </cell>
          <cell r="E1514">
            <v>1.8974</v>
          </cell>
          <cell r="F1514">
            <v>1.7413000000000001</v>
          </cell>
          <cell r="G1514">
            <v>1.4412</v>
          </cell>
          <cell r="H1514">
            <v>1.2155</v>
          </cell>
          <cell r="I1514">
            <v>0.97340000000000004</v>
          </cell>
          <cell r="J1514">
            <v>1.3684000000000001</v>
          </cell>
          <cell r="K1514">
            <v>2.1798000000000002</v>
          </cell>
          <cell r="L1514">
            <v>3.1356000000000002</v>
          </cell>
          <cell r="M1514">
            <v>4.0012999999999996</v>
          </cell>
          <cell r="N1514">
            <v>4.4309000000000003</v>
          </cell>
          <cell r="O1514">
            <v>4.7702999999999998</v>
          </cell>
        </row>
        <row r="1515">
          <cell r="A1515" t="str">
            <v>Hungary</v>
          </cell>
          <cell r="B1515" t="str">
            <v>Europe</v>
          </cell>
          <cell r="C1515" t="str">
            <v>Ba1</v>
          </cell>
          <cell r="D1515">
            <v>58.606699999999996</v>
          </cell>
          <cell r="E1515">
            <v>59.502499999999998</v>
          </cell>
          <cell r="F1515">
            <v>61.687399999999997</v>
          </cell>
          <cell r="G1515">
            <v>65.908900000000003</v>
          </cell>
          <cell r="H1515">
            <v>67.048900000000003</v>
          </cell>
          <cell r="I1515">
            <v>72.974599999999995</v>
          </cell>
          <cell r="J1515">
            <v>79.823400000000007</v>
          </cell>
          <cell r="K1515">
            <v>82.1584</v>
          </cell>
          <cell r="L1515">
            <v>82.134</v>
          </cell>
          <cell r="M1515">
            <v>79.839399999999998</v>
          </cell>
          <cell r="N1515">
            <v>80</v>
          </cell>
          <cell r="O1515">
            <v>79.7</v>
          </cell>
        </row>
        <row r="1516">
          <cell r="A1516" t="str">
            <v>Iceland</v>
          </cell>
          <cell r="B1516" t="str">
            <v>Europe</v>
          </cell>
          <cell r="C1516" t="str">
            <v>Baa3</v>
          </cell>
          <cell r="D1516">
            <v>40.8232</v>
          </cell>
          <cell r="E1516">
            <v>34.406599999999997</v>
          </cell>
          <cell r="F1516">
            <v>25.414899999999999</v>
          </cell>
          <cell r="G1516">
            <v>30.127700000000001</v>
          </cell>
          <cell r="H1516">
            <v>28.492899999999999</v>
          </cell>
          <cell r="I1516">
            <v>75.362700000000004</v>
          </cell>
          <cell r="J1516">
            <v>97.902900000000002</v>
          </cell>
          <cell r="K1516">
            <v>103.9987</v>
          </cell>
          <cell r="L1516">
            <v>122.2165</v>
          </cell>
          <cell r="M1516">
            <v>107.428</v>
          </cell>
          <cell r="N1516">
            <v>101.1105</v>
          </cell>
          <cell r="O1516">
            <v>99.584400000000002</v>
          </cell>
        </row>
        <row r="1517">
          <cell r="A1517" t="str">
            <v>India</v>
          </cell>
          <cell r="B1517" t="str">
            <v>Asia Pacific</v>
          </cell>
          <cell r="C1517" t="str">
            <v>Baa3</v>
          </cell>
          <cell r="D1517">
            <v>83.334299999999999</v>
          </cell>
          <cell r="E1517">
            <v>82.132199999999997</v>
          </cell>
          <cell r="F1517">
            <v>79.071399999999997</v>
          </cell>
          <cell r="G1517">
            <v>74.662400000000005</v>
          </cell>
          <cell r="H1517">
            <v>71.441000000000003</v>
          </cell>
          <cell r="I1517">
            <v>72.211699999999993</v>
          </cell>
          <cell r="J1517">
            <v>70.627200000000002</v>
          </cell>
          <cell r="K1517">
            <v>65.5274</v>
          </cell>
          <cell r="L1517">
            <v>65.520700000000005</v>
          </cell>
          <cell r="M1517">
            <v>66.032899999999998</v>
          </cell>
          <cell r="N1517">
            <v>67.886799999999994</v>
          </cell>
          <cell r="O1517">
            <v>67.804699999999997</v>
          </cell>
        </row>
        <row r="1518">
          <cell r="A1518" t="str">
            <v>Indonesia</v>
          </cell>
          <cell r="B1518" t="str">
            <v>Asia Pacific</v>
          </cell>
          <cell r="C1518" t="str">
            <v>Baa3</v>
          </cell>
          <cell r="D1518">
            <v>56.3093</v>
          </cell>
          <cell r="E1518">
            <v>52.151800000000001</v>
          </cell>
          <cell r="F1518">
            <v>43.421199999999999</v>
          </cell>
          <cell r="G1518">
            <v>36.786499999999997</v>
          </cell>
          <cell r="H1518">
            <v>34.337499999999999</v>
          </cell>
          <cell r="I1518">
            <v>33.074199999999998</v>
          </cell>
          <cell r="J1518">
            <v>28.357600000000001</v>
          </cell>
          <cell r="K1518">
            <v>26.0077</v>
          </cell>
          <cell r="L1518">
            <v>24.285799999999998</v>
          </cell>
          <cell r="M1518">
            <v>23.946300000000001</v>
          </cell>
          <cell r="N1518">
            <v>24.218599999999999</v>
          </cell>
          <cell r="O1518">
            <v>23.5276</v>
          </cell>
        </row>
        <row r="1519">
          <cell r="A1519" t="str">
            <v>Iran</v>
          </cell>
          <cell r="C1519" t="str">
            <v>--</v>
          </cell>
        </row>
        <row r="1520">
          <cell r="A1520" t="str">
            <v>Iraq</v>
          </cell>
          <cell r="B1520" t="str">
            <v>--</v>
          </cell>
          <cell r="C1520" t="str">
            <v>--</v>
          </cell>
        </row>
        <row r="1521">
          <cell r="A1521" t="str">
            <v>Ireland</v>
          </cell>
          <cell r="B1521" t="str">
            <v>Europe</v>
          </cell>
          <cell r="C1521" t="str">
            <v>Ba1</v>
          </cell>
          <cell r="D1521">
            <v>30.9709</v>
          </cell>
          <cell r="E1521">
            <v>29.3658</v>
          </cell>
          <cell r="F1521">
            <v>27.212900000000001</v>
          </cell>
          <cell r="G1521">
            <v>24.604600000000001</v>
          </cell>
          <cell r="H1521">
            <v>24.8612</v>
          </cell>
          <cell r="I1521">
            <v>44.162599999999998</v>
          </cell>
          <cell r="J1521">
            <v>64.420400000000001</v>
          </cell>
          <cell r="K1521">
            <v>91.187399999999997</v>
          </cell>
          <cell r="L1521">
            <v>104.075</v>
          </cell>
          <cell r="M1521">
            <v>117.3968</v>
          </cell>
          <cell r="N1521">
            <v>124</v>
          </cell>
          <cell r="O1521">
            <v>120</v>
          </cell>
        </row>
        <row r="1522">
          <cell r="A1522" t="str">
            <v>Isle of Man</v>
          </cell>
          <cell r="B1522" t="str">
            <v>--</v>
          </cell>
          <cell r="C1522" t="str">
            <v>Aaa</v>
          </cell>
          <cell r="D1522">
            <v>0</v>
          </cell>
          <cell r="E1522">
            <v>0</v>
          </cell>
          <cell r="F1522">
            <v>0</v>
          </cell>
          <cell r="G1522">
            <v>0</v>
          </cell>
          <cell r="H1522">
            <v>0</v>
          </cell>
          <cell r="I1522">
            <v>0</v>
          </cell>
          <cell r="J1522">
            <v>0</v>
          </cell>
          <cell r="K1522">
            <v>0</v>
          </cell>
          <cell r="L1522">
            <v>0</v>
          </cell>
          <cell r="M1522">
            <v>0</v>
          </cell>
          <cell r="N1522">
            <v>0</v>
          </cell>
          <cell r="O1522">
            <v>0</v>
          </cell>
        </row>
        <row r="1523">
          <cell r="A1523" t="str">
            <v>Israel</v>
          </cell>
          <cell r="B1523" t="str">
            <v>ME &amp; A</v>
          </cell>
          <cell r="C1523" t="str">
            <v>A1</v>
          </cell>
          <cell r="D1523">
            <v>95.505200000000002</v>
          </cell>
          <cell r="E1523">
            <v>94.060299999999998</v>
          </cell>
          <cell r="F1523">
            <v>90.629300000000001</v>
          </cell>
          <cell r="G1523">
            <v>81.767399999999995</v>
          </cell>
          <cell r="H1523">
            <v>74.715000000000003</v>
          </cell>
          <cell r="I1523">
            <v>73.1661</v>
          </cell>
          <cell r="J1523">
            <v>75.320899999999995</v>
          </cell>
          <cell r="K1523">
            <v>71.682000000000002</v>
          </cell>
          <cell r="L1523">
            <v>69.823599999999999</v>
          </cell>
          <cell r="M1523">
            <v>68.444100000000006</v>
          </cell>
          <cell r="N1523">
            <v>68.5</v>
          </cell>
          <cell r="O1523">
            <v>68.2</v>
          </cell>
        </row>
        <row r="1524">
          <cell r="A1524" t="str">
            <v>Italy</v>
          </cell>
          <cell r="B1524" t="str">
            <v>Europe</v>
          </cell>
          <cell r="C1524" t="str">
            <v>Baa2</v>
          </cell>
          <cell r="D1524">
            <v>104.1377</v>
          </cell>
          <cell r="E1524">
            <v>103.7116</v>
          </cell>
          <cell r="F1524">
            <v>105.72110000000001</v>
          </cell>
          <cell r="G1524">
            <v>106.34610000000001</v>
          </cell>
          <cell r="H1524">
            <v>103.27670000000001</v>
          </cell>
          <cell r="I1524">
            <v>106.0856</v>
          </cell>
          <cell r="J1524">
            <v>116.4217</v>
          </cell>
          <cell r="K1524">
            <v>119.29049999999999</v>
          </cell>
          <cell r="L1524">
            <v>120.70359999999999</v>
          </cell>
          <cell r="M1524">
            <v>126.9572</v>
          </cell>
          <cell r="N1524">
            <v>132.9616</v>
          </cell>
          <cell r="O1524">
            <v>134.75899999999999</v>
          </cell>
        </row>
        <row r="1525">
          <cell r="A1525" t="str">
            <v>Ivory Coast</v>
          </cell>
          <cell r="B1525" t="str">
            <v>--</v>
          </cell>
          <cell r="C1525" t="str">
            <v>--</v>
          </cell>
        </row>
        <row r="1526">
          <cell r="A1526" t="str">
            <v>Jamaica</v>
          </cell>
          <cell r="B1526" t="str">
            <v>Americas</v>
          </cell>
          <cell r="C1526" t="str">
            <v>Caa3</v>
          </cell>
          <cell r="D1526">
            <v>118.9503</v>
          </cell>
          <cell r="E1526">
            <v>117.06100000000001</v>
          </cell>
          <cell r="F1526">
            <v>111.2239</v>
          </cell>
          <cell r="G1526">
            <v>110.14279999999999</v>
          </cell>
          <cell r="H1526">
            <v>104.21040000000001</v>
          </cell>
          <cell r="I1526">
            <v>104.8036</v>
          </cell>
          <cell r="J1526">
            <v>116.5497</v>
          </cell>
          <cell r="K1526">
            <v>115.9897</v>
          </cell>
          <cell r="L1526">
            <v>115.67700000000001</v>
          </cell>
          <cell r="M1526">
            <v>133.99270000000001</v>
          </cell>
          <cell r="N1526">
            <v>131.22739999999999</v>
          </cell>
          <cell r="O1526">
            <v>125</v>
          </cell>
        </row>
        <row r="1527">
          <cell r="A1527" t="str">
            <v>Japan</v>
          </cell>
          <cell r="B1527" t="str">
            <v>Asia Pacific</v>
          </cell>
          <cell r="C1527" t="str">
            <v>Aa3</v>
          </cell>
          <cell r="D1527">
            <v>169.572</v>
          </cell>
          <cell r="E1527">
            <v>180.65700000000001</v>
          </cell>
          <cell r="F1527">
            <v>186.43600000000001</v>
          </cell>
          <cell r="G1527">
            <v>185.99700000000001</v>
          </cell>
          <cell r="H1527">
            <v>183.012</v>
          </cell>
          <cell r="I1527">
            <v>191.81200000000001</v>
          </cell>
          <cell r="J1527">
            <v>210.24700000000001</v>
          </cell>
          <cell r="K1527">
            <v>215.952</v>
          </cell>
          <cell r="L1527">
            <v>230.31100000000001</v>
          </cell>
          <cell r="M1527">
            <v>238.02500000000001</v>
          </cell>
          <cell r="N1527">
            <v>245.35</v>
          </cell>
          <cell r="O1527">
            <v>244.601</v>
          </cell>
        </row>
        <row r="1528">
          <cell r="A1528" t="str">
            <v>Jersey</v>
          </cell>
          <cell r="B1528" t="str">
            <v>--</v>
          </cell>
          <cell r="C1528" t="str">
            <v>--</v>
          </cell>
        </row>
        <row r="1529">
          <cell r="A1529" t="str">
            <v>Jordan</v>
          </cell>
          <cell r="B1529" t="str">
            <v>ME &amp; A</v>
          </cell>
          <cell r="C1529" t="str">
            <v>B1</v>
          </cell>
          <cell r="D1529">
            <v>99.640299999999996</v>
          </cell>
          <cell r="E1529">
            <v>91.818100000000001</v>
          </cell>
          <cell r="F1529">
            <v>84.313699999999997</v>
          </cell>
          <cell r="G1529">
            <v>76.337199999999996</v>
          </cell>
          <cell r="H1529">
            <v>73.7697</v>
          </cell>
          <cell r="I1529">
            <v>60.244999999999997</v>
          </cell>
          <cell r="J1529">
            <v>64.776499999999999</v>
          </cell>
          <cell r="K1529">
            <v>67.114400000000003</v>
          </cell>
          <cell r="L1529">
            <v>70.728099999999998</v>
          </cell>
          <cell r="M1529">
            <v>79.585999999999999</v>
          </cell>
          <cell r="N1529">
            <v>83.849299999999999</v>
          </cell>
          <cell r="O1529">
            <v>86.985600000000005</v>
          </cell>
        </row>
        <row r="1530">
          <cell r="A1530" t="str">
            <v>Kazakhstan</v>
          </cell>
          <cell r="B1530" t="str">
            <v>Europe</v>
          </cell>
          <cell r="C1530" t="str">
            <v>Baa2</v>
          </cell>
          <cell r="D1530">
            <v>14.9625</v>
          </cell>
          <cell r="E1530">
            <v>11.3916</v>
          </cell>
          <cell r="F1530">
            <v>8.0995000000000008</v>
          </cell>
          <cell r="G1530">
            <v>6.6673</v>
          </cell>
          <cell r="H1530">
            <v>6.0602999999999998</v>
          </cell>
          <cell r="I1530">
            <v>6.6158999999999999</v>
          </cell>
          <cell r="J1530">
            <v>10.227</v>
          </cell>
          <cell r="K1530">
            <v>10.682700000000001</v>
          </cell>
          <cell r="L1530">
            <v>10.4084</v>
          </cell>
          <cell r="M1530">
            <v>12.392200000000001</v>
          </cell>
          <cell r="N1530">
            <v>13.218299999999999</v>
          </cell>
          <cell r="O1530">
            <v>13.5975</v>
          </cell>
        </row>
        <row r="1531">
          <cell r="A1531" t="str">
            <v>Kenya</v>
          </cell>
          <cell r="B1531" t="str">
            <v>--</v>
          </cell>
          <cell r="C1531" t="str">
            <v>B1</v>
          </cell>
          <cell r="D1531">
            <v>61.533900000000003</v>
          </cell>
          <cell r="E1531">
            <v>58.806800000000003</v>
          </cell>
          <cell r="F1531">
            <v>52.940800000000003</v>
          </cell>
          <cell r="G1531">
            <v>48.631399999999999</v>
          </cell>
          <cell r="H1531">
            <v>43.7014</v>
          </cell>
          <cell r="I1531">
            <v>41.306899999999999</v>
          </cell>
          <cell r="J1531">
            <v>44.5077</v>
          </cell>
          <cell r="K1531">
            <v>47.997199999999999</v>
          </cell>
          <cell r="L1531">
            <v>48.7759</v>
          </cell>
          <cell r="M1531">
            <v>47.480400000000003</v>
          </cell>
          <cell r="N1531">
            <v>48.827800000000003</v>
          </cell>
          <cell r="O1531">
            <v>50.411799999999999</v>
          </cell>
        </row>
        <row r="1532">
          <cell r="A1532" t="str">
            <v>Korea</v>
          </cell>
          <cell r="B1532" t="str">
            <v>Asia Pacific</v>
          </cell>
          <cell r="C1532" t="str">
            <v>Aa3</v>
          </cell>
          <cell r="D1532">
            <v>21.617000000000001</v>
          </cell>
          <cell r="E1532">
            <v>24.632999999999999</v>
          </cell>
          <cell r="F1532">
            <v>28.658999999999999</v>
          </cell>
          <cell r="G1532">
            <v>31.117999999999999</v>
          </cell>
          <cell r="H1532">
            <v>30.655999999999999</v>
          </cell>
          <cell r="I1532">
            <v>30.108000000000001</v>
          </cell>
          <cell r="J1532">
            <v>33.765000000000001</v>
          </cell>
          <cell r="K1532">
            <v>33.430999999999997</v>
          </cell>
          <cell r="L1532">
            <v>34.234000000000002</v>
          </cell>
          <cell r="M1532">
            <v>34.981999999999999</v>
          </cell>
          <cell r="N1532">
            <v>36.200000000000003</v>
          </cell>
          <cell r="O1532">
            <v>36.5</v>
          </cell>
        </row>
        <row r="1533">
          <cell r="A1533" t="str">
            <v>Kuwait</v>
          </cell>
          <cell r="B1533" t="str">
            <v>ME &amp; A</v>
          </cell>
          <cell r="C1533" t="str">
            <v>Aa2</v>
          </cell>
          <cell r="D1533">
            <v>18.615300000000001</v>
          </cell>
          <cell r="E1533">
            <v>15.103899999999999</v>
          </cell>
          <cell r="F1533">
            <v>12.5341</v>
          </cell>
          <cell r="G1533">
            <v>10.0982</v>
          </cell>
          <cell r="H1533">
            <v>11.658799999999999</v>
          </cell>
          <cell r="I1533">
            <v>9.6814999999999998</v>
          </cell>
          <cell r="J1533">
            <v>11.005599999999999</v>
          </cell>
          <cell r="K1533">
            <v>10.813800000000001</v>
          </cell>
          <cell r="L1533">
            <v>8.0830000000000002</v>
          </cell>
          <cell r="M1533">
            <v>6.5545999999999998</v>
          </cell>
          <cell r="N1533">
            <v>6.3102</v>
          </cell>
          <cell r="O1533">
            <v>5.8624000000000001</v>
          </cell>
        </row>
        <row r="1534">
          <cell r="A1534" t="str">
            <v>Kyrgyzstan</v>
          </cell>
          <cell r="B1534" t="str">
            <v>--</v>
          </cell>
          <cell r="C1534" t="str">
            <v>--</v>
          </cell>
          <cell r="E1534">
            <v>96.1</v>
          </cell>
          <cell r="F1534">
            <v>85.9</v>
          </cell>
          <cell r="G1534">
            <v>72.5</v>
          </cell>
          <cell r="H1534">
            <v>56.8</v>
          </cell>
          <cell r="I1534">
            <v>49.2</v>
          </cell>
        </row>
        <row r="1535">
          <cell r="A1535" t="str">
            <v>Laos</v>
          </cell>
          <cell r="B1535" t="str">
            <v>--</v>
          </cell>
          <cell r="C1535" t="str">
            <v>--</v>
          </cell>
          <cell r="I1535">
            <v>56.7</v>
          </cell>
          <cell r="J1535">
            <v>63.1</v>
          </cell>
          <cell r="K1535">
            <v>59.1</v>
          </cell>
          <cell r="L1535">
            <v>56.2</v>
          </cell>
          <cell r="M1535">
            <v>61.8</v>
          </cell>
          <cell r="N1535">
            <v>63.5</v>
          </cell>
          <cell r="O1535">
            <v>65.400000000000006</v>
          </cell>
        </row>
        <row r="1536">
          <cell r="A1536" t="str">
            <v>Latvia</v>
          </cell>
          <cell r="B1536" t="str">
            <v>Europe</v>
          </cell>
          <cell r="C1536" t="str">
            <v>Baa2</v>
          </cell>
          <cell r="D1536">
            <v>14.660500000000001</v>
          </cell>
          <cell r="E1536">
            <v>14.9648</v>
          </cell>
          <cell r="F1536">
            <v>12.4718</v>
          </cell>
          <cell r="G1536">
            <v>10.6942</v>
          </cell>
          <cell r="H1536">
            <v>9.0410000000000004</v>
          </cell>
          <cell r="I1536">
            <v>19.805800000000001</v>
          </cell>
          <cell r="J1536">
            <v>36.923900000000003</v>
          </cell>
          <cell r="K1536">
            <v>44.446599999999997</v>
          </cell>
          <cell r="L1536">
            <v>41.851599999999998</v>
          </cell>
          <cell r="M1536">
            <v>40.630699999999997</v>
          </cell>
          <cell r="N1536">
            <v>42.5</v>
          </cell>
          <cell r="O1536">
            <v>39.299999999999997</v>
          </cell>
        </row>
        <row r="1537">
          <cell r="A1537" t="str">
            <v>Lebanon</v>
          </cell>
          <cell r="B1537" t="str">
            <v>ME &amp; A</v>
          </cell>
          <cell r="C1537" t="str">
            <v>B1</v>
          </cell>
          <cell r="D1537">
            <v>160.3374</v>
          </cell>
          <cell r="E1537">
            <v>160.52610000000001</v>
          </cell>
          <cell r="F1537">
            <v>171.78469999999999</v>
          </cell>
          <cell r="G1537">
            <v>172.02629999999999</v>
          </cell>
          <cell r="H1537">
            <v>155.66569999999999</v>
          </cell>
          <cell r="I1537">
            <v>147.2208</v>
          </cell>
          <cell r="J1537">
            <v>135.9881</v>
          </cell>
          <cell r="K1537">
            <v>130.4913</v>
          </cell>
          <cell r="L1537">
            <v>126.4179</v>
          </cell>
          <cell r="M1537">
            <v>129.1284</v>
          </cell>
          <cell r="N1537">
            <v>133.19280000000001</v>
          </cell>
          <cell r="O1537">
            <v>138.3775</v>
          </cell>
        </row>
        <row r="1538">
          <cell r="A1538" t="str">
            <v>Lesotho</v>
          </cell>
          <cell r="B1538" t="str">
            <v>--</v>
          </cell>
          <cell r="C1538" t="str">
            <v>--</v>
          </cell>
        </row>
        <row r="1539">
          <cell r="A1539" t="str">
            <v>Libya</v>
          </cell>
          <cell r="B1539" t="str">
            <v>--</v>
          </cell>
          <cell r="C1539" t="str">
            <v>--</v>
          </cell>
        </row>
        <row r="1540">
          <cell r="A1540" t="str">
            <v>Liechtenstein</v>
          </cell>
          <cell r="B1540" t="str">
            <v>--</v>
          </cell>
          <cell r="C1540" t="str">
            <v>--</v>
          </cell>
          <cell r="D1540">
            <v>0</v>
          </cell>
          <cell r="E1540">
            <v>0</v>
          </cell>
          <cell r="F1540">
            <v>0</v>
          </cell>
          <cell r="G1540">
            <v>0</v>
          </cell>
          <cell r="H1540">
            <v>0</v>
          </cell>
          <cell r="I1540">
            <v>0</v>
          </cell>
          <cell r="J1540">
            <v>0</v>
          </cell>
          <cell r="K1540">
            <v>0</v>
          </cell>
          <cell r="L1540">
            <v>0</v>
          </cell>
          <cell r="M1540">
            <v>0</v>
          </cell>
          <cell r="N1540">
            <v>0</v>
          </cell>
          <cell r="O1540">
            <v>0</v>
          </cell>
        </row>
        <row r="1541">
          <cell r="A1541" t="str">
            <v>Lithuania</v>
          </cell>
          <cell r="B1541" t="str">
            <v>Europe</v>
          </cell>
          <cell r="C1541" t="str">
            <v>Baa1</v>
          </cell>
          <cell r="D1541">
            <v>21.035499999999999</v>
          </cell>
          <cell r="E1541">
            <v>19.294899999999998</v>
          </cell>
          <cell r="F1541">
            <v>18.3367</v>
          </cell>
          <cell r="G1541">
            <v>17.949200000000001</v>
          </cell>
          <cell r="H1541">
            <v>16.8277</v>
          </cell>
          <cell r="I1541">
            <v>15.5243</v>
          </cell>
          <cell r="J1541">
            <v>29.319099999999999</v>
          </cell>
          <cell r="K1541">
            <v>37.760100000000001</v>
          </cell>
          <cell r="L1541">
            <v>38.32</v>
          </cell>
          <cell r="M1541">
            <v>40.4771</v>
          </cell>
          <cell r="N1541">
            <v>39.9</v>
          </cell>
          <cell r="O1541">
            <v>40.200000000000003</v>
          </cell>
        </row>
        <row r="1542">
          <cell r="A1542" t="str">
            <v>Luxembourg</v>
          </cell>
          <cell r="B1542" t="str">
            <v>Europe</v>
          </cell>
          <cell r="C1542" t="str">
            <v>Aaa</v>
          </cell>
          <cell r="D1542">
            <v>6.2160000000000002</v>
          </cell>
          <cell r="E1542">
            <v>6.3517000000000001</v>
          </cell>
          <cell r="F1542">
            <v>6.0705</v>
          </cell>
          <cell r="G1542">
            <v>6.6813000000000002</v>
          </cell>
          <cell r="H1542">
            <v>6.6726000000000001</v>
          </cell>
          <cell r="I1542">
            <v>14.4359</v>
          </cell>
          <cell r="J1542">
            <v>15.5365</v>
          </cell>
          <cell r="K1542">
            <v>19.5212</v>
          </cell>
          <cell r="L1542">
            <v>18.7011</v>
          </cell>
          <cell r="M1542">
            <v>21.708100000000002</v>
          </cell>
          <cell r="N1542">
            <v>24.327500000000001</v>
          </cell>
          <cell r="O1542">
            <v>25.397400000000001</v>
          </cell>
        </row>
        <row r="1543">
          <cell r="A1543" t="str">
            <v>Macau</v>
          </cell>
          <cell r="B1543" t="str">
            <v>Asia Pacific</v>
          </cell>
          <cell r="C1543" t="str">
            <v>Aa3</v>
          </cell>
          <cell r="D1543">
            <v>0</v>
          </cell>
          <cell r="E1543">
            <v>0</v>
          </cell>
          <cell r="F1543">
            <v>0</v>
          </cell>
          <cell r="G1543">
            <v>0</v>
          </cell>
          <cell r="H1543">
            <v>0</v>
          </cell>
          <cell r="I1543">
            <v>0</v>
          </cell>
          <cell r="J1543">
            <v>0</v>
          </cell>
          <cell r="K1543">
            <v>0</v>
          </cell>
          <cell r="L1543">
            <v>0</v>
          </cell>
          <cell r="M1543">
            <v>0</v>
          </cell>
          <cell r="N1543">
            <v>0</v>
          </cell>
          <cell r="O1543">
            <v>0</v>
          </cell>
        </row>
        <row r="1544">
          <cell r="A1544" t="str">
            <v>Macedonia</v>
          </cell>
          <cell r="B1544" t="str">
            <v>--</v>
          </cell>
          <cell r="C1544" t="str">
            <v>--</v>
          </cell>
          <cell r="D1544">
            <v>42.465400000000002</v>
          </cell>
          <cell r="E1544">
            <v>39.090000000000003</v>
          </cell>
          <cell r="F1544">
            <v>36.4437</v>
          </cell>
          <cell r="G1544">
            <v>33.613</v>
          </cell>
          <cell r="H1544">
            <v>25.797899999999998</v>
          </cell>
          <cell r="I1544">
            <v>19.6204</v>
          </cell>
          <cell r="J1544">
            <v>24.708600000000001</v>
          </cell>
          <cell r="K1544">
            <v>24.456499999999998</v>
          </cell>
          <cell r="L1544">
            <v>26.017399999999999</v>
          </cell>
          <cell r="M1544">
            <v>35.056800000000003</v>
          </cell>
          <cell r="N1544">
            <v>36.3718</v>
          </cell>
          <cell r="O1544">
            <v>36.4</v>
          </cell>
        </row>
        <row r="1545">
          <cell r="A1545" t="str">
            <v>Malawi</v>
          </cell>
          <cell r="B1545" t="str">
            <v>--</v>
          </cell>
          <cell r="C1545" t="str">
            <v>--</v>
          </cell>
        </row>
        <row r="1546">
          <cell r="A1546" t="str">
            <v>Malaysia</v>
          </cell>
          <cell r="B1546" t="str">
            <v>Asia Pacific</v>
          </cell>
          <cell r="C1546" t="str">
            <v>A3</v>
          </cell>
          <cell r="D1546">
            <v>43.600299999999997</v>
          </cell>
          <cell r="E1546">
            <v>44.455800000000004</v>
          </cell>
          <cell r="F1546">
            <v>42.067599999999999</v>
          </cell>
          <cell r="G1546">
            <v>40.588500000000003</v>
          </cell>
          <cell r="H1546">
            <v>40.088000000000001</v>
          </cell>
          <cell r="I1546">
            <v>39.799500000000002</v>
          </cell>
          <cell r="J1546">
            <v>50.835900000000002</v>
          </cell>
          <cell r="K1546">
            <v>51.058399999999999</v>
          </cell>
          <cell r="L1546">
            <v>51.571899999999999</v>
          </cell>
          <cell r="M1546">
            <v>53.293399999999998</v>
          </cell>
          <cell r="N1546">
            <v>55.797800000000002</v>
          </cell>
          <cell r="O1546">
            <v>55.418199999999999</v>
          </cell>
        </row>
        <row r="1547">
          <cell r="A1547" t="str">
            <v>Maldives</v>
          </cell>
          <cell r="B1547" t="str">
            <v>--</v>
          </cell>
          <cell r="C1547" t="str">
            <v>--</v>
          </cell>
        </row>
        <row r="1548">
          <cell r="A1548" t="str">
            <v>Mali</v>
          </cell>
          <cell r="B1548" t="str">
            <v>--</v>
          </cell>
          <cell r="C1548" t="str">
            <v>--</v>
          </cell>
        </row>
        <row r="1549">
          <cell r="A1549" t="str">
            <v>Malta</v>
          </cell>
          <cell r="B1549" t="str">
            <v>Europe</v>
          </cell>
          <cell r="C1549" t="str">
            <v>A3</v>
          </cell>
          <cell r="D1549">
            <v>65.993499999999997</v>
          </cell>
          <cell r="E1549">
            <v>69.791899999999998</v>
          </cell>
          <cell r="F1549">
            <v>67.951300000000003</v>
          </cell>
          <cell r="G1549">
            <v>62.488700000000001</v>
          </cell>
          <cell r="H1549">
            <v>60.7149</v>
          </cell>
          <cell r="I1549">
            <v>60.912199999999999</v>
          </cell>
          <cell r="J1549">
            <v>66.531199999999998</v>
          </cell>
          <cell r="K1549">
            <v>66.768600000000006</v>
          </cell>
          <cell r="L1549">
            <v>69.531599999999997</v>
          </cell>
          <cell r="M1549">
            <v>71.327299999999994</v>
          </cell>
          <cell r="N1549">
            <v>73.5</v>
          </cell>
          <cell r="O1549">
            <v>74.2</v>
          </cell>
        </row>
        <row r="1550">
          <cell r="A1550" t="str">
            <v>Mauritania</v>
          </cell>
          <cell r="B1550" t="str">
            <v>--</v>
          </cell>
          <cell r="C1550" t="str">
            <v>--</v>
          </cell>
        </row>
        <row r="1551">
          <cell r="A1551" t="str">
            <v>Mauritius</v>
          </cell>
          <cell r="B1551" t="str">
            <v>ME &amp; A</v>
          </cell>
          <cell r="C1551" t="str">
            <v>Baa1</v>
          </cell>
          <cell r="D1551">
            <v>57.325499999999998</v>
          </cell>
          <cell r="E1551">
            <v>53.805799999999998</v>
          </cell>
          <cell r="F1551">
            <v>57.329700000000003</v>
          </cell>
          <cell r="G1551">
            <v>54.964500000000001</v>
          </cell>
          <cell r="H1551">
            <v>47.128999999999998</v>
          </cell>
          <cell r="I1551">
            <v>43.914099999999998</v>
          </cell>
          <cell r="J1551">
            <v>50.515500000000003</v>
          </cell>
          <cell r="K1551">
            <v>49.624000000000002</v>
          </cell>
          <cell r="L1551">
            <v>50.8748</v>
          </cell>
          <cell r="M1551">
            <v>50.035699999999999</v>
          </cell>
          <cell r="N1551">
            <v>52.2742</v>
          </cell>
          <cell r="O1551">
            <v>50.978999999999999</v>
          </cell>
        </row>
        <row r="1552">
          <cell r="A1552" t="str">
            <v>Mexico</v>
          </cell>
          <cell r="B1552" t="str">
            <v>Americas</v>
          </cell>
          <cell r="C1552" t="str">
            <v>Baa1</v>
          </cell>
          <cell r="D1552">
            <v>21.402999999999999</v>
          </cell>
          <cell r="E1552">
            <v>20.310700000000001</v>
          </cell>
          <cell r="F1552">
            <v>19.731999999999999</v>
          </cell>
          <cell r="G1552">
            <v>20.213899999999999</v>
          </cell>
          <cell r="H1552">
            <v>20.654499999999999</v>
          </cell>
          <cell r="I1552">
            <v>24.2014</v>
          </cell>
          <cell r="J1552">
            <v>27.607099999999999</v>
          </cell>
          <cell r="K1552">
            <v>27.175599999999999</v>
          </cell>
          <cell r="L1552">
            <v>28.1206</v>
          </cell>
          <cell r="M1552">
            <v>28.718399999999999</v>
          </cell>
          <cell r="N1552">
            <v>29.5989</v>
          </cell>
          <cell r="O1552">
            <v>31.462499999999999</v>
          </cell>
        </row>
        <row r="1553">
          <cell r="A1553" t="str">
            <v>Moldova</v>
          </cell>
          <cell r="B1553" t="str">
            <v>Europe</v>
          </cell>
          <cell r="C1553" t="str">
            <v>B3</v>
          </cell>
          <cell r="D1553">
            <v>56.928400000000003</v>
          </cell>
          <cell r="E1553">
            <v>42.517200000000003</v>
          </cell>
          <cell r="F1553">
            <v>34.378100000000003</v>
          </cell>
          <cell r="G1553">
            <v>30.350100000000001</v>
          </cell>
          <cell r="H1553">
            <v>25.1584</v>
          </cell>
          <cell r="I1553">
            <v>18.824999999999999</v>
          </cell>
          <cell r="J1553">
            <v>26.733499999999999</v>
          </cell>
          <cell r="K1553">
            <v>26.513000000000002</v>
          </cell>
          <cell r="L1553">
            <v>23.128499999999999</v>
          </cell>
          <cell r="M1553">
            <v>23.9222</v>
          </cell>
          <cell r="N1553">
            <v>23.291799999999999</v>
          </cell>
          <cell r="O1553">
            <v>22.991900000000001</v>
          </cell>
        </row>
        <row r="1554">
          <cell r="A1554" t="str">
            <v>Monaco</v>
          </cell>
          <cell r="B1554" t="str">
            <v>--</v>
          </cell>
          <cell r="C1554" t="str">
            <v>--</v>
          </cell>
        </row>
        <row r="1555">
          <cell r="A1555" t="str">
            <v>Mongolia</v>
          </cell>
          <cell r="B1555" t="str">
            <v>Asia Pacific</v>
          </cell>
          <cell r="C1555" t="str">
            <v>B1</v>
          </cell>
          <cell r="D1555">
            <v>86.452699999999993</v>
          </cell>
          <cell r="E1555">
            <v>72.403300000000002</v>
          </cell>
          <cell r="F1555">
            <v>54.083199999999998</v>
          </cell>
          <cell r="G1555">
            <v>41.502000000000002</v>
          </cell>
          <cell r="H1555">
            <v>35.902299999999997</v>
          </cell>
          <cell r="I1555">
            <v>30.6097</v>
          </cell>
          <cell r="J1555">
            <v>44.171199999999999</v>
          </cell>
          <cell r="K1555">
            <v>28.678000000000001</v>
          </cell>
          <cell r="L1555">
            <v>28.898800000000001</v>
          </cell>
          <cell r="M1555">
            <v>42.077300000000001</v>
          </cell>
          <cell r="N1555">
            <v>43.463200000000001</v>
          </cell>
          <cell r="O1555">
            <v>43.127499999999998</v>
          </cell>
        </row>
        <row r="1556">
          <cell r="A1556" t="str">
            <v>Montenegro</v>
          </cell>
          <cell r="B1556" t="str">
            <v>Europe</v>
          </cell>
          <cell r="C1556" t="str">
            <v>Ba3</v>
          </cell>
          <cell r="G1556">
            <v>32.619900000000001</v>
          </cell>
          <cell r="H1556">
            <v>27.495200000000001</v>
          </cell>
          <cell r="I1556">
            <v>29.005500000000001</v>
          </cell>
          <cell r="J1556">
            <v>38.242600000000003</v>
          </cell>
          <cell r="K1556">
            <v>40.949100000000001</v>
          </cell>
          <cell r="L1556">
            <v>45.979399999999998</v>
          </cell>
          <cell r="M1556">
            <v>53.9878</v>
          </cell>
          <cell r="N1556">
            <v>57.465200000000003</v>
          </cell>
          <cell r="O1556">
            <v>57.1648</v>
          </cell>
        </row>
        <row r="1557">
          <cell r="A1557" t="str">
            <v>Morocco</v>
          </cell>
          <cell r="B1557" t="str">
            <v>ME &amp; A</v>
          </cell>
          <cell r="C1557" t="str">
            <v>Ba1</v>
          </cell>
          <cell r="D1557">
            <v>64.381200000000007</v>
          </cell>
          <cell r="E1557">
            <v>61.676400000000001</v>
          </cell>
          <cell r="F1557">
            <v>64.561199999999999</v>
          </cell>
          <cell r="G1557">
            <v>59.378300000000003</v>
          </cell>
          <cell r="H1557">
            <v>54.626300000000001</v>
          </cell>
          <cell r="I1557">
            <v>48.227200000000003</v>
          </cell>
          <cell r="J1557">
            <v>47.959400000000002</v>
          </cell>
          <cell r="K1557">
            <v>51.298200000000001</v>
          </cell>
          <cell r="L1557">
            <v>54.385300000000001</v>
          </cell>
          <cell r="M1557">
            <v>60.4542</v>
          </cell>
          <cell r="N1557">
            <v>63.302100000000003</v>
          </cell>
          <cell r="O1557">
            <v>65.359099999999998</v>
          </cell>
        </row>
        <row r="1558">
          <cell r="A1558" t="str">
            <v>Mozambique</v>
          </cell>
          <cell r="B1558" t="str">
            <v>--</v>
          </cell>
          <cell r="C1558" t="str">
            <v>B1</v>
          </cell>
          <cell r="E1558">
            <v>68.5</v>
          </cell>
          <cell r="F1558">
            <v>81.7</v>
          </cell>
          <cell r="G1558">
            <v>53.4</v>
          </cell>
          <cell r="H1558">
            <v>41.9</v>
          </cell>
          <cell r="I1558">
            <v>24.7</v>
          </cell>
          <cell r="J1558">
            <v>38.200000000000003</v>
          </cell>
          <cell r="K1558">
            <v>46.1</v>
          </cell>
          <cell r="L1558">
            <v>39.299999999999997</v>
          </cell>
          <cell r="M1558">
            <v>42.2</v>
          </cell>
          <cell r="N1558">
            <v>51.081000000000003</v>
          </cell>
          <cell r="O1558">
            <v>51.851100000000002</v>
          </cell>
        </row>
        <row r="1559">
          <cell r="A1559" t="str">
            <v>Myanmar</v>
          </cell>
          <cell r="B1559" t="str">
            <v>--</v>
          </cell>
          <cell r="C1559" t="str">
            <v>--</v>
          </cell>
        </row>
        <row r="1560">
          <cell r="A1560" t="str">
            <v>Namibia</v>
          </cell>
          <cell r="B1560" t="str">
            <v>ME &amp; A</v>
          </cell>
          <cell r="C1560" t="str">
            <v>Baa3</v>
          </cell>
          <cell r="D1560">
            <v>26.425899999999999</v>
          </cell>
          <cell r="E1560">
            <v>28.836099999999998</v>
          </cell>
          <cell r="F1560">
            <v>26.259399999999999</v>
          </cell>
          <cell r="G1560">
            <v>24.336300000000001</v>
          </cell>
          <cell r="H1560">
            <v>18.403300000000002</v>
          </cell>
          <cell r="I1560">
            <v>18.366900000000001</v>
          </cell>
          <cell r="J1560">
            <v>15.573399999999999</v>
          </cell>
          <cell r="K1560">
            <v>16.5244</v>
          </cell>
          <cell r="L1560">
            <v>25.872199999999999</v>
          </cell>
          <cell r="M1560">
            <v>23.242599999999999</v>
          </cell>
          <cell r="N1560">
            <v>25.749199999999998</v>
          </cell>
          <cell r="O1560">
            <v>28.250599999999999</v>
          </cell>
        </row>
        <row r="1561">
          <cell r="A1561" t="str">
            <v>Nepal</v>
          </cell>
          <cell r="B1561" t="str">
            <v>--</v>
          </cell>
          <cell r="C1561" t="str">
            <v>--</v>
          </cell>
        </row>
        <row r="1562">
          <cell r="A1562" t="str">
            <v>Netherlands</v>
          </cell>
          <cell r="B1562" t="str">
            <v>Europe</v>
          </cell>
          <cell r="C1562" t="str">
            <v>Aaa</v>
          </cell>
          <cell r="D1562">
            <v>51.999499999999998</v>
          </cell>
          <cell r="E1562">
            <v>52.445500000000003</v>
          </cell>
          <cell r="F1562">
            <v>51.822400000000002</v>
          </cell>
          <cell r="G1562">
            <v>47.372900000000001</v>
          </cell>
          <cell r="H1562">
            <v>45.294499999999999</v>
          </cell>
          <cell r="I1562">
            <v>58.458599999999997</v>
          </cell>
          <cell r="J1562">
            <v>60.757599999999996</v>
          </cell>
          <cell r="K1562">
            <v>63.400599999999997</v>
          </cell>
          <cell r="L1562">
            <v>65.716200000000001</v>
          </cell>
          <cell r="M1562">
            <v>71.263000000000005</v>
          </cell>
          <cell r="N1562">
            <v>75.048100000000005</v>
          </cell>
          <cell r="O1562">
            <v>76.419600000000003</v>
          </cell>
        </row>
        <row r="1563">
          <cell r="A1563" t="str">
            <v>Netherlands Antilles</v>
          </cell>
          <cell r="B1563" t="str">
            <v>--</v>
          </cell>
          <cell r="C1563" t="str">
            <v>--</v>
          </cell>
        </row>
        <row r="1564">
          <cell r="A1564" t="str">
            <v>New Zealand</v>
          </cell>
          <cell r="B1564" t="str">
            <v>Asia Pacific</v>
          </cell>
          <cell r="C1564" t="str">
            <v>Aaa</v>
          </cell>
          <cell r="D1564">
            <v>25.896000000000001</v>
          </cell>
          <cell r="E1564">
            <v>23.578800000000001</v>
          </cell>
          <cell r="F1564">
            <v>21.752500000000001</v>
          </cell>
          <cell r="G1564">
            <v>19.286200000000001</v>
          </cell>
          <cell r="H1564">
            <v>17.2028</v>
          </cell>
          <cell r="I1564">
            <v>20.072099999999999</v>
          </cell>
          <cell r="J1564">
            <v>25.881599999999999</v>
          </cell>
          <cell r="K1564">
            <v>31.994900000000001</v>
          </cell>
          <cell r="L1564">
            <v>37.1815</v>
          </cell>
          <cell r="M1564">
            <v>37.820099999999996</v>
          </cell>
          <cell r="N1564">
            <v>38.2331</v>
          </cell>
          <cell r="O1564">
            <v>37.326799999999999</v>
          </cell>
        </row>
        <row r="1565">
          <cell r="A1565" t="str">
            <v>Nicaragua</v>
          </cell>
          <cell r="B1565" t="str">
            <v>Americas</v>
          </cell>
          <cell r="C1565" t="str">
            <v>B3</v>
          </cell>
          <cell r="D1565">
            <v>103.0908</v>
          </cell>
          <cell r="E1565">
            <v>75.6584</v>
          </cell>
          <cell r="F1565">
            <v>69.681899999999999</v>
          </cell>
          <cell r="G1565">
            <v>53.6021</v>
          </cell>
          <cell r="H1565">
            <v>31.6538</v>
          </cell>
          <cell r="I1565">
            <v>28.776900000000001</v>
          </cell>
          <cell r="J1565">
            <v>32.444699999999997</v>
          </cell>
          <cell r="K1565">
            <v>33.1526</v>
          </cell>
          <cell r="L1565">
            <v>31.535599999999999</v>
          </cell>
          <cell r="M1565">
            <v>30.617999999999999</v>
          </cell>
          <cell r="N1565">
            <v>30.583100000000002</v>
          </cell>
          <cell r="O1565">
            <v>30.5458</v>
          </cell>
        </row>
        <row r="1566">
          <cell r="A1566" t="str">
            <v>Niger</v>
          </cell>
          <cell r="B1566" t="str">
            <v>--</v>
          </cell>
          <cell r="C1566" t="str">
            <v>--</v>
          </cell>
        </row>
        <row r="1567">
          <cell r="A1567" t="str">
            <v>Nigeria</v>
          </cell>
          <cell r="B1567" t="str">
            <v>ME &amp; A</v>
          </cell>
          <cell r="C1567" t="str">
            <v>Ba3</v>
          </cell>
          <cell r="D1567">
            <v>57.2986</v>
          </cell>
          <cell r="E1567">
            <v>53.633800000000001</v>
          </cell>
          <cell r="F1567">
            <v>28.6478</v>
          </cell>
          <cell r="G1567">
            <v>11.786199999999999</v>
          </cell>
          <cell r="H1567">
            <v>12.4589</v>
          </cell>
          <cell r="I1567">
            <v>11.5304</v>
          </cell>
          <cell r="J1567">
            <v>15.129099999999999</v>
          </cell>
          <cell r="K1567">
            <v>15.1966</v>
          </cell>
          <cell r="L1567">
            <v>17.150200000000002</v>
          </cell>
          <cell r="M1567">
            <v>18.281700000000001</v>
          </cell>
          <cell r="N1567">
            <v>20.065100000000001</v>
          </cell>
          <cell r="O1567">
            <v>21.107099999999999</v>
          </cell>
        </row>
        <row r="1568">
          <cell r="A1568" t="str">
            <v>Norway</v>
          </cell>
          <cell r="B1568" t="str">
            <v>Europe</v>
          </cell>
          <cell r="C1568" t="str">
            <v>Aaa</v>
          </cell>
          <cell r="D1568">
            <v>44.394799999999996</v>
          </cell>
          <cell r="E1568">
            <v>45.391800000000003</v>
          </cell>
          <cell r="F1568">
            <v>44.214599999999997</v>
          </cell>
          <cell r="G1568">
            <v>54.880299999999998</v>
          </cell>
          <cell r="H1568">
            <v>50.748699999999999</v>
          </cell>
          <cell r="I1568">
            <v>48.239899999999999</v>
          </cell>
          <cell r="J1568">
            <v>43.014600000000002</v>
          </cell>
          <cell r="K1568">
            <v>43.004899999999999</v>
          </cell>
          <cell r="L1568">
            <v>28.397099999999998</v>
          </cell>
          <cell r="M1568">
            <v>29.345300000000002</v>
          </cell>
          <cell r="N1568">
            <v>27.8</v>
          </cell>
          <cell r="O1568">
            <v>27.5</v>
          </cell>
        </row>
        <row r="1569">
          <cell r="A1569" t="str">
            <v>Oman</v>
          </cell>
          <cell r="B1569" t="str">
            <v>ME &amp; A</v>
          </cell>
          <cell r="C1569" t="str">
            <v>A1</v>
          </cell>
          <cell r="D1569">
            <v>16.658000000000001</v>
          </cell>
          <cell r="E1569">
            <v>15.474</v>
          </cell>
          <cell r="F1569">
            <v>9.6370000000000005</v>
          </cell>
          <cell r="G1569">
            <v>8.7490000000000006</v>
          </cell>
          <cell r="H1569">
            <v>6.9119999999999999</v>
          </cell>
          <cell r="I1569">
            <v>4.7229999999999999</v>
          </cell>
          <cell r="J1569">
            <v>6.6719999999999997</v>
          </cell>
          <cell r="K1569">
            <v>5.5190000000000001</v>
          </cell>
          <cell r="L1569">
            <v>5.4560000000000004</v>
          </cell>
          <cell r="M1569">
            <v>5.9790000000000001</v>
          </cell>
          <cell r="N1569">
            <v>6.3475999999999999</v>
          </cell>
          <cell r="O1569">
            <v>6.8117999999999999</v>
          </cell>
        </row>
        <row r="1570">
          <cell r="A1570" t="str">
            <v>Pakistan</v>
          </cell>
          <cell r="B1570" t="str">
            <v>Asia Pacific</v>
          </cell>
          <cell r="C1570" t="str">
            <v>Caa1</v>
          </cell>
          <cell r="D1570">
            <v>75.722999999999999</v>
          </cell>
          <cell r="E1570">
            <v>68.286100000000005</v>
          </cell>
          <cell r="F1570">
            <v>63.548099999999998</v>
          </cell>
          <cell r="G1570">
            <v>54.361199999999997</v>
          </cell>
          <cell r="H1570">
            <v>52.981200000000001</v>
          </cell>
          <cell r="I1570">
            <v>58.430300000000003</v>
          </cell>
          <cell r="J1570">
            <v>59.362499999999997</v>
          </cell>
          <cell r="K1570">
            <v>62.075800000000001</v>
          </cell>
          <cell r="L1570">
            <v>60.110900000000001</v>
          </cell>
          <cell r="M1570">
            <v>64.323999999999998</v>
          </cell>
          <cell r="N1570">
            <v>63.267499999999998</v>
          </cell>
          <cell r="O1570">
            <v>66.112499999999997</v>
          </cell>
        </row>
        <row r="1571">
          <cell r="A1571" t="str">
            <v>Palau</v>
          </cell>
          <cell r="B1571" t="str">
            <v>--</v>
          </cell>
          <cell r="C1571" t="str">
            <v>--</v>
          </cell>
        </row>
        <row r="1572">
          <cell r="A1572" t="str">
            <v>Panama</v>
          </cell>
          <cell r="B1572" t="str">
            <v>Americas</v>
          </cell>
          <cell r="C1572" t="str">
            <v>Baa2</v>
          </cell>
          <cell r="D1572">
            <v>62.977499999999999</v>
          </cell>
          <cell r="E1572">
            <v>65.546300000000002</v>
          </cell>
          <cell r="F1572">
            <v>66.1571</v>
          </cell>
          <cell r="G1572">
            <v>61.037500000000001</v>
          </cell>
          <cell r="H1572">
            <v>52.900700000000001</v>
          </cell>
          <cell r="I1572">
            <v>45.375100000000003</v>
          </cell>
          <cell r="J1572">
            <v>45.441600000000001</v>
          </cell>
          <cell r="K1572">
            <v>44.091200000000001</v>
          </cell>
          <cell r="L1572">
            <v>43.7926</v>
          </cell>
          <cell r="M1572">
            <v>42.245399999999997</v>
          </cell>
          <cell r="N1572">
            <v>40.705800000000004</v>
          </cell>
          <cell r="O1572">
            <v>39.879600000000003</v>
          </cell>
        </row>
        <row r="1573">
          <cell r="A1573" t="str">
            <v>Papua New Guinea</v>
          </cell>
          <cell r="B1573" t="str">
            <v>Asia Pacific</v>
          </cell>
          <cell r="C1573" t="str">
            <v>B1</v>
          </cell>
          <cell r="D1573">
            <v>59.842399999999998</v>
          </cell>
          <cell r="E1573">
            <v>56.397199999999998</v>
          </cell>
          <cell r="F1573">
            <v>48.104100000000003</v>
          </cell>
          <cell r="G1573">
            <v>39.5182</v>
          </cell>
          <cell r="H1573">
            <v>33.5854</v>
          </cell>
          <cell r="I1573">
            <v>31.322099999999999</v>
          </cell>
          <cell r="J1573">
            <v>31.412700000000001</v>
          </cell>
          <cell r="K1573">
            <v>24.927399999999999</v>
          </cell>
          <cell r="L1573">
            <v>23.640499999999999</v>
          </cell>
          <cell r="M1573">
            <v>25.562100000000001</v>
          </cell>
          <cell r="N1573">
            <v>29.9146</v>
          </cell>
          <cell r="O1573">
            <v>32.691499999999998</v>
          </cell>
        </row>
        <row r="1574">
          <cell r="A1574" t="str">
            <v>Paraguay</v>
          </cell>
          <cell r="B1574" t="str">
            <v>Americas</v>
          </cell>
          <cell r="C1574" t="str">
            <v>Ba3</v>
          </cell>
          <cell r="D1574">
            <v>31.4054</v>
          </cell>
          <cell r="E1574">
            <v>28.7407</v>
          </cell>
          <cell r="F1574">
            <v>23.473700000000001</v>
          </cell>
          <cell r="G1574">
            <v>18.308399999999999</v>
          </cell>
          <cell r="H1574">
            <v>15.318199999999999</v>
          </cell>
          <cell r="I1574">
            <v>13.754799999999999</v>
          </cell>
          <cell r="J1574">
            <v>13.834099999999999</v>
          </cell>
          <cell r="K1574">
            <v>11.8888</v>
          </cell>
          <cell r="L1574">
            <v>9.7813999999999997</v>
          </cell>
          <cell r="M1574">
            <v>12.522500000000001</v>
          </cell>
          <cell r="N1574">
            <v>12.2799</v>
          </cell>
          <cell r="O1574">
            <v>13.137700000000001</v>
          </cell>
        </row>
        <row r="1575">
          <cell r="A1575" t="str">
            <v>Peru</v>
          </cell>
          <cell r="B1575" t="str">
            <v>Americas</v>
          </cell>
          <cell r="C1575" t="str">
            <v>Baa2</v>
          </cell>
          <cell r="D1575">
            <v>46.900500000000001</v>
          </cell>
          <cell r="E1575">
            <v>42.6175</v>
          </cell>
          <cell r="F1575">
            <v>39.340699999999998</v>
          </cell>
          <cell r="G1575">
            <v>32.285699999999999</v>
          </cell>
          <cell r="H1575">
            <v>28.493600000000001</v>
          </cell>
          <cell r="I1575">
            <v>25.939599999999999</v>
          </cell>
          <cell r="J1575">
            <v>25.950800000000001</v>
          </cell>
          <cell r="K1575">
            <v>23.508099999999999</v>
          </cell>
          <cell r="L1575">
            <v>21.359100000000002</v>
          </cell>
          <cell r="M1575">
            <v>19.742899999999999</v>
          </cell>
          <cell r="N1575">
            <v>18.441099999999999</v>
          </cell>
          <cell r="O1575">
            <v>17.1936</v>
          </cell>
        </row>
        <row r="1576">
          <cell r="A1576" t="str">
            <v>Philippines</v>
          </cell>
          <cell r="B1576" t="str">
            <v>Asia Pacific</v>
          </cell>
          <cell r="C1576" t="str">
            <v>Baa3</v>
          </cell>
          <cell r="D1576">
            <v>70.793999999999997</v>
          </cell>
          <cell r="E1576">
            <v>68.390100000000004</v>
          </cell>
          <cell r="F1576">
            <v>61.904699999999998</v>
          </cell>
          <cell r="G1576">
            <v>54.459800000000001</v>
          </cell>
          <cell r="H1576">
            <v>46.814</v>
          </cell>
          <cell r="I1576">
            <v>47.423999999999999</v>
          </cell>
          <cell r="J1576">
            <v>47.844200000000001</v>
          </cell>
          <cell r="K1576">
            <v>46.9617</v>
          </cell>
          <cell r="L1576">
            <v>45.673499999999997</v>
          </cell>
          <cell r="M1576">
            <v>44.918100000000003</v>
          </cell>
          <cell r="N1576">
            <v>42.859000000000002</v>
          </cell>
          <cell r="O1576">
            <v>41.111400000000003</v>
          </cell>
        </row>
        <row r="1577">
          <cell r="A1577" t="str">
            <v>Poland</v>
          </cell>
          <cell r="B1577" t="str">
            <v>Europe</v>
          </cell>
          <cell r="C1577" t="str">
            <v>A2</v>
          </cell>
          <cell r="D1577">
            <v>47.053100000000001</v>
          </cell>
          <cell r="E1577">
            <v>45.686199999999999</v>
          </cell>
          <cell r="F1577">
            <v>47.088200000000001</v>
          </cell>
          <cell r="G1577">
            <v>47.7378</v>
          </cell>
          <cell r="H1577">
            <v>44.9863</v>
          </cell>
          <cell r="I1577">
            <v>47.106299999999997</v>
          </cell>
          <cell r="J1577">
            <v>50.906999999999996</v>
          </cell>
          <cell r="K1577">
            <v>54.877299999999998</v>
          </cell>
          <cell r="L1577">
            <v>56.226199999999999</v>
          </cell>
          <cell r="M1577">
            <v>55.595500000000001</v>
          </cell>
          <cell r="N1577">
            <v>58.1</v>
          </cell>
          <cell r="O1577">
            <v>50.5</v>
          </cell>
        </row>
        <row r="1578">
          <cell r="A1578" t="str">
            <v>Portugal</v>
          </cell>
          <cell r="B1578" t="str">
            <v>Europe</v>
          </cell>
          <cell r="C1578" t="str">
            <v>Ba3</v>
          </cell>
          <cell r="D1578">
            <v>59.397100000000002</v>
          </cell>
          <cell r="E1578">
            <v>61.911799999999999</v>
          </cell>
          <cell r="F1578">
            <v>67.678899999999999</v>
          </cell>
          <cell r="G1578">
            <v>69.434899999999999</v>
          </cell>
          <cell r="H1578">
            <v>68.383499999999998</v>
          </cell>
          <cell r="I1578">
            <v>71.694299999999998</v>
          </cell>
          <cell r="J1578">
            <v>83.697699999999998</v>
          </cell>
          <cell r="K1578">
            <v>93.991500000000002</v>
          </cell>
          <cell r="L1578">
            <v>108.248</v>
          </cell>
          <cell r="M1578">
            <v>124.06740000000001</v>
          </cell>
          <cell r="N1578">
            <v>128.62530000000001</v>
          </cell>
          <cell r="O1578">
            <v>127.08159999999999</v>
          </cell>
        </row>
        <row r="1579">
          <cell r="A1579" t="str">
            <v>Qatar</v>
          </cell>
          <cell r="B1579" t="str">
            <v>ME &amp; A</v>
          </cell>
          <cell r="C1579" t="str">
            <v>Aa2</v>
          </cell>
          <cell r="D1579">
            <v>37.073799999999999</v>
          </cell>
          <cell r="E1579">
            <v>26.012699999999999</v>
          </cell>
          <cell r="F1579">
            <v>17.575800000000001</v>
          </cell>
          <cell r="G1579">
            <v>12.1092</v>
          </cell>
          <cell r="H1579">
            <v>7.4165000000000001</v>
          </cell>
          <cell r="I1579">
            <v>9.5215999999999994</v>
          </cell>
          <cell r="J1579">
            <v>32.647399999999998</v>
          </cell>
          <cell r="K1579">
            <v>39.304099999999998</v>
          </cell>
          <cell r="L1579">
            <v>37.034100000000002</v>
          </cell>
          <cell r="M1579">
            <v>35.824399999999997</v>
          </cell>
          <cell r="N1579">
            <v>36.391199999999998</v>
          </cell>
          <cell r="O1579">
            <v>35.0124</v>
          </cell>
        </row>
        <row r="1580">
          <cell r="A1580" t="str">
            <v>Republic of the Congo</v>
          </cell>
          <cell r="C1580" t="str">
            <v>Ba3</v>
          </cell>
          <cell r="D1580">
            <v>204.37200000000001</v>
          </cell>
          <cell r="E1580">
            <v>198.67949999999999</v>
          </cell>
          <cell r="F1580">
            <v>108.2714</v>
          </cell>
          <cell r="G1580">
            <v>98.815600000000003</v>
          </cell>
          <cell r="H1580">
            <v>115.2948</v>
          </cell>
          <cell r="I1580">
            <v>71.454999999999998</v>
          </cell>
          <cell r="J1580">
            <v>58.9099</v>
          </cell>
          <cell r="K1580">
            <v>21.005199999999999</v>
          </cell>
          <cell r="L1580">
            <v>24.187100000000001</v>
          </cell>
          <cell r="M1580">
            <v>31.363600000000002</v>
          </cell>
          <cell r="N1580">
            <v>29.42</v>
          </cell>
          <cell r="O1580">
            <v>30.32</v>
          </cell>
        </row>
        <row r="1581">
          <cell r="A1581" t="str">
            <v>Republic of the Congo, Government of</v>
          </cell>
          <cell r="C1581" t="str">
            <v>--</v>
          </cell>
          <cell r="D1581">
            <v>204.37200000000001</v>
          </cell>
          <cell r="E1581">
            <v>198.67949999999999</v>
          </cell>
          <cell r="F1581">
            <v>108.2714</v>
          </cell>
          <cell r="G1581">
            <v>98.815600000000003</v>
          </cell>
          <cell r="H1581">
            <v>115.2948</v>
          </cell>
          <cell r="I1581">
            <v>71.454999999999998</v>
          </cell>
          <cell r="J1581">
            <v>58.9099</v>
          </cell>
          <cell r="K1581">
            <v>21.005199999999999</v>
          </cell>
          <cell r="L1581">
            <v>24.187100000000001</v>
          </cell>
          <cell r="M1581">
            <v>31.363600000000002</v>
          </cell>
          <cell r="N1581">
            <v>29.42</v>
          </cell>
          <cell r="O1581">
            <v>30.32</v>
          </cell>
        </row>
        <row r="1582">
          <cell r="A1582" t="str">
            <v>Romania</v>
          </cell>
          <cell r="B1582" t="str">
            <v>Europe</v>
          </cell>
          <cell r="C1582" t="str">
            <v>Baa3</v>
          </cell>
          <cell r="D1582">
            <v>21.4922</v>
          </cell>
          <cell r="E1582">
            <v>18.739999999999998</v>
          </cell>
          <cell r="F1582">
            <v>15.79</v>
          </cell>
          <cell r="G1582">
            <v>12.355499999999999</v>
          </cell>
          <cell r="H1582">
            <v>12.8028</v>
          </cell>
          <cell r="I1582">
            <v>13.409800000000001</v>
          </cell>
          <cell r="J1582">
            <v>23.644400000000001</v>
          </cell>
          <cell r="K1582">
            <v>30.479099999999999</v>
          </cell>
          <cell r="L1582">
            <v>34.704099999999997</v>
          </cell>
          <cell r="M1582">
            <v>37.922499999999999</v>
          </cell>
          <cell r="N1582">
            <v>38.390599999999999</v>
          </cell>
          <cell r="O1582">
            <v>39.242600000000003</v>
          </cell>
        </row>
        <row r="1583">
          <cell r="A1583" t="str">
            <v>Russia</v>
          </cell>
          <cell r="B1583" t="str">
            <v>Europe</v>
          </cell>
          <cell r="C1583" t="str">
            <v>Baa1</v>
          </cell>
          <cell r="D1583">
            <v>30.359100000000002</v>
          </cell>
          <cell r="E1583">
            <v>22.316199999999998</v>
          </cell>
          <cell r="F1583">
            <v>14.2395</v>
          </cell>
          <cell r="G1583">
            <v>9.0474999999999994</v>
          </cell>
          <cell r="H1583">
            <v>8.5113000000000003</v>
          </cell>
          <cell r="I1583">
            <v>7.8756000000000004</v>
          </cell>
          <cell r="J1583">
            <v>10.957000000000001</v>
          </cell>
          <cell r="K1583">
            <v>11.0397</v>
          </cell>
          <cell r="L1583">
            <v>11.676</v>
          </cell>
          <cell r="M1583">
            <v>12.450699999999999</v>
          </cell>
          <cell r="N1583">
            <v>14.0892</v>
          </cell>
          <cell r="O1583">
            <v>14.6449</v>
          </cell>
        </row>
        <row r="1584">
          <cell r="A1584" t="str">
            <v>Rwanda</v>
          </cell>
          <cell r="B1584" t="str">
            <v>ME &amp; A</v>
          </cell>
          <cell r="C1584" t="str">
            <v>--</v>
          </cell>
          <cell r="D1584">
            <v>91.336100000000002</v>
          </cell>
          <cell r="E1584">
            <v>92.254300000000001</v>
          </cell>
          <cell r="F1584">
            <v>67.0274</v>
          </cell>
          <cell r="G1584">
            <v>24.079000000000001</v>
          </cell>
          <cell r="H1584">
            <v>24.1828</v>
          </cell>
          <cell r="I1584">
            <v>20.065200000000001</v>
          </cell>
          <cell r="J1584">
            <v>19.9437</v>
          </cell>
          <cell r="K1584">
            <v>22.460100000000001</v>
          </cell>
          <cell r="L1584">
            <v>23.161999999999999</v>
          </cell>
          <cell r="M1584">
            <v>21.8888</v>
          </cell>
          <cell r="N1584">
            <v>24.406099999999999</v>
          </cell>
          <cell r="O1584">
            <v>27.3687</v>
          </cell>
        </row>
        <row r="1585">
          <cell r="A1585" t="str">
            <v>Saint Kitts and Nevis</v>
          </cell>
          <cell r="B1585" t="str">
            <v>--</v>
          </cell>
          <cell r="C1585" t="str">
            <v>--</v>
          </cell>
        </row>
        <row r="1586">
          <cell r="A1586" t="str">
            <v>Saint Lucia</v>
          </cell>
          <cell r="B1586" t="str">
            <v>--</v>
          </cell>
          <cell r="C1586" t="str">
            <v>--</v>
          </cell>
        </row>
        <row r="1587">
          <cell r="A1587" t="str">
            <v>Samoa</v>
          </cell>
          <cell r="B1587" t="str">
            <v>--</v>
          </cell>
          <cell r="C1587" t="str">
            <v>--</v>
          </cell>
        </row>
        <row r="1588">
          <cell r="A1588" t="str">
            <v>San Marino</v>
          </cell>
          <cell r="B1588" t="str">
            <v>--</v>
          </cell>
          <cell r="C1588" t="str">
            <v>--</v>
          </cell>
        </row>
        <row r="1589">
          <cell r="A1589" t="str">
            <v>Sao Tome and Principe</v>
          </cell>
          <cell r="B1589" t="str">
            <v>--</v>
          </cell>
          <cell r="C1589" t="str">
            <v>--</v>
          </cell>
        </row>
        <row r="1590">
          <cell r="A1590" t="str">
            <v>Sark</v>
          </cell>
          <cell r="B1590" t="str">
            <v>--</v>
          </cell>
          <cell r="C1590" t="str">
            <v>--</v>
          </cell>
        </row>
        <row r="1591">
          <cell r="A1591" t="str">
            <v>Saudi Arabia</v>
          </cell>
          <cell r="B1591" t="str">
            <v>ME &amp; A</v>
          </cell>
          <cell r="C1591" t="str">
            <v>Aa3</v>
          </cell>
          <cell r="D1591">
            <v>79.478899999999996</v>
          </cell>
          <cell r="E1591">
            <v>62.9283</v>
          </cell>
          <cell r="F1591">
            <v>37.363199999999999</v>
          </cell>
          <cell r="G1591">
            <v>25.8309</v>
          </cell>
          <cell r="H1591">
            <v>17.103999999999999</v>
          </cell>
          <cell r="I1591">
            <v>12.055999999999999</v>
          </cell>
          <cell r="J1591">
            <v>13.989000000000001</v>
          </cell>
          <cell r="K1591">
            <v>8.4534000000000002</v>
          </cell>
          <cell r="L1591">
            <v>5.3970000000000002</v>
          </cell>
          <cell r="M1591">
            <v>3.7052999999999998</v>
          </cell>
          <cell r="N1591">
            <v>3.266</v>
          </cell>
          <cell r="O1591">
            <v>2.7850000000000001</v>
          </cell>
        </row>
        <row r="1592">
          <cell r="A1592" t="str">
            <v>Senegal</v>
          </cell>
          <cell r="B1592" t="str">
            <v>ME &amp; A</v>
          </cell>
          <cell r="C1592" t="str">
            <v>B1</v>
          </cell>
          <cell r="D1592">
            <v>50.789900000000003</v>
          </cell>
          <cell r="E1592">
            <v>47.333799999999997</v>
          </cell>
          <cell r="F1592">
            <v>46.315100000000001</v>
          </cell>
          <cell r="G1592">
            <v>21.3416</v>
          </cell>
          <cell r="H1592">
            <v>23.7425</v>
          </cell>
          <cell r="I1592">
            <v>23.8888</v>
          </cell>
          <cell r="J1592">
            <v>32.630099999999999</v>
          </cell>
          <cell r="K1592">
            <v>34.8264</v>
          </cell>
          <cell r="L1592">
            <v>39.685600000000001</v>
          </cell>
          <cell r="M1592">
            <v>42.896500000000003</v>
          </cell>
          <cell r="N1592">
            <v>44.344799999999999</v>
          </cell>
          <cell r="O1592">
            <v>45.917999999999999</v>
          </cell>
        </row>
        <row r="1593">
          <cell r="A1593" t="str">
            <v>Serbia</v>
          </cell>
          <cell r="B1593" t="str">
            <v>Europe</v>
          </cell>
          <cell r="C1593" t="str">
            <v>B1</v>
          </cell>
          <cell r="D1593">
            <v>66.885800000000003</v>
          </cell>
          <cell r="E1593">
            <v>55.281300000000002</v>
          </cell>
          <cell r="F1593">
            <v>52.223100000000002</v>
          </cell>
          <cell r="G1593">
            <v>37.654800000000002</v>
          </cell>
          <cell r="H1593">
            <v>30.886399999999998</v>
          </cell>
          <cell r="I1593">
            <v>29.2347</v>
          </cell>
          <cell r="J1593">
            <v>34.721299999999999</v>
          </cell>
          <cell r="K1593">
            <v>44.503500000000003</v>
          </cell>
          <cell r="L1593">
            <v>47.179000000000002</v>
          </cell>
          <cell r="M1593">
            <v>59.344999999999999</v>
          </cell>
          <cell r="N1593">
            <v>63.037199999999999</v>
          </cell>
          <cell r="O1593">
            <v>66.365099999999998</v>
          </cell>
        </row>
        <row r="1594">
          <cell r="A1594" t="str">
            <v>Seychelles</v>
          </cell>
          <cell r="B1594" t="str">
            <v>--</v>
          </cell>
          <cell r="C1594" t="str">
            <v>--</v>
          </cell>
        </row>
        <row r="1595">
          <cell r="A1595" t="str">
            <v>Sierra Leone</v>
          </cell>
          <cell r="B1595" t="str">
            <v>--</v>
          </cell>
          <cell r="C1595" t="str">
            <v>--</v>
          </cell>
        </row>
        <row r="1596">
          <cell r="A1596" t="str">
            <v>Singapore</v>
          </cell>
          <cell r="B1596" t="str">
            <v>Asia Pacific</v>
          </cell>
          <cell r="C1596" t="str">
            <v>Aaa</v>
          </cell>
          <cell r="D1596">
            <v>37.7562</v>
          </cell>
          <cell r="E1596">
            <v>37.208399999999997</v>
          </cell>
          <cell r="F1596">
            <v>36.829000000000001</v>
          </cell>
          <cell r="G1596">
            <v>36.114699999999999</v>
          </cell>
          <cell r="H1596">
            <v>37.819800000000001</v>
          </cell>
          <cell r="I1596">
            <v>40.7774</v>
          </cell>
          <cell r="J1596">
            <v>44.077399999999997</v>
          </cell>
          <cell r="K1596">
            <v>41.223300000000002</v>
          </cell>
          <cell r="L1596">
            <v>42.720599999999997</v>
          </cell>
          <cell r="M1596">
            <v>42.321399999999997</v>
          </cell>
          <cell r="N1596">
            <v>41.902299999999997</v>
          </cell>
          <cell r="O1596">
            <v>40.762999999999998</v>
          </cell>
        </row>
        <row r="1597">
          <cell r="A1597" t="str">
            <v>Sint Maarten</v>
          </cell>
          <cell r="B1597" t="str">
            <v>Americas</v>
          </cell>
          <cell r="C1597" t="str">
            <v>Baa1</v>
          </cell>
          <cell r="H1597">
            <v>31.656400000000001</v>
          </cell>
          <cell r="I1597">
            <v>27.1646</v>
          </cell>
          <cell r="J1597">
            <v>29.517900000000001</v>
          </cell>
          <cell r="K1597">
            <v>26.0869</v>
          </cell>
          <cell r="L1597">
            <v>20.137799999999999</v>
          </cell>
          <cell r="M1597">
            <v>22.721</v>
          </cell>
          <cell r="N1597">
            <v>20.9161</v>
          </cell>
          <cell r="O1597">
            <v>19.452200000000001</v>
          </cell>
        </row>
        <row r="1598">
          <cell r="A1598" t="str">
            <v>Slovakia</v>
          </cell>
          <cell r="B1598" t="str">
            <v>Europe</v>
          </cell>
          <cell r="C1598" t="str">
            <v>A2</v>
          </cell>
          <cell r="D1598">
            <v>42.4</v>
          </cell>
          <cell r="E1598">
            <v>41.5</v>
          </cell>
          <cell r="F1598">
            <v>34.200000000000003</v>
          </cell>
          <cell r="G1598">
            <v>30.5</v>
          </cell>
          <cell r="H1598">
            <v>29.6</v>
          </cell>
          <cell r="I1598">
            <v>27.9</v>
          </cell>
          <cell r="J1598">
            <v>35.6</v>
          </cell>
          <cell r="K1598">
            <v>41</v>
          </cell>
          <cell r="L1598">
            <v>43.4</v>
          </cell>
          <cell r="M1598">
            <v>52.4</v>
          </cell>
          <cell r="N1598">
            <v>54.7</v>
          </cell>
          <cell r="O1598">
            <v>56.7</v>
          </cell>
        </row>
        <row r="1599">
          <cell r="A1599" t="str">
            <v>Slovenia</v>
          </cell>
          <cell r="B1599" t="str">
            <v>Europe</v>
          </cell>
          <cell r="C1599" t="str">
            <v>Ba1</v>
          </cell>
          <cell r="D1599">
            <v>27.2134</v>
          </cell>
          <cell r="E1599">
            <v>27.348400000000002</v>
          </cell>
          <cell r="F1599">
            <v>26.7486</v>
          </cell>
          <cell r="G1599">
            <v>26.427399999999999</v>
          </cell>
          <cell r="H1599">
            <v>23.0702</v>
          </cell>
          <cell r="I1599">
            <v>21.9633</v>
          </cell>
          <cell r="J1599">
            <v>35.177399999999999</v>
          </cell>
          <cell r="K1599">
            <v>38.726100000000002</v>
          </cell>
          <cell r="L1599">
            <v>47.071399999999997</v>
          </cell>
          <cell r="M1599">
            <v>54.374200000000002</v>
          </cell>
          <cell r="N1599">
            <v>64.099999999999994</v>
          </cell>
          <cell r="O1599">
            <v>71.8</v>
          </cell>
        </row>
        <row r="1600">
          <cell r="A1600" t="str">
            <v>Solomon Islands</v>
          </cell>
          <cell r="B1600" t="str">
            <v>--</v>
          </cell>
          <cell r="C1600" t="str">
            <v>--</v>
          </cell>
        </row>
        <row r="1601">
          <cell r="A1601" t="str">
            <v>Somalia</v>
          </cell>
          <cell r="B1601" t="str">
            <v>--</v>
          </cell>
          <cell r="C1601" t="str">
            <v>--</v>
          </cell>
        </row>
        <row r="1602">
          <cell r="A1602" t="str">
            <v>South Africa</v>
          </cell>
          <cell r="B1602" t="str">
            <v>ME &amp; A</v>
          </cell>
          <cell r="C1602" t="str">
            <v>Baa1</v>
          </cell>
          <cell r="D1602">
            <v>39.276800000000001</v>
          </cell>
          <cell r="E1602">
            <v>36.696100000000001</v>
          </cell>
          <cell r="F1602">
            <v>34.7014</v>
          </cell>
          <cell r="G1602">
            <v>32.533000000000001</v>
          </cell>
          <cell r="H1602">
            <v>26.898900000000001</v>
          </cell>
          <cell r="I1602">
            <v>24.628900000000002</v>
          </cell>
          <cell r="J1602">
            <v>27.122699999999998</v>
          </cell>
          <cell r="K1602">
            <v>34.491599999999998</v>
          </cell>
          <cell r="L1602">
            <v>38.648099999999999</v>
          </cell>
          <cell r="M1602">
            <v>40.137799999999999</v>
          </cell>
          <cell r="N1602">
            <v>43.1389</v>
          </cell>
          <cell r="O1602">
            <v>45.437100000000001</v>
          </cell>
        </row>
        <row r="1603">
          <cell r="A1603" t="str">
            <v>Spain</v>
          </cell>
          <cell r="B1603" t="str">
            <v>Europe</v>
          </cell>
          <cell r="C1603" t="str">
            <v>Baa3</v>
          </cell>
          <cell r="D1603">
            <v>48.785699999999999</v>
          </cell>
          <cell r="E1603">
            <v>46.255200000000002</v>
          </cell>
          <cell r="F1603">
            <v>43.1648</v>
          </cell>
          <cell r="G1603">
            <v>39.679000000000002</v>
          </cell>
          <cell r="H1603">
            <v>36.300899999999999</v>
          </cell>
          <cell r="I1603">
            <v>40.171799999999998</v>
          </cell>
          <cell r="J1603">
            <v>53.9771</v>
          </cell>
          <cell r="K1603">
            <v>61.656399999999998</v>
          </cell>
          <cell r="L1603">
            <v>70.468800000000002</v>
          </cell>
          <cell r="M1603">
            <v>85.971900000000005</v>
          </cell>
          <cell r="N1603">
            <v>94.540800000000004</v>
          </cell>
          <cell r="O1603">
            <v>99.555000000000007</v>
          </cell>
        </row>
        <row r="1604">
          <cell r="A1604" t="str">
            <v>Sri Lanka</v>
          </cell>
          <cell r="B1604" t="str">
            <v>Asia Pacific</v>
          </cell>
          <cell r="C1604" t="str">
            <v>B1</v>
          </cell>
          <cell r="D1604">
            <v>102.27070000000001</v>
          </cell>
          <cell r="E1604">
            <v>102.32850000000001</v>
          </cell>
          <cell r="F1604">
            <v>90.605000000000004</v>
          </cell>
          <cell r="G1604">
            <v>87.884600000000006</v>
          </cell>
          <cell r="H1604">
            <v>84.994399999999999</v>
          </cell>
          <cell r="I1604">
            <v>81.369799999999998</v>
          </cell>
          <cell r="J1604">
            <v>86.063500000000005</v>
          </cell>
          <cell r="K1604">
            <v>81.908600000000007</v>
          </cell>
          <cell r="L1604">
            <v>78.443700000000007</v>
          </cell>
          <cell r="M1604">
            <v>79.132300000000001</v>
          </cell>
          <cell r="N1604">
            <v>78.655799999999999</v>
          </cell>
          <cell r="O1604">
            <v>77.686499999999995</v>
          </cell>
        </row>
        <row r="1605">
          <cell r="A1605" t="str">
            <v>St. Vincent and the Grenadines</v>
          </cell>
          <cell r="B1605" t="str">
            <v>Americas</v>
          </cell>
          <cell r="C1605" t="str">
            <v>B2</v>
          </cell>
          <cell r="E1605">
            <v>59.348599999999998</v>
          </cell>
          <cell r="F1605">
            <v>60.396799999999999</v>
          </cell>
          <cell r="G1605">
            <v>55.454500000000003</v>
          </cell>
          <cell r="H1605">
            <v>41.496600000000001</v>
          </cell>
          <cell r="I1605">
            <v>42.765099999999997</v>
          </cell>
          <cell r="J1605">
            <v>48.806699999999999</v>
          </cell>
          <cell r="K1605">
            <v>55.362299999999998</v>
          </cell>
          <cell r="L1605">
            <v>57.677900000000001</v>
          </cell>
          <cell r="M1605">
            <v>61.050600000000003</v>
          </cell>
          <cell r="N1605">
            <v>61.157699999999998</v>
          </cell>
          <cell r="O1605">
            <v>61.298299999999998</v>
          </cell>
        </row>
        <row r="1606">
          <cell r="A1606" t="str">
            <v>Sudan</v>
          </cell>
          <cell r="B1606" t="str">
            <v>--</v>
          </cell>
          <cell r="C1606" t="str">
            <v>--</v>
          </cell>
        </row>
        <row r="1607">
          <cell r="A1607" t="str">
            <v>Suriname</v>
          </cell>
          <cell r="B1607" t="str">
            <v>Americas</v>
          </cell>
          <cell r="C1607" t="str">
            <v>Ba3</v>
          </cell>
          <cell r="D1607">
            <v>33.722099999999998</v>
          </cell>
          <cell r="E1607">
            <v>31.432200000000002</v>
          </cell>
          <cell r="F1607">
            <v>28.895299999999999</v>
          </cell>
          <cell r="G1607">
            <v>23.9498</v>
          </cell>
          <cell r="H1607">
            <v>17.4312</v>
          </cell>
          <cell r="I1607">
            <v>15.635</v>
          </cell>
          <cell r="J1607">
            <v>15.574400000000001</v>
          </cell>
          <cell r="K1607">
            <v>18.47</v>
          </cell>
          <cell r="L1607">
            <v>20.248100000000001</v>
          </cell>
          <cell r="M1607">
            <v>21.3111</v>
          </cell>
          <cell r="N1607">
            <v>25.944600000000001</v>
          </cell>
          <cell r="O1607">
            <v>28.833300000000001</v>
          </cell>
        </row>
        <row r="1608">
          <cell r="A1608" t="str">
            <v>Swaziland</v>
          </cell>
          <cell r="B1608" t="str">
            <v>--</v>
          </cell>
          <cell r="C1608" t="str">
            <v>--</v>
          </cell>
        </row>
        <row r="1609">
          <cell r="A1609" t="str">
            <v>Sweden</v>
          </cell>
          <cell r="B1609" t="str">
            <v>Europe</v>
          </cell>
          <cell r="C1609" t="str">
            <v>Aaa</v>
          </cell>
          <cell r="D1609">
            <v>51.730800000000002</v>
          </cell>
          <cell r="E1609">
            <v>50.337699999999998</v>
          </cell>
          <cell r="F1609">
            <v>50.403399999999998</v>
          </cell>
          <cell r="G1609">
            <v>45.266399999999997</v>
          </cell>
          <cell r="H1609">
            <v>40.208199999999998</v>
          </cell>
          <cell r="I1609">
            <v>38.790599999999998</v>
          </cell>
          <cell r="J1609">
            <v>42.559699999999999</v>
          </cell>
          <cell r="K1609">
            <v>39.438899999999997</v>
          </cell>
          <cell r="L1609">
            <v>38.643900000000002</v>
          </cell>
          <cell r="M1609">
            <v>38.209099999999999</v>
          </cell>
          <cell r="N1609">
            <v>41.630299999999998</v>
          </cell>
          <cell r="O1609">
            <v>42.146599999999999</v>
          </cell>
        </row>
        <row r="1610">
          <cell r="A1610" t="str">
            <v>Switzerland</v>
          </cell>
          <cell r="B1610" t="str">
            <v>Europe</v>
          </cell>
          <cell r="C1610" t="str">
            <v>Aaa</v>
          </cell>
          <cell r="D1610">
            <v>65.811899999999994</v>
          </cell>
          <cell r="E1610">
            <v>69.985900000000001</v>
          </cell>
          <cell r="F1610">
            <v>70.138900000000007</v>
          </cell>
          <cell r="G1610">
            <v>62.3568</v>
          </cell>
          <cell r="H1610">
            <v>55.590400000000002</v>
          </cell>
          <cell r="I1610">
            <v>50.4589</v>
          </cell>
          <cell r="J1610">
            <v>49.789200000000001</v>
          </cell>
          <cell r="K1610">
            <v>48.904699999999998</v>
          </cell>
          <cell r="L1610">
            <v>49.143900000000002</v>
          </cell>
          <cell r="M1610">
            <v>49.193600000000004</v>
          </cell>
          <cell r="N1610">
            <v>45.552</v>
          </cell>
          <cell r="O1610">
            <v>44.398000000000003</v>
          </cell>
        </row>
        <row r="1611">
          <cell r="A1611" t="str">
            <v>Syria</v>
          </cell>
          <cell r="B1611" t="str">
            <v>--</v>
          </cell>
          <cell r="C1611" t="str">
            <v>--</v>
          </cell>
        </row>
        <row r="1612">
          <cell r="A1612" t="str">
            <v>Taiwan</v>
          </cell>
          <cell r="B1612" t="str">
            <v>Asia Pacific</v>
          </cell>
          <cell r="C1612" t="str">
            <v>Aa3</v>
          </cell>
          <cell r="D1612">
            <v>35.292700000000004</v>
          </cell>
          <cell r="E1612">
            <v>37.1843</v>
          </cell>
          <cell r="F1612">
            <v>37.222799999999999</v>
          </cell>
          <cell r="G1612">
            <v>36.069400000000002</v>
          </cell>
          <cell r="H1612">
            <v>34.723399999999998</v>
          </cell>
          <cell r="I1612">
            <v>36.616</v>
          </cell>
          <cell r="J1612">
            <v>41.063400000000001</v>
          </cell>
          <cell r="K1612">
            <v>41.150399999999998</v>
          </cell>
          <cell r="L1612">
            <v>43.232799999999997</v>
          </cell>
          <cell r="M1612">
            <v>44.2333</v>
          </cell>
          <cell r="N1612">
            <v>45.615099999999998</v>
          </cell>
          <cell r="O1612">
            <v>45.791499999999999</v>
          </cell>
        </row>
        <row r="1613">
          <cell r="A1613" t="str">
            <v>Tajikistan</v>
          </cell>
          <cell r="B1613" t="str">
            <v>--</v>
          </cell>
          <cell r="C1613" t="str">
            <v>--</v>
          </cell>
          <cell r="D1613">
            <v>64.333799999999997</v>
          </cell>
          <cell r="E1613">
            <v>43.910400000000003</v>
          </cell>
          <cell r="F1613">
            <v>41.9803</v>
          </cell>
          <cell r="G1613">
            <v>35.289000000000001</v>
          </cell>
          <cell r="H1613">
            <v>34.608800000000002</v>
          </cell>
          <cell r="I1613">
            <v>29.842700000000001</v>
          </cell>
          <cell r="J1613">
            <v>36.173200000000001</v>
          </cell>
          <cell r="K1613">
            <v>36.280099999999997</v>
          </cell>
          <cell r="L1613">
            <v>35.348700000000001</v>
          </cell>
          <cell r="M1613">
            <v>34.954900000000002</v>
          </cell>
          <cell r="N1613">
            <v>36.357799999999997</v>
          </cell>
        </row>
        <row r="1614">
          <cell r="A1614" t="str">
            <v>Tanzania</v>
          </cell>
          <cell r="B1614" t="str">
            <v>--</v>
          </cell>
          <cell r="C1614" t="str">
            <v>--</v>
          </cell>
        </row>
        <row r="1615">
          <cell r="A1615" t="str">
            <v>Thailand</v>
          </cell>
          <cell r="B1615" t="str">
            <v>Asia Pacific</v>
          </cell>
          <cell r="C1615" t="str">
            <v>Baa1</v>
          </cell>
          <cell r="D1615">
            <v>27.565000000000001</v>
          </cell>
          <cell r="E1615">
            <v>27.898099999999999</v>
          </cell>
          <cell r="F1615">
            <v>26.184699999999999</v>
          </cell>
          <cell r="G1615">
            <v>24.908300000000001</v>
          </cell>
          <cell r="H1615">
            <v>24.077300000000001</v>
          </cell>
          <cell r="I1615">
            <v>23.507200000000001</v>
          </cell>
          <cell r="J1615">
            <v>28.62</v>
          </cell>
          <cell r="K1615">
            <v>29.713799999999999</v>
          </cell>
          <cell r="L1615">
            <v>29.305499999999999</v>
          </cell>
          <cell r="M1615">
            <v>30.915700000000001</v>
          </cell>
          <cell r="N1615">
            <v>31.491700000000002</v>
          </cell>
          <cell r="O1615">
            <v>32.183599999999998</v>
          </cell>
        </row>
        <row r="1616">
          <cell r="A1616" t="str">
            <v>Togo</v>
          </cell>
          <cell r="B1616" t="str">
            <v>--</v>
          </cell>
          <cell r="C1616" t="str">
            <v>--</v>
          </cell>
        </row>
        <row r="1617">
          <cell r="A1617" t="str">
            <v>Trinidad and Tobago</v>
          </cell>
          <cell r="B1617" t="str">
            <v>Americas</v>
          </cell>
          <cell r="C1617" t="str">
            <v>Baa1</v>
          </cell>
          <cell r="D1617">
            <v>50.185899999999997</v>
          </cell>
          <cell r="E1617">
            <v>44.123699999999999</v>
          </cell>
          <cell r="F1617">
            <v>35.719900000000003</v>
          </cell>
          <cell r="G1617">
            <v>31.721599999999999</v>
          </cell>
          <cell r="H1617">
            <v>28.406600000000001</v>
          </cell>
          <cell r="I1617">
            <v>23.361799999999999</v>
          </cell>
          <cell r="J1617">
            <v>38.355899999999998</v>
          </cell>
          <cell r="K1617">
            <v>38.948</v>
          </cell>
          <cell r="L1617">
            <v>35.976100000000002</v>
          </cell>
          <cell r="M1617">
            <v>45.027500000000003</v>
          </cell>
          <cell r="N1617">
            <v>44.798099999999998</v>
          </cell>
          <cell r="O1617">
            <v>45.956000000000003</v>
          </cell>
        </row>
        <row r="1618">
          <cell r="A1618" t="str">
            <v>Tunisia</v>
          </cell>
          <cell r="B1618" t="str">
            <v>ME &amp; A</v>
          </cell>
          <cell r="C1618" t="str">
            <v>Ba3</v>
          </cell>
          <cell r="D1618">
            <v>55.610900000000001</v>
          </cell>
          <cell r="E1618">
            <v>54.300600000000003</v>
          </cell>
          <cell r="F1618">
            <v>52.915900000000001</v>
          </cell>
          <cell r="G1618">
            <v>48.968000000000004</v>
          </cell>
          <cell r="H1618">
            <v>46.273699999999998</v>
          </cell>
          <cell r="I1618">
            <v>43.758899999999997</v>
          </cell>
          <cell r="J1618">
            <v>43.09</v>
          </cell>
          <cell r="K1618">
            <v>40.652299999999997</v>
          </cell>
          <cell r="L1618">
            <v>44.28</v>
          </cell>
          <cell r="M1618">
            <v>45.799100000000003</v>
          </cell>
          <cell r="N1618">
            <v>46.8</v>
          </cell>
          <cell r="O1618">
            <v>50.5</v>
          </cell>
        </row>
        <row r="1619">
          <cell r="A1619" t="str">
            <v>Turkey</v>
          </cell>
          <cell r="B1619" t="str">
            <v>Europe</v>
          </cell>
          <cell r="C1619" t="str">
            <v>Baa3</v>
          </cell>
          <cell r="D1619">
            <v>67.697999999999993</v>
          </cell>
          <cell r="E1619">
            <v>59.611499999999999</v>
          </cell>
          <cell r="F1619">
            <v>52.710500000000003</v>
          </cell>
          <cell r="G1619">
            <v>46.524099999999997</v>
          </cell>
          <cell r="H1619">
            <v>39.907400000000003</v>
          </cell>
          <cell r="I1619">
            <v>39.984499999999997</v>
          </cell>
          <cell r="J1619">
            <v>46.072800000000001</v>
          </cell>
          <cell r="K1619">
            <v>42.335299999999997</v>
          </cell>
          <cell r="L1619">
            <v>39.137500000000003</v>
          </cell>
          <cell r="M1619">
            <v>36.183900000000001</v>
          </cell>
          <cell r="N1619">
            <v>34.436300000000003</v>
          </cell>
          <cell r="O1619">
            <v>33.062800000000003</v>
          </cell>
        </row>
        <row r="1620">
          <cell r="A1620" t="str">
            <v>Turkmenistan</v>
          </cell>
          <cell r="B1620" t="str">
            <v>--</v>
          </cell>
          <cell r="C1620" t="str">
            <v>--</v>
          </cell>
          <cell r="D1620">
            <v>13.6</v>
          </cell>
          <cell r="E1620">
            <v>9.1999999999999993</v>
          </cell>
          <cell r="F1620">
            <v>5.4</v>
          </cell>
          <cell r="G1620">
            <v>3.3</v>
          </cell>
          <cell r="H1620">
            <v>2.4</v>
          </cell>
          <cell r="I1620">
            <v>3.2</v>
          </cell>
        </row>
        <row r="1621">
          <cell r="A1621" t="str">
            <v>Uganda</v>
          </cell>
          <cell r="B1621" t="str">
            <v>--</v>
          </cell>
          <cell r="C1621" t="str">
            <v>--</v>
          </cell>
          <cell r="D1621">
            <v>75.951899999999995</v>
          </cell>
          <cell r="E1621">
            <v>68.200800000000001</v>
          </cell>
          <cell r="F1621">
            <v>58.924599999999998</v>
          </cell>
          <cell r="G1621">
            <v>39.387500000000003</v>
          </cell>
          <cell r="H1621">
            <v>24.154</v>
          </cell>
          <cell r="I1621">
            <v>24.646999999999998</v>
          </cell>
          <cell r="J1621">
            <v>23.9194</v>
          </cell>
          <cell r="K1621">
            <v>28.6264</v>
          </cell>
          <cell r="L1621">
            <v>33.985399999999998</v>
          </cell>
          <cell r="M1621">
            <v>31.7193</v>
          </cell>
          <cell r="N1621">
            <v>29.4</v>
          </cell>
          <cell r="O1621">
            <v>30</v>
          </cell>
        </row>
        <row r="1622">
          <cell r="A1622" t="str">
            <v>Ukraine</v>
          </cell>
          <cell r="B1622" t="str">
            <v>Europe</v>
          </cell>
          <cell r="C1622" t="str">
            <v>Caa1</v>
          </cell>
          <cell r="D1622">
            <v>29.358799999999999</v>
          </cell>
          <cell r="E1622">
            <v>24.745799999999999</v>
          </cell>
          <cell r="F1622">
            <v>17.702300000000001</v>
          </cell>
          <cell r="G1622">
            <v>14.8026</v>
          </cell>
          <cell r="H1622">
            <v>12.3132</v>
          </cell>
          <cell r="I1622">
            <v>20.5486</v>
          </cell>
          <cell r="J1622">
            <v>35.379899999999999</v>
          </cell>
          <cell r="K1622">
            <v>40.504899999999999</v>
          </cell>
          <cell r="L1622">
            <v>36.816499999999998</v>
          </cell>
          <cell r="M1622">
            <v>37.421599999999998</v>
          </cell>
          <cell r="N1622">
            <v>42.965000000000003</v>
          </cell>
          <cell r="O1622">
            <v>48.325499999999998</v>
          </cell>
        </row>
        <row r="1623">
          <cell r="A1623" t="str">
            <v>United Arab Emirates</v>
          </cell>
          <cell r="B1623" t="str">
            <v>ME &amp; A</v>
          </cell>
          <cell r="C1623" t="str">
            <v>Aa2</v>
          </cell>
          <cell r="D1623">
            <v>18.683399999999999</v>
          </cell>
          <cell r="E1623">
            <v>18.111599999999999</v>
          </cell>
          <cell r="F1623">
            <v>18.4862</v>
          </cell>
          <cell r="G1623">
            <v>17.5502</v>
          </cell>
          <cell r="H1623">
            <v>17.494800000000001</v>
          </cell>
          <cell r="I1623">
            <v>16.499700000000001</v>
          </cell>
          <cell r="J1623">
            <v>25.262699999999999</v>
          </cell>
          <cell r="K1623">
            <v>24.383700000000001</v>
          </cell>
          <cell r="L1623">
            <v>22.424399999999999</v>
          </cell>
          <cell r="M1623">
            <v>22.855899999999998</v>
          </cell>
          <cell r="N1623">
            <v>23.004100000000001</v>
          </cell>
          <cell r="O1623">
            <v>22.6553</v>
          </cell>
        </row>
        <row r="1624">
          <cell r="A1624" t="str">
            <v>United Kingdom</v>
          </cell>
          <cell r="B1624" t="str">
            <v>Europe</v>
          </cell>
          <cell r="C1624" t="str">
            <v>Aa1</v>
          </cell>
          <cell r="D1624">
            <v>38.680100000000003</v>
          </cell>
          <cell r="E1624">
            <v>40.321100000000001</v>
          </cell>
          <cell r="F1624">
            <v>41.694499999999998</v>
          </cell>
          <cell r="G1624">
            <v>42.7057</v>
          </cell>
          <cell r="H1624">
            <v>43.723799999999997</v>
          </cell>
          <cell r="I1624">
            <v>51.889800000000001</v>
          </cell>
          <cell r="J1624">
            <v>67.096299999999999</v>
          </cell>
          <cell r="K1624">
            <v>78.445999999999998</v>
          </cell>
          <cell r="L1624">
            <v>84.315299999999993</v>
          </cell>
          <cell r="M1624">
            <v>88.698400000000007</v>
          </cell>
          <cell r="N1624">
            <v>93.561000000000007</v>
          </cell>
          <cell r="O1624">
            <v>96.197500000000005</v>
          </cell>
        </row>
        <row r="1625">
          <cell r="A1625" t="str">
            <v>United States of America</v>
          </cell>
          <cell r="B1625" t="str">
            <v>Americas</v>
          </cell>
          <cell r="C1625" t="str">
            <v>Aaa</v>
          </cell>
          <cell r="D1625">
            <v>48.101900000000001</v>
          </cell>
          <cell r="E1625">
            <v>55.416400000000003</v>
          </cell>
          <cell r="F1625">
            <v>55.466999999999999</v>
          </cell>
          <cell r="G1625">
            <v>54.606699999999996</v>
          </cell>
          <cell r="H1625">
            <v>54.672600000000003</v>
          </cell>
          <cell r="I1625">
            <v>58.611699999999999</v>
          </cell>
          <cell r="J1625">
            <v>72.595600000000005</v>
          </cell>
          <cell r="K1625">
            <v>81.179100000000005</v>
          </cell>
          <cell r="L1625">
            <v>85.149900000000002</v>
          </cell>
          <cell r="M1625">
            <v>88.643100000000004</v>
          </cell>
          <cell r="N1625">
            <v>92.063100000000006</v>
          </cell>
          <cell r="O1625">
            <v>93.927499999999995</v>
          </cell>
        </row>
        <row r="1626">
          <cell r="A1626" t="str">
            <v>Uruguay</v>
          </cell>
          <cell r="B1626" t="str">
            <v>Americas</v>
          </cell>
          <cell r="C1626" t="str">
            <v>Baa3</v>
          </cell>
          <cell r="D1626">
            <v>93.020399999999995</v>
          </cell>
          <cell r="E1626">
            <v>74.904600000000002</v>
          </cell>
          <cell r="F1626">
            <v>67.371099999999998</v>
          </cell>
          <cell r="G1626">
            <v>61.586100000000002</v>
          </cell>
          <cell r="H1626">
            <v>52.538400000000003</v>
          </cell>
          <cell r="I1626">
            <v>51.816400000000002</v>
          </cell>
          <cell r="J1626">
            <v>46.987299999999998</v>
          </cell>
          <cell r="K1626">
            <v>41.387</v>
          </cell>
          <cell r="L1626">
            <v>40.931800000000003</v>
          </cell>
          <cell r="M1626">
            <v>39.496299999999998</v>
          </cell>
          <cell r="N1626">
            <v>39.746899999999997</v>
          </cell>
          <cell r="O1626">
            <v>39.136299999999999</v>
          </cell>
        </row>
        <row r="1627">
          <cell r="A1627" t="str">
            <v>Uzbekistan</v>
          </cell>
          <cell r="B1627" t="str">
            <v>--</v>
          </cell>
          <cell r="C1627" t="str">
            <v>--</v>
          </cell>
          <cell r="D1627">
            <v>41.635899999999999</v>
          </cell>
          <cell r="E1627">
            <v>35.327100000000002</v>
          </cell>
          <cell r="F1627">
            <v>29.514600000000002</v>
          </cell>
          <cell r="G1627">
            <v>20.971</v>
          </cell>
          <cell r="H1627">
            <v>15.7836</v>
          </cell>
          <cell r="I1627">
            <v>12.333299999999999</v>
          </cell>
          <cell r="J1627">
            <v>10.907299999999999</v>
          </cell>
          <cell r="K1627">
            <v>9.8657000000000004</v>
          </cell>
          <cell r="L1627">
            <v>9.1012000000000004</v>
          </cell>
          <cell r="M1627">
            <v>8.6363000000000003</v>
          </cell>
          <cell r="N1627">
            <v>8.5327000000000002</v>
          </cell>
          <cell r="O1627">
            <v>8.6158000000000001</v>
          </cell>
        </row>
        <row r="1628">
          <cell r="A1628" t="str">
            <v>Vanuatu</v>
          </cell>
          <cell r="B1628" t="str">
            <v>--</v>
          </cell>
          <cell r="C1628" t="str">
            <v>--</v>
          </cell>
        </row>
        <row r="1629">
          <cell r="A1629" t="str">
            <v>Venezuela</v>
          </cell>
          <cell r="B1629" t="str">
            <v>Americas</v>
          </cell>
          <cell r="C1629" t="str">
            <v>B2</v>
          </cell>
          <cell r="D1629">
            <v>46.906399999999998</v>
          </cell>
          <cell r="E1629">
            <v>38.565899999999999</v>
          </cell>
          <cell r="F1629">
            <v>33.061100000000003</v>
          </cell>
          <cell r="G1629">
            <v>24.0381</v>
          </cell>
          <cell r="H1629">
            <v>19.126999999999999</v>
          </cell>
          <cell r="I1629">
            <v>13.9613</v>
          </cell>
          <cell r="J1629">
            <v>18.1754</v>
          </cell>
          <cell r="K1629">
            <v>18.3066</v>
          </cell>
          <cell r="L1629">
            <v>25.049299999999999</v>
          </cell>
          <cell r="M1629">
            <v>25.991</v>
          </cell>
          <cell r="N1629">
            <v>29.529800000000002</v>
          </cell>
          <cell r="O1629">
            <v>34.095199999999998</v>
          </cell>
        </row>
        <row r="1630">
          <cell r="A1630" t="str">
            <v>Vietnam</v>
          </cell>
          <cell r="B1630" t="str">
            <v>Asia Pacific</v>
          </cell>
          <cell r="C1630" t="str">
            <v>B2</v>
          </cell>
          <cell r="D1630">
            <v>35.5794</v>
          </cell>
          <cell r="E1630">
            <v>36.503799999999998</v>
          </cell>
          <cell r="F1630">
            <v>32.8992</v>
          </cell>
          <cell r="G1630">
            <v>32.313499999999998</v>
          </cell>
          <cell r="H1630">
            <v>32.973100000000002</v>
          </cell>
          <cell r="I1630">
            <v>31.6846</v>
          </cell>
          <cell r="J1630">
            <v>39.251800000000003</v>
          </cell>
          <cell r="K1630">
            <v>41.084800000000001</v>
          </cell>
          <cell r="L1630">
            <v>39.346299999999999</v>
          </cell>
          <cell r="M1630">
            <v>39.353099999999998</v>
          </cell>
          <cell r="N1630">
            <v>39.699599999999997</v>
          </cell>
          <cell r="O1630">
            <v>41.296599999999998</v>
          </cell>
        </row>
        <row r="1631">
          <cell r="A1631" t="str">
            <v>Yemen</v>
          </cell>
          <cell r="B1631" t="str">
            <v>--</v>
          </cell>
          <cell r="C1631" t="str">
            <v>--</v>
          </cell>
        </row>
        <row r="1632">
          <cell r="A1632" t="str">
            <v>Yugoslavia</v>
          </cell>
          <cell r="B1632" t="str">
            <v>--</v>
          </cell>
          <cell r="C1632" t="str">
            <v>--</v>
          </cell>
        </row>
        <row r="1633">
          <cell r="A1633" t="str">
            <v>Zambia</v>
          </cell>
          <cell r="B1633" t="str">
            <v>--</v>
          </cell>
          <cell r="C1633" t="str">
            <v>B1</v>
          </cell>
          <cell r="D1633">
            <v>27.006</v>
          </cell>
          <cell r="E1633">
            <v>22.030999999999999</v>
          </cell>
          <cell r="F1633">
            <v>19.404</v>
          </cell>
          <cell r="G1633">
            <v>29.797999999999998</v>
          </cell>
          <cell r="H1633">
            <v>26.712</v>
          </cell>
          <cell r="I1633">
            <v>23.484000000000002</v>
          </cell>
          <cell r="J1633">
            <v>26.885000000000002</v>
          </cell>
          <cell r="K1633">
            <v>25.756</v>
          </cell>
          <cell r="L1633">
            <v>27.167999999999999</v>
          </cell>
          <cell r="M1633">
            <v>32.353000000000002</v>
          </cell>
          <cell r="N1633">
            <v>35.112299999999998</v>
          </cell>
          <cell r="O1633">
            <v>37.570999999999998</v>
          </cell>
        </row>
        <row r="1634">
          <cell r="A1634" t="str">
            <v>Zimbabwe</v>
          </cell>
          <cell r="B1634" t="str">
            <v>--</v>
          </cell>
          <cell r="C1634" t="str">
            <v>--</v>
          </cell>
        </row>
        <row r="1635">
          <cell r="A1635" t="str">
            <v>Sharjah</v>
          </cell>
          <cell r="I1635">
            <v>1.6315642544743945</v>
          </cell>
          <cell r="J1635">
            <v>2.4606715956095493</v>
          </cell>
          <cell r="K1635">
            <v>4.0943626301472662</v>
          </cell>
          <cell r="L1635">
            <v>4.7186247749578953</v>
          </cell>
          <cell r="M1635">
            <v>5.9301538163877341</v>
          </cell>
          <cell r="N1635">
            <v>7.9345140860156702</v>
          </cell>
          <cell r="O1635">
            <v>9.0101143504719037</v>
          </cell>
        </row>
        <row r="1636">
          <cell r="A1636" t="str">
            <v>Abu Dhabi</v>
          </cell>
          <cell r="F1636">
            <v>0</v>
          </cell>
          <cell r="G1636">
            <v>0</v>
          </cell>
          <cell r="H1636">
            <v>0.6734</v>
          </cell>
          <cell r="I1636">
            <v>0.52080000000000004</v>
          </cell>
          <cell r="J1636">
            <v>2.7442000000000002</v>
          </cell>
          <cell r="K1636">
            <v>6.681</v>
          </cell>
          <cell r="L1636">
            <v>3.9470999999999998</v>
          </cell>
          <cell r="M1636">
            <v>3.0585</v>
          </cell>
          <cell r="N1636">
            <v>3.0848</v>
          </cell>
          <cell r="O1636">
            <v>3.1358999999999999</v>
          </cell>
        </row>
        <row r="1638">
          <cell r="A1638" t="str">
            <v>Gen. Gov. Debt/Gen. Gov. Revenue</v>
          </cell>
          <cell r="B1638" t="str">
            <v>Region</v>
          </cell>
          <cell r="C1638" t="str">
            <v>Rating</v>
          </cell>
          <cell r="D1638">
            <v>2003</v>
          </cell>
          <cell r="E1638">
            <v>2004</v>
          </cell>
          <cell r="F1638">
            <v>2005</v>
          </cell>
          <cell r="G1638">
            <v>2006</v>
          </cell>
          <cell r="H1638">
            <v>2007</v>
          </cell>
          <cell r="I1638">
            <v>2008</v>
          </cell>
          <cell r="J1638">
            <v>2009</v>
          </cell>
          <cell r="K1638">
            <v>2010</v>
          </cell>
          <cell r="L1638">
            <v>2011</v>
          </cell>
          <cell r="M1638">
            <v>2012</v>
          </cell>
          <cell r="N1638" t="str">
            <v>2013F</v>
          </cell>
          <cell r="O1638" t="str">
            <v>2014F</v>
          </cell>
          <cell r="P1638" t="str">
            <v>2015F</v>
          </cell>
          <cell r="Q1638" t="str">
            <v>2016F</v>
          </cell>
          <cell r="R1638" t="str">
            <v>2017F</v>
          </cell>
        </row>
        <row r="1639">
          <cell r="A1639" t="str">
            <v>Afghanistan</v>
          </cell>
          <cell r="C1639" t="str">
            <v>--</v>
          </cell>
        </row>
        <row r="1640">
          <cell r="A1640" t="str">
            <v>Albania</v>
          </cell>
          <cell r="B1640" t="str">
            <v>Europe</v>
          </cell>
          <cell r="C1640" t="str">
            <v>B1</v>
          </cell>
          <cell r="D1640">
            <v>252.0915</v>
          </cell>
          <cell r="E1640">
            <v>235.0686</v>
          </cell>
          <cell r="F1640">
            <v>232.38509999999999</v>
          </cell>
          <cell r="G1640">
            <v>215.55430000000001</v>
          </cell>
          <cell r="H1640">
            <v>205.53559999999999</v>
          </cell>
          <cell r="I1640">
            <v>204.8433</v>
          </cell>
          <cell r="J1640">
            <v>228.29310000000001</v>
          </cell>
          <cell r="K1640">
            <v>223.86279999999999</v>
          </cell>
          <cell r="L1640">
            <v>233.84639999999999</v>
          </cell>
          <cell r="M1640">
            <v>251.12260000000001</v>
          </cell>
          <cell r="N1640">
            <v>295.08580000000001</v>
          </cell>
          <cell r="O1640">
            <v>303.27539999999999</v>
          </cell>
        </row>
        <row r="1641">
          <cell r="A1641" t="str">
            <v>Alderny</v>
          </cell>
          <cell r="B1641" t="str">
            <v>--</v>
          </cell>
          <cell r="C1641" t="str">
            <v>--</v>
          </cell>
        </row>
        <row r="1642">
          <cell r="A1642" t="str">
            <v>Algeria</v>
          </cell>
          <cell r="B1642" t="str">
            <v>ME &amp; A</v>
          </cell>
          <cell r="C1642" t="str">
            <v>--</v>
          </cell>
          <cell r="D1642">
            <v>118.48</v>
          </cell>
          <cell r="E1642">
            <v>101.58</v>
          </cell>
          <cell r="F1642">
            <v>66.94</v>
          </cell>
          <cell r="G1642">
            <v>55.7</v>
          </cell>
          <cell r="H1642">
            <v>31.53</v>
          </cell>
          <cell r="I1642">
            <v>15.27</v>
          </cell>
        </row>
        <row r="1643">
          <cell r="A1643" t="str">
            <v>Andorra</v>
          </cell>
          <cell r="B1643" t="str">
            <v>--</v>
          </cell>
          <cell r="C1643" t="str">
            <v>--</v>
          </cell>
        </row>
        <row r="1644">
          <cell r="A1644" t="str">
            <v>Angola</v>
          </cell>
          <cell r="B1644" t="str">
            <v>ME &amp; A</v>
          </cell>
          <cell r="C1644" t="str">
            <v>Ba3</v>
          </cell>
          <cell r="E1644">
            <v>102.7654</v>
          </cell>
          <cell r="F1644">
            <v>52.979399999999998</v>
          </cell>
          <cell r="G1644">
            <v>28.617699999999999</v>
          </cell>
          <cell r="H1644">
            <v>39.712299999999999</v>
          </cell>
          <cell r="I1644">
            <v>49.907200000000003</v>
          </cell>
          <cell r="J1644">
            <v>79.737899999999996</v>
          </cell>
          <cell r="K1644">
            <v>62.936300000000003</v>
          </cell>
          <cell r="L1644">
            <v>43.163200000000003</v>
          </cell>
          <cell r="M1644">
            <v>47.373399999999997</v>
          </cell>
          <cell r="N1644">
            <v>52.3352</v>
          </cell>
          <cell r="O1644">
            <v>54.3506</v>
          </cell>
        </row>
        <row r="1645">
          <cell r="A1645" t="str">
            <v>Antigua and Barbuda</v>
          </cell>
          <cell r="C1645" t="str">
            <v>--</v>
          </cell>
        </row>
        <row r="1646">
          <cell r="A1646" t="str">
            <v>Argentina</v>
          </cell>
          <cell r="B1646" t="str">
            <v>Americas</v>
          </cell>
          <cell r="C1646" t="str">
            <v>B3</v>
          </cell>
          <cell r="D1646">
            <v>671.75670000000002</v>
          </cell>
          <cell r="E1646">
            <v>532.04920000000004</v>
          </cell>
          <cell r="F1646">
            <v>295.25259999999997</v>
          </cell>
          <cell r="G1646">
            <v>263.43529999999998</v>
          </cell>
          <cell r="H1646">
            <v>273.06619999999998</v>
          </cell>
          <cell r="I1646">
            <v>209.4462</v>
          </cell>
          <cell r="J1646">
            <v>209.76089999999999</v>
          </cell>
          <cell r="K1646">
            <v>182.68170000000001</v>
          </cell>
          <cell r="L1646">
            <v>169.1559</v>
          </cell>
          <cell r="M1646">
            <v>162.76840000000001</v>
          </cell>
          <cell r="N1646">
            <v>166.55690000000001</v>
          </cell>
          <cell r="O1646">
            <v>174.4614</v>
          </cell>
        </row>
        <row r="1647">
          <cell r="A1647" t="str">
            <v>Armenia</v>
          </cell>
          <cell r="B1647" t="str">
            <v>Europe</v>
          </cell>
          <cell r="C1647" t="str">
            <v>Ba2</v>
          </cell>
          <cell r="D1647">
            <v>190.2354</v>
          </cell>
          <cell r="E1647">
            <v>169.185</v>
          </cell>
          <cell r="F1647">
            <v>120.7717</v>
          </cell>
          <cell r="G1647">
            <v>92.95</v>
          </cell>
          <cell r="H1647">
            <v>72.621399999999994</v>
          </cell>
          <cell r="I1647">
            <v>72.807500000000005</v>
          </cell>
          <cell r="J1647">
            <v>178.5453</v>
          </cell>
          <cell r="K1647">
            <v>171.4914</v>
          </cell>
          <cell r="L1647">
            <v>175.7808</v>
          </cell>
          <cell r="M1647">
            <v>180.8262</v>
          </cell>
          <cell r="N1647">
            <v>178.4092</v>
          </cell>
          <cell r="O1647">
            <v>170.5677</v>
          </cell>
        </row>
        <row r="1648">
          <cell r="A1648" t="str">
            <v>Aruba</v>
          </cell>
          <cell r="B1648" t="str">
            <v>Americas</v>
          </cell>
          <cell r="C1648" t="str">
            <v>--</v>
          </cell>
          <cell r="D1648">
            <v>151.1174</v>
          </cell>
          <cell r="E1648">
            <v>205.38140000000001</v>
          </cell>
          <cell r="F1648">
            <v>209.53030000000001</v>
          </cell>
          <cell r="G1648">
            <v>204.25</v>
          </cell>
          <cell r="H1648">
            <v>206.9666</v>
          </cell>
          <cell r="I1648">
            <v>150.15799999999999</v>
          </cell>
          <cell r="J1648">
            <v>200.75749999999999</v>
          </cell>
          <cell r="K1648">
            <v>202.25530000000001</v>
          </cell>
          <cell r="L1648">
            <v>285.49669999999998</v>
          </cell>
          <cell r="M1648">
            <v>300.23590000000002</v>
          </cell>
          <cell r="N1648">
            <v>301.93630000000002</v>
          </cell>
          <cell r="O1648">
            <v>319.12950000000001</v>
          </cell>
        </row>
        <row r="1649">
          <cell r="A1649" t="str">
            <v>Australia</v>
          </cell>
          <cell r="B1649" t="str">
            <v>Asia Pacific</v>
          </cell>
          <cell r="C1649" t="str">
            <v>Aaa</v>
          </cell>
          <cell r="D1649">
            <v>39.414999999999999</v>
          </cell>
          <cell r="E1649">
            <v>34.107300000000002</v>
          </cell>
          <cell r="F1649">
            <v>31.824999999999999</v>
          </cell>
          <cell r="G1649">
            <v>28.1813</v>
          </cell>
          <cell r="H1649">
            <v>26.614000000000001</v>
          </cell>
          <cell r="I1649">
            <v>27.383299999999998</v>
          </cell>
          <cell r="J1649">
            <v>41.667900000000003</v>
          </cell>
          <cell r="K1649">
            <v>58.636499999999998</v>
          </cell>
          <cell r="L1649">
            <v>68.966399999999993</v>
          </cell>
          <cell r="M1649">
            <v>81.247500000000002</v>
          </cell>
          <cell r="N1649">
            <v>83.820499999999996</v>
          </cell>
          <cell r="O1649">
            <v>83.3904</v>
          </cell>
        </row>
        <row r="1650">
          <cell r="A1650" t="str">
            <v>Austria</v>
          </cell>
          <cell r="B1650" t="str">
            <v>Europe</v>
          </cell>
          <cell r="C1650" t="str">
            <v>Aaa</v>
          </cell>
          <cell r="D1650">
            <v>131.4222</v>
          </cell>
          <cell r="E1650">
            <v>131.54040000000001</v>
          </cell>
          <cell r="F1650">
            <v>133.2276</v>
          </cell>
          <cell r="G1650">
            <v>131.2619</v>
          </cell>
          <cell r="H1650">
            <v>126.4973</v>
          </cell>
          <cell r="I1650">
            <v>132.06530000000001</v>
          </cell>
          <cell r="J1650">
            <v>142.65090000000001</v>
          </cell>
          <cell r="K1650">
            <v>149.59299999999999</v>
          </cell>
          <cell r="L1650">
            <v>150.61070000000001</v>
          </cell>
          <cell r="M1650">
            <v>150.5284</v>
          </cell>
          <cell r="N1650">
            <v>152.6046</v>
          </cell>
          <cell r="O1650">
            <v>152.31729999999999</v>
          </cell>
        </row>
        <row r="1651">
          <cell r="A1651" t="str">
            <v>Azerbaijan</v>
          </cell>
          <cell r="B1651" t="str">
            <v>Europe</v>
          </cell>
          <cell r="C1651" t="str">
            <v>Baa3</v>
          </cell>
          <cell r="D1651">
            <v>126.479</v>
          </cell>
          <cell r="E1651">
            <v>116.1221</v>
          </cell>
          <cell r="F1651">
            <v>53.133899999999997</v>
          </cell>
          <cell r="G1651">
            <v>36.5505</v>
          </cell>
          <cell r="H1651">
            <v>30.485800000000001</v>
          </cell>
          <cell r="I1651">
            <v>14.274699999999999</v>
          </cell>
          <cell r="J1651">
            <v>29.217700000000001</v>
          </cell>
          <cell r="K1651">
            <v>24.419699999999999</v>
          </cell>
          <cell r="L1651">
            <v>22.200800000000001</v>
          </cell>
          <cell r="M1651">
            <v>29.010999999999999</v>
          </cell>
          <cell r="N1651">
            <v>39.476700000000001</v>
          </cell>
          <cell r="O1651">
            <v>40.953400000000002</v>
          </cell>
        </row>
        <row r="1652">
          <cell r="A1652" t="str">
            <v>Bahamas</v>
          </cell>
          <cell r="B1652" t="str">
            <v>Americas</v>
          </cell>
          <cell r="C1652" t="str">
            <v>Baa1</v>
          </cell>
          <cell r="D1652">
            <v>202.02330000000001</v>
          </cell>
          <cell r="E1652">
            <v>202.4194</v>
          </cell>
          <cell r="F1652">
            <v>205.70679999999999</v>
          </cell>
          <cell r="G1652">
            <v>190.80240000000001</v>
          </cell>
          <cell r="H1652">
            <v>179.3682</v>
          </cell>
          <cell r="I1652">
            <v>184.0966</v>
          </cell>
          <cell r="J1652">
            <v>231.76339999999999</v>
          </cell>
          <cell r="K1652">
            <v>263.22859999999997</v>
          </cell>
          <cell r="L1652">
            <v>213.77500000000001</v>
          </cell>
          <cell r="M1652">
            <v>257.12259999999998</v>
          </cell>
          <cell r="N1652">
            <v>319.83280000000002</v>
          </cell>
          <cell r="O1652">
            <v>323.13330000000002</v>
          </cell>
        </row>
        <row r="1653">
          <cell r="A1653" t="str">
            <v>Bahrain</v>
          </cell>
          <cell r="B1653" t="str">
            <v>ME &amp; A</v>
          </cell>
          <cell r="C1653" t="str">
            <v>Baa2</v>
          </cell>
          <cell r="D1653">
            <v>117.9402</v>
          </cell>
          <cell r="E1653">
            <v>111.82259999999999</v>
          </cell>
          <cell r="F1653">
            <v>86.930700000000002</v>
          </cell>
          <cell r="G1653">
            <v>76.555000000000007</v>
          </cell>
          <cell r="H1653">
            <v>65.518000000000001</v>
          </cell>
          <cell r="I1653">
            <v>45.003</v>
          </cell>
          <cell r="J1653">
            <v>106.5151</v>
          </cell>
          <cell r="K1653">
            <v>130.78739999999999</v>
          </cell>
          <cell r="L1653">
            <v>124.8454</v>
          </cell>
          <cell r="M1653">
            <v>148.38480000000001</v>
          </cell>
          <cell r="N1653">
            <v>154.45930000000001</v>
          </cell>
          <cell r="O1653">
            <v>177.10730000000001</v>
          </cell>
        </row>
        <row r="1654">
          <cell r="A1654" t="str">
            <v>Bangladesh</v>
          </cell>
          <cell r="B1654" t="str">
            <v>Asia Pacific</v>
          </cell>
          <cell r="C1654" t="str">
            <v>Ba3</v>
          </cell>
          <cell r="D1654">
            <v>438.73770000000002</v>
          </cell>
          <cell r="E1654">
            <v>421.68430000000001</v>
          </cell>
          <cell r="F1654">
            <v>415.53919999999999</v>
          </cell>
          <cell r="G1654">
            <v>410.10759999999999</v>
          </cell>
          <cell r="H1654">
            <v>410.05360000000002</v>
          </cell>
          <cell r="I1654">
            <v>378.13189999999997</v>
          </cell>
          <cell r="J1654">
            <v>402.14499999999998</v>
          </cell>
          <cell r="K1654">
            <v>344.49489999999997</v>
          </cell>
          <cell r="L1654">
            <v>327.95330000000001</v>
          </cell>
          <cell r="M1654">
            <v>302.2704</v>
          </cell>
          <cell r="N1654">
            <v>285.92410000000001</v>
          </cell>
          <cell r="O1654">
            <v>275.65859999999998</v>
          </cell>
        </row>
        <row r="1655">
          <cell r="A1655" t="str">
            <v>Barbados</v>
          </cell>
          <cell r="B1655" t="str">
            <v>Americas</v>
          </cell>
          <cell r="C1655" t="str">
            <v>Ba1</v>
          </cell>
          <cell r="D1655">
            <v>168.82089999999999</v>
          </cell>
          <cell r="E1655">
            <v>173.31379999999999</v>
          </cell>
          <cell r="F1655">
            <v>179.06530000000001</v>
          </cell>
          <cell r="G1655">
            <v>190.43360000000001</v>
          </cell>
          <cell r="H1655">
            <v>187.64160000000001</v>
          </cell>
          <cell r="I1655">
            <v>186.34129999999999</v>
          </cell>
          <cell r="J1655">
            <v>249.62899999999999</v>
          </cell>
          <cell r="K1655">
            <v>279.9624</v>
          </cell>
          <cell r="L1655">
            <v>271.57589999999999</v>
          </cell>
          <cell r="M1655">
            <v>309.17669999999998</v>
          </cell>
          <cell r="N1655">
            <v>347.21820000000002</v>
          </cell>
          <cell r="O1655">
            <v>348.52229999999997</v>
          </cell>
        </row>
        <row r="1656">
          <cell r="A1656" t="str">
            <v>Belarus</v>
          </cell>
          <cell r="B1656" t="str">
            <v>Europe</v>
          </cell>
          <cell r="C1656" t="str">
            <v>B3</v>
          </cell>
          <cell r="D1656">
            <v>16.052399999999999</v>
          </cell>
          <cell r="E1656">
            <v>20.724299999999999</v>
          </cell>
          <cell r="F1656">
            <v>17.712399999999999</v>
          </cell>
          <cell r="G1656">
            <v>22.6081</v>
          </cell>
          <cell r="H1656">
            <v>37.1008</v>
          </cell>
          <cell r="I1656">
            <v>42.507899999999999</v>
          </cell>
          <cell r="J1656">
            <v>75.780100000000004</v>
          </cell>
          <cell r="K1656">
            <v>94.972899999999996</v>
          </cell>
          <cell r="L1656">
            <v>118.40600000000001</v>
          </cell>
          <cell r="M1656">
            <v>102.7153</v>
          </cell>
          <cell r="N1656">
            <v>95.755099999999999</v>
          </cell>
          <cell r="O1656">
            <v>89.786799999999999</v>
          </cell>
        </row>
        <row r="1657">
          <cell r="A1657" t="str">
            <v>Belgium</v>
          </cell>
          <cell r="B1657" t="str">
            <v>Europe</v>
          </cell>
          <cell r="C1657" t="str">
            <v>Aa3</v>
          </cell>
          <cell r="D1657">
            <v>193.4016</v>
          </cell>
          <cell r="E1657">
            <v>192.161</v>
          </cell>
          <cell r="F1657">
            <v>186.69980000000001</v>
          </cell>
          <cell r="G1657">
            <v>180.27029999999999</v>
          </cell>
          <cell r="H1657">
            <v>174.48820000000001</v>
          </cell>
          <cell r="I1657">
            <v>182.95310000000001</v>
          </cell>
          <cell r="J1657">
            <v>199.01009999999999</v>
          </cell>
          <cell r="K1657">
            <v>196.41759999999999</v>
          </cell>
          <cell r="L1657">
            <v>197.50450000000001</v>
          </cell>
          <cell r="M1657">
            <v>195.8058</v>
          </cell>
          <cell r="N1657">
            <v>196.88679999999999</v>
          </cell>
          <cell r="O1657">
            <v>195.9735</v>
          </cell>
        </row>
        <row r="1658">
          <cell r="A1658" t="str">
            <v>Belize</v>
          </cell>
          <cell r="B1658" t="str">
            <v>Americas</v>
          </cell>
          <cell r="C1658" t="str">
            <v>Caa2</v>
          </cell>
          <cell r="D1658">
            <v>313.7149</v>
          </cell>
          <cell r="E1658">
            <v>394.87020000000001</v>
          </cell>
          <cell r="F1658">
            <v>363.3184</v>
          </cell>
          <cell r="G1658">
            <v>334.17720000000003</v>
          </cell>
          <cell r="H1658">
            <v>278.43630000000002</v>
          </cell>
          <cell r="I1658">
            <v>277.0505</v>
          </cell>
          <cell r="J1658">
            <v>299.56369999999998</v>
          </cell>
          <cell r="K1658">
            <v>290.20600000000002</v>
          </cell>
          <cell r="L1658">
            <v>274.22820000000002</v>
          </cell>
          <cell r="M1658">
            <v>273.4957</v>
          </cell>
          <cell r="N1658">
            <v>284.40929999999997</v>
          </cell>
          <cell r="O1658">
            <v>279.76190000000003</v>
          </cell>
        </row>
        <row r="1659">
          <cell r="A1659" t="str">
            <v>Benin</v>
          </cell>
          <cell r="B1659" t="str">
            <v>--</v>
          </cell>
          <cell r="C1659" t="str">
            <v>--</v>
          </cell>
        </row>
        <row r="1660">
          <cell r="A1660" t="str">
            <v>Bermuda</v>
          </cell>
          <cell r="B1660" t="str">
            <v>Americas</v>
          </cell>
          <cell r="C1660" t="str">
            <v>Aa3</v>
          </cell>
          <cell r="D1660">
            <v>22.677600000000002</v>
          </cell>
          <cell r="E1660">
            <v>22.365100000000002</v>
          </cell>
          <cell r="F1660">
            <v>27.934000000000001</v>
          </cell>
          <cell r="G1660">
            <v>28.855599999999999</v>
          </cell>
          <cell r="H1660">
            <v>37.156700000000001</v>
          </cell>
          <cell r="I1660">
            <v>59.0062</v>
          </cell>
          <cell r="J1660">
            <v>89.767600000000002</v>
          </cell>
          <cell r="K1660">
            <v>109.7593</v>
          </cell>
          <cell r="L1660">
            <v>147.7518</v>
          </cell>
          <cell r="M1660">
            <v>180.0915</v>
          </cell>
          <cell r="N1660">
            <v>265.72559999999999</v>
          </cell>
          <cell r="O1660">
            <v>244.6131</v>
          </cell>
        </row>
        <row r="1661">
          <cell r="A1661" t="str">
            <v>Bhutan</v>
          </cell>
          <cell r="B1661" t="str">
            <v>--</v>
          </cell>
          <cell r="C1661" t="str">
            <v>--</v>
          </cell>
        </row>
        <row r="1662">
          <cell r="A1662" t="str">
            <v>Bolivia</v>
          </cell>
          <cell r="B1662" t="str">
            <v>Americas</v>
          </cell>
          <cell r="C1662" t="str">
            <v>Ba3</v>
          </cell>
          <cell r="D1662">
            <v>309.2713</v>
          </cell>
          <cell r="E1662">
            <v>340.45170000000002</v>
          </cell>
          <cell r="F1662">
            <v>264.44139999999999</v>
          </cell>
          <cell r="G1662">
            <v>168.93819999999999</v>
          </cell>
          <cell r="H1662">
            <v>123.6687</v>
          </cell>
          <cell r="I1662">
            <v>113.4876</v>
          </cell>
          <cell r="J1662">
            <v>121.79430000000001</v>
          </cell>
          <cell r="K1662">
            <v>125.2038</v>
          </cell>
          <cell r="L1662">
            <v>105.83240000000001</v>
          </cell>
          <cell r="M1662">
            <v>95.190700000000007</v>
          </cell>
          <cell r="N1662">
            <v>83.718299999999999</v>
          </cell>
          <cell r="O1662">
            <v>76.8947</v>
          </cell>
        </row>
        <row r="1663">
          <cell r="A1663" t="str">
            <v>Bosnia and Herzegovina</v>
          </cell>
          <cell r="B1663" t="str">
            <v>Europe</v>
          </cell>
          <cell r="C1663" t="str">
            <v>B3</v>
          </cell>
          <cell r="D1663">
            <v>58.851700000000001</v>
          </cell>
          <cell r="E1663">
            <v>56.102899999999998</v>
          </cell>
          <cell r="F1663">
            <v>54.904899999999998</v>
          </cell>
          <cell r="G1663">
            <v>44.439700000000002</v>
          </cell>
          <cell r="H1663">
            <v>40.045000000000002</v>
          </cell>
          <cell r="I1663">
            <v>67.891999999999996</v>
          </cell>
          <cell r="J1663">
            <v>79.615600000000001</v>
          </cell>
          <cell r="K1663">
            <v>83.852900000000005</v>
          </cell>
          <cell r="L1663">
            <v>86.869200000000006</v>
          </cell>
          <cell r="M1663">
            <v>96.886399999999995</v>
          </cell>
          <cell r="N1663">
            <v>98</v>
          </cell>
          <cell r="O1663">
            <v>100.7734</v>
          </cell>
        </row>
        <row r="1664">
          <cell r="A1664" t="str">
            <v>Botswana</v>
          </cell>
          <cell r="B1664" t="str">
            <v>ME &amp; A</v>
          </cell>
          <cell r="C1664" t="str">
            <v>A2</v>
          </cell>
          <cell r="D1664">
            <v>27.716999999999999</v>
          </cell>
          <cell r="E1664">
            <v>26.114100000000001</v>
          </cell>
          <cell r="F1664">
            <v>17.485299999999999</v>
          </cell>
          <cell r="G1664">
            <v>13.346</v>
          </cell>
          <cell r="H1664">
            <v>13.873100000000001</v>
          </cell>
          <cell r="I1664">
            <v>18.695</v>
          </cell>
          <cell r="J1664">
            <v>45.883299999999998</v>
          </cell>
          <cell r="K1664">
            <v>58.386200000000002</v>
          </cell>
          <cell r="L1664">
            <v>52.328099999999999</v>
          </cell>
          <cell r="M1664">
            <v>48.503700000000002</v>
          </cell>
          <cell r="N1664">
            <v>42.173900000000003</v>
          </cell>
          <cell r="O1664">
            <v>38.775500000000001</v>
          </cell>
          <cell r="P1664">
            <v>0</v>
          </cell>
          <cell r="Q1664">
            <v>0</v>
          </cell>
          <cell r="R1664">
            <v>0</v>
          </cell>
        </row>
        <row r="1665">
          <cell r="A1665" t="str">
            <v>Brazil</v>
          </cell>
          <cell r="B1665" t="str">
            <v>Americas</v>
          </cell>
          <cell r="C1665" t="str">
            <v>Baa2</v>
          </cell>
          <cell r="D1665">
            <v>173.357</v>
          </cell>
          <cell r="E1665">
            <v>158.7979</v>
          </cell>
          <cell r="F1665">
            <v>154.04560000000001</v>
          </cell>
          <cell r="G1665">
            <v>157.5754</v>
          </cell>
          <cell r="H1665">
            <v>158.68600000000001</v>
          </cell>
          <cell r="I1665">
            <v>156.5513</v>
          </cell>
          <cell r="J1665">
            <v>171.28639999999999</v>
          </cell>
          <cell r="K1665">
            <v>144.99940000000001</v>
          </cell>
          <cell r="L1665">
            <v>150.0812</v>
          </cell>
          <cell r="M1665">
            <v>161.09569999999999</v>
          </cell>
          <cell r="N1665">
            <v>168.84809999999999</v>
          </cell>
          <cell r="O1665">
            <v>170.73330000000001</v>
          </cell>
        </row>
        <row r="1666">
          <cell r="A1666" t="str">
            <v>Brunei Darussalam</v>
          </cell>
          <cell r="B1666" t="str">
            <v>--</v>
          </cell>
          <cell r="C1666" t="str">
            <v>--</v>
          </cell>
        </row>
        <row r="1667">
          <cell r="A1667" t="str">
            <v>Bulgaria</v>
          </cell>
          <cell r="B1667" t="str">
            <v>Europe</v>
          </cell>
          <cell r="C1667" t="str">
            <v>Baa2</v>
          </cell>
          <cell r="D1667">
            <v>114.5664</v>
          </cell>
          <cell r="E1667">
            <v>91.426500000000004</v>
          </cell>
          <cell r="F1667">
            <v>71.715599999999995</v>
          </cell>
          <cell r="G1667">
            <v>59.617199999999997</v>
          </cell>
          <cell r="H1667">
            <v>42.6541</v>
          </cell>
          <cell r="I1667">
            <v>34.152200000000001</v>
          </cell>
          <cell r="J1667">
            <v>39.406500000000001</v>
          </cell>
          <cell r="K1667">
            <v>47.346899999999998</v>
          </cell>
          <cell r="L1667">
            <v>48.562600000000003</v>
          </cell>
          <cell r="M1667">
            <v>52.736899999999999</v>
          </cell>
          <cell r="N1667">
            <v>51.941499999999998</v>
          </cell>
          <cell r="O1667">
            <v>58.219200000000001</v>
          </cell>
        </row>
        <row r="1668">
          <cell r="A1668" t="str">
            <v>Burkina Faso</v>
          </cell>
          <cell r="B1668" t="str">
            <v>--</v>
          </cell>
          <cell r="C1668" t="str">
            <v>--</v>
          </cell>
        </row>
        <row r="1669">
          <cell r="A1669" t="str">
            <v>Burundi</v>
          </cell>
          <cell r="B1669" t="str">
            <v>--</v>
          </cell>
          <cell r="C1669" t="str">
            <v>--</v>
          </cell>
        </row>
        <row r="1670">
          <cell r="A1670" t="str">
            <v>Cambodia</v>
          </cell>
          <cell r="B1670" t="str">
            <v>Asia Pacific</v>
          </cell>
          <cell r="C1670" t="str">
            <v>B2</v>
          </cell>
          <cell r="D1670">
            <v>547.95929999999998</v>
          </cell>
          <cell r="E1670">
            <v>481.40309999999999</v>
          </cell>
          <cell r="F1670">
            <v>362.84379999999999</v>
          </cell>
          <cell r="G1670">
            <v>282.14150000000001</v>
          </cell>
          <cell r="H1670">
            <v>252.9948</v>
          </cell>
          <cell r="I1670">
            <v>214.77070000000001</v>
          </cell>
          <cell r="J1670">
            <v>243.48070000000001</v>
          </cell>
          <cell r="K1670">
            <v>216.6224</v>
          </cell>
          <cell r="L1670">
            <v>229.2226</v>
          </cell>
          <cell r="M1670">
            <v>187.7</v>
          </cell>
          <cell r="N1670">
            <v>210.16730000000001</v>
          </cell>
          <cell r="O1670">
            <v>203.85769999999999</v>
          </cell>
        </row>
        <row r="1671">
          <cell r="A1671" t="str">
            <v>Cameroon</v>
          </cell>
          <cell r="B1671" t="str">
            <v>--</v>
          </cell>
          <cell r="C1671" t="str">
            <v>--</v>
          </cell>
        </row>
        <row r="1672">
          <cell r="A1672" t="str">
            <v>Canada</v>
          </cell>
          <cell r="B1672" t="str">
            <v>Americas</v>
          </cell>
          <cell r="C1672" t="str">
            <v>Aaa</v>
          </cell>
          <cell r="D1672">
            <v>181.4016</v>
          </cell>
          <cell r="E1672">
            <v>172.63919999999999</v>
          </cell>
          <cell r="F1672">
            <v>164.70339999999999</v>
          </cell>
          <cell r="G1672">
            <v>156.23009999999999</v>
          </cell>
          <cell r="H1672">
            <v>145.3288</v>
          </cell>
          <cell r="I1672">
            <v>161.09309999999999</v>
          </cell>
          <cell r="J1672">
            <v>188.9855</v>
          </cell>
          <cell r="K1672">
            <v>197.68549999999999</v>
          </cell>
          <cell r="L1672">
            <v>207.34909999999999</v>
          </cell>
          <cell r="M1672">
            <v>214.5376</v>
          </cell>
          <cell r="N1672">
            <v>214.65440000000001</v>
          </cell>
          <cell r="O1672">
            <v>210.75450000000001</v>
          </cell>
        </row>
        <row r="1673">
          <cell r="A1673" t="str">
            <v>Cape Verde</v>
          </cell>
          <cell r="B1673" t="str">
            <v>--</v>
          </cell>
          <cell r="C1673" t="str">
            <v>--</v>
          </cell>
        </row>
        <row r="1674">
          <cell r="A1674" t="str">
            <v>Cayman Islands</v>
          </cell>
          <cell r="B1674" t="str">
            <v>Americas</v>
          </cell>
          <cell r="C1674" t="str">
            <v>Aa3</v>
          </cell>
          <cell r="D1674">
            <v>44.113999999999997</v>
          </cell>
          <cell r="E1674">
            <v>46.848999999999997</v>
          </cell>
          <cell r="F1674">
            <v>42.216999999999999</v>
          </cell>
          <cell r="G1674">
            <v>35.911299999999997</v>
          </cell>
          <cell r="H1674">
            <v>41.033099999999997</v>
          </cell>
          <cell r="I1674">
            <v>67.962500000000006</v>
          </cell>
          <cell r="J1674">
            <v>108.37909999999999</v>
          </cell>
          <cell r="K1674">
            <v>114.4872</v>
          </cell>
          <cell r="L1674">
            <v>112.36490000000001</v>
          </cell>
          <cell r="M1674">
            <v>103.8257</v>
          </cell>
          <cell r="N1674">
            <v>100.8475</v>
          </cell>
          <cell r="O1674">
            <v>98.360699999999994</v>
          </cell>
        </row>
        <row r="1675">
          <cell r="A1675" t="str">
            <v>Central African Republic</v>
          </cell>
          <cell r="B1675" t="str">
            <v>--</v>
          </cell>
          <cell r="C1675" t="str">
            <v>--</v>
          </cell>
        </row>
        <row r="1676">
          <cell r="A1676" t="str">
            <v>Chad</v>
          </cell>
          <cell r="B1676" t="str">
            <v>--</v>
          </cell>
          <cell r="C1676" t="str">
            <v>--</v>
          </cell>
        </row>
        <row r="1677">
          <cell r="A1677" t="str">
            <v>Channel Islands</v>
          </cell>
          <cell r="B1677" t="str">
            <v>--</v>
          </cell>
          <cell r="C1677" t="str">
            <v>--</v>
          </cell>
        </row>
        <row r="1678">
          <cell r="A1678" t="str">
            <v>Chile</v>
          </cell>
          <cell r="B1678" t="str">
            <v>Americas</v>
          </cell>
          <cell r="C1678" t="str">
            <v>Aa3</v>
          </cell>
          <cell r="D1678">
            <v>62.897399999999998</v>
          </cell>
          <cell r="E1678">
            <v>48.475000000000001</v>
          </cell>
          <cell r="F1678">
            <v>30.5566</v>
          </cell>
          <cell r="G1678">
            <v>20.415099999999999</v>
          </cell>
          <cell r="H1678">
            <v>15.219799999999999</v>
          </cell>
          <cell r="I1678">
            <v>20.297599999999999</v>
          </cell>
          <cell r="J1678">
            <v>30.591000000000001</v>
          </cell>
          <cell r="K1678">
            <v>39.883000000000003</v>
          </cell>
          <cell r="L1678">
            <v>49.053600000000003</v>
          </cell>
          <cell r="M1678">
            <v>53.936500000000002</v>
          </cell>
          <cell r="N1678">
            <v>53.180300000000003</v>
          </cell>
          <cell r="O1678">
            <v>51.184699999999999</v>
          </cell>
        </row>
        <row r="1679">
          <cell r="A1679" t="str">
            <v>China</v>
          </cell>
          <cell r="B1679" t="str">
            <v>Asia Pacific</v>
          </cell>
          <cell r="C1679" t="str">
            <v>Aa3</v>
          </cell>
          <cell r="D1679">
            <v>124.2039</v>
          </cell>
          <cell r="E1679">
            <v>108.18980000000001</v>
          </cell>
          <cell r="F1679">
            <v>99.332700000000003</v>
          </cell>
          <cell r="G1679">
            <v>145.73699999999999</v>
          </cell>
          <cell r="H1679">
            <v>154.96250000000001</v>
          </cell>
          <cell r="I1679">
            <v>141.7158</v>
          </cell>
          <cell r="J1679">
            <v>170.65639999999999</v>
          </cell>
          <cell r="K1679">
            <v>165.29519999999999</v>
          </cell>
          <cell r="L1679">
            <v>142.14609999999999</v>
          </cell>
          <cell r="M1679">
            <v>128.03720000000001</v>
          </cell>
          <cell r="N1679">
            <v>121.5669</v>
          </cell>
          <cell r="O1679">
            <v>115.928</v>
          </cell>
        </row>
        <row r="1680">
          <cell r="A1680" t="str">
            <v>Colombia</v>
          </cell>
          <cell r="B1680" t="str">
            <v>Americas</v>
          </cell>
          <cell r="C1680" t="str">
            <v>Baa3</v>
          </cell>
          <cell r="D1680">
            <v>323.7928</v>
          </cell>
          <cell r="E1680">
            <v>294.56180000000001</v>
          </cell>
          <cell r="F1680">
            <v>287.27420000000001</v>
          </cell>
          <cell r="G1680">
            <v>252.02440000000001</v>
          </cell>
          <cell r="H1680">
            <v>215.61680000000001</v>
          </cell>
          <cell r="I1680">
            <v>208.81</v>
          </cell>
          <cell r="J1680">
            <v>226.64189999999999</v>
          </cell>
          <cell r="K1680">
            <v>253.89699999999999</v>
          </cell>
          <cell r="L1680">
            <v>220.53319999999999</v>
          </cell>
          <cell r="M1680">
            <v>199.803</v>
          </cell>
          <cell r="N1680">
            <v>209.55179999999999</v>
          </cell>
          <cell r="O1680">
            <v>198.6199</v>
          </cell>
        </row>
        <row r="1681">
          <cell r="A1681" t="str">
            <v>Comoros</v>
          </cell>
          <cell r="B1681" t="str">
            <v>--</v>
          </cell>
          <cell r="C1681" t="str">
            <v>--</v>
          </cell>
        </row>
        <row r="1682">
          <cell r="A1682" t="str">
            <v>Costa Rica</v>
          </cell>
          <cell r="B1682" t="str">
            <v>Americas</v>
          </cell>
          <cell r="C1682" t="str">
            <v>Baa3</v>
          </cell>
          <cell r="D1682">
            <v>284.66340000000002</v>
          </cell>
          <cell r="E1682">
            <v>300.75540000000001</v>
          </cell>
          <cell r="F1682">
            <v>269.54199999999997</v>
          </cell>
          <cell r="G1682">
            <v>234.22749999999999</v>
          </cell>
          <cell r="H1682">
            <v>177.91050000000001</v>
          </cell>
          <cell r="I1682">
            <v>156.02260000000001</v>
          </cell>
          <cell r="J1682">
            <v>193.87970000000001</v>
          </cell>
          <cell r="K1682">
            <v>203.7029</v>
          </cell>
          <cell r="L1682">
            <v>210.93979999999999</v>
          </cell>
          <cell r="M1682">
            <v>245.03800000000001</v>
          </cell>
          <cell r="N1682">
            <v>261.9151</v>
          </cell>
          <cell r="O1682">
            <v>262.56709999999998</v>
          </cell>
        </row>
        <row r="1683">
          <cell r="A1683" t="str">
            <v>Croatia</v>
          </cell>
          <cell r="B1683" t="str">
            <v>Europe</v>
          </cell>
          <cell r="C1683" t="str">
            <v>Ba1</v>
          </cell>
          <cell r="D1683">
            <v>90.632800000000003</v>
          </cell>
          <cell r="E1683">
            <v>96.463200000000001</v>
          </cell>
          <cell r="F1683">
            <v>98.918899999999994</v>
          </cell>
          <cell r="G1683">
            <v>91.817300000000003</v>
          </cell>
          <cell r="H1683">
            <v>82.524100000000004</v>
          </cell>
          <cell r="I1683">
            <v>74.688400000000001</v>
          </cell>
          <cell r="J1683">
            <v>89.754199999999997</v>
          </cell>
          <cell r="K1683">
            <v>110.7119</v>
          </cell>
          <cell r="L1683">
            <v>128.76920000000001</v>
          </cell>
          <cell r="M1683">
            <v>136.82730000000001</v>
          </cell>
          <cell r="N1683">
            <v>161.3451</v>
          </cell>
          <cell r="O1683">
            <v>161.1705</v>
          </cell>
        </row>
        <row r="1684">
          <cell r="A1684" t="str">
            <v>Cuba</v>
          </cell>
          <cell r="B1684" t="str">
            <v>Americas</v>
          </cell>
          <cell r="C1684" t="str">
            <v>Caa1</v>
          </cell>
          <cell r="G1684">
            <v>22.812899999999999</v>
          </cell>
          <cell r="H1684">
            <v>21.652000000000001</v>
          </cell>
          <cell r="I1684">
            <v>24.790500000000002</v>
          </cell>
          <cell r="J1684">
            <v>25.969000000000001</v>
          </cell>
        </row>
        <row r="1685">
          <cell r="A1685" t="str">
            <v>Cyprus</v>
          </cell>
          <cell r="B1685" t="str">
            <v>Europe</v>
          </cell>
          <cell r="C1685" t="str">
            <v>Caa3</v>
          </cell>
          <cell r="D1685">
            <v>182.76730000000001</v>
          </cell>
          <cell r="E1685">
            <v>185.81020000000001</v>
          </cell>
          <cell r="F1685">
            <v>171.51660000000001</v>
          </cell>
          <cell r="G1685">
            <v>155.58590000000001</v>
          </cell>
          <cell r="H1685">
            <v>130.56649999999999</v>
          </cell>
          <cell r="I1685">
            <v>113.529</v>
          </cell>
          <cell r="J1685">
            <v>145.84690000000001</v>
          </cell>
          <cell r="K1685">
            <v>150.0112</v>
          </cell>
          <cell r="L1685">
            <v>178.98670000000001</v>
          </cell>
          <cell r="M1685">
            <v>216.81620000000001</v>
          </cell>
          <cell r="N1685">
            <v>276.58909999999997</v>
          </cell>
          <cell r="O1685">
            <v>329.18290000000002</v>
          </cell>
        </row>
        <row r="1686">
          <cell r="A1686" t="str">
            <v>Czech Republic</v>
          </cell>
          <cell r="B1686" t="str">
            <v>Europe</v>
          </cell>
          <cell r="C1686" t="str">
            <v>A1</v>
          </cell>
          <cell r="D1686">
            <v>65.9863</v>
          </cell>
          <cell r="E1686">
            <v>71.553100000000001</v>
          </cell>
          <cell r="F1686">
            <v>71.459100000000007</v>
          </cell>
          <cell r="G1686">
            <v>71.406499999999994</v>
          </cell>
          <cell r="H1686">
            <v>69.317999999999998</v>
          </cell>
          <cell r="I1686">
            <v>73.692599999999999</v>
          </cell>
          <cell r="J1686">
            <v>88.860399999999998</v>
          </cell>
          <cell r="K1686">
            <v>98.199299999999994</v>
          </cell>
          <cell r="L1686">
            <v>103.5883</v>
          </cell>
          <cell r="M1686">
            <v>115.1147</v>
          </cell>
          <cell r="N1686">
            <v>120.8955</v>
          </cell>
          <cell r="O1686">
            <v>125</v>
          </cell>
        </row>
        <row r="1687">
          <cell r="A1687" t="str">
            <v>Democratic Republic of the Congo</v>
          </cell>
          <cell r="C1687" t="str">
            <v>B3</v>
          </cell>
          <cell r="D1687">
            <v>2153.8146999999999</v>
          </cell>
          <cell r="E1687">
            <v>1873.5617</v>
          </cell>
          <cell r="F1687">
            <v>1083.99</v>
          </cell>
          <cell r="G1687">
            <v>974.87559999999996</v>
          </cell>
          <cell r="H1687">
            <v>749.82180000000005</v>
          </cell>
          <cell r="I1687">
            <v>598.89970000000005</v>
          </cell>
          <cell r="J1687">
            <v>606.68359999999996</v>
          </cell>
          <cell r="K1687">
            <v>213.5222</v>
          </cell>
          <cell r="L1687">
            <v>177.77670000000001</v>
          </cell>
          <cell r="M1687">
            <v>168.95750000000001</v>
          </cell>
          <cell r="N1687">
            <v>164.7689</v>
          </cell>
          <cell r="O1687">
            <v>159.85120000000001</v>
          </cell>
        </row>
        <row r="1688">
          <cell r="A1688" t="str">
            <v>Denmark</v>
          </cell>
          <cell r="B1688" t="str">
            <v>Europe</v>
          </cell>
          <cell r="C1688" t="str">
            <v>Aaa</v>
          </cell>
          <cell r="D1688">
            <v>85.868399999999994</v>
          </cell>
          <cell r="E1688">
            <v>79.957599999999999</v>
          </cell>
          <cell r="F1688">
            <v>65.316199999999995</v>
          </cell>
          <cell r="G1688">
            <v>56.641800000000003</v>
          </cell>
          <cell r="H1688">
            <v>48.791800000000002</v>
          </cell>
          <cell r="I1688">
            <v>60.900100000000002</v>
          </cell>
          <cell r="J1688">
            <v>73.524000000000001</v>
          </cell>
          <cell r="K1688">
            <v>77.766000000000005</v>
          </cell>
          <cell r="L1688">
            <v>83.316699999999997</v>
          </cell>
          <cell r="M1688">
            <v>82.116100000000003</v>
          </cell>
          <cell r="N1688">
            <v>78.431399999999996</v>
          </cell>
          <cell r="O1688">
            <v>77.477500000000006</v>
          </cell>
        </row>
        <row r="1689">
          <cell r="A1689" t="str">
            <v>Djibouti</v>
          </cell>
          <cell r="B1689" t="str">
            <v>--</v>
          </cell>
          <cell r="C1689" t="str">
            <v>--</v>
          </cell>
        </row>
        <row r="1690">
          <cell r="A1690" t="str">
            <v>Dominican Republic</v>
          </cell>
          <cell r="B1690" t="str">
            <v>Americas</v>
          </cell>
          <cell r="C1690" t="str">
            <v>B1</v>
          </cell>
          <cell r="D1690">
            <v>222.2483</v>
          </cell>
          <cell r="E1690">
            <v>219.58920000000001</v>
          </cell>
          <cell r="F1690">
            <v>132.08320000000001</v>
          </cell>
          <cell r="G1690">
            <v>130.41759999999999</v>
          </cell>
          <cell r="H1690">
            <v>106.68389999999999</v>
          </cell>
          <cell r="I1690">
            <v>158.4272</v>
          </cell>
          <cell r="J1690">
            <v>211.59520000000001</v>
          </cell>
          <cell r="K1690">
            <v>216.71549999999999</v>
          </cell>
          <cell r="L1690">
            <v>226.19409999999999</v>
          </cell>
          <cell r="M1690">
            <v>237.52160000000001</v>
          </cell>
          <cell r="N1690">
            <v>238.9982</v>
          </cell>
          <cell r="O1690">
            <v>243.47890000000001</v>
          </cell>
        </row>
        <row r="1691">
          <cell r="A1691" t="str">
            <v>Ecuador</v>
          </cell>
          <cell r="B1691" t="str">
            <v>Americas</v>
          </cell>
          <cell r="C1691" t="str">
            <v>Caa1</v>
          </cell>
          <cell r="D1691">
            <v>274.86559999999997</v>
          </cell>
          <cell r="E1691">
            <v>257.21640000000002</v>
          </cell>
          <cell r="F1691">
            <v>233.40790000000001</v>
          </cell>
          <cell r="G1691">
            <v>183.86959999999999</v>
          </cell>
          <cell r="H1691">
            <v>151.3631</v>
          </cell>
          <cell r="I1691">
            <v>92.099000000000004</v>
          </cell>
          <cell r="J1691">
            <v>80.627200000000002</v>
          </cell>
          <cell r="K1691">
            <v>85.603800000000007</v>
          </cell>
          <cell r="L1691">
            <v>82.007300000000001</v>
          </cell>
          <cell r="M1691">
            <v>93.474500000000006</v>
          </cell>
          <cell r="N1691">
            <v>107.28449999999999</v>
          </cell>
          <cell r="O1691">
            <v>109.0215</v>
          </cell>
        </row>
        <row r="1692">
          <cell r="A1692" t="str">
            <v>Egypt</v>
          </cell>
          <cell r="B1692" t="str">
            <v>ME &amp; A</v>
          </cell>
          <cell r="C1692" t="str">
            <v>Caa1</v>
          </cell>
          <cell r="D1692">
            <v>370.70600000000002</v>
          </cell>
          <cell r="E1692">
            <v>349.75810000000001</v>
          </cell>
          <cell r="F1692">
            <v>375.22309999999999</v>
          </cell>
          <cell r="G1692">
            <v>316.11970000000002</v>
          </cell>
          <cell r="H1692">
            <v>289.27730000000003</v>
          </cell>
          <cell r="I1692">
            <v>250.56020000000001</v>
          </cell>
          <cell r="J1692">
            <v>263.27839999999998</v>
          </cell>
          <cell r="K1692">
            <v>291.07190000000003</v>
          </cell>
          <cell r="L1692">
            <v>347.9502</v>
          </cell>
          <cell r="M1692">
            <v>355.17430000000002</v>
          </cell>
          <cell r="N1692">
            <v>376.38220000000001</v>
          </cell>
          <cell r="O1692">
            <v>340.87079999999997</v>
          </cell>
        </row>
        <row r="1693">
          <cell r="A1693" t="str">
            <v>El Salvador</v>
          </cell>
          <cell r="B1693" t="str">
            <v>Americas</v>
          </cell>
          <cell r="C1693" t="str">
            <v>Ba3</v>
          </cell>
          <cell r="D1693">
            <v>249.8133</v>
          </cell>
          <cell r="E1693">
            <v>249.81530000000001</v>
          </cell>
          <cell r="F1693">
            <v>244.17490000000001</v>
          </cell>
          <cell r="G1693">
            <v>231.74680000000001</v>
          </cell>
          <cell r="H1693">
            <v>215.06569999999999</v>
          </cell>
          <cell r="I1693">
            <v>215.43170000000001</v>
          </cell>
          <cell r="J1693">
            <v>290.06110000000001</v>
          </cell>
          <cell r="K1693">
            <v>278.88760000000002</v>
          </cell>
          <cell r="L1693">
            <v>271.95499999999998</v>
          </cell>
          <cell r="M1693">
            <v>288.68459999999999</v>
          </cell>
          <cell r="N1693">
            <v>300.64510000000001</v>
          </cell>
          <cell r="O1693">
            <v>303.4794</v>
          </cell>
        </row>
        <row r="1694">
          <cell r="A1694" t="str">
            <v>Equatorial Guinea</v>
          </cell>
          <cell r="B1694" t="str">
            <v>--</v>
          </cell>
          <cell r="C1694" t="str">
            <v>--</v>
          </cell>
        </row>
        <row r="1695">
          <cell r="A1695" t="str">
            <v>Eritrea</v>
          </cell>
          <cell r="B1695" t="str">
            <v>--</v>
          </cell>
          <cell r="C1695" t="str">
            <v>--</v>
          </cell>
        </row>
        <row r="1696">
          <cell r="A1696" t="str">
            <v>Estonia</v>
          </cell>
          <cell r="B1696" t="str">
            <v>Europe</v>
          </cell>
          <cell r="C1696" t="str">
            <v>A1</v>
          </cell>
          <cell r="D1696">
            <v>15.3926</v>
          </cell>
          <cell r="E1696">
            <v>14.103199999999999</v>
          </cell>
          <cell r="F1696">
            <v>12.984400000000001</v>
          </cell>
          <cell r="G1696">
            <v>12.2316</v>
          </cell>
          <cell r="H1696">
            <v>10.133800000000001</v>
          </cell>
          <cell r="I1696">
            <v>12.369400000000001</v>
          </cell>
          <cell r="J1696">
            <v>16.580500000000001</v>
          </cell>
          <cell r="K1696">
            <v>16.456099999999999</v>
          </cell>
          <cell r="L1696">
            <v>15.6693</v>
          </cell>
          <cell r="M1696">
            <v>25.062200000000001</v>
          </cell>
          <cell r="N1696">
            <v>26.178000000000001</v>
          </cell>
          <cell r="O1696">
            <v>25.866700000000002</v>
          </cell>
        </row>
        <row r="1697">
          <cell r="A1697" t="str">
            <v>Ethiopia</v>
          </cell>
          <cell r="B1697" t="str">
            <v>--</v>
          </cell>
          <cell r="C1697" t="str">
            <v>--</v>
          </cell>
          <cell r="D1697">
            <v>539.35799999999995</v>
          </cell>
          <cell r="E1697">
            <v>511.22890000000001</v>
          </cell>
          <cell r="F1697">
            <v>401.82159999999999</v>
          </cell>
          <cell r="G1697">
            <v>211.62010000000001</v>
          </cell>
          <cell r="H1697">
            <v>215.62909999999999</v>
          </cell>
          <cell r="I1697">
            <v>190.44450000000001</v>
          </cell>
          <cell r="J1697">
            <v>153.8562</v>
          </cell>
          <cell r="K1697">
            <v>159.84569999999999</v>
          </cell>
          <cell r="L1697">
            <v>154.83410000000001</v>
          </cell>
          <cell r="M1697">
            <v>135.28219999999999</v>
          </cell>
          <cell r="N1697">
            <v>148.23099999999999</v>
          </cell>
          <cell r="O1697">
            <v>166.0652</v>
          </cell>
        </row>
        <row r="1698">
          <cell r="A1698" t="str">
            <v>Eurozone</v>
          </cell>
          <cell r="B1698" t="str">
            <v>--</v>
          </cell>
          <cell r="C1698" t="str">
            <v>--</v>
          </cell>
          <cell r="D1698">
            <v>154.41079999999999</v>
          </cell>
          <cell r="E1698">
            <v>156.40889999999999</v>
          </cell>
          <cell r="F1698">
            <v>157.06200000000001</v>
          </cell>
          <cell r="G1698">
            <v>151.7107</v>
          </cell>
          <cell r="H1698">
            <v>146.51650000000001</v>
          </cell>
          <cell r="I1698">
            <v>156.01060000000001</v>
          </cell>
          <cell r="J1698">
            <v>178.1515</v>
          </cell>
          <cell r="K1698">
            <v>190.69</v>
          </cell>
          <cell r="L1698">
            <v>192.53229999999999</v>
          </cell>
          <cell r="M1698">
            <v>200.99100000000001</v>
          </cell>
          <cell r="N1698">
            <v>201.9984</v>
          </cell>
        </row>
        <row r="1699">
          <cell r="A1699" t="str">
            <v>Federated States of Micronesia</v>
          </cell>
          <cell r="B1699" t="str">
            <v>--</v>
          </cell>
          <cell r="C1699" t="str">
            <v>--</v>
          </cell>
        </row>
        <row r="1700">
          <cell r="A1700" t="str">
            <v>Fiji Islands</v>
          </cell>
          <cell r="B1700" t="str">
            <v>Asia Pacific</v>
          </cell>
          <cell r="C1700" t="str">
            <v>B1</v>
          </cell>
          <cell r="D1700">
            <v>200.03749999999999</v>
          </cell>
          <cell r="E1700">
            <v>193.84460000000001</v>
          </cell>
          <cell r="F1700">
            <v>198.29769999999999</v>
          </cell>
          <cell r="G1700">
            <v>205.0239</v>
          </cell>
          <cell r="H1700">
            <v>196.5787</v>
          </cell>
          <cell r="I1700">
            <v>198.5016</v>
          </cell>
          <cell r="J1700">
            <v>221.27269999999999</v>
          </cell>
          <cell r="K1700">
            <v>219.9896</v>
          </cell>
          <cell r="L1700">
            <v>197.71629999999999</v>
          </cell>
          <cell r="M1700">
            <v>187.7551</v>
          </cell>
          <cell r="N1700">
            <v>185.8091</v>
          </cell>
          <cell r="O1700">
            <v>185.22669999999999</v>
          </cell>
        </row>
        <row r="1701">
          <cell r="A1701" t="str">
            <v>Finland</v>
          </cell>
          <cell r="B1701" t="str">
            <v>Europe</v>
          </cell>
          <cell r="C1701" t="str">
            <v>Aaa</v>
          </cell>
          <cell r="D1701">
            <v>84.308999999999997</v>
          </cell>
          <cell r="E1701">
            <v>84.564099999999996</v>
          </cell>
          <cell r="F1701">
            <v>78.628</v>
          </cell>
          <cell r="G1701">
            <v>74.393299999999996</v>
          </cell>
          <cell r="H1701">
            <v>66.679000000000002</v>
          </cell>
          <cell r="I1701">
            <v>63.371099999999998</v>
          </cell>
          <cell r="J1701">
            <v>81.493700000000004</v>
          </cell>
          <cell r="K1701">
            <v>91.845500000000001</v>
          </cell>
          <cell r="L1701">
            <v>90.907200000000003</v>
          </cell>
          <cell r="M1701">
            <v>98.489400000000003</v>
          </cell>
          <cell r="N1701">
            <v>105.6159</v>
          </cell>
          <cell r="O1701">
            <v>108.97669999999999</v>
          </cell>
        </row>
        <row r="1702">
          <cell r="A1702" t="str">
            <v>France</v>
          </cell>
          <cell r="B1702" t="str">
            <v>Europe</v>
          </cell>
          <cell r="C1702" t="str">
            <v>Aa1</v>
          </cell>
          <cell r="D1702">
            <v>128.14169999999999</v>
          </cell>
          <cell r="E1702">
            <v>131.03210000000001</v>
          </cell>
          <cell r="F1702">
            <v>131.74209999999999</v>
          </cell>
          <cell r="G1702">
            <v>126.38890000000001</v>
          </cell>
          <cell r="H1702">
            <v>128.791</v>
          </cell>
          <cell r="I1702">
            <v>136.58600000000001</v>
          </cell>
          <cell r="J1702">
            <v>160.93289999999999</v>
          </cell>
          <cell r="K1702">
            <v>166.44229999999999</v>
          </cell>
          <cell r="L1702">
            <v>169.54349999999999</v>
          </cell>
          <cell r="M1702">
            <v>174.15</v>
          </cell>
          <cell r="N1702">
            <v>176.95859999999999</v>
          </cell>
          <cell r="O1702">
            <v>179.8683</v>
          </cell>
        </row>
        <row r="1703">
          <cell r="A1703" t="str">
            <v>Gabon</v>
          </cell>
          <cell r="B1703" t="str">
            <v>ME &amp; A</v>
          </cell>
          <cell r="C1703" t="str">
            <v>--</v>
          </cell>
          <cell r="D1703">
            <v>245.1335</v>
          </cell>
          <cell r="E1703">
            <v>214.79900000000001</v>
          </cell>
          <cell r="F1703">
            <v>182.24</v>
          </cell>
          <cell r="G1703">
            <v>132.48070000000001</v>
          </cell>
          <cell r="H1703">
            <v>146.3494</v>
          </cell>
          <cell r="I1703">
            <v>54.244500000000002</v>
          </cell>
          <cell r="J1703">
            <v>80.876999999999995</v>
          </cell>
          <cell r="K1703">
            <v>80.098399999999998</v>
          </cell>
          <cell r="L1703">
            <v>64.657799999999995</v>
          </cell>
          <cell r="M1703">
            <v>68.985699999999994</v>
          </cell>
          <cell r="N1703">
            <v>73.650499999999994</v>
          </cell>
          <cell r="O1703">
            <v>74.441800000000001</v>
          </cell>
        </row>
        <row r="1704">
          <cell r="A1704" t="str">
            <v>Gambia</v>
          </cell>
          <cell r="B1704" t="str">
            <v>--</v>
          </cell>
          <cell r="C1704" t="str">
            <v>--</v>
          </cell>
        </row>
        <row r="1705">
          <cell r="A1705" t="str">
            <v>Georgia</v>
          </cell>
          <cell r="B1705" t="str">
            <v>Europe</v>
          </cell>
          <cell r="C1705" t="str">
            <v>Ba3</v>
          </cell>
          <cell r="D1705">
            <v>336.88819999999998</v>
          </cell>
          <cell r="E1705">
            <v>43.836199999999998</v>
          </cell>
          <cell r="F1705">
            <v>145.04400000000001</v>
          </cell>
          <cell r="G1705">
            <v>85.996499999999997</v>
          </cell>
          <cell r="H1705">
            <v>65.200800000000001</v>
          </cell>
          <cell r="I1705">
            <v>76.461699999999993</v>
          </cell>
          <cell r="J1705">
            <v>105.422</v>
          </cell>
          <cell r="K1705">
            <v>118.6336</v>
          </cell>
          <cell r="L1705">
            <v>105.16670000000001</v>
          </cell>
          <cell r="M1705">
            <v>112.9992</v>
          </cell>
          <cell r="N1705">
            <v>113.10429999999999</v>
          </cell>
          <cell r="O1705">
            <v>114.2127</v>
          </cell>
        </row>
        <row r="1706">
          <cell r="A1706" t="str">
            <v>Germany</v>
          </cell>
          <cell r="B1706" t="str">
            <v>Europe</v>
          </cell>
          <cell r="C1706" t="str">
            <v>Aaa</v>
          </cell>
          <cell r="D1706">
            <v>145.42169999999999</v>
          </cell>
          <cell r="E1706">
            <v>152.89709999999999</v>
          </cell>
          <cell r="F1706">
            <v>157.31139999999999</v>
          </cell>
          <cell r="G1706">
            <v>155.67349999999999</v>
          </cell>
          <cell r="H1706">
            <v>149.0864</v>
          </cell>
          <cell r="I1706">
            <v>151.82490000000001</v>
          </cell>
          <cell r="J1706">
            <v>164.9957</v>
          </cell>
          <cell r="K1706">
            <v>188.77330000000001</v>
          </cell>
          <cell r="L1706">
            <v>180.33320000000001</v>
          </cell>
          <cell r="M1706">
            <v>180.95849999999999</v>
          </cell>
          <cell r="N1706">
            <v>178.4753</v>
          </cell>
          <cell r="O1706">
            <v>173.25839999999999</v>
          </cell>
        </row>
        <row r="1707">
          <cell r="A1707" t="str">
            <v>Ghana</v>
          </cell>
          <cell r="B1707" t="str">
            <v>ME &amp; A</v>
          </cell>
          <cell r="C1707" t="str">
            <v>B1</v>
          </cell>
          <cell r="D1707">
            <v>486.60610000000003</v>
          </cell>
          <cell r="E1707">
            <v>327.7681</v>
          </cell>
          <cell r="F1707">
            <v>288.56819999999999</v>
          </cell>
          <cell r="G1707">
            <v>153.63409999999999</v>
          </cell>
          <cell r="H1707">
            <v>177.3939</v>
          </cell>
          <cell r="I1707">
            <v>180.28960000000001</v>
          </cell>
          <cell r="J1707">
            <v>195.65559999999999</v>
          </cell>
          <cell r="K1707">
            <v>241.73580000000001</v>
          </cell>
          <cell r="L1707">
            <v>203.6251</v>
          </cell>
          <cell r="M1707">
            <v>210.85419999999999</v>
          </cell>
          <cell r="N1707">
            <v>214.2604</v>
          </cell>
          <cell r="O1707">
            <v>217.1977</v>
          </cell>
        </row>
        <row r="1708">
          <cell r="A1708" t="str">
            <v>Gibraltar</v>
          </cell>
          <cell r="B1708" t="str">
            <v>--</v>
          </cell>
          <cell r="C1708" t="str">
            <v>--</v>
          </cell>
        </row>
        <row r="1709">
          <cell r="A1709" t="str">
            <v>Greece</v>
          </cell>
          <cell r="B1709" t="str">
            <v>Europe</v>
          </cell>
          <cell r="C1709" t="str">
            <v>C</v>
          </cell>
          <cell r="D1709">
            <v>249.7028</v>
          </cell>
          <cell r="E1709">
            <v>259.49169999999998</v>
          </cell>
          <cell r="F1709">
            <v>259.80270000000002</v>
          </cell>
          <cell r="G1709">
            <v>273.94069999999999</v>
          </cell>
          <cell r="H1709">
            <v>263.2158</v>
          </cell>
          <cell r="I1709">
            <v>277.5881</v>
          </cell>
          <cell r="J1709">
            <v>338.14370000000002</v>
          </cell>
          <cell r="K1709">
            <v>365.327</v>
          </cell>
          <cell r="L1709">
            <v>401.56610000000001</v>
          </cell>
          <cell r="M1709">
            <v>351.85</v>
          </cell>
          <cell r="N1709">
            <v>396.19159999999999</v>
          </cell>
          <cell r="O1709">
            <v>398.87920000000003</v>
          </cell>
        </row>
        <row r="1710">
          <cell r="A1710" t="str">
            <v>Grenada</v>
          </cell>
          <cell r="B1710" t="str">
            <v>--</v>
          </cell>
          <cell r="C1710" t="str">
            <v>--</v>
          </cell>
        </row>
        <row r="1711">
          <cell r="A1711" t="str">
            <v>Guatemala</v>
          </cell>
          <cell r="B1711" t="str">
            <v>Americas</v>
          </cell>
          <cell r="C1711" t="str">
            <v>Ba1</v>
          </cell>
          <cell r="D1711">
            <v>167.0419</v>
          </cell>
          <cell r="E1711">
            <v>173.90520000000001</v>
          </cell>
          <cell r="F1711">
            <v>173.12139999999999</v>
          </cell>
          <cell r="G1711">
            <v>170.1216</v>
          </cell>
          <cell r="H1711">
            <v>166.19489999999999</v>
          </cell>
          <cell r="I1711">
            <v>167.3107</v>
          </cell>
          <cell r="J1711">
            <v>207.35929999999999</v>
          </cell>
          <cell r="K1711">
            <v>214.48660000000001</v>
          </cell>
          <cell r="L1711">
            <v>203.5789</v>
          </cell>
          <cell r="M1711">
            <v>209.24299999999999</v>
          </cell>
          <cell r="N1711">
            <v>203.50530000000001</v>
          </cell>
          <cell r="O1711">
            <v>203.59739999999999</v>
          </cell>
        </row>
        <row r="1712">
          <cell r="A1712" t="str">
            <v>Guernsey</v>
          </cell>
          <cell r="B1712" t="str">
            <v>--</v>
          </cell>
          <cell r="C1712" t="str">
            <v>--</v>
          </cell>
        </row>
        <row r="1713">
          <cell r="A1713" t="str">
            <v>Guinea</v>
          </cell>
          <cell r="B1713" t="str">
            <v>--</v>
          </cell>
          <cell r="C1713" t="str">
            <v>--</v>
          </cell>
        </row>
        <row r="1714">
          <cell r="A1714" t="str">
            <v>Guinea-Bissau</v>
          </cell>
          <cell r="B1714" t="str">
            <v>--</v>
          </cell>
          <cell r="C1714" t="str">
            <v>--</v>
          </cell>
        </row>
        <row r="1715">
          <cell r="A1715" t="str">
            <v>Guyana</v>
          </cell>
          <cell r="B1715" t="str">
            <v>--</v>
          </cell>
          <cell r="C1715" t="str">
            <v>--</v>
          </cell>
          <cell r="D1715">
            <v>549.45000000000005</v>
          </cell>
          <cell r="E1715">
            <v>490.77</v>
          </cell>
          <cell r="F1715">
            <v>456.32</v>
          </cell>
          <cell r="G1715">
            <v>355.51</v>
          </cell>
          <cell r="H1715">
            <v>235.66</v>
          </cell>
          <cell r="I1715">
            <v>247.41</v>
          </cell>
          <cell r="J1715">
            <v>246.68</v>
          </cell>
          <cell r="K1715">
            <v>258.33999999999997</v>
          </cell>
        </row>
        <row r="1716">
          <cell r="A1716" t="str">
            <v>Haiti</v>
          </cell>
          <cell r="B1716" t="str">
            <v>--</v>
          </cell>
          <cell r="C1716" t="str">
            <v>--</v>
          </cell>
        </row>
        <row r="1717">
          <cell r="A1717" t="str">
            <v>Honduras</v>
          </cell>
          <cell r="B1717" t="str">
            <v>Americas</v>
          </cell>
          <cell r="C1717" t="str">
            <v>B2</v>
          </cell>
          <cell r="D1717">
            <v>367.14490000000001</v>
          </cell>
          <cell r="E1717">
            <v>346.32490000000001</v>
          </cell>
          <cell r="F1717">
            <v>254.0386</v>
          </cell>
          <cell r="G1717">
            <v>158.81049999999999</v>
          </cell>
          <cell r="H1717">
            <v>90.7483</v>
          </cell>
          <cell r="I1717">
            <v>100.6519</v>
          </cell>
          <cell r="J1717">
            <v>139.8733</v>
          </cell>
          <cell r="K1717">
            <v>172.7919</v>
          </cell>
          <cell r="L1717">
            <v>185.62950000000001</v>
          </cell>
          <cell r="M1717">
            <v>205.4579</v>
          </cell>
          <cell r="N1717">
            <v>234.29320000000001</v>
          </cell>
          <cell r="O1717">
            <v>257.71359999999999</v>
          </cell>
        </row>
        <row r="1718">
          <cell r="A1718" t="str">
            <v>Hong Kong</v>
          </cell>
          <cell r="B1718" t="str">
            <v>Asia Pacific</v>
          </cell>
          <cell r="C1718" t="str">
            <v>Aa1</v>
          </cell>
          <cell r="D1718">
            <v>0</v>
          </cell>
          <cell r="E1718">
            <v>9.4797999999999991</v>
          </cell>
          <cell r="F1718">
            <v>9.9541000000000004</v>
          </cell>
          <cell r="G1718">
            <v>7.5228999999999999</v>
          </cell>
          <cell r="H1718">
            <v>5.5975000000000001</v>
          </cell>
          <cell r="I1718">
            <v>5.2502000000000004</v>
          </cell>
          <cell r="J1718">
            <v>7.13</v>
          </cell>
          <cell r="K1718">
            <v>10.2874</v>
          </cell>
          <cell r="L1718">
            <v>13.869</v>
          </cell>
          <cell r="M1718">
            <v>18.4788</v>
          </cell>
          <cell r="N1718">
            <v>20.5258</v>
          </cell>
          <cell r="O1718">
            <v>22.174099999999999</v>
          </cell>
        </row>
        <row r="1719">
          <cell r="A1719" t="str">
            <v>Hungary</v>
          </cell>
          <cell r="B1719" t="str">
            <v>Europe</v>
          </cell>
          <cell r="C1719" t="str">
            <v>Ba1</v>
          </cell>
          <cell r="D1719">
            <v>138.19229999999999</v>
          </cell>
          <cell r="E1719">
            <v>139.67160000000001</v>
          </cell>
          <cell r="F1719">
            <v>146.27010000000001</v>
          </cell>
          <cell r="G1719">
            <v>154.21969999999999</v>
          </cell>
          <cell r="H1719">
            <v>147.12819999999999</v>
          </cell>
          <cell r="I1719">
            <v>160.21279999999999</v>
          </cell>
          <cell r="J1719">
            <v>170.214</v>
          </cell>
          <cell r="K1719">
            <v>180.28319999999999</v>
          </cell>
          <cell r="L1719">
            <v>151.32599999999999</v>
          </cell>
          <cell r="M1719">
            <v>171.45920000000001</v>
          </cell>
          <cell r="N1719">
            <v>171.30619999999999</v>
          </cell>
          <cell r="O1719">
            <v>169.5745</v>
          </cell>
        </row>
        <row r="1720">
          <cell r="A1720" t="str">
            <v>Iceland</v>
          </cell>
          <cell r="B1720" t="str">
            <v>Europe</v>
          </cell>
          <cell r="C1720" t="str">
            <v>Baa3</v>
          </cell>
          <cell r="D1720">
            <v>95.415599999999998</v>
          </cell>
          <cell r="E1720">
            <v>78.155600000000007</v>
          </cell>
          <cell r="F1720">
            <v>53.910299999999999</v>
          </cell>
          <cell r="G1720">
            <v>62.819400000000002</v>
          </cell>
          <cell r="H1720">
            <v>59.770299999999999</v>
          </cell>
          <cell r="I1720">
            <v>170.70060000000001</v>
          </cell>
          <cell r="J1720">
            <v>238.73439999999999</v>
          </cell>
          <cell r="K1720">
            <v>250.64750000000001</v>
          </cell>
          <cell r="L1720">
            <v>292.23489999999998</v>
          </cell>
          <cell r="M1720">
            <v>246.46719999999999</v>
          </cell>
          <cell r="N1720">
            <v>229.38140000000001</v>
          </cell>
          <cell r="O1720">
            <v>223.09889999999999</v>
          </cell>
        </row>
        <row r="1721">
          <cell r="A1721" t="str">
            <v>India</v>
          </cell>
          <cell r="B1721" t="str">
            <v>Asia Pacific</v>
          </cell>
          <cell r="C1721" t="str">
            <v>Baa3</v>
          </cell>
          <cell r="D1721">
            <v>420.89710000000002</v>
          </cell>
          <cell r="E1721">
            <v>426.71570000000003</v>
          </cell>
          <cell r="F1721">
            <v>405.44499999999999</v>
          </cell>
          <cell r="G1721">
            <v>364.9006</v>
          </cell>
          <cell r="H1721">
            <v>318.92500000000001</v>
          </cell>
          <cell r="I1721">
            <v>359.02229999999997</v>
          </cell>
          <cell r="J1721">
            <v>367.69220000000001</v>
          </cell>
          <cell r="K1721">
            <v>316.536</v>
          </cell>
          <cell r="L1721">
            <v>328.28840000000002</v>
          </cell>
          <cell r="M1721">
            <v>313.65480000000002</v>
          </cell>
          <cell r="N1721">
            <v>320.56760000000003</v>
          </cell>
          <cell r="O1721">
            <v>318.50880000000001</v>
          </cell>
        </row>
        <row r="1722">
          <cell r="A1722" t="str">
            <v>Indonesia</v>
          </cell>
          <cell r="B1722" t="str">
            <v>Asia Pacific</v>
          </cell>
          <cell r="C1722" t="str">
            <v>Baa3</v>
          </cell>
          <cell r="D1722">
            <v>332.13240000000002</v>
          </cell>
          <cell r="E1722">
            <v>296.82990000000001</v>
          </cell>
          <cell r="F1722">
            <v>243.24889999999999</v>
          </cell>
          <cell r="G1722">
            <v>192.53989999999999</v>
          </cell>
          <cell r="H1722">
            <v>191.66800000000001</v>
          </cell>
          <cell r="I1722">
            <v>166.7406</v>
          </cell>
          <cell r="J1722">
            <v>187.30600000000001</v>
          </cell>
          <cell r="K1722">
            <v>168.46430000000001</v>
          </cell>
          <cell r="L1722">
            <v>148.90819999999999</v>
          </cell>
          <cell r="M1722">
            <v>147.4941</v>
          </cell>
          <cell r="N1722">
            <v>150.50319999999999</v>
          </cell>
          <cell r="O1722">
            <v>146.20930000000001</v>
          </cell>
        </row>
        <row r="1723">
          <cell r="A1723" t="str">
            <v>Iran</v>
          </cell>
          <cell r="C1723" t="str">
            <v>--</v>
          </cell>
        </row>
        <row r="1724">
          <cell r="A1724" t="str">
            <v>Iraq</v>
          </cell>
          <cell r="B1724" t="str">
            <v>--</v>
          </cell>
          <cell r="C1724" t="str">
            <v>--</v>
          </cell>
        </row>
        <row r="1725">
          <cell r="A1725" t="str">
            <v>Ireland</v>
          </cell>
          <cell r="B1725" t="str">
            <v>Europe</v>
          </cell>
          <cell r="C1725" t="str">
            <v>Ba1</v>
          </cell>
          <cell r="D1725">
            <v>91.965800000000002</v>
          </cell>
          <cell r="E1725">
            <v>83.686599999999999</v>
          </cell>
          <cell r="F1725">
            <v>76.465299999999999</v>
          </cell>
          <cell r="G1725">
            <v>65.861999999999995</v>
          </cell>
          <cell r="H1725">
            <v>67.444800000000001</v>
          </cell>
          <cell r="I1725">
            <v>124.84399999999999</v>
          </cell>
          <cell r="J1725">
            <v>186.8073</v>
          </cell>
          <cell r="K1725">
            <v>261.4092</v>
          </cell>
          <cell r="L1725">
            <v>305.83969999999999</v>
          </cell>
          <cell r="M1725">
            <v>340.48910000000001</v>
          </cell>
          <cell r="N1725">
            <v>351.27480000000003</v>
          </cell>
          <cell r="O1725">
            <v>337.07870000000003</v>
          </cell>
        </row>
        <row r="1726">
          <cell r="A1726" t="str">
            <v>Isle of Man</v>
          </cell>
          <cell r="B1726" t="str">
            <v>--</v>
          </cell>
          <cell r="C1726" t="str">
            <v>Aaa</v>
          </cell>
          <cell r="D1726">
            <v>0</v>
          </cell>
          <cell r="E1726">
            <v>0</v>
          </cell>
          <cell r="F1726">
            <v>0</v>
          </cell>
          <cell r="G1726">
            <v>0</v>
          </cell>
          <cell r="H1726">
            <v>0</v>
          </cell>
          <cell r="I1726">
            <v>0</v>
          </cell>
          <cell r="J1726">
            <v>0</v>
          </cell>
          <cell r="K1726">
            <v>0</v>
          </cell>
          <cell r="L1726">
            <v>0</v>
          </cell>
          <cell r="M1726">
            <v>0</v>
          </cell>
          <cell r="N1726">
            <v>0</v>
          </cell>
          <cell r="O1726">
            <v>0</v>
          </cell>
        </row>
        <row r="1727">
          <cell r="A1727" t="str">
            <v>Israel</v>
          </cell>
          <cell r="B1727" t="str">
            <v>ME &amp; A</v>
          </cell>
          <cell r="C1727" t="str">
            <v>A1</v>
          </cell>
          <cell r="D1727">
            <v>218.5291</v>
          </cell>
          <cell r="E1727">
            <v>220.25020000000001</v>
          </cell>
          <cell r="F1727">
            <v>213.3758</v>
          </cell>
          <cell r="G1727">
            <v>189.61369999999999</v>
          </cell>
          <cell r="H1727">
            <v>176.3451</v>
          </cell>
          <cell r="I1727">
            <v>185.04249999999999</v>
          </cell>
          <cell r="J1727">
            <v>206.39570000000001</v>
          </cell>
          <cell r="K1727">
            <v>191.547</v>
          </cell>
          <cell r="L1727">
            <v>184.92859999999999</v>
          </cell>
          <cell r="M1727">
            <v>188.2654</v>
          </cell>
          <cell r="N1727">
            <v>186.64850000000001</v>
          </cell>
          <cell r="O1727">
            <v>182.35290000000001</v>
          </cell>
        </row>
        <row r="1728">
          <cell r="A1728" t="str">
            <v>Italy</v>
          </cell>
          <cell r="B1728" t="str">
            <v>Europe</v>
          </cell>
          <cell r="C1728" t="str">
            <v>Baa2</v>
          </cell>
          <cell r="D1728">
            <v>234.38120000000001</v>
          </cell>
          <cell r="E1728">
            <v>235.92349999999999</v>
          </cell>
          <cell r="F1728">
            <v>243.46559999999999</v>
          </cell>
          <cell r="G1728">
            <v>236.1198</v>
          </cell>
          <cell r="H1728">
            <v>224.31620000000001</v>
          </cell>
          <cell r="I1728">
            <v>230.98249999999999</v>
          </cell>
          <cell r="J1728">
            <v>250.56209999999999</v>
          </cell>
          <cell r="K1728">
            <v>259.03590000000003</v>
          </cell>
          <cell r="L1728">
            <v>261.88639999999998</v>
          </cell>
          <cell r="M1728">
            <v>266.149</v>
          </cell>
          <cell r="N1728">
            <v>275.3476</v>
          </cell>
          <cell r="O1728">
            <v>282.63069999999999</v>
          </cell>
        </row>
        <row r="1729">
          <cell r="A1729" t="str">
            <v>Ivory Coast</v>
          </cell>
          <cell r="B1729" t="str">
            <v>--</v>
          </cell>
          <cell r="C1729" t="str">
            <v>--</v>
          </cell>
        </row>
        <row r="1730">
          <cell r="A1730" t="str">
            <v>Jamaica</v>
          </cell>
          <cell r="B1730" t="str">
            <v>Americas</v>
          </cell>
          <cell r="C1730" t="str">
            <v>Caa3</v>
          </cell>
          <cell r="D1730">
            <v>432.10230000000001</v>
          </cell>
          <cell r="E1730">
            <v>421.7577</v>
          </cell>
          <cell r="F1730">
            <v>417.04399999999998</v>
          </cell>
          <cell r="G1730">
            <v>408.63499999999999</v>
          </cell>
          <cell r="H1730">
            <v>359.5027</v>
          </cell>
          <cell r="I1730">
            <v>378.42959999999999</v>
          </cell>
          <cell r="J1730">
            <v>413.75529999999998</v>
          </cell>
          <cell r="K1730">
            <v>425.40480000000002</v>
          </cell>
          <cell r="L1730">
            <v>445.17259999999999</v>
          </cell>
          <cell r="M1730">
            <v>510.4606</v>
          </cell>
          <cell r="N1730">
            <v>475.49810000000002</v>
          </cell>
          <cell r="O1730">
            <v>462.54109999999997</v>
          </cell>
        </row>
        <row r="1731">
          <cell r="A1731" t="str">
            <v>Japan</v>
          </cell>
          <cell r="B1731" t="str">
            <v>Asia Pacific</v>
          </cell>
          <cell r="C1731" t="str">
            <v>Aa3</v>
          </cell>
          <cell r="D1731">
            <v>551.11710000000005</v>
          </cell>
          <cell r="E1731">
            <v>623.03120000000001</v>
          </cell>
          <cell r="F1731">
            <v>681.09789999999998</v>
          </cell>
          <cell r="G1731">
            <v>616.8854</v>
          </cell>
          <cell r="H1731">
            <v>567.43550000000005</v>
          </cell>
          <cell r="I1731">
            <v>532.60839999999996</v>
          </cell>
          <cell r="J1731">
            <v>699.09749999999997</v>
          </cell>
          <cell r="K1731">
            <v>676.71540000000005</v>
          </cell>
          <cell r="L1731">
            <v>728.01490000000001</v>
          </cell>
          <cell r="M1731">
            <v>765.15689999999995</v>
          </cell>
          <cell r="N1731">
            <v>777.16189999999995</v>
          </cell>
          <cell r="O1731">
            <v>736.10699999999997</v>
          </cell>
        </row>
        <row r="1732">
          <cell r="A1732" t="str">
            <v>Jersey</v>
          </cell>
          <cell r="B1732" t="str">
            <v>--</v>
          </cell>
          <cell r="C1732" t="str">
            <v>--</v>
          </cell>
        </row>
        <row r="1733">
          <cell r="A1733" t="str">
            <v>Jordan</v>
          </cell>
          <cell r="B1733" t="str">
            <v>ME &amp; A</v>
          </cell>
          <cell r="C1733" t="str">
            <v>B1</v>
          </cell>
          <cell r="D1733">
            <v>286.8578</v>
          </cell>
          <cell r="E1733">
            <v>250.81030000000001</v>
          </cell>
          <cell r="F1733">
            <v>253.2817</v>
          </cell>
          <cell r="G1733">
            <v>235.92939999999999</v>
          </cell>
          <cell r="H1733">
            <v>228.29079999999999</v>
          </cell>
          <cell r="I1733">
            <v>200.29849999999999</v>
          </cell>
          <cell r="J1733">
            <v>244.74979999999999</v>
          </cell>
          <cell r="K1733">
            <v>269.9828</v>
          </cell>
          <cell r="L1733">
            <v>267.5102</v>
          </cell>
          <cell r="M1733">
            <v>348.43689999999998</v>
          </cell>
          <cell r="N1733">
            <v>322.37430000000001</v>
          </cell>
          <cell r="O1733">
            <v>334.78390000000002</v>
          </cell>
        </row>
        <row r="1734">
          <cell r="A1734" t="str">
            <v>Kazakhstan</v>
          </cell>
          <cell r="B1734" t="str">
            <v>Europe</v>
          </cell>
          <cell r="C1734" t="str">
            <v>Baa2</v>
          </cell>
          <cell r="D1734">
            <v>59.020899999999997</v>
          </cell>
          <cell r="E1734">
            <v>46.401400000000002</v>
          </cell>
          <cell r="F1734">
            <v>28.840599999999998</v>
          </cell>
          <cell r="G1734">
            <v>24.2867</v>
          </cell>
          <cell r="H1734">
            <v>21.014299999999999</v>
          </cell>
          <cell r="I1734">
            <v>23.381399999999999</v>
          </cell>
          <cell r="J1734">
            <v>46.188200000000002</v>
          </cell>
          <cell r="K1734">
            <v>44.617100000000001</v>
          </cell>
          <cell r="L1734">
            <v>37.570799999999998</v>
          </cell>
          <cell r="M1734">
            <v>46.028500000000001</v>
          </cell>
          <cell r="N1734">
            <v>51.595199999999998</v>
          </cell>
          <cell r="O1734">
            <v>55.560400000000001</v>
          </cell>
        </row>
        <row r="1735">
          <cell r="A1735" t="str">
            <v>Kenya</v>
          </cell>
          <cell r="B1735" t="str">
            <v>--</v>
          </cell>
          <cell r="C1735" t="str">
            <v>B1</v>
          </cell>
          <cell r="D1735">
            <v>330.45310000000001</v>
          </cell>
          <cell r="E1735">
            <v>294.2473</v>
          </cell>
          <cell r="F1735">
            <v>258.64150000000001</v>
          </cell>
          <cell r="G1735">
            <v>211.53149999999999</v>
          </cell>
          <cell r="H1735">
            <v>214.8005</v>
          </cell>
          <cell r="I1735">
            <v>201.4203</v>
          </cell>
          <cell r="J1735">
            <v>215.9264</v>
          </cell>
          <cell r="K1735">
            <v>209.03270000000001</v>
          </cell>
          <cell r="L1735">
            <v>225.05930000000001</v>
          </cell>
          <cell r="M1735">
            <v>236.4708</v>
          </cell>
          <cell r="N1735">
            <v>206.029</v>
          </cell>
          <cell r="O1735">
            <v>211.94759999999999</v>
          </cell>
        </row>
        <row r="1736">
          <cell r="A1736" t="str">
            <v>Korea</v>
          </cell>
          <cell r="B1736" t="str">
            <v>Asia Pacific</v>
          </cell>
          <cell r="C1736" t="str">
            <v>Aa3</v>
          </cell>
          <cell r="D1736">
            <v>96.440700000000007</v>
          </cell>
          <cell r="E1736">
            <v>113.94499999999999</v>
          </cell>
          <cell r="F1736">
            <v>129.5258</v>
          </cell>
          <cell r="G1736">
            <v>134.93289999999999</v>
          </cell>
          <cell r="H1736">
            <v>122.6854</v>
          </cell>
          <cell r="I1736">
            <v>123.2668</v>
          </cell>
          <cell r="J1736">
            <v>143.37909999999999</v>
          </cell>
          <cell r="K1736">
            <v>144.7782</v>
          </cell>
          <cell r="L1736">
            <v>144.64789999999999</v>
          </cell>
          <cell r="M1736">
            <v>142.91999999999999</v>
          </cell>
          <cell r="N1736">
            <v>138.27850000000001</v>
          </cell>
          <cell r="O1736">
            <v>134.2612</v>
          </cell>
        </row>
        <row r="1737">
          <cell r="A1737" t="str">
            <v>Kuwait</v>
          </cell>
          <cell r="B1737" t="str">
            <v>ME &amp; A</v>
          </cell>
          <cell r="C1737" t="str">
            <v>Aa2</v>
          </cell>
          <cell r="D1737">
            <v>34.273899999999998</v>
          </cell>
          <cell r="E1737">
            <v>26.7729</v>
          </cell>
          <cell r="F1737">
            <v>17.548100000000002</v>
          </cell>
          <cell r="G1737">
            <v>15.001799999999999</v>
          </cell>
          <cell r="H1737">
            <v>16.8523</v>
          </cell>
          <cell r="I1737">
            <v>16.084399999999999</v>
          </cell>
          <cell r="J1737">
            <v>15.9414</v>
          </cell>
          <cell r="K1737">
            <v>16.001899999999999</v>
          </cell>
          <cell r="L1737">
            <v>11.4216</v>
          </cell>
          <cell r="M1737">
            <v>9.3574000000000002</v>
          </cell>
          <cell r="N1737">
            <v>9.0056999999999992</v>
          </cell>
          <cell r="O1737">
            <v>8.3612000000000002</v>
          </cell>
        </row>
        <row r="1738">
          <cell r="A1738" t="str">
            <v>Kyrgyzstan</v>
          </cell>
          <cell r="B1738" t="str">
            <v>--</v>
          </cell>
          <cell r="C1738" t="str">
            <v>--</v>
          </cell>
          <cell r="E1738">
            <v>442.57830000000001</v>
          </cell>
          <cell r="F1738">
            <v>347.90030000000002</v>
          </cell>
          <cell r="G1738">
            <v>274.4495</v>
          </cell>
          <cell r="H1738">
            <v>187.26740000000001</v>
          </cell>
          <cell r="I1738">
            <v>162.4922</v>
          </cell>
        </row>
        <row r="1739">
          <cell r="A1739" t="str">
            <v>Laos</v>
          </cell>
          <cell r="B1739" t="str">
            <v>--</v>
          </cell>
          <cell r="C1739" t="str">
            <v>--</v>
          </cell>
          <cell r="I1739">
            <v>335.26064242439969</v>
          </cell>
          <cell r="J1739">
            <v>361.27096872858959</v>
          </cell>
          <cell r="K1739">
            <v>272.01774821761649</v>
          </cell>
          <cell r="L1739">
            <v>261.88946635978073</v>
          </cell>
          <cell r="M1739">
            <v>264.50373814175742</v>
          </cell>
          <cell r="N1739">
            <v>279.45701928776714</v>
          </cell>
          <cell r="O1739">
            <v>281.23004558352125</v>
          </cell>
        </row>
        <row r="1740">
          <cell r="A1740" t="str">
            <v>Latvia</v>
          </cell>
          <cell r="B1740" t="str">
            <v>Europe</v>
          </cell>
          <cell r="C1740" t="str">
            <v>Baa2</v>
          </cell>
          <cell r="D1740">
            <v>44.047699999999999</v>
          </cell>
          <cell r="E1740">
            <v>42.912399999999998</v>
          </cell>
          <cell r="F1740">
            <v>35.204599999999999</v>
          </cell>
          <cell r="G1740">
            <v>28.277100000000001</v>
          </cell>
          <cell r="H1740">
            <v>25.4207</v>
          </cell>
          <cell r="I1740">
            <v>56.828600000000002</v>
          </cell>
          <cell r="J1740">
            <v>108.6323</v>
          </cell>
          <cell r="K1740">
            <v>125.91070000000001</v>
          </cell>
          <cell r="L1740">
            <v>120.00879999999999</v>
          </cell>
          <cell r="M1740">
            <v>115.7452</v>
          </cell>
          <cell r="N1740">
            <v>122.1264</v>
          </cell>
          <cell r="O1740">
            <v>113.2565</v>
          </cell>
        </row>
        <row r="1741">
          <cell r="A1741" t="str">
            <v>Lebanon</v>
          </cell>
          <cell r="B1741" t="str">
            <v>ME &amp; A</v>
          </cell>
          <cell r="C1741" t="str">
            <v>B1</v>
          </cell>
          <cell r="D1741">
            <v>723.60490000000004</v>
          </cell>
          <cell r="E1741">
            <v>693.29409999999996</v>
          </cell>
          <cell r="F1741">
            <v>750.00670000000002</v>
          </cell>
          <cell r="G1741">
            <v>678.12149999999997</v>
          </cell>
          <cell r="H1741">
            <v>644.89110000000005</v>
          </cell>
          <cell r="I1741">
            <v>613.3356</v>
          </cell>
          <cell r="J1741">
            <v>554.88250000000005</v>
          </cell>
          <cell r="K1741">
            <v>574.90459999999996</v>
          </cell>
          <cell r="L1741">
            <v>539.98180000000002</v>
          </cell>
          <cell r="M1741">
            <v>556.49360000000001</v>
          </cell>
          <cell r="N1741">
            <v>588.15309999999999</v>
          </cell>
          <cell r="O1741">
            <v>598.09829999999999</v>
          </cell>
        </row>
        <row r="1742">
          <cell r="A1742" t="str">
            <v>Lesotho</v>
          </cell>
          <cell r="B1742" t="str">
            <v>--</v>
          </cell>
          <cell r="C1742" t="str">
            <v>--</v>
          </cell>
        </row>
        <row r="1743">
          <cell r="A1743" t="str">
            <v>Libya</v>
          </cell>
          <cell r="B1743" t="str">
            <v>--</v>
          </cell>
          <cell r="C1743" t="str">
            <v>--</v>
          </cell>
        </row>
        <row r="1744">
          <cell r="A1744" t="str">
            <v>Liechtenstein</v>
          </cell>
          <cell r="B1744" t="str">
            <v>--</v>
          </cell>
          <cell r="C1744" t="str">
            <v>--</v>
          </cell>
          <cell r="D1744">
            <v>0</v>
          </cell>
          <cell r="E1744">
            <v>0</v>
          </cell>
          <cell r="F1744">
            <v>0</v>
          </cell>
          <cell r="G1744">
            <v>0</v>
          </cell>
          <cell r="H1744">
            <v>0</v>
          </cell>
          <cell r="I1744">
            <v>0</v>
          </cell>
          <cell r="J1744">
            <v>0</v>
          </cell>
          <cell r="K1744">
            <v>0</v>
          </cell>
          <cell r="L1744">
            <v>0</v>
          </cell>
          <cell r="M1744">
            <v>0</v>
          </cell>
          <cell r="N1744">
            <v>0</v>
          </cell>
          <cell r="O1744">
            <v>0</v>
          </cell>
        </row>
        <row r="1745">
          <cell r="A1745" t="str">
            <v>Lithuania</v>
          </cell>
          <cell r="B1745" t="str">
            <v>Europe</v>
          </cell>
          <cell r="C1745" t="str">
            <v>Baa1</v>
          </cell>
          <cell r="D1745">
            <v>64.650599999999997</v>
          </cell>
          <cell r="E1745">
            <v>59.444600000000001</v>
          </cell>
          <cell r="F1745">
            <v>54.704799999999999</v>
          </cell>
          <cell r="G1745">
            <v>53.1892</v>
          </cell>
          <cell r="H1745">
            <v>49.0533</v>
          </cell>
          <cell r="I1745">
            <v>44.8538</v>
          </cell>
          <cell r="J1745">
            <v>82.701499999999996</v>
          </cell>
          <cell r="K1745">
            <v>107.7645</v>
          </cell>
          <cell r="L1745">
            <v>115.4876</v>
          </cell>
          <cell r="M1745">
            <v>123.7088</v>
          </cell>
          <cell r="N1745">
            <v>122.7692</v>
          </cell>
          <cell r="O1745">
            <v>125.625</v>
          </cell>
        </row>
        <row r="1746">
          <cell r="A1746" t="str">
            <v>Luxembourg</v>
          </cell>
          <cell r="B1746" t="str">
            <v>Europe</v>
          </cell>
          <cell r="C1746" t="str">
            <v>Aaa</v>
          </cell>
          <cell r="D1746">
            <v>14.7075</v>
          </cell>
          <cell r="E1746">
            <v>15.3146</v>
          </cell>
          <cell r="F1746">
            <v>14.6129</v>
          </cell>
          <cell r="G1746">
            <v>16.729800000000001</v>
          </cell>
          <cell r="H1746">
            <v>16.7057</v>
          </cell>
          <cell r="I1746">
            <v>34.111699999999999</v>
          </cell>
          <cell r="J1746">
            <v>34.8992</v>
          </cell>
          <cell r="K1746">
            <v>45.703099999999999</v>
          </cell>
          <cell r="L1746">
            <v>43.820399999999999</v>
          </cell>
          <cell r="M1746">
            <v>49.613199999999999</v>
          </cell>
          <cell r="N1746">
            <v>56.224299999999999</v>
          </cell>
          <cell r="O1746">
            <v>59.357500000000002</v>
          </cell>
        </row>
        <row r="1747">
          <cell r="A1747" t="str">
            <v>Macau</v>
          </cell>
          <cell r="B1747" t="str">
            <v>Asia Pacific</v>
          </cell>
          <cell r="C1747" t="str">
            <v>Aa3</v>
          </cell>
          <cell r="D1747">
            <v>0</v>
          </cell>
          <cell r="E1747">
            <v>0</v>
          </cell>
          <cell r="F1747">
            <v>0</v>
          </cell>
          <cell r="G1747">
            <v>0</v>
          </cell>
          <cell r="H1747">
            <v>0</v>
          </cell>
          <cell r="I1747">
            <v>0</v>
          </cell>
          <cell r="J1747">
            <v>0</v>
          </cell>
          <cell r="K1747">
            <v>0</v>
          </cell>
          <cell r="L1747">
            <v>0</v>
          </cell>
          <cell r="M1747">
            <v>0</v>
          </cell>
          <cell r="N1747">
            <v>0</v>
          </cell>
          <cell r="O1747">
            <v>0</v>
          </cell>
        </row>
        <row r="1748">
          <cell r="A1748" t="str">
            <v>Macedonia</v>
          </cell>
          <cell r="B1748" t="str">
            <v>--</v>
          </cell>
          <cell r="C1748" t="str">
            <v>--</v>
          </cell>
          <cell r="E1748">
            <v>186.9074</v>
          </cell>
          <cell r="F1748">
            <v>106.53919999999999</v>
          </cell>
          <cell r="G1748">
            <v>103.36709999999999</v>
          </cell>
          <cell r="H1748">
            <v>78.722700000000003</v>
          </cell>
          <cell r="I1748">
            <v>59.219099999999997</v>
          </cell>
          <cell r="J1748">
            <v>78.979299999999995</v>
          </cell>
          <cell r="K1748">
            <v>80.339500000000001</v>
          </cell>
          <cell r="L1748">
            <v>87.212000000000003</v>
          </cell>
          <cell r="M1748">
            <v>116.4442</v>
          </cell>
          <cell r="N1748">
            <v>125.76260000000001</v>
          </cell>
        </row>
        <row r="1749">
          <cell r="A1749" t="str">
            <v>Malawi</v>
          </cell>
          <cell r="B1749" t="str">
            <v>--</v>
          </cell>
          <cell r="C1749" t="str">
            <v>--</v>
          </cell>
        </row>
        <row r="1750">
          <cell r="A1750" t="str">
            <v>Malaysia</v>
          </cell>
          <cell r="B1750" t="str">
            <v>Asia Pacific</v>
          </cell>
          <cell r="C1750" t="str">
            <v>A3</v>
          </cell>
          <cell r="D1750">
            <v>203.8322</v>
          </cell>
          <cell r="E1750">
            <v>217.93819999999999</v>
          </cell>
          <cell r="F1750">
            <v>215.1095</v>
          </cell>
          <cell r="G1750">
            <v>196.06059999999999</v>
          </cell>
          <cell r="H1750">
            <v>190.6737</v>
          </cell>
          <cell r="I1750">
            <v>191.77119999999999</v>
          </cell>
          <cell r="J1750">
            <v>228.435</v>
          </cell>
          <cell r="K1750">
            <v>254.99180000000001</v>
          </cell>
          <cell r="L1750">
            <v>245.99959999999999</v>
          </cell>
          <cell r="M1750">
            <v>241.2629</v>
          </cell>
          <cell r="N1750">
            <v>244.2132</v>
          </cell>
          <cell r="O1750">
            <v>259.35539999999997</v>
          </cell>
        </row>
        <row r="1751">
          <cell r="A1751" t="str">
            <v>Maldives</v>
          </cell>
          <cell r="B1751" t="str">
            <v>--</v>
          </cell>
          <cell r="C1751" t="str">
            <v>--</v>
          </cell>
        </row>
        <row r="1752">
          <cell r="A1752" t="str">
            <v>Mali</v>
          </cell>
          <cell r="B1752" t="str">
            <v>--</v>
          </cell>
          <cell r="C1752" t="str">
            <v>--</v>
          </cell>
        </row>
        <row r="1753">
          <cell r="A1753" t="str">
            <v>Malta</v>
          </cell>
          <cell r="B1753" t="str">
            <v>Europe</v>
          </cell>
          <cell r="C1753" t="str">
            <v>A3</v>
          </cell>
          <cell r="D1753">
            <v>180.1755</v>
          </cell>
          <cell r="E1753">
            <v>178.85730000000001</v>
          </cell>
          <cell r="F1753">
            <v>166.99680000000001</v>
          </cell>
          <cell r="G1753">
            <v>154.50659999999999</v>
          </cell>
          <cell r="H1753">
            <v>153.7773</v>
          </cell>
          <cell r="I1753">
            <v>157.70169999999999</v>
          </cell>
          <cell r="J1753">
            <v>171.60059999999999</v>
          </cell>
          <cell r="K1753">
            <v>175.22120000000001</v>
          </cell>
          <cell r="L1753">
            <v>178.5498</v>
          </cell>
          <cell r="M1753">
            <v>177.947</v>
          </cell>
          <cell r="N1753">
            <v>183.75</v>
          </cell>
          <cell r="O1753">
            <v>184.5771</v>
          </cell>
        </row>
        <row r="1754">
          <cell r="A1754" t="str">
            <v>Mauritania</v>
          </cell>
          <cell r="B1754" t="str">
            <v>--</v>
          </cell>
          <cell r="C1754" t="str">
            <v>--</v>
          </cell>
        </row>
        <row r="1755">
          <cell r="A1755" t="str">
            <v>Mauritius</v>
          </cell>
          <cell r="B1755" t="str">
            <v>ME &amp; A</v>
          </cell>
          <cell r="C1755" t="str">
            <v>Baa1</v>
          </cell>
          <cell r="D1755">
            <v>289.74239999999998</v>
          </cell>
          <cell r="E1755">
            <v>277.14620000000002</v>
          </cell>
          <cell r="F1755">
            <v>295.45</v>
          </cell>
          <cell r="G1755">
            <v>289.72660000000002</v>
          </cell>
          <cell r="H1755">
            <v>232.399</v>
          </cell>
          <cell r="I1755">
            <v>198.51490000000001</v>
          </cell>
          <cell r="J1755">
            <v>236.3657</v>
          </cell>
          <cell r="K1755">
            <v>226.4342</v>
          </cell>
          <cell r="L1755">
            <v>237.2183</v>
          </cell>
          <cell r="M1755">
            <v>233.32749999999999</v>
          </cell>
          <cell r="N1755">
            <v>245.41640000000001</v>
          </cell>
          <cell r="O1755">
            <v>238.274</v>
          </cell>
        </row>
        <row r="1756">
          <cell r="A1756" t="str">
            <v>Mexico</v>
          </cell>
          <cell r="B1756" t="str">
            <v>Americas</v>
          </cell>
          <cell r="C1756" t="str">
            <v>Baa1</v>
          </cell>
          <cell r="D1756">
            <v>130.78989999999999</v>
          </cell>
          <cell r="E1756">
            <v>124.90600000000001</v>
          </cell>
          <cell r="F1756">
            <v>118.05200000000001</v>
          </cell>
          <cell r="G1756">
            <v>122.5521</v>
          </cell>
          <cell r="H1756">
            <v>124.45310000000001</v>
          </cell>
          <cell r="I1756">
            <v>132.14420000000001</v>
          </cell>
          <cell r="J1756">
            <v>151.69589999999999</v>
          </cell>
          <cell r="K1756">
            <v>155.82339999999999</v>
          </cell>
          <cell r="L1756">
            <v>157.4683</v>
          </cell>
          <cell r="M1756">
            <v>163.30250000000001</v>
          </cell>
          <cell r="N1756">
            <v>172.0866</v>
          </cell>
          <cell r="O1756">
            <v>174.79179999999999</v>
          </cell>
        </row>
        <row r="1757">
          <cell r="A1757" t="str">
            <v>Moldova</v>
          </cell>
          <cell r="B1757" t="str">
            <v>Europe</v>
          </cell>
          <cell r="C1757" t="str">
            <v>B3</v>
          </cell>
          <cell r="D1757">
            <v>167.56899999999999</v>
          </cell>
          <cell r="E1757">
            <v>120.2667</v>
          </cell>
          <cell r="F1757">
            <v>89.152100000000004</v>
          </cell>
          <cell r="G1757">
            <v>76.116600000000005</v>
          </cell>
          <cell r="H1757">
            <v>60.299700000000001</v>
          </cell>
          <cell r="I1757">
            <v>46.42</v>
          </cell>
          <cell r="J1757">
            <v>68.727099999999993</v>
          </cell>
          <cell r="K1757">
            <v>69.204800000000006</v>
          </cell>
          <cell r="L1757">
            <v>63.152000000000001</v>
          </cell>
          <cell r="M1757">
            <v>62.710799999999999</v>
          </cell>
          <cell r="N1757">
            <v>63.197200000000002</v>
          </cell>
          <cell r="O1757">
            <v>63.315399999999997</v>
          </cell>
        </row>
        <row r="1758">
          <cell r="A1758" t="str">
            <v>Monaco</v>
          </cell>
          <cell r="B1758" t="str">
            <v>--</v>
          </cell>
          <cell r="C1758" t="str">
            <v>--</v>
          </cell>
        </row>
        <row r="1759">
          <cell r="A1759" t="str">
            <v>Mongolia</v>
          </cell>
          <cell r="B1759" t="str">
            <v>Asia Pacific</v>
          </cell>
          <cell r="C1759" t="str">
            <v>B1</v>
          </cell>
          <cell r="D1759">
            <v>288.43950000000001</v>
          </cell>
          <cell r="E1759">
            <v>241.5121</v>
          </cell>
          <cell r="F1759">
            <v>196.32060000000001</v>
          </cell>
          <cell r="G1759">
            <v>123.8857</v>
          </cell>
          <cell r="H1759">
            <v>96.271199999999993</v>
          </cell>
          <cell r="I1759">
            <v>93.637200000000007</v>
          </cell>
          <cell r="J1759">
            <v>145.50399999999999</v>
          </cell>
          <cell r="K1759">
            <v>77.696100000000001</v>
          </cell>
          <cell r="L1759">
            <v>72.231899999999996</v>
          </cell>
          <cell r="M1759">
            <v>123.3609</v>
          </cell>
          <cell r="N1759">
            <v>125.88939999999999</v>
          </cell>
          <cell r="O1759">
            <v>124.917</v>
          </cell>
        </row>
        <row r="1760">
          <cell r="A1760" t="str">
            <v>Montenegro</v>
          </cell>
          <cell r="B1760" t="str">
            <v>Europe</v>
          </cell>
          <cell r="C1760" t="str">
            <v>Ba3</v>
          </cell>
          <cell r="G1760">
            <v>71.7149</v>
          </cell>
          <cell r="H1760">
            <v>55.519799999999996</v>
          </cell>
          <cell r="I1760">
            <v>57.9499</v>
          </cell>
          <cell r="J1760">
            <v>84.259399999999999</v>
          </cell>
          <cell r="K1760">
            <v>96.703599999999994</v>
          </cell>
          <cell r="L1760">
            <v>115.7131</v>
          </cell>
          <cell r="M1760">
            <v>130.77850000000001</v>
          </cell>
          <cell r="N1760">
            <v>142.8364</v>
          </cell>
          <cell r="O1760">
            <v>146.92230000000001</v>
          </cell>
        </row>
        <row r="1761">
          <cell r="A1761" t="str">
            <v>Morocco</v>
          </cell>
          <cell r="B1761" t="str">
            <v>ME &amp; A</v>
          </cell>
          <cell r="C1761" t="str">
            <v>Ba1</v>
          </cell>
          <cell r="D1761">
            <v>279.68340000000001</v>
          </cell>
          <cell r="E1761">
            <v>257.17930000000001</v>
          </cell>
          <cell r="F1761">
            <v>245.71109999999999</v>
          </cell>
          <cell r="G1761">
            <v>217.0016</v>
          </cell>
          <cell r="H1761">
            <v>182.55799999999999</v>
          </cell>
          <cell r="I1761">
            <v>148.25049999999999</v>
          </cell>
          <cell r="J1761">
            <v>163.7919</v>
          </cell>
          <cell r="K1761">
            <v>186.2893</v>
          </cell>
          <cell r="L1761">
            <v>195.5181</v>
          </cell>
          <cell r="M1761">
            <v>215.0771</v>
          </cell>
          <cell r="N1761">
            <v>222.43289999999999</v>
          </cell>
          <cell r="O1761">
            <v>228.0899</v>
          </cell>
        </row>
        <row r="1762">
          <cell r="A1762" t="str">
            <v>Mozambique</v>
          </cell>
          <cell r="B1762" t="str">
            <v>--</v>
          </cell>
          <cell r="C1762" t="str">
            <v>B1</v>
          </cell>
          <cell r="E1762">
            <v>327.82799999999997</v>
          </cell>
          <cell r="F1762">
            <v>394.79790000000003</v>
          </cell>
          <cell r="G1762">
            <v>208.64439999999999</v>
          </cell>
          <cell r="H1762">
            <v>166.22280000000001</v>
          </cell>
          <cell r="I1762">
            <v>97.486099999999993</v>
          </cell>
          <cell r="J1762">
            <v>141.17509999999999</v>
          </cell>
          <cell r="K1762">
            <v>161.40379999999999</v>
          </cell>
          <cell r="L1762">
            <v>137.53870000000001</v>
          </cell>
          <cell r="M1762">
            <v>146.01439999999999</v>
          </cell>
          <cell r="N1762">
            <v>164.53870000000001</v>
          </cell>
          <cell r="O1762">
            <v>166.07589999999999</v>
          </cell>
        </row>
        <row r="1763">
          <cell r="A1763" t="str">
            <v>Myanmar</v>
          </cell>
          <cell r="B1763" t="str">
            <v>--</v>
          </cell>
          <cell r="C1763" t="str">
            <v>--</v>
          </cell>
        </row>
        <row r="1764">
          <cell r="A1764" t="str">
            <v>Namibia</v>
          </cell>
          <cell r="B1764" t="str">
            <v>ME &amp; A</v>
          </cell>
          <cell r="C1764" t="str">
            <v>Baa3</v>
          </cell>
          <cell r="D1764">
            <v>104.5652</v>
          </cell>
          <cell r="E1764">
            <v>109.9384</v>
          </cell>
          <cell r="F1764">
            <v>96.439400000000006</v>
          </cell>
          <cell r="G1764">
            <v>77.518100000000004</v>
          </cell>
          <cell r="H1764">
            <v>57.640099999999997</v>
          </cell>
          <cell r="I1764">
            <v>57.5578</v>
          </cell>
          <cell r="J1764">
            <v>49.641800000000003</v>
          </cell>
          <cell r="K1764">
            <v>59.152200000000001</v>
          </cell>
          <cell r="L1764">
            <v>82.639300000000006</v>
          </cell>
          <cell r="M1764">
            <v>69.092500000000001</v>
          </cell>
          <cell r="N1764">
            <v>79.777699999999996</v>
          </cell>
          <cell r="O1764">
            <v>92.242400000000004</v>
          </cell>
        </row>
        <row r="1765">
          <cell r="A1765" t="str">
            <v>Nepal</v>
          </cell>
          <cell r="B1765" t="str">
            <v>--</v>
          </cell>
          <cell r="C1765" t="str">
            <v>--</v>
          </cell>
        </row>
        <row r="1766">
          <cell r="A1766" t="str">
            <v>Netherlands</v>
          </cell>
          <cell r="B1766" t="str">
            <v>Europe</v>
          </cell>
          <cell r="C1766" t="str">
            <v>Aaa</v>
          </cell>
          <cell r="D1766">
            <v>118.33620000000001</v>
          </cell>
          <cell r="E1766">
            <v>118.3168</v>
          </cell>
          <cell r="F1766">
            <v>116.4295</v>
          </cell>
          <cell r="G1766">
            <v>102.8519</v>
          </cell>
          <cell r="H1766">
            <v>99.695899999999995</v>
          </cell>
          <cell r="I1766">
            <v>125.15130000000001</v>
          </cell>
          <cell r="J1766">
            <v>132.5342</v>
          </cell>
          <cell r="K1766">
            <v>136.90129999999999</v>
          </cell>
          <cell r="L1766">
            <v>144.14689999999999</v>
          </cell>
          <cell r="M1766">
            <v>153.553</v>
          </cell>
          <cell r="N1766">
            <v>158.66409999999999</v>
          </cell>
          <cell r="O1766">
            <v>160.80099999999999</v>
          </cell>
        </row>
        <row r="1767">
          <cell r="A1767" t="str">
            <v>Netherlands Antilles</v>
          </cell>
          <cell r="B1767" t="str">
            <v>--</v>
          </cell>
          <cell r="C1767" t="str">
            <v>--</v>
          </cell>
        </row>
        <row r="1768">
          <cell r="A1768" t="str">
            <v>New Zealand</v>
          </cell>
          <cell r="B1768" t="str">
            <v>Asia Pacific</v>
          </cell>
          <cell r="C1768" t="str">
            <v>Aaa</v>
          </cell>
          <cell r="D1768">
            <v>70.377700000000004</v>
          </cell>
          <cell r="E1768">
            <v>63.627800000000001</v>
          </cell>
          <cell r="F1768">
            <v>56.537999999999997</v>
          </cell>
          <cell r="G1768">
            <v>49.796300000000002</v>
          </cell>
          <cell r="H1768">
            <v>46.080399999999997</v>
          </cell>
          <cell r="I1768">
            <v>54.543999999999997</v>
          </cell>
          <cell r="J1768">
            <v>72.402199999999993</v>
          </cell>
          <cell r="K1768">
            <v>91.456199999999995</v>
          </cell>
          <cell r="L1768">
            <v>106.0274</v>
          </cell>
          <cell r="M1768">
            <v>108.6399</v>
          </cell>
          <cell r="N1768">
            <v>108.2403</v>
          </cell>
          <cell r="O1768">
            <v>105.547</v>
          </cell>
        </row>
        <row r="1769">
          <cell r="A1769" t="str">
            <v>Nicaragua</v>
          </cell>
          <cell r="B1769" t="str">
            <v>Americas</v>
          </cell>
          <cell r="C1769" t="str">
            <v>B3</v>
          </cell>
          <cell r="D1769">
            <v>617.89290000000005</v>
          </cell>
          <cell r="E1769">
            <v>434.01229999999998</v>
          </cell>
          <cell r="F1769">
            <v>384.01609999999999</v>
          </cell>
          <cell r="G1769">
            <v>277.30630000000002</v>
          </cell>
          <cell r="H1769">
            <v>158.66040000000001</v>
          </cell>
          <cell r="I1769">
            <v>144.43780000000001</v>
          </cell>
          <cell r="J1769">
            <v>163.8742</v>
          </cell>
          <cell r="K1769">
            <v>157.6362</v>
          </cell>
          <cell r="L1769">
            <v>144.5848</v>
          </cell>
          <cell r="M1769">
            <v>138.63290000000001</v>
          </cell>
          <cell r="N1769">
            <v>140.30029999999999</v>
          </cell>
          <cell r="O1769">
            <v>140.67949999999999</v>
          </cell>
        </row>
        <row r="1770">
          <cell r="A1770" t="str">
            <v>Niger</v>
          </cell>
          <cell r="B1770" t="str">
            <v>--</v>
          </cell>
          <cell r="C1770" t="str">
            <v>--</v>
          </cell>
        </row>
        <row r="1771">
          <cell r="A1771" t="str">
            <v>Nigeria</v>
          </cell>
          <cell r="B1771" t="str">
            <v>ME &amp; A</v>
          </cell>
          <cell r="C1771" t="str">
            <v>Ba3</v>
          </cell>
          <cell r="D1771">
            <v>207.8167</v>
          </cell>
          <cell r="E1771">
            <v>151.69649999999999</v>
          </cell>
          <cell r="F1771">
            <v>78.917299999999997</v>
          </cell>
          <cell r="G1771">
            <v>36.5017</v>
          </cell>
          <cell r="H1771">
            <v>49.875700000000002</v>
          </cell>
          <cell r="I1771">
            <v>37.884599999999999</v>
          </cell>
          <cell r="J1771">
            <v>60.961199999999998</v>
          </cell>
          <cell r="K1771">
            <v>69.128299999999996</v>
          </cell>
          <cell r="L1771">
            <v>76.823400000000007</v>
          </cell>
          <cell r="M1771">
            <v>71.825100000000006</v>
          </cell>
          <cell r="N1771">
            <v>80.340599999999995</v>
          </cell>
          <cell r="O1771">
            <v>87.961600000000004</v>
          </cell>
        </row>
        <row r="1772">
          <cell r="A1772" t="str">
            <v>Norway</v>
          </cell>
          <cell r="B1772" t="str">
            <v>Europe</v>
          </cell>
          <cell r="C1772" t="str">
            <v>Aaa</v>
          </cell>
          <cell r="D1772">
            <v>80.494799999999998</v>
          </cell>
          <cell r="E1772">
            <v>81.204400000000007</v>
          </cell>
          <cell r="F1772">
            <v>78.125500000000002</v>
          </cell>
          <cell r="G1772">
            <v>94.296999999999997</v>
          </cell>
          <cell r="H1772">
            <v>88.231200000000001</v>
          </cell>
          <cell r="I1772">
            <v>82.566500000000005</v>
          </cell>
          <cell r="J1772">
            <v>76.166899999999998</v>
          </cell>
          <cell r="K1772">
            <v>76.796300000000002</v>
          </cell>
          <cell r="L1772">
            <v>49.768500000000003</v>
          </cell>
          <cell r="M1772">
            <v>51.569600000000001</v>
          </cell>
          <cell r="N1772">
            <v>48.9437</v>
          </cell>
          <cell r="O1772">
            <v>48.415500000000002</v>
          </cell>
        </row>
        <row r="1773">
          <cell r="A1773" t="str">
            <v>Oman</v>
          </cell>
          <cell r="B1773" t="str">
            <v>ME &amp; A</v>
          </cell>
          <cell r="C1773" t="str">
            <v>A1</v>
          </cell>
          <cell r="D1773">
            <v>36.383899999999997</v>
          </cell>
          <cell r="E1773">
            <v>34.052900000000001</v>
          </cell>
          <cell r="F1773">
            <v>20.049499999999998</v>
          </cell>
          <cell r="G1773">
            <v>17.886500000000002</v>
          </cell>
          <cell r="H1773">
            <v>14.5497</v>
          </cell>
          <cell r="I1773">
            <v>10.2128</v>
          </cell>
          <cell r="J1773">
            <v>17.534400000000002</v>
          </cell>
          <cell r="K1773">
            <v>14.0558</v>
          </cell>
          <cell r="L1773">
            <v>11.5276</v>
          </cell>
          <cell r="M1773">
            <v>12.560700000000001</v>
          </cell>
          <cell r="N1773">
            <v>13.593999999999999</v>
          </cell>
          <cell r="O1773">
            <v>14.7965</v>
          </cell>
        </row>
        <row r="1774">
          <cell r="A1774" t="str">
            <v>Pakistan</v>
          </cell>
          <cell r="B1774" t="str">
            <v>Asia Pacific</v>
          </cell>
          <cell r="C1774" t="str">
            <v>Caa1</v>
          </cell>
          <cell r="D1774">
            <v>439.67790000000002</v>
          </cell>
          <cell r="E1774">
            <v>466.80579999999998</v>
          </cell>
          <cell r="F1774">
            <v>449.43630000000002</v>
          </cell>
          <cell r="G1774">
            <v>398.56029999999998</v>
          </cell>
          <cell r="H1774">
            <v>367.25510000000003</v>
          </cell>
          <cell r="I1774">
            <v>406.15300000000002</v>
          </cell>
          <cell r="J1774">
            <v>419.04219999999998</v>
          </cell>
          <cell r="K1774">
            <v>433.44709999999998</v>
          </cell>
          <cell r="L1774">
            <v>478.11630000000002</v>
          </cell>
          <cell r="M1774">
            <v>489.23660000000001</v>
          </cell>
          <cell r="N1774">
            <v>478.03429999999997</v>
          </cell>
          <cell r="O1774">
            <v>499.50959999999998</v>
          </cell>
        </row>
        <row r="1775">
          <cell r="A1775" t="str">
            <v>Palau</v>
          </cell>
          <cell r="B1775" t="str">
            <v>--</v>
          </cell>
          <cell r="C1775" t="str">
            <v>--</v>
          </cell>
        </row>
        <row r="1776">
          <cell r="A1776" t="str">
            <v>Panama</v>
          </cell>
          <cell r="B1776" t="str">
            <v>Americas</v>
          </cell>
          <cell r="C1776" t="str">
            <v>Baa2</v>
          </cell>
          <cell r="D1776">
            <v>282.42020000000002</v>
          </cell>
          <cell r="E1776">
            <v>310.42079999999999</v>
          </cell>
          <cell r="F1776">
            <v>296.46480000000003</v>
          </cell>
          <cell r="G1776">
            <v>244.7929</v>
          </cell>
          <cell r="H1776">
            <v>190.41640000000001</v>
          </cell>
          <cell r="I1776">
            <v>173.54509999999999</v>
          </cell>
          <cell r="J1776">
            <v>179.0899</v>
          </cell>
          <cell r="K1776">
            <v>174.9487</v>
          </cell>
          <cell r="L1776">
            <v>176.49940000000001</v>
          </cell>
          <cell r="M1776">
            <v>168.7603</v>
          </cell>
          <cell r="N1776">
            <v>161.5308</v>
          </cell>
          <cell r="O1776">
            <v>158.8828</v>
          </cell>
        </row>
        <row r="1777">
          <cell r="A1777" t="str">
            <v>Papua New Guinea</v>
          </cell>
          <cell r="B1777" t="str">
            <v>Asia Pacific</v>
          </cell>
          <cell r="C1777" t="str">
            <v>B1</v>
          </cell>
          <cell r="E1777">
            <v>174.51419999999999</v>
          </cell>
          <cell r="F1777">
            <v>136.31389999999999</v>
          </cell>
          <cell r="G1777">
            <v>105.7925</v>
          </cell>
          <cell r="H1777">
            <v>90.126499999999993</v>
          </cell>
          <cell r="I1777">
            <v>95.655199999999994</v>
          </cell>
          <cell r="J1777">
            <v>105.4646</v>
          </cell>
          <cell r="K1777">
            <v>79.474900000000005</v>
          </cell>
          <cell r="L1777">
            <v>77.790700000000001</v>
          </cell>
          <cell r="M1777">
            <v>82.204999999999998</v>
          </cell>
          <cell r="N1777">
            <v>102.2283</v>
          </cell>
          <cell r="O1777">
            <v>118.46639999999999</v>
          </cell>
        </row>
        <row r="1778">
          <cell r="A1778" t="str">
            <v>Paraguay</v>
          </cell>
          <cell r="B1778" t="str">
            <v>Americas</v>
          </cell>
          <cell r="C1778" t="str">
            <v>Ba3</v>
          </cell>
          <cell r="D1778">
            <v>220.0718</v>
          </cell>
          <cell r="E1778">
            <v>179.32759999999999</v>
          </cell>
          <cell r="F1778">
            <v>150.3186</v>
          </cell>
          <cell r="G1778">
            <v>114.33580000000001</v>
          </cell>
          <cell r="H1778">
            <v>97.857299999999995</v>
          </cell>
          <cell r="I1778">
            <v>86.888000000000005</v>
          </cell>
          <cell r="J1778">
            <v>78.701800000000006</v>
          </cell>
          <cell r="K1778">
            <v>69.370999999999995</v>
          </cell>
          <cell r="L1778">
            <v>54.157499999999999</v>
          </cell>
          <cell r="M1778">
            <v>65.961299999999994</v>
          </cell>
          <cell r="N1778">
            <v>65.318600000000004</v>
          </cell>
          <cell r="O1778">
            <v>71.014499999999998</v>
          </cell>
        </row>
        <row r="1779">
          <cell r="A1779" t="str">
            <v>Peru</v>
          </cell>
          <cell r="B1779" t="str">
            <v>Americas</v>
          </cell>
          <cell r="C1779" t="str">
            <v>Baa2</v>
          </cell>
          <cell r="D1779">
            <v>265.22030000000001</v>
          </cell>
          <cell r="E1779">
            <v>243.07300000000001</v>
          </cell>
          <cell r="F1779">
            <v>214.39189999999999</v>
          </cell>
          <cell r="G1779">
            <v>160.72790000000001</v>
          </cell>
          <cell r="H1779">
            <v>136.64160000000001</v>
          </cell>
          <cell r="I1779">
            <v>121.72329999999999</v>
          </cell>
          <cell r="J1779">
            <v>136.5479</v>
          </cell>
          <cell r="K1779">
            <v>116.1728</v>
          </cell>
          <cell r="L1779">
            <v>101.37860000000001</v>
          </cell>
          <cell r="M1779">
            <v>91.239400000000003</v>
          </cell>
          <cell r="N1779">
            <v>87.814899999999994</v>
          </cell>
          <cell r="O1779">
            <v>80.721000000000004</v>
          </cell>
        </row>
        <row r="1780">
          <cell r="A1780" t="str">
            <v>Philippines</v>
          </cell>
          <cell r="B1780" t="str">
            <v>Asia Pacific</v>
          </cell>
          <cell r="C1780" t="str">
            <v>Baa3</v>
          </cell>
          <cell r="D1780">
            <v>503.74450000000002</v>
          </cell>
          <cell r="E1780">
            <v>495.8064</v>
          </cell>
          <cell r="F1780">
            <v>431.93689999999998</v>
          </cell>
          <cell r="G1780">
            <v>350.70609999999999</v>
          </cell>
          <cell r="H1780">
            <v>308.50290000000001</v>
          </cell>
          <cell r="I1780">
            <v>312.52229999999997</v>
          </cell>
          <cell r="J1780">
            <v>342.30450000000002</v>
          </cell>
          <cell r="K1780">
            <v>350.30239999999998</v>
          </cell>
          <cell r="L1780">
            <v>326.20740000000001</v>
          </cell>
          <cell r="M1780">
            <v>310.8603</v>
          </cell>
          <cell r="N1780">
            <v>293.53070000000002</v>
          </cell>
          <cell r="O1780">
            <v>281.02719999999999</v>
          </cell>
        </row>
        <row r="1781">
          <cell r="A1781" t="str">
            <v>Poland</v>
          </cell>
          <cell r="B1781" t="str">
            <v>Europe</v>
          </cell>
          <cell r="C1781" t="str">
            <v>A2</v>
          </cell>
          <cell r="D1781">
            <v>122.26439999999999</v>
          </cell>
          <cell r="E1781">
            <v>122.6825</v>
          </cell>
          <cell r="F1781">
            <v>119.6129</v>
          </cell>
          <cell r="G1781">
            <v>118.64660000000001</v>
          </cell>
          <cell r="H1781">
            <v>111.6127</v>
          </cell>
          <cell r="I1781">
            <v>119.1165</v>
          </cell>
          <cell r="J1781">
            <v>136.94470000000001</v>
          </cell>
          <cell r="K1781">
            <v>146.16909999999999</v>
          </cell>
          <cell r="L1781">
            <v>146.50540000000001</v>
          </cell>
          <cell r="M1781">
            <v>145.03899999999999</v>
          </cell>
          <cell r="N1781">
            <v>153.7037</v>
          </cell>
          <cell r="O1781">
            <v>108.3691</v>
          </cell>
        </row>
        <row r="1782">
          <cell r="A1782" t="str">
            <v>Portugal</v>
          </cell>
          <cell r="B1782" t="str">
            <v>Europe</v>
          </cell>
          <cell r="C1782" t="str">
            <v>Ba3</v>
          </cell>
          <cell r="D1782">
            <v>145.09610000000001</v>
          </cell>
          <cell r="E1782">
            <v>149.60820000000001</v>
          </cell>
          <cell r="F1782">
            <v>168.88919999999999</v>
          </cell>
          <cell r="G1782">
            <v>171.06020000000001</v>
          </cell>
          <cell r="H1782">
            <v>166.184</v>
          </cell>
          <cell r="I1782">
            <v>174.4091</v>
          </cell>
          <cell r="J1782">
            <v>211.3879</v>
          </cell>
          <cell r="K1782">
            <v>225.6849</v>
          </cell>
          <cell r="L1782">
            <v>240.4374</v>
          </cell>
          <cell r="M1782">
            <v>303.13830000000002</v>
          </cell>
          <cell r="N1782">
            <v>295.72899999999998</v>
          </cell>
          <cell r="O1782">
            <v>295.8691</v>
          </cell>
        </row>
        <row r="1783">
          <cell r="A1783" t="str">
            <v>Qatar</v>
          </cell>
          <cell r="B1783" t="str">
            <v>ME &amp; A</v>
          </cell>
          <cell r="C1783" t="str">
            <v>Aa2</v>
          </cell>
          <cell r="D1783">
            <v>112.3934</v>
          </cell>
          <cell r="E1783">
            <v>60.069000000000003</v>
          </cell>
          <cell r="F1783">
            <v>47.353299999999997</v>
          </cell>
          <cell r="G1783">
            <v>33.592100000000002</v>
          </cell>
          <cell r="H1783">
            <v>20.264700000000001</v>
          </cell>
          <cell r="I1783">
            <v>27.2163</v>
          </cell>
          <cell r="J1783">
            <v>73.392600000000002</v>
          </cell>
          <cell r="K1783">
            <v>125.24039999999999</v>
          </cell>
          <cell r="L1783">
            <v>107.0386</v>
          </cell>
          <cell r="M1783">
            <v>91.3108</v>
          </cell>
          <cell r="N1783">
            <v>88.333299999999994</v>
          </cell>
          <cell r="O1783">
            <v>101.85590000000001</v>
          </cell>
        </row>
        <row r="1784">
          <cell r="A1784" t="str">
            <v>Republic of the Congo</v>
          </cell>
          <cell r="C1784" t="str">
            <v>Ba3</v>
          </cell>
          <cell r="D1784">
            <v>676.84270000000004</v>
          </cell>
          <cell r="E1784">
            <v>654.21960000000001</v>
          </cell>
          <cell r="F1784">
            <v>279.0616</v>
          </cell>
          <cell r="G1784">
            <v>222.42320000000001</v>
          </cell>
          <cell r="H1784">
            <v>260.1644</v>
          </cell>
          <cell r="I1784">
            <v>130.38829999999999</v>
          </cell>
          <cell r="J1784">
            <v>194.62289999999999</v>
          </cell>
          <cell r="K1784">
            <v>57.262500000000003</v>
          </cell>
          <cell r="L1784">
            <v>58.496899999999997</v>
          </cell>
          <cell r="M1784">
            <v>73.480599999999995</v>
          </cell>
          <cell r="N1784">
            <v>67.177800000000005</v>
          </cell>
          <cell r="O1784">
            <v>70.321100000000001</v>
          </cell>
        </row>
        <row r="1785">
          <cell r="A1785" t="str">
            <v>Republic of the Congo, Government of</v>
          </cell>
          <cell r="C1785" t="str">
            <v>--</v>
          </cell>
          <cell r="D1785">
            <v>676.84270000000004</v>
          </cell>
          <cell r="E1785">
            <v>654.21960000000001</v>
          </cell>
          <cell r="F1785">
            <v>279.0616</v>
          </cell>
          <cell r="G1785">
            <v>222.42320000000001</v>
          </cell>
          <cell r="H1785">
            <v>260.1644</v>
          </cell>
          <cell r="I1785">
            <v>130.38829999999999</v>
          </cell>
          <cell r="J1785">
            <v>194.62289999999999</v>
          </cell>
          <cell r="K1785">
            <v>57.262500000000003</v>
          </cell>
          <cell r="L1785">
            <v>58.496899999999997</v>
          </cell>
          <cell r="M1785">
            <v>73.480599999999995</v>
          </cell>
          <cell r="N1785">
            <v>67.177800000000005</v>
          </cell>
          <cell r="O1785">
            <v>70.321100000000001</v>
          </cell>
        </row>
        <row r="1786">
          <cell r="A1786" t="str">
            <v>Romania</v>
          </cell>
          <cell r="B1786" t="str">
            <v>Europe</v>
          </cell>
          <cell r="C1786" t="str">
            <v>Baa3</v>
          </cell>
          <cell r="D1786">
            <v>61.4178</v>
          </cell>
          <cell r="E1786">
            <v>59.191899999999997</v>
          </cell>
          <cell r="F1786">
            <v>47.936700000000002</v>
          </cell>
          <cell r="G1786">
            <v>38.677300000000002</v>
          </cell>
          <cell r="H1786">
            <v>33.484900000000003</v>
          </cell>
          <cell r="I1786">
            <v>36.875700000000002</v>
          </cell>
          <cell r="J1786">
            <v>73.868300000000005</v>
          </cell>
          <cell r="K1786">
            <v>89.949200000000005</v>
          </cell>
          <cell r="L1786">
            <v>100.4188</v>
          </cell>
          <cell r="M1786">
            <v>113.47790000000001</v>
          </cell>
          <cell r="N1786">
            <v>113.3383</v>
          </cell>
          <cell r="O1786">
            <v>114.8797</v>
          </cell>
        </row>
        <row r="1787">
          <cell r="A1787" t="str">
            <v>Russia</v>
          </cell>
          <cell r="B1787" t="str">
            <v>Europe</v>
          </cell>
          <cell r="C1787" t="str">
            <v>Baa1</v>
          </cell>
          <cell r="D1787">
            <v>83.461500000000001</v>
          </cell>
          <cell r="E1787">
            <v>60.894599999999997</v>
          </cell>
          <cell r="F1787">
            <v>34.764800000000001</v>
          </cell>
          <cell r="G1787">
            <v>22.9191</v>
          </cell>
          <cell r="H1787">
            <v>21.355699999999999</v>
          </cell>
          <cell r="I1787">
            <v>20.105</v>
          </cell>
          <cell r="J1787">
            <v>31.266100000000002</v>
          </cell>
          <cell r="K1787">
            <v>31.888200000000001</v>
          </cell>
          <cell r="L1787">
            <v>31.239699999999999</v>
          </cell>
          <cell r="M1787">
            <v>33.257800000000003</v>
          </cell>
          <cell r="N1787">
            <v>39.038800000000002</v>
          </cell>
          <cell r="O1787">
            <v>40.363799999999998</v>
          </cell>
        </row>
        <row r="1788">
          <cell r="A1788" t="str">
            <v>Rwanda</v>
          </cell>
          <cell r="B1788" t="str">
            <v>ME &amp; A</v>
          </cell>
          <cell r="C1788" t="str">
            <v>--</v>
          </cell>
          <cell r="D1788">
            <v>494.66120000000001</v>
          </cell>
          <cell r="E1788">
            <v>399.07069999999999</v>
          </cell>
          <cell r="F1788">
            <v>279.42919999999998</v>
          </cell>
          <cell r="G1788">
            <v>109.0231</v>
          </cell>
          <cell r="H1788">
            <v>105.72580000000001</v>
          </cell>
          <cell r="I1788">
            <v>79.745099999999994</v>
          </cell>
          <cell r="J1788">
            <v>82.22</v>
          </cell>
          <cell r="K1788">
            <v>90.668300000000002</v>
          </cell>
          <cell r="L1788">
            <v>90.144499999999994</v>
          </cell>
          <cell r="M1788">
            <v>97.869</v>
          </cell>
          <cell r="N1788">
            <v>102.12350000000001</v>
          </cell>
          <cell r="O1788">
            <v>109.2063</v>
          </cell>
        </row>
        <row r="1789">
          <cell r="A1789" t="str">
            <v>Saint Kitts and Nevis</v>
          </cell>
          <cell r="B1789" t="str">
            <v>--</v>
          </cell>
          <cell r="C1789" t="str">
            <v>--</v>
          </cell>
        </row>
        <row r="1790">
          <cell r="A1790" t="str">
            <v>Saint Lucia</v>
          </cell>
          <cell r="B1790" t="str">
            <v>--</v>
          </cell>
          <cell r="C1790" t="str">
            <v>--</v>
          </cell>
        </row>
        <row r="1791">
          <cell r="A1791" t="str">
            <v>Samoa</v>
          </cell>
          <cell r="B1791" t="str">
            <v>--</v>
          </cell>
          <cell r="C1791" t="str">
            <v>--</v>
          </cell>
        </row>
        <row r="1792">
          <cell r="A1792" t="str">
            <v>San Marino</v>
          </cell>
          <cell r="B1792" t="str">
            <v>--</v>
          </cell>
          <cell r="C1792" t="str">
            <v>--</v>
          </cell>
        </row>
        <row r="1793">
          <cell r="A1793" t="str">
            <v>Sao Tome and Principe</v>
          </cell>
          <cell r="B1793" t="str">
            <v>--</v>
          </cell>
          <cell r="C1793" t="str">
            <v>--</v>
          </cell>
        </row>
        <row r="1794">
          <cell r="A1794" t="str">
            <v>Sark</v>
          </cell>
          <cell r="B1794" t="str">
            <v>--</v>
          </cell>
          <cell r="C1794" t="str">
            <v>--</v>
          </cell>
        </row>
        <row r="1795">
          <cell r="A1795" t="str">
            <v>Saudi Arabia</v>
          </cell>
          <cell r="B1795" t="str">
            <v>ME &amp; A</v>
          </cell>
          <cell r="C1795" t="str">
            <v>Aa3</v>
          </cell>
          <cell r="D1795">
            <v>225.28399999999999</v>
          </cell>
          <cell r="E1795">
            <v>155.64519999999999</v>
          </cell>
          <cell r="F1795">
            <v>81.441000000000003</v>
          </cell>
          <cell r="G1795">
            <v>54.1205</v>
          </cell>
          <cell r="H1795">
            <v>41.505899999999997</v>
          </cell>
          <cell r="I1795">
            <v>21.3444</v>
          </cell>
          <cell r="J1795">
            <v>44.1541</v>
          </cell>
          <cell r="K1795">
            <v>22.5184</v>
          </cell>
          <cell r="L1795">
            <v>12.1221</v>
          </cell>
          <cell r="M1795">
            <v>7.9204999999999997</v>
          </cell>
          <cell r="N1795">
            <v>7.1994999999999996</v>
          </cell>
          <cell r="O1795">
            <v>6.3484999999999996</v>
          </cell>
        </row>
        <row r="1796">
          <cell r="A1796" t="str">
            <v>Senegal</v>
          </cell>
          <cell r="B1796" t="str">
            <v>ME &amp; A</v>
          </cell>
          <cell r="C1796" t="str">
            <v>B1</v>
          </cell>
          <cell r="D1796">
            <v>253.78540000000001</v>
          </cell>
          <cell r="E1796">
            <v>231.90469999999999</v>
          </cell>
          <cell r="F1796">
            <v>222.733</v>
          </cell>
          <cell r="G1796">
            <v>100.8079</v>
          </cell>
          <cell r="H1796">
            <v>104.2774</v>
          </cell>
          <cell r="I1796">
            <v>110.81950000000001</v>
          </cell>
          <cell r="J1796">
            <v>151.39259999999999</v>
          </cell>
          <cell r="K1796">
            <v>159.56219999999999</v>
          </cell>
          <cell r="L1796">
            <v>177.06909999999999</v>
          </cell>
          <cell r="M1796">
            <v>184.21369999999999</v>
          </cell>
          <cell r="N1796">
            <v>197.5761</v>
          </cell>
          <cell r="O1796">
            <v>206.03989999999999</v>
          </cell>
        </row>
        <row r="1797">
          <cell r="A1797" t="str">
            <v>Serbia</v>
          </cell>
          <cell r="B1797" t="str">
            <v>Europe</v>
          </cell>
          <cell r="C1797" t="str">
            <v>B1</v>
          </cell>
          <cell r="F1797">
            <v>121.3437</v>
          </cell>
          <cell r="G1797">
            <v>84.897000000000006</v>
          </cell>
          <cell r="H1797">
            <v>70.035600000000002</v>
          </cell>
          <cell r="I1797">
            <v>68.123699999999999</v>
          </cell>
          <cell r="J1797">
            <v>82.375900000000001</v>
          </cell>
          <cell r="K1797">
            <v>104.834</v>
          </cell>
          <cell r="L1797">
            <v>116.2216</v>
          </cell>
          <cell r="M1797">
            <v>142.98150000000001</v>
          </cell>
          <cell r="N1797">
            <v>156.9485</v>
          </cell>
          <cell r="O1797">
            <v>163.87029999999999</v>
          </cell>
        </row>
        <row r="1798">
          <cell r="A1798" t="str">
            <v>Seychelles</v>
          </cell>
          <cell r="B1798" t="str">
            <v>--</v>
          </cell>
          <cell r="C1798" t="str">
            <v>--</v>
          </cell>
        </row>
        <row r="1799">
          <cell r="A1799" t="str">
            <v>Sierra Leone</v>
          </cell>
          <cell r="B1799" t="str">
            <v>--</v>
          </cell>
          <cell r="C1799" t="str">
            <v>--</v>
          </cell>
        </row>
        <row r="1800">
          <cell r="A1800" t="str">
            <v>Singapore</v>
          </cell>
          <cell r="B1800" t="str">
            <v>Asia Pacific</v>
          </cell>
          <cell r="C1800" t="str">
            <v>Aaa</v>
          </cell>
          <cell r="D1800">
            <v>237.929</v>
          </cell>
          <cell r="E1800">
            <v>236.94820000000001</v>
          </cell>
          <cell r="F1800">
            <v>254.6207</v>
          </cell>
          <cell r="G1800">
            <v>258.22859999999997</v>
          </cell>
          <cell r="H1800">
            <v>241.70169999999999</v>
          </cell>
          <cell r="I1800">
            <v>238.1739</v>
          </cell>
          <cell r="J1800">
            <v>271.94810000000001</v>
          </cell>
          <cell r="K1800">
            <v>249.5694</v>
          </cell>
          <cell r="L1800">
            <v>243.7577</v>
          </cell>
          <cell r="M1800">
            <v>233.48349999999999</v>
          </cell>
          <cell r="N1800">
            <v>227.15170000000001</v>
          </cell>
          <cell r="O1800">
            <v>221.6703</v>
          </cell>
        </row>
        <row r="1801">
          <cell r="A1801" t="str">
            <v>Sint Maarten</v>
          </cell>
          <cell r="B1801" t="str">
            <v>Americas</v>
          </cell>
          <cell r="C1801" t="str">
            <v>Baa1</v>
          </cell>
          <cell r="H1801">
            <v>170.05520000000001</v>
          </cell>
          <cell r="I1801">
            <v>161.92240000000001</v>
          </cell>
          <cell r="J1801">
            <v>183.58680000000001</v>
          </cell>
          <cell r="K1801">
            <v>161.3938</v>
          </cell>
          <cell r="L1801">
            <v>80.784800000000004</v>
          </cell>
          <cell r="M1801">
            <v>91.759799999999998</v>
          </cell>
          <cell r="N1801">
            <v>76.467299999999994</v>
          </cell>
          <cell r="O1801">
            <v>71.215900000000005</v>
          </cell>
        </row>
        <row r="1802">
          <cell r="A1802" t="str">
            <v>Slovakia</v>
          </cell>
          <cell r="B1802" t="str">
            <v>Europe</v>
          </cell>
          <cell r="C1802" t="str">
            <v>A2</v>
          </cell>
          <cell r="D1802">
            <v>113.4075</v>
          </cell>
          <cell r="E1802">
            <v>117.4157</v>
          </cell>
          <cell r="F1802">
            <v>97.107699999999994</v>
          </cell>
          <cell r="G1802">
            <v>91.588200000000001</v>
          </cell>
          <cell r="H1802">
            <v>91.414699999999996</v>
          </cell>
          <cell r="I1802">
            <v>84.875299999999996</v>
          </cell>
          <cell r="J1802">
            <v>106.0517</v>
          </cell>
          <cell r="K1802">
            <v>126.8614</v>
          </cell>
          <cell r="L1802">
            <v>130.09889999999999</v>
          </cell>
          <cell r="M1802">
            <v>157.68870000000001</v>
          </cell>
          <cell r="N1802">
            <v>162.31450000000001</v>
          </cell>
          <cell r="O1802">
            <v>167.25659999999999</v>
          </cell>
        </row>
        <row r="1803">
          <cell r="A1803" t="str">
            <v>Slovenia</v>
          </cell>
          <cell r="B1803" t="str">
            <v>Europe</v>
          </cell>
          <cell r="C1803" t="str">
            <v>Ba1</v>
          </cell>
          <cell r="D1803">
            <v>62.460599999999999</v>
          </cell>
          <cell r="E1803">
            <v>63.040700000000001</v>
          </cell>
          <cell r="F1803">
            <v>61.372100000000003</v>
          </cell>
          <cell r="G1803">
            <v>61.506900000000002</v>
          </cell>
          <cell r="H1803">
            <v>54.629600000000003</v>
          </cell>
          <cell r="I1803">
            <v>52.078699999999998</v>
          </cell>
          <cell r="J1803">
            <v>83.132599999999996</v>
          </cell>
          <cell r="K1803">
            <v>88.846999999999994</v>
          </cell>
          <cell r="L1803">
            <v>107.98180000000001</v>
          </cell>
          <cell r="M1803">
            <v>122.94459999999999</v>
          </cell>
          <cell r="N1803">
            <v>143.0804</v>
          </cell>
          <cell r="O1803">
            <v>160.98650000000001</v>
          </cell>
        </row>
        <row r="1804">
          <cell r="A1804" t="str">
            <v>Solomon Islands</v>
          </cell>
          <cell r="B1804" t="str">
            <v>--</v>
          </cell>
          <cell r="C1804" t="str">
            <v>--</v>
          </cell>
        </row>
        <row r="1805">
          <cell r="A1805" t="str">
            <v>Somalia</v>
          </cell>
          <cell r="B1805" t="str">
            <v>--</v>
          </cell>
          <cell r="C1805" t="str">
            <v>--</v>
          </cell>
        </row>
        <row r="1806">
          <cell r="A1806" t="str">
            <v>South Africa</v>
          </cell>
          <cell r="B1806" t="str">
            <v>ME &amp; A</v>
          </cell>
          <cell r="C1806" t="str">
            <v>Baa1</v>
          </cell>
          <cell r="D1806">
            <v>114.30029999999999</v>
          </cell>
          <cell r="E1806">
            <v>105.7094</v>
          </cell>
          <cell r="F1806">
            <v>93.068600000000004</v>
          </cell>
          <cell r="G1806">
            <v>80.946799999999996</v>
          </cell>
          <cell r="H1806">
            <v>66.838700000000003</v>
          </cell>
          <cell r="I1806">
            <v>63.840800000000002</v>
          </cell>
          <cell r="J1806">
            <v>94.081000000000003</v>
          </cell>
          <cell r="K1806">
            <v>104.8462</v>
          </cell>
          <cell r="L1806">
            <v>109.54810000000001</v>
          </cell>
          <cell r="M1806">
            <v>113.6983</v>
          </cell>
          <cell r="N1806">
            <v>123.6758</v>
          </cell>
          <cell r="O1806">
            <v>128.97409999999999</v>
          </cell>
        </row>
        <row r="1807">
          <cell r="A1807" t="str">
            <v>Spain</v>
          </cell>
          <cell r="B1807" t="str">
            <v>Europe</v>
          </cell>
          <cell r="C1807" t="str">
            <v>Baa3</v>
          </cell>
          <cell r="D1807">
            <v>128.1157</v>
          </cell>
          <cell r="E1807">
            <v>119.16840000000001</v>
          </cell>
          <cell r="F1807">
            <v>108.68129999999999</v>
          </cell>
          <cell r="G1807">
            <v>97.474999999999994</v>
          </cell>
          <cell r="H1807">
            <v>88.272000000000006</v>
          </cell>
          <cell r="I1807">
            <v>108.9024</v>
          </cell>
          <cell r="J1807">
            <v>153.86750000000001</v>
          </cell>
          <cell r="K1807">
            <v>168.03290000000001</v>
          </cell>
          <cell r="L1807">
            <v>194.82429999999999</v>
          </cell>
          <cell r="M1807">
            <v>231.58029999999999</v>
          </cell>
          <cell r="N1807">
            <v>251.03890000000001</v>
          </cell>
          <cell r="O1807">
            <v>264.6515</v>
          </cell>
        </row>
        <row r="1808">
          <cell r="A1808" t="str">
            <v>Sri Lanka</v>
          </cell>
          <cell r="B1808" t="str">
            <v>Asia Pacific</v>
          </cell>
          <cell r="C1808" t="str">
            <v>B1</v>
          </cell>
          <cell r="D1808">
            <v>655.31410000000005</v>
          </cell>
          <cell r="E1808">
            <v>668.28060000000005</v>
          </cell>
          <cell r="F1808">
            <v>538.8972</v>
          </cell>
          <cell r="G1808">
            <v>508.49439999999998</v>
          </cell>
          <cell r="H1808">
            <v>510.72770000000003</v>
          </cell>
          <cell r="I1808">
            <v>522.8057</v>
          </cell>
          <cell r="J1808">
            <v>573.54150000000004</v>
          </cell>
          <cell r="K1808">
            <v>550.26499999999999</v>
          </cell>
          <cell r="L1808">
            <v>540.40139999999997</v>
          </cell>
          <cell r="M1808">
            <v>597.67129999999997</v>
          </cell>
          <cell r="N1808">
            <v>624.7509</v>
          </cell>
          <cell r="O1808">
            <v>607.07140000000004</v>
          </cell>
        </row>
        <row r="1809">
          <cell r="A1809" t="str">
            <v>St. Vincent and the Grenadines</v>
          </cell>
          <cell r="B1809" t="str">
            <v>Americas</v>
          </cell>
          <cell r="C1809" t="str">
            <v>B2</v>
          </cell>
          <cell r="E1809">
            <v>240.69479999999999</v>
          </cell>
          <cell r="F1809">
            <v>256.64679999999998</v>
          </cell>
          <cell r="G1809">
            <v>226.7174</v>
          </cell>
          <cell r="H1809">
            <v>164.99459999999999</v>
          </cell>
          <cell r="I1809">
            <v>145.90430000000001</v>
          </cell>
          <cell r="J1809">
            <v>163.2276</v>
          </cell>
          <cell r="K1809">
            <v>204.12180000000001</v>
          </cell>
          <cell r="L1809">
            <v>207.12629999999999</v>
          </cell>
          <cell r="M1809">
            <v>226.85390000000001</v>
          </cell>
          <cell r="N1809">
            <v>218.29390000000001</v>
          </cell>
          <cell r="O1809">
            <v>218.92240000000001</v>
          </cell>
        </row>
        <row r="1810">
          <cell r="A1810" t="str">
            <v>Sudan</v>
          </cell>
          <cell r="B1810" t="str">
            <v>--</v>
          </cell>
          <cell r="C1810" t="str">
            <v>--</v>
          </cell>
        </row>
        <row r="1811">
          <cell r="A1811" t="str">
            <v>Suriname</v>
          </cell>
          <cell r="B1811" t="str">
            <v>Americas</v>
          </cell>
          <cell r="C1811" t="str">
            <v>Ba3</v>
          </cell>
          <cell r="D1811">
            <v>160.57820000000001</v>
          </cell>
          <cell r="E1811">
            <v>148.1994</v>
          </cell>
          <cell r="F1811">
            <v>145.63120000000001</v>
          </cell>
          <cell r="G1811">
            <v>99.185199999999995</v>
          </cell>
          <cell r="H1811">
            <v>59.340600000000002</v>
          </cell>
          <cell r="I1811">
            <v>64.393699999999995</v>
          </cell>
          <cell r="J1811">
            <v>56.265900000000002</v>
          </cell>
          <cell r="K1811">
            <v>84.986900000000006</v>
          </cell>
          <cell r="L1811">
            <v>81.616100000000003</v>
          </cell>
          <cell r="M1811">
            <v>87.584999999999994</v>
          </cell>
          <cell r="N1811">
            <v>109.0108</v>
          </cell>
          <cell r="O1811">
            <v>117.6871</v>
          </cell>
        </row>
        <row r="1812">
          <cell r="A1812" t="str">
            <v>Swaziland</v>
          </cell>
          <cell r="B1812" t="str">
            <v>--</v>
          </cell>
          <cell r="C1812" t="str">
            <v>--</v>
          </cell>
        </row>
        <row r="1813">
          <cell r="A1813" t="str">
            <v>Sweden</v>
          </cell>
          <cell r="B1813" t="str">
            <v>Europe</v>
          </cell>
          <cell r="C1813" t="str">
            <v>Aaa</v>
          </cell>
          <cell r="D1813">
            <v>95.075100000000006</v>
          </cell>
          <cell r="E1813">
            <v>92.202299999999994</v>
          </cell>
          <cell r="F1813">
            <v>90.330299999999994</v>
          </cell>
          <cell r="G1813">
            <v>82.409000000000006</v>
          </cell>
          <cell r="H1813">
            <v>73.730999999999995</v>
          </cell>
          <cell r="I1813">
            <v>71.957400000000007</v>
          </cell>
          <cell r="J1813">
            <v>78.868899999999996</v>
          </cell>
          <cell r="K1813">
            <v>75.374899999999997</v>
          </cell>
          <cell r="L1813">
            <v>75.072800000000001</v>
          </cell>
          <cell r="M1813">
            <v>74.083299999999994</v>
          </cell>
          <cell r="N1813">
            <v>81.808099999999996</v>
          </cell>
          <cell r="O1813">
            <v>83.6798</v>
          </cell>
        </row>
        <row r="1814">
          <cell r="A1814" t="str">
            <v>Switzerland</v>
          </cell>
          <cell r="B1814" t="str">
            <v>Europe</v>
          </cell>
          <cell r="C1814" t="str">
            <v>Aaa</v>
          </cell>
          <cell r="D1814">
            <v>184.0795</v>
          </cell>
          <cell r="E1814">
            <v>197.78819999999999</v>
          </cell>
          <cell r="F1814">
            <v>196.34739999999999</v>
          </cell>
          <cell r="G1814">
            <v>176.27930000000001</v>
          </cell>
          <cell r="H1814">
            <v>160.18209999999999</v>
          </cell>
          <cell r="I1814">
            <v>152.55430000000001</v>
          </cell>
          <cell r="J1814">
            <v>147.82159999999999</v>
          </cell>
          <cell r="K1814">
            <v>148.47839999999999</v>
          </cell>
          <cell r="L1814">
            <v>146.8235</v>
          </cell>
          <cell r="M1814">
            <v>148.8733</v>
          </cell>
          <cell r="N1814">
            <v>137.65530000000001</v>
          </cell>
          <cell r="O1814">
            <v>134.0607</v>
          </cell>
        </row>
        <row r="1815">
          <cell r="A1815" t="str">
            <v>Syria</v>
          </cell>
          <cell r="B1815" t="str">
            <v>--</v>
          </cell>
          <cell r="C1815" t="str">
            <v>--</v>
          </cell>
        </row>
        <row r="1816">
          <cell r="A1816" t="str">
            <v>Taiwan</v>
          </cell>
          <cell r="B1816" t="str">
            <v>Asia Pacific</v>
          </cell>
          <cell r="C1816" t="str">
            <v>Aa3</v>
          </cell>
          <cell r="D1816">
            <v>193.70439999999999</v>
          </cell>
          <cell r="E1816">
            <v>219.26429999999999</v>
          </cell>
          <cell r="F1816">
            <v>197.02369999999999</v>
          </cell>
          <cell r="G1816">
            <v>202.85310000000001</v>
          </cell>
          <cell r="H1816">
            <v>199.7079</v>
          </cell>
          <cell r="I1816">
            <v>207.0693</v>
          </cell>
          <cell r="J1816">
            <v>242.48009999999999</v>
          </cell>
          <cell r="K1816">
            <v>263.6069</v>
          </cell>
          <cell r="L1816">
            <v>256.34690000000001</v>
          </cell>
          <cell r="M1816">
            <v>267.58949999999999</v>
          </cell>
          <cell r="N1816">
            <v>268.70060000000001</v>
          </cell>
          <cell r="O1816">
            <v>278.22160000000002</v>
          </cell>
        </row>
        <row r="1817">
          <cell r="A1817" t="str">
            <v>Tajikistan</v>
          </cell>
          <cell r="B1817" t="str">
            <v>--</v>
          </cell>
          <cell r="C1817" t="str">
            <v>--</v>
          </cell>
          <cell r="D1817">
            <v>371.48059999999998</v>
          </cell>
          <cell r="E1817">
            <v>244.92750000000001</v>
          </cell>
          <cell r="F1817">
            <v>209.05950000000001</v>
          </cell>
          <cell r="G1817">
            <v>149.40639999999999</v>
          </cell>
          <cell r="H1817">
            <v>154.05779999999999</v>
          </cell>
          <cell r="I1817">
            <v>134.91659999999999</v>
          </cell>
          <cell r="J1817">
            <v>154.48330000000001</v>
          </cell>
          <cell r="K1817">
            <v>156.64099999999999</v>
          </cell>
          <cell r="L1817">
            <v>142.042</v>
          </cell>
          <cell r="M1817">
            <v>135.9564</v>
          </cell>
          <cell r="N1817">
            <v>147.28129999999999</v>
          </cell>
        </row>
        <row r="1818">
          <cell r="A1818" t="str">
            <v>Tanzania</v>
          </cell>
          <cell r="B1818" t="str">
            <v>--</v>
          </cell>
          <cell r="C1818" t="str">
            <v>--</v>
          </cell>
        </row>
        <row r="1819">
          <cell r="A1819" t="str">
            <v>Thailand</v>
          </cell>
          <cell r="B1819" t="str">
            <v>Asia Pacific</v>
          </cell>
          <cell r="C1819" t="str">
            <v>Baa1</v>
          </cell>
          <cell r="D1819">
            <v>161.08430000000001</v>
          </cell>
          <cell r="E1819">
            <v>163.18770000000001</v>
          </cell>
          <cell r="F1819">
            <v>149.62909999999999</v>
          </cell>
          <cell r="G1819">
            <v>140.62430000000001</v>
          </cell>
          <cell r="H1819">
            <v>141.0692</v>
          </cell>
          <cell r="I1819">
            <v>142.52690000000001</v>
          </cell>
          <cell r="J1819">
            <v>174.33879999999999</v>
          </cell>
          <cell r="K1819">
            <v>171.51849999999999</v>
          </cell>
          <cell r="L1819">
            <v>162.39949999999999</v>
          </cell>
          <cell r="M1819">
            <v>169.2841</v>
          </cell>
          <cell r="N1819">
            <v>173.23050000000001</v>
          </cell>
          <cell r="O1819">
            <v>176.71449999999999</v>
          </cell>
        </row>
        <row r="1820">
          <cell r="A1820" t="str">
            <v>Togo</v>
          </cell>
          <cell r="B1820" t="str">
            <v>--</v>
          </cell>
          <cell r="C1820" t="str">
            <v>--</v>
          </cell>
        </row>
        <row r="1821">
          <cell r="A1821" t="str">
            <v>Trinidad and Tobago</v>
          </cell>
          <cell r="B1821" t="str">
            <v>Americas</v>
          </cell>
          <cell r="C1821" t="str">
            <v>Baa1</v>
          </cell>
          <cell r="D1821">
            <v>204.36349999999999</v>
          </cell>
          <cell r="E1821">
            <v>176.7302</v>
          </cell>
          <cell r="F1821">
            <v>120.94589999999999</v>
          </cell>
          <cell r="G1821">
            <v>94.527500000000003</v>
          </cell>
          <cell r="H1821">
            <v>97.102900000000005</v>
          </cell>
          <cell r="I1821">
            <v>72.034800000000004</v>
          </cell>
          <cell r="J1821">
            <v>119.14109999999999</v>
          </cell>
          <cell r="K1821">
            <v>116.578</v>
          </cell>
          <cell r="L1821">
            <v>113.8899</v>
          </cell>
          <cell r="M1821">
            <v>140.34039999999999</v>
          </cell>
          <cell r="N1821">
            <v>139.50569999999999</v>
          </cell>
          <cell r="O1821">
            <v>139.17859999999999</v>
          </cell>
        </row>
        <row r="1822">
          <cell r="A1822" t="str">
            <v>Tunisia</v>
          </cell>
          <cell r="B1822" t="str">
            <v>ME &amp; A</v>
          </cell>
          <cell r="C1822" t="str">
            <v>Ba3</v>
          </cell>
          <cell r="D1822">
            <v>257.71519999999998</v>
          </cell>
          <cell r="E1822">
            <v>251.69589999999999</v>
          </cell>
          <cell r="F1822">
            <v>248.78059999999999</v>
          </cell>
          <cell r="G1822">
            <v>228.86519999999999</v>
          </cell>
          <cell r="H1822">
            <v>211.9485</v>
          </cell>
          <cell r="I1822">
            <v>183.21379999999999</v>
          </cell>
          <cell r="J1822">
            <v>189.4383</v>
          </cell>
          <cell r="K1822">
            <v>178.7166</v>
          </cell>
          <cell r="L1822">
            <v>182.65450000000001</v>
          </cell>
          <cell r="M1822">
            <v>199.27350000000001</v>
          </cell>
          <cell r="N1822">
            <v>200.2715</v>
          </cell>
          <cell r="O1822">
            <v>216.88149999999999</v>
          </cell>
        </row>
        <row r="1823">
          <cell r="A1823" t="str">
            <v>Turkey</v>
          </cell>
          <cell r="B1823" t="str">
            <v>Europe</v>
          </cell>
          <cell r="C1823" t="str">
            <v>Baa3</v>
          </cell>
          <cell r="D1823">
            <v>215.2072</v>
          </cell>
          <cell r="E1823">
            <v>191.09989999999999</v>
          </cell>
          <cell r="F1823">
            <v>163.08670000000001</v>
          </cell>
          <cell r="G1823">
            <v>140.20070000000001</v>
          </cell>
          <cell r="H1823">
            <v>123.86839999999999</v>
          </cell>
          <cell r="I1823">
            <v>124.6666</v>
          </cell>
          <cell r="J1823">
            <v>134.79920000000001</v>
          </cell>
          <cell r="K1823">
            <v>120.5694</v>
          </cell>
          <cell r="L1823">
            <v>108.4425</v>
          </cell>
          <cell r="M1823">
            <v>96.780600000000007</v>
          </cell>
          <cell r="N1823">
            <v>91.626400000000004</v>
          </cell>
          <cell r="O1823">
            <v>87.814800000000005</v>
          </cell>
        </row>
        <row r="1824">
          <cell r="A1824" t="str">
            <v>Turkmenistan</v>
          </cell>
          <cell r="B1824" t="str">
            <v>--</v>
          </cell>
          <cell r="C1824" t="str">
            <v>--</v>
          </cell>
          <cell r="D1824">
            <v>75.56</v>
          </cell>
          <cell r="E1824">
            <v>45.32</v>
          </cell>
          <cell r="F1824">
            <v>26.34</v>
          </cell>
          <cell r="G1824">
            <v>16.34</v>
          </cell>
          <cell r="H1824">
            <v>13.87</v>
          </cell>
          <cell r="I1824">
            <v>13.56</v>
          </cell>
        </row>
        <row r="1825">
          <cell r="A1825" t="str">
            <v>Uganda</v>
          </cell>
          <cell r="B1825" t="str">
            <v>--</v>
          </cell>
          <cell r="C1825" t="str">
            <v>--</v>
          </cell>
          <cell r="D1825">
            <v>355.971</v>
          </cell>
          <cell r="E1825">
            <v>307.27769999999998</v>
          </cell>
          <cell r="F1825">
            <v>297.61669999999998</v>
          </cell>
          <cell r="G1825">
            <v>212.57830000000001</v>
          </cell>
          <cell r="H1825">
            <v>136.71299999999999</v>
          </cell>
          <cell r="I1825">
            <v>142.9444</v>
          </cell>
          <cell r="J1825">
            <v>144.9692</v>
          </cell>
          <cell r="K1825">
            <v>172.47929999999999</v>
          </cell>
          <cell r="L1825">
            <v>172.28219999999999</v>
          </cell>
          <cell r="M1825">
            <v>190.13149999999999</v>
          </cell>
          <cell r="N1825">
            <v>182.6866</v>
          </cell>
          <cell r="O1825">
            <v>192.34010000000001</v>
          </cell>
        </row>
        <row r="1826">
          <cell r="A1826" t="str">
            <v>Ukraine</v>
          </cell>
          <cell r="B1826" t="str">
            <v>Europe</v>
          </cell>
          <cell r="C1826" t="str">
            <v>Caa1</v>
          </cell>
          <cell r="D1826">
            <v>77.340500000000006</v>
          </cell>
          <cell r="E1826">
            <v>66.656000000000006</v>
          </cell>
          <cell r="F1826">
            <v>42.323500000000003</v>
          </cell>
          <cell r="G1826">
            <v>34.243400000000001</v>
          </cell>
          <cell r="H1826">
            <v>29.422999999999998</v>
          </cell>
          <cell r="I1826">
            <v>46.420400000000001</v>
          </cell>
          <cell r="J1826">
            <v>83.644199999999998</v>
          </cell>
          <cell r="K1826">
            <v>93.655100000000004</v>
          </cell>
          <cell r="L1826">
            <v>85.879599999999996</v>
          </cell>
          <cell r="M1826">
            <v>84.033900000000003</v>
          </cell>
          <cell r="N1826">
            <v>94.668999999999997</v>
          </cell>
          <cell r="O1826">
            <v>108.2534</v>
          </cell>
        </row>
        <row r="1827">
          <cell r="A1827" t="str">
            <v>United Arab Emirates</v>
          </cell>
          <cell r="B1827" t="str">
            <v>ME &amp; A</v>
          </cell>
          <cell r="C1827" t="str">
            <v>Aa2</v>
          </cell>
          <cell r="D1827">
            <v>101.4756</v>
          </cell>
          <cell r="E1827">
            <v>76.264600000000002</v>
          </cell>
          <cell r="F1827">
            <v>59.738799999999998</v>
          </cell>
          <cell r="G1827">
            <v>50.544199999999996</v>
          </cell>
          <cell r="H1827">
            <v>51.7654</v>
          </cell>
          <cell r="I1827">
            <v>42.350499999999997</v>
          </cell>
          <cell r="J1827">
            <v>93.261899999999997</v>
          </cell>
          <cell r="K1827">
            <v>82.279399999999995</v>
          </cell>
          <cell r="L1827">
            <v>65.308700000000002</v>
          </cell>
          <cell r="M1827">
            <v>65.099299999999999</v>
          </cell>
          <cell r="N1827">
            <v>84.150400000000005</v>
          </cell>
          <cell r="O1827">
            <v>85.169899999999998</v>
          </cell>
        </row>
        <row r="1828">
          <cell r="A1828" t="str">
            <v>United Kingdom</v>
          </cell>
          <cell r="B1828" t="str">
            <v>Europe</v>
          </cell>
          <cell r="C1828" t="str">
            <v>Aa1</v>
          </cell>
          <cell r="D1828">
            <v>100.8248</v>
          </cell>
          <cell r="E1828">
            <v>103.0074</v>
          </cell>
          <cell r="F1828">
            <v>104.33240000000001</v>
          </cell>
          <cell r="G1828">
            <v>104.7094</v>
          </cell>
          <cell r="H1828">
            <v>108.0476</v>
          </cell>
          <cell r="I1828">
            <v>123.2788</v>
          </cell>
          <cell r="J1828">
            <v>169.79130000000001</v>
          </cell>
          <cell r="K1828">
            <v>197.02969999999999</v>
          </cell>
          <cell r="L1828">
            <v>209.22399999999999</v>
          </cell>
          <cell r="M1828">
            <v>212.17529999999999</v>
          </cell>
          <cell r="N1828">
            <v>228.45590000000001</v>
          </cell>
          <cell r="O1828">
            <v>234.51769999999999</v>
          </cell>
        </row>
        <row r="1829">
          <cell r="A1829" t="str">
            <v>United States of America</v>
          </cell>
          <cell r="B1829" t="str">
            <v>Americas</v>
          </cell>
          <cell r="C1829" t="str">
            <v>Aaa</v>
          </cell>
          <cell r="D1829">
            <v>168.75810000000001</v>
          </cell>
          <cell r="E1829">
            <v>195.37360000000001</v>
          </cell>
          <cell r="F1829">
            <v>186.57749999999999</v>
          </cell>
          <cell r="G1829">
            <v>177.9785</v>
          </cell>
          <cell r="H1829">
            <v>176.12809999999999</v>
          </cell>
          <cell r="I1829">
            <v>194.59739999999999</v>
          </cell>
          <cell r="J1829">
            <v>261.45139999999998</v>
          </cell>
          <cell r="K1829">
            <v>290.1028</v>
          </cell>
          <cell r="L1829">
            <v>301.69619999999998</v>
          </cell>
          <cell r="M1829">
            <v>318.70569999999998</v>
          </cell>
          <cell r="N1829">
            <v>315.0068</v>
          </cell>
          <cell r="O1829">
            <v>312.34359999999998</v>
          </cell>
        </row>
        <row r="1830">
          <cell r="A1830" t="str">
            <v>Uruguay</v>
          </cell>
          <cell r="B1830" t="str">
            <v>Americas</v>
          </cell>
          <cell r="C1830" t="str">
            <v>Baa3</v>
          </cell>
          <cell r="D1830">
            <v>466.98</v>
          </cell>
          <cell r="E1830">
            <v>358.90660000000003</v>
          </cell>
          <cell r="F1830">
            <v>322.69439999999997</v>
          </cell>
          <cell r="G1830">
            <v>284.63979999999998</v>
          </cell>
          <cell r="H1830">
            <v>250.3999</v>
          </cell>
          <cell r="I1830">
            <v>252.10769999999999</v>
          </cell>
          <cell r="J1830">
            <v>221.26339999999999</v>
          </cell>
          <cell r="K1830">
            <v>192.4494</v>
          </cell>
          <cell r="L1830">
            <v>192.75530000000001</v>
          </cell>
          <cell r="M1830">
            <v>192.99279999999999</v>
          </cell>
          <cell r="N1830">
            <v>192.94589999999999</v>
          </cell>
          <cell r="O1830">
            <v>187.2551</v>
          </cell>
        </row>
        <row r="1831">
          <cell r="A1831" t="str">
            <v>Uzbekistan</v>
          </cell>
          <cell r="B1831" t="str">
            <v>--</v>
          </cell>
          <cell r="C1831" t="str">
            <v>--</v>
          </cell>
          <cell r="D1831">
            <v>124.5552</v>
          </cell>
          <cell r="E1831">
            <v>109.16459999999999</v>
          </cell>
          <cell r="F1831">
            <v>91.617800000000003</v>
          </cell>
          <cell r="G1831">
            <v>62.046999999999997</v>
          </cell>
          <cell r="H1831">
            <v>44.359499999999997</v>
          </cell>
          <cell r="I1831">
            <v>31.296099999999999</v>
          </cell>
          <cell r="J1831">
            <v>29.903700000000001</v>
          </cell>
          <cell r="K1831">
            <v>26.918700000000001</v>
          </cell>
          <cell r="L1831">
            <v>22.611999999999998</v>
          </cell>
          <cell r="M1831">
            <v>22.3949</v>
          </cell>
          <cell r="N1831">
            <v>22.440999999999999</v>
          </cell>
          <cell r="O1831">
            <v>22.803100000000001</v>
          </cell>
        </row>
        <row r="1832">
          <cell r="A1832" t="str">
            <v>Vanuatu</v>
          </cell>
          <cell r="B1832" t="str">
            <v>--</v>
          </cell>
          <cell r="C1832" t="str">
            <v>--</v>
          </cell>
        </row>
        <row r="1833">
          <cell r="A1833" t="str">
            <v>Venezuela</v>
          </cell>
          <cell r="B1833" t="str">
            <v>Americas</v>
          </cell>
          <cell r="C1833" t="str">
            <v>B2</v>
          </cell>
          <cell r="D1833">
            <v>200.6103</v>
          </cell>
          <cell r="E1833">
            <v>160.58920000000001</v>
          </cell>
          <cell r="F1833">
            <v>120.0676</v>
          </cell>
          <cell r="G1833">
            <v>80.824799999999996</v>
          </cell>
          <cell r="H1833">
            <v>66.934399999999997</v>
          </cell>
          <cell r="I1833">
            <v>56.954599999999999</v>
          </cell>
          <cell r="J1833">
            <v>84.835599999999999</v>
          </cell>
          <cell r="K1833">
            <v>94.740700000000004</v>
          </cell>
          <cell r="L1833">
            <v>111.562</v>
          </cell>
          <cell r="M1833">
            <v>110.54049999999999</v>
          </cell>
          <cell r="N1833">
            <v>120.04</v>
          </cell>
          <cell r="O1833">
            <v>131.13550000000001</v>
          </cell>
        </row>
        <row r="1834">
          <cell r="A1834" t="str">
            <v>Vietnam</v>
          </cell>
          <cell r="B1834" t="str">
            <v>Asia Pacific</v>
          </cell>
          <cell r="C1834" t="str">
            <v>B2</v>
          </cell>
          <cell r="D1834">
            <v>138.0898</v>
          </cell>
          <cell r="E1834">
            <v>131.46809999999999</v>
          </cell>
          <cell r="F1834">
            <v>125.9806</v>
          </cell>
          <cell r="G1834">
            <v>118.62560000000001</v>
          </cell>
          <cell r="H1834">
            <v>122.2514</v>
          </cell>
          <cell r="I1834">
            <v>117.7745</v>
          </cell>
          <cell r="J1834">
            <v>152.2937</v>
          </cell>
          <cell r="K1834">
            <v>150.66220000000001</v>
          </cell>
          <cell r="L1834">
            <v>151.5343</v>
          </cell>
          <cell r="M1834">
            <v>171.8502</v>
          </cell>
          <cell r="N1834">
            <v>177.6591</v>
          </cell>
          <cell r="O1834">
            <v>190.9665</v>
          </cell>
        </row>
        <row r="1835">
          <cell r="A1835" t="str">
            <v>Yemen</v>
          </cell>
          <cell r="B1835" t="str">
            <v>--</v>
          </cell>
          <cell r="C1835" t="str">
            <v>--</v>
          </cell>
        </row>
        <row r="1836">
          <cell r="A1836" t="str">
            <v>Yugoslavia</v>
          </cell>
          <cell r="B1836" t="str">
            <v>--</v>
          </cell>
          <cell r="C1836" t="str">
            <v>--</v>
          </cell>
        </row>
        <row r="1837">
          <cell r="A1837" t="str">
            <v>Zambia</v>
          </cell>
          <cell r="B1837" t="str">
            <v>--</v>
          </cell>
          <cell r="C1837" t="str">
            <v>B1</v>
          </cell>
          <cell r="D1837">
            <v>108.8235</v>
          </cell>
          <cell r="E1837">
            <v>92.868700000000004</v>
          </cell>
          <cell r="F1837">
            <v>83.266400000000004</v>
          </cell>
          <cell r="G1837">
            <v>68.270899999999997</v>
          </cell>
          <cell r="H1837">
            <v>116.0865</v>
          </cell>
          <cell r="I1837">
            <v>102.1412</v>
          </cell>
          <cell r="J1837">
            <v>142.61080000000001</v>
          </cell>
          <cell r="K1837">
            <v>131.5789</v>
          </cell>
          <cell r="L1837">
            <v>125.3584</v>
          </cell>
          <cell r="M1837">
            <v>139.7311</v>
          </cell>
          <cell r="N1837">
            <v>174.51519999999999</v>
          </cell>
          <cell r="O1837">
            <v>174.29409999999999</v>
          </cell>
        </row>
        <row r="1838">
          <cell r="A1838" t="str">
            <v>Zimbabwe</v>
          </cell>
          <cell r="B1838" t="str">
            <v>--</v>
          </cell>
          <cell r="C1838" t="str">
            <v>--</v>
          </cell>
        </row>
        <row r="1839">
          <cell r="A1839" t="str">
            <v>Sharjah</v>
          </cell>
          <cell r="I1839">
            <v>15.881642512077295</v>
          </cell>
          <cell r="J1839">
            <v>32.741061755146262</v>
          </cell>
          <cell r="K1839">
            <v>63.660670879922215</v>
          </cell>
          <cell r="L1839">
            <v>73.830077237619264</v>
          </cell>
          <cell r="M1839">
            <v>99.906868451688013</v>
          </cell>
          <cell r="N1839">
            <v>128.87121714159488</v>
          </cell>
          <cell r="O1839">
            <v>144.50557180455507</v>
          </cell>
        </row>
        <row r="1840">
          <cell r="A1840" t="str">
            <v>Abu Dhabi</v>
          </cell>
          <cell r="F1840">
            <v>50.128100000000003</v>
          </cell>
          <cell r="G1840">
            <v>55.237099999999998</v>
          </cell>
          <cell r="H1840">
            <v>53.768700000000003</v>
          </cell>
          <cell r="I1840">
            <v>58.948399999999999</v>
          </cell>
          <cell r="J1840">
            <v>38.691000000000003</v>
          </cell>
          <cell r="K1840">
            <v>42.528700000000001</v>
          </cell>
          <cell r="L1840">
            <v>47.412300000000002</v>
          </cell>
          <cell r="M1840">
            <v>49.819499999999998</v>
          </cell>
          <cell r="N1840">
            <v>48.455199999999998</v>
          </cell>
          <cell r="O1840">
            <v>46.7378</v>
          </cell>
        </row>
        <row r="1842">
          <cell r="A1842" t="str">
            <v>Gen. Gov. Interest Payment/Gen. Gov. Revenue</v>
          </cell>
          <cell r="B1842" t="str">
            <v>Region</v>
          </cell>
          <cell r="C1842" t="str">
            <v>Rating</v>
          </cell>
          <cell r="D1842">
            <v>2003</v>
          </cell>
          <cell r="E1842">
            <v>2004</v>
          </cell>
          <cell r="F1842">
            <v>2005</v>
          </cell>
          <cell r="G1842">
            <v>2006</v>
          </cell>
          <cell r="H1842">
            <v>2007</v>
          </cell>
          <cell r="I1842">
            <v>2008</v>
          </cell>
          <cell r="J1842">
            <v>2009</v>
          </cell>
          <cell r="K1842">
            <v>2010</v>
          </cell>
          <cell r="L1842">
            <v>2011</v>
          </cell>
          <cell r="M1842">
            <v>2012</v>
          </cell>
          <cell r="N1842" t="str">
            <v>2013F</v>
          </cell>
          <cell r="O1842" t="str">
            <v>2014F</v>
          </cell>
          <cell r="P1842" t="str">
            <v>2015F</v>
          </cell>
          <cell r="Q1842" t="str">
            <v>2016F</v>
          </cell>
          <cell r="R1842" t="str">
            <v>2017F</v>
          </cell>
        </row>
        <row r="1843">
          <cell r="A1843" t="str">
            <v>Afghanistan</v>
          </cell>
          <cell r="C1843" t="str">
            <v>--</v>
          </cell>
        </row>
        <row r="1844">
          <cell r="A1844" t="str">
            <v>Albania</v>
          </cell>
          <cell r="B1844" t="str">
            <v>Europe</v>
          </cell>
          <cell r="C1844" t="str">
            <v>B1</v>
          </cell>
          <cell r="D1844">
            <v>17.842700000000001</v>
          </cell>
          <cell r="E1844">
            <v>15.4175</v>
          </cell>
          <cell r="F1844">
            <v>12.7492</v>
          </cell>
          <cell r="G1844">
            <v>10.895</v>
          </cell>
          <cell r="H1844">
            <v>10.1744</v>
          </cell>
          <cell r="I1844">
            <v>10.7622</v>
          </cell>
          <cell r="J1844">
            <v>12.1417</v>
          </cell>
          <cell r="K1844">
            <v>13.0166</v>
          </cell>
          <cell r="L1844">
            <v>11.802099999999999</v>
          </cell>
          <cell r="M1844">
            <v>12.495699999999999</v>
          </cell>
          <cell r="N1844">
            <v>14.5687</v>
          </cell>
          <cell r="O1844">
            <v>16.8779</v>
          </cell>
        </row>
        <row r="1845">
          <cell r="A1845" t="str">
            <v>Alderny</v>
          </cell>
          <cell r="B1845" t="str">
            <v>--</v>
          </cell>
          <cell r="C1845" t="str">
            <v>--</v>
          </cell>
        </row>
        <row r="1846">
          <cell r="A1846" t="str">
            <v>Algeria</v>
          </cell>
          <cell r="B1846" t="str">
            <v>ME &amp; A</v>
          </cell>
          <cell r="C1846" t="str">
            <v>--</v>
          </cell>
          <cell r="D1846">
            <v>5.86</v>
          </cell>
          <cell r="E1846">
            <v>3.84</v>
          </cell>
          <cell r="F1846">
            <v>2.37</v>
          </cell>
          <cell r="G1846">
            <v>1.88</v>
          </cell>
          <cell r="H1846">
            <v>2.1800000000000002</v>
          </cell>
          <cell r="I1846">
            <v>1.1599999999999999</v>
          </cell>
        </row>
        <row r="1847">
          <cell r="A1847" t="str">
            <v>Andorra</v>
          </cell>
          <cell r="B1847" t="str">
            <v>--</v>
          </cell>
          <cell r="C1847" t="str">
            <v>--</v>
          </cell>
        </row>
        <row r="1848">
          <cell r="A1848" t="str">
            <v>Angola</v>
          </cell>
          <cell r="B1848" t="str">
            <v>ME &amp; A</v>
          </cell>
          <cell r="C1848" t="str">
            <v>Ba3</v>
          </cell>
          <cell r="D1848">
            <v>4.5834000000000001</v>
          </cell>
          <cell r="E1848">
            <v>6.3310000000000004</v>
          </cell>
          <cell r="F1848">
            <v>4.9272</v>
          </cell>
          <cell r="G1848">
            <v>3.1631999999999998</v>
          </cell>
          <cell r="H1848">
            <v>2.3956</v>
          </cell>
          <cell r="I1848">
            <v>3.8136000000000001</v>
          </cell>
          <cell r="J1848">
            <v>4.9813999999999998</v>
          </cell>
          <cell r="K1848">
            <v>2.7158000000000002</v>
          </cell>
          <cell r="L1848">
            <v>1.9809000000000001</v>
          </cell>
          <cell r="M1848">
            <v>2.1389999999999998</v>
          </cell>
          <cell r="N1848">
            <v>1.2484</v>
          </cell>
          <cell r="O1848">
            <v>2.0371000000000001</v>
          </cell>
        </row>
        <row r="1849">
          <cell r="A1849" t="str">
            <v>Antigua and Barbuda</v>
          </cell>
          <cell r="C1849" t="str">
            <v>--</v>
          </cell>
        </row>
        <row r="1850">
          <cell r="A1850" t="str">
            <v>Argentina</v>
          </cell>
          <cell r="B1850" t="str">
            <v>Americas</v>
          </cell>
          <cell r="C1850" t="str">
            <v>B3</v>
          </cell>
          <cell r="D1850">
            <v>8.9138999999999999</v>
          </cell>
          <cell r="E1850">
            <v>5.4260000000000002</v>
          </cell>
          <cell r="F1850">
            <v>8.0972000000000008</v>
          </cell>
          <cell r="G1850">
            <v>7.2808999999999999</v>
          </cell>
          <cell r="H1850">
            <v>10.0092</v>
          </cell>
          <cell r="I1850">
            <v>8.1565999999999992</v>
          </cell>
          <cell r="J1850">
            <v>9.3833000000000002</v>
          </cell>
          <cell r="K1850">
            <v>6.2904</v>
          </cell>
          <cell r="L1850">
            <v>8.1830999999999996</v>
          </cell>
          <cell r="M1850">
            <v>9.3003999999999998</v>
          </cell>
          <cell r="N1850">
            <v>8.1</v>
          </cell>
          <cell r="O1850">
            <v>8.5</v>
          </cell>
        </row>
        <row r="1851">
          <cell r="A1851" t="str">
            <v>Armenia</v>
          </cell>
          <cell r="B1851" t="str">
            <v>Europe</v>
          </cell>
          <cell r="C1851" t="str">
            <v>Ba2</v>
          </cell>
          <cell r="D1851">
            <v>3.3165</v>
          </cell>
          <cell r="E1851">
            <v>2.7010999999999998</v>
          </cell>
          <cell r="F1851">
            <v>2.2080000000000002</v>
          </cell>
          <cell r="G1851">
            <v>1.6918</v>
          </cell>
          <cell r="H1851">
            <v>1.4258999999999999</v>
          </cell>
          <cell r="I1851">
            <v>1.3767</v>
          </cell>
          <cell r="J1851">
            <v>2.2877000000000001</v>
          </cell>
          <cell r="K1851">
            <v>3.7841999999999998</v>
          </cell>
          <cell r="L1851">
            <v>3.9222000000000001</v>
          </cell>
          <cell r="M1851">
            <v>4.1622000000000003</v>
          </cell>
          <cell r="N1851">
            <v>4.8025000000000002</v>
          </cell>
          <cell r="O1851">
            <v>4.9044999999999996</v>
          </cell>
        </row>
        <row r="1852">
          <cell r="A1852" t="str">
            <v>Aruba</v>
          </cell>
          <cell r="B1852" t="str">
            <v>Americas</v>
          </cell>
          <cell r="C1852" t="str">
            <v>--</v>
          </cell>
          <cell r="D1852">
            <v>4.6135999999999999</v>
          </cell>
          <cell r="E1852">
            <v>10.2692</v>
          </cell>
          <cell r="F1852">
            <v>9.2855000000000008</v>
          </cell>
          <cell r="G1852">
            <v>9.8846000000000007</v>
          </cell>
          <cell r="H1852">
            <v>10.3401</v>
          </cell>
          <cell r="I1852">
            <v>10.230499999999999</v>
          </cell>
          <cell r="J1852">
            <v>10.4969</v>
          </cell>
          <cell r="K1852">
            <v>10.7188</v>
          </cell>
          <cell r="L1852">
            <v>14.0433</v>
          </cell>
          <cell r="M1852">
            <v>14.8024</v>
          </cell>
          <cell r="N1852">
            <v>15.1899</v>
          </cell>
          <cell r="O1852">
            <v>15.879799999999999</v>
          </cell>
        </row>
        <row r="1853">
          <cell r="A1853" t="str">
            <v>Australia</v>
          </cell>
          <cell r="B1853" t="str">
            <v>Asia Pacific</v>
          </cell>
          <cell r="C1853" t="str">
            <v>Aaa</v>
          </cell>
          <cell r="D1853">
            <v>2.5867</v>
          </cell>
          <cell r="E1853">
            <v>2.1596000000000002</v>
          </cell>
          <cell r="F1853">
            <v>2.0198999999999998</v>
          </cell>
          <cell r="G1853">
            <v>1.8646</v>
          </cell>
          <cell r="H1853">
            <v>1.7283999999999999</v>
          </cell>
          <cell r="I1853">
            <v>1.6963999999999999</v>
          </cell>
          <cell r="J1853">
            <v>1.9630000000000001</v>
          </cell>
          <cell r="K1853">
            <v>2.6678999999999999</v>
          </cell>
          <cell r="L1853">
            <v>3.3881000000000001</v>
          </cell>
          <cell r="M1853">
            <v>4.0121000000000002</v>
          </cell>
          <cell r="N1853">
            <v>3.9169999999999998</v>
          </cell>
          <cell r="O1853">
            <v>3.7549999999999999</v>
          </cell>
        </row>
        <row r="1854">
          <cell r="A1854" t="str">
            <v>Austria</v>
          </cell>
          <cell r="B1854" t="str">
            <v>Europe</v>
          </cell>
          <cell r="C1854" t="str">
            <v>Aaa</v>
          </cell>
          <cell r="D1854">
            <v>6.1994999999999996</v>
          </cell>
          <cell r="E1854">
            <v>6.0034999999999998</v>
          </cell>
          <cell r="F1854">
            <v>6.1946000000000003</v>
          </cell>
          <cell r="G1854">
            <v>6.0407999999999999</v>
          </cell>
          <cell r="H1854">
            <v>6.0372000000000003</v>
          </cell>
          <cell r="I1854">
            <v>5.5011999999999999</v>
          </cell>
          <cell r="J1854">
            <v>5.7544000000000004</v>
          </cell>
          <cell r="K1854">
            <v>5.4943</v>
          </cell>
          <cell r="L1854">
            <v>5.3917000000000002</v>
          </cell>
          <cell r="M1854">
            <v>5.3211000000000004</v>
          </cell>
          <cell r="N1854">
            <v>4.9630000000000001</v>
          </cell>
          <cell r="O1854">
            <v>4.7179000000000002</v>
          </cell>
        </row>
        <row r="1855">
          <cell r="A1855" t="str">
            <v>Azerbaijan</v>
          </cell>
          <cell r="B1855" t="str">
            <v>Europe</v>
          </cell>
          <cell r="C1855" t="str">
            <v>Baa3</v>
          </cell>
          <cell r="D1855">
            <v>1.3056000000000001</v>
          </cell>
          <cell r="E1855">
            <v>1.2827</v>
          </cell>
          <cell r="F1855">
            <v>0.5091</v>
          </cell>
          <cell r="G1855">
            <v>0.2475</v>
          </cell>
          <cell r="H1855">
            <v>0.37469999999999998</v>
          </cell>
          <cell r="I1855">
            <v>0.1699</v>
          </cell>
          <cell r="J1855">
            <v>0.25059999999999999</v>
          </cell>
          <cell r="K1855">
            <v>0.20119999999999999</v>
          </cell>
          <cell r="L1855">
            <v>0.90159999999999996</v>
          </cell>
          <cell r="M1855">
            <v>1.103</v>
          </cell>
          <cell r="N1855">
            <v>0.91549999999999998</v>
          </cell>
          <cell r="O1855">
            <v>0.51080000000000003</v>
          </cell>
        </row>
        <row r="1856">
          <cell r="A1856" t="str">
            <v>Bahamas</v>
          </cell>
          <cell r="B1856" t="str">
            <v>Americas</v>
          </cell>
          <cell r="C1856" t="str">
            <v>Baa1</v>
          </cell>
          <cell r="D1856">
            <v>10.9551</v>
          </cell>
          <cell r="E1856">
            <v>11.7736</v>
          </cell>
          <cell r="F1856">
            <v>11.139200000000001</v>
          </cell>
          <cell r="G1856">
            <v>9.6318000000000001</v>
          </cell>
          <cell r="H1856">
            <v>9.3435000000000006</v>
          </cell>
          <cell r="I1856">
            <v>9.8368000000000002</v>
          </cell>
          <cell r="J1856">
            <v>11.587199999999999</v>
          </cell>
          <cell r="K1856">
            <v>13.812900000000001</v>
          </cell>
          <cell r="L1856">
            <v>12.6812</v>
          </cell>
          <cell r="M1856">
            <v>12.2515</v>
          </cell>
          <cell r="N1856">
            <v>15.238</v>
          </cell>
          <cell r="O1856">
            <v>15.3078</v>
          </cell>
        </row>
        <row r="1857">
          <cell r="A1857" t="str">
            <v>Bahrain</v>
          </cell>
          <cell r="B1857" t="str">
            <v>ME &amp; A</v>
          </cell>
          <cell r="C1857" t="str">
            <v>Baa2</v>
          </cell>
          <cell r="D1857">
            <v>4.3106</v>
          </cell>
          <cell r="E1857">
            <v>3.5308000000000002</v>
          </cell>
          <cell r="F1857">
            <v>3.7162999999999999</v>
          </cell>
          <cell r="G1857">
            <v>4.0033000000000003</v>
          </cell>
          <cell r="H1857">
            <v>3.2336</v>
          </cell>
          <cell r="I1857">
            <v>1.9866999999999999</v>
          </cell>
          <cell r="J1857">
            <v>2.8976000000000002</v>
          </cell>
          <cell r="K1857">
            <v>4.1257000000000001</v>
          </cell>
          <cell r="L1857">
            <v>4.0556000000000001</v>
          </cell>
          <cell r="M1857">
            <v>4.9248000000000003</v>
          </cell>
          <cell r="N1857">
            <v>5.4821</v>
          </cell>
          <cell r="O1857">
            <v>6.2858999999999998</v>
          </cell>
        </row>
        <row r="1858">
          <cell r="A1858" t="str">
            <v>Bangladesh</v>
          </cell>
          <cell r="B1858" t="str">
            <v>Asia Pacific</v>
          </cell>
          <cell r="C1858" t="str">
            <v>Ba3</v>
          </cell>
          <cell r="D1858">
            <v>16.604099999999999</v>
          </cell>
          <cell r="E1858">
            <v>15.349399999999999</v>
          </cell>
          <cell r="F1858">
            <v>15.5425</v>
          </cell>
          <cell r="G1858">
            <v>15.937900000000001</v>
          </cell>
          <cell r="H1858">
            <v>17.7334</v>
          </cell>
          <cell r="I1858">
            <v>18.430599999999998</v>
          </cell>
          <cell r="J1858">
            <v>20.105699999999999</v>
          </cell>
          <cell r="K1858">
            <v>18.791699999999999</v>
          </cell>
          <cell r="L1858">
            <v>16.436800000000002</v>
          </cell>
          <cell r="M1858">
            <v>17.2088</v>
          </cell>
          <cell r="N1858">
            <v>16.106200000000001</v>
          </cell>
          <cell r="O1858">
            <v>15.932499999999999</v>
          </cell>
        </row>
        <row r="1859">
          <cell r="A1859" t="str">
            <v>Barbados</v>
          </cell>
          <cell r="B1859" t="str">
            <v>Americas</v>
          </cell>
          <cell r="C1859" t="str">
            <v>Ba1</v>
          </cell>
          <cell r="D1859">
            <v>14.8104</v>
          </cell>
          <cell r="E1859">
            <v>13.7287</v>
          </cell>
          <cell r="F1859">
            <v>13.8284</v>
          </cell>
          <cell r="G1859">
            <v>14.7507</v>
          </cell>
          <cell r="H1859">
            <v>13.901400000000001</v>
          </cell>
          <cell r="I1859">
            <v>15.2614</v>
          </cell>
          <cell r="J1859">
            <v>18.7546</v>
          </cell>
          <cell r="K1859">
            <v>22.256399999999999</v>
          </cell>
          <cell r="L1859">
            <v>20.6783</v>
          </cell>
          <cell r="M1859">
            <v>23.903099999999998</v>
          </cell>
          <cell r="N1859">
            <v>26.363600000000002</v>
          </cell>
          <cell r="O1859">
            <v>26.682500000000001</v>
          </cell>
        </row>
        <row r="1860">
          <cell r="A1860" t="str">
            <v>Belarus</v>
          </cell>
          <cell r="B1860" t="str">
            <v>Europe</v>
          </cell>
          <cell r="C1860" t="str">
            <v>B3</v>
          </cell>
          <cell r="D1860">
            <v>1.0954999999999999</v>
          </cell>
          <cell r="E1860">
            <v>1.0167999999999999</v>
          </cell>
          <cell r="F1860">
            <v>0.73319999999999996</v>
          </cell>
          <cell r="G1860">
            <v>0.68669999999999998</v>
          </cell>
          <cell r="H1860">
            <v>0.7157</v>
          </cell>
          <cell r="I1860">
            <v>1.054</v>
          </cell>
          <cell r="J1860">
            <v>1.5935999999999999</v>
          </cell>
          <cell r="K1860">
            <v>1.3260000000000001</v>
          </cell>
          <cell r="L1860">
            <v>2.2244999999999999</v>
          </cell>
          <cell r="M1860">
            <v>2.7955000000000001</v>
          </cell>
          <cell r="N1860">
            <v>4.8766999999999996</v>
          </cell>
          <cell r="O1860">
            <v>5.4447000000000001</v>
          </cell>
        </row>
        <row r="1861">
          <cell r="A1861" t="str">
            <v>Belgium</v>
          </cell>
          <cell r="B1861" t="str">
            <v>Europe</v>
          </cell>
          <cell r="C1861" t="str">
            <v>Aa3</v>
          </cell>
          <cell r="D1861">
            <v>10.4756</v>
          </cell>
          <cell r="E1861">
            <v>9.7637</v>
          </cell>
          <cell r="F1861">
            <v>8.7546999999999997</v>
          </cell>
          <cell r="G1861">
            <v>8.2426999999999992</v>
          </cell>
          <cell r="H1861">
            <v>8.1132000000000009</v>
          </cell>
          <cell r="I1861">
            <v>7.9292999999999996</v>
          </cell>
          <cell r="J1861">
            <v>7.7142999999999997</v>
          </cell>
          <cell r="K1861">
            <v>7.1970999999999998</v>
          </cell>
          <cell r="L1861">
            <v>6.9581999999999997</v>
          </cell>
          <cell r="M1861">
            <v>6.8226000000000004</v>
          </cell>
          <cell r="N1861">
            <v>6.4588000000000001</v>
          </cell>
          <cell r="O1861">
            <v>6.5153999999999996</v>
          </cell>
        </row>
        <row r="1862">
          <cell r="A1862" t="str">
            <v>Belize</v>
          </cell>
          <cell r="B1862" t="str">
            <v>Americas</v>
          </cell>
          <cell r="C1862" t="str">
            <v>Caa2</v>
          </cell>
          <cell r="D1862">
            <v>16.695900000000002</v>
          </cell>
          <cell r="E1862">
            <v>36.450099999999999</v>
          </cell>
          <cell r="F1862">
            <v>27.2286</v>
          </cell>
          <cell r="G1862">
            <v>26.820699999999999</v>
          </cell>
          <cell r="H1862">
            <v>14.427099999999999</v>
          </cell>
          <cell r="I1862">
            <v>13.157400000000001</v>
          </cell>
          <cell r="J1862">
            <v>13.0297</v>
          </cell>
          <cell r="K1862">
            <v>12.4534</v>
          </cell>
          <cell r="L1862">
            <v>11.969200000000001</v>
          </cell>
          <cell r="M1862">
            <v>7.0023</v>
          </cell>
          <cell r="N1862">
            <v>10.353199999999999</v>
          </cell>
          <cell r="O1862">
            <v>10.119</v>
          </cell>
        </row>
        <row r="1863">
          <cell r="A1863" t="str">
            <v>Benin</v>
          </cell>
          <cell r="B1863" t="str">
            <v>--</v>
          </cell>
          <cell r="C1863" t="str">
            <v>--</v>
          </cell>
        </row>
        <row r="1864">
          <cell r="A1864" t="str">
            <v>Bermuda</v>
          </cell>
          <cell r="B1864" t="str">
            <v>Americas</v>
          </cell>
          <cell r="C1864" t="str">
            <v>Aa3</v>
          </cell>
          <cell r="D1864">
            <v>1.1970000000000001</v>
          </cell>
          <cell r="E1864">
            <v>1.1440999999999999</v>
          </cell>
          <cell r="F1864">
            <v>1.3492999999999999</v>
          </cell>
          <cell r="G1864">
            <v>1.5762</v>
          </cell>
          <cell r="H1864">
            <v>1.9017999999999999</v>
          </cell>
          <cell r="I1864">
            <v>1.9086000000000001</v>
          </cell>
          <cell r="J1864">
            <v>3.7915000000000001</v>
          </cell>
          <cell r="K1864">
            <v>5.5811999999999999</v>
          </cell>
          <cell r="L1864">
            <v>7.3936999999999999</v>
          </cell>
          <cell r="M1864">
            <v>8.9757999999999996</v>
          </cell>
          <cell r="N1864">
            <v>11.0968</v>
          </cell>
          <cell r="O1864">
            <v>12.7043</v>
          </cell>
        </row>
        <row r="1865">
          <cell r="A1865" t="str">
            <v>Bhutan</v>
          </cell>
          <cell r="B1865" t="str">
            <v>--</v>
          </cell>
          <cell r="C1865" t="str">
            <v>--</v>
          </cell>
        </row>
        <row r="1866">
          <cell r="A1866" t="str">
            <v>Bolivia</v>
          </cell>
          <cell r="B1866" t="str">
            <v>Americas</v>
          </cell>
          <cell r="C1866" t="str">
            <v>Ba3</v>
          </cell>
          <cell r="D1866">
            <v>10.7843</v>
          </cell>
          <cell r="E1866">
            <v>9.9877000000000002</v>
          </cell>
          <cell r="F1866">
            <v>8.7270000000000003</v>
          </cell>
          <cell r="G1866">
            <v>5.4763000000000002</v>
          </cell>
          <cell r="H1866">
            <v>3.9081000000000001</v>
          </cell>
          <cell r="I1866">
            <v>2.3512</v>
          </cell>
          <cell r="J1866">
            <v>4.7445000000000004</v>
          </cell>
          <cell r="K1866">
            <v>4.9459</v>
          </cell>
          <cell r="L1866">
            <v>3.0009999999999999</v>
          </cell>
          <cell r="M1866">
            <v>2.5666000000000002</v>
          </cell>
          <cell r="N1866">
            <v>2.5977999999999999</v>
          </cell>
          <cell r="O1866">
            <v>2.6446000000000001</v>
          </cell>
        </row>
        <row r="1867">
          <cell r="A1867" t="str">
            <v>Bosnia and Herzegovina</v>
          </cell>
          <cell r="B1867" t="str">
            <v>Europe</v>
          </cell>
          <cell r="C1867" t="str">
            <v>B3</v>
          </cell>
          <cell r="D1867">
            <v>1.5513999999999999</v>
          </cell>
          <cell r="E1867">
            <v>1.1558999999999999</v>
          </cell>
          <cell r="F1867">
            <v>1.2012</v>
          </cell>
          <cell r="G1867">
            <v>1.1627000000000001</v>
          </cell>
          <cell r="H1867">
            <v>1.0849</v>
          </cell>
          <cell r="I1867">
            <v>1.0905</v>
          </cell>
          <cell r="J1867">
            <v>1.135</v>
          </cell>
          <cell r="K1867">
            <v>1.0591999999999999</v>
          </cell>
          <cell r="L1867">
            <v>1.3473999999999999</v>
          </cell>
          <cell r="M1867">
            <v>1.6689000000000001</v>
          </cell>
          <cell r="N1867">
            <v>1.5139</v>
          </cell>
          <cell r="O1867">
            <v>1.5625</v>
          </cell>
        </row>
        <row r="1868">
          <cell r="A1868" t="str">
            <v>Botswana</v>
          </cell>
          <cell r="B1868" t="str">
            <v>ME &amp; A</v>
          </cell>
          <cell r="C1868" t="str">
            <v>A2</v>
          </cell>
          <cell r="D1868">
            <v>1.1897</v>
          </cell>
          <cell r="E1868">
            <v>1.7537</v>
          </cell>
          <cell r="F1868">
            <v>1.4277</v>
          </cell>
          <cell r="G1868">
            <v>0.85960000000000003</v>
          </cell>
          <cell r="H1868">
            <v>0.86760000000000004</v>
          </cell>
          <cell r="I1868">
            <v>0.92630000000000001</v>
          </cell>
          <cell r="J1868">
            <v>1.2317</v>
          </cell>
          <cell r="K1868">
            <v>1.6406000000000001</v>
          </cell>
          <cell r="L1868">
            <v>1.5242</v>
          </cell>
          <cell r="M1868">
            <v>1.3672</v>
          </cell>
          <cell r="N1868">
            <v>1.3478000000000001</v>
          </cell>
          <cell r="O1868">
            <v>1.3836999999999999</v>
          </cell>
          <cell r="P1868">
            <v>0</v>
          </cell>
          <cell r="Q1868">
            <v>0</v>
          </cell>
          <cell r="R1868">
            <v>0</v>
          </cell>
        </row>
        <row r="1869">
          <cell r="A1869" t="str">
            <v>Brazil</v>
          </cell>
          <cell r="B1869" t="str">
            <v>Americas</v>
          </cell>
          <cell r="C1869" t="str">
            <v>Baa2</v>
          </cell>
          <cell r="D1869">
            <v>26.212700000000002</v>
          </cell>
          <cell r="E1869">
            <v>20.022500000000001</v>
          </cell>
          <cell r="F1869">
            <v>19.956499999999998</v>
          </cell>
          <cell r="G1869">
            <v>20.428599999999999</v>
          </cell>
          <cell r="H1869">
            <v>18.512799999999999</v>
          </cell>
          <cell r="I1869">
            <v>18.302700000000002</v>
          </cell>
          <cell r="J1869">
            <v>16.600000000000001</v>
          </cell>
          <cell r="K1869">
            <v>15.7515</v>
          </cell>
          <cell r="L1869">
            <v>17.0336</v>
          </cell>
          <cell r="M1869">
            <v>13.8003</v>
          </cell>
          <cell r="N1869">
            <v>14.0837</v>
          </cell>
          <cell r="O1869">
            <v>13.9276</v>
          </cell>
        </row>
        <row r="1870">
          <cell r="A1870" t="str">
            <v>Brunei Darussalam</v>
          </cell>
          <cell r="B1870" t="str">
            <v>--</v>
          </cell>
          <cell r="C1870" t="str">
            <v>--</v>
          </cell>
        </row>
        <row r="1871">
          <cell r="A1871" t="str">
            <v>Bulgaria</v>
          </cell>
          <cell r="B1871" t="str">
            <v>Europe</v>
          </cell>
          <cell r="C1871" t="str">
            <v>Baa2</v>
          </cell>
          <cell r="D1871">
            <v>5.7481</v>
          </cell>
          <cell r="E1871">
            <v>4.7202999999999999</v>
          </cell>
          <cell r="F1871">
            <v>4.1992000000000003</v>
          </cell>
          <cell r="G1871">
            <v>3.6817000000000002</v>
          </cell>
          <cell r="H1871">
            <v>2.9188000000000001</v>
          </cell>
          <cell r="I1871">
            <v>2.1991999999999998</v>
          </cell>
          <cell r="J1871">
            <v>2.0598999999999998</v>
          </cell>
          <cell r="K1871">
            <v>2.0996000000000001</v>
          </cell>
          <cell r="L1871">
            <v>2.1897000000000002</v>
          </cell>
          <cell r="M1871">
            <v>2.4601999999999999</v>
          </cell>
          <cell r="N1871">
            <v>2.5074999999999998</v>
          </cell>
          <cell r="O1871">
            <v>2.4315000000000002</v>
          </cell>
        </row>
        <row r="1872">
          <cell r="A1872" t="str">
            <v>Burkina Faso</v>
          </cell>
          <cell r="B1872" t="str">
            <v>--</v>
          </cell>
          <cell r="C1872" t="str">
            <v>--</v>
          </cell>
        </row>
        <row r="1873">
          <cell r="A1873" t="str">
            <v>Burundi</v>
          </cell>
          <cell r="B1873" t="str">
            <v>--</v>
          </cell>
          <cell r="C1873" t="str">
            <v>--</v>
          </cell>
        </row>
        <row r="1874">
          <cell r="A1874" t="str">
            <v>Cambodia</v>
          </cell>
          <cell r="B1874" t="str">
            <v>Asia Pacific</v>
          </cell>
          <cell r="C1874" t="str">
            <v>B2</v>
          </cell>
          <cell r="D1874">
            <v>1.9144000000000001</v>
          </cell>
          <cell r="E1874">
            <v>2.2181999999999999</v>
          </cell>
          <cell r="F1874">
            <v>2.0731000000000002</v>
          </cell>
          <cell r="G1874">
            <v>1.4573</v>
          </cell>
          <cell r="H1874">
            <v>1.6807000000000001</v>
          </cell>
          <cell r="I1874">
            <v>1.4460999999999999</v>
          </cell>
          <cell r="J1874">
            <v>1.6606000000000001</v>
          </cell>
          <cell r="K1874">
            <v>2.3214000000000001</v>
          </cell>
          <cell r="L1874">
            <v>2.3359000000000001</v>
          </cell>
          <cell r="M1874">
            <v>2.0863</v>
          </cell>
          <cell r="N1874">
            <v>1.978</v>
          </cell>
          <cell r="O1874">
            <v>1.8643000000000001</v>
          </cell>
        </row>
        <row r="1875">
          <cell r="A1875" t="str">
            <v>Cameroon</v>
          </cell>
          <cell r="B1875" t="str">
            <v>--</v>
          </cell>
          <cell r="C1875" t="str">
            <v>--</v>
          </cell>
        </row>
        <row r="1876">
          <cell r="A1876" t="str">
            <v>Canada</v>
          </cell>
          <cell r="B1876" t="str">
            <v>Americas</v>
          </cell>
          <cell r="C1876" t="str">
            <v>Aaa</v>
          </cell>
          <cell r="D1876">
            <v>13.0512</v>
          </cell>
          <cell r="E1876">
            <v>12.042199999999999</v>
          </cell>
          <cell r="F1876">
            <v>11.075799999999999</v>
          </cell>
          <cell r="G1876">
            <v>10.481299999999999</v>
          </cell>
          <cell r="H1876">
            <v>10.1195</v>
          </cell>
          <cell r="I1876">
            <v>9.6862999999999992</v>
          </cell>
          <cell r="J1876">
            <v>9.3289000000000009</v>
          </cell>
          <cell r="K1876">
            <v>9.3811</v>
          </cell>
          <cell r="L1876">
            <v>9.2652999999999999</v>
          </cell>
          <cell r="M1876">
            <v>8.8661999999999992</v>
          </cell>
          <cell r="N1876">
            <v>9.3553999999999995</v>
          </cell>
          <cell r="O1876">
            <v>9.3391999999999999</v>
          </cell>
        </row>
        <row r="1877">
          <cell r="A1877" t="str">
            <v>Cape Verde</v>
          </cell>
          <cell r="B1877" t="str">
            <v>--</v>
          </cell>
          <cell r="C1877" t="str">
            <v>--</v>
          </cell>
        </row>
        <row r="1878">
          <cell r="A1878" t="str">
            <v>Cayman Islands</v>
          </cell>
          <cell r="B1878" t="str">
            <v>Americas</v>
          </cell>
          <cell r="C1878" t="str">
            <v>Aa3</v>
          </cell>
          <cell r="D1878">
            <v>1.8087</v>
          </cell>
          <cell r="E1878">
            <v>2.17</v>
          </cell>
          <cell r="F1878">
            <v>2.2170000000000001</v>
          </cell>
          <cell r="G1878">
            <v>1.7786</v>
          </cell>
          <cell r="H1878">
            <v>1.8713</v>
          </cell>
          <cell r="I1878">
            <v>2.2404999999999999</v>
          </cell>
          <cell r="J1878">
            <v>4.0945999999999998</v>
          </cell>
          <cell r="K1878">
            <v>5.3891999999999998</v>
          </cell>
          <cell r="L1878">
            <v>6.0266999999999999</v>
          </cell>
          <cell r="M1878">
            <v>5.9865000000000004</v>
          </cell>
          <cell r="N1878">
            <v>5.0846999999999998</v>
          </cell>
          <cell r="O1878">
            <v>5.2458999999999998</v>
          </cell>
        </row>
        <row r="1879">
          <cell r="A1879" t="str">
            <v>Central African Republic</v>
          </cell>
          <cell r="B1879" t="str">
            <v>--</v>
          </cell>
          <cell r="C1879" t="str">
            <v>--</v>
          </cell>
        </row>
        <row r="1880">
          <cell r="A1880" t="str">
            <v>Chad</v>
          </cell>
          <cell r="B1880" t="str">
            <v>--</v>
          </cell>
          <cell r="C1880" t="str">
            <v>--</v>
          </cell>
        </row>
        <row r="1881">
          <cell r="A1881" t="str">
            <v>Channel Islands</v>
          </cell>
          <cell r="B1881" t="str">
            <v>--</v>
          </cell>
          <cell r="C1881" t="str">
            <v>--</v>
          </cell>
        </row>
        <row r="1882">
          <cell r="A1882" t="str">
            <v>Chile</v>
          </cell>
          <cell r="B1882" t="str">
            <v>Americas</v>
          </cell>
          <cell r="C1882" t="str">
            <v>Aa3</v>
          </cell>
          <cell r="D1882">
            <v>5.5517000000000003</v>
          </cell>
          <cell r="E1882">
            <v>4.3657000000000004</v>
          </cell>
          <cell r="F1882">
            <v>3.5249999999999999</v>
          </cell>
          <cell r="G1882">
            <v>2.6778</v>
          </cell>
          <cell r="H1882">
            <v>2.2555000000000001</v>
          </cell>
          <cell r="I1882">
            <v>1.9339</v>
          </cell>
          <cell r="J1882">
            <v>2.5882000000000001</v>
          </cell>
          <cell r="K1882">
            <v>2.2467000000000001</v>
          </cell>
          <cell r="L1882">
            <v>2.4508000000000001</v>
          </cell>
          <cell r="M1882">
            <v>2.6564000000000001</v>
          </cell>
          <cell r="N1882">
            <v>2.4443999999999999</v>
          </cell>
          <cell r="O1882">
            <v>2.1644999999999999</v>
          </cell>
        </row>
        <row r="1883">
          <cell r="A1883" t="str">
            <v>China</v>
          </cell>
          <cell r="B1883" t="str">
            <v>Asia Pacific</v>
          </cell>
          <cell r="C1883" t="str">
            <v>Aa3</v>
          </cell>
          <cell r="D1883">
            <v>4.4386999999999999</v>
          </cell>
          <cell r="E1883">
            <v>2.8755000000000002</v>
          </cell>
          <cell r="F1883">
            <v>2.5752000000000002</v>
          </cell>
          <cell r="G1883">
            <v>2.5165000000000002</v>
          </cell>
          <cell r="H1883">
            <v>2.0516000000000001</v>
          </cell>
          <cell r="I1883">
            <v>2.1280000000000001</v>
          </cell>
          <cell r="J1883">
            <v>2.1764999999999999</v>
          </cell>
          <cell r="K1883">
            <v>2.2191999999999998</v>
          </cell>
          <cell r="L1883">
            <v>2.2951999999999999</v>
          </cell>
          <cell r="M1883">
            <v>2.2479</v>
          </cell>
          <cell r="N1883">
            <v>3.859</v>
          </cell>
          <cell r="O1883">
            <v>3.8868</v>
          </cell>
        </row>
        <row r="1884">
          <cell r="A1884" t="str">
            <v>Colombia</v>
          </cell>
          <cell r="B1884" t="str">
            <v>Americas</v>
          </cell>
          <cell r="C1884" t="str">
            <v>Baa3</v>
          </cell>
          <cell r="D1884">
            <v>28.7974</v>
          </cell>
          <cell r="E1884">
            <v>26.664999999999999</v>
          </cell>
          <cell r="F1884">
            <v>22.386900000000001</v>
          </cell>
          <cell r="G1884">
            <v>23.9053</v>
          </cell>
          <cell r="H1884">
            <v>23.224</v>
          </cell>
          <cell r="I1884">
            <v>18.510000000000002</v>
          </cell>
          <cell r="J1884">
            <v>18.880800000000001</v>
          </cell>
          <cell r="K1884">
            <v>19.005800000000001</v>
          </cell>
          <cell r="L1884">
            <v>16.5945</v>
          </cell>
          <cell r="M1884">
            <v>15.0151</v>
          </cell>
          <cell r="N1884">
            <v>12.972</v>
          </cell>
          <cell r="O1884">
            <v>11.747</v>
          </cell>
        </row>
        <row r="1885">
          <cell r="A1885" t="str">
            <v>Comoros</v>
          </cell>
          <cell r="B1885" t="str">
            <v>--</v>
          </cell>
          <cell r="C1885" t="str">
            <v>--</v>
          </cell>
        </row>
        <row r="1886">
          <cell r="A1886" t="str">
            <v>Costa Rica</v>
          </cell>
          <cell r="B1886" t="str">
            <v>Americas</v>
          </cell>
          <cell r="C1886" t="str">
            <v>Baa3</v>
          </cell>
          <cell r="D1886">
            <v>30.287299999999998</v>
          </cell>
          <cell r="E1886">
            <v>29.944299999999998</v>
          </cell>
          <cell r="F1886">
            <v>29.676500000000001</v>
          </cell>
          <cell r="G1886">
            <v>26.654900000000001</v>
          </cell>
          <cell r="H1886">
            <v>19.938300000000002</v>
          </cell>
          <cell r="I1886">
            <v>13.6579</v>
          </cell>
          <cell r="J1886">
            <v>15.2377</v>
          </cell>
          <cell r="K1886">
            <v>14.7079</v>
          </cell>
          <cell r="L1886">
            <v>14.8583</v>
          </cell>
          <cell r="M1886">
            <v>14.419</v>
          </cell>
          <cell r="N1886">
            <v>18.029499999999999</v>
          </cell>
          <cell r="O1886">
            <v>15.789400000000001</v>
          </cell>
        </row>
        <row r="1887">
          <cell r="A1887" t="str">
            <v>Croatia</v>
          </cell>
          <cell r="B1887" t="str">
            <v>Europe</v>
          </cell>
          <cell r="C1887" t="str">
            <v>Ba1</v>
          </cell>
          <cell r="D1887">
            <v>4.3971</v>
          </cell>
          <cell r="E1887">
            <v>4.5209999999999999</v>
          </cell>
          <cell r="F1887">
            <v>4.7549000000000001</v>
          </cell>
          <cell r="G1887">
            <v>4.6502999999999997</v>
          </cell>
          <cell r="H1887">
            <v>4.1422999999999996</v>
          </cell>
          <cell r="I1887">
            <v>3.4891999999999999</v>
          </cell>
          <cell r="J1887">
            <v>4.7901999999999996</v>
          </cell>
          <cell r="K1887">
            <v>5.4420999999999999</v>
          </cell>
          <cell r="L1887">
            <v>6.4768999999999997</v>
          </cell>
          <cell r="M1887">
            <v>7.3773</v>
          </cell>
          <cell r="N1887">
            <v>8.3872999999999998</v>
          </cell>
          <cell r="O1887">
            <v>8.8239000000000001</v>
          </cell>
        </row>
        <row r="1888">
          <cell r="A1888" t="str">
            <v>Cuba</v>
          </cell>
          <cell r="B1888" t="str">
            <v>Americas</v>
          </cell>
          <cell r="C1888" t="str">
            <v>Caa1</v>
          </cell>
          <cell r="D1888">
            <v>2.3803000000000001</v>
          </cell>
          <cell r="E1888">
            <v>2.7408999999999999</v>
          </cell>
          <cell r="F1888">
            <v>4.1481000000000003</v>
          </cell>
          <cell r="G1888">
            <v>6.1211000000000002</v>
          </cell>
          <cell r="H1888">
            <v>3.9921000000000002</v>
          </cell>
          <cell r="I1888">
            <v>3.8632</v>
          </cell>
          <cell r="J1888">
            <v>3.8672</v>
          </cell>
          <cell r="K1888">
            <v>4.4409000000000001</v>
          </cell>
          <cell r="L1888">
            <v>3.6589</v>
          </cell>
          <cell r="M1888">
            <v>3.8041999999999998</v>
          </cell>
          <cell r="N1888">
            <v>3.9077000000000002</v>
          </cell>
          <cell r="O1888">
            <v>3.9698000000000002</v>
          </cell>
        </row>
        <row r="1889">
          <cell r="A1889" t="str">
            <v>Cyprus</v>
          </cell>
          <cell r="B1889" t="str">
            <v>Europe</v>
          </cell>
          <cell r="C1889" t="str">
            <v>Caa3</v>
          </cell>
          <cell r="D1889">
            <v>9.3829999999999991</v>
          </cell>
          <cell r="E1889">
            <v>8.7045999999999992</v>
          </cell>
          <cell r="F1889">
            <v>8.6745999999999999</v>
          </cell>
          <cell r="G1889">
            <v>7.8773</v>
          </cell>
          <cell r="H1889">
            <v>6.8010000000000002</v>
          </cell>
          <cell r="I1889">
            <v>6.5857999999999999</v>
          </cell>
          <cell r="J1889">
            <v>6.3856999999999999</v>
          </cell>
          <cell r="K1889">
            <v>5.4989999999999997</v>
          </cell>
          <cell r="L1889">
            <v>5.9669999999999996</v>
          </cell>
          <cell r="M1889">
            <v>7.9482999999999997</v>
          </cell>
          <cell r="N1889">
            <v>8.0513999999999992</v>
          </cell>
          <cell r="O1889">
            <v>11.060600000000001</v>
          </cell>
        </row>
        <row r="1890">
          <cell r="A1890" t="str">
            <v>Czech Republic</v>
          </cell>
          <cell r="B1890" t="str">
            <v>Europe</v>
          </cell>
          <cell r="C1890" t="str">
            <v>A1</v>
          </cell>
          <cell r="D1890">
            <v>2.4174000000000002</v>
          </cell>
          <cell r="E1890">
            <v>2.6686000000000001</v>
          </cell>
          <cell r="F1890">
            <v>2.7479</v>
          </cell>
          <cell r="G1890">
            <v>2.6596000000000002</v>
          </cell>
          <cell r="H1890">
            <v>2.6970999999999998</v>
          </cell>
          <cell r="I1890">
            <v>2.6324000000000001</v>
          </cell>
          <cell r="J1890">
            <v>3.2443</v>
          </cell>
          <cell r="K1890">
            <v>3.4491000000000001</v>
          </cell>
          <cell r="L1890">
            <v>3.4379</v>
          </cell>
          <cell r="M1890">
            <v>3.6293000000000002</v>
          </cell>
          <cell r="N1890">
            <v>3.7313000000000001</v>
          </cell>
          <cell r="O1890">
            <v>3.9603999999999999</v>
          </cell>
        </row>
        <row r="1891">
          <cell r="A1891" t="str">
            <v>Democratic Republic of the Congo</v>
          </cell>
          <cell r="C1891" t="str">
            <v>B3</v>
          </cell>
          <cell r="D1891">
            <v>1.6779999999999999</v>
          </cell>
          <cell r="E1891">
            <v>35.019300000000001</v>
          </cell>
          <cell r="F1891">
            <v>38.765300000000003</v>
          </cell>
          <cell r="G1891">
            <v>18.1419</v>
          </cell>
          <cell r="H1891">
            <v>24.1967</v>
          </cell>
          <cell r="I1891">
            <v>6.56</v>
          </cell>
          <cell r="J1891">
            <v>5.2683</v>
          </cell>
          <cell r="K1891">
            <v>4.6981999999999999</v>
          </cell>
          <cell r="L1891">
            <v>8.4901999999999997</v>
          </cell>
          <cell r="M1891">
            <v>6.0888999999999998</v>
          </cell>
          <cell r="N1891">
            <v>5.6692999999999998</v>
          </cell>
          <cell r="O1891">
            <v>5.5883000000000003</v>
          </cell>
        </row>
        <row r="1892">
          <cell r="A1892" t="str">
            <v>Denmark</v>
          </cell>
          <cell r="B1892" t="str">
            <v>Europe</v>
          </cell>
          <cell r="C1892" t="str">
            <v>Aaa</v>
          </cell>
          <cell r="D1892">
            <v>5.2167000000000003</v>
          </cell>
          <cell r="E1892">
            <v>4.5395000000000003</v>
          </cell>
          <cell r="F1892">
            <v>3.5981999999999998</v>
          </cell>
          <cell r="G1892">
            <v>3.1274000000000002</v>
          </cell>
          <cell r="H1892">
            <v>2.8445999999999998</v>
          </cell>
          <cell r="I1892">
            <v>2.5586000000000002</v>
          </cell>
          <cell r="J1892">
            <v>3.3788</v>
          </cell>
          <cell r="K1892">
            <v>3.3820000000000001</v>
          </cell>
          <cell r="L1892">
            <v>3.3805999999999998</v>
          </cell>
          <cell r="M1892">
            <v>3.2423000000000002</v>
          </cell>
          <cell r="N1892">
            <v>3.0303</v>
          </cell>
          <cell r="O1892">
            <v>3.0630999999999999</v>
          </cell>
        </row>
        <row r="1893">
          <cell r="A1893" t="str">
            <v>Djibouti</v>
          </cell>
          <cell r="B1893" t="str">
            <v>--</v>
          </cell>
          <cell r="C1893" t="str">
            <v>--</v>
          </cell>
        </row>
        <row r="1894">
          <cell r="A1894" t="str">
            <v>Dominican Republic</v>
          </cell>
          <cell r="B1894" t="str">
            <v>Americas</v>
          </cell>
          <cell r="C1894" t="str">
            <v>B1</v>
          </cell>
          <cell r="D1894">
            <v>9.8438999999999997</v>
          </cell>
          <cell r="E1894">
            <v>9.5077999999999996</v>
          </cell>
          <cell r="F1894">
            <v>6.3620999999999999</v>
          </cell>
          <cell r="G1894">
            <v>7.3190999999999997</v>
          </cell>
          <cell r="H1894">
            <v>9.2856000000000005</v>
          </cell>
          <cell r="I1894">
            <v>10.602600000000001</v>
          </cell>
          <cell r="J1894">
            <v>13.5036</v>
          </cell>
          <cell r="K1894">
            <v>14.5961</v>
          </cell>
          <cell r="L1894">
            <v>16.101099999999999</v>
          </cell>
          <cell r="M1894">
            <v>17.706800000000001</v>
          </cell>
          <cell r="N1894">
            <v>16.893899999999999</v>
          </cell>
          <cell r="O1894">
            <v>17.1126</v>
          </cell>
        </row>
        <row r="1895">
          <cell r="A1895" t="str">
            <v>Ecuador</v>
          </cell>
          <cell r="B1895" t="str">
            <v>Americas</v>
          </cell>
          <cell r="C1895" t="str">
            <v>Caa1</v>
          </cell>
          <cell r="D1895">
            <v>17.3325</v>
          </cell>
          <cell r="E1895">
            <v>15.709300000000001</v>
          </cell>
          <cell r="F1895">
            <v>14.132400000000001</v>
          </cell>
          <cell r="G1895">
            <v>13.6587</v>
          </cell>
          <cell r="H1895">
            <v>10.7803</v>
          </cell>
          <cell r="I1895">
            <v>5.5951000000000004</v>
          </cell>
          <cell r="J1895">
            <v>4.0930999999999997</v>
          </cell>
          <cell r="K1895">
            <v>3.5142000000000002</v>
          </cell>
          <cell r="L1895">
            <v>3.9131</v>
          </cell>
          <cell r="M1895">
            <v>4.2405999999999997</v>
          </cell>
          <cell r="N1895">
            <v>4.3783000000000003</v>
          </cell>
          <cell r="O1895">
            <v>4.3207000000000004</v>
          </cell>
        </row>
        <row r="1896">
          <cell r="A1896" t="str">
            <v>Egypt</v>
          </cell>
          <cell r="B1896" t="str">
            <v>ME &amp; A</v>
          </cell>
          <cell r="C1896" t="str">
            <v>Caa1</v>
          </cell>
          <cell r="D1896">
            <v>21.760200000000001</v>
          </cell>
          <cell r="E1896">
            <v>22.197600000000001</v>
          </cell>
          <cell r="F1896">
            <v>22.4222</v>
          </cell>
          <cell r="G1896">
            <v>19.787500000000001</v>
          </cell>
          <cell r="H1896">
            <v>18.656600000000001</v>
          </cell>
          <cell r="I1896">
            <v>16.459099999999999</v>
          </cell>
          <cell r="J1896">
            <v>15.164</v>
          </cell>
          <cell r="K1896">
            <v>20.529</v>
          </cell>
          <cell r="L1896">
            <v>25.2849</v>
          </cell>
          <cell r="M1896">
            <v>26.7728</v>
          </cell>
          <cell r="N1896">
            <v>28.371200000000002</v>
          </cell>
          <cell r="O1896">
            <v>25.694400000000002</v>
          </cell>
        </row>
        <row r="1897">
          <cell r="A1897" t="str">
            <v>El Salvador</v>
          </cell>
          <cell r="B1897" t="str">
            <v>Americas</v>
          </cell>
          <cell r="C1897" t="str">
            <v>Ba3</v>
          </cell>
          <cell r="D1897">
            <v>12.599</v>
          </cell>
          <cell r="E1897">
            <v>13.0059</v>
          </cell>
          <cell r="F1897">
            <v>13.5669</v>
          </cell>
          <cell r="G1897">
            <v>14.041399999999999</v>
          </cell>
          <cell r="H1897">
            <v>13.863300000000001</v>
          </cell>
          <cell r="I1897">
            <v>12.936999999999999</v>
          </cell>
          <cell r="J1897">
            <v>14.813499999999999</v>
          </cell>
          <cell r="K1897">
            <v>12.790800000000001</v>
          </cell>
          <cell r="L1897">
            <v>11.736000000000001</v>
          </cell>
          <cell r="M1897">
            <v>11.389699999999999</v>
          </cell>
          <cell r="N1897">
            <v>11.4679</v>
          </cell>
          <cell r="O1897">
            <v>11.352</v>
          </cell>
        </row>
        <row r="1898">
          <cell r="A1898" t="str">
            <v>Equatorial Guinea</v>
          </cell>
          <cell r="B1898" t="str">
            <v>--</v>
          </cell>
          <cell r="C1898" t="str">
            <v>--</v>
          </cell>
        </row>
        <row r="1899">
          <cell r="A1899" t="str">
            <v>Eritrea</v>
          </cell>
          <cell r="B1899" t="str">
            <v>--</v>
          </cell>
          <cell r="C1899" t="str">
            <v>--</v>
          </cell>
        </row>
        <row r="1900">
          <cell r="A1900" t="str">
            <v>Estonia</v>
          </cell>
          <cell r="B1900" t="str">
            <v>Europe</v>
          </cell>
          <cell r="C1900" t="str">
            <v>A1</v>
          </cell>
          <cell r="D1900">
            <v>0.57210000000000005</v>
          </cell>
          <cell r="E1900">
            <v>0.63749999999999996</v>
          </cell>
          <cell r="F1900">
            <v>0.54600000000000004</v>
          </cell>
          <cell r="G1900">
            <v>0.48039999999999999</v>
          </cell>
          <cell r="H1900">
            <v>0.45860000000000001</v>
          </cell>
          <cell r="I1900">
            <v>0.56699999999999995</v>
          </cell>
          <cell r="J1900">
            <v>0.46</v>
          </cell>
          <cell r="K1900">
            <v>0.30470000000000003</v>
          </cell>
          <cell r="L1900">
            <v>0.35570000000000002</v>
          </cell>
          <cell r="M1900">
            <v>0.41720000000000002</v>
          </cell>
          <cell r="N1900">
            <v>0.52359999999999995</v>
          </cell>
          <cell r="O1900">
            <v>0.5333</v>
          </cell>
        </row>
        <row r="1901">
          <cell r="A1901" t="str">
            <v>Ethiopia</v>
          </cell>
          <cell r="B1901" t="str">
            <v>--</v>
          </cell>
          <cell r="C1901" t="str">
            <v>--</v>
          </cell>
          <cell r="D1901">
            <v>6.4762000000000004</v>
          </cell>
          <cell r="E1901">
            <v>6.1631</v>
          </cell>
          <cell r="F1901">
            <v>5.5293999999999999</v>
          </cell>
          <cell r="G1901">
            <v>10.011100000000001</v>
          </cell>
          <cell r="H1901">
            <v>8.2631999999999994</v>
          </cell>
          <cell r="I1901">
            <v>3.9748000000000001</v>
          </cell>
          <cell r="J1901">
            <v>2.5331999999999999</v>
          </cell>
          <cell r="K1901">
            <v>2.3818999999999999</v>
          </cell>
          <cell r="L1901">
            <v>2.3411</v>
          </cell>
          <cell r="M1901">
            <v>1.9665999999999999</v>
          </cell>
          <cell r="N1901">
            <v>1.8071999999999999</v>
          </cell>
          <cell r="O1901">
            <v>1.6879999999999999</v>
          </cell>
        </row>
        <row r="1902">
          <cell r="A1902" t="str">
            <v>Eurozone</v>
          </cell>
          <cell r="B1902" t="str">
            <v>--</v>
          </cell>
          <cell r="C1902" t="str">
            <v>--</v>
          </cell>
          <cell r="D1902">
            <v>7.3926999999999996</v>
          </cell>
          <cell r="E1902">
            <v>7.0035999999999996</v>
          </cell>
          <cell r="F1902">
            <v>6.7062999999999997</v>
          </cell>
          <cell r="G1902">
            <v>6.4577</v>
          </cell>
          <cell r="H1902">
            <v>6.5823999999999998</v>
          </cell>
          <cell r="I1902">
            <v>6.7667000000000002</v>
          </cell>
          <cell r="J1902">
            <v>6.3643999999999998</v>
          </cell>
          <cell r="K1902">
            <v>6.3109999999999999</v>
          </cell>
          <cell r="L1902">
            <v>6.6847000000000003</v>
          </cell>
          <cell r="M1902">
            <v>6.7918000000000003</v>
          </cell>
          <cell r="N1902">
            <v>6.8968999999999996</v>
          </cell>
        </row>
        <row r="1903">
          <cell r="A1903" t="str">
            <v>Federated States of Micronesia</v>
          </cell>
          <cell r="B1903" t="str">
            <v>--</v>
          </cell>
          <cell r="C1903" t="str">
            <v>--</v>
          </cell>
        </row>
        <row r="1904">
          <cell r="A1904" t="str">
            <v>Fiji Islands</v>
          </cell>
          <cell r="B1904" t="str">
            <v>Asia Pacific</v>
          </cell>
          <cell r="C1904" t="str">
            <v>B1</v>
          </cell>
          <cell r="D1904">
            <v>10.4755</v>
          </cell>
          <cell r="E1904">
            <v>10.1173</v>
          </cell>
          <cell r="F1904">
            <v>10.2873</v>
          </cell>
          <cell r="G1904">
            <v>10.0549</v>
          </cell>
          <cell r="H1904">
            <v>12.944699999999999</v>
          </cell>
          <cell r="I1904">
            <v>11.5953</v>
          </cell>
          <cell r="J1904">
            <v>13.539099999999999</v>
          </cell>
          <cell r="K1904">
            <v>14.169600000000001</v>
          </cell>
          <cell r="L1904">
            <v>14.322900000000001</v>
          </cell>
          <cell r="M1904">
            <v>13.423500000000001</v>
          </cell>
          <cell r="N1904">
            <v>12.6921</v>
          </cell>
          <cell r="O1904">
            <v>12</v>
          </cell>
        </row>
        <row r="1905">
          <cell r="A1905" t="str">
            <v>Finland</v>
          </cell>
          <cell r="B1905" t="str">
            <v>Europe</v>
          </cell>
          <cell r="C1905" t="str">
            <v>Aaa</v>
          </cell>
          <cell r="D1905">
            <v>3.5844</v>
          </cell>
          <cell r="E1905">
            <v>3.3569</v>
          </cell>
          <cell r="F1905">
            <v>3.1738</v>
          </cell>
          <cell r="G1905">
            <v>2.9159000000000002</v>
          </cell>
          <cell r="H1905">
            <v>2.7873999999999999</v>
          </cell>
          <cell r="I1905">
            <v>2.7193000000000001</v>
          </cell>
          <cell r="J1905">
            <v>2.6133000000000002</v>
          </cell>
          <cell r="K1905">
            <v>2.6073</v>
          </cell>
          <cell r="L1905">
            <v>2.6269</v>
          </cell>
          <cell r="M1905">
            <v>2.6516999999999999</v>
          </cell>
          <cell r="N1905">
            <v>2.5362</v>
          </cell>
          <cell r="O1905">
            <v>2.5135000000000001</v>
          </cell>
        </row>
        <row r="1906">
          <cell r="A1906" t="str">
            <v>France</v>
          </cell>
          <cell r="B1906" t="str">
            <v>Europe</v>
          </cell>
          <cell r="C1906" t="str">
            <v>Aa1</v>
          </cell>
          <cell r="D1906">
            <v>5.7672999999999996</v>
          </cell>
          <cell r="E1906">
            <v>5.6066000000000003</v>
          </cell>
          <cell r="F1906">
            <v>5.3010999999999999</v>
          </cell>
          <cell r="G1906">
            <v>5.1291000000000002</v>
          </cell>
          <cell r="H1906">
            <v>5.4245000000000001</v>
          </cell>
          <cell r="I1906">
            <v>5.8638000000000003</v>
          </cell>
          <cell r="J1906">
            <v>4.931</v>
          </cell>
          <cell r="K1906">
            <v>4.8998999999999997</v>
          </cell>
          <cell r="L1906">
            <v>5.1950000000000003</v>
          </cell>
          <cell r="M1906">
            <v>4.9447999999999999</v>
          </cell>
          <cell r="N1906">
            <v>4.3478000000000003</v>
          </cell>
          <cell r="O1906">
            <v>4.8281000000000001</v>
          </cell>
        </row>
        <row r="1907">
          <cell r="A1907" t="str">
            <v>Gabon</v>
          </cell>
          <cell r="B1907" t="str">
            <v>ME &amp; A</v>
          </cell>
          <cell r="C1907" t="str">
            <v>--</v>
          </cell>
          <cell r="D1907">
            <v>13.472300000000001</v>
          </cell>
          <cell r="E1907">
            <v>13.541700000000001</v>
          </cell>
          <cell r="F1907">
            <v>9.0211000000000006</v>
          </cell>
          <cell r="G1907">
            <v>7.3676000000000004</v>
          </cell>
          <cell r="H1907">
            <v>7.2594000000000003</v>
          </cell>
          <cell r="I1907">
            <v>5.4859999999999998</v>
          </cell>
          <cell r="J1907">
            <v>4.8665000000000003</v>
          </cell>
          <cell r="K1907">
            <v>5.2889999999999997</v>
          </cell>
          <cell r="L1907">
            <v>3.1652</v>
          </cell>
          <cell r="M1907">
            <v>3.3471000000000002</v>
          </cell>
          <cell r="N1907">
            <v>5.3010000000000002</v>
          </cell>
          <cell r="O1907">
            <v>5.2990000000000004</v>
          </cell>
        </row>
        <row r="1908">
          <cell r="A1908" t="str">
            <v>Gambia</v>
          </cell>
          <cell r="B1908" t="str">
            <v>--</v>
          </cell>
          <cell r="C1908" t="str">
            <v>--</v>
          </cell>
        </row>
        <row r="1909">
          <cell r="A1909" t="str">
            <v>Georgia</v>
          </cell>
          <cell r="B1909" t="str">
            <v>Europe</v>
          </cell>
          <cell r="C1909" t="str">
            <v>Ba3</v>
          </cell>
          <cell r="D1909">
            <v>12.3262</v>
          </cell>
          <cell r="E1909">
            <v>6.2167000000000003</v>
          </cell>
          <cell r="F1909">
            <v>4.2736000000000001</v>
          </cell>
          <cell r="G1909">
            <v>2.8039999999999998</v>
          </cell>
          <cell r="H1909">
            <v>1.9599</v>
          </cell>
          <cell r="I1909">
            <v>2.0583999999999998</v>
          </cell>
          <cell r="J1909">
            <v>3.2515999999999998</v>
          </cell>
          <cell r="K1909">
            <v>3.5116000000000001</v>
          </cell>
          <cell r="L1909">
            <v>4.1890999999999998</v>
          </cell>
          <cell r="M1909">
            <v>3.3658000000000001</v>
          </cell>
          <cell r="N1909">
            <v>4.1024000000000003</v>
          </cell>
          <cell r="O1909">
            <v>3.7107999999999999</v>
          </cell>
        </row>
        <row r="1910">
          <cell r="A1910" t="str">
            <v>Germany</v>
          </cell>
          <cell r="B1910" t="str">
            <v>Europe</v>
          </cell>
          <cell r="C1910" t="str">
            <v>Aaa</v>
          </cell>
          <cell r="D1910">
            <v>6.8087</v>
          </cell>
          <cell r="E1910">
            <v>6.6379999999999999</v>
          </cell>
          <cell r="F1910">
            <v>6.5220000000000002</v>
          </cell>
          <cell r="G1910">
            <v>6.5416999999999996</v>
          </cell>
          <cell r="H1910">
            <v>6.4492000000000003</v>
          </cell>
          <cell r="I1910">
            <v>6.2702999999999998</v>
          </cell>
          <cell r="J1910">
            <v>5.9234</v>
          </cell>
          <cell r="K1910">
            <v>5.8220000000000001</v>
          </cell>
          <cell r="L1910">
            <v>5.6749000000000001</v>
          </cell>
          <cell r="M1910">
            <v>5.3452999999999999</v>
          </cell>
          <cell r="N1910">
            <v>4.9000000000000004</v>
          </cell>
          <cell r="O1910">
            <v>4.5999999999999996</v>
          </cell>
        </row>
        <row r="1911">
          <cell r="A1911" t="str">
            <v>Ghana</v>
          </cell>
          <cell r="B1911" t="str">
            <v>ME &amp; A</v>
          </cell>
          <cell r="C1911" t="str">
            <v>B1</v>
          </cell>
          <cell r="D1911">
            <v>24.8</v>
          </cell>
          <cell r="E1911">
            <v>15.1395</v>
          </cell>
          <cell r="F1911">
            <v>13.444699999999999</v>
          </cell>
          <cell r="G1911">
            <v>12.311999999999999</v>
          </cell>
          <cell r="H1911">
            <v>10.8588</v>
          </cell>
          <cell r="I1911">
            <v>12.078200000000001</v>
          </cell>
          <cell r="J1911">
            <v>15.2369</v>
          </cell>
          <cell r="K1911">
            <v>16.336200000000002</v>
          </cell>
          <cell r="L1911">
            <v>12.536899999999999</v>
          </cell>
          <cell r="M1911">
            <v>14.615399999999999</v>
          </cell>
          <cell r="N1911">
            <v>20.9682</v>
          </cell>
          <cell r="O1911">
            <v>23.5931</v>
          </cell>
        </row>
        <row r="1912">
          <cell r="A1912" t="str">
            <v>Gibraltar</v>
          </cell>
          <cell r="B1912" t="str">
            <v>--</v>
          </cell>
          <cell r="C1912" t="str">
            <v>--</v>
          </cell>
        </row>
        <row r="1913">
          <cell r="A1913" t="str">
            <v>Greece</v>
          </cell>
          <cell r="B1913" t="str">
            <v>Europe</v>
          </cell>
          <cell r="C1913" t="str">
            <v>C</v>
          </cell>
          <cell r="D1913">
            <v>12.761200000000001</v>
          </cell>
          <cell r="E1913">
            <v>12.708399999999999</v>
          </cell>
          <cell r="F1913">
            <v>11.974399999999999</v>
          </cell>
          <cell r="G1913">
            <v>11.947100000000001</v>
          </cell>
          <cell r="H1913">
            <v>11.751799999999999</v>
          </cell>
          <cell r="I1913">
            <v>12.5855</v>
          </cell>
          <cell r="J1913">
            <v>13.4472</v>
          </cell>
          <cell r="K1913">
            <v>14.626899999999999</v>
          </cell>
          <cell r="L1913">
            <v>16.9801</v>
          </cell>
          <cell r="M1913">
            <v>11.235200000000001</v>
          </cell>
          <cell r="N1913">
            <v>9.2138000000000009</v>
          </cell>
          <cell r="O1913">
            <v>10.8344</v>
          </cell>
        </row>
        <row r="1914">
          <cell r="A1914" t="str">
            <v>Grenada</v>
          </cell>
          <cell r="B1914" t="str">
            <v>--</v>
          </cell>
          <cell r="C1914" t="str">
            <v>--</v>
          </cell>
        </row>
        <row r="1915">
          <cell r="A1915" t="str">
            <v>Guatemala</v>
          </cell>
          <cell r="B1915" t="str">
            <v>Americas</v>
          </cell>
          <cell r="C1915" t="str">
            <v>Ba1</v>
          </cell>
          <cell r="D1915">
            <v>10.4114</v>
          </cell>
          <cell r="E1915">
            <v>11.087199999999999</v>
          </cell>
          <cell r="F1915">
            <v>11.737</v>
          </cell>
          <cell r="G1915">
            <v>10.879899999999999</v>
          </cell>
          <cell r="H1915">
            <v>11.578200000000001</v>
          </cell>
          <cell r="I1915">
            <v>11.3157</v>
          </cell>
          <cell r="J1915">
            <v>12.8513</v>
          </cell>
          <cell r="K1915">
            <v>13.198600000000001</v>
          </cell>
          <cell r="L1915">
            <v>12.688700000000001</v>
          </cell>
          <cell r="M1915">
            <v>13.128</v>
          </cell>
          <cell r="N1915">
            <v>12.5443</v>
          </cell>
          <cell r="O1915">
            <v>12.341900000000001</v>
          </cell>
        </row>
        <row r="1916">
          <cell r="A1916" t="str">
            <v>Guernsey</v>
          </cell>
          <cell r="B1916" t="str">
            <v>--</v>
          </cell>
          <cell r="C1916" t="str">
            <v>--</v>
          </cell>
        </row>
        <row r="1917">
          <cell r="A1917" t="str">
            <v>Guinea</v>
          </cell>
          <cell r="B1917" t="str">
            <v>--</v>
          </cell>
          <cell r="C1917" t="str">
            <v>--</v>
          </cell>
        </row>
        <row r="1918">
          <cell r="A1918" t="str">
            <v>Guinea-Bissau</v>
          </cell>
          <cell r="B1918" t="str">
            <v>--</v>
          </cell>
          <cell r="C1918" t="str">
            <v>--</v>
          </cell>
        </row>
        <row r="1919">
          <cell r="A1919" t="str">
            <v>Guyana</v>
          </cell>
          <cell r="B1919" t="str">
            <v>--</v>
          </cell>
          <cell r="C1919" t="str">
            <v>--</v>
          </cell>
          <cell r="D1919">
            <v>16.47</v>
          </cell>
          <cell r="E1919">
            <v>12.5</v>
          </cell>
          <cell r="F1919">
            <v>10.67</v>
          </cell>
          <cell r="G1919">
            <v>8.86</v>
          </cell>
          <cell r="H1919">
            <v>6.77</v>
          </cell>
          <cell r="I1919">
            <v>6.58</v>
          </cell>
          <cell r="J1919">
            <v>5.87</v>
          </cell>
          <cell r="K1919">
            <v>6.6</v>
          </cell>
          <cell r="L1919">
            <v>5.54</v>
          </cell>
        </row>
        <row r="1920">
          <cell r="A1920" t="str">
            <v>Haiti</v>
          </cell>
          <cell r="B1920" t="str">
            <v>--</v>
          </cell>
          <cell r="C1920" t="str">
            <v>--</v>
          </cell>
        </row>
        <row r="1921">
          <cell r="A1921" t="str">
            <v>Honduras</v>
          </cell>
          <cell r="B1921" t="str">
            <v>Americas</v>
          </cell>
          <cell r="C1921" t="str">
            <v>B2</v>
          </cell>
          <cell r="D1921">
            <v>5.1806000000000001</v>
          </cell>
          <cell r="E1921">
            <v>5.1673</v>
          </cell>
          <cell r="F1921">
            <v>5.0004</v>
          </cell>
          <cell r="G1921">
            <v>4.7214</v>
          </cell>
          <cell r="H1921">
            <v>2.8679999999999999</v>
          </cell>
          <cell r="I1921">
            <v>2.6711</v>
          </cell>
          <cell r="J1921">
            <v>3.7456</v>
          </cell>
          <cell r="K1921">
            <v>5.0269000000000004</v>
          </cell>
          <cell r="L1921">
            <v>7.0202999999999998</v>
          </cell>
          <cell r="M1921">
            <v>9.1339000000000006</v>
          </cell>
          <cell r="N1921">
            <v>9.6212999999999997</v>
          </cell>
          <cell r="O1921">
            <v>9.8577999999999992</v>
          </cell>
        </row>
        <row r="1922">
          <cell r="A1922" t="str">
            <v>Hong Kong</v>
          </cell>
          <cell r="B1922" t="str">
            <v>Asia Pacific</v>
          </cell>
          <cell r="C1922" t="str">
            <v>Aa1</v>
          </cell>
          <cell r="D1922">
            <v>0</v>
          </cell>
          <cell r="E1922">
            <v>0.1671</v>
          </cell>
          <cell r="F1922">
            <v>0.34429999999999999</v>
          </cell>
          <cell r="G1922">
            <v>0.2868</v>
          </cell>
          <cell r="H1922">
            <v>0.22309999999999999</v>
          </cell>
          <cell r="I1922">
            <v>0.23780000000000001</v>
          </cell>
          <cell r="J1922">
            <v>0.2009</v>
          </cell>
          <cell r="K1922">
            <v>0.1527</v>
          </cell>
          <cell r="L1922">
            <v>0.13139999999999999</v>
          </cell>
          <cell r="M1922">
            <v>0.12970000000000001</v>
          </cell>
          <cell r="N1922">
            <v>0.1346</v>
          </cell>
          <cell r="O1922">
            <v>0.1384</v>
          </cell>
        </row>
        <row r="1923">
          <cell r="A1923" t="str">
            <v>Hungary</v>
          </cell>
          <cell r="B1923" t="str">
            <v>Europe</v>
          </cell>
          <cell r="C1923" t="str">
            <v>Ba1</v>
          </cell>
          <cell r="D1923">
            <v>9.6418999999999997</v>
          </cell>
          <cell r="E1923">
            <v>10.3673</v>
          </cell>
          <cell r="F1923">
            <v>9.8634000000000004</v>
          </cell>
          <cell r="G1923">
            <v>9.2379999999999995</v>
          </cell>
          <cell r="H1923">
            <v>9.0907999999999998</v>
          </cell>
          <cell r="I1923">
            <v>9.0995000000000008</v>
          </cell>
          <cell r="J1923">
            <v>9.8585999999999991</v>
          </cell>
          <cell r="K1923">
            <v>9.2201000000000004</v>
          </cell>
          <cell r="L1923">
            <v>7.8023999999999996</v>
          </cell>
          <cell r="M1923">
            <v>9.3989999999999991</v>
          </cell>
          <cell r="N1923">
            <v>9.6359999999999992</v>
          </cell>
          <cell r="O1923">
            <v>9.7872000000000003</v>
          </cell>
        </row>
        <row r="1924">
          <cell r="A1924" t="str">
            <v>Iceland</v>
          </cell>
          <cell r="B1924" t="str">
            <v>Europe</v>
          </cell>
          <cell r="C1924" t="str">
            <v>Baa3</v>
          </cell>
          <cell r="D1924">
            <v>6.4089</v>
          </cell>
          <cell r="E1924">
            <v>5.5121000000000002</v>
          </cell>
          <cell r="F1924">
            <v>4.6668000000000003</v>
          </cell>
          <cell r="G1924">
            <v>4.4965000000000002</v>
          </cell>
          <cell r="H1924">
            <v>5.4413</v>
          </cell>
          <cell r="I1924">
            <v>7.5735000000000001</v>
          </cell>
          <cell r="J1924">
            <v>16.043399999999998</v>
          </cell>
          <cell r="K1924">
            <v>13.31</v>
          </cell>
          <cell r="L1924">
            <v>12.3544</v>
          </cell>
          <cell r="M1924">
            <v>12.9419</v>
          </cell>
          <cell r="N1924">
            <v>12.5084</v>
          </cell>
          <cell r="O1924">
            <v>12.3522</v>
          </cell>
        </row>
        <row r="1925">
          <cell r="A1925" t="str">
            <v>India</v>
          </cell>
          <cell r="B1925" t="str">
            <v>Asia Pacific</v>
          </cell>
          <cell r="C1925" t="str">
            <v>Baa3</v>
          </cell>
          <cell r="D1925">
            <v>31.603300000000001</v>
          </cell>
          <cell r="E1925">
            <v>30.261099999999999</v>
          </cell>
          <cell r="F1925">
            <v>28.3185</v>
          </cell>
          <cell r="G1925">
            <v>26.2683</v>
          </cell>
          <cell r="H1925">
            <v>23.251200000000001</v>
          </cell>
          <cell r="I1925">
            <v>25.018599999999999</v>
          </cell>
          <cell r="J1925">
            <v>25.295500000000001</v>
          </cell>
          <cell r="K1925">
            <v>21.5885</v>
          </cell>
          <cell r="L1925">
            <v>22.617999999999999</v>
          </cell>
          <cell r="M1925">
            <v>22.087700000000002</v>
          </cell>
          <cell r="N1925">
            <v>23.909400000000002</v>
          </cell>
          <cell r="O1925">
            <v>25.112300000000001</v>
          </cell>
        </row>
        <row r="1926">
          <cell r="A1926" t="str">
            <v>Indonesia</v>
          </cell>
          <cell r="B1926" t="str">
            <v>Asia Pacific</v>
          </cell>
          <cell r="C1926" t="str">
            <v>Baa3</v>
          </cell>
          <cell r="D1926">
            <v>19.142299999999999</v>
          </cell>
          <cell r="E1926">
            <v>15.491099999999999</v>
          </cell>
          <cell r="F1926">
            <v>13.165800000000001</v>
          </cell>
          <cell r="G1926">
            <v>12.3957</v>
          </cell>
          <cell r="H1926">
            <v>11.2751</v>
          </cell>
          <cell r="I1926">
            <v>9.0086999999999993</v>
          </cell>
          <cell r="J1926">
            <v>11.049300000000001</v>
          </cell>
          <cell r="K1926">
            <v>8.8803000000000001</v>
          </cell>
          <cell r="L1926">
            <v>7.7038000000000002</v>
          </cell>
          <cell r="M1926">
            <v>7.5106000000000002</v>
          </cell>
          <cell r="N1926">
            <v>7.6734999999999998</v>
          </cell>
          <cell r="O1926">
            <v>7.4173</v>
          </cell>
        </row>
        <row r="1927">
          <cell r="A1927" t="str">
            <v>Iran</v>
          </cell>
          <cell r="C1927" t="str">
            <v>--</v>
          </cell>
        </row>
        <row r="1928">
          <cell r="A1928" t="str">
            <v>Iraq</v>
          </cell>
          <cell r="B1928" t="str">
            <v>--</v>
          </cell>
          <cell r="C1928" t="str">
            <v>--</v>
          </cell>
        </row>
        <row r="1929">
          <cell r="A1929" t="str">
            <v>Ireland</v>
          </cell>
          <cell r="B1929" t="str">
            <v>Europe</v>
          </cell>
          <cell r="C1929" t="str">
            <v>Ba1</v>
          </cell>
          <cell r="D1929">
            <v>3.7366000000000001</v>
          </cell>
          <cell r="E1929">
            <v>3.2467000000000001</v>
          </cell>
          <cell r="F1929">
            <v>2.9969000000000001</v>
          </cell>
          <cell r="G1929">
            <v>2.7831999999999999</v>
          </cell>
          <cell r="H1929">
            <v>2.8311000000000002</v>
          </cell>
          <cell r="I1929">
            <v>3.7601</v>
          </cell>
          <cell r="J1929">
            <v>5.8779000000000003</v>
          </cell>
          <cell r="K1929">
            <v>9.0366</v>
          </cell>
          <cell r="L1929">
            <v>9.3806999999999992</v>
          </cell>
          <cell r="M1929">
            <v>10.4587</v>
          </cell>
          <cell r="N1929">
            <v>13.881</v>
          </cell>
          <cell r="O1929">
            <v>13.4831</v>
          </cell>
        </row>
        <row r="1930">
          <cell r="A1930" t="str">
            <v>Isle of Man</v>
          </cell>
          <cell r="B1930" t="str">
            <v>--</v>
          </cell>
          <cell r="C1930" t="str">
            <v>Aaa</v>
          </cell>
          <cell r="D1930">
            <v>0</v>
          </cell>
          <cell r="E1930">
            <v>0</v>
          </cell>
          <cell r="F1930">
            <v>0</v>
          </cell>
          <cell r="G1930">
            <v>0</v>
          </cell>
          <cell r="H1930">
            <v>0</v>
          </cell>
          <cell r="I1930">
            <v>0</v>
          </cell>
          <cell r="J1930">
            <v>0</v>
          </cell>
          <cell r="K1930">
            <v>0</v>
          </cell>
          <cell r="L1930">
            <v>0</v>
          </cell>
          <cell r="M1930">
            <v>0</v>
          </cell>
          <cell r="N1930">
            <v>0</v>
          </cell>
          <cell r="O1930">
            <v>0</v>
          </cell>
        </row>
        <row r="1931">
          <cell r="A1931" t="str">
            <v>Israel</v>
          </cell>
          <cell r="B1931" t="str">
            <v>ME &amp; A</v>
          </cell>
          <cell r="C1931" t="str">
            <v>A1</v>
          </cell>
          <cell r="D1931">
            <v>12.9581</v>
          </cell>
          <cell r="E1931">
            <v>12.7318</v>
          </cell>
          <cell r="F1931">
            <v>11.469799999999999</v>
          </cell>
          <cell r="G1931">
            <v>10.439299999999999</v>
          </cell>
          <cell r="H1931">
            <v>10.263</v>
          </cell>
          <cell r="I1931">
            <v>8.6073000000000004</v>
          </cell>
          <cell r="J1931">
            <v>9.4854000000000003</v>
          </cell>
          <cell r="K1931">
            <v>8.8192000000000004</v>
          </cell>
          <cell r="L1931">
            <v>7.4383999999999997</v>
          </cell>
          <cell r="M1931">
            <v>7.6452999999999998</v>
          </cell>
          <cell r="N1931">
            <v>7.4114000000000004</v>
          </cell>
          <cell r="O1931">
            <v>7.2192999999999996</v>
          </cell>
        </row>
        <row r="1932">
          <cell r="A1932" t="str">
            <v>Italy</v>
          </cell>
          <cell r="B1932" t="str">
            <v>Europe</v>
          </cell>
          <cell r="C1932" t="str">
            <v>Baa2</v>
          </cell>
          <cell r="D1932">
            <v>11.5816</v>
          </cell>
          <cell r="E1932">
            <v>10.860300000000001</v>
          </cell>
          <cell r="F1932">
            <v>10.764799999999999</v>
          </cell>
          <cell r="G1932">
            <v>10.236800000000001</v>
          </cell>
          <cell r="H1932">
            <v>10.7445</v>
          </cell>
          <cell r="I1932">
            <v>11.157500000000001</v>
          </cell>
          <cell r="J1932">
            <v>9.8704999999999998</v>
          </cell>
          <cell r="K1932">
            <v>9.6836000000000002</v>
          </cell>
          <cell r="L1932">
            <v>10.503299999999999</v>
          </cell>
          <cell r="M1932">
            <v>11.343999999999999</v>
          </cell>
          <cell r="N1932">
            <v>11.2385</v>
          </cell>
          <cell r="O1932">
            <v>11.636100000000001</v>
          </cell>
        </row>
        <row r="1933">
          <cell r="A1933" t="str">
            <v>Ivory Coast</v>
          </cell>
          <cell r="B1933" t="str">
            <v>--</v>
          </cell>
          <cell r="C1933" t="str">
            <v>--</v>
          </cell>
        </row>
        <row r="1934">
          <cell r="A1934" t="str">
            <v>Jamaica</v>
          </cell>
          <cell r="B1934" t="str">
            <v>Americas</v>
          </cell>
          <cell r="C1934" t="str">
            <v>Caa3</v>
          </cell>
          <cell r="D1934">
            <v>58.821199999999997</v>
          </cell>
          <cell r="E1934">
            <v>54.167200000000001</v>
          </cell>
          <cell r="F1934">
            <v>47.296799999999998</v>
          </cell>
          <cell r="G1934">
            <v>46.279200000000003</v>
          </cell>
          <cell r="H1934">
            <v>39.636499999999998</v>
          </cell>
          <cell r="I1934">
            <v>45.367600000000003</v>
          </cell>
          <cell r="J1934">
            <v>62.863300000000002</v>
          </cell>
          <cell r="K1934">
            <v>40.804699999999997</v>
          </cell>
          <cell r="L1934">
            <v>37.446899999999999</v>
          </cell>
          <cell r="M1934">
            <v>36.829099999999997</v>
          </cell>
          <cell r="N1934">
            <v>29.629300000000001</v>
          </cell>
          <cell r="O1934">
            <v>29.964700000000001</v>
          </cell>
        </row>
        <row r="1935">
          <cell r="A1935" t="str">
            <v>Japan</v>
          </cell>
          <cell r="B1935" t="str">
            <v>Asia Pacific</v>
          </cell>
          <cell r="C1935" t="str">
            <v>Aa3</v>
          </cell>
          <cell r="D1935">
            <v>9.4990000000000006</v>
          </cell>
          <cell r="E1935">
            <v>8.9589999999999996</v>
          </cell>
          <cell r="F1935">
            <v>8.1917000000000009</v>
          </cell>
          <cell r="G1935">
            <v>5.8369999999999997</v>
          </cell>
          <cell r="H1935">
            <v>6.0850999999999997</v>
          </cell>
          <cell r="I1935">
            <v>6.3250999999999999</v>
          </cell>
          <cell r="J1935">
            <v>6.7592999999999996</v>
          </cell>
          <cell r="K1935">
            <v>6.7545000000000002</v>
          </cell>
          <cell r="L1935">
            <v>7.141</v>
          </cell>
          <cell r="M1935">
            <v>7.0720999999999998</v>
          </cell>
          <cell r="N1935">
            <v>6.9686000000000003</v>
          </cell>
          <cell r="O1935">
            <v>6.6207000000000003</v>
          </cell>
        </row>
        <row r="1936">
          <cell r="A1936" t="str">
            <v>Jersey</v>
          </cell>
          <cell r="B1936" t="str">
            <v>--</v>
          </cell>
          <cell r="C1936" t="str">
            <v>--</v>
          </cell>
        </row>
        <row r="1937">
          <cell r="A1937" t="str">
            <v>Jordan</v>
          </cell>
          <cell r="B1937" t="str">
            <v>ME &amp; A</v>
          </cell>
          <cell r="C1937" t="str">
            <v>B1</v>
          </cell>
          <cell r="D1937">
            <v>6.7992999999999997</v>
          </cell>
          <cell r="E1937">
            <v>5.4389000000000003</v>
          </cell>
          <cell r="F1937">
            <v>6.9706999999999999</v>
          </cell>
          <cell r="G1937">
            <v>7.7005999999999997</v>
          </cell>
          <cell r="H1937">
            <v>8.1861999999999995</v>
          </cell>
          <cell r="I1937">
            <v>8.0554000000000006</v>
          </cell>
          <cell r="J1937">
            <v>8.7622999999999998</v>
          </cell>
          <cell r="K1937">
            <v>8.5249000000000006</v>
          </cell>
          <cell r="L1937">
            <v>7.9330999999999996</v>
          </cell>
          <cell r="M1937">
            <v>11.529500000000001</v>
          </cell>
          <cell r="N1937">
            <v>13.3355</v>
          </cell>
          <cell r="O1937">
            <v>15.971</v>
          </cell>
        </row>
        <row r="1938">
          <cell r="A1938" t="str">
            <v>Kazakhstan</v>
          </cell>
          <cell r="B1938" t="str">
            <v>Europe</v>
          </cell>
          <cell r="C1938" t="str">
            <v>Baa2</v>
          </cell>
          <cell r="D1938">
            <v>-1.2114</v>
          </cell>
          <cell r="E1938">
            <v>-2.2324000000000002</v>
          </cell>
          <cell r="F1938">
            <v>-1.7061999999999999</v>
          </cell>
          <cell r="G1938">
            <v>-1.6655</v>
          </cell>
          <cell r="H1938">
            <v>-3.3001999999999998</v>
          </cell>
          <cell r="I1938">
            <v>1.1059000000000001</v>
          </cell>
          <cell r="J1938">
            <v>-0.39960000000000001</v>
          </cell>
          <cell r="K1938">
            <v>1.4458</v>
          </cell>
          <cell r="L1938">
            <v>-0.38179999999999997</v>
          </cell>
          <cell r="M1938">
            <v>-2.4599000000000002</v>
          </cell>
          <cell r="N1938">
            <v>-1.35E-2</v>
          </cell>
          <cell r="O1938">
            <v>-0.85409999999999997</v>
          </cell>
        </row>
        <row r="1939">
          <cell r="A1939" t="str">
            <v>Kenya</v>
          </cell>
          <cell r="B1939" t="str">
            <v>--</v>
          </cell>
          <cell r="C1939" t="str">
            <v>B1</v>
          </cell>
          <cell r="D1939">
            <v>17.094200000000001</v>
          </cell>
          <cell r="E1939">
            <v>11.6616</v>
          </cell>
          <cell r="F1939">
            <v>10.6286</v>
          </cell>
          <cell r="G1939">
            <v>11.020300000000001</v>
          </cell>
          <cell r="H1939">
            <v>11.4031</v>
          </cell>
          <cell r="I1939">
            <v>11.077</v>
          </cell>
          <cell r="J1939">
            <v>10.67</v>
          </cell>
          <cell r="K1939">
            <v>11.0473</v>
          </cell>
          <cell r="L1939">
            <v>11.5318</v>
          </cell>
          <cell r="M1939">
            <v>13.206099999999999</v>
          </cell>
          <cell r="N1939">
            <v>11.8657</v>
          </cell>
          <cell r="O1939">
            <v>12.174200000000001</v>
          </cell>
        </row>
        <row r="1940">
          <cell r="A1940" t="str">
            <v>Korea</v>
          </cell>
          <cell r="B1940" t="str">
            <v>Asia Pacific</v>
          </cell>
          <cell r="C1940" t="str">
            <v>Aa3</v>
          </cell>
          <cell r="D1940">
            <v>3.8372999999999999</v>
          </cell>
          <cell r="E1940">
            <v>4.8724999999999996</v>
          </cell>
          <cell r="F1940">
            <v>5.2725</v>
          </cell>
          <cell r="G1940">
            <v>5.7975000000000003</v>
          </cell>
          <cell r="H1940">
            <v>5.5180999999999996</v>
          </cell>
          <cell r="I1940">
            <v>5.7260999999999997</v>
          </cell>
          <cell r="J1940">
            <v>6.3638000000000003</v>
          </cell>
          <cell r="K1940">
            <v>4.9413</v>
          </cell>
          <cell r="L1940">
            <v>4.7245999999999997</v>
          </cell>
          <cell r="M1940">
            <v>4.5339999999999998</v>
          </cell>
          <cell r="N1940">
            <v>4.3406000000000002</v>
          </cell>
          <cell r="O1940">
            <v>4.0517000000000003</v>
          </cell>
        </row>
        <row r="1941">
          <cell r="A1941" t="str">
            <v>Kuwait</v>
          </cell>
          <cell r="B1941" t="str">
            <v>ME &amp; A</v>
          </cell>
          <cell r="C1941" t="str">
            <v>Aa2</v>
          </cell>
          <cell r="D1941">
            <v>1.0710999999999999</v>
          </cell>
          <cell r="E1941">
            <v>0.76910000000000001</v>
          </cell>
          <cell r="F1941">
            <v>0.56369999999999998</v>
          </cell>
          <cell r="G1941">
            <v>0.64019999999999999</v>
          </cell>
          <cell r="H1941">
            <v>0.63</v>
          </cell>
          <cell r="I1941">
            <v>0.38579999999999998</v>
          </cell>
          <cell r="J1941">
            <v>0.30869999999999997</v>
          </cell>
          <cell r="K1941">
            <v>8.6099999999999996E-2</v>
          </cell>
          <cell r="L1941">
            <v>9.5600000000000004E-2</v>
          </cell>
          <cell r="M1941">
            <v>7.8399999999999997E-2</v>
          </cell>
          <cell r="N1941">
            <v>7.5399999999999995E-2</v>
          </cell>
          <cell r="O1941">
            <v>7.0000000000000007E-2</v>
          </cell>
        </row>
        <row r="1942">
          <cell r="A1942" t="str">
            <v>Kyrgyzstan</v>
          </cell>
          <cell r="B1942" t="str">
            <v>--</v>
          </cell>
          <cell r="C1942" t="str">
            <v>--</v>
          </cell>
          <cell r="D1942">
            <v>6.8673209999999996</v>
          </cell>
          <cell r="E1942">
            <v>8.7421290000000003</v>
          </cell>
          <cell r="F1942">
            <v>6.6792439999999997</v>
          </cell>
          <cell r="G1942">
            <v>3.3331119999999999</v>
          </cell>
          <cell r="H1942">
            <v>2.1283020000000001</v>
          </cell>
          <cell r="I1942">
            <v>2.447559</v>
          </cell>
        </row>
        <row r="1943">
          <cell r="A1943" t="str">
            <v>Laos</v>
          </cell>
          <cell r="B1943" t="str">
            <v>--</v>
          </cell>
          <cell r="C1943" t="str">
            <v>--</v>
          </cell>
          <cell r="D1943">
            <v>4.4110709231011169</v>
          </cell>
          <cell r="E1943">
            <v>7.5640022286849797</v>
          </cell>
          <cell r="F1943">
            <v>8.1981096135827762</v>
          </cell>
          <cell r="G1943">
            <v>5.2086078503715854</v>
          </cell>
          <cell r="H1943">
            <v>3.07399913596708</v>
          </cell>
          <cell r="I1943">
            <v>4.688063515950339</v>
          </cell>
          <cell r="J1943">
            <v>3.2270969952040716</v>
          </cell>
          <cell r="K1943">
            <v>3.2875854209416735</v>
          </cell>
          <cell r="L1943">
            <v>3.2145986305324592</v>
          </cell>
          <cell r="M1943">
            <v>3.4777312210164544</v>
          </cell>
          <cell r="N1943">
            <v>5.1466858980806389</v>
          </cell>
          <cell r="O1943">
            <v>4.2296892653522669</v>
          </cell>
        </row>
        <row r="1944">
          <cell r="A1944" t="str">
            <v>Latvia</v>
          </cell>
          <cell r="B1944" t="str">
            <v>Europe</v>
          </cell>
          <cell r="C1944" t="str">
            <v>Baa2</v>
          </cell>
          <cell r="D1944">
            <v>2.08</v>
          </cell>
          <cell r="E1944">
            <v>2.1061999999999999</v>
          </cell>
          <cell r="F1944">
            <v>1.5429999999999999</v>
          </cell>
          <cell r="G1944">
            <v>1.2143999999999999</v>
          </cell>
          <cell r="H1944">
            <v>1.0639000000000001</v>
          </cell>
          <cell r="I1944">
            <v>1.6893</v>
          </cell>
          <cell r="J1944">
            <v>4.2969999999999997</v>
          </cell>
          <cell r="K1944">
            <v>3.9089</v>
          </cell>
          <cell r="L1944">
            <v>4.2484000000000002</v>
          </cell>
          <cell r="M1944">
            <v>3.9060000000000001</v>
          </cell>
          <cell r="N1944">
            <v>4.3102999999999998</v>
          </cell>
          <cell r="O1944">
            <v>4.3228</v>
          </cell>
        </row>
        <row r="1945">
          <cell r="A1945" t="str">
            <v>Lebanon</v>
          </cell>
          <cell r="B1945" t="str">
            <v>ME &amp; A</v>
          </cell>
          <cell r="C1945" t="str">
            <v>B1</v>
          </cell>
          <cell r="D1945">
            <v>73.891000000000005</v>
          </cell>
          <cell r="E1945">
            <v>53.7254</v>
          </cell>
          <cell r="F1945">
            <v>47.7286</v>
          </cell>
          <cell r="G1945">
            <v>53.702599999999997</v>
          </cell>
          <cell r="H1945">
            <v>54.2881</v>
          </cell>
          <cell r="I1945">
            <v>46.153500000000001</v>
          </cell>
          <cell r="J1945">
            <v>45.182600000000001</v>
          </cell>
          <cell r="K1945">
            <v>46.3934</v>
          </cell>
          <cell r="L1945">
            <v>41.069400000000002</v>
          </cell>
          <cell r="M1945">
            <v>37.7348</v>
          </cell>
          <cell r="N1945">
            <v>39.881599999999999</v>
          </cell>
          <cell r="O1945">
            <v>40.555900000000001</v>
          </cell>
        </row>
        <row r="1946">
          <cell r="A1946" t="str">
            <v>Lesotho</v>
          </cell>
          <cell r="B1946" t="str">
            <v>--</v>
          </cell>
          <cell r="C1946" t="str">
            <v>--</v>
          </cell>
        </row>
        <row r="1947">
          <cell r="A1947" t="str">
            <v>Libya</v>
          </cell>
          <cell r="B1947" t="str">
            <v>--</v>
          </cell>
          <cell r="C1947" t="str">
            <v>--</v>
          </cell>
        </row>
        <row r="1948">
          <cell r="A1948" t="str">
            <v>Liechtenstein</v>
          </cell>
          <cell r="B1948" t="str">
            <v>--</v>
          </cell>
          <cell r="C1948" t="str">
            <v>--</v>
          </cell>
          <cell r="D1948">
            <v>0</v>
          </cell>
          <cell r="E1948">
            <v>0</v>
          </cell>
          <cell r="F1948">
            <v>0</v>
          </cell>
          <cell r="G1948">
            <v>0</v>
          </cell>
          <cell r="H1948">
            <v>0</v>
          </cell>
          <cell r="I1948">
            <v>0</v>
          </cell>
          <cell r="J1948">
            <v>0</v>
          </cell>
          <cell r="K1948">
            <v>0</v>
          </cell>
          <cell r="L1948">
            <v>0</v>
          </cell>
          <cell r="M1948">
            <v>0</v>
          </cell>
          <cell r="N1948">
            <v>0</v>
          </cell>
          <cell r="O1948">
            <v>0</v>
          </cell>
        </row>
        <row r="1949">
          <cell r="A1949" t="str">
            <v>Lithuania</v>
          </cell>
          <cell r="B1949" t="str">
            <v>Europe</v>
          </cell>
          <cell r="C1949" t="str">
            <v>Baa1</v>
          </cell>
          <cell r="D1949">
            <v>3.8159999999999998</v>
          </cell>
          <cell r="E1949">
            <v>2.8681999999999999</v>
          </cell>
          <cell r="F1949">
            <v>2.4001999999999999</v>
          </cell>
          <cell r="G1949">
            <v>2.1627000000000001</v>
          </cell>
          <cell r="H1949">
            <v>2.0293000000000001</v>
          </cell>
          <cell r="I1949">
            <v>1.9609000000000001</v>
          </cell>
          <cell r="J1949">
            <v>3.5550000000000002</v>
          </cell>
          <cell r="K1949">
            <v>5.1616</v>
          </cell>
          <cell r="L1949">
            <v>5.3602999999999996</v>
          </cell>
          <cell r="M1949">
            <v>5.8822999999999999</v>
          </cell>
          <cell r="N1949">
            <v>5.5385</v>
          </cell>
          <cell r="O1949">
            <v>5.3125</v>
          </cell>
        </row>
        <row r="1950">
          <cell r="A1950" t="str">
            <v>Luxembourg</v>
          </cell>
          <cell r="B1950" t="str">
            <v>Europe</v>
          </cell>
          <cell r="C1950" t="str">
            <v>Aaa</v>
          </cell>
          <cell r="D1950">
            <v>0.52959999999999996</v>
          </cell>
          <cell r="E1950">
            <v>0.40589999999999998</v>
          </cell>
          <cell r="F1950">
            <v>0.37769999999999998</v>
          </cell>
          <cell r="G1950">
            <v>0.4511</v>
          </cell>
          <cell r="H1950">
            <v>0.59560000000000002</v>
          </cell>
          <cell r="I1950">
            <v>0.79479999999999995</v>
          </cell>
          <cell r="J1950">
            <v>0.86570000000000003</v>
          </cell>
          <cell r="K1950">
            <v>0.97509999999999997</v>
          </cell>
          <cell r="L1950">
            <v>1.1326000000000001</v>
          </cell>
          <cell r="M1950">
            <v>1.1124000000000001</v>
          </cell>
          <cell r="N1950">
            <v>1.2189000000000001</v>
          </cell>
          <cell r="O1950">
            <v>0.98180000000000001</v>
          </cell>
        </row>
        <row r="1951">
          <cell r="A1951" t="str">
            <v>Macau</v>
          </cell>
          <cell r="B1951" t="str">
            <v>Asia Pacific</v>
          </cell>
          <cell r="C1951" t="str">
            <v>Aa3</v>
          </cell>
          <cell r="D1951">
            <v>0</v>
          </cell>
          <cell r="E1951">
            <v>0</v>
          </cell>
          <cell r="F1951">
            <v>0</v>
          </cell>
          <cell r="G1951">
            <v>0</v>
          </cell>
          <cell r="H1951">
            <v>0</v>
          </cell>
          <cell r="I1951">
            <v>0</v>
          </cell>
          <cell r="J1951">
            <v>0</v>
          </cell>
          <cell r="K1951">
            <v>0</v>
          </cell>
          <cell r="L1951">
            <v>0</v>
          </cell>
          <cell r="M1951">
            <v>0</v>
          </cell>
          <cell r="N1951">
            <v>0</v>
          </cell>
          <cell r="O1951">
            <v>0</v>
          </cell>
        </row>
        <row r="1952">
          <cell r="A1952" t="str">
            <v>Macedonia</v>
          </cell>
          <cell r="B1952" t="str">
            <v>--</v>
          </cell>
          <cell r="C1952" t="str">
            <v>--</v>
          </cell>
          <cell r="E1952">
            <v>3.6011000000000002</v>
          </cell>
          <cell r="F1952">
            <v>2.5859999999999999</v>
          </cell>
          <cell r="G1952">
            <v>3.0141</v>
          </cell>
          <cell r="H1952">
            <v>2.4028</v>
          </cell>
          <cell r="I1952">
            <v>1.9236</v>
          </cell>
          <cell r="J1952">
            <v>1.9028</v>
          </cell>
          <cell r="K1952">
            <v>2.4018000000000002</v>
          </cell>
          <cell r="L1952">
            <v>2.5305</v>
          </cell>
          <cell r="M1952">
            <v>3.0535000000000001</v>
          </cell>
          <cell r="N1952">
            <v>3.2837000000000001</v>
          </cell>
        </row>
        <row r="1953">
          <cell r="A1953" t="str">
            <v>Malawi</v>
          </cell>
          <cell r="B1953" t="str">
            <v>--</v>
          </cell>
          <cell r="C1953" t="str">
            <v>--</v>
          </cell>
        </row>
        <row r="1954">
          <cell r="A1954" t="str">
            <v>Malaysia</v>
          </cell>
          <cell r="B1954" t="str">
            <v>Asia Pacific</v>
          </cell>
          <cell r="C1954" t="str">
            <v>A3</v>
          </cell>
          <cell r="D1954">
            <v>11.387700000000001</v>
          </cell>
          <cell r="E1954">
            <v>10.9862</v>
          </cell>
          <cell r="F1954">
            <v>10.915900000000001</v>
          </cell>
          <cell r="G1954">
            <v>10.1136</v>
          </cell>
          <cell r="H1954">
            <v>9.2297999999999991</v>
          </cell>
          <cell r="I1954">
            <v>8.0084999999999997</v>
          </cell>
          <cell r="J1954">
            <v>8.9649999999999999</v>
          </cell>
          <cell r="K1954">
            <v>9.7843</v>
          </cell>
          <cell r="L1954">
            <v>9.5546000000000006</v>
          </cell>
          <cell r="M1954">
            <v>9.3966999999999992</v>
          </cell>
          <cell r="N1954">
            <v>10</v>
          </cell>
          <cell r="O1954">
            <v>10.8108</v>
          </cell>
        </row>
        <row r="1955">
          <cell r="A1955" t="str">
            <v>Maldives</v>
          </cell>
          <cell r="B1955" t="str">
            <v>--</v>
          </cell>
          <cell r="C1955" t="str">
            <v>--</v>
          </cell>
        </row>
        <row r="1956">
          <cell r="A1956" t="str">
            <v>Mali</v>
          </cell>
          <cell r="B1956" t="str">
            <v>--</v>
          </cell>
          <cell r="C1956" t="str">
            <v>--</v>
          </cell>
        </row>
        <row r="1957">
          <cell r="A1957" t="str">
            <v>Malta</v>
          </cell>
          <cell r="B1957" t="str">
            <v>Europe</v>
          </cell>
          <cell r="C1957" t="str">
            <v>A3</v>
          </cell>
          <cell r="D1957">
            <v>8.8569999999999993</v>
          </cell>
          <cell r="E1957">
            <v>9.0328999999999997</v>
          </cell>
          <cell r="F1957">
            <v>8.8492999999999995</v>
          </cell>
          <cell r="G1957">
            <v>8.5335999999999999</v>
          </cell>
          <cell r="H1957">
            <v>8.2360000000000007</v>
          </cell>
          <cell r="I1957">
            <v>8.1011000000000006</v>
          </cell>
          <cell r="J1957">
            <v>7.9420999999999999</v>
          </cell>
          <cell r="K1957">
            <v>7.6588000000000003</v>
          </cell>
          <cell r="L1957">
            <v>7.774</v>
          </cell>
          <cell r="M1957">
            <v>7.7698999999999998</v>
          </cell>
          <cell r="N1957">
            <v>7.75</v>
          </cell>
          <cell r="O1957">
            <v>7.9602000000000004</v>
          </cell>
        </row>
        <row r="1958">
          <cell r="A1958" t="str">
            <v>Mauritania</v>
          </cell>
          <cell r="B1958" t="str">
            <v>--</v>
          </cell>
          <cell r="C1958" t="str">
            <v>--</v>
          </cell>
        </row>
        <row r="1959">
          <cell r="A1959" t="str">
            <v>Mauritius</v>
          </cell>
          <cell r="B1959" t="str">
            <v>ME &amp; A</v>
          </cell>
          <cell r="C1959" t="str">
            <v>Baa1</v>
          </cell>
          <cell r="D1959">
            <v>21.403500000000001</v>
          </cell>
          <cell r="E1959">
            <v>19.104600000000001</v>
          </cell>
          <cell r="F1959">
            <v>18.603100000000001</v>
          </cell>
          <cell r="G1959">
            <v>19.601500000000001</v>
          </cell>
          <cell r="H1959">
            <v>20.795000000000002</v>
          </cell>
          <cell r="I1959">
            <v>18.180900000000001</v>
          </cell>
          <cell r="J1959">
            <v>17.7883</v>
          </cell>
          <cell r="K1959">
            <v>15.671900000000001</v>
          </cell>
          <cell r="L1959">
            <v>13.910299999999999</v>
          </cell>
          <cell r="M1959">
            <v>13.7265</v>
          </cell>
          <cell r="N1959">
            <v>12.463900000000001</v>
          </cell>
          <cell r="O1959">
            <v>12.6</v>
          </cell>
        </row>
        <row r="1960">
          <cell r="A1960" t="str">
            <v>Mexico</v>
          </cell>
          <cell r="B1960" t="str">
            <v>Americas</v>
          </cell>
          <cell r="C1960" t="str">
            <v>Baa1</v>
          </cell>
          <cell r="D1960">
            <v>12.521800000000001</v>
          </cell>
          <cell r="E1960">
            <v>12.2919</v>
          </cell>
          <cell r="F1960">
            <v>10.8788</v>
          </cell>
          <cell r="G1960">
            <v>11.076700000000001</v>
          </cell>
          <cell r="H1960">
            <v>9.9689999999999994</v>
          </cell>
          <cell r="I1960">
            <v>8.9149999999999991</v>
          </cell>
          <cell r="J1960">
            <v>10.507199999999999</v>
          </cell>
          <cell r="K1960">
            <v>9.3742999999999999</v>
          </cell>
          <cell r="L1960">
            <v>9.3384</v>
          </cell>
          <cell r="M1960">
            <v>9.4228000000000005</v>
          </cell>
          <cell r="N1960">
            <v>9.6342999999999996</v>
          </cell>
          <cell r="O1960">
            <v>9.2060999999999993</v>
          </cell>
        </row>
        <row r="1961">
          <cell r="A1961" t="str">
            <v>Moldova</v>
          </cell>
          <cell r="B1961" t="str">
            <v>Europe</v>
          </cell>
          <cell r="C1961" t="str">
            <v>B3</v>
          </cell>
          <cell r="D1961">
            <v>6.1814</v>
          </cell>
          <cell r="E1961">
            <v>5.4044999999999996</v>
          </cell>
          <cell r="F1961">
            <v>3.2440000000000002</v>
          </cell>
          <cell r="G1961">
            <v>2.5497000000000001</v>
          </cell>
          <cell r="H1961">
            <v>2.7768000000000002</v>
          </cell>
          <cell r="I1961">
            <v>2.8725999999999998</v>
          </cell>
          <cell r="J1961">
            <v>3.5863</v>
          </cell>
          <cell r="K1961">
            <v>2.0261</v>
          </cell>
          <cell r="L1961">
            <v>2.2315</v>
          </cell>
          <cell r="M1961">
            <v>2.1962999999999999</v>
          </cell>
          <cell r="N1961">
            <v>2.0333000000000001</v>
          </cell>
          <cell r="O1961">
            <v>1.8717999999999999</v>
          </cell>
        </row>
        <row r="1962">
          <cell r="A1962" t="str">
            <v>Monaco</v>
          </cell>
          <cell r="B1962" t="str">
            <v>--</v>
          </cell>
          <cell r="C1962" t="str">
            <v>--</v>
          </cell>
        </row>
        <row r="1963">
          <cell r="A1963" t="str">
            <v>Mongolia</v>
          </cell>
          <cell r="B1963" t="str">
            <v>Asia Pacific</v>
          </cell>
          <cell r="C1963" t="str">
            <v>B1</v>
          </cell>
          <cell r="D1963">
            <v>3.1863999999999999</v>
          </cell>
          <cell r="E1963">
            <v>3.0948000000000002</v>
          </cell>
          <cell r="F1963">
            <v>2.4685000000000001</v>
          </cell>
          <cell r="G1963">
            <v>1.3290999999999999</v>
          </cell>
          <cell r="H1963">
            <v>0.98780000000000001</v>
          </cell>
          <cell r="I1963">
            <v>0.91920000000000002</v>
          </cell>
          <cell r="J1963">
            <v>1.4855</v>
          </cell>
          <cell r="K1963">
            <v>1.3555999999999999</v>
          </cell>
          <cell r="L1963">
            <v>0.83530000000000004</v>
          </cell>
          <cell r="M1963">
            <v>2.5305</v>
          </cell>
          <cell r="N1963">
            <v>6.5223000000000004</v>
          </cell>
          <cell r="O1963">
            <v>5.3977000000000004</v>
          </cell>
        </row>
        <row r="1964">
          <cell r="A1964" t="str">
            <v>Montenegro</v>
          </cell>
          <cell r="B1964" t="str">
            <v>Europe</v>
          </cell>
          <cell r="C1964" t="str">
            <v>Ba3</v>
          </cell>
          <cell r="G1964">
            <v>2.4405000000000001</v>
          </cell>
          <cell r="H1964">
            <v>2.1044</v>
          </cell>
          <cell r="I1964">
            <v>1.5414000000000001</v>
          </cell>
          <cell r="J1964">
            <v>1.8864000000000001</v>
          </cell>
          <cell r="K1964">
            <v>2.3895</v>
          </cell>
          <cell r="L1964">
            <v>3.7042999999999999</v>
          </cell>
          <cell r="M1964">
            <v>4.5941999999999998</v>
          </cell>
          <cell r="N1964">
            <v>15.207000000000001</v>
          </cell>
          <cell r="O1964">
            <v>9.5381</v>
          </cell>
        </row>
        <row r="1965">
          <cell r="A1965" t="str">
            <v>Morocco</v>
          </cell>
          <cell r="B1965" t="str">
            <v>ME &amp; A</v>
          </cell>
          <cell r="C1965" t="str">
            <v>Ba1</v>
          </cell>
          <cell r="D1965">
            <v>15.5181</v>
          </cell>
          <cell r="E1965">
            <v>14.260400000000001</v>
          </cell>
          <cell r="F1965">
            <v>12.439299999999999</v>
          </cell>
          <cell r="G1965">
            <v>11.693300000000001</v>
          </cell>
          <cell r="H1965">
            <v>10.3872</v>
          </cell>
          <cell r="I1965">
            <v>8.1143000000000001</v>
          </cell>
          <cell r="J1965">
            <v>8.1336999999999993</v>
          </cell>
          <cell r="K1965">
            <v>8.3397000000000006</v>
          </cell>
          <cell r="L1965">
            <v>8.1706000000000003</v>
          </cell>
          <cell r="M1965">
            <v>8.5968</v>
          </cell>
          <cell r="N1965">
            <v>8.9789999999999992</v>
          </cell>
          <cell r="O1965">
            <v>9.4943000000000008</v>
          </cell>
        </row>
        <row r="1966">
          <cell r="A1966" t="str">
            <v>Mozambique</v>
          </cell>
          <cell r="B1966" t="str">
            <v>--</v>
          </cell>
          <cell r="C1966" t="str">
            <v>B1</v>
          </cell>
          <cell r="D1966">
            <v>5.1614000000000004</v>
          </cell>
          <cell r="E1966">
            <v>4.9122000000000003</v>
          </cell>
          <cell r="F1966">
            <v>3.9754</v>
          </cell>
          <cell r="G1966">
            <v>2.9922</v>
          </cell>
          <cell r="H1966">
            <v>2.4460000000000002</v>
          </cell>
          <cell r="I1966">
            <v>2.0686</v>
          </cell>
          <cell r="J1966">
            <v>1.8880999999999999</v>
          </cell>
          <cell r="K1966">
            <v>2.9676999999999998</v>
          </cell>
          <cell r="L1966">
            <v>3.4298000000000002</v>
          </cell>
          <cell r="M1966">
            <v>3.5363000000000002</v>
          </cell>
          <cell r="N1966">
            <v>4.1828000000000003</v>
          </cell>
          <cell r="O1966">
            <v>4.0683999999999996</v>
          </cell>
        </row>
        <row r="1967">
          <cell r="A1967" t="str">
            <v>Myanmar</v>
          </cell>
          <cell r="B1967" t="str">
            <v>--</v>
          </cell>
          <cell r="C1967" t="str">
            <v>--</v>
          </cell>
        </row>
        <row r="1968">
          <cell r="A1968" t="str">
            <v>Namibia</v>
          </cell>
          <cell r="B1968" t="str">
            <v>ME &amp; A</v>
          </cell>
          <cell r="C1968" t="str">
            <v>Baa3</v>
          </cell>
          <cell r="D1968">
            <v>8.8675999999999995</v>
          </cell>
          <cell r="E1968">
            <v>8.7467000000000006</v>
          </cell>
          <cell r="F1968">
            <v>8.8678000000000008</v>
          </cell>
          <cell r="G1968">
            <v>7.1768000000000001</v>
          </cell>
          <cell r="H1968">
            <v>5.6980000000000004</v>
          </cell>
          <cell r="I1968">
            <v>4.7366999999999999</v>
          </cell>
          <cell r="J1968">
            <v>4.9859999999999998</v>
          </cell>
          <cell r="K1968">
            <v>4.1346999999999996</v>
          </cell>
          <cell r="L1968">
            <v>3.7810999999999999</v>
          </cell>
          <cell r="M1968">
            <v>5.6868999999999996</v>
          </cell>
          <cell r="N1968">
            <v>5.6757999999999997</v>
          </cell>
          <cell r="O1968">
            <v>6.5711000000000004</v>
          </cell>
        </row>
        <row r="1969">
          <cell r="A1969" t="str">
            <v>Nepal</v>
          </cell>
          <cell r="B1969" t="str">
            <v>--</v>
          </cell>
          <cell r="C1969" t="str">
            <v>--</v>
          </cell>
        </row>
        <row r="1970">
          <cell r="A1970" t="str">
            <v>Netherlands</v>
          </cell>
          <cell r="B1970" t="str">
            <v>Europe</v>
          </cell>
          <cell r="C1970" t="str">
            <v>Aaa</v>
          </cell>
          <cell r="D1970">
            <v>5.9099000000000004</v>
          </cell>
          <cell r="E1970">
            <v>5.6029999999999998</v>
          </cell>
          <cell r="F1970">
            <v>5.2962999999999996</v>
          </cell>
          <cell r="G1970">
            <v>4.7797999999999998</v>
          </cell>
          <cell r="H1970">
            <v>4.8438999999999997</v>
          </cell>
          <cell r="I1970">
            <v>4.7542999999999997</v>
          </cell>
          <cell r="J1970">
            <v>4.7331000000000003</v>
          </cell>
          <cell r="K1970">
            <v>4.2737999999999996</v>
          </cell>
          <cell r="L1970">
            <v>4.3704999999999998</v>
          </cell>
          <cell r="M1970">
            <v>3.9489999999999998</v>
          </cell>
          <cell r="N1970">
            <v>3.9567999999999999</v>
          </cell>
          <cell r="O1970">
            <v>3.9838</v>
          </cell>
        </row>
        <row r="1971">
          <cell r="A1971" t="str">
            <v>Netherlands Antilles</v>
          </cell>
          <cell r="B1971" t="str">
            <v>--</v>
          </cell>
          <cell r="C1971" t="str">
            <v>--</v>
          </cell>
        </row>
        <row r="1972">
          <cell r="A1972" t="str">
            <v>New Zealand</v>
          </cell>
          <cell r="B1972" t="str">
            <v>Asia Pacific</v>
          </cell>
          <cell r="C1972" t="str">
            <v>Aaa</v>
          </cell>
          <cell r="D1972">
            <v>5.1218000000000004</v>
          </cell>
          <cell r="E1972">
            <v>4.6597999999999997</v>
          </cell>
          <cell r="F1972">
            <v>4.2896000000000001</v>
          </cell>
          <cell r="G1972">
            <v>3.9929999999999999</v>
          </cell>
          <cell r="H1972">
            <v>3.6974999999999998</v>
          </cell>
          <cell r="I1972">
            <v>3.8149999999999999</v>
          </cell>
          <cell r="J1972">
            <v>4.1746999999999996</v>
          </cell>
          <cell r="K1972">
            <v>5.4055999999999997</v>
          </cell>
          <cell r="L1972">
            <v>6.9798999999999998</v>
          </cell>
          <cell r="M1972">
            <v>7.5087999999999999</v>
          </cell>
          <cell r="N1972">
            <v>7.0808</v>
          </cell>
          <cell r="O1972">
            <v>6.8083</v>
          </cell>
        </row>
        <row r="1973">
          <cell r="A1973" t="str">
            <v>Nicaragua</v>
          </cell>
          <cell r="B1973" t="str">
            <v>Americas</v>
          </cell>
          <cell r="C1973" t="str">
            <v>B3</v>
          </cell>
          <cell r="D1973">
            <v>14.307</v>
          </cell>
          <cell r="E1973">
            <v>9.2098999999999993</v>
          </cell>
          <cell r="F1973">
            <v>8.1349999999999998</v>
          </cell>
          <cell r="G1973">
            <v>7.3082000000000003</v>
          </cell>
          <cell r="H1973">
            <v>5.7640000000000002</v>
          </cell>
          <cell r="I1973">
            <v>4.5434000000000001</v>
          </cell>
          <cell r="J1973">
            <v>5.2100999999999997</v>
          </cell>
          <cell r="K1973">
            <v>5.1615000000000002</v>
          </cell>
          <cell r="L1973">
            <v>4.8018000000000001</v>
          </cell>
          <cell r="M1973">
            <v>4.5179</v>
          </cell>
          <cell r="N1973">
            <v>5.2755999999999998</v>
          </cell>
          <cell r="O1973">
            <v>5.5266000000000002</v>
          </cell>
        </row>
        <row r="1974">
          <cell r="A1974" t="str">
            <v>Niger</v>
          </cell>
          <cell r="B1974" t="str">
            <v>--</v>
          </cell>
          <cell r="C1974" t="str">
            <v>--</v>
          </cell>
        </row>
        <row r="1975">
          <cell r="A1975" t="str">
            <v>Nigeria</v>
          </cell>
          <cell r="B1975" t="str">
            <v>ME &amp; A</v>
          </cell>
          <cell r="C1975" t="str">
            <v>Ba3</v>
          </cell>
          <cell r="D1975">
            <v>8.6590000000000007</v>
          </cell>
          <cell r="E1975">
            <v>5.5968999999999998</v>
          </cell>
          <cell r="F1975">
            <v>7.1420000000000003</v>
          </cell>
          <cell r="G1975">
            <v>3.0956000000000001</v>
          </cell>
          <cell r="H1975">
            <v>6.1938000000000004</v>
          </cell>
          <cell r="I1975">
            <v>5.9678000000000004</v>
          </cell>
          <cell r="J1975">
            <v>6.1471999999999998</v>
          </cell>
          <cell r="K1975">
            <v>7.7278000000000002</v>
          </cell>
          <cell r="L1975">
            <v>8.9430999999999994</v>
          </cell>
          <cell r="M1975">
            <v>7.6512000000000002</v>
          </cell>
          <cell r="N1975">
            <v>7.5251000000000001</v>
          </cell>
          <cell r="O1975">
            <v>7.3385999999999996</v>
          </cell>
        </row>
        <row r="1976">
          <cell r="A1976" t="str">
            <v>Norway</v>
          </cell>
          <cell r="B1976" t="str">
            <v>Europe</v>
          </cell>
          <cell r="C1976" t="str">
            <v>Aaa</v>
          </cell>
          <cell r="D1976">
            <v>3.2791000000000001</v>
          </cell>
          <cell r="E1976">
            <v>2.5059</v>
          </cell>
          <cell r="F1976">
            <v>2.1158999999999999</v>
          </cell>
          <cell r="G1976">
            <v>2.6082999999999998</v>
          </cell>
          <cell r="H1976">
            <v>2.2463000000000002</v>
          </cell>
          <cell r="I1976">
            <v>2.4956</v>
          </cell>
          <cell r="J1976">
            <v>2.5213000000000001</v>
          </cell>
          <cell r="K1976">
            <v>2.2667999999999999</v>
          </cell>
          <cell r="L1976">
            <v>1.9298999999999999</v>
          </cell>
          <cell r="M1976">
            <v>1.6017999999999999</v>
          </cell>
          <cell r="N1976">
            <v>1.8556999999999999</v>
          </cell>
          <cell r="O1976">
            <v>1.8585</v>
          </cell>
        </row>
        <row r="1977">
          <cell r="A1977" t="str">
            <v>Oman</v>
          </cell>
          <cell r="B1977" t="str">
            <v>ME &amp; A</v>
          </cell>
          <cell r="C1977" t="str">
            <v>A1</v>
          </cell>
          <cell r="D1977">
            <v>1.5795999999999999</v>
          </cell>
          <cell r="E1977">
            <v>1.7258</v>
          </cell>
          <cell r="F1977">
            <v>1.1695</v>
          </cell>
          <cell r="G1977">
            <v>0.80320000000000003</v>
          </cell>
          <cell r="H1977">
            <v>1.0152000000000001</v>
          </cell>
          <cell r="I1977">
            <v>0.4703</v>
          </cell>
          <cell r="J1977">
            <v>0.63759999999999994</v>
          </cell>
          <cell r="K1977">
            <v>0.42120000000000002</v>
          </cell>
          <cell r="L1977">
            <v>0.29920000000000002</v>
          </cell>
          <cell r="M1977">
            <v>0.31609999999999999</v>
          </cell>
          <cell r="N1977">
            <v>0.26429999999999998</v>
          </cell>
          <cell r="O1977">
            <v>0.28760000000000002</v>
          </cell>
        </row>
        <row r="1978">
          <cell r="A1978" t="str">
            <v>Pakistan</v>
          </cell>
          <cell r="B1978" t="str">
            <v>Asia Pacific</v>
          </cell>
          <cell r="C1978" t="str">
            <v>Caa1</v>
          </cell>
          <cell r="D1978">
            <v>27.129799999999999</v>
          </cell>
          <cell r="E1978">
            <v>26.952000000000002</v>
          </cell>
          <cell r="F1978">
            <v>25.543299999999999</v>
          </cell>
          <cell r="G1978">
            <v>23.202999999999999</v>
          </cell>
          <cell r="H1978">
            <v>27.6676</v>
          </cell>
          <cell r="I1978">
            <v>31.997399999999999</v>
          </cell>
          <cell r="J1978">
            <v>34.119500000000002</v>
          </cell>
          <cell r="K1978">
            <v>30.152699999999999</v>
          </cell>
          <cell r="L1978">
            <v>30.3629</v>
          </cell>
          <cell r="M1978">
            <v>33.654899999999998</v>
          </cell>
          <cell r="N1978">
            <v>32.156999999999996</v>
          </cell>
          <cell r="O1978">
            <v>33.424100000000003</v>
          </cell>
        </row>
        <row r="1979">
          <cell r="A1979" t="str">
            <v>Palau</v>
          </cell>
          <cell r="B1979" t="str">
            <v>--</v>
          </cell>
          <cell r="C1979" t="str">
            <v>--</v>
          </cell>
        </row>
        <row r="1980">
          <cell r="A1980" t="str">
            <v>Panama</v>
          </cell>
          <cell r="B1980" t="str">
            <v>Americas</v>
          </cell>
          <cell r="C1980" t="str">
            <v>Baa2</v>
          </cell>
          <cell r="D1980">
            <v>16.643599999999999</v>
          </cell>
          <cell r="E1980">
            <v>17.401499999999999</v>
          </cell>
          <cell r="F1980">
            <v>17.502199999999998</v>
          </cell>
          <cell r="G1980">
            <v>15.7033</v>
          </cell>
          <cell r="H1980">
            <v>10.6929</v>
          </cell>
          <cell r="I1980">
            <v>10.508800000000001</v>
          </cell>
          <cell r="J1980">
            <v>9.5906000000000002</v>
          </cell>
          <cell r="K1980">
            <v>9.7096</v>
          </cell>
          <cell r="L1980">
            <v>8.2624999999999993</v>
          </cell>
          <cell r="M1980">
            <v>6.1487999999999996</v>
          </cell>
          <cell r="N1980">
            <v>5.9734999999999996</v>
          </cell>
          <cell r="O1980">
            <v>5.8554000000000004</v>
          </cell>
        </row>
        <row r="1981">
          <cell r="A1981" t="str">
            <v>Papua New Guinea</v>
          </cell>
          <cell r="B1981" t="str">
            <v>Asia Pacific</v>
          </cell>
          <cell r="C1981" t="str">
            <v>B1</v>
          </cell>
          <cell r="E1981">
            <v>8.6675000000000004</v>
          </cell>
          <cell r="F1981">
            <v>6.2477</v>
          </cell>
          <cell r="G1981">
            <v>4.8640999999999996</v>
          </cell>
          <cell r="H1981">
            <v>5.2821999999999996</v>
          </cell>
          <cell r="I1981">
            <v>5.3879000000000001</v>
          </cell>
          <cell r="J1981">
            <v>6.7535999999999996</v>
          </cell>
          <cell r="K1981">
            <v>4.2651000000000003</v>
          </cell>
          <cell r="L1981">
            <v>4.4740000000000002</v>
          </cell>
          <cell r="M1981">
            <v>4.5266000000000002</v>
          </cell>
          <cell r="N1981">
            <v>6.4462999999999999</v>
          </cell>
          <cell r="O1981">
            <v>8.0538000000000007</v>
          </cell>
        </row>
        <row r="1982">
          <cell r="A1982" t="str">
            <v>Paraguay</v>
          </cell>
          <cell r="B1982" t="str">
            <v>Americas</v>
          </cell>
          <cell r="C1982" t="str">
            <v>Ba3</v>
          </cell>
          <cell r="D1982">
            <v>7.9272999999999998</v>
          </cell>
          <cell r="E1982">
            <v>6.1642000000000001</v>
          </cell>
          <cell r="F1982">
            <v>6.4046000000000003</v>
          </cell>
          <cell r="G1982">
            <v>5.3741000000000003</v>
          </cell>
          <cell r="H1982">
            <v>4.7167000000000003</v>
          </cell>
          <cell r="I1982">
            <v>3.4826000000000001</v>
          </cell>
          <cell r="J1982">
            <v>3.1242999999999999</v>
          </cell>
          <cell r="K1982">
            <v>2.1284999999999998</v>
          </cell>
          <cell r="L1982">
            <v>1.4952000000000001</v>
          </cell>
          <cell r="M1982">
            <v>1.3064</v>
          </cell>
          <cell r="N1982">
            <v>1.3191999999999999</v>
          </cell>
          <cell r="O1982">
            <v>1.3406</v>
          </cell>
        </row>
        <row r="1983">
          <cell r="A1983" t="str">
            <v>Peru</v>
          </cell>
          <cell r="B1983" t="str">
            <v>Americas</v>
          </cell>
          <cell r="C1983" t="str">
            <v>Baa2</v>
          </cell>
          <cell r="D1983">
            <v>11.9505</v>
          </cell>
          <cell r="E1983">
            <v>11.5047</v>
          </cell>
          <cell r="F1983">
            <v>10.342700000000001</v>
          </cell>
          <cell r="G1983">
            <v>9.1449999999999996</v>
          </cell>
          <cell r="H1983">
            <v>8.4486000000000008</v>
          </cell>
          <cell r="I1983">
            <v>7.2706</v>
          </cell>
          <cell r="J1983">
            <v>6.7398999999999996</v>
          </cell>
          <cell r="K1983">
            <v>5.6749000000000001</v>
          </cell>
          <cell r="L1983">
            <v>5.2980999999999998</v>
          </cell>
          <cell r="M1983">
            <v>4.7960000000000003</v>
          </cell>
          <cell r="N1983">
            <v>4.7618999999999998</v>
          </cell>
          <cell r="O1983">
            <v>4.6947999999999999</v>
          </cell>
        </row>
        <row r="1984">
          <cell r="A1984" t="str">
            <v>Philippines</v>
          </cell>
          <cell r="B1984" t="str">
            <v>Asia Pacific</v>
          </cell>
          <cell r="C1984" t="str">
            <v>Baa3</v>
          </cell>
          <cell r="D1984">
            <v>35.422199999999997</v>
          </cell>
          <cell r="E1984">
            <v>36.9392</v>
          </cell>
          <cell r="F1984">
            <v>36.843600000000002</v>
          </cell>
          <cell r="G1984">
            <v>31.8444</v>
          </cell>
          <cell r="H1984">
            <v>25.6037</v>
          </cell>
          <cell r="I1984">
            <v>23.234400000000001</v>
          </cell>
          <cell r="J1984">
            <v>24.8583</v>
          </cell>
          <cell r="K1984">
            <v>24.3779</v>
          </cell>
          <cell r="L1984">
            <v>20.529299999999999</v>
          </cell>
          <cell r="M1984">
            <v>20.490100000000002</v>
          </cell>
          <cell r="N1984">
            <v>18.350200000000001</v>
          </cell>
          <cell r="O1984">
            <v>17.413900000000002</v>
          </cell>
        </row>
        <row r="1985">
          <cell r="A1985" t="str">
            <v>Poland</v>
          </cell>
          <cell r="B1985" t="str">
            <v>Europe</v>
          </cell>
          <cell r="C1985" t="str">
            <v>A2</v>
          </cell>
          <cell r="D1985">
            <v>7.7218</v>
          </cell>
          <cell r="E1985">
            <v>7.4020999999999999</v>
          </cell>
          <cell r="F1985">
            <v>7.1039000000000003</v>
          </cell>
          <cell r="G1985">
            <v>6.5959000000000003</v>
          </cell>
          <cell r="H1985">
            <v>5.7371999999999996</v>
          </cell>
          <cell r="I1985">
            <v>5.6228999999999996</v>
          </cell>
          <cell r="J1985">
            <v>7.1077000000000004</v>
          </cell>
          <cell r="K1985">
            <v>7.1661000000000001</v>
          </cell>
          <cell r="L1985">
            <v>6.9961000000000002</v>
          </cell>
          <cell r="M1985">
            <v>7.4123000000000001</v>
          </cell>
          <cell r="N1985">
            <v>7.1429</v>
          </cell>
          <cell r="O1985">
            <v>4.9356</v>
          </cell>
        </row>
        <row r="1986">
          <cell r="A1986" t="str">
            <v>Portugal</v>
          </cell>
          <cell r="B1986" t="str">
            <v>Europe</v>
          </cell>
          <cell r="C1986" t="str">
            <v>Ba3</v>
          </cell>
          <cell r="D1986">
            <v>6.6332000000000004</v>
          </cell>
          <cell r="E1986">
            <v>6.3414000000000001</v>
          </cell>
          <cell r="F1986">
            <v>6.2693000000000003</v>
          </cell>
          <cell r="G1986">
            <v>6.8762999999999996</v>
          </cell>
          <cell r="H1986">
            <v>7.2968999999999999</v>
          </cell>
          <cell r="I1986">
            <v>7.5125999999999999</v>
          </cell>
          <cell r="J1986">
            <v>7.2117000000000004</v>
          </cell>
          <cell r="K1986">
            <v>6.8007</v>
          </cell>
          <cell r="L1986">
            <v>8.9182000000000006</v>
          </cell>
          <cell r="M1986">
            <v>10.587199999999999</v>
          </cell>
          <cell r="N1986">
            <v>10.0756</v>
          </cell>
          <cell r="O1986">
            <v>10.177899999999999</v>
          </cell>
        </row>
        <row r="1987">
          <cell r="A1987" t="str">
            <v>Qatar</v>
          </cell>
          <cell r="B1987" t="str">
            <v>ME &amp; A</v>
          </cell>
          <cell r="C1987" t="str">
            <v>Aa2</v>
          </cell>
          <cell r="D1987">
            <v>6.3220000000000001</v>
          </cell>
          <cell r="E1987">
            <v>3.4140999999999999</v>
          </cell>
          <cell r="F1987">
            <v>2.8895</v>
          </cell>
          <cell r="G1987">
            <v>2.3309000000000002</v>
          </cell>
          <cell r="H1987">
            <v>1.6096999999999999</v>
          </cell>
          <cell r="I1987">
            <v>1.4870000000000001</v>
          </cell>
          <cell r="J1987">
            <v>2.1238000000000001</v>
          </cell>
          <cell r="K1987">
            <v>3.5857999999999999</v>
          </cell>
          <cell r="L1987">
            <v>4.3136999999999999</v>
          </cell>
          <cell r="M1987">
            <v>3.7124000000000001</v>
          </cell>
          <cell r="N1987">
            <v>3.7031000000000001</v>
          </cell>
          <cell r="O1987">
            <v>4.2699999999999996</v>
          </cell>
        </row>
        <row r="1988">
          <cell r="A1988" t="str">
            <v>Republic of the Congo</v>
          </cell>
          <cell r="C1988" t="str">
            <v>Ba3</v>
          </cell>
          <cell r="D1988">
            <v>19.2013</v>
          </cell>
          <cell r="E1988">
            <v>17.162800000000001</v>
          </cell>
          <cell r="F1988">
            <v>12.6836</v>
          </cell>
          <cell r="G1988">
            <v>9.9665999999999997</v>
          </cell>
          <cell r="H1988">
            <v>6.3954000000000004</v>
          </cell>
          <cell r="I1988">
            <v>6.0065999999999997</v>
          </cell>
          <cell r="J1988">
            <v>5.4691000000000001</v>
          </cell>
          <cell r="K1988">
            <v>2.6219000000000001</v>
          </cell>
          <cell r="L1988">
            <v>0.51959999999999995</v>
          </cell>
          <cell r="M1988">
            <v>0.50409999999999999</v>
          </cell>
          <cell r="N1988">
            <v>6.7702999999999998</v>
          </cell>
          <cell r="O1988">
            <v>3.7412000000000001</v>
          </cell>
        </row>
        <row r="1989">
          <cell r="A1989" t="str">
            <v>Republic of the Congo, Government of</v>
          </cell>
          <cell r="C1989" t="str">
            <v>--</v>
          </cell>
          <cell r="D1989">
            <v>19.2013</v>
          </cell>
          <cell r="E1989">
            <v>17.162800000000001</v>
          </cell>
          <cell r="F1989">
            <v>12.6836</v>
          </cell>
          <cell r="G1989">
            <v>9.9665999999999997</v>
          </cell>
          <cell r="H1989">
            <v>6.3954000000000004</v>
          </cell>
          <cell r="I1989">
            <v>6.0065999999999997</v>
          </cell>
          <cell r="J1989">
            <v>5.4691000000000001</v>
          </cell>
          <cell r="K1989">
            <v>2.6219000000000001</v>
          </cell>
          <cell r="L1989">
            <v>0.51959999999999995</v>
          </cell>
          <cell r="M1989">
            <v>0.50409999999999999</v>
          </cell>
          <cell r="N1989">
            <v>6.7702999999999998</v>
          </cell>
          <cell r="O1989">
            <v>3.7412000000000001</v>
          </cell>
        </row>
        <row r="1990">
          <cell r="A1990" t="str">
            <v>Romania</v>
          </cell>
          <cell r="B1990" t="str">
            <v>Europe</v>
          </cell>
          <cell r="C1990" t="str">
            <v>Baa3</v>
          </cell>
          <cell r="D1990">
            <v>5.0057999999999998</v>
          </cell>
          <cell r="E1990">
            <v>4.5721999999999996</v>
          </cell>
          <cell r="F1990">
            <v>3.8058000000000001</v>
          </cell>
          <cell r="G1990">
            <v>2.5059999999999998</v>
          </cell>
          <cell r="H1990">
            <v>2.0167000000000002</v>
          </cell>
          <cell r="I1990">
            <v>2.12</v>
          </cell>
          <cell r="J1990">
            <v>4.7686000000000002</v>
          </cell>
          <cell r="K1990">
            <v>4.5891999999999999</v>
          </cell>
          <cell r="L1990">
            <v>4.8071999999999999</v>
          </cell>
          <cell r="M1990">
            <v>5.2683999999999997</v>
          </cell>
          <cell r="N1990">
            <v>4.8944999999999999</v>
          </cell>
          <cell r="O1990">
            <v>4.5529999999999999</v>
          </cell>
        </row>
        <row r="1991">
          <cell r="A1991" t="str">
            <v>Russia</v>
          </cell>
          <cell r="B1991" t="str">
            <v>Europe</v>
          </cell>
          <cell r="C1991" t="str">
            <v>Baa1</v>
          </cell>
          <cell r="D1991">
            <v>4.2588999999999997</v>
          </cell>
          <cell r="E1991">
            <v>3.0989</v>
          </cell>
          <cell r="F1991">
            <v>2.0872999999999999</v>
          </cell>
          <cell r="G1991">
            <v>1.4000999999999999</v>
          </cell>
          <cell r="H1991">
            <v>-3.3E-3</v>
          </cell>
          <cell r="I1991">
            <v>0.51180000000000003</v>
          </cell>
          <cell r="J1991">
            <v>1.0084</v>
          </cell>
          <cell r="K1991">
            <v>0.8881</v>
          </cell>
          <cell r="L1991">
            <v>0.89290000000000003</v>
          </cell>
          <cell r="M1991">
            <v>1.04</v>
          </cell>
          <cell r="N1991">
            <v>1.5014000000000001</v>
          </cell>
          <cell r="O1991">
            <v>1.7214</v>
          </cell>
        </row>
        <row r="1992">
          <cell r="A1992" t="str">
            <v>Rwanda</v>
          </cell>
          <cell r="B1992" t="str">
            <v>ME &amp; A</v>
          </cell>
          <cell r="C1992" t="str">
            <v>--</v>
          </cell>
          <cell r="D1992">
            <v>5.1435000000000004</v>
          </cell>
          <cell r="E1992">
            <v>4.3291000000000004</v>
          </cell>
          <cell r="F1992">
            <v>3.3161</v>
          </cell>
          <cell r="G1992">
            <v>3.0388000000000002</v>
          </cell>
          <cell r="H1992">
            <v>2.3654999999999999</v>
          </cell>
          <cell r="I1992">
            <v>1.9119999999999999</v>
          </cell>
          <cell r="J1992">
            <v>1.5677000000000001</v>
          </cell>
          <cell r="K1992">
            <v>1.7718</v>
          </cell>
          <cell r="L1992">
            <v>1.7635000000000001</v>
          </cell>
          <cell r="M1992">
            <v>1.9113</v>
          </cell>
          <cell r="N1992">
            <v>2.2753999999999999</v>
          </cell>
          <cell r="O1992">
            <v>3.1048</v>
          </cell>
        </row>
        <row r="1993">
          <cell r="A1993" t="str">
            <v>Saint Kitts and Nevis</v>
          </cell>
          <cell r="B1993" t="str">
            <v>--</v>
          </cell>
          <cell r="C1993" t="str">
            <v>--</v>
          </cell>
        </row>
        <row r="1994">
          <cell r="A1994" t="str">
            <v>Saint Lucia</v>
          </cell>
          <cell r="B1994" t="str">
            <v>--</v>
          </cell>
          <cell r="C1994" t="str">
            <v>--</v>
          </cell>
        </row>
        <row r="1995">
          <cell r="A1995" t="str">
            <v>Samoa</v>
          </cell>
          <cell r="B1995" t="str">
            <v>--</v>
          </cell>
          <cell r="C1995" t="str">
            <v>--</v>
          </cell>
        </row>
        <row r="1996">
          <cell r="A1996" t="str">
            <v>San Marino</v>
          </cell>
          <cell r="B1996" t="str">
            <v>--</v>
          </cell>
          <cell r="C1996" t="str">
            <v>--</v>
          </cell>
        </row>
        <row r="1997">
          <cell r="A1997" t="str">
            <v>Sao Tome and Principe</v>
          </cell>
          <cell r="B1997" t="str">
            <v>--</v>
          </cell>
          <cell r="C1997" t="str">
            <v>--</v>
          </cell>
        </row>
        <row r="1998">
          <cell r="A1998" t="str">
            <v>Sark</v>
          </cell>
          <cell r="B1998" t="str">
            <v>--</v>
          </cell>
          <cell r="C1998" t="str">
            <v>--</v>
          </cell>
        </row>
        <row r="1999">
          <cell r="A1999" t="str">
            <v>Saudi Arabia</v>
          </cell>
          <cell r="B1999" t="str">
            <v>ME &amp; A</v>
          </cell>
          <cell r="C1999" t="str">
            <v>Aa3</v>
          </cell>
          <cell r="D1999">
            <v>11.945399999999999</v>
          </cell>
          <cell r="E1999">
            <v>8.1403999999999996</v>
          </cell>
          <cell r="F1999">
            <v>4.798</v>
          </cell>
          <cell r="G1999">
            <v>4.3998999999999997</v>
          </cell>
          <cell r="H1999">
            <v>3.6375999999999999</v>
          </cell>
          <cell r="I1999">
            <v>1.7704</v>
          </cell>
          <cell r="J1999">
            <v>2.7461000000000002</v>
          </cell>
          <cell r="K1999">
            <v>1.4698</v>
          </cell>
          <cell r="L1999">
            <v>0.69779999999999998</v>
          </cell>
          <cell r="M1999">
            <v>0.50509999999999999</v>
          </cell>
          <cell r="N1999">
            <v>0.30270000000000002</v>
          </cell>
          <cell r="O1999">
            <v>0.26860000000000001</v>
          </cell>
        </row>
        <row r="2000">
          <cell r="A2000" t="str">
            <v>Senegal</v>
          </cell>
          <cell r="B2000" t="str">
            <v>ME &amp; A</v>
          </cell>
          <cell r="C2000" t="str">
            <v>B1</v>
          </cell>
          <cell r="D2000">
            <v>5.5903999999999998</v>
          </cell>
          <cell r="E2000">
            <v>5.4272999999999998</v>
          </cell>
          <cell r="F2000">
            <v>4.2931999999999997</v>
          </cell>
          <cell r="G2000">
            <v>4.0926999999999998</v>
          </cell>
          <cell r="H2000">
            <v>2.355</v>
          </cell>
          <cell r="I2000">
            <v>2.9794</v>
          </cell>
          <cell r="J2000">
            <v>3.4739</v>
          </cell>
          <cell r="K2000">
            <v>4.2990000000000004</v>
          </cell>
          <cell r="L2000">
            <v>6.8098000000000001</v>
          </cell>
          <cell r="M2000">
            <v>6.4678000000000004</v>
          </cell>
          <cell r="N2000">
            <v>7.5536000000000003</v>
          </cell>
          <cell r="O2000">
            <v>7.3003999999999998</v>
          </cell>
        </row>
        <row r="2001">
          <cell r="A2001" t="str">
            <v>Serbia</v>
          </cell>
          <cell r="B2001" t="str">
            <v>Europe</v>
          </cell>
          <cell r="C2001" t="str">
            <v>B1</v>
          </cell>
          <cell r="F2001">
            <v>2.4373</v>
          </cell>
          <cell r="G2001">
            <v>3.4714999999999998</v>
          </cell>
          <cell r="H2001">
            <v>1.782</v>
          </cell>
          <cell r="I2001">
            <v>1.4293</v>
          </cell>
          <cell r="J2001">
            <v>1.9518</v>
          </cell>
          <cell r="K2001">
            <v>2.7949000000000002</v>
          </cell>
          <cell r="L2001">
            <v>3.44</v>
          </cell>
          <cell r="M2001">
            <v>4.8529999999999998</v>
          </cell>
          <cell r="N2001">
            <v>6.5731999999999999</v>
          </cell>
          <cell r="O2001">
            <v>7.6879</v>
          </cell>
        </row>
        <row r="2002">
          <cell r="A2002" t="str">
            <v>Seychelles</v>
          </cell>
          <cell r="B2002" t="str">
            <v>--</v>
          </cell>
          <cell r="C2002" t="str">
            <v>--</v>
          </cell>
        </row>
        <row r="2003">
          <cell r="A2003" t="str">
            <v>Sierra Leone</v>
          </cell>
          <cell r="B2003" t="str">
            <v>--</v>
          </cell>
          <cell r="C2003" t="str">
            <v>--</v>
          </cell>
        </row>
        <row r="2004">
          <cell r="A2004" t="str">
            <v>Singapore</v>
          </cell>
          <cell r="B2004" t="str">
            <v>Asia Pacific</v>
          </cell>
          <cell r="C2004" t="str">
            <v>Aaa</v>
          </cell>
          <cell r="D2004">
            <v>1.3975</v>
          </cell>
          <cell r="E2004">
            <v>0.95209999999999995</v>
          </cell>
          <cell r="F2004">
            <v>0.65669999999999995</v>
          </cell>
          <cell r="G2004">
            <v>0.42120000000000002</v>
          </cell>
          <cell r="H2004">
            <v>0.1061</v>
          </cell>
          <cell r="I2004">
            <v>5.5E-2</v>
          </cell>
          <cell r="J2004">
            <v>5.3699999999999998E-2</v>
          </cell>
          <cell r="K2004">
            <v>0</v>
          </cell>
          <cell r="L2004">
            <v>0</v>
          </cell>
          <cell r="M2004">
            <v>0</v>
          </cell>
          <cell r="N2004">
            <v>0</v>
          </cell>
          <cell r="O2004">
            <v>0</v>
          </cell>
        </row>
        <row r="2005">
          <cell r="A2005" t="str">
            <v>Sint Maarten</v>
          </cell>
          <cell r="B2005" t="str">
            <v>Americas</v>
          </cell>
          <cell r="C2005" t="str">
            <v>Baa1</v>
          </cell>
          <cell r="H2005">
            <v>11.0785</v>
          </cell>
          <cell r="I2005">
            <v>11.1671</v>
          </cell>
          <cell r="J2005">
            <v>11.5463</v>
          </cell>
          <cell r="K2005">
            <v>11.405900000000001</v>
          </cell>
          <cell r="L2005">
            <v>3.2667000000000002</v>
          </cell>
          <cell r="M2005">
            <v>3.3371</v>
          </cell>
          <cell r="N2005">
            <v>2.2141999999999999</v>
          </cell>
          <cell r="O2005">
            <v>1.9180999999999999</v>
          </cell>
        </row>
        <row r="2006">
          <cell r="A2006" t="str">
            <v>Slovakia</v>
          </cell>
          <cell r="B2006" t="str">
            <v>Europe</v>
          </cell>
          <cell r="C2006" t="str">
            <v>A2</v>
          </cell>
          <cell r="D2006">
            <v>6.7191999999999998</v>
          </cell>
          <cell r="E2006">
            <v>6.1672000000000002</v>
          </cell>
          <cell r="F2006">
            <v>4.8884999999999996</v>
          </cell>
          <cell r="G2006">
            <v>4.3838999999999997</v>
          </cell>
          <cell r="H2006">
            <v>4.2812999999999999</v>
          </cell>
          <cell r="I2006">
            <v>3.7986</v>
          </cell>
          <cell r="J2006">
            <v>4.3036000000000003</v>
          </cell>
          <cell r="K2006">
            <v>4.1566000000000001</v>
          </cell>
          <cell r="L2006">
            <v>4.7165999999999997</v>
          </cell>
          <cell r="M2006">
            <v>5.609</v>
          </cell>
          <cell r="N2006">
            <v>5.6379999999999999</v>
          </cell>
          <cell r="O2006">
            <v>5.6047000000000002</v>
          </cell>
        </row>
        <row r="2007">
          <cell r="A2007" t="str">
            <v>Slovenia</v>
          </cell>
          <cell r="B2007" t="str">
            <v>Europe</v>
          </cell>
          <cell r="C2007" t="str">
            <v>Ba1</v>
          </cell>
          <cell r="D2007">
            <v>4.4802999999999997</v>
          </cell>
          <cell r="E2007">
            <v>3.9051</v>
          </cell>
          <cell r="F2007">
            <v>3.5691000000000002</v>
          </cell>
          <cell r="G2007">
            <v>3.2431000000000001</v>
          </cell>
          <cell r="H2007">
            <v>2.9967999999999999</v>
          </cell>
          <cell r="I2007">
            <v>2.6509999999999998</v>
          </cell>
          <cell r="J2007">
            <v>3.1924999999999999</v>
          </cell>
          <cell r="K2007">
            <v>3.7589999999999999</v>
          </cell>
          <cell r="L2007">
            <v>4.4199000000000002</v>
          </cell>
          <cell r="M2007">
            <v>4.8846999999999996</v>
          </cell>
          <cell r="N2007">
            <v>5.8036000000000003</v>
          </cell>
          <cell r="O2007">
            <v>6.5022000000000002</v>
          </cell>
        </row>
        <row r="2008">
          <cell r="A2008" t="str">
            <v>Solomon Islands</v>
          </cell>
          <cell r="B2008" t="str">
            <v>--</v>
          </cell>
          <cell r="C2008" t="str">
            <v>--</v>
          </cell>
        </row>
        <row r="2009">
          <cell r="A2009" t="str">
            <v>Somalia</v>
          </cell>
          <cell r="B2009" t="str">
            <v>--</v>
          </cell>
          <cell r="C2009" t="str">
            <v>--</v>
          </cell>
        </row>
        <row r="2010">
          <cell r="A2010" t="str">
            <v>South Africa</v>
          </cell>
          <cell r="B2010" t="str">
            <v>ME &amp; A</v>
          </cell>
          <cell r="C2010" t="str">
            <v>Baa1</v>
          </cell>
          <cell r="D2010">
            <v>11.562799999999999</v>
          </cell>
          <cell r="E2010">
            <v>10.5937</v>
          </cell>
          <cell r="F2010">
            <v>9.3968000000000007</v>
          </cell>
          <cell r="G2010">
            <v>8.4061000000000003</v>
          </cell>
          <cell r="H2010">
            <v>7.4920999999999998</v>
          </cell>
          <cell r="I2010">
            <v>7.1412000000000004</v>
          </cell>
          <cell r="J2010">
            <v>7.6184000000000003</v>
          </cell>
          <cell r="K2010">
            <v>7.8030999999999997</v>
          </cell>
          <cell r="L2010">
            <v>8.0873000000000008</v>
          </cell>
          <cell r="M2010">
            <v>8.4951000000000008</v>
          </cell>
          <cell r="N2010">
            <v>8.7202000000000002</v>
          </cell>
          <cell r="O2010">
            <v>8.7299000000000007</v>
          </cell>
        </row>
        <row r="2011">
          <cell r="A2011" t="str">
            <v>Spain</v>
          </cell>
          <cell r="B2011" t="str">
            <v>Europe</v>
          </cell>
          <cell r="C2011" t="str">
            <v>Baa3</v>
          </cell>
          <cell r="D2011">
            <v>6.2221000000000002</v>
          </cell>
          <cell r="E2011">
            <v>5.2648000000000001</v>
          </cell>
          <cell r="F2011">
            <v>4.5053999999999998</v>
          </cell>
          <cell r="G2011">
            <v>4.0278</v>
          </cell>
          <cell r="H2011">
            <v>3.9113000000000002</v>
          </cell>
          <cell r="I2011">
            <v>4.3361000000000001</v>
          </cell>
          <cell r="J2011">
            <v>5.0427999999999997</v>
          </cell>
          <cell r="K2011">
            <v>5.3129</v>
          </cell>
          <cell r="L2011">
            <v>6.9528999999999996</v>
          </cell>
          <cell r="M2011">
            <v>8.1649999999999991</v>
          </cell>
          <cell r="N2011">
            <v>9.1888000000000005</v>
          </cell>
          <cell r="O2011">
            <v>9.3836999999999993</v>
          </cell>
        </row>
        <row r="2012">
          <cell r="A2012" t="str">
            <v>Sri Lanka</v>
          </cell>
          <cell r="B2012" t="str">
            <v>Asia Pacific</v>
          </cell>
          <cell r="C2012" t="str">
            <v>B1</v>
          </cell>
          <cell r="D2012">
            <v>43.993200000000002</v>
          </cell>
          <cell r="E2012">
            <v>37.413899999999998</v>
          </cell>
          <cell r="F2012">
            <v>29.1374</v>
          </cell>
          <cell r="G2012">
            <v>29.686299999999999</v>
          </cell>
          <cell r="H2012">
            <v>30.6739</v>
          </cell>
          <cell r="I2012">
            <v>30.9513</v>
          </cell>
          <cell r="J2012">
            <v>42.680500000000002</v>
          </cell>
          <cell r="K2012">
            <v>42.267699999999998</v>
          </cell>
          <cell r="L2012">
            <v>37.5505</v>
          </cell>
          <cell r="M2012">
            <v>40.6905</v>
          </cell>
          <cell r="N2012">
            <v>43.979500000000002</v>
          </cell>
          <cell r="O2012">
            <v>44.007800000000003</v>
          </cell>
        </row>
        <row r="2013">
          <cell r="A2013" t="str">
            <v>St. Vincent and the Grenadines</v>
          </cell>
          <cell r="B2013" t="str">
            <v>Americas</v>
          </cell>
          <cell r="C2013" t="str">
            <v>B2</v>
          </cell>
          <cell r="D2013">
            <v>8.5827000000000009</v>
          </cell>
          <cell r="E2013">
            <v>7.9316000000000004</v>
          </cell>
          <cell r="F2013">
            <v>10.869400000000001</v>
          </cell>
          <cell r="G2013">
            <v>10.7128</v>
          </cell>
          <cell r="H2013">
            <v>9.7463999999999995</v>
          </cell>
          <cell r="I2013">
            <v>8.5053999999999998</v>
          </cell>
          <cell r="J2013">
            <v>9.3633000000000006</v>
          </cell>
          <cell r="K2013">
            <v>10.5021</v>
          </cell>
          <cell r="L2013">
            <v>9.0441000000000003</v>
          </cell>
          <cell r="M2013">
            <v>8.7965999999999998</v>
          </cell>
          <cell r="N2013">
            <v>8.6457999999999995</v>
          </cell>
          <cell r="O2013">
            <v>8.6936999999999998</v>
          </cell>
        </row>
        <row r="2014">
          <cell r="A2014" t="str">
            <v>Sudan</v>
          </cell>
          <cell r="B2014" t="str">
            <v>--</v>
          </cell>
          <cell r="C2014" t="str">
            <v>--</v>
          </cell>
        </row>
        <row r="2015">
          <cell r="A2015" t="str">
            <v>Suriname</v>
          </cell>
          <cell r="B2015" t="str">
            <v>Americas</v>
          </cell>
          <cell r="C2015" t="str">
            <v>Ba3</v>
          </cell>
          <cell r="D2015">
            <v>7.6146000000000003</v>
          </cell>
          <cell r="E2015">
            <v>6.3246000000000002</v>
          </cell>
          <cell r="F2015">
            <v>7.9301000000000004</v>
          </cell>
          <cell r="G2015">
            <v>6.2298999999999998</v>
          </cell>
          <cell r="H2015">
            <v>4.1048999999999998</v>
          </cell>
          <cell r="I2015">
            <v>2.6160000000000001</v>
          </cell>
          <cell r="J2015">
            <v>4.5269000000000004</v>
          </cell>
          <cell r="K2015">
            <v>3.9750999999999999</v>
          </cell>
          <cell r="L2015">
            <v>3.9519000000000002</v>
          </cell>
          <cell r="M2015">
            <v>3.4935999999999998</v>
          </cell>
          <cell r="N2015">
            <v>4.8556999999999997</v>
          </cell>
          <cell r="O2015">
            <v>6.3437000000000001</v>
          </cell>
        </row>
        <row r="2016">
          <cell r="A2016" t="str">
            <v>Swaziland</v>
          </cell>
          <cell r="B2016" t="str">
            <v>--</v>
          </cell>
          <cell r="C2016" t="str">
            <v>--</v>
          </cell>
        </row>
        <row r="2017">
          <cell r="A2017" t="str">
            <v>Sweden</v>
          </cell>
          <cell r="B2017" t="str">
            <v>Europe</v>
          </cell>
          <cell r="C2017" t="str">
            <v>Aaa</v>
          </cell>
          <cell r="D2017">
            <v>4.1024000000000003</v>
          </cell>
          <cell r="E2017">
            <v>3.3045</v>
          </cell>
          <cell r="F2017">
            <v>3.3197999999999999</v>
          </cell>
          <cell r="G2017">
            <v>3.1402000000000001</v>
          </cell>
          <cell r="H2017">
            <v>3.2191000000000001</v>
          </cell>
          <cell r="I2017">
            <v>3.0596999999999999</v>
          </cell>
          <cell r="J2017">
            <v>2.2730000000000001</v>
          </cell>
          <cell r="K2017">
            <v>2.1387999999999998</v>
          </cell>
          <cell r="L2017">
            <v>2.3155999999999999</v>
          </cell>
          <cell r="M2017">
            <v>1.8204</v>
          </cell>
          <cell r="N2017">
            <v>1.8320000000000001</v>
          </cell>
          <cell r="O2017">
            <v>1.8815</v>
          </cell>
        </row>
        <row r="2018">
          <cell r="A2018" t="str">
            <v>Switzerland</v>
          </cell>
          <cell r="B2018" t="str">
            <v>Europe</v>
          </cell>
          <cell r="C2018" t="str">
            <v>Aaa</v>
          </cell>
          <cell r="D2018">
            <v>3.0771999999999999</v>
          </cell>
          <cell r="E2018">
            <v>2.8950999999999998</v>
          </cell>
          <cell r="F2018">
            <v>2.8690000000000002</v>
          </cell>
          <cell r="G2018">
            <v>2.6537000000000002</v>
          </cell>
          <cell r="H2018">
            <v>2.1067999999999998</v>
          </cell>
          <cell r="I2018">
            <v>1.7698</v>
          </cell>
          <cell r="J2018">
            <v>1.8268</v>
          </cell>
          <cell r="K2018">
            <v>1.8201000000000001</v>
          </cell>
          <cell r="L2018">
            <v>1.4786999999999999</v>
          </cell>
          <cell r="M2018">
            <v>1.3504</v>
          </cell>
          <cell r="N2018">
            <v>1.3559000000000001</v>
          </cell>
          <cell r="O2018">
            <v>1.6385000000000001</v>
          </cell>
        </row>
        <row r="2019">
          <cell r="A2019" t="str">
            <v>Syria</v>
          </cell>
          <cell r="B2019" t="str">
            <v>--</v>
          </cell>
          <cell r="C2019" t="str">
            <v>--</v>
          </cell>
        </row>
        <row r="2020">
          <cell r="A2020" t="str">
            <v>Taiwan</v>
          </cell>
          <cell r="B2020" t="str">
            <v>Asia Pacific</v>
          </cell>
          <cell r="C2020" t="str">
            <v>Aa3</v>
          </cell>
          <cell r="D2020">
            <v>7.6677</v>
          </cell>
          <cell r="E2020">
            <v>6.7904999999999998</v>
          </cell>
          <cell r="F2020">
            <v>5.5141</v>
          </cell>
          <cell r="G2020">
            <v>5.9568000000000003</v>
          </cell>
          <cell r="H2020">
            <v>5.7796000000000003</v>
          </cell>
          <cell r="I2020">
            <v>5.5831999999999997</v>
          </cell>
          <cell r="J2020">
            <v>6.0967000000000002</v>
          </cell>
          <cell r="K2020">
            <v>5.6311</v>
          </cell>
          <cell r="L2020">
            <v>5.2469999999999999</v>
          </cell>
          <cell r="M2020">
            <v>5.4225000000000003</v>
          </cell>
          <cell r="N2020">
            <v>5.1288999999999998</v>
          </cell>
          <cell r="O2020">
            <v>5.1896000000000004</v>
          </cell>
        </row>
        <row r="2021">
          <cell r="A2021" t="str">
            <v>Tajikistan</v>
          </cell>
          <cell r="B2021" t="str">
            <v>--</v>
          </cell>
          <cell r="C2021" t="str">
            <v>--</v>
          </cell>
          <cell r="D2021">
            <v>7.1601999999999997</v>
          </cell>
          <cell r="E2021">
            <v>3.8948999999999998</v>
          </cell>
          <cell r="F2021">
            <v>2.4900000000000002</v>
          </cell>
          <cell r="G2021">
            <v>2.1168999999999998</v>
          </cell>
          <cell r="H2021">
            <v>2.0550000000000002</v>
          </cell>
          <cell r="I2021">
            <v>1.3864000000000001</v>
          </cell>
          <cell r="J2021">
            <v>2.1537000000000002</v>
          </cell>
          <cell r="K2021">
            <v>2.1145999999999998</v>
          </cell>
          <cell r="L2021">
            <v>2.0847000000000002</v>
          </cell>
          <cell r="M2021">
            <v>2.5286</v>
          </cell>
          <cell r="N2021">
            <v>2.2448000000000001</v>
          </cell>
        </row>
        <row r="2022">
          <cell r="A2022" t="str">
            <v>Tanzania</v>
          </cell>
          <cell r="B2022" t="str">
            <v>--</v>
          </cell>
          <cell r="C2022" t="str">
            <v>--</v>
          </cell>
        </row>
        <row r="2023">
          <cell r="A2023" t="str">
            <v>Thailand</v>
          </cell>
          <cell r="B2023" t="str">
            <v>Asia Pacific</v>
          </cell>
          <cell r="C2023" t="str">
            <v>Baa1</v>
          </cell>
          <cell r="D2023">
            <v>8.1967999999999996</v>
          </cell>
          <cell r="E2023">
            <v>8.5620999999999992</v>
          </cell>
          <cell r="F2023">
            <v>7.1622000000000003</v>
          </cell>
          <cell r="G2023">
            <v>6.9302999999999999</v>
          </cell>
          <cell r="H2023">
            <v>7.0084</v>
          </cell>
          <cell r="I2023">
            <v>7.1882000000000001</v>
          </cell>
          <cell r="J2023">
            <v>7.4595000000000002</v>
          </cell>
          <cell r="K2023">
            <v>7.0789999999999997</v>
          </cell>
          <cell r="L2023">
            <v>7.9901999999999997</v>
          </cell>
          <cell r="M2023">
            <v>6.9294000000000002</v>
          </cell>
          <cell r="N2023">
            <v>5.4748000000000001</v>
          </cell>
          <cell r="O2023">
            <v>5.9694000000000003</v>
          </cell>
        </row>
        <row r="2024">
          <cell r="A2024" t="str">
            <v>Togo</v>
          </cell>
          <cell r="B2024" t="str">
            <v>--</v>
          </cell>
          <cell r="C2024" t="str">
            <v>--</v>
          </cell>
        </row>
        <row r="2025">
          <cell r="A2025" t="str">
            <v>Trinidad and Tobago</v>
          </cell>
          <cell r="B2025" t="str">
            <v>Americas</v>
          </cell>
          <cell r="C2025" t="str">
            <v>Baa1</v>
          </cell>
          <cell r="D2025">
            <v>14.9246</v>
          </cell>
          <cell r="E2025">
            <v>11.473599999999999</v>
          </cell>
          <cell r="F2025">
            <v>8.5723000000000003</v>
          </cell>
          <cell r="G2025">
            <v>6.3048999999999999</v>
          </cell>
          <cell r="H2025">
            <v>6.7343999999999999</v>
          </cell>
          <cell r="I2025">
            <v>5.2196999999999996</v>
          </cell>
          <cell r="J2025">
            <v>8.9638000000000009</v>
          </cell>
          <cell r="K2025">
            <v>7.5012999999999996</v>
          </cell>
          <cell r="L2025">
            <v>6.0345000000000004</v>
          </cell>
          <cell r="M2025">
            <v>5.9603000000000002</v>
          </cell>
          <cell r="N2025">
            <v>5.7821999999999996</v>
          </cell>
          <cell r="O2025">
            <v>5.7450000000000001</v>
          </cell>
        </row>
        <row r="2026">
          <cell r="A2026" t="str">
            <v>Tunisia</v>
          </cell>
          <cell r="B2026" t="str">
            <v>ME &amp; A</v>
          </cell>
          <cell r="C2026" t="str">
            <v>Ba3</v>
          </cell>
          <cell r="D2026">
            <v>11.843299999999999</v>
          </cell>
          <cell r="E2026">
            <v>11.8033</v>
          </cell>
          <cell r="F2026">
            <v>11.9245</v>
          </cell>
          <cell r="G2026">
            <v>11.542400000000001</v>
          </cell>
          <cell r="H2026">
            <v>10.879</v>
          </cell>
          <cell r="I2026">
            <v>8.6821000000000002</v>
          </cell>
          <cell r="J2026">
            <v>8.8101000000000003</v>
          </cell>
          <cell r="K2026">
            <v>7.9726999999999997</v>
          </cell>
          <cell r="L2026">
            <v>7.5098000000000003</v>
          </cell>
          <cell r="M2026">
            <v>7.7595000000000001</v>
          </cell>
          <cell r="N2026">
            <v>7.6795999999999998</v>
          </cell>
          <cell r="O2026">
            <v>7.6923000000000004</v>
          </cell>
        </row>
        <row r="2027">
          <cell r="A2027" t="str">
            <v>Turkey</v>
          </cell>
          <cell r="B2027" t="str">
            <v>Europe</v>
          </cell>
          <cell r="C2027" t="str">
            <v>Baa3</v>
          </cell>
          <cell r="D2027">
            <v>42.266300000000001</v>
          </cell>
          <cell r="E2027">
            <v>33.188600000000001</v>
          </cell>
          <cell r="F2027">
            <v>22.210699999999999</v>
          </cell>
          <cell r="G2027">
            <v>18.503900000000002</v>
          </cell>
          <cell r="H2027">
            <v>18.2</v>
          </cell>
          <cell r="I2027">
            <v>16.898499999999999</v>
          </cell>
          <cell r="J2027">
            <v>16.7669</v>
          </cell>
          <cell r="K2027">
            <v>12.8881</v>
          </cell>
          <cell r="L2027">
            <v>9.3115000000000006</v>
          </cell>
          <cell r="M2027">
            <v>9.5429999999999993</v>
          </cell>
          <cell r="N2027">
            <v>8.7011000000000003</v>
          </cell>
          <cell r="O2027">
            <v>8.0152999999999999</v>
          </cell>
        </row>
        <row r="2028">
          <cell r="A2028" t="str">
            <v>Turkmenistan</v>
          </cell>
          <cell r="B2028" t="str">
            <v>--</v>
          </cell>
          <cell r="C2028" t="str">
            <v>--</v>
          </cell>
        </row>
        <row r="2029">
          <cell r="A2029" t="str">
            <v>Uganda</v>
          </cell>
          <cell r="B2029" t="str">
            <v>--</v>
          </cell>
          <cell r="C2029" t="str">
            <v>--</v>
          </cell>
          <cell r="D2029">
            <v>6.5686</v>
          </cell>
          <cell r="E2029">
            <v>8.4620999999999995</v>
          </cell>
          <cell r="F2029">
            <v>7.4960000000000004</v>
          </cell>
          <cell r="G2029">
            <v>7.3688000000000002</v>
          </cell>
          <cell r="H2029">
            <v>6.2434000000000003</v>
          </cell>
          <cell r="I2029">
            <v>7.3251999999999997</v>
          </cell>
          <cell r="J2029">
            <v>7.2054999999999998</v>
          </cell>
          <cell r="K2029">
            <v>6.6473000000000004</v>
          </cell>
          <cell r="L2029">
            <v>5.4931999999999999</v>
          </cell>
          <cell r="M2029">
            <v>7.2545000000000002</v>
          </cell>
          <cell r="N2029">
            <v>9.3180999999999994</v>
          </cell>
          <cell r="O2029">
            <v>7.3388</v>
          </cell>
        </row>
        <row r="2030">
          <cell r="A2030" t="str">
            <v>Ukraine</v>
          </cell>
          <cell r="B2030" t="str">
            <v>Europe</v>
          </cell>
          <cell r="C2030" t="str">
            <v>Caa1</v>
          </cell>
          <cell r="D2030">
            <v>2.6063000000000001</v>
          </cell>
          <cell r="E2030">
            <v>2.5062000000000002</v>
          </cell>
          <cell r="F2030">
            <v>1.7937000000000001</v>
          </cell>
          <cell r="G2030">
            <v>1.4623999999999999</v>
          </cell>
          <cell r="H2030">
            <v>1.2198</v>
          </cell>
          <cell r="I2030">
            <v>1.169</v>
          </cell>
          <cell r="J2030">
            <v>2.7557</v>
          </cell>
          <cell r="K2030">
            <v>3.7591000000000001</v>
          </cell>
          <cell r="L2030">
            <v>4.5861999999999998</v>
          </cell>
          <cell r="M2030">
            <v>4.3034999999999997</v>
          </cell>
          <cell r="N2030">
            <v>5.5444000000000004</v>
          </cell>
          <cell r="O2030">
            <v>6.6273999999999997</v>
          </cell>
        </row>
        <row r="2031">
          <cell r="A2031" t="str">
            <v>United Arab Emirates</v>
          </cell>
          <cell r="B2031" t="str">
            <v>ME &amp; A</v>
          </cell>
          <cell r="C2031" t="str">
            <v>Aa2</v>
          </cell>
          <cell r="D2031">
            <v>0.63480000000000003</v>
          </cell>
          <cell r="E2031">
            <v>0.67069999999999996</v>
          </cell>
          <cell r="F2031">
            <v>0.80300000000000005</v>
          </cell>
          <cell r="G2031">
            <v>1.3671</v>
          </cell>
          <cell r="H2031">
            <v>1.8205</v>
          </cell>
          <cell r="I2031">
            <v>1.3455999999999999</v>
          </cell>
          <cell r="J2031">
            <v>2.0562</v>
          </cell>
          <cell r="K2031">
            <v>2.0884</v>
          </cell>
          <cell r="L2031">
            <v>1.7689999999999999</v>
          </cell>
          <cell r="M2031">
            <v>1.7850999999999999</v>
          </cell>
          <cell r="N2031">
            <v>2.3075000000000001</v>
          </cell>
          <cell r="O2031">
            <v>2.3355000000000001</v>
          </cell>
        </row>
        <row r="2032">
          <cell r="A2032" t="str">
            <v>United Kingdom</v>
          </cell>
          <cell r="B2032" t="str">
            <v>Europe</v>
          </cell>
          <cell r="C2032" t="str">
            <v>Aa1</v>
          </cell>
          <cell r="D2032">
            <v>5.0599999999999996</v>
          </cell>
          <cell r="E2032">
            <v>4.9729999999999999</v>
          </cell>
          <cell r="F2032">
            <v>5.1416000000000004</v>
          </cell>
          <cell r="G2032">
            <v>4.9173</v>
          </cell>
          <cell r="H2032">
            <v>5.3856999999999999</v>
          </cell>
          <cell r="I2032">
            <v>5.3354999999999997</v>
          </cell>
          <cell r="J2032">
            <v>4.8052000000000001</v>
          </cell>
          <cell r="K2032">
            <v>7.3853</v>
          </cell>
          <cell r="L2032">
            <v>8.0845000000000002</v>
          </cell>
          <cell r="M2032">
            <v>7.2104999999999997</v>
          </cell>
          <cell r="N2032">
            <v>6.6303000000000001</v>
          </cell>
          <cell r="O2032">
            <v>6.4789000000000003</v>
          </cell>
        </row>
        <row r="2033">
          <cell r="A2033" t="str">
            <v>United States of America</v>
          </cell>
          <cell r="B2033" t="str">
            <v>Americas</v>
          </cell>
          <cell r="C2033" t="str">
            <v>Aaa</v>
          </cell>
          <cell r="D2033">
            <v>8.1829000000000001</v>
          </cell>
          <cell r="E2033">
            <v>7.9757999999999996</v>
          </cell>
          <cell r="F2033">
            <v>7.6639999999999997</v>
          </cell>
          <cell r="G2033">
            <v>8.2103999999999999</v>
          </cell>
          <cell r="H2033">
            <v>8.1051000000000002</v>
          </cell>
          <cell r="I2033">
            <v>8.3035999999999994</v>
          </cell>
          <cell r="J2033">
            <v>9.1608000000000001</v>
          </cell>
          <cell r="K2033">
            <v>9.4434000000000005</v>
          </cell>
          <cell r="L2033">
            <v>9.6321999999999992</v>
          </cell>
          <cell r="M2033">
            <v>9.5856999999999992</v>
          </cell>
          <cell r="N2033">
            <v>8.5062999999999995</v>
          </cell>
          <cell r="O2033">
            <v>8.3050999999999995</v>
          </cell>
        </row>
        <row r="2034">
          <cell r="A2034" t="str">
            <v>Uruguay</v>
          </cell>
          <cell r="B2034" t="str">
            <v>Americas</v>
          </cell>
          <cell r="C2034" t="str">
            <v>Baa3</v>
          </cell>
          <cell r="D2034">
            <v>26.3032</v>
          </cell>
          <cell r="E2034">
            <v>22.7422</v>
          </cell>
          <cell r="F2034">
            <v>20.2254</v>
          </cell>
          <cell r="G2034">
            <v>19.494199999999999</v>
          </cell>
          <cell r="H2034">
            <v>17.985900000000001</v>
          </cell>
          <cell r="I2034">
            <v>14.0046</v>
          </cell>
          <cell r="J2034">
            <v>13.4192</v>
          </cell>
          <cell r="K2034">
            <v>11.4468</v>
          </cell>
          <cell r="L2034">
            <v>11.784700000000001</v>
          </cell>
          <cell r="M2034">
            <v>11.634</v>
          </cell>
          <cell r="N2034">
            <v>12.135899999999999</v>
          </cell>
          <cell r="O2034">
            <v>12.918699999999999</v>
          </cell>
        </row>
        <row r="2035">
          <cell r="A2035" t="str">
            <v>Uzbekistan</v>
          </cell>
          <cell r="B2035" t="str">
            <v>--</v>
          </cell>
          <cell r="C2035" t="str">
            <v>--</v>
          </cell>
          <cell r="D2035">
            <v>0.94010000000000005</v>
          </cell>
          <cell r="E2035">
            <v>0.80889999999999995</v>
          </cell>
          <cell r="F2035">
            <v>0.7752</v>
          </cell>
          <cell r="G2035">
            <v>0.53839999999999999</v>
          </cell>
          <cell r="H2035">
            <v>0.42659999999999998</v>
          </cell>
          <cell r="I2035">
            <v>0.26640000000000003</v>
          </cell>
          <cell r="J2035">
            <v>0.2097</v>
          </cell>
          <cell r="K2035">
            <v>0.12180000000000001</v>
          </cell>
          <cell r="L2035">
            <v>0.1089</v>
          </cell>
          <cell r="M2035">
            <v>0.13289999999999999</v>
          </cell>
          <cell r="N2035">
            <v>0.128</v>
          </cell>
          <cell r="O2035">
            <v>0.13350000000000001</v>
          </cell>
        </row>
        <row r="2036">
          <cell r="A2036" t="str">
            <v>Vanuatu</v>
          </cell>
          <cell r="B2036" t="str">
            <v>--</v>
          </cell>
          <cell r="C2036" t="str">
            <v>--</v>
          </cell>
        </row>
        <row r="2037">
          <cell r="A2037" t="str">
            <v>Venezuela</v>
          </cell>
          <cell r="B2037" t="str">
            <v>Americas</v>
          </cell>
          <cell r="C2037" t="str">
            <v>B2</v>
          </cell>
          <cell r="D2037">
            <v>20.073599999999999</v>
          </cell>
          <cell r="E2037">
            <v>15.224399999999999</v>
          </cell>
          <cell r="F2037">
            <v>10.6785</v>
          </cell>
          <cell r="G2037">
            <v>6.9630999999999998</v>
          </cell>
          <cell r="H2037">
            <v>5.2375999999999996</v>
          </cell>
          <cell r="I2037">
            <v>5.2801</v>
          </cell>
          <cell r="J2037">
            <v>6.2081</v>
          </cell>
          <cell r="K2037">
            <v>7.6614000000000004</v>
          </cell>
          <cell r="L2037">
            <v>9.5276999999999994</v>
          </cell>
          <cell r="M2037">
            <v>11.4213</v>
          </cell>
          <cell r="N2037">
            <v>12.402799999999999</v>
          </cell>
          <cell r="O2037">
            <v>13.549200000000001</v>
          </cell>
        </row>
        <row r="2038">
          <cell r="A2038" t="str">
            <v>Vietnam</v>
          </cell>
          <cell r="B2038" t="str">
            <v>Asia Pacific</v>
          </cell>
          <cell r="C2038" t="str">
            <v>B2</v>
          </cell>
          <cell r="D2038">
            <v>4.0460000000000003</v>
          </cell>
          <cell r="E2038">
            <v>3.6337000000000002</v>
          </cell>
          <cell r="F2038">
            <v>2.7738999999999998</v>
          </cell>
          <cell r="G2038">
            <v>2.7544</v>
          </cell>
          <cell r="H2038">
            <v>3.7648000000000001</v>
          </cell>
          <cell r="I2038">
            <v>3.8481000000000001</v>
          </cell>
          <cell r="J2038">
            <v>4.3943000000000003</v>
          </cell>
          <cell r="K2038">
            <v>4.3166000000000002</v>
          </cell>
          <cell r="L2038">
            <v>4.1265999999999998</v>
          </cell>
          <cell r="M2038">
            <v>5.8456999999999999</v>
          </cell>
          <cell r="N2038">
            <v>4.4401000000000002</v>
          </cell>
          <cell r="O2038">
            <v>5.4816000000000003</v>
          </cell>
        </row>
        <row r="2039">
          <cell r="A2039" t="str">
            <v>Yemen</v>
          </cell>
          <cell r="B2039" t="str">
            <v>--</v>
          </cell>
          <cell r="C2039" t="str">
            <v>--</v>
          </cell>
        </row>
        <row r="2040">
          <cell r="A2040" t="str">
            <v>Yugoslavia</v>
          </cell>
          <cell r="B2040" t="str">
            <v>--</v>
          </cell>
          <cell r="C2040" t="str">
            <v>--</v>
          </cell>
        </row>
        <row r="2041">
          <cell r="A2041" t="str">
            <v>Zambia</v>
          </cell>
          <cell r="B2041" t="str">
            <v>--</v>
          </cell>
          <cell r="C2041" t="str">
            <v>B1</v>
          </cell>
          <cell r="D2041">
            <v>15.529400000000001</v>
          </cell>
          <cell r="E2041">
            <v>14.5543</v>
          </cell>
          <cell r="F2041">
            <v>11.579700000000001</v>
          </cell>
          <cell r="G2041">
            <v>4.4504000000000001</v>
          </cell>
          <cell r="H2041">
            <v>7.1966000000000001</v>
          </cell>
          <cell r="I2041">
            <v>7.5336999999999996</v>
          </cell>
          <cell r="J2041">
            <v>8.3498000000000001</v>
          </cell>
          <cell r="K2041">
            <v>9.0131999999999994</v>
          </cell>
          <cell r="L2041">
            <v>7.0292000000000003</v>
          </cell>
          <cell r="M2041">
            <v>6.9600999999999997</v>
          </cell>
          <cell r="N2041">
            <v>8.7059999999999995</v>
          </cell>
          <cell r="O2041">
            <v>8.2765000000000004</v>
          </cell>
        </row>
        <row r="2042">
          <cell r="A2042" t="str">
            <v>Zimbabwe</v>
          </cell>
          <cell r="B2042" t="str">
            <v>--</v>
          </cell>
          <cell r="C2042" t="str">
            <v>--</v>
          </cell>
        </row>
        <row r="2043">
          <cell r="A2043" t="str">
            <v>Sharjah</v>
          </cell>
          <cell r="I2043">
            <v>1.6908212560386473</v>
          </cell>
          <cell r="J2043">
            <v>2.8385698808234019</v>
          </cell>
          <cell r="K2043">
            <v>4.2294603791929992</v>
          </cell>
          <cell r="L2043">
            <v>5.065879145842799</v>
          </cell>
          <cell r="M2043">
            <v>6.2398137369033764</v>
          </cell>
          <cell r="N2043">
            <v>8.4603490170090563</v>
          </cell>
          <cell r="O2043">
            <v>6.1793006181144072</v>
          </cell>
        </row>
        <row r="2044">
          <cell r="A2044" t="str">
            <v>Abu Dhabi</v>
          </cell>
          <cell r="F2044">
            <v>0</v>
          </cell>
          <cell r="G2044">
            <v>3.7000000000000002E-3</v>
          </cell>
          <cell r="H2044">
            <v>2.87E-2</v>
          </cell>
          <cell r="I2044">
            <v>4.9799999999999997E-2</v>
          </cell>
          <cell r="J2044">
            <v>0.26069999999999999</v>
          </cell>
          <cell r="K2044">
            <v>0.32219999999999999</v>
          </cell>
          <cell r="L2044">
            <v>0.22170000000000001</v>
          </cell>
          <cell r="M2044">
            <v>0.19309999999999999</v>
          </cell>
          <cell r="N2044">
            <v>0.20580000000000001</v>
          </cell>
          <cell r="O2044">
            <v>0.22309999999999999</v>
          </cell>
        </row>
        <row r="2046">
          <cell r="A2046" t="str">
            <v>Gross Borrowing Requirements/GDP</v>
          </cell>
          <cell r="B2046" t="str">
            <v>Region</v>
          </cell>
          <cell r="C2046" t="str">
            <v>Rating</v>
          </cell>
          <cell r="D2046">
            <v>2003</v>
          </cell>
          <cell r="E2046">
            <v>2004</v>
          </cell>
          <cell r="F2046">
            <v>2005</v>
          </cell>
          <cell r="G2046">
            <v>2006</v>
          </cell>
          <cell r="H2046">
            <v>2007</v>
          </cell>
          <cell r="I2046">
            <v>2008</v>
          </cell>
          <cell r="J2046">
            <v>2009</v>
          </cell>
          <cell r="K2046">
            <v>2010</v>
          </cell>
          <cell r="L2046">
            <v>2011</v>
          </cell>
          <cell r="M2046">
            <v>2012</v>
          </cell>
          <cell r="N2046" t="str">
            <v>2013F</v>
          </cell>
          <cell r="O2046" t="str">
            <v>2014F</v>
          </cell>
          <cell r="P2046" t="str">
            <v>2015F</v>
          </cell>
          <cell r="Q2046" t="str">
            <v>2016F</v>
          </cell>
          <cell r="R2046" t="str">
            <v>2017F</v>
          </cell>
        </row>
        <row r="2047">
          <cell r="A2047" t="str">
            <v>Afghanistan</v>
          </cell>
          <cell r="C2047" t="str">
            <v>--</v>
          </cell>
        </row>
        <row r="2048">
          <cell r="A2048" t="str">
            <v>Albania</v>
          </cell>
          <cell r="B2048" t="str">
            <v>Europe</v>
          </cell>
          <cell r="C2048" t="str">
            <v>B1</v>
          </cell>
          <cell r="N2048">
            <v>3.4</v>
          </cell>
          <cell r="O2048">
            <v>3.9</v>
          </cell>
        </row>
        <row r="2049">
          <cell r="A2049" t="str">
            <v>Alderny</v>
          </cell>
          <cell r="B2049" t="str">
            <v>--</v>
          </cell>
          <cell r="C2049" t="str">
            <v>--</v>
          </cell>
        </row>
        <row r="2050">
          <cell r="A2050" t="str">
            <v>Algeria</v>
          </cell>
          <cell r="B2050" t="str">
            <v>ME &amp; A</v>
          </cell>
          <cell r="C2050" t="str">
            <v>--</v>
          </cell>
        </row>
        <row r="2051">
          <cell r="A2051" t="str">
            <v>Andorra</v>
          </cell>
          <cell r="B2051" t="str">
            <v>--</v>
          </cell>
          <cell r="C2051" t="str">
            <v>--</v>
          </cell>
        </row>
        <row r="2052">
          <cell r="A2052" t="str">
            <v>Angola</v>
          </cell>
          <cell r="B2052" t="str">
            <v>ME &amp; A</v>
          </cell>
          <cell r="C2052" t="str">
            <v>Ba3</v>
          </cell>
          <cell r="H2052">
            <v>6.6</v>
          </cell>
          <cell r="I2052">
            <v>19.2</v>
          </cell>
          <cell r="J2052">
            <v>27.6</v>
          </cell>
          <cell r="K2052">
            <v>1.4</v>
          </cell>
          <cell r="L2052">
            <v>-7</v>
          </cell>
          <cell r="M2052">
            <v>2</v>
          </cell>
          <cell r="N2052">
            <v>5</v>
          </cell>
          <cell r="O2052">
            <v>6.7</v>
          </cell>
        </row>
        <row r="2053">
          <cell r="A2053" t="str">
            <v>Antigua and Barbuda</v>
          </cell>
          <cell r="C2053" t="str">
            <v>--</v>
          </cell>
        </row>
        <row r="2054">
          <cell r="A2054" t="str">
            <v>Argentina</v>
          </cell>
          <cell r="B2054" t="str">
            <v>Americas</v>
          </cell>
          <cell r="C2054" t="str">
            <v>B3</v>
          </cell>
          <cell r="M2054">
            <v>6.1059999999999999</v>
          </cell>
          <cell r="N2054">
            <v>5.7133000000000003</v>
          </cell>
        </row>
        <row r="2055">
          <cell r="A2055" t="str">
            <v>Armenia</v>
          </cell>
          <cell r="B2055" t="str">
            <v>Europe</v>
          </cell>
          <cell r="C2055" t="str">
            <v>Ba2</v>
          </cell>
          <cell r="M2055">
            <v>6.6</v>
          </cell>
          <cell r="N2055">
            <v>8.8000000000000007</v>
          </cell>
          <cell r="O2055">
            <v>7.4</v>
          </cell>
        </row>
        <row r="2056">
          <cell r="A2056" t="str">
            <v>Aruba</v>
          </cell>
          <cell r="B2056" t="str">
            <v>Americas</v>
          </cell>
          <cell r="C2056" t="str">
            <v>--</v>
          </cell>
          <cell r="K2056">
            <v>8.7225000000000001</v>
          </cell>
          <cell r="L2056">
            <v>12.283899999999999</v>
          </cell>
          <cell r="M2056">
            <v>15.4186</v>
          </cell>
        </row>
        <row r="2057">
          <cell r="A2057" t="str">
            <v>Australia</v>
          </cell>
          <cell r="B2057" t="str">
            <v>Asia Pacific</v>
          </cell>
          <cell r="C2057" t="str">
            <v>Aaa</v>
          </cell>
          <cell r="N2057">
            <v>5.4770000000000003</v>
          </cell>
          <cell r="O2057">
            <v>4.9402999999999997</v>
          </cell>
        </row>
        <row r="2058">
          <cell r="A2058" t="str">
            <v>Austria</v>
          </cell>
          <cell r="B2058" t="str">
            <v>Europe</v>
          </cell>
          <cell r="C2058" t="str">
            <v>Aaa</v>
          </cell>
          <cell r="M2058">
            <v>8.5160999999999998</v>
          </cell>
          <cell r="N2058">
            <v>8.4</v>
          </cell>
          <cell r="O2058">
            <v>10.6</v>
          </cell>
        </row>
        <row r="2059">
          <cell r="A2059" t="str">
            <v>Azerbaijan</v>
          </cell>
          <cell r="B2059" t="str">
            <v>Europe</v>
          </cell>
          <cell r="C2059" t="str">
            <v>Baa3</v>
          </cell>
          <cell r="M2059">
            <v>-3</v>
          </cell>
          <cell r="N2059">
            <v>3.7</v>
          </cell>
          <cell r="O2059">
            <v>5.3</v>
          </cell>
        </row>
        <row r="2060">
          <cell r="A2060" t="str">
            <v>Bahamas</v>
          </cell>
          <cell r="B2060" t="str">
            <v>Americas</v>
          </cell>
          <cell r="C2060" t="str">
            <v>Baa1</v>
          </cell>
          <cell r="H2060">
            <v>3.8</v>
          </cell>
          <cell r="I2060">
            <v>3.3</v>
          </cell>
          <cell r="J2060">
            <v>9.4</v>
          </cell>
          <cell r="K2060">
            <v>6.2</v>
          </cell>
          <cell r="L2060">
            <v>7.9</v>
          </cell>
          <cell r="M2060">
            <v>6.4</v>
          </cell>
          <cell r="N2060">
            <v>6.4</v>
          </cell>
          <cell r="O2060">
            <v>5.9</v>
          </cell>
        </row>
        <row r="2061">
          <cell r="A2061" t="str">
            <v>Bahrain</v>
          </cell>
          <cell r="B2061" t="str">
            <v>ME &amp; A</v>
          </cell>
          <cell r="C2061" t="str">
            <v>Baa2</v>
          </cell>
          <cell r="D2061">
            <v>8.0886999999999993</v>
          </cell>
          <cell r="E2061">
            <v>5.2390999999999996</v>
          </cell>
          <cell r="F2061">
            <v>1.2911999999999999</v>
          </cell>
          <cell r="G2061">
            <v>1.3381000000000001</v>
          </cell>
          <cell r="H2061">
            <v>1.3828</v>
          </cell>
          <cell r="I2061">
            <v>-2.2193999999999998</v>
          </cell>
          <cell r="J2061">
            <v>11.973000000000001</v>
          </cell>
          <cell r="K2061">
            <v>15.064299999999999</v>
          </cell>
          <cell r="L2061">
            <v>10.180899999999999</v>
          </cell>
          <cell r="M2061">
            <v>12.702</v>
          </cell>
          <cell r="N2061">
            <v>15.4779</v>
          </cell>
          <cell r="O2061">
            <v>17.916</v>
          </cell>
        </row>
        <row r="2062">
          <cell r="A2062" t="str">
            <v>Bangladesh</v>
          </cell>
          <cell r="B2062" t="str">
            <v>Asia Pacific</v>
          </cell>
          <cell r="C2062" t="str">
            <v>Ba3</v>
          </cell>
          <cell r="K2062">
            <v>3.9</v>
          </cell>
          <cell r="L2062">
            <v>4.9000000000000004</v>
          </cell>
          <cell r="M2062">
            <v>4.9000000000000004</v>
          </cell>
          <cell r="N2062">
            <v>7.3</v>
          </cell>
          <cell r="O2062">
            <v>6.6</v>
          </cell>
        </row>
        <row r="2063">
          <cell r="A2063" t="str">
            <v>Barbados</v>
          </cell>
          <cell r="B2063" t="str">
            <v>Americas</v>
          </cell>
          <cell r="C2063" t="str">
            <v>Ba1</v>
          </cell>
          <cell r="M2063">
            <v>8.9499999999999993</v>
          </cell>
        </row>
        <row r="2064">
          <cell r="A2064" t="str">
            <v>Belarus</v>
          </cell>
          <cell r="B2064" t="str">
            <v>Europe</v>
          </cell>
          <cell r="C2064" t="str">
            <v>B3</v>
          </cell>
          <cell r="L2064">
            <v>2.7183000000000002</v>
          </cell>
          <cell r="M2064">
            <v>3.4746999999999999</v>
          </cell>
          <cell r="N2064">
            <v>4.3914</v>
          </cell>
        </row>
        <row r="2065">
          <cell r="A2065" t="str">
            <v>Belgium</v>
          </cell>
          <cell r="B2065" t="str">
            <v>Europe</v>
          </cell>
          <cell r="C2065" t="str">
            <v>Aa3</v>
          </cell>
          <cell r="N2065">
            <v>19.334599999999998</v>
          </cell>
        </row>
        <row r="2066">
          <cell r="A2066" t="str">
            <v>Belize</v>
          </cell>
          <cell r="B2066" t="str">
            <v>Americas</v>
          </cell>
          <cell r="C2066" t="str">
            <v>Caa2</v>
          </cell>
          <cell r="K2066">
            <v>3.6288999999999998</v>
          </cell>
          <cell r="L2066">
            <v>2.7565</v>
          </cell>
          <cell r="M2066">
            <v>2.7</v>
          </cell>
          <cell r="N2066">
            <v>3.8841999999999999</v>
          </cell>
          <cell r="O2066">
            <v>3.8891</v>
          </cell>
        </row>
        <row r="2067">
          <cell r="A2067" t="str">
            <v>Benin</v>
          </cell>
          <cell r="B2067" t="str">
            <v>--</v>
          </cell>
          <cell r="C2067" t="str">
            <v>--</v>
          </cell>
        </row>
        <row r="2068">
          <cell r="A2068" t="str">
            <v>Bermuda</v>
          </cell>
          <cell r="B2068" t="str">
            <v>Americas</v>
          </cell>
          <cell r="C2068" t="str">
            <v>Aa3</v>
          </cell>
          <cell r="N2068">
            <v>6.0003000000000002</v>
          </cell>
          <cell r="O2068">
            <v>10.8779</v>
          </cell>
        </row>
        <row r="2069">
          <cell r="A2069" t="str">
            <v>Bhutan</v>
          </cell>
          <cell r="B2069" t="str">
            <v>--</v>
          </cell>
          <cell r="C2069" t="str">
            <v>--</v>
          </cell>
        </row>
        <row r="2070">
          <cell r="A2070" t="str">
            <v>Bolivia</v>
          </cell>
          <cell r="B2070" t="str">
            <v>Americas</v>
          </cell>
          <cell r="C2070" t="str">
            <v>Ba3</v>
          </cell>
          <cell r="M2070">
            <v>-0.56940000000000002</v>
          </cell>
          <cell r="N2070">
            <v>-0.36990000000000001</v>
          </cell>
        </row>
        <row r="2071">
          <cell r="A2071" t="str">
            <v>Bosnia and Herzegovina</v>
          </cell>
          <cell r="B2071" t="str">
            <v>Europe</v>
          </cell>
          <cell r="C2071" t="str">
            <v>B3</v>
          </cell>
          <cell r="M2071">
            <v>3.8803000000000001</v>
          </cell>
          <cell r="N2071">
            <v>4.6487999999999996</v>
          </cell>
        </row>
        <row r="2072">
          <cell r="A2072" t="str">
            <v>Botswana</v>
          </cell>
          <cell r="B2072" t="str">
            <v>ME &amp; A</v>
          </cell>
          <cell r="C2072" t="str">
            <v>A2</v>
          </cell>
          <cell r="M2072">
            <v>-0.2</v>
          </cell>
          <cell r="N2072">
            <v>-0.8</v>
          </cell>
          <cell r="O2072">
            <v>0</v>
          </cell>
        </row>
        <row r="2073">
          <cell r="A2073" t="str">
            <v>Brazil</v>
          </cell>
          <cell r="B2073" t="str">
            <v>Americas</v>
          </cell>
          <cell r="C2073" t="str">
            <v>Baa2</v>
          </cell>
          <cell r="M2073">
            <v>10.5542</v>
          </cell>
          <cell r="N2073">
            <v>12.5</v>
          </cell>
          <cell r="O2073">
            <v>13</v>
          </cell>
        </row>
        <row r="2074">
          <cell r="A2074" t="str">
            <v>Brunei Darussalam</v>
          </cell>
          <cell r="B2074" t="str">
            <v>--</v>
          </cell>
          <cell r="C2074" t="str">
            <v>--</v>
          </cell>
        </row>
        <row r="2075">
          <cell r="A2075" t="str">
            <v>Bulgaria</v>
          </cell>
          <cell r="B2075" t="str">
            <v>Europe</v>
          </cell>
          <cell r="C2075" t="str">
            <v>Baa2</v>
          </cell>
          <cell r="N2075">
            <v>4.4000000000000004</v>
          </cell>
        </row>
        <row r="2076">
          <cell r="A2076" t="str">
            <v>Burkina Faso</v>
          </cell>
          <cell r="B2076" t="str">
            <v>--</v>
          </cell>
          <cell r="C2076" t="str">
            <v>--</v>
          </cell>
        </row>
        <row r="2077">
          <cell r="A2077" t="str">
            <v>Burundi</v>
          </cell>
          <cell r="B2077" t="str">
            <v>--</v>
          </cell>
          <cell r="C2077" t="str">
            <v>--</v>
          </cell>
        </row>
        <row r="2078">
          <cell r="A2078" t="str">
            <v>Cambodia</v>
          </cell>
          <cell r="B2078" t="str">
            <v>Asia Pacific</v>
          </cell>
          <cell r="C2078" t="str">
            <v>B2</v>
          </cell>
          <cell r="M2078">
            <v>5.9589999999999996</v>
          </cell>
          <cell r="N2078">
            <v>6.2416999999999998</v>
          </cell>
        </row>
        <row r="2079">
          <cell r="A2079" t="str">
            <v>Cameroon</v>
          </cell>
          <cell r="B2079" t="str">
            <v>--</v>
          </cell>
          <cell r="C2079" t="str">
            <v>--</v>
          </cell>
        </row>
        <row r="2080">
          <cell r="A2080" t="str">
            <v>Canada</v>
          </cell>
          <cell r="B2080" t="str">
            <v>Americas</v>
          </cell>
          <cell r="C2080" t="str">
            <v>Aaa</v>
          </cell>
          <cell r="N2080">
            <v>15.1828</v>
          </cell>
          <cell r="O2080">
            <v>16.246400000000001</v>
          </cell>
        </row>
        <row r="2081">
          <cell r="A2081" t="str">
            <v>Cape Verde</v>
          </cell>
          <cell r="B2081" t="str">
            <v>--</v>
          </cell>
          <cell r="C2081" t="str">
            <v>--</v>
          </cell>
        </row>
        <row r="2082">
          <cell r="A2082" t="str">
            <v>Cayman Islands</v>
          </cell>
          <cell r="B2082" t="str">
            <v>Americas</v>
          </cell>
          <cell r="C2082" t="str">
            <v>Aa3</v>
          </cell>
          <cell r="M2082">
            <v>100</v>
          </cell>
        </row>
        <row r="2083">
          <cell r="A2083" t="str">
            <v>Central African Republic</v>
          </cell>
          <cell r="B2083" t="str">
            <v>--</v>
          </cell>
          <cell r="C2083" t="str">
            <v>--</v>
          </cell>
        </row>
        <row r="2084">
          <cell r="A2084" t="str">
            <v>Chad</v>
          </cell>
          <cell r="B2084" t="str">
            <v>--</v>
          </cell>
          <cell r="C2084" t="str">
            <v>--</v>
          </cell>
        </row>
        <row r="2085">
          <cell r="A2085" t="str">
            <v>Channel Islands</v>
          </cell>
          <cell r="B2085" t="str">
            <v>--</v>
          </cell>
          <cell r="C2085" t="str">
            <v>--</v>
          </cell>
        </row>
        <row r="2086">
          <cell r="A2086" t="str">
            <v>Chile</v>
          </cell>
          <cell r="B2086" t="str">
            <v>Americas</v>
          </cell>
          <cell r="C2086" t="str">
            <v>Aa3</v>
          </cell>
          <cell r="M2086">
            <v>-0.55730000000000002</v>
          </cell>
          <cell r="N2086">
            <v>0.8</v>
          </cell>
          <cell r="O2086">
            <v>1.6</v>
          </cell>
        </row>
        <row r="2087">
          <cell r="A2087" t="str">
            <v>China</v>
          </cell>
          <cell r="B2087" t="str">
            <v>Asia Pacific</v>
          </cell>
          <cell r="C2087" t="str">
            <v>Aa3</v>
          </cell>
          <cell r="N2087">
            <v>6.2</v>
          </cell>
        </row>
        <row r="2088">
          <cell r="A2088" t="str">
            <v>Colombia</v>
          </cell>
          <cell r="B2088" t="str">
            <v>Americas</v>
          </cell>
          <cell r="C2088" t="str">
            <v>Baa3</v>
          </cell>
          <cell r="N2088">
            <v>5.88</v>
          </cell>
          <cell r="O2088">
            <v>5.0999999999999996</v>
          </cell>
        </row>
        <row r="2089">
          <cell r="A2089" t="str">
            <v>Comoros</v>
          </cell>
          <cell r="B2089" t="str">
            <v>--</v>
          </cell>
          <cell r="C2089" t="str">
            <v>--</v>
          </cell>
        </row>
        <row r="2090">
          <cell r="A2090" t="str">
            <v>Costa Rica</v>
          </cell>
          <cell r="B2090" t="str">
            <v>Americas</v>
          </cell>
          <cell r="C2090" t="str">
            <v>Baa3</v>
          </cell>
          <cell r="M2090">
            <v>10.29</v>
          </cell>
          <cell r="N2090">
            <v>10.33</v>
          </cell>
          <cell r="O2090">
            <v>10.54</v>
          </cell>
        </row>
        <row r="2091">
          <cell r="A2091" t="str">
            <v>Croatia</v>
          </cell>
          <cell r="B2091" t="str">
            <v>Europe</v>
          </cell>
          <cell r="C2091" t="str">
            <v>Ba1</v>
          </cell>
          <cell r="N2091">
            <v>22.958600000000001</v>
          </cell>
          <cell r="O2091">
            <v>21.773900000000001</v>
          </cell>
        </row>
        <row r="2092">
          <cell r="A2092" t="str">
            <v>Cuba</v>
          </cell>
          <cell r="B2092" t="str">
            <v>Americas</v>
          </cell>
          <cell r="C2092" t="str">
            <v>Caa1</v>
          </cell>
        </row>
        <row r="2093">
          <cell r="A2093" t="str">
            <v>Cyprus</v>
          </cell>
          <cell r="B2093" t="str">
            <v>Europe</v>
          </cell>
          <cell r="C2093" t="str">
            <v>Caa3</v>
          </cell>
          <cell r="N2093">
            <v>34.6815</v>
          </cell>
        </row>
        <row r="2094">
          <cell r="A2094" t="str">
            <v>Czech Republic</v>
          </cell>
          <cell r="B2094" t="str">
            <v>Europe</v>
          </cell>
          <cell r="C2094" t="str">
            <v>A1</v>
          </cell>
          <cell r="D2094">
            <v>21.156199999999998</v>
          </cell>
          <cell r="E2094">
            <v>18.039200000000001</v>
          </cell>
          <cell r="F2094">
            <v>13.305300000000001</v>
          </cell>
          <cell r="G2094">
            <v>9.7984000000000009</v>
          </cell>
          <cell r="H2094">
            <v>6.9622999999999999</v>
          </cell>
          <cell r="I2094">
            <v>5.5010000000000003</v>
          </cell>
          <cell r="J2094">
            <v>10.5481</v>
          </cell>
          <cell r="K2094">
            <v>10.258800000000001</v>
          </cell>
          <cell r="L2094">
            <v>11.487299999999999</v>
          </cell>
          <cell r="M2094">
            <v>10.4689</v>
          </cell>
          <cell r="N2094">
            <v>10.895300000000001</v>
          </cell>
          <cell r="O2094">
            <v>11.1112</v>
          </cell>
        </row>
        <row r="2095">
          <cell r="A2095" t="str">
            <v>Democratic Republic of the Congo</v>
          </cell>
          <cell r="C2095" t="str">
            <v>B3</v>
          </cell>
        </row>
        <row r="2096">
          <cell r="A2096" t="str">
            <v>Denmark</v>
          </cell>
          <cell r="B2096" t="str">
            <v>Europe</v>
          </cell>
          <cell r="C2096" t="str">
            <v>Aaa</v>
          </cell>
          <cell r="M2096">
            <v>11.7098</v>
          </cell>
          <cell r="N2096">
            <v>10.4636</v>
          </cell>
          <cell r="O2096">
            <v>9.7210000000000001</v>
          </cell>
        </row>
        <row r="2097">
          <cell r="A2097" t="str">
            <v>Djibouti</v>
          </cell>
          <cell r="B2097" t="str">
            <v>--</v>
          </cell>
          <cell r="C2097" t="str">
            <v>--</v>
          </cell>
        </row>
        <row r="2098">
          <cell r="A2098" t="str">
            <v>Dominican Republic</v>
          </cell>
          <cell r="B2098" t="str">
            <v>Americas</v>
          </cell>
          <cell r="C2098" t="str">
            <v>B1</v>
          </cell>
          <cell r="M2098">
            <v>7.8418999999999999</v>
          </cell>
          <cell r="N2098">
            <v>7.6104000000000003</v>
          </cell>
          <cell r="O2098">
            <v>7.4866000000000001</v>
          </cell>
        </row>
        <row r="2099">
          <cell r="A2099" t="str">
            <v>Ecuador</v>
          </cell>
          <cell r="B2099" t="str">
            <v>Americas</v>
          </cell>
          <cell r="C2099" t="str">
            <v>Caa1</v>
          </cell>
          <cell r="L2099">
            <v>2.9226999999999999</v>
          </cell>
          <cell r="M2099">
            <v>3.5771000000000002</v>
          </cell>
          <cell r="N2099">
            <v>4.7241999999999997</v>
          </cell>
        </row>
        <row r="2100">
          <cell r="A2100" t="str">
            <v>Egypt</v>
          </cell>
          <cell r="B2100" t="str">
            <v>ME &amp; A</v>
          </cell>
          <cell r="C2100" t="str">
            <v>Caa1</v>
          </cell>
          <cell r="E2100">
            <v>29.253499999999999</v>
          </cell>
          <cell r="F2100">
            <v>30.406500000000001</v>
          </cell>
          <cell r="G2100">
            <v>32.180799999999998</v>
          </cell>
          <cell r="H2100">
            <v>32.499099999999999</v>
          </cell>
          <cell r="I2100">
            <v>29.843699999999998</v>
          </cell>
          <cell r="J2100">
            <v>29.578299999999999</v>
          </cell>
          <cell r="K2100">
            <v>31.0564</v>
          </cell>
          <cell r="L2100">
            <v>33.634599999999999</v>
          </cell>
          <cell r="M2100">
            <v>35.743000000000002</v>
          </cell>
          <cell r="N2100">
            <v>42.7776</v>
          </cell>
          <cell r="O2100">
            <v>39.863500000000002</v>
          </cell>
        </row>
        <row r="2101">
          <cell r="A2101" t="str">
            <v>El Salvador</v>
          </cell>
          <cell r="B2101" t="str">
            <v>Americas</v>
          </cell>
          <cell r="C2101" t="str">
            <v>Ba3</v>
          </cell>
          <cell r="M2101">
            <v>3.4104999999999999</v>
          </cell>
          <cell r="N2101">
            <v>4.2</v>
          </cell>
        </row>
        <row r="2102">
          <cell r="A2102" t="str">
            <v>Equatorial Guinea</v>
          </cell>
          <cell r="B2102" t="str">
            <v>--</v>
          </cell>
          <cell r="C2102" t="str">
            <v>--</v>
          </cell>
        </row>
        <row r="2103">
          <cell r="A2103" t="str">
            <v>Eritrea</v>
          </cell>
          <cell r="B2103" t="str">
            <v>--</v>
          </cell>
          <cell r="C2103" t="str">
            <v>--</v>
          </cell>
        </row>
        <row r="2104">
          <cell r="A2104" t="str">
            <v>Estonia</v>
          </cell>
          <cell r="B2104" t="str">
            <v>Europe</v>
          </cell>
          <cell r="C2104" t="str">
            <v>A1</v>
          </cell>
          <cell r="N2104">
            <v>0.3</v>
          </cell>
        </row>
        <row r="2105">
          <cell r="A2105" t="str">
            <v>Ethiopia</v>
          </cell>
          <cell r="B2105" t="str">
            <v>--</v>
          </cell>
          <cell r="C2105" t="str">
            <v>--</v>
          </cell>
          <cell r="K2105">
            <v>1.7366999999999999</v>
          </cell>
          <cell r="L2105">
            <v>1.8784000000000001</v>
          </cell>
          <cell r="M2105">
            <v>1.7766</v>
          </cell>
          <cell r="N2105">
            <v>2.8136000000000001</v>
          </cell>
          <cell r="O2105">
            <v>4.6532</v>
          </cell>
        </row>
        <row r="2106">
          <cell r="A2106" t="str">
            <v>Eurozone</v>
          </cell>
          <cell r="B2106" t="str">
            <v>--</v>
          </cell>
          <cell r="C2106" t="str">
            <v>--</v>
          </cell>
        </row>
        <row r="2107">
          <cell r="A2107" t="str">
            <v>Federated States of Micronesia</v>
          </cell>
          <cell r="B2107" t="str">
            <v>--</v>
          </cell>
          <cell r="C2107" t="str">
            <v>--</v>
          </cell>
        </row>
        <row r="2108">
          <cell r="A2108" t="str">
            <v>Fiji Islands</v>
          </cell>
          <cell r="B2108" t="str">
            <v>Asia Pacific</v>
          </cell>
          <cell r="C2108" t="str">
            <v>B1</v>
          </cell>
          <cell r="M2108">
            <v>5.3075999999999999</v>
          </cell>
          <cell r="N2108">
            <v>6.3994999999999997</v>
          </cell>
          <cell r="O2108">
            <v>6.1832000000000003</v>
          </cell>
        </row>
        <row r="2109">
          <cell r="A2109" t="str">
            <v>Finland</v>
          </cell>
          <cell r="B2109" t="str">
            <v>Europe</v>
          </cell>
          <cell r="C2109" t="str">
            <v>Aaa</v>
          </cell>
          <cell r="M2109">
            <v>8.5846999999999998</v>
          </cell>
          <cell r="N2109">
            <v>8.1419999999999995</v>
          </cell>
          <cell r="O2109">
            <v>7.8212999999999999</v>
          </cell>
        </row>
        <row r="2110">
          <cell r="A2110" t="str">
            <v>France</v>
          </cell>
          <cell r="B2110" t="str">
            <v>Europe</v>
          </cell>
          <cell r="C2110" t="str">
            <v>Aa1</v>
          </cell>
          <cell r="N2110">
            <v>20.763400000000001</v>
          </cell>
          <cell r="O2110">
            <v>19.928599999999999</v>
          </cell>
        </row>
        <row r="2111">
          <cell r="A2111" t="str">
            <v>Gabon</v>
          </cell>
          <cell r="B2111" t="str">
            <v>ME &amp; A</v>
          </cell>
          <cell r="C2111" t="str">
            <v>--</v>
          </cell>
        </row>
        <row r="2112">
          <cell r="A2112" t="str">
            <v>Gambia</v>
          </cell>
          <cell r="B2112" t="str">
            <v>--</v>
          </cell>
          <cell r="C2112" t="str">
            <v>--</v>
          </cell>
        </row>
        <row r="2113">
          <cell r="A2113" t="str">
            <v>Georgia</v>
          </cell>
          <cell r="B2113" t="str">
            <v>Europe</v>
          </cell>
          <cell r="C2113" t="str">
            <v>Ba3</v>
          </cell>
          <cell r="M2113">
            <v>5.5</v>
          </cell>
          <cell r="N2113">
            <v>6.7</v>
          </cell>
        </row>
        <row r="2114">
          <cell r="A2114" t="str">
            <v>Germany</v>
          </cell>
          <cell r="B2114" t="str">
            <v>Europe</v>
          </cell>
          <cell r="C2114" t="str">
            <v>Aaa</v>
          </cell>
          <cell r="N2114">
            <v>8</v>
          </cell>
        </row>
        <row r="2115">
          <cell r="A2115" t="str">
            <v>Ghana</v>
          </cell>
          <cell r="B2115" t="str">
            <v>ME &amp; A</v>
          </cell>
          <cell r="C2115" t="str">
            <v>B1</v>
          </cell>
          <cell r="I2115">
            <v>2.4803000000000002</v>
          </cell>
          <cell r="J2115">
            <v>2.5139</v>
          </cell>
          <cell r="K2115">
            <v>3.5022000000000002</v>
          </cell>
          <cell r="L2115">
            <v>2.9796999999999998</v>
          </cell>
          <cell r="M2115">
            <v>9.3390000000000004</v>
          </cell>
          <cell r="N2115">
            <v>10.782500000000001</v>
          </cell>
        </row>
        <row r="2116">
          <cell r="A2116" t="str">
            <v>Gibraltar</v>
          </cell>
          <cell r="B2116" t="str">
            <v>--</v>
          </cell>
          <cell r="C2116" t="str">
            <v>--</v>
          </cell>
        </row>
        <row r="2117">
          <cell r="A2117" t="str">
            <v>Greece</v>
          </cell>
          <cell r="B2117" t="str">
            <v>Europe</v>
          </cell>
          <cell r="C2117" t="str">
            <v>C</v>
          </cell>
          <cell r="M2117">
            <v>57.290599999999998</v>
          </cell>
          <cell r="N2117">
            <v>19.104199999999999</v>
          </cell>
          <cell r="O2117">
            <v>14.346299999999999</v>
          </cell>
        </row>
        <row r="2118">
          <cell r="A2118" t="str">
            <v>Grenada</v>
          </cell>
          <cell r="B2118" t="str">
            <v>--</v>
          </cell>
          <cell r="C2118" t="str">
            <v>--</v>
          </cell>
        </row>
        <row r="2119">
          <cell r="A2119" t="str">
            <v>Guatemala</v>
          </cell>
          <cell r="B2119" t="str">
            <v>Americas</v>
          </cell>
          <cell r="C2119" t="str">
            <v>Ba1</v>
          </cell>
          <cell r="L2119">
            <v>4.367</v>
          </cell>
          <cell r="M2119">
            <v>4.0266000000000002</v>
          </cell>
          <cell r="N2119">
            <v>3.8552</v>
          </cell>
          <cell r="O2119">
            <v>3.9830999999999999</v>
          </cell>
        </row>
        <row r="2120">
          <cell r="A2120" t="str">
            <v>Guernsey</v>
          </cell>
          <cell r="B2120" t="str">
            <v>--</v>
          </cell>
          <cell r="C2120" t="str">
            <v>--</v>
          </cell>
        </row>
        <row r="2121">
          <cell r="A2121" t="str">
            <v>Guinea</v>
          </cell>
          <cell r="B2121" t="str">
            <v>--</v>
          </cell>
          <cell r="C2121" t="str">
            <v>--</v>
          </cell>
        </row>
        <row r="2122">
          <cell r="A2122" t="str">
            <v>Guinea-Bissau</v>
          </cell>
          <cell r="B2122" t="str">
            <v>--</v>
          </cell>
          <cell r="C2122" t="str">
            <v>--</v>
          </cell>
        </row>
        <row r="2123">
          <cell r="A2123" t="str">
            <v>Guyana</v>
          </cell>
          <cell r="B2123" t="str">
            <v>--</v>
          </cell>
          <cell r="C2123" t="str">
            <v>--</v>
          </cell>
        </row>
        <row r="2124">
          <cell r="A2124" t="str">
            <v>Haiti</v>
          </cell>
          <cell r="B2124" t="str">
            <v>--</v>
          </cell>
          <cell r="C2124" t="str">
            <v>--</v>
          </cell>
        </row>
        <row r="2125">
          <cell r="A2125" t="str">
            <v>Honduras</v>
          </cell>
          <cell r="B2125" t="str">
            <v>Americas</v>
          </cell>
          <cell r="C2125" t="str">
            <v>B2</v>
          </cell>
          <cell r="L2125">
            <v>7.7843999999999998</v>
          </cell>
          <cell r="M2125">
            <v>9.4382000000000001</v>
          </cell>
          <cell r="N2125">
            <v>11.4925</v>
          </cell>
        </row>
        <row r="2126">
          <cell r="A2126" t="str">
            <v>Hong Kong</v>
          </cell>
          <cell r="B2126" t="str">
            <v>Asia Pacific</v>
          </cell>
          <cell r="C2126" t="str">
            <v>Aa1</v>
          </cell>
          <cell r="M2126">
            <v>-3.1429</v>
          </cell>
          <cell r="N2126">
            <v>-2.6171000000000002</v>
          </cell>
          <cell r="O2126">
            <v>-2.7827999999999999</v>
          </cell>
        </row>
        <row r="2127">
          <cell r="A2127" t="str">
            <v>Hungary</v>
          </cell>
          <cell r="B2127" t="str">
            <v>Europe</v>
          </cell>
          <cell r="C2127" t="str">
            <v>Ba1</v>
          </cell>
          <cell r="M2127">
            <v>18.899999999999999</v>
          </cell>
          <cell r="N2127">
            <v>20.075700000000001</v>
          </cell>
          <cell r="O2127">
            <v>23.076000000000001</v>
          </cell>
        </row>
        <row r="2128">
          <cell r="A2128" t="str">
            <v>Iceland</v>
          </cell>
          <cell r="B2128" t="str">
            <v>Europe</v>
          </cell>
          <cell r="C2128" t="str">
            <v>Baa3</v>
          </cell>
          <cell r="N2128">
            <v>8.4908999999999999</v>
          </cell>
        </row>
        <row r="2129">
          <cell r="A2129" t="str">
            <v>India</v>
          </cell>
          <cell r="B2129" t="str">
            <v>Asia Pacific</v>
          </cell>
          <cell r="C2129" t="str">
            <v>Baa3</v>
          </cell>
          <cell r="M2129">
            <v>11.655799999999999</v>
          </cell>
          <cell r="N2129">
            <v>10.069000000000001</v>
          </cell>
        </row>
        <row r="2130">
          <cell r="A2130" t="str">
            <v>Indonesia</v>
          </cell>
          <cell r="B2130" t="str">
            <v>Asia Pacific</v>
          </cell>
          <cell r="C2130" t="str">
            <v>Baa3</v>
          </cell>
          <cell r="M2130">
            <v>2.8643999999999998</v>
          </cell>
          <cell r="N2130">
            <v>3.6549</v>
          </cell>
          <cell r="O2130">
            <v>3.1211000000000002</v>
          </cell>
        </row>
        <row r="2131">
          <cell r="A2131" t="str">
            <v>Iran</v>
          </cell>
          <cell r="C2131" t="str">
            <v>--</v>
          </cell>
        </row>
        <row r="2132">
          <cell r="A2132" t="str">
            <v>Iraq</v>
          </cell>
          <cell r="B2132" t="str">
            <v>--</v>
          </cell>
          <cell r="C2132" t="str">
            <v>--</v>
          </cell>
        </row>
        <row r="2133">
          <cell r="A2133" t="str">
            <v>Ireland</v>
          </cell>
          <cell r="B2133" t="str">
            <v>Europe</v>
          </cell>
          <cell r="C2133" t="str">
            <v>Ba1</v>
          </cell>
          <cell r="L2133">
            <v>17.281700000000001</v>
          </cell>
          <cell r="M2133">
            <v>15.7376</v>
          </cell>
          <cell r="N2133">
            <v>17</v>
          </cell>
        </row>
        <row r="2134">
          <cell r="A2134" t="str">
            <v>Isle of Man</v>
          </cell>
          <cell r="B2134" t="str">
            <v>--</v>
          </cell>
          <cell r="C2134" t="str">
            <v>Aaa</v>
          </cell>
          <cell r="L2134">
            <v>0</v>
          </cell>
          <cell r="M2134">
            <v>0</v>
          </cell>
          <cell r="N2134">
            <v>0</v>
          </cell>
          <cell r="O2134">
            <v>0</v>
          </cell>
        </row>
        <row r="2135">
          <cell r="A2135" t="str">
            <v>Israel</v>
          </cell>
          <cell r="B2135" t="str">
            <v>ME &amp; A</v>
          </cell>
          <cell r="C2135" t="str">
            <v>A1</v>
          </cell>
          <cell r="G2135">
            <v>20.9</v>
          </cell>
          <cell r="H2135">
            <v>19.7</v>
          </cell>
          <cell r="I2135">
            <v>21.5</v>
          </cell>
          <cell r="J2135">
            <v>22.2</v>
          </cell>
          <cell r="K2135">
            <v>23.1</v>
          </cell>
          <cell r="L2135">
            <v>20.7</v>
          </cell>
          <cell r="M2135">
            <v>20.2</v>
          </cell>
          <cell r="N2135">
            <v>18.600000000000001</v>
          </cell>
          <cell r="O2135">
            <v>17.7</v>
          </cell>
        </row>
        <row r="2136">
          <cell r="A2136" t="str">
            <v>Italy</v>
          </cell>
          <cell r="B2136" t="str">
            <v>Europe</v>
          </cell>
          <cell r="C2136" t="str">
            <v>Baa2</v>
          </cell>
          <cell r="N2136">
            <v>26.5</v>
          </cell>
        </row>
        <row r="2137">
          <cell r="A2137" t="str">
            <v>Ivory Coast</v>
          </cell>
          <cell r="B2137" t="str">
            <v>--</v>
          </cell>
          <cell r="C2137" t="str">
            <v>--</v>
          </cell>
        </row>
        <row r="2138">
          <cell r="A2138" t="str">
            <v>Jamaica</v>
          </cell>
          <cell r="B2138" t="str">
            <v>Americas</v>
          </cell>
          <cell r="C2138" t="str">
            <v>Caa3</v>
          </cell>
          <cell r="L2138">
            <v>15.1</v>
          </cell>
          <cell r="M2138">
            <v>16.600000000000001</v>
          </cell>
          <cell r="N2138">
            <v>10.9</v>
          </cell>
          <cell r="O2138">
            <v>7.5</v>
          </cell>
        </row>
        <row r="2139">
          <cell r="A2139" t="str">
            <v>Japan</v>
          </cell>
          <cell r="B2139" t="str">
            <v>Asia Pacific</v>
          </cell>
          <cell r="C2139" t="str">
            <v>Aa3</v>
          </cell>
          <cell r="N2139">
            <v>59</v>
          </cell>
        </row>
        <row r="2140">
          <cell r="A2140" t="str">
            <v>Jersey</v>
          </cell>
          <cell r="B2140" t="str">
            <v>--</v>
          </cell>
          <cell r="C2140" t="str">
            <v>--</v>
          </cell>
        </row>
        <row r="2141">
          <cell r="A2141" t="str">
            <v>Jordan</v>
          </cell>
          <cell r="B2141" t="str">
            <v>ME &amp; A</v>
          </cell>
          <cell r="C2141" t="str">
            <v>B1</v>
          </cell>
          <cell r="G2141">
            <v>15.7904</v>
          </cell>
          <cell r="H2141">
            <v>16.427</v>
          </cell>
          <cell r="I2141">
            <v>29.183199999999999</v>
          </cell>
          <cell r="J2141">
            <v>29.817499999999999</v>
          </cell>
          <cell r="K2141">
            <v>28.943999999999999</v>
          </cell>
          <cell r="L2141">
            <v>33.396000000000001</v>
          </cell>
          <cell r="M2141">
            <v>39.185600000000001</v>
          </cell>
          <cell r="N2141">
            <v>26.4</v>
          </cell>
          <cell r="O2141">
            <v>26.3</v>
          </cell>
        </row>
        <row r="2142">
          <cell r="A2142" t="str">
            <v>Kazakhstan</v>
          </cell>
          <cell r="B2142" t="str">
            <v>Europe</v>
          </cell>
          <cell r="C2142" t="str">
            <v>Baa2</v>
          </cell>
          <cell r="N2142">
            <v>-3.0363000000000002</v>
          </cell>
          <cell r="O2142">
            <v>-2.1981000000000002</v>
          </cell>
        </row>
        <row r="2143">
          <cell r="A2143" t="str">
            <v>Kenya</v>
          </cell>
          <cell r="B2143" t="str">
            <v>--</v>
          </cell>
          <cell r="C2143" t="str">
            <v>B1</v>
          </cell>
        </row>
        <row r="2144">
          <cell r="A2144" t="str">
            <v>Korea</v>
          </cell>
          <cell r="B2144" t="str">
            <v>Asia Pacific</v>
          </cell>
          <cell r="C2144" t="str">
            <v>Aa3</v>
          </cell>
          <cell r="N2144">
            <v>0.6</v>
          </cell>
        </row>
        <row r="2145">
          <cell r="A2145" t="str">
            <v>Kuwait</v>
          </cell>
          <cell r="B2145" t="str">
            <v>ME &amp; A</v>
          </cell>
          <cell r="C2145" t="str">
            <v>Aa2</v>
          </cell>
          <cell r="D2145">
            <v>-12.6434</v>
          </cell>
          <cell r="E2145">
            <v>-17.419599999999999</v>
          </cell>
          <cell r="F2145">
            <v>-38.259599999999999</v>
          </cell>
          <cell r="G2145">
            <v>-32.4694</v>
          </cell>
          <cell r="H2145">
            <v>-34.741199999999999</v>
          </cell>
          <cell r="I2145">
            <v>-19.0579</v>
          </cell>
          <cell r="J2145">
            <v>-23.8155</v>
          </cell>
          <cell r="K2145">
            <v>-20.681899999999999</v>
          </cell>
          <cell r="L2145">
            <v>-30.3993</v>
          </cell>
          <cell r="M2145">
            <v>-32.627699999999997</v>
          </cell>
          <cell r="N2145">
            <v>-28.265999999999998</v>
          </cell>
          <cell r="O2145">
            <v>-27.122</v>
          </cell>
        </row>
        <row r="2146">
          <cell r="A2146" t="str">
            <v>Kyrgyzstan</v>
          </cell>
          <cell r="B2146" t="str">
            <v>--</v>
          </cell>
          <cell r="C2146" t="str">
            <v>--</v>
          </cell>
        </row>
        <row r="2147">
          <cell r="A2147" t="str">
            <v>Laos</v>
          </cell>
          <cell r="B2147" t="str">
            <v>--</v>
          </cell>
          <cell r="C2147" t="str">
            <v>--</v>
          </cell>
          <cell r="K2147">
            <v>6.8</v>
          </cell>
          <cell r="L2147">
            <v>4.7</v>
          </cell>
          <cell r="M2147">
            <v>6.7</v>
          </cell>
          <cell r="N2147">
            <v>14.2</v>
          </cell>
          <cell r="O2147">
            <v>11.6</v>
          </cell>
        </row>
        <row r="2148">
          <cell r="A2148" t="str">
            <v>Latvia</v>
          </cell>
          <cell r="B2148" t="str">
            <v>Europe</v>
          </cell>
          <cell r="C2148" t="str">
            <v>Baa2</v>
          </cell>
          <cell r="N2148">
            <v>3</v>
          </cell>
        </row>
        <row r="2149">
          <cell r="A2149" t="str">
            <v>Lebanon</v>
          </cell>
          <cell r="B2149" t="str">
            <v>ME &amp; A</v>
          </cell>
          <cell r="C2149" t="str">
            <v>B1</v>
          </cell>
          <cell r="D2149">
            <v>38.448700000000002</v>
          </cell>
          <cell r="E2149">
            <v>34.3979</v>
          </cell>
          <cell r="F2149">
            <v>35.021599999999999</v>
          </cell>
          <cell r="G2149">
            <v>36.958399999999997</v>
          </cell>
          <cell r="H2149">
            <v>34.819699999999997</v>
          </cell>
          <cell r="I2149">
            <v>32.317999999999998</v>
          </cell>
          <cell r="J2149">
            <v>29.194099999999999</v>
          </cell>
          <cell r="K2149">
            <v>27.807099999999998</v>
          </cell>
          <cell r="L2149">
            <v>25.533100000000001</v>
          </cell>
          <cell r="M2149">
            <v>28.845700000000001</v>
          </cell>
          <cell r="N2149">
            <v>30.9391</v>
          </cell>
          <cell r="O2149">
            <v>32.245800000000003</v>
          </cell>
        </row>
        <row r="2150">
          <cell r="A2150" t="str">
            <v>Lesotho</v>
          </cell>
          <cell r="B2150" t="str">
            <v>--</v>
          </cell>
          <cell r="C2150" t="str">
            <v>--</v>
          </cell>
        </row>
        <row r="2151">
          <cell r="A2151" t="str">
            <v>Libya</v>
          </cell>
          <cell r="B2151" t="str">
            <v>--</v>
          </cell>
          <cell r="C2151" t="str">
            <v>--</v>
          </cell>
        </row>
        <row r="2152">
          <cell r="A2152" t="str">
            <v>Liechtenstein</v>
          </cell>
          <cell r="B2152" t="str">
            <v>--</v>
          </cell>
          <cell r="C2152" t="str">
            <v>--</v>
          </cell>
          <cell r="M2152">
            <v>0</v>
          </cell>
          <cell r="N2152">
            <v>0</v>
          </cell>
        </row>
        <row r="2153">
          <cell r="A2153" t="str">
            <v>Lithuania</v>
          </cell>
          <cell r="B2153" t="str">
            <v>Europe</v>
          </cell>
          <cell r="C2153" t="str">
            <v>Baa1</v>
          </cell>
          <cell r="N2153">
            <v>8.0146999999999995</v>
          </cell>
        </row>
        <row r="2154">
          <cell r="A2154" t="str">
            <v>Luxembourg</v>
          </cell>
          <cell r="B2154" t="str">
            <v>Europe</v>
          </cell>
          <cell r="C2154" t="str">
            <v>Aaa</v>
          </cell>
        </row>
        <row r="2155">
          <cell r="A2155" t="str">
            <v>Macau</v>
          </cell>
          <cell r="B2155" t="str">
            <v>Asia Pacific</v>
          </cell>
          <cell r="C2155" t="str">
            <v>Aa3</v>
          </cell>
          <cell r="M2155">
            <v>-26.128</v>
          </cell>
          <cell r="N2155">
            <v>-26.5319</v>
          </cell>
          <cell r="O2155">
            <v>-26.185600000000001</v>
          </cell>
        </row>
        <row r="2156">
          <cell r="A2156" t="str">
            <v>Macedonia</v>
          </cell>
          <cell r="B2156" t="str">
            <v>--</v>
          </cell>
          <cell r="C2156" t="str">
            <v>--</v>
          </cell>
          <cell r="M2156">
            <v>6.3238000000000003</v>
          </cell>
          <cell r="N2156">
            <v>6.7938000000000001</v>
          </cell>
        </row>
        <row r="2157">
          <cell r="A2157" t="str">
            <v>Malawi</v>
          </cell>
          <cell r="B2157" t="str">
            <v>--</v>
          </cell>
          <cell r="C2157" t="str">
            <v>--</v>
          </cell>
        </row>
        <row r="2158">
          <cell r="A2158" t="str">
            <v>Malaysia</v>
          </cell>
          <cell r="B2158" t="str">
            <v>Asia Pacific</v>
          </cell>
          <cell r="C2158" t="str">
            <v>A3</v>
          </cell>
          <cell r="M2158">
            <v>7.2613000000000003</v>
          </cell>
          <cell r="N2158">
            <v>10.199999999999999</v>
          </cell>
          <cell r="O2158">
            <v>9.8000000000000007</v>
          </cell>
        </row>
        <row r="2159">
          <cell r="A2159" t="str">
            <v>Maldives</v>
          </cell>
          <cell r="B2159" t="str">
            <v>--</v>
          </cell>
          <cell r="C2159" t="str">
            <v>--</v>
          </cell>
        </row>
        <row r="2160">
          <cell r="A2160" t="str">
            <v>Mali</v>
          </cell>
          <cell r="B2160" t="str">
            <v>--</v>
          </cell>
          <cell r="C2160" t="str">
            <v>--</v>
          </cell>
        </row>
        <row r="2161">
          <cell r="A2161" t="str">
            <v>Malta</v>
          </cell>
          <cell r="B2161" t="str">
            <v>Europe</v>
          </cell>
          <cell r="C2161" t="str">
            <v>A3</v>
          </cell>
          <cell r="I2161">
            <v>6.2</v>
          </cell>
          <cell r="J2161">
            <v>7.2</v>
          </cell>
          <cell r="K2161">
            <v>6.6</v>
          </cell>
          <cell r="L2161">
            <v>7.2</v>
          </cell>
          <cell r="M2161">
            <v>8.6999999999999993</v>
          </cell>
          <cell r="N2161">
            <v>13</v>
          </cell>
          <cell r="O2161">
            <v>10.7</v>
          </cell>
        </row>
        <row r="2162">
          <cell r="A2162" t="str">
            <v>Mauritania</v>
          </cell>
          <cell r="B2162" t="str">
            <v>--</v>
          </cell>
          <cell r="C2162" t="str">
            <v>--</v>
          </cell>
        </row>
        <row r="2163">
          <cell r="A2163" t="str">
            <v>Mauritius</v>
          </cell>
          <cell r="B2163" t="str">
            <v>ME &amp; A</v>
          </cell>
          <cell r="C2163" t="str">
            <v>Baa1</v>
          </cell>
          <cell r="I2163">
            <v>20.2</v>
          </cell>
          <cell r="J2163">
            <v>13.6</v>
          </cell>
          <cell r="K2163">
            <v>18.3</v>
          </cell>
          <cell r="L2163">
            <v>14.4</v>
          </cell>
          <cell r="M2163">
            <v>14.5</v>
          </cell>
          <cell r="N2163">
            <v>12.2</v>
          </cell>
          <cell r="O2163">
            <v>9.8000000000000007</v>
          </cell>
        </row>
        <row r="2164">
          <cell r="A2164" t="str">
            <v>Mexico</v>
          </cell>
          <cell r="B2164" t="str">
            <v>Americas</v>
          </cell>
          <cell r="C2164" t="str">
            <v>Baa1</v>
          </cell>
          <cell r="M2164">
            <v>8.1846999999999994</v>
          </cell>
          <cell r="N2164">
            <v>7.8708999999999998</v>
          </cell>
        </row>
        <row r="2165">
          <cell r="A2165" t="str">
            <v>Moldova</v>
          </cell>
          <cell r="B2165" t="str">
            <v>Europe</v>
          </cell>
          <cell r="C2165" t="str">
            <v>B3</v>
          </cell>
          <cell r="M2165">
            <v>7.9</v>
          </cell>
          <cell r="N2165">
            <v>7.7</v>
          </cell>
        </row>
        <row r="2166">
          <cell r="A2166" t="str">
            <v>Monaco</v>
          </cell>
          <cell r="B2166" t="str">
            <v>--</v>
          </cell>
          <cell r="C2166" t="str">
            <v>--</v>
          </cell>
        </row>
        <row r="2167">
          <cell r="A2167" t="str">
            <v>Mongolia</v>
          </cell>
          <cell r="B2167" t="str">
            <v>Asia Pacific</v>
          </cell>
          <cell r="C2167" t="str">
            <v>B1</v>
          </cell>
          <cell r="M2167">
            <v>8.0680999999999994</v>
          </cell>
          <cell r="N2167">
            <v>4.1696999999999997</v>
          </cell>
        </row>
        <row r="2168">
          <cell r="A2168" t="str">
            <v>Montenegro</v>
          </cell>
          <cell r="B2168" t="str">
            <v>Europe</v>
          </cell>
          <cell r="C2168" t="str">
            <v>Ba3</v>
          </cell>
          <cell r="H2168">
            <v>-6.7</v>
          </cell>
          <cell r="I2168">
            <v>3.1</v>
          </cell>
          <cell r="J2168">
            <v>8.6999999999999993</v>
          </cell>
          <cell r="K2168">
            <v>8.1</v>
          </cell>
          <cell r="L2168">
            <v>9.3000000000000007</v>
          </cell>
          <cell r="M2168">
            <v>10.5</v>
          </cell>
          <cell r="N2168">
            <v>7.1</v>
          </cell>
          <cell r="O2168">
            <v>9.1</v>
          </cell>
        </row>
        <row r="2169">
          <cell r="A2169" t="str">
            <v>Morocco</v>
          </cell>
          <cell r="B2169" t="str">
            <v>ME &amp; A</v>
          </cell>
          <cell r="C2169" t="str">
            <v>Ba1</v>
          </cell>
          <cell r="K2169">
            <v>15.1698</v>
          </cell>
          <cell r="L2169">
            <v>15.3179</v>
          </cell>
          <cell r="M2169">
            <v>14.863200000000001</v>
          </cell>
          <cell r="N2169">
            <v>15.6706</v>
          </cell>
        </row>
        <row r="2170">
          <cell r="A2170" t="str">
            <v>Mozambique</v>
          </cell>
          <cell r="B2170" t="str">
            <v>--</v>
          </cell>
          <cell r="C2170" t="str">
            <v>B1</v>
          </cell>
          <cell r="I2170">
            <v>0</v>
          </cell>
          <cell r="J2170">
            <v>0</v>
          </cell>
          <cell r="K2170">
            <v>5.3475999999999999</v>
          </cell>
          <cell r="L2170">
            <v>5.68</v>
          </cell>
          <cell r="M2170">
            <v>4.9219999999999997</v>
          </cell>
          <cell r="N2170">
            <v>7.9984999999999999</v>
          </cell>
          <cell r="O2170">
            <v>9.3000000000000007</v>
          </cell>
        </row>
        <row r="2171">
          <cell r="A2171" t="str">
            <v>Myanmar</v>
          </cell>
          <cell r="B2171" t="str">
            <v>--</v>
          </cell>
          <cell r="C2171" t="str">
            <v>--</v>
          </cell>
        </row>
        <row r="2172">
          <cell r="A2172" t="str">
            <v>Namibia</v>
          </cell>
          <cell r="B2172" t="str">
            <v>ME &amp; A</v>
          </cell>
          <cell r="C2172" t="str">
            <v>Baa3</v>
          </cell>
          <cell r="N2172">
            <v>11.1211</v>
          </cell>
        </row>
        <row r="2173">
          <cell r="A2173" t="str">
            <v>Nepal</v>
          </cell>
          <cell r="B2173" t="str">
            <v>--</v>
          </cell>
          <cell r="C2173" t="str">
            <v>--</v>
          </cell>
        </row>
        <row r="2174">
          <cell r="A2174" t="str">
            <v>Netherlands</v>
          </cell>
          <cell r="B2174" t="str">
            <v>Europe</v>
          </cell>
          <cell r="C2174" t="str">
            <v>Aaa</v>
          </cell>
          <cell r="M2174">
            <v>14.114000000000001</v>
          </cell>
          <cell r="N2174">
            <v>14.5</v>
          </cell>
          <cell r="O2174">
            <v>15.4</v>
          </cell>
        </row>
        <row r="2175">
          <cell r="A2175" t="str">
            <v>Netherlands Antilles</v>
          </cell>
          <cell r="B2175" t="str">
            <v>--</v>
          </cell>
          <cell r="C2175" t="str">
            <v>--</v>
          </cell>
        </row>
        <row r="2176">
          <cell r="A2176" t="str">
            <v>New Zealand</v>
          </cell>
          <cell r="B2176" t="str">
            <v>Asia Pacific</v>
          </cell>
          <cell r="C2176" t="str">
            <v>Aaa</v>
          </cell>
          <cell r="N2176">
            <v>9.0409000000000006</v>
          </cell>
          <cell r="O2176">
            <v>8.4670000000000005</v>
          </cell>
        </row>
        <row r="2177">
          <cell r="A2177" t="str">
            <v>Nicaragua</v>
          </cell>
          <cell r="B2177" t="str">
            <v>Americas</v>
          </cell>
          <cell r="C2177" t="str">
            <v>B3</v>
          </cell>
          <cell r="M2177">
            <v>3.3144999999999998</v>
          </cell>
          <cell r="N2177">
            <v>3.2431999999999999</v>
          </cell>
          <cell r="O2177">
            <v>3.1505999999999998</v>
          </cell>
        </row>
        <row r="2178">
          <cell r="A2178" t="str">
            <v>Niger</v>
          </cell>
          <cell r="B2178" t="str">
            <v>--</v>
          </cell>
          <cell r="C2178" t="str">
            <v>--</v>
          </cell>
        </row>
        <row r="2179">
          <cell r="A2179" t="str">
            <v>Nigeria</v>
          </cell>
          <cell r="B2179" t="str">
            <v>ME &amp; A</v>
          </cell>
          <cell r="C2179" t="str">
            <v>Ba3</v>
          </cell>
          <cell r="L2179">
            <v>4.4000000000000004</v>
          </cell>
          <cell r="M2179">
            <v>2.8</v>
          </cell>
          <cell r="N2179">
            <v>2.4</v>
          </cell>
          <cell r="O2179">
            <v>3.9</v>
          </cell>
        </row>
        <row r="2180">
          <cell r="A2180" t="str">
            <v>Norway</v>
          </cell>
          <cell r="B2180" t="str">
            <v>Europe</v>
          </cell>
          <cell r="C2180" t="str">
            <v>Aaa</v>
          </cell>
          <cell r="N2180">
            <v>-9.1999999999999993</v>
          </cell>
        </row>
        <row r="2181">
          <cell r="A2181" t="str">
            <v>Oman</v>
          </cell>
          <cell r="B2181" t="str">
            <v>ME &amp; A</v>
          </cell>
          <cell r="C2181" t="str">
            <v>A1</v>
          </cell>
          <cell r="D2181">
            <v>-0.4859</v>
          </cell>
          <cell r="E2181">
            <v>-0.57320000000000004</v>
          </cell>
          <cell r="F2181">
            <v>-9.2338000000000005</v>
          </cell>
          <cell r="G2181">
            <v>-11.273099999999999</v>
          </cell>
          <cell r="H2181">
            <v>-9.9582999999999995</v>
          </cell>
          <cell r="I2181">
            <v>-15.4656</v>
          </cell>
          <cell r="J2181">
            <v>2.2105000000000001</v>
          </cell>
          <cell r="K2181">
            <v>-4.0163000000000002</v>
          </cell>
          <cell r="L2181">
            <v>-7.4436999999999998</v>
          </cell>
          <cell r="M2181">
            <v>-2.4047000000000001</v>
          </cell>
          <cell r="N2181">
            <v>-3.2835999999999999</v>
          </cell>
          <cell r="O2181">
            <v>-1.3543000000000001</v>
          </cell>
        </row>
        <row r="2182">
          <cell r="A2182" t="str">
            <v>Pakistan</v>
          </cell>
          <cell r="B2182" t="str">
            <v>Asia Pacific</v>
          </cell>
          <cell r="C2182" t="str">
            <v>Caa1</v>
          </cell>
          <cell r="N2182">
            <v>34.045299999999997</v>
          </cell>
          <cell r="O2182">
            <v>35.442999999999998</v>
          </cell>
        </row>
        <row r="2183">
          <cell r="A2183" t="str">
            <v>Palau</v>
          </cell>
          <cell r="B2183" t="str">
            <v>--</v>
          </cell>
          <cell r="C2183" t="str">
            <v>--</v>
          </cell>
        </row>
        <row r="2184">
          <cell r="A2184" t="str">
            <v>Panama</v>
          </cell>
          <cell r="B2184" t="str">
            <v>Americas</v>
          </cell>
          <cell r="C2184" t="str">
            <v>Baa2</v>
          </cell>
          <cell r="M2184">
            <v>4.9492000000000003</v>
          </cell>
          <cell r="N2184">
            <v>5.2130999999999998</v>
          </cell>
          <cell r="O2184">
            <v>3.867</v>
          </cell>
        </row>
        <row r="2185">
          <cell r="A2185" t="str">
            <v>Papua New Guinea</v>
          </cell>
          <cell r="B2185" t="str">
            <v>Asia Pacific</v>
          </cell>
          <cell r="C2185" t="str">
            <v>B1</v>
          </cell>
          <cell r="M2185">
            <v>6.9095000000000004</v>
          </cell>
        </row>
        <row r="2186">
          <cell r="A2186" t="str">
            <v>Paraguay</v>
          </cell>
          <cell r="B2186" t="str">
            <v>Americas</v>
          </cell>
          <cell r="C2186" t="str">
            <v>Ba3</v>
          </cell>
          <cell r="L2186">
            <v>-0.27079999999999999</v>
          </cell>
          <cell r="M2186">
            <v>2.4175</v>
          </cell>
          <cell r="N2186">
            <v>2.0990000000000002</v>
          </cell>
          <cell r="O2186">
            <v>1.9409000000000001</v>
          </cell>
        </row>
        <row r="2187">
          <cell r="A2187" t="str">
            <v>Peru</v>
          </cell>
          <cell r="B2187" t="str">
            <v>Americas</v>
          </cell>
          <cell r="C2187" t="str">
            <v>Baa2</v>
          </cell>
          <cell r="N2187">
            <v>1.7</v>
          </cell>
          <cell r="O2187">
            <v>-0.2</v>
          </cell>
        </row>
        <row r="2188">
          <cell r="A2188" t="str">
            <v>Philippines</v>
          </cell>
          <cell r="B2188" t="str">
            <v>Asia Pacific</v>
          </cell>
          <cell r="C2188" t="str">
            <v>Baa3</v>
          </cell>
          <cell r="N2188">
            <v>7.5</v>
          </cell>
        </row>
        <row r="2189">
          <cell r="A2189" t="str">
            <v>Poland</v>
          </cell>
          <cell r="B2189" t="str">
            <v>Europe</v>
          </cell>
          <cell r="C2189" t="str">
            <v>A2</v>
          </cell>
          <cell r="D2189">
            <v>16.003</v>
          </cell>
          <cell r="E2189">
            <v>17.2117</v>
          </cell>
          <cell r="F2189">
            <v>16.802299999999999</v>
          </cell>
          <cell r="G2189">
            <v>13.170400000000001</v>
          </cell>
          <cell r="H2189">
            <v>9.8841999999999999</v>
          </cell>
          <cell r="I2189">
            <v>10.214600000000001</v>
          </cell>
          <cell r="J2189">
            <v>12.9908</v>
          </cell>
          <cell r="K2189">
            <v>13.331899999999999</v>
          </cell>
          <cell r="L2189">
            <v>10.9177</v>
          </cell>
          <cell r="M2189">
            <v>11.0069</v>
          </cell>
          <cell r="N2189">
            <v>8.9616000000000007</v>
          </cell>
        </row>
        <row r="2190">
          <cell r="A2190" t="str">
            <v>Portugal</v>
          </cell>
          <cell r="B2190" t="str">
            <v>Europe</v>
          </cell>
          <cell r="C2190" t="str">
            <v>Ba3</v>
          </cell>
          <cell r="N2190">
            <v>16.2</v>
          </cell>
        </row>
        <row r="2191">
          <cell r="A2191" t="str">
            <v>Qatar</v>
          </cell>
          <cell r="B2191" t="str">
            <v>ME &amp; A</v>
          </cell>
          <cell r="C2191" t="str">
            <v>Aa2</v>
          </cell>
          <cell r="D2191">
            <v>-2.5901000000000001</v>
          </cell>
          <cell r="E2191">
            <v>-13.552099999999999</v>
          </cell>
          <cell r="F2191">
            <v>-7.2839999999999998</v>
          </cell>
          <cell r="G2191">
            <v>-7.2306999999999997</v>
          </cell>
          <cell r="H2191">
            <v>-10.1312</v>
          </cell>
          <cell r="I2191">
            <v>-8.9186999999999994</v>
          </cell>
          <cell r="J2191">
            <v>-9.9307999999999996</v>
          </cell>
          <cell r="K2191">
            <v>1.5767</v>
          </cell>
          <cell r="L2191">
            <v>7.1400000000000005E-2</v>
          </cell>
          <cell r="M2191">
            <v>-4.6929999999999996</v>
          </cell>
          <cell r="N2191">
            <v>-7.0780000000000003</v>
          </cell>
          <cell r="O2191">
            <v>-4.4791999999999996</v>
          </cell>
        </row>
        <row r="2192">
          <cell r="A2192" t="str">
            <v>Republic of the Congo</v>
          </cell>
          <cell r="C2192" t="str">
            <v>Ba3</v>
          </cell>
        </row>
        <row r="2193">
          <cell r="A2193" t="str">
            <v>Republic of the Congo, Government of</v>
          </cell>
          <cell r="C2193" t="str">
            <v>--</v>
          </cell>
        </row>
        <row r="2194">
          <cell r="A2194" t="str">
            <v>Romania</v>
          </cell>
          <cell r="B2194" t="str">
            <v>Europe</v>
          </cell>
          <cell r="C2194" t="str">
            <v>Baa3</v>
          </cell>
          <cell r="M2194">
            <v>11.665699999999999</v>
          </cell>
          <cell r="N2194">
            <v>11.503</v>
          </cell>
        </row>
        <row r="2195">
          <cell r="A2195" t="str">
            <v>Russia</v>
          </cell>
          <cell r="B2195" t="str">
            <v>Europe</v>
          </cell>
          <cell r="C2195" t="str">
            <v>Baa1</v>
          </cell>
          <cell r="N2195">
            <v>2.4186000000000001</v>
          </cell>
          <cell r="O2195">
            <v>2.4026999999999998</v>
          </cell>
        </row>
        <row r="2196">
          <cell r="A2196" t="str">
            <v>Rwanda</v>
          </cell>
          <cell r="B2196" t="str">
            <v>ME &amp; A</v>
          </cell>
          <cell r="C2196" t="str">
            <v>--</v>
          </cell>
          <cell r="M2196">
            <v>5.3063000000000002</v>
          </cell>
          <cell r="N2196">
            <v>6.9237000000000002</v>
          </cell>
          <cell r="O2196">
            <v>10.251899999999999</v>
          </cell>
        </row>
        <row r="2197">
          <cell r="A2197" t="str">
            <v>Saint Kitts and Nevis</v>
          </cell>
          <cell r="B2197" t="str">
            <v>--</v>
          </cell>
          <cell r="C2197" t="str">
            <v>--</v>
          </cell>
        </row>
        <row r="2198">
          <cell r="A2198" t="str">
            <v>Saint Lucia</v>
          </cell>
          <cell r="B2198" t="str">
            <v>--</v>
          </cell>
          <cell r="C2198" t="str">
            <v>--</v>
          </cell>
        </row>
        <row r="2199">
          <cell r="A2199" t="str">
            <v>Samoa</v>
          </cell>
          <cell r="B2199" t="str">
            <v>--</v>
          </cell>
          <cell r="C2199" t="str">
            <v>--</v>
          </cell>
        </row>
        <row r="2200">
          <cell r="A2200" t="str">
            <v>San Marino</v>
          </cell>
          <cell r="B2200" t="str">
            <v>--</v>
          </cell>
          <cell r="C2200" t="str">
            <v>--</v>
          </cell>
        </row>
        <row r="2201">
          <cell r="A2201" t="str">
            <v>Sao Tome and Principe</v>
          </cell>
          <cell r="B2201" t="str">
            <v>--</v>
          </cell>
          <cell r="C2201" t="str">
            <v>--</v>
          </cell>
        </row>
        <row r="2202">
          <cell r="A2202" t="str">
            <v>Sark</v>
          </cell>
          <cell r="B2202" t="str">
            <v>--</v>
          </cell>
          <cell r="C2202" t="str">
            <v>--</v>
          </cell>
        </row>
        <row r="2203">
          <cell r="A2203" t="str">
            <v>Saudi Arabia</v>
          </cell>
          <cell r="B2203" t="str">
            <v>ME &amp; A</v>
          </cell>
          <cell r="C2203" t="str">
            <v>Aa3</v>
          </cell>
          <cell r="D2203">
            <v>-8.6213999999999995</v>
          </cell>
          <cell r="E2203">
            <v>-15.9735</v>
          </cell>
          <cell r="F2203">
            <v>-18.368099999999998</v>
          </cell>
          <cell r="G2203">
            <v>-9.7725000000000009</v>
          </cell>
          <cell r="H2203">
            <v>-28.147300000000001</v>
          </cell>
          <cell r="I2203">
            <v>6.8944000000000001</v>
          </cell>
          <cell r="J2203">
            <v>-2.9943</v>
          </cell>
          <cell r="K2203">
            <v>-10.481</v>
          </cell>
          <cell r="L2203">
            <v>-12.925700000000001</v>
          </cell>
          <cell r="M2203">
            <v>-9.5782000000000007</v>
          </cell>
          <cell r="N2203">
            <v>-8.7308000000000003</v>
          </cell>
          <cell r="O2203">
            <v>-7.2782999999999998</v>
          </cell>
        </row>
        <row r="2204">
          <cell r="A2204" t="str">
            <v>Senegal</v>
          </cell>
          <cell r="B2204" t="str">
            <v>ME &amp; A</v>
          </cell>
          <cell r="C2204" t="str">
            <v>B1</v>
          </cell>
          <cell r="J2204">
            <v>8</v>
          </cell>
          <cell r="K2204">
            <v>8.1999999999999993</v>
          </cell>
          <cell r="L2204">
            <v>12.3</v>
          </cell>
          <cell r="M2204">
            <v>12.1</v>
          </cell>
          <cell r="N2204">
            <v>12.1</v>
          </cell>
          <cell r="O2204">
            <v>10.5</v>
          </cell>
        </row>
        <row r="2205">
          <cell r="A2205" t="str">
            <v>Serbia</v>
          </cell>
          <cell r="B2205" t="str">
            <v>Europe</v>
          </cell>
          <cell r="C2205" t="str">
            <v>B1</v>
          </cell>
        </row>
        <row r="2206">
          <cell r="A2206" t="str">
            <v>Seychelles</v>
          </cell>
          <cell r="B2206" t="str">
            <v>--</v>
          </cell>
          <cell r="C2206" t="str">
            <v>--</v>
          </cell>
        </row>
        <row r="2207">
          <cell r="A2207" t="str">
            <v>Sierra Leone</v>
          </cell>
          <cell r="B2207" t="str">
            <v>--</v>
          </cell>
          <cell r="C2207" t="str">
            <v>--</v>
          </cell>
        </row>
        <row r="2208">
          <cell r="A2208" t="str">
            <v>Singapore</v>
          </cell>
          <cell r="B2208" t="str">
            <v>Asia Pacific</v>
          </cell>
          <cell r="C2208" t="str">
            <v>Aaa</v>
          </cell>
          <cell r="M2208">
            <v>0</v>
          </cell>
          <cell r="N2208">
            <v>0</v>
          </cell>
        </row>
        <row r="2209">
          <cell r="A2209" t="str">
            <v>Sint Maarten</v>
          </cell>
          <cell r="B2209" t="str">
            <v>Americas</v>
          </cell>
          <cell r="C2209" t="str">
            <v>Baa1</v>
          </cell>
          <cell r="G2209">
            <v>14.200699999999999</v>
          </cell>
          <cell r="H2209">
            <v>23.904599999999999</v>
          </cell>
          <cell r="I2209">
            <v>20.674499999999998</v>
          </cell>
          <cell r="J2209">
            <v>18.464500000000001</v>
          </cell>
          <cell r="K2209">
            <v>2.9053</v>
          </cell>
          <cell r="L2209">
            <v>0.54169999999999996</v>
          </cell>
          <cell r="M2209">
            <v>6.1539000000000001</v>
          </cell>
          <cell r="N2209">
            <v>5.7415000000000003</v>
          </cell>
          <cell r="O2209">
            <v>2.9438</v>
          </cell>
        </row>
        <row r="2210">
          <cell r="A2210" t="str">
            <v>Slovakia</v>
          </cell>
          <cell r="B2210" t="str">
            <v>Europe</v>
          </cell>
          <cell r="C2210" t="str">
            <v>A2</v>
          </cell>
          <cell r="E2210">
            <v>11.3779</v>
          </cell>
          <cell r="F2210">
            <v>9.7446000000000002</v>
          </cell>
          <cell r="G2210">
            <v>6.0885999999999996</v>
          </cell>
          <cell r="H2210">
            <v>5.1642999999999999</v>
          </cell>
          <cell r="I2210">
            <v>5.1154000000000002</v>
          </cell>
          <cell r="J2210">
            <v>12.392300000000001</v>
          </cell>
          <cell r="K2210">
            <v>12.6652</v>
          </cell>
          <cell r="L2210">
            <v>10.3757</v>
          </cell>
          <cell r="M2210">
            <v>12.8904</v>
          </cell>
          <cell r="N2210">
            <v>11.462999999999999</v>
          </cell>
          <cell r="O2210">
            <v>9.6653000000000002</v>
          </cell>
        </row>
        <row r="2211">
          <cell r="A2211" t="str">
            <v>Slovenia</v>
          </cell>
          <cell r="B2211" t="str">
            <v>Europe</v>
          </cell>
          <cell r="C2211" t="str">
            <v>Ba1</v>
          </cell>
          <cell r="D2211">
            <v>3.7198000000000002</v>
          </cell>
          <cell r="E2211">
            <v>4.0556000000000001</v>
          </cell>
          <cell r="F2211">
            <v>6.0011999999999999</v>
          </cell>
          <cell r="G2211">
            <v>4.5396999999999998</v>
          </cell>
          <cell r="H2211">
            <v>2.4561000000000002</v>
          </cell>
          <cell r="I2211">
            <v>2.7282999999999999</v>
          </cell>
          <cell r="J2211">
            <v>13.380699999999999</v>
          </cell>
          <cell r="K2211">
            <v>7.1155999999999997</v>
          </cell>
          <cell r="L2211">
            <v>10.7494</v>
          </cell>
          <cell r="M2211">
            <v>8.2463999999999995</v>
          </cell>
          <cell r="N2211">
            <v>8.8543000000000003</v>
          </cell>
        </row>
        <row r="2212">
          <cell r="A2212" t="str">
            <v>Solomon Islands</v>
          </cell>
          <cell r="B2212" t="str">
            <v>--</v>
          </cell>
          <cell r="C2212" t="str">
            <v>--</v>
          </cell>
        </row>
        <row r="2213">
          <cell r="A2213" t="str">
            <v>Somalia</v>
          </cell>
          <cell r="B2213" t="str">
            <v>--</v>
          </cell>
          <cell r="C2213" t="str">
            <v>--</v>
          </cell>
        </row>
        <row r="2214">
          <cell r="A2214" t="str">
            <v>South Africa</v>
          </cell>
          <cell r="B2214" t="str">
            <v>ME &amp; A</v>
          </cell>
          <cell r="C2214" t="str">
            <v>Baa1</v>
          </cell>
          <cell r="N2214">
            <v>12.2</v>
          </cell>
          <cell r="O2214">
            <v>11.8</v>
          </cell>
        </row>
        <row r="2215">
          <cell r="A2215" t="str">
            <v>Spain</v>
          </cell>
          <cell r="B2215" t="str">
            <v>Europe</v>
          </cell>
          <cell r="C2215" t="str">
            <v>Baa3</v>
          </cell>
          <cell r="D2215">
            <v>8.9979999999999993</v>
          </cell>
          <cell r="E2215">
            <v>7.9151999999999996</v>
          </cell>
          <cell r="F2215">
            <v>5.1375000000000002</v>
          </cell>
          <cell r="G2215">
            <v>3.7484999999999999</v>
          </cell>
          <cell r="H2215">
            <v>4.0323000000000002</v>
          </cell>
          <cell r="I2215">
            <v>12.440899999999999</v>
          </cell>
          <cell r="J2215">
            <v>22.769600000000001</v>
          </cell>
          <cell r="K2215">
            <v>22.4207</v>
          </cell>
          <cell r="L2215">
            <v>24.259899999999998</v>
          </cell>
          <cell r="M2215">
            <v>24.6828</v>
          </cell>
          <cell r="N2215">
            <v>18.7852</v>
          </cell>
        </row>
        <row r="2216">
          <cell r="A2216" t="str">
            <v>Sri Lanka</v>
          </cell>
          <cell r="B2216" t="str">
            <v>Asia Pacific</v>
          </cell>
          <cell r="C2216" t="str">
            <v>B1</v>
          </cell>
          <cell r="J2216">
            <v>31.579799999999999</v>
          </cell>
          <cell r="K2216">
            <v>27.378399999999999</v>
          </cell>
          <cell r="L2216">
            <v>27.434899999999999</v>
          </cell>
          <cell r="M2216">
            <v>27.287500000000001</v>
          </cell>
          <cell r="N2216">
            <v>22.411000000000001</v>
          </cell>
          <cell r="O2216">
            <v>18.5398</v>
          </cell>
        </row>
        <row r="2217">
          <cell r="A2217" t="str">
            <v>St. Vincent and the Grenadines</v>
          </cell>
          <cell r="B2217" t="str">
            <v>Americas</v>
          </cell>
          <cell r="C2217" t="str">
            <v>B2</v>
          </cell>
          <cell r="M2217">
            <v>2.5</v>
          </cell>
          <cell r="N2217">
            <v>2.5</v>
          </cell>
          <cell r="O2217">
            <v>2.5</v>
          </cell>
        </row>
        <row r="2218">
          <cell r="A2218" t="str">
            <v>Sudan</v>
          </cell>
          <cell r="B2218" t="str">
            <v>--</v>
          </cell>
          <cell r="C2218" t="str">
            <v>--</v>
          </cell>
        </row>
        <row r="2219">
          <cell r="A2219" t="str">
            <v>Suriname</v>
          </cell>
          <cell r="B2219" t="str">
            <v>Americas</v>
          </cell>
          <cell r="C2219" t="str">
            <v>Ba3</v>
          </cell>
          <cell r="M2219">
            <v>3.9</v>
          </cell>
          <cell r="N2219">
            <v>4.5</v>
          </cell>
          <cell r="O2219">
            <v>5.3</v>
          </cell>
        </row>
        <row r="2220">
          <cell r="A2220" t="str">
            <v>Swaziland</v>
          </cell>
          <cell r="B2220" t="str">
            <v>--</v>
          </cell>
          <cell r="C2220" t="str">
            <v>--</v>
          </cell>
        </row>
        <row r="2221">
          <cell r="A2221" t="str">
            <v>Sweden</v>
          </cell>
          <cell r="B2221" t="str">
            <v>Europe</v>
          </cell>
          <cell r="C2221" t="str">
            <v>Aaa</v>
          </cell>
          <cell r="N2221">
            <v>3.8020999999999998</v>
          </cell>
        </row>
        <row r="2222">
          <cell r="A2222" t="str">
            <v>Switzerland</v>
          </cell>
          <cell r="B2222" t="str">
            <v>Europe</v>
          </cell>
          <cell r="C2222" t="str">
            <v>Aaa</v>
          </cell>
          <cell r="D2222">
            <v>0.3755</v>
          </cell>
          <cell r="E2222">
            <v>1.0072000000000001</v>
          </cell>
          <cell r="F2222">
            <v>1.7882</v>
          </cell>
          <cell r="G2222">
            <v>2.984</v>
          </cell>
          <cell r="H2222">
            <v>3.0091999999999999</v>
          </cell>
          <cell r="I2222">
            <v>4.4584000000000001</v>
          </cell>
          <cell r="J2222">
            <v>0.51539999999999997</v>
          </cell>
          <cell r="K2222">
            <v>1.6298999999999999</v>
          </cell>
          <cell r="M2222">
            <v>1.1797</v>
          </cell>
          <cell r="N2222">
            <v>2.5</v>
          </cell>
          <cell r="O2222">
            <v>2</v>
          </cell>
        </row>
        <row r="2223">
          <cell r="A2223" t="str">
            <v>Syria</v>
          </cell>
          <cell r="B2223" t="str">
            <v>--</v>
          </cell>
          <cell r="C2223" t="str">
            <v>--</v>
          </cell>
        </row>
        <row r="2224">
          <cell r="A2224" t="str">
            <v>Taiwan</v>
          </cell>
          <cell r="B2224" t="str">
            <v>Asia Pacific</v>
          </cell>
          <cell r="C2224" t="str">
            <v>Aa3</v>
          </cell>
          <cell r="M2224">
            <v>8.5364000000000004</v>
          </cell>
          <cell r="N2224">
            <v>7.6355000000000004</v>
          </cell>
        </row>
        <row r="2225">
          <cell r="A2225" t="str">
            <v>Tajikistan</v>
          </cell>
          <cell r="B2225" t="str">
            <v>--</v>
          </cell>
          <cell r="C2225" t="str">
            <v>--</v>
          </cell>
          <cell r="N2225">
            <v>1.1000000000000001</v>
          </cell>
        </row>
        <row r="2226">
          <cell r="A2226" t="str">
            <v>Tanzania</v>
          </cell>
          <cell r="B2226" t="str">
            <v>--</v>
          </cell>
          <cell r="C2226" t="str">
            <v>--</v>
          </cell>
        </row>
        <row r="2227">
          <cell r="A2227" t="str">
            <v>Thailand</v>
          </cell>
          <cell r="B2227" t="str">
            <v>Asia Pacific</v>
          </cell>
          <cell r="C2227" t="str">
            <v>Baa1</v>
          </cell>
          <cell r="M2227">
            <v>9.3178999999999998</v>
          </cell>
          <cell r="N2227">
            <v>8.1898</v>
          </cell>
          <cell r="O2227">
            <v>9.1023999999999994</v>
          </cell>
        </row>
        <row r="2228">
          <cell r="A2228" t="str">
            <v>Togo</v>
          </cell>
          <cell r="B2228" t="str">
            <v>--</v>
          </cell>
          <cell r="C2228" t="str">
            <v>--</v>
          </cell>
        </row>
        <row r="2229">
          <cell r="A2229" t="str">
            <v>Trinidad and Tobago</v>
          </cell>
          <cell r="B2229" t="str">
            <v>Americas</v>
          </cell>
          <cell r="C2229" t="str">
            <v>Baa1</v>
          </cell>
          <cell r="I2229">
            <v>0.93330000000000002</v>
          </cell>
          <cell r="J2229">
            <v>-7.7229999999999999</v>
          </cell>
          <cell r="K2229">
            <v>-4.4637000000000002</v>
          </cell>
          <cell r="L2229">
            <v>-3.9809999999999999</v>
          </cell>
          <cell r="M2229">
            <v>-3.4944999999999999</v>
          </cell>
          <cell r="N2229">
            <v>-5.6003999999999996</v>
          </cell>
        </row>
        <row r="2230">
          <cell r="A2230" t="str">
            <v>Tunisia</v>
          </cell>
          <cell r="B2230" t="str">
            <v>ME &amp; A</v>
          </cell>
          <cell r="C2230" t="str">
            <v>Ba3</v>
          </cell>
        </row>
        <row r="2231">
          <cell r="A2231" t="str">
            <v>Turkey</v>
          </cell>
          <cell r="B2231" t="str">
            <v>Europe</v>
          </cell>
          <cell r="C2231" t="str">
            <v>Baa3</v>
          </cell>
          <cell r="N2231">
            <v>10.5</v>
          </cell>
          <cell r="O2231">
            <v>11.4</v>
          </cell>
        </row>
        <row r="2232">
          <cell r="A2232" t="str">
            <v>Turkmenistan</v>
          </cell>
          <cell r="B2232" t="str">
            <v>--</v>
          </cell>
          <cell r="C2232" t="str">
            <v>--</v>
          </cell>
        </row>
        <row r="2233">
          <cell r="A2233" t="str">
            <v>Uganda</v>
          </cell>
          <cell r="B2233" t="str">
            <v>--</v>
          </cell>
          <cell r="C2233" t="str">
            <v>--</v>
          </cell>
          <cell r="D2233">
            <v>16.525300000000001</v>
          </cell>
          <cell r="E2233">
            <v>13.1631</v>
          </cell>
          <cell r="F2233">
            <v>12.020200000000001</v>
          </cell>
          <cell r="G2233">
            <v>8.7813999999999997</v>
          </cell>
          <cell r="H2233">
            <v>5.9905999999999997</v>
          </cell>
          <cell r="I2233">
            <v>8.0701999999999998</v>
          </cell>
          <cell r="J2233">
            <v>7.4016999999999999</v>
          </cell>
          <cell r="K2233">
            <v>12.8767</v>
          </cell>
          <cell r="L2233">
            <v>10.455299999999999</v>
          </cell>
          <cell r="M2233">
            <v>10.0518</v>
          </cell>
          <cell r="N2233">
            <v>7.6515000000000004</v>
          </cell>
          <cell r="O2233">
            <v>11.957100000000001</v>
          </cell>
        </row>
        <row r="2234">
          <cell r="A2234" t="str">
            <v>Ukraine</v>
          </cell>
          <cell r="B2234" t="str">
            <v>Europe</v>
          </cell>
          <cell r="C2234" t="str">
            <v>Caa1</v>
          </cell>
          <cell r="N2234">
            <v>11.701599999999999</v>
          </cell>
          <cell r="O2234">
            <v>10.364800000000001</v>
          </cell>
        </row>
        <row r="2235">
          <cell r="A2235" t="str">
            <v>United Arab Emirates</v>
          </cell>
          <cell r="B2235" t="str">
            <v>ME &amp; A</v>
          </cell>
          <cell r="C2235" t="str">
            <v>Aa2</v>
          </cell>
          <cell r="D2235">
            <v>-3.5891000000000002</v>
          </cell>
          <cell r="E2235">
            <v>-12.5304</v>
          </cell>
          <cell r="F2235">
            <v>-16.468699999999998</v>
          </cell>
          <cell r="G2235">
            <v>-13.4971</v>
          </cell>
          <cell r="H2235">
            <v>-14.472300000000001</v>
          </cell>
          <cell r="I2235">
            <v>17.057700000000001</v>
          </cell>
          <cell r="J2235">
            <v>5.6143000000000001</v>
          </cell>
          <cell r="K2235">
            <v>-0.52990000000000004</v>
          </cell>
          <cell r="L2235">
            <v>-4.9702000000000002</v>
          </cell>
          <cell r="M2235">
            <v>-4.6534000000000004</v>
          </cell>
          <cell r="N2235">
            <v>-4.6711</v>
          </cell>
          <cell r="O2235">
            <v>-4.6050000000000004</v>
          </cell>
        </row>
        <row r="2236">
          <cell r="A2236" t="str">
            <v>United Kingdom</v>
          </cell>
          <cell r="B2236" t="str">
            <v>Europe</v>
          </cell>
          <cell r="C2236" t="str">
            <v>Aa1</v>
          </cell>
          <cell r="N2236">
            <v>11.8</v>
          </cell>
          <cell r="O2236">
            <v>12.1</v>
          </cell>
        </row>
        <row r="2237">
          <cell r="A2237" t="str">
            <v>United States of America</v>
          </cell>
          <cell r="B2237" t="str">
            <v>Americas</v>
          </cell>
          <cell r="C2237" t="str">
            <v>Aaa</v>
          </cell>
          <cell r="N2237">
            <v>23.786999999999999</v>
          </cell>
          <cell r="O2237">
            <v>24.401800000000001</v>
          </cell>
        </row>
        <row r="2238">
          <cell r="A2238" t="str">
            <v>Uruguay</v>
          </cell>
          <cell r="B2238" t="str">
            <v>Americas</v>
          </cell>
          <cell r="C2238" t="str">
            <v>Baa3</v>
          </cell>
          <cell r="L2238">
            <v>6.6566999999999998</v>
          </cell>
          <cell r="M2238">
            <v>4.9961000000000002</v>
          </cell>
          <cell r="N2238">
            <v>4.5101000000000004</v>
          </cell>
        </row>
        <row r="2239">
          <cell r="A2239" t="str">
            <v>Uzbekistan</v>
          </cell>
          <cell r="B2239" t="str">
            <v>--</v>
          </cell>
          <cell r="C2239" t="str">
            <v>--</v>
          </cell>
          <cell r="N2239">
            <v>1.8</v>
          </cell>
        </row>
        <row r="2240">
          <cell r="A2240" t="str">
            <v>Vanuatu</v>
          </cell>
          <cell r="B2240" t="str">
            <v>--</v>
          </cell>
          <cell r="C2240" t="str">
            <v>--</v>
          </cell>
        </row>
        <row r="2241">
          <cell r="A2241" t="str">
            <v>Venezuela</v>
          </cell>
          <cell r="B2241" t="str">
            <v>Americas</v>
          </cell>
          <cell r="C2241" t="str">
            <v>B2</v>
          </cell>
          <cell r="N2241">
            <v>5.4428000000000001</v>
          </cell>
          <cell r="O2241">
            <v>4.3822999999999999</v>
          </cell>
        </row>
        <row r="2242">
          <cell r="A2242" t="str">
            <v>Vietnam</v>
          </cell>
          <cell r="B2242" t="str">
            <v>Asia Pacific</v>
          </cell>
          <cell r="C2242" t="str">
            <v>B2</v>
          </cell>
        </row>
        <row r="2243">
          <cell r="A2243" t="str">
            <v>Yemen</v>
          </cell>
          <cell r="B2243" t="str">
            <v>--</v>
          </cell>
          <cell r="C2243" t="str">
            <v>--</v>
          </cell>
        </row>
        <row r="2244">
          <cell r="A2244" t="str">
            <v>Yugoslavia</v>
          </cell>
          <cell r="B2244" t="str">
            <v>--</v>
          </cell>
          <cell r="C2244" t="str">
            <v>--</v>
          </cell>
        </row>
        <row r="2245">
          <cell r="A2245" t="str">
            <v>Zambia</v>
          </cell>
          <cell r="B2245" t="str">
            <v>--</v>
          </cell>
          <cell r="C2245" t="str">
            <v>B1</v>
          </cell>
          <cell r="J2245">
            <v>8.3000000000000007</v>
          </cell>
          <cell r="K2245">
            <v>9.6</v>
          </cell>
          <cell r="L2245">
            <v>9.6999999999999993</v>
          </cell>
          <cell r="M2245">
            <v>10.4</v>
          </cell>
          <cell r="N2245">
            <v>8.3000000000000007</v>
          </cell>
          <cell r="O2245">
            <v>7.9</v>
          </cell>
        </row>
        <row r="2246">
          <cell r="A2246" t="str">
            <v>Zimbabwe</v>
          </cell>
          <cell r="B2246" t="str">
            <v>--</v>
          </cell>
          <cell r="C2246" t="str">
            <v>--</v>
          </cell>
        </row>
        <row r="2247">
          <cell r="A2247" t="str">
            <v>Sharjah</v>
          </cell>
          <cell r="I2247">
            <v>2.9805317070047979</v>
          </cell>
          <cell r="J2247">
            <v>1.2504668959509813</v>
          </cell>
          <cell r="K2247">
            <v>2.5396969533681792</v>
          </cell>
          <cell r="L2247">
            <v>1.5351671150003769</v>
          </cell>
          <cell r="M2247">
            <v>2.7643049299400482</v>
          </cell>
          <cell r="N2247">
            <v>4.2087955993648212</v>
          </cell>
          <cell r="O2247">
            <v>3.6996914990187211</v>
          </cell>
        </row>
        <row r="2248">
          <cell r="A2248" t="str">
            <v>Abu Dhabi</v>
          </cell>
        </row>
        <row r="2250">
          <cell r="A2250" t="str">
            <v>Current Account Balance (US$ Bil.)</v>
          </cell>
          <cell r="B2250" t="str">
            <v>Region</v>
          </cell>
          <cell r="C2250" t="str">
            <v>Rating</v>
          </cell>
          <cell r="D2250">
            <v>2003</v>
          </cell>
          <cell r="E2250">
            <v>2004</v>
          </cell>
          <cell r="F2250">
            <v>2005</v>
          </cell>
          <cell r="G2250">
            <v>2006</v>
          </cell>
          <cell r="H2250">
            <v>2007</v>
          </cell>
          <cell r="I2250">
            <v>2008</v>
          </cell>
          <cell r="J2250">
            <v>2009</v>
          </cell>
          <cell r="K2250">
            <v>2010</v>
          </cell>
          <cell r="L2250">
            <v>2011</v>
          </cell>
          <cell r="M2250">
            <v>2012</v>
          </cell>
          <cell r="N2250" t="str">
            <v>2013F</v>
          </cell>
          <cell r="O2250" t="str">
            <v>2014F</v>
          </cell>
          <cell r="P2250" t="str">
            <v>2015F</v>
          </cell>
          <cell r="Q2250" t="str">
            <v>2016F</v>
          </cell>
          <cell r="R2250" t="str">
            <v>2017F</v>
          </cell>
        </row>
        <row r="2251">
          <cell r="A2251" t="str">
            <v>Afghanistan</v>
          </cell>
          <cell r="C2251" t="str">
            <v>--</v>
          </cell>
        </row>
        <row r="2252">
          <cell r="A2252" t="str">
            <v>Albania</v>
          </cell>
          <cell r="B2252" t="str">
            <v>Europe</v>
          </cell>
          <cell r="C2252" t="str">
            <v>B1</v>
          </cell>
          <cell r="D2252">
            <v>-0.3997</v>
          </cell>
          <cell r="E2252">
            <v>-0.42770000000000002</v>
          </cell>
          <cell r="F2252">
            <v>-0.72589999999999999</v>
          </cell>
          <cell r="G2252">
            <v>-0.59079999999999999</v>
          </cell>
          <cell r="H2252">
            <v>-1.1412</v>
          </cell>
          <cell r="I2252">
            <v>-2.0184000000000002</v>
          </cell>
          <cell r="J2252">
            <v>-1.8512999999999999</v>
          </cell>
          <cell r="K2252">
            <v>-1.3528</v>
          </cell>
          <cell r="L2252">
            <v>-1.6497999999999999</v>
          </cell>
          <cell r="M2252">
            <v>-1.3141</v>
          </cell>
          <cell r="N2252">
            <v>-1.2713000000000001</v>
          </cell>
          <cell r="O2252">
            <v>-1.3419000000000001</v>
          </cell>
        </row>
        <row r="2253">
          <cell r="A2253" t="str">
            <v>Alderny</v>
          </cell>
          <cell r="B2253" t="str">
            <v>--</v>
          </cell>
          <cell r="C2253" t="str">
            <v>--</v>
          </cell>
        </row>
        <row r="2254">
          <cell r="A2254" t="str">
            <v>Algeria</v>
          </cell>
          <cell r="B2254" t="str">
            <v>ME &amp; A</v>
          </cell>
          <cell r="C2254" t="str">
            <v>--</v>
          </cell>
          <cell r="D2254">
            <v>8.81</v>
          </cell>
          <cell r="E2254">
            <v>11.12</v>
          </cell>
          <cell r="F2254">
            <v>21.18</v>
          </cell>
          <cell r="G2254">
            <v>28.95</v>
          </cell>
          <cell r="H2254">
            <v>30.58</v>
          </cell>
          <cell r="I2254">
            <v>37.1</v>
          </cell>
        </row>
        <row r="2255">
          <cell r="A2255" t="str">
            <v>Andorra</v>
          </cell>
          <cell r="B2255" t="str">
            <v>--</v>
          </cell>
          <cell r="C2255" t="str">
            <v>--</v>
          </cell>
        </row>
        <row r="2256">
          <cell r="A2256" t="str">
            <v>Angola</v>
          </cell>
          <cell r="B2256" t="str">
            <v>ME &amp; A</v>
          </cell>
          <cell r="C2256" t="str">
            <v>Ba3</v>
          </cell>
          <cell r="D2256">
            <v>-0.71960000000000002</v>
          </cell>
          <cell r="E2256">
            <v>0.68120000000000003</v>
          </cell>
          <cell r="F2256">
            <v>5.1379000000000001</v>
          </cell>
          <cell r="G2256">
            <v>10.6898</v>
          </cell>
          <cell r="H2256">
            <v>10.581300000000001</v>
          </cell>
          <cell r="I2256">
            <v>7.1943000000000001</v>
          </cell>
          <cell r="J2256">
            <v>-7.5716999999999999</v>
          </cell>
          <cell r="K2256">
            <v>7.4211</v>
          </cell>
          <cell r="L2256">
            <v>13.0848</v>
          </cell>
          <cell r="M2256">
            <v>10.4564</v>
          </cell>
          <cell r="N2256">
            <v>7.6535000000000002</v>
          </cell>
          <cell r="O2256">
            <v>12.752000000000001</v>
          </cell>
        </row>
        <row r="2257">
          <cell r="A2257" t="str">
            <v>Antigua and Barbuda</v>
          </cell>
          <cell r="C2257" t="str">
            <v>--</v>
          </cell>
        </row>
        <row r="2258">
          <cell r="A2258" t="str">
            <v>Argentina</v>
          </cell>
          <cell r="B2258" t="str">
            <v>Americas</v>
          </cell>
          <cell r="C2258" t="str">
            <v>B3</v>
          </cell>
          <cell r="D2258">
            <v>8.1419999999999995</v>
          </cell>
          <cell r="E2258">
            <v>3.2120000000000002</v>
          </cell>
          <cell r="F2258">
            <v>5.274</v>
          </cell>
          <cell r="G2258">
            <v>7.7679999999999998</v>
          </cell>
          <cell r="H2258">
            <v>7.3540000000000001</v>
          </cell>
          <cell r="I2258">
            <v>6.7549999999999999</v>
          </cell>
          <cell r="J2258">
            <v>10.994999999999999</v>
          </cell>
          <cell r="K2258">
            <v>1.359</v>
          </cell>
          <cell r="L2258">
            <v>-2.173</v>
          </cell>
          <cell r="M2258">
            <v>-5.6000000000000001E-2</v>
          </cell>
          <cell r="N2258">
            <v>-3.6692999999999998</v>
          </cell>
          <cell r="O2258">
            <v>-4.3034999999999997</v>
          </cell>
        </row>
        <row r="2259">
          <cell r="A2259" t="str">
            <v>Armenia</v>
          </cell>
          <cell r="B2259" t="str">
            <v>Europe</v>
          </cell>
          <cell r="C2259" t="str">
            <v>Ba2</v>
          </cell>
          <cell r="D2259">
            <v>-0.18940000000000001</v>
          </cell>
          <cell r="E2259">
            <v>-1.9599999999999999E-2</v>
          </cell>
          <cell r="F2259">
            <v>-5.1700000000000003E-2</v>
          </cell>
          <cell r="G2259">
            <v>-0.1171</v>
          </cell>
          <cell r="H2259">
            <v>-0.58960000000000001</v>
          </cell>
          <cell r="I2259">
            <v>-1.3829</v>
          </cell>
          <cell r="J2259">
            <v>-1.3694999999999999</v>
          </cell>
          <cell r="K2259">
            <v>-1.3732</v>
          </cell>
          <cell r="L2259">
            <v>-1.1202000000000001</v>
          </cell>
          <cell r="M2259">
            <v>-1.1021000000000001</v>
          </cell>
          <cell r="N2259">
            <v>-1.0102</v>
          </cell>
          <cell r="O2259">
            <v>-0.98050000000000004</v>
          </cell>
        </row>
        <row r="2260">
          <cell r="A2260" t="str">
            <v>Aruba</v>
          </cell>
          <cell r="B2260" t="str">
            <v>Americas</v>
          </cell>
          <cell r="C2260" t="str">
            <v>--</v>
          </cell>
          <cell r="D2260">
            <v>-0.16539999999999999</v>
          </cell>
          <cell r="E2260">
            <v>0.27800000000000002</v>
          </cell>
          <cell r="F2260">
            <v>0.105</v>
          </cell>
          <cell r="G2260">
            <v>0.31059999999999999</v>
          </cell>
          <cell r="H2260">
            <v>0.25790000000000002</v>
          </cell>
          <cell r="I2260">
            <v>4.4000000000000003E-3</v>
          </cell>
          <cell r="J2260">
            <v>0.18779999999999999</v>
          </cell>
          <cell r="K2260">
            <v>-0.43369999999999997</v>
          </cell>
          <cell r="L2260">
            <v>-0.2409</v>
          </cell>
          <cell r="M2260">
            <v>0.12529999999999999</v>
          </cell>
          <cell r="N2260">
            <v>-0.23530000000000001</v>
          </cell>
          <cell r="O2260">
            <v>-0.23960000000000001</v>
          </cell>
        </row>
        <row r="2261">
          <cell r="A2261" t="str">
            <v>Australia</v>
          </cell>
          <cell r="B2261" t="str">
            <v>Asia Pacific</v>
          </cell>
          <cell r="C2261" t="str">
            <v>Aaa</v>
          </cell>
          <cell r="D2261">
            <v>-28.873899999999999</v>
          </cell>
          <cell r="E2261">
            <v>-41.033999999999999</v>
          </cell>
          <cell r="F2261">
            <v>-43.228900000000003</v>
          </cell>
          <cell r="G2261">
            <v>-45.2164</v>
          </cell>
          <cell r="H2261">
            <v>-63.772799999999997</v>
          </cell>
          <cell r="I2261">
            <v>-50.170299999999997</v>
          </cell>
          <cell r="J2261">
            <v>-46.509500000000003</v>
          </cell>
          <cell r="K2261">
            <v>-43.866999999999997</v>
          </cell>
          <cell r="L2261">
            <v>-41.188899999999997</v>
          </cell>
          <cell r="M2261">
            <v>-63.855899999999998</v>
          </cell>
          <cell r="N2261">
            <v>-49.390500000000003</v>
          </cell>
          <cell r="O2261">
            <v>-55.386899999999997</v>
          </cell>
        </row>
        <row r="2262">
          <cell r="A2262" t="str">
            <v>Austria</v>
          </cell>
          <cell r="B2262" t="str">
            <v>Europe</v>
          </cell>
          <cell r="C2262" t="str">
            <v>Aaa</v>
          </cell>
          <cell r="D2262">
            <v>4.2679999999999998</v>
          </cell>
          <cell r="E2262">
            <v>6.3285999999999998</v>
          </cell>
          <cell r="F2262">
            <v>6.6508000000000003</v>
          </cell>
          <cell r="G2262">
            <v>9.1111000000000004</v>
          </cell>
          <cell r="H2262">
            <v>13.184100000000001</v>
          </cell>
          <cell r="I2262">
            <v>20.230899999999998</v>
          </cell>
          <cell r="J2262">
            <v>10.4314</v>
          </cell>
          <cell r="K2262">
            <v>12.9231</v>
          </cell>
          <cell r="L2262">
            <v>6.8208000000000002</v>
          </cell>
          <cell r="M2262">
            <v>6.3380000000000001</v>
          </cell>
          <cell r="N2262">
            <v>11.7186</v>
          </cell>
          <cell r="O2262">
            <v>12.6897</v>
          </cell>
        </row>
        <row r="2263">
          <cell r="A2263" t="str">
            <v>Azerbaijan</v>
          </cell>
          <cell r="B2263" t="str">
            <v>Europe</v>
          </cell>
          <cell r="C2263" t="str">
            <v>Baa3</v>
          </cell>
          <cell r="D2263">
            <v>-2.0209000000000001</v>
          </cell>
          <cell r="E2263">
            <v>-2.5891999999999999</v>
          </cell>
          <cell r="F2263">
            <v>0.1673</v>
          </cell>
          <cell r="G2263">
            <v>3.7075999999999998</v>
          </cell>
          <cell r="H2263">
            <v>9.0189000000000004</v>
          </cell>
          <cell r="I2263">
            <v>16.4529</v>
          </cell>
          <cell r="J2263">
            <v>10.174899999999999</v>
          </cell>
          <cell r="K2263">
            <v>15.0404</v>
          </cell>
          <cell r="L2263">
            <v>17.1449</v>
          </cell>
          <cell r="M2263">
            <v>14.976100000000001</v>
          </cell>
          <cell r="N2263">
            <v>8.2550000000000008</v>
          </cell>
          <cell r="O2263">
            <v>5.4240000000000004</v>
          </cell>
        </row>
        <row r="2264">
          <cell r="A2264" t="str">
            <v>Bahamas</v>
          </cell>
          <cell r="B2264" t="str">
            <v>Americas</v>
          </cell>
          <cell r="C2264" t="str">
            <v>Baa1</v>
          </cell>
          <cell r="D2264">
            <v>-0.47349999999999998</v>
          </cell>
          <cell r="E2264">
            <v>-0.30719999999999997</v>
          </cell>
          <cell r="F2264">
            <v>-0.7006</v>
          </cell>
          <cell r="G2264">
            <v>-1.4036999999999999</v>
          </cell>
          <cell r="H2264">
            <v>-1.3150999999999999</v>
          </cell>
          <cell r="I2264">
            <v>-1.2221</v>
          </cell>
          <cell r="J2264">
            <v>-0.80900000000000005</v>
          </cell>
          <cell r="K2264">
            <v>-0.81399999999999995</v>
          </cell>
          <cell r="L2264">
            <v>-1.1363000000000001</v>
          </cell>
          <cell r="M2264">
            <v>-1.4242999999999999</v>
          </cell>
          <cell r="N2264">
            <v>-1.4962</v>
          </cell>
          <cell r="O2264">
            <v>-1.4702999999999999</v>
          </cell>
        </row>
        <row r="2265">
          <cell r="A2265" t="str">
            <v>Bahrain</v>
          </cell>
          <cell r="B2265" t="str">
            <v>ME &amp; A</v>
          </cell>
          <cell r="C2265" t="str">
            <v>Baa2</v>
          </cell>
          <cell r="D2265">
            <v>0.20039999999999999</v>
          </cell>
          <cell r="E2265">
            <v>0.47160000000000002</v>
          </cell>
          <cell r="F2265">
            <v>1.4742</v>
          </cell>
          <cell r="G2265">
            <v>2.1875</v>
          </cell>
          <cell r="H2265">
            <v>2.9066000000000001</v>
          </cell>
          <cell r="I2265">
            <v>2.2568999999999999</v>
          </cell>
          <cell r="J2265">
            <v>0.56000000000000005</v>
          </cell>
          <cell r="K2265">
            <v>0.77010000000000001</v>
          </cell>
          <cell r="L2265">
            <v>3.2473000000000001</v>
          </cell>
          <cell r="M2265">
            <v>2.2071999999999998</v>
          </cell>
          <cell r="N2265">
            <v>3.5129999999999999</v>
          </cell>
          <cell r="O2265">
            <v>3.1642999999999999</v>
          </cell>
        </row>
        <row r="2266">
          <cell r="A2266" t="str">
            <v>Bangladesh</v>
          </cell>
          <cell r="B2266" t="str">
            <v>Asia Pacific</v>
          </cell>
          <cell r="C2266" t="str">
            <v>Ba3</v>
          </cell>
          <cell r="D2266">
            <v>0.17599999999999999</v>
          </cell>
          <cell r="E2266">
            <v>0.17599999999999999</v>
          </cell>
          <cell r="F2266">
            <v>-0.55700000000000005</v>
          </cell>
          <cell r="G2266">
            <v>0.82399999999999995</v>
          </cell>
          <cell r="H2266">
            <v>0.93600000000000005</v>
          </cell>
          <cell r="I2266">
            <v>0.70199999999999996</v>
          </cell>
          <cell r="J2266">
            <v>2.4159999999999999</v>
          </cell>
          <cell r="K2266">
            <v>3.7240000000000002</v>
          </cell>
          <cell r="L2266">
            <v>0.88500000000000001</v>
          </cell>
          <cell r="M2266">
            <v>-0.13200000000000001</v>
          </cell>
          <cell r="N2266">
            <v>3.5630000000000002</v>
          </cell>
          <cell r="O2266">
            <v>3.0990000000000002</v>
          </cell>
        </row>
        <row r="2267">
          <cell r="A2267" t="str">
            <v>Barbados</v>
          </cell>
          <cell r="B2267" t="str">
            <v>Americas</v>
          </cell>
          <cell r="C2267" t="str">
            <v>Ba1</v>
          </cell>
          <cell r="D2267">
            <v>-0.17799999999999999</v>
          </cell>
          <cell r="E2267">
            <v>-0.3614</v>
          </cell>
          <cell r="F2267">
            <v>-0.4158</v>
          </cell>
          <cell r="G2267">
            <v>-0.35439999999999999</v>
          </cell>
          <cell r="H2267">
            <v>-0.24970000000000001</v>
          </cell>
          <cell r="I2267">
            <v>-0.48659999999999998</v>
          </cell>
          <cell r="J2267">
            <v>-0.31019999999999998</v>
          </cell>
          <cell r="K2267">
            <v>-0.2586</v>
          </cell>
          <cell r="L2267">
            <v>-0.49780000000000002</v>
          </cell>
          <cell r="M2267">
            <v>-0.21360000000000001</v>
          </cell>
          <cell r="N2267">
            <v>-0.36420000000000002</v>
          </cell>
          <cell r="O2267">
            <v>-0.29709999999999998</v>
          </cell>
        </row>
        <row r="2268">
          <cell r="A2268" t="str">
            <v>Belarus</v>
          </cell>
          <cell r="B2268" t="str">
            <v>Europe</v>
          </cell>
          <cell r="C2268" t="str">
            <v>B3</v>
          </cell>
          <cell r="D2268">
            <v>-0.42620000000000002</v>
          </cell>
          <cell r="E2268">
            <v>-1.1932</v>
          </cell>
          <cell r="F2268">
            <v>0.45860000000000001</v>
          </cell>
          <cell r="G2268">
            <v>-1.3878999999999999</v>
          </cell>
          <cell r="H2268">
            <v>-3.0125000000000002</v>
          </cell>
          <cell r="I2268">
            <v>-4.9587000000000003</v>
          </cell>
          <cell r="J2268">
            <v>-6.1326000000000001</v>
          </cell>
          <cell r="K2268">
            <v>-8.2800999999999991</v>
          </cell>
          <cell r="L2268">
            <v>-5.0525000000000002</v>
          </cell>
          <cell r="M2268">
            <v>-1.6878</v>
          </cell>
          <cell r="N2268">
            <v>-3.6737000000000002</v>
          </cell>
          <cell r="O2268">
            <v>-2.9243999999999999</v>
          </cell>
        </row>
        <row r="2269">
          <cell r="A2269" t="str">
            <v>Belgium</v>
          </cell>
          <cell r="B2269" t="str">
            <v>Europe</v>
          </cell>
          <cell r="C2269" t="str">
            <v>Aa3</v>
          </cell>
          <cell r="D2269">
            <v>10.6791</v>
          </cell>
          <cell r="E2269">
            <v>11.522</v>
          </cell>
          <cell r="F2269">
            <v>7.4587000000000003</v>
          </cell>
          <cell r="G2269">
            <v>7.4447999999999999</v>
          </cell>
          <cell r="H2269">
            <v>8.7103999999999999</v>
          </cell>
          <cell r="I2269">
            <v>-6.6970999999999998</v>
          </cell>
          <cell r="J2269">
            <v>-3.0345</v>
          </cell>
          <cell r="K2269">
            <v>9.0860000000000003</v>
          </cell>
          <cell r="L2269">
            <v>-5.7337999999999996</v>
          </cell>
          <cell r="M2269">
            <v>-9.7307000000000006</v>
          </cell>
          <cell r="N2269">
            <v>-3.552</v>
          </cell>
          <cell r="O2269">
            <v>-1.472</v>
          </cell>
        </row>
        <row r="2270">
          <cell r="A2270" t="str">
            <v>Belize</v>
          </cell>
          <cell r="B2270" t="str">
            <v>Americas</v>
          </cell>
          <cell r="C2270" t="str">
            <v>Caa2</v>
          </cell>
          <cell r="D2270">
            <v>-0.18429999999999999</v>
          </cell>
          <cell r="E2270">
            <v>-0.15490000000000001</v>
          </cell>
          <cell r="F2270">
            <v>-0.1512</v>
          </cell>
          <cell r="G2270">
            <v>-2.5399999999999999E-2</v>
          </cell>
          <cell r="H2270">
            <v>-5.21E-2</v>
          </cell>
          <cell r="I2270">
            <v>-0.1449</v>
          </cell>
          <cell r="J2270">
            <v>-8.2799999999999999E-2</v>
          </cell>
          <cell r="K2270">
            <v>-4.5699999999999998E-2</v>
          </cell>
          <cell r="L2270">
            <v>-1.9900000000000001E-2</v>
          </cell>
          <cell r="M2270">
            <v>-2.75E-2</v>
          </cell>
          <cell r="N2270">
            <v>-0.04</v>
          </cell>
          <cell r="O2270">
            <v>-0.05</v>
          </cell>
        </row>
        <row r="2271">
          <cell r="A2271" t="str">
            <v>Benin</v>
          </cell>
          <cell r="B2271" t="str">
            <v>--</v>
          </cell>
          <cell r="C2271" t="str">
            <v>--</v>
          </cell>
        </row>
        <row r="2272">
          <cell r="A2272" t="str">
            <v>Bermuda</v>
          </cell>
          <cell r="B2272" t="str">
            <v>Americas</v>
          </cell>
          <cell r="C2272" t="str">
            <v>Aa3</v>
          </cell>
          <cell r="D2272">
            <v>0.17899999999999999</v>
          </cell>
          <cell r="E2272">
            <v>0.29949999999999999</v>
          </cell>
          <cell r="F2272">
            <v>0.45400000000000001</v>
          </cell>
          <cell r="G2272">
            <v>1.179</v>
          </cell>
          <cell r="H2272">
            <v>1.2161</v>
          </cell>
          <cell r="I2272">
            <v>0.90900000000000003</v>
          </cell>
          <cell r="J2272">
            <v>0.61299999999999999</v>
          </cell>
          <cell r="K2272">
            <v>0.72399999999999998</v>
          </cell>
          <cell r="L2272">
            <v>0.59699999999999998</v>
          </cell>
          <cell r="M2272">
            <v>0.77100000000000002</v>
          </cell>
          <cell r="N2272">
            <v>0.63329999999999997</v>
          </cell>
          <cell r="O2272">
            <v>0.61709999999999998</v>
          </cell>
        </row>
        <row r="2273">
          <cell r="A2273" t="str">
            <v>Bhutan</v>
          </cell>
          <cell r="B2273" t="str">
            <v>--</v>
          </cell>
          <cell r="C2273" t="str">
            <v>--</v>
          </cell>
        </row>
        <row r="2274">
          <cell r="A2274" t="str">
            <v>Bolivia</v>
          </cell>
          <cell r="B2274" t="str">
            <v>Americas</v>
          </cell>
          <cell r="C2274" t="str">
            <v>Ba3</v>
          </cell>
          <cell r="D2274">
            <v>8.4400000000000003E-2</v>
          </cell>
          <cell r="E2274">
            <v>0.32450000000000001</v>
          </cell>
          <cell r="F2274">
            <v>0.56130000000000002</v>
          </cell>
          <cell r="G2274">
            <v>1.2930999999999999</v>
          </cell>
          <cell r="H2274">
            <v>1.5062</v>
          </cell>
          <cell r="I2274">
            <v>1.9913000000000001</v>
          </cell>
          <cell r="J2274">
            <v>0.74580000000000002</v>
          </cell>
          <cell r="K2274">
            <v>0.76559999999999995</v>
          </cell>
          <cell r="L2274">
            <v>7.6600000000000001E-2</v>
          </cell>
          <cell r="M2274">
            <v>2.1274999999999999</v>
          </cell>
          <cell r="N2274">
            <v>1.2514000000000001</v>
          </cell>
          <cell r="O2274">
            <v>1.0124</v>
          </cell>
        </row>
        <row r="2275">
          <cell r="A2275" t="str">
            <v>Bosnia and Herzegovina</v>
          </cell>
          <cell r="B2275" t="str">
            <v>Europe</v>
          </cell>
          <cell r="C2275" t="str">
            <v>B3</v>
          </cell>
          <cell r="D2275">
            <v>-1.631</v>
          </cell>
          <cell r="E2275">
            <v>-1.6393</v>
          </cell>
          <cell r="F2275">
            <v>-1.8444</v>
          </cell>
          <cell r="G2275">
            <v>-0.99809999999999999</v>
          </cell>
          <cell r="H2275">
            <v>-1.6476999999999999</v>
          </cell>
          <cell r="I2275">
            <v>-2.6046</v>
          </cell>
          <cell r="J2275">
            <v>-1.0879000000000001</v>
          </cell>
          <cell r="K2275">
            <v>-0.94579999999999997</v>
          </cell>
          <cell r="L2275">
            <v>-1.5874999999999999</v>
          </cell>
          <cell r="M2275">
            <v>-1.4404999999999999</v>
          </cell>
          <cell r="N2275">
            <v>-1.3046</v>
          </cell>
          <cell r="O2275">
            <v>-1.3133999999999999</v>
          </cell>
        </row>
        <row r="2276">
          <cell r="A2276" t="str">
            <v>Botswana</v>
          </cell>
          <cell r="B2276" t="str">
            <v>ME &amp; A</v>
          </cell>
          <cell r="C2276" t="str">
            <v>A2</v>
          </cell>
          <cell r="D2276">
            <v>0.46229999999999999</v>
          </cell>
          <cell r="E2276">
            <v>0.41860000000000003</v>
          </cell>
          <cell r="F2276">
            <v>1.6338999999999999</v>
          </cell>
          <cell r="G2276">
            <v>1.958</v>
          </cell>
          <cell r="H2276">
            <v>1.6545000000000001</v>
          </cell>
          <cell r="I2276">
            <v>5.3800000000000001E-2</v>
          </cell>
          <cell r="J2276">
            <v>-0.70789999999999997</v>
          </cell>
          <cell r="K2276">
            <v>-0.1923</v>
          </cell>
          <cell r="L2276">
            <v>0.3589</v>
          </cell>
          <cell r="M2276">
            <v>-0.79520000000000002</v>
          </cell>
          <cell r="N2276">
            <v>0.15</v>
          </cell>
          <cell r="O2276">
            <v>0.39019999999999999</v>
          </cell>
        </row>
        <row r="2277">
          <cell r="A2277" t="str">
            <v>Brazil</v>
          </cell>
          <cell r="B2277" t="str">
            <v>Americas</v>
          </cell>
          <cell r="C2277" t="str">
            <v>Baa2</v>
          </cell>
          <cell r="D2277">
            <v>4.1772999999999998</v>
          </cell>
          <cell r="E2277">
            <v>11.679399999999999</v>
          </cell>
          <cell r="F2277">
            <v>13.984500000000001</v>
          </cell>
          <cell r="G2277">
            <v>13.6426</v>
          </cell>
          <cell r="H2277">
            <v>1.5507</v>
          </cell>
          <cell r="I2277">
            <v>-28.192</v>
          </cell>
          <cell r="J2277">
            <v>-24.302199999999999</v>
          </cell>
          <cell r="K2277">
            <v>-47.273200000000003</v>
          </cell>
          <cell r="L2277">
            <v>-52.473500000000001</v>
          </cell>
          <cell r="M2277">
            <v>-54.230499999999999</v>
          </cell>
          <cell r="N2277">
            <v>-77.433400000000006</v>
          </cell>
          <cell r="O2277">
            <v>-75.910499999999999</v>
          </cell>
        </row>
        <row r="2278">
          <cell r="A2278" t="str">
            <v>Brunei Darussalam</v>
          </cell>
          <cell r="B2278" t="str">
            <v>--</v>
          </cell>
          <cell r="C2278" t="str">
            <v>--</v>
          </cell>
        </row>
        <row r="2279">
          <cell r="A2279" t="str">
            <v>Bulgaria</v>
          </cell>
          <cell r="B2279" t="str">
            <v>Europe</v>
          </cell>
          <cell r="C2279" t="str">
            <v>Baa2</v>
          </cell>
          <cell r="D2279">
            <v>-1.0971</v>
          </cell>
          <cell r="E2279">
            <v>-1.6228</v>
          </cell>
          <cell r="F2279">
            <v>-3.3613</v>
          </cell>
          <cell r="G2279">
            <v>-5.8308</v>
          </cell>
          <cell r="H2279">
            <v>-10.6144</v>
          </cell>
          <cell r="I2279">
            <v>-11.971399999999999</v>
          </cell>
          <cell r="J2279">
            <v>-4.3334999999999999</v>
          </cell>
          <cell r="K2279">
            <v>-0.70599999999999996</v>
          </cell>
          <cell r="L2279">
            <v>5.33E-2</v>
          </cell>
          <cell r="M2279">
            <v>-0.68</v>
          </cell>
          <cell r="N2279">
            <v>-0.33019999999999999</v>
          </cell>
          <cell r="O2279">
            <v>-0.58360000000000001</v>
          </cell>
        </row>
        <row r="2280">
          <cell r="A2280" t="str">
            <v>Burkina Faso</v>
          </cell>
          <cell r="B2280" t="str">
            <v>--</v>
          </cell>
          <cell r="C2280" t="str">
            <v>--</v>
          </cell>
        </row>
        <row r="2281">
          <cell r="A2281" t="str">
            <v>Burundi</v>
          </cell>
          <cell r="B2281" t="str">
            <v>--</v>
          </cell>
          <cell r="C2281" t="str">
            <v>--</v>
          </cell>
        </row>
        <row r="2282">
          <cell r="A2282" t="str">
            <v>Cambodia</v>
          </cell>
          <cell r="B2282" t="str">
            <v>Asia Pacific</v>
          </cell>
          <cell r="C2282" t="str">
            <v>B2</v>
          </cell>
          <cell r="D2282">
            <v>-0.23369999999999999</v>
          </cell>
          <cell r="E2282">
            <v>-0.18279999999999999</v>
          </cell>
          <cell r="F2282">
            <v>-0.307</v>
          </cell>
          <cell r="G2282">
            <v>-0.23369999999999999</v>
          </cell>
          <cell r="H2282">
            <v>-0.4234</v>
          </cell>
          <cell r="I2282">
            <v>-0.82</v>
          </cell>
          <cell r="J2282">
            <v>-0.78449999999999998</v>
          </cell>
          <cell r="K2282">
            <v>-0.77180000000000004</v>
          </cell>
          <cell r="L2282">
            <v>-0.7117</v>
          </cell>
          <cell r="M2282">
            <v>-1.2075</v>
          </cell>
          <cell r="N2282">
            <v>-1.2649999999999999</v>
          </cell>
          <cell r="O2282">
            <v>-1.37</v>
          </cell>
        </row>
        <row r="2283">
          <cell r="A2283" t="str">
            <v>Cameroon</v>
          </cell>
          <cell r="B2283" t="str">
            <v>--</v>
          </cell>
          <cell r="C2283" t="str">
            <v>--</v>
          </cell>
        </row>
        <row r="2284">
          <cell r="A2284" t="str">
            <v>Canada</v>
          </cell>
          <cell r="B2284" t="str">
            <v>Americas</v>
          </cell>
          <cell r="C2284" t="str">
            <v>Aaa</v>
          </cell>
          <cell r="D2284">
            <v>10.2073</v>
          </cell>
          <cell r="E2284">
            <v>23.226299999999998</v>
          </cell>
          <cell r="F2284">
            <v>21.576799999999999</v>
          </cell>
          <cell r="G2284">
            <v>17.932300000000001</v>
          </cell>
          <cell r="H2284">
            <v>11.3622</v>
          </cell>
          <cell r="I2284">
            <v>1.7890999999999999</v>
          </cell>
          <cell r="J2284">
            <v>-40.021599999999999</v>
          </cell>
          <cell r="K2284">
            <v>-56.707799999999999</v>
          </cell>
          <cell r="L2284">
            <v>-48.978000000000002</v>
          </cell>
          <cell r="M2284">
            <v>-62.265900000000002</v>
          </cell>
          <cell r="N2284">
            <v>-57.467100000000002</v>
          </cell>
          <cell r="O2284">
            <v>-59.097299999999997</v>
          </cell>
        </row>
        <row r="2285">
          <cell r="A2285" t="str">
            <v>Cape Verde</v>
          </cell>
          <cell r="B2285" t="str">
            <v>--</v>
          </cell>
          <cell r="C2285" t="str">
            <v>--</v>
          </cell>
        </row>
        <row r="2286">
          <cell r="A2286" t="str">
            <v>Cayman Islands</v>
          </cell>
          <cell r="B2286" t="str">
            <v>Americas</v>
          </cell>
          <cell r="C2286" t="str">
            <v>Aa3</v>
          </cell>
          <cell r="G2286">
            <v>-0.624</v>
          </cell>
          <cell r="H2286">
            <v>-0.69679999999999997</v>
          </cell>
          <cell r="I2286">
            <v>-0.6673</v>
          </cell>
          <cell r="J2286">
            <v>-0.61739999999999995</v>
          </cell>
          <cell r="K2286">
            <v>-0.60560000000000003</v>
          </cell>
          <cell r="L2286">
            <v>-0.65600000000000003</v>
          </cell>
          <cell r="M2286">
            <v>-0.66800000000000004</v>
          </cell>
          <cell r="N2286">
            <v>-0.67179999999999995</v>
          </cell>
          <cell r="O2286">
            <v>-0.66520000000000001</v>
          </cell>
        </row>
        <row r="2287">
          <cell r="A2287" t="str">
            <v>Central African Republic</v>
          </cell>
          <cell r="B2287" t="str">
            <v>--</v>
          </cell>
          <cell r="C2287" t="str">
            <v>--</v>
          </cell>
        </row>
        <row r="2288">
          <cell r="A2288" t="str">
            <v>Chad</v>
          </cell>
          <cell r="B2288" t="str">
            <v>--</v>
          </cell>
          <cell r="C2288" t="str">
            <v>--</v>
          </cell>
        </row>
        <row r="2289">
          <cell r="A2289" t="str">
            <v>Channel Islands</v>
          </cell>
          <cell r="B2289" t="str">
            <v>--</v>
          </cell>
          <cell r="C2289" t="str">
            <v>--</v>
          </cell>
        </row>
        <row r="2290">
          <cell r="A2290" t="str">
            <v>Chile</v>
          </cell>
          <cell r="B2290" t="str">
            <v>Americas</v>
          </cell>
          <cell r="C2290" t="str">
            <v>Aa3</v>
          </cell>
          <cell r="D2290">
            <v>-0.77900000000000003</v>
          </cell>
          <cell r="E2290">
            <v>2.0739999999999998</v>
          </cell>
          <cell r="F2290">
            <v>1.7707999999999999</v>
          </cell>
          <cell r="G2290">
            <v>7.0793999999999997</v>
          </cell>
          <cell r="H2290">
            <v>7.3147000000000002</v>
          </cell>
          <cell r="I2290">
            <v>-6.0052000000000003</v>
          </cell>
          <cell r="J2290">
            <v>3.5190999999999999</v>
          </cell>
          <cell r="K2290">
            <v>3.2237</v>
          </cell>
          <cell r="L2290">
            <v>-3.2824</v>
          </cell>
          <cell r="M2290">
            <v>-9.4977</v>
          </cell>
          <cell r="N2290">
            <v>-12.2577</v>
          </cell>
          <cell r="O2290">
            <v>-13.8018</v>
          </cell>
        </row>
        <row r="2291">
          <cell r="A2291" t="str">
            <v>China</v>
          </cell>
          <cell r="B2291" t="str">
            <v>Asia Pacific</v>
          </cell>
          <cell r="C2291" t="str">
            <v>Aa3</v>
          </cell>
          <cell r="D2291">
            <v>43.052999999999997</v>
          </cell>
          <cell r="E2291">
            <v>68.941000000000003</v>
          </cell>
          <cell r="F2291">
            <v>132.37799999999999</v>
          </cell>
          <cell r="G2291">
            <v>231.84299999999999</v>
          </cell>
          <cell r="H2291">
            <v>353.18099999999998</v>
          </cell>
          <cell r="I2291">
            <v>420.56900000000002</v>
          </cell>
          <cell r="J2291">
            <v>243.25800000000001</v>
          </cell>
          <cell r="K2291">
            <v>237.809</v>
          </cell>
          <cell r="L2291">
            <v>136.09800000000001</v>
          </cell>
          <cell r="M2291">
            <v>193.13900000000001</v>
          </cell>
          <cell r="N2291">
            <v>191.22890000000001</v>
          </cell>
          <cell r="O2291">
            <v>186.86680000000001</v>
          </cell>
        </row>
        <row r="2292">
          <cell r="A2292" t="str">
            <v>Colombia</v>
          </cell>
          <cell r="B2292" t="str">
            <v>Americas</v>
          </cell>
          <cell r="C2292" t="str">
            <v>Baa3</v>
          </cell>
          <cell r="D2292">
            <v>-0.99099999999999999</v>
          </cell>
          <cell r="E2292">
            <v>-0.91100000000000003</v>
          </cell>
          <cell r="F2292">
            <v>-1.8859999999999999</v>
          </cell>
          <cell r="G2292">
            <v>-3.016</v>
          </cell>
          <cell r="H2292">
            <v>-6.04</v>
          </cell>
          <cell r="I2292">
            <v>-6.8650000000000002</v>
          </cell>
          <cell r="J2292">
            <v>-5.0810000000000004</v>
          </cell>
          <cell r="K2292">
            <v>-8.9190000000000005</v>
          </cell>
          <cell r="L2292">
            <v>-9.8390000000000004</v>
          </cell>
          <cell r="M2292">
            <v>-12.173</v>
          </cell>
          <cell r="N2292">
            <v>-13.5564</v>
          </cell>
          <cell r="O2292">
            <v>-13.8789</v>
          </cell>
        </row>
        <row r="2293">
          <cell r="A2293" t="str">
            <v>Comoros</v>
          </cell>
          <cell r="B2293" t="str">
            <v>--</v>
          </cell>
          <cell r="C2293" t="str">
            <v>--</v>
          </cell>
        </row>
        <row r="2294">
          <cell r="A2294" t="str">
            <v>Costa Rica</v>
          </cell>
          <cell r="B2294" t="str">
            <v>Americas</v>
          </cell>
          <cell r="C2294" t="str">
            <v>Baa3</v>
          </cell>
          <cell r="D2294">
            <v>-0.88</v>
          </cell>
          <cell r="E2294">
            <v>-0.79149999999999998</v>
          </cell>
          <cell r="F2294">
            <v>-0.98099999999999998</v>
          </cell>
          <cell r="G2294">
            <v>-1.0226</v>
          </cell>
          <cell r="H2294">
            <v>-1.6464000000000001</v>
          </cell>
          <cell r="I2294">
            <v>-2.7873000000000001</v>
          </cell>
          <cell r="J2294">
            <v>-0.57599999999999996</v>
          </cell>
          <cell r="K2294">
            <v>-1.2811999999999999</v>
          </cell>
          <cell r="L2294">
            <v>-2.2029000000000001</v>
          </cell>
          <cell r="M2294">
            <v>-2.3412999999999999</v>
          </cell>
          <cell r="N2294">
            <v>-2.4502000000000002</v>
          </cell>
          <cell r="O2294">
            <v>-2.7595000000000001</v>
          </cell>
        </row>
        <row r="2295">
          <cell r="A2295" t="str">
            <v>Croatia</v>
          </cell>
          <cell r="B2295" t="str">
            <v>Europe</v>
          </cell>
          <cell r="C2295" t="str">
            <v>Ba1</v>
          </cell>
          <cell r="D2295">
            <v>-2.0857999999999999</v>
          </cell>
          <cell r="E2295">
            <v>-1.784</v>
          </cell>
          <cell r="F2295">
            <v>-2.4601000000000002</v>
          </cell>
          <cell r="G2295">
            <v>-3.2326999999999999</v>
          </cell>
          <cell r="H2295">
            <v>-4.3278999999999996</v>
          </cell>
          <cell r="I2295">
            <v>-6.0777000000000001</v>
          </cell>
          <cell r="J2295">
            <v>-3.044</v>
          </cell>
          <cell r="K2295">
            <v>-0.84750000000000003</v>
          </cell>
          <cell r="L2295">
            <v>-0.40479999999999999</v>
          </cell>
          <cell r="M2295">
            <v>-0.13039999999999999</v>
          </cell>
          <cell r="N2295">
            <v>-0.17299999999999999</v>
          </cell>
          <cell r="O2295">
            <v>-0.39100000000000001</v>
          </cell>
        </row>
        <row r="2296">
          <cell r="A2296" t="str">
            <v>Cuba</v>
          </cell>
          <cell r="B2296" t="str">
            <v>Americas</v>
          </cell>
          <cell r="C2296" t="str">
            <v>Caa1</v>
          </cell>
          <cell r="F2296">
            <v>0.15110000000000001</v>
          </cell>
          <cell r="G2296">
            <v>-0.23180000000000001</v>
          </cell>
          <cell r="H2296">
            <v>0.4607</v>
          </cell>
          <cell r="I2296">
            <v>-3.1027999999999998</v>
          </cell>
          <cell r="J2296">
            <v>-0.17549999999999999</v>
          </cell>
        </row>
        <row r="2297">
          <cell r="A2297" t="str">
            <v>Cyprus</v>
          </cell>
          <cell r="B2297" t="str">
            <v>Europe</v>
          </cell>
          <cell r="C2297" t="str">
            <v>Caa3</v>
          </cell>
          <cell r="D2297">
            <v>-0.29670000000000002</v>
          </cell>
          <cell r="E2297">
            <v>-0.78339999999999999</v>
          </cell>
          <cell r="F2297">
            <v>-0.98070000000000002</v>
          </cell>
          <cell r="G2297">
            <v>-1.2623</v>
          </cell>
          <cell r="H2297">
            <v>-2.5562</v>
          </cell>
          <cell r="I2297">
            <v>-3.9396</v>
          </cell>
          <cell r="J2297">
            <v>-2.5190000000000001</v>
          </cell>
          <cell r="K2297">
            <v>-2.2713999999999999</v>
          </cell>
          <cell r="L2297">
            <v>-0.83750000000000002</v>
          </cell>
          <cell r="M2297">
            <v>-1.4921</v>
          </cell>
          <cell r="N2297">
            <v>-0.3206</v>
          </cell>
          <cell r="O2297">
            <v>-3.95E-2</v>
          </cell>
        </row>
        <row r="2298">
          <cell r="A2298" t="str">
            <v>Czech Republic</v>
          </cell>
          <cell r="B2298" t="str">
            <v>Europe</v>
          </cell>
          <cell r="C2298" t="str">
            <v>A1</v>
          </cell>
          <cell r="D2298">
            <v>-5.7853000000000003</v>
          </cell>
          <cell r="E2298">
            <v>-5.7512999999999996</v>
          </cell>
          <cell r="F2298">
            <v>-1.2101</v>
          </cell>
          <cell r="G2298">
            <v>-3.1294</v>
          </cell>
          <cell r="H2298">
            <v>-7.931</v>
          </cell>
          <cell r="I2298">
            <v>-4.7817999999999996</v>
          </cell>
          <cell r="J2298">
            <v>-4.8489000000000004</v>
          </cell>
          <cell r="K2298">
            <v>-7.6014999999999997</v>
          </cell>
          <cell r="L2298">
            <v>-6.3479999999999999</v>
          </cell>
          <cell r="M2298">
            <v>-4.7271999999999998</v>
          </cell>
          <cell r="N2298">
            <v>-3.5952000000000002</v>
          </cell>
          <cell r="O2298">
            <v>-2.8620000000000001</v>
          </cell>
        </row>
        <row r="2299">
          <cell r="A2299" t="str">
            <v>Democratic Republic of the Congo</v>
          </cell>
          <cell r="C2299" t="str">
            <v>B3</v>
          </cell>
          <cell r="D2299">
            <v>0.38279999999999997</v>
          </cell>
          <cell r="E2299">
            <v>-5.4899999999999997E-2</v>
          </cell>
          <cell r="F2299">
            <v>-0.3886</v>
          </cell>
          <cell r="G2299">
            <v>4.7800000000000002E-2</v>
          </cell>
          <cell r="H2299">
            <v>0.52700000000000002</v>
          </cell>
          <cell r="I2299">
            <v>-0.151</v>
          </cell>
          <cell r="J2299">
            <v>-1.1231</v>
          </cell>
          <cell r="K2299">
            <v>-2.1735000000000002</v>
          </cell>
          <cell r="L2299">
            <v>-1.2806</v>
          </cell>
          <cell r="M2299">
            <v>-5.3499999999999999E-2</v>
          </cell>
          <cell r="N2299">
            <v>-0.46250000000000002</v>
          </cell>
          <cell r="O2299">
            <v>-0.78600000000000003</v>
          </cell>
        </row>
        <row r="2300">
          <cell r="A2300" t="str">
            <v>Denmark</v>
          </cell>
          <cell r="B2300" t="str">
            <v>Europe</v>
          </cell>
          <cell r="C2300" t="str">
            <v>Aaa</v>
          </cell>
          <cell r="D2300">
            <v>7.3311999999999999</v>
          </cell>
          <cell r="E2300">
            <v>7.3765999999999998</v>
          </cell>
          <cell r="F2300">
            <v>11.1953</v>
          </cell>
          <cell r="G2300">
            <v>8.1713000000000005</v>
          </cell>
          <cell r="H2300">
            <v>4.2340999999999998</v>
          </cell>
          <cell r="I2300">
            <v>9.91</v>
          </cell>
          <cell r="J2300">
            <v>10.5479</v>
          </cell>
          <cell r="K2300">
            <v>18.281500000000001</v>
          </cell>
          <cell r="L2300">
            <v>19.843699999999998</v>
          </cell>
          <cell r="M2300">
            <v>18.846299999999999</v>
          </cell>
          <cell r="N2300">
            <v>16.307200000000002</v>
          </cell>
          <cell r="O2300">
            <v>17.5303</v>
          </cell>
        </row>
        <row r="2301">
          <cell r="A2301" t="str">
            <v>Djibouti</v>
          </cell>
          <cell r="B2301" t="str">
            <v>--</v>
          </cell>
          <cell r="C2301" t="str">
            <v>--</v>
          </cell>
        </row>
        <row r="2302">
          <cell r="A2302" t="str">
            <v>Dominican Republic</v>
          </cell>
          <cell r="B2302" t="str">
            <v>Americas</v>
          </cell>
          <cell r="C2302" t="str">
            <v>B1</v>
          </cell>
          <cell r="D2302">
            <v>1.0362</v>
          </cell>
          <cell r="E2302">
            <v>1.0415000000000001</v>
          </cell>
          <cell r="F2302">
            <v>-0.47299999999999998</v>
          </cell>
          <cell r="G2302">
            <v>-1.2874000000000001</v>
          </cell>
          <cell r="H2302">
            <v>-2.1663000000000001</v>
          </cell>
          <cell r="I2302">
            <v>-4.5186000000000002</v>
          </cell>
          <cell r="J2302">
            <v>-2.3309000000000002</v>
          </cell>
          <cell r="K2302">
            <v>-4.3295000000000003</v>
          </cell>
          <cell r="L2302">
            <v>-4.4089</v>
          </cell>
          <cell r="M2302">
            <v>-4.2403000000000004</v>
          </cell>
          <cell r="N2302">
            <v>-2.3081</v>
          </cell>
          <cell r="O2302">
            <v>-2.1615000000000002</v>
          </cell>
        </row>
        <row r="2303">
          <cell r="A2303" t="str">
            <v>Ecuador</v>
          </cell>
          <cell r="B2303" t="str">
            <v>Americas</v>
          </cell>
          <cell r="C2303" t="str">
            <v>Caa1</v>
          </cell>
          <cell r="D2303">
            <v>-0.38700000000000001</v>
          </cell>
          <cell r="E2303">
            <v>-0.48</v>
          </cell>
          <cell r="F2303">
            <v>0.47399999999999998</v>
          </cell>
          <cell r="G2303">
            <v>1.7410000000000001</v>
          </cell>
          <cell r="H2303">
            <v>1.885</v>
          </cell>
          <cell r="I2303">
            <v>1.756</v>
          </cell>
          <cell r="J2303">
            <v>0.29699999999999999</v>
          </cell>
          <cell r="K2303">
            <v>-1.607</v>
          </cell>
          <cell r="L2303">
            <v>-0.224</v>
          </cell>
          <cell r="M2303">
            <v>-0.29699999999999999</v>
          </cell>
          <cell r="N2303">
            <v>-0.98080000000000001</v>
          </cell>
          <cell r="O2303">
            <v>-1.3245</v>
          </cell>
        </row>
        <row r="2304">
          <cell r="A2304" t="str">
            <v>Egypt</v>
          </cell>
          <cell r="B2304" t="str">
            <v>ME &amp; A</v>
          </cell>
          <cell r="C2304" t="str">
            <v>Caa1</v>
          </cell>
          <cell r="D2304">
            <v>1.9430000000000001</v>
          </cell>
          <cell r="E2304">
            <v>3.4180999999999999</v>
          </cell>
          <cell r="F2304">
            <v>2.9106000000000001</v>
          </cell>
          <cell r="G2304">
            <v>1.7519</v>
          </cell>
          <cell r="H2304">
            <v>2.2690000000000001</v>
          </cell>
          <cell r="I2304">
            <v>0.88829999999999998</v>
          </cell>
          <cell r="J2304">
            <v>-4.4242999999999997</v>
          </cell>
          <cell r="K2304">
            <v>-4.3175999999999997</v>
          </cell>
          <cell r="L2304">
            <v>-6.0877999999999997</v>
          </cell>
          <cell r="M2304">
            <v>-10.1463</v>
          </cell>
          <cell r="N2304">
            <v>-6.8868</v>
          </cell>
          <cell r="O2304">
            <v>-3.0026000000000002</v>
          </cell>
        </row>
        <row r="2305">
          <cell r="A2305" t="str">
            <v>El Salvador</v>
          </cell>
          <cell r="B2305" t="str">
            <v>Americas</v>
          </cell>
          <cell r="C2305" t="str">
            <v>Ba3</v>
          </cell>
          <cell r="D2305">
            <v>-0.70209999999999995</v>
          </cell>
          <cell r="E2305">
            <v>-0.64190000000000003</v>
          </cell>
          <cell r="F2305">
            <v>-0.62160000000000004</v>
          </cell>
          <cell r="G2305">
            <v>-0.76559999999999995</v>
          </cell>
          <cell r="H2305">
            <v>-1.2166999999999999</v>
          </cell>
          <cell r="I2305">
            <v>-1.5323</v>
          </cell>
          <cell r="J2305">
            <v>-0.31219999999999998</v>
          </cell>
          <cell r="K2305">
            <v>-0.56940000000000002</v>
          </cell>
          <cell r="L2305">
            <v>-1.1367</v>
          </cell>
          <cell r="M2305">
            <v>-1.2575000000000001</v>
          </cell>
          <cell r="N2305">
            <v>-1.2421</v>
          </cell>
          <cell r="O2305">
            <v>-1.2461</v>
          </cell>
        </row>
        <row r="2306">
          <cell r="A2306" t="str">
            <v>Equatorial Guinea</v>
          </cell>
          <cell r="B2306" t="str">
            <v>--</v>
          </cell>
          <cell r="C2306" t="str">
            <v>--</v>
          </cell>
        </row>
        <row r="2307">
          <cell r="A2307" t="str">
            <v>Eritrea</v>
          </cell>
          <cell r="B2307" t="str">
            <v>--</v>
          </cell>
          <cell r="C2307" t="str">
            <v>--</v>
          </cell>
        </row>
        <row r="2308">
          <cell r="A2308" t="str">
            <v>Estonia</v>
          </cell>
          <cell r="B2308" t="str">
            <v>Europe</v>
          </cell>
          <cell r="C2308" t="str">
            <v>A1</v>
          </cell>
          <cell r="D2308">
            <v>-1.1144000000000001</v>
          </cell>
          <cell r="E2308">
            <v>-1.3615999999999999</v>
          </cell>
          <cell r="F2308">
            <v>-1.3892</v>
          </cell>
          <cell r="G2308">
            <v>-2.5779000000000001</v>
          </cell>
          <cell r="H2308">
            <v>-3.5122</v>
          </cell>
          <cell r="I2308">
            <v>-2.1856</v>
          </cell>
          <cell r="J2308">
            <v>0.53259999999999996</v>
          </cell>
          <cell r="K2308">
            <v>0.54200000000000004</v>
          </cell>
          <cell r="L2308">
            <v>0.40529999999999999</v>
          </cell>
          <cell r="M2308">
            <v>-0.39850000000000002</v>
          </cell>
          <cell r="N2308">
            <v>-0.16850000000000001</v>
          </cell>
          <cell r="O2308">
            <v>-7.4899999999999994E-2</v>
          </cell>
        </row>
        <row r="2309">
          <cell r="A2309" t="str">
            <v>Ethiopia</v>
          </cell>
          <cell r="B2309" t="str">
            <v>--</v>
          </cell>
          <cell r="C2309" t="str">
            <v>--</v>
          </cell>
          <cell r="F2309">
            <v>-1.5678000000000001</v>
          </cell>
          <cell r="G2309">
            <v>-1.7859</v>
          </cell>
          <cell r="H2309">
            <v>-0.82799999999999996</v>
          </cell>
          <cell r="I2309">
            <v>-1.8058000000000001</v>
          </cell>
          <cell r="J2309">
            <v>-2.1905999999999999</v>
          </cell>
          <cell r="K2309">
            <v>-0.4254</v>
          </cell>
          <cell r="L2309">
            <v>-0.78300000000000003</v>
          </cell>
          <cell r="M2309">
            <v>-2.9853000000000001</v>
          </cell>
          <cell r="N2309">
            <v>-2.8557999999999999</v>
          </cell>
          <cell r="O2309">
            <v>-3.1374</v>
          </cell>
        </row>
        <row r="2310">
          <cell r="A2310" t="str">
            <v>Eurozone</v>
          </cell>
          <cell r="B2310" t="str">
            <v>--</v>
          </cell>
          <cell r="C2310" t="str">
            <v>--</v>
          </cell>
          <cell r="D2310">
            <v>23.6358</v>
          </cell>
          <cell r="E2310">
            <v>75.594700000000003</v>
          </cell>
          <cell r="F2310">
            <v>13.568</v>
          </cell>
          <cell r="G2310">
            <v>-15.946899999999999</v>
          </cell>
          <cell r="H2310">
            <v>10.005599999999999</v>
          </cell>
          <cell r="I2310">
            <v>-207.7946</v>
          </cell>
          <cell r="J2310">
            <v>-18.5304</v>
          </cell>
          <cell r="K2310">
            <v>4.1131000000000002</v>
          </cell>
          <cell r="L2310">
            <v>17.3964</v>
          </cell>
          <cell r="M2310">
            <v>137.80850000000001</v>
          </cell>
          <cell r="N2310">
            <v>154.86009999999999</v>
          </cell>
        </row>
        <row r="2311">
          <cell r="A2311" t="str">
            <v>Federated States of Micronesia</v>
          </cell>
          <cell r="B2311" t="str">
            <v>--</v>
          </cell>
          <cell r="C2311" t="str">
            <v>--</v>
          </cell>
        </row>
        <row r="2312">
          <cell r="A2312" t="str">
            <v>Fiji Islands</v>
          </cell>
          <cell r="B2312" t="str">
            <v>Asia Pacific</v>
          </cell>
          <cell r="C2312" t="str">
            <v>B1</v>
          </cell>
          <cell r="D2312">
            <v>-5.3499999999999999E-2</v>
          </cell>
          <cell r="E2312">
            <v>-0.25319999999999998</v>
          </cell>
          <cell r="F2312">
            <v>-0.3024</v>
          </cell>
          <cell r="G2312">
            <v>-0.60270000000000001</v>
          </cell>
          <cell r="H2312">
            <v>-0.48430000000000001</v>
          </cell>
          <cell r="I2312">
            <v>-0.65280000000000005</v>
          </cell>
          <cell r="J2312">
            <v>-0.23810000000000001</v>
          </cell>
          <cell r="K2312">
            <v>-0.41589999999999999</v>
          </cell>
          <cell r="L2312">
            <v>-0.1963</v>
          </cell>
          <cell r="M2312">
            <v>-5.62E-2</v>
          </cell>
          <cell r="N2312">
            <v>-0.05</v>
          </cell>
          <cell r="O2312">
            <v>-4.4999999999999998E-2</v>
          </cell>
        </row>
        <row r="2313">
          <cell r="A2313" t="str">
            <v>Finland</v>
          </cell>
          <cell r="B2313" t="str">
            <v>Europe</v>
          </cell>
          <cell r="C2313" t="str">
            <v>Aaa</v>
          </cell>
          <cell r="D2313">
            <v>7.9467999999999996</v>
          </cell>
          <cell r="E2313">
            <v>11.735799999999999</v>
          </cell>
          <cell r="F2313">
            <v>6.5686999999999998</v>
          </cell>
          <cell r="G2313">
            <v>8.6526999999999994</v>
          </cell>
          <cell r="H2313">
            <v>10.51</v>
          </cell>
          <cell r="I2313">
            <v>7.1397000000000004</v>
          </cell>
          <cell r="J2313">
            <v>4.2466999999999997</v>
          </cell>
          <cell r="K2313">
            <v>3.5943000000000001</v>
          </cell>
          <cell r="L2313">
            <v>-3.9399000000000002</v>
          </cell>
          <cell r="M2313">
            <v>-4.1125999999999996</v>
          </cell>
          <cell r="N2313">
            <v>-3.8622999999999998</v>
          </cell>
          <cell r="O2313">
            <v>-3.4308999999999998</v>
          </cell>
        </row>
        <row r="2314">
          <cell r="A2314" t="str">
            <v>France</v>
          </cell>
          <cell r="B2314" t="str">
            <v>Europe</v>
          </cell>
          <cell r="C2314" t="str">
            <v>Aa1</v>
          </cell>
          <cell r="D2314">
            <v>7.931</v>
          </cell>
          <cell r="E2314">
            <v>11.1166</v>
          </cell>
          <cell r="F2314">
            <v>-10.3665</v>
          </cell>
          <cell r="G2314">
            <v>-12.989800000000001</v>
          </cell>
          <cell r="H2314">
            <v>-25.921399999999998</v>
          </cell>
          <cell r="I2314">
            <v>-49.579500000000003</v>
          </cell>
          <cell r="J2314">
            <v>-35.026699999999998</v>
          </cell>
          <cell r="K2314">
            <v>-33.779200000000003</v>
          </cell>
          <cell r="L2314">
            <v>-49.002099999999999</v>
          </cell>
          <cell r="M2314">
            <v>-57.110199999999999</v>
          </cell>
          <cell r="N2314">
            <v>-45.395499999999998</v>
          </cell>
          <cell r="O2314">
            <v>-45.176000000000002</v>
          </cell>
        </row>
        <row r="2315">
          <cell r="A2315" t="str">
            <v>Gabon</v>
          </cell>
          <cell r="B2315" t="str">
            <v>ME &amp; A</v>
          </cell>
          <cell r="C2315" t="str">
            <v>--</v>
          </cell>
          <cell r="D2315">
            <v>0.76590000000000003</v>
          </cell>
          <cell r="E2315">
            <v>0.92449999999999999</v>
          </cell>
          <cell r="F2315">
            <v>1.9830000000000001</v>
          </cell>
          <cell r="G2315">
            <v>1.6596</v>
          </cell>
          <cell r="H2315">
            <v>2.0427</v>
          </cell>
          <cell r="I2315">
            <v>3.6640000000000001</v>
          </cell>
          <cell r="J2315">
            <v>0.90600000000000003</v>
          </cell>
          <cell r="K2315">
            <v>1.2889999999999999</v>
          </cell>
          <cell r="L2315">
            <v>2.6549999999999998</v>
          </cell>
          <cell r="M2315">
            <v>2.2850000000000001</v>
          </cell>
          <cell r="N2315">
            <v>1.6836</v>
          </cell>
          <cell r="O2315">
            <v>1.3887</v>
          </cell>
        </row>
        <row r="2316">
          <cell r="A2316" t="str">
            <v>Gambia</v>
          </cell>
          <cell r="B2316" t="str">
            <v>--</v>
          </cell>
          <cell r="C2316" t="str">
            <v>--</v>
          </cell>
        </row>
        <row r="2317">
          <cell r="A2317" t="str">
            <v>Georgia</v>
          </cell>
          <cell r="B2317" t="str">
            <v>Europe</v>
          </cell>
          <cell r="C2317" t="str">
            <v>Ba3</v>
          </cell>
          <cell r="D2317">
            <v>-0.39169999999999999</v>
          </cell>
          <cell r="E2317">
            <v>-0.43070000000000003</v>
          </cell>
          <cell r="F2317">
            <v>-0.77170000000000005</v>
          </cell>
          <cell r="G2317">
            <v>-1.2569999999999999</v>
          </cell>
          <cell r="H2317">
            <v>-2.1221000000000001</v>
          </cell>
          <cell r="I2317">
            <v>-3.1459000000000001</v>
          </cell>
          <cell r="J2317">
            <v>-1.2525999999999999</v>
          </cell>
          <cell r="K2317">
            <v>-1.3284</v>
          </cell>
          <cell r="L2317">
            <v>-1.7963</v>
          </cell>
          <cell r="M2317">
            <v>-1.8129999999999999</v>
          </cell>
          <cell r="N2317">
            <v>-1.4810000000000001</v>
          </cell>
          <cell r="O2317">
            <v>-1.345</v>
          </cell>
        </row>
        <row r="2318">
          <cell r="A2318" t="str">
            <v>Germany</v>
          </cell>
          <cell r="B2318" t="str">
            <v>Europe</v>
          </cell>
          <cell r="C2318" t="str">
            <v>Aaa</v>
          </cell>
          <cell r="D2318">
            <v>45.832000000000001</v>
          </cell>
          <cell r="E2318">
            <v>127.27630000000001</v>
          </cell>
          <cell r="F2318">
            <v>140.15299999999999</v>
          </cell>
          <cell r="G2318">
            <v>181.744</v>
          </cell>
          <cell r="H2318">
            <v>247.96539999999999</v>
          </cell>
          <cell r="I2318">
            <v>225.9299</v>
          </cell>
          <cell r="J2318">
            <v>197.203</v>
          </cell>
          <cell r="K2318">
            <v>206.96879999999999</v>
          </cell>
          <cell r="L2318">
            <v>224.33779999999999</v>
          </cell>
          <cell r="M2318">
            <v>238.6395</v>
          </cell>
          <cell r="N2318">
            <v>253.2192</v>
          </cell>
          <cell r="O2318">
            <v>245.45140000000001</v>
          </cell>
        </row>
        <row r="2319">
          <cell r="A2319" t="str">
            <v>Ghana</v>
          </cell>
          <cell r="B2319" t="str">
            <v>ME &amp; A</v>
          </cell>
          <cell r="C2319" t="str">
            <v>B1</v>
          </cell>
          <cell r="D2319">
            <v>0.27800000000000002</v>
          </cell>
          <cell r="E2319">
            <v>-0.31580000000000003</v>
          </cell>
          <cell r="F2319">
            <v>-0.77339999999999998</v>
          </cell>
          <cell r="G2319">
            <v>-1.0402</v>
          </cell>
          <cell r="H2319">
            <v>-2.1217999999999999</v>
          </cell>
          <cell r="I2319">
            <v>-3.5430999999999999</v>
          </cell>
          <cell r="J2319">
            <v>-1.6008</v>
          </cell>
          <cell r="K2319">
            <v>-2.6467999999999998</v>
          </cell>
          <cell r="L2319">
            <v>-2.1132</v>
          </cell>
          <cell r="M2319">
            <v>-4.9105999999999996</v>
          </cell>
          <cell r="N2319">
            <v>-5.5</v>
          </cell>
          <cell r="O2319">
            <v>-5.2</v>
          </cell>
        </row>
        <row r="2320">
          <cell r="A2320" t="str">
            <v>Gibraltar</v>
          </cell>
          <cell r="B2320" t="str">
            <v>--</v>
          </cell>
          <cell r="C2320" t="str">
            <v>--</v>
          </cell>
        </row>
        <row r="2321">
          <cell r="A2321" t="str">
            <v>Greece</v>
          </cell>
          <cell r="B2321" t="str">
            <v>Europe</v>
          </cell>
          <cell r="C2321" t="str">
            <v>C</v>
          </cell>
          <cell r="D2321">
            <v>-12.7407</v>
          </cell>
          <cell r="E2321">
            <v>-13.323600000000001</v>
          </cell>
          <cell r="F2321">
            <v>-18.355499999999999</v>
          </cell>
          <cell r="G2321">
            <v>-29.821899999999999</v>
          </cell>
          <cell r="H2321">
            <v>-44.6511</v>
          </cell>
          <cell r="I2321">
            <v>-51.178100000000001</v>
          </cell>
          <cell r="J2321">
            <v>-35.963000000000001</v>
          </cell>
          <cell r="K2321">
            <v>-29.855799999999999</v>
          </cell>
          <cell r="L2321">
            <v>-28.710899999999999</v>
          </cell>
          <cell r="M2321">
            <v>-5.9240000000000004</v>
          </cell>
          <cell r="N2321">
            <v>-1.2157</v>
          </cell>
          <cell r="O2321">
            <v>-0.47970000000000002</v>
          </cell>
        </row>
        <row r="2322">
          <cell r="A2322" t="str">
            <v>Grenada</v>
          </cell>
          <cell r="B2322" t="str">
            <v>--</v>
          </cell>
          <cell r="C2322" t="str">
            <v>--</v>
          </cell>
        </row>
        <row r="2323">
          <cell r="A2323" t="str">
            <v>Guatemala</v>
          </cell>
          <cell r="B2323" t="str">
            <v>Americas</v>
          </cell>
          <cell r="C2323" t="str">
            <v>Ba1</v>
          </cell>
          <cell r="D2323">
            <v>-1.0197000000000001</v>
          </cell>
          <cell r="E2323">
            <v>-1.1645000000000001</v>
          </cell>
          <cell r="F2323">
            <v>-1.2406999999999999</v>
          </cell>
          <cell r="G2323">
            <v>-1.5241</v>
          </cell>
          <cell r="H2323">
            <v>-1.7859</v>
          </cell>
          <cell r="I2323">
            <v>-1.4138999999999999</v>
          </cell>
          <cell r="J2323">
            <v>0.27279999999999999</v>
          </cell>
          <cell r="K2323">
            <v>-0.56330000000000002</v>
          </cell>
          <cell r="L2323">
            <v>-1.5987</v>
          </cell>
          <cell r="M2323">
            <v>-1.4470000000000001</v>
          </cell>
          <cell r="N2323">
            <v>-1.7</v>
          </cell>
          <cell r="O2323">
            <v>-1.7</v>
          </cell>
        </row>
        <row r="2324">
          <cell r="A2324" t="str">
            <v>Guernsey</v>
          </cell>
          <cell r="B2324" t="str">
            <v>--</v>
          </cell>
          <cell r="C2324" t="str">
            <v>--</v>
          </cell>
        </row>
        <row r="2325">
          <cell r="A2325" t="str">
            <v>Guinea</v>
          </cell>
          <cell r="B2325" t="str">
            <v>--</v>
          </cell>
          <cell r="C2325" t="str">
            <v>--</v>
          </cell>
        </row>
        <row r="2326">
          <cell r="A2326" t="str">
            <v>Guinea-Bissau</v>
          </cell>
          <cell r="B2326" t="str">
            <v>--</v>
          </cell>
          <cell r="C2326" t="str">
            <v>--</v>
          </cell>
        </row>
        <row r="2327">
          <cell r="A2327" t="str">
            <v>Guyana</v>
          </cell>
          <cell r="B2327" t="str">
            <v>--</v>
          </cell>
          <cell r="C2327" t="str">
            <v>--</v>
          </cell>
          <cell r="D2327">
            <v>-0.04</v>
          </cell>
          <cell r="E2327">
            <v>-0.02</v>
          </cell>
          <cell r="F2327">
            <v>-0.1</v>
          </cell>
          <cell r="G2327">
            <v>-0.18</v>
          </cell>
          <cell r="H2327">
            <v>-0.11</v>
          </cell>
          <cell r="I2327">
            <v>-0.19</v>
          </cell>
          <cell r="J2327">
            <v>-0.23</v>
          </cell>
          <cell r="K2327">
            <v>-0.24</v>
          </cell>
          <cell r="L2327">
            <v>-0.39</v>
          </cell>
        </row>
        <row r="2328">
          <cell r="A2328" t="str">
            <v>Haiti</v>
          </cell>
          <cell r="B2328" t="str">
            <v>--</v>
          </cell>
          <cell r="C2328" t="str">
            <v>--</v>
          </cell>
        </row>
        <row r="2329">
          <cell r="A2329" t="str">
            <v>Honduras</v>
          </cell>
          <cell r="B2329" t="str">
            <v>Americas</v>
          </cell>
          <cell r="C2329" t="str">
            <v>B2</v>
          </cell>
          <cell r="D2329">
            <v>-0.55279999999999996</v>
          </cell>
          <cell r="E2329">
            <v>-0.6784</v>
          </cell>
          <cell r="F2329">
            <v>-0.2903</v>
          </cell>
          <cell r="G2329">
            <v>-0.40389999999999998</v>
          </cell>
          <cell r="H2329">
            <v>-1.1161000000000001</v>
          </cell>
          <cell r="I2329">
            <v>-2.1278999999999999</v>
          </cell>
          <cell r="J2329">
            <v>-0.55730000000000002</v>
          </cell>
          <cell r="K2329">
            <v>-0.68220000000000003</v>
          </cell>
          <cell r="L2329">
            <v>-1.4083000000000001</v>
          </cell>
          <cell r="M2329">
            <v>-1.5869</v>
          </cell>
          <cell r="N2329">
            <v>-1.7245999999999999</v>
          </cell>
          <cell r="O2329">
            <v>-1.81</v>
          </cell>
        </row>
        <row r="2330">
          <cell r="A2330" t="str">
            <v>Hong Kong</v>
          </cell>
          <cell r="B2330" t="str">
            <v>Asia Pacific</v>
          </cell>
          <cell r="C2330" t="str">
            <v>Aa1</v>
          </cell>
          <cell r="D2330">
            <v>17.4072</v>
          </cell>
          <cell r="E2330">
            <v>16.822700000000001</v>
          </cell>
          <cell r="F2330">
            <v>21.572399999999998</v>
          </cell>
          <cell r="G2330">
            <v>24.564499999999999</v>
          </cell>
          <cell r="H2330">
            <v>27.551300000000001</v>
          </cell>
          <cell r="I2330">
            <v>32.851500000000001</v>
          </cell>
          <cell r="J2330">
            <v>21.156500000000001</v>
          </cell>
          <cell r="K2330">
            <v>16.065999999999999</v>
          </cell>
          <cell r="L2330">
            <v>14.0055</v>
          </cell>
          <cell r="M2330">
            <v>6.0644</v>
          </cell>
          <cell r="N2330">
            <v>5.6955</v>
          </cell>
          <cell r="O2330">
            <v>6.9668000000000001</v>
          </cell>
        </row>
        <row r="2331">
          <cell r="A2331" t="str">
            <v>Hungary</v>
          </cell>
          <cell r="B2331" t="str">
            <v>Europe</v>
          </cell>
          <cell r="C2331" t="str">
            <v>Ba1</v>
          </cell>
          <cell r="D2331">
            <v>-7.2336</v>
          </cell>
          <cell r="E2331">
            <v>-9.8995999999999995</v>
          </cell>
          <cell r="F2331">
            <v>-7.6879999999999997</v>
          </cell>
          <cell r="G2331">
            <v>-9.1258999999999997</v>
          </cell>
          <cell r="H2331">
            <v>-10.5174</v>
          </cell>
          <cell r="I2331">
            <v>-10.3454</v>
          </cell>
          <cell r="J2331">
            <v>-0.32379999999999998</v>
          </cell>
          <cell r="K2331">
            <v>0.27650000000000002</v>
          </cell>
          <cell r="L2331">
            <v>0.50570000000000004</v>
          </cell>
          <cell r="M2331">
            <v>1.2927</v>
          </cell>
          <cell r="N2331">
            <v>2.4550999999999998</v>
          </cell>
          <cell r="O2331">
            <v>1.8759999999999999</v>
          </cell>
        </row>
        <row r="2332">
          <cell r="A2332" t="str">
            <v>Iceland</v>
          </cell>
          <cell r="B2332" t="str">
            <v>Europe</v>
          </cell>
          <cell r="C2332" t="str">
            <v>Baa3</v>
          </cell>
          <cell r="D2332">
            <v>-0.52300000000000002</v>
          </cell>
          <cell r="E2332">
            <v>-1.2997000000000001</v>
          </cell>
          <cell r="F2332">
            <v>-2.6318000000000001</v>
          </cell>
          <cell r="G2332">
            <v>-3.9683000000000002</v>
          </cell>
          <cell r="H2332">
            <v>-3.2147999999999999</v>
          </cell>
          <cell r="I2332">
            <v>-4.1342999999999996</v>
          </cell>
          <cell r="J2332">
            <v>0.97070000000000001</v>
          </cell>
          <cell r="K2332">
            <v>0.90959999999999996</v>
          </cell>
          <cell r="L2332">
            <v>0.44519999999999998</v>
          </cell>
          <cell r="M2332">
            <v>0.24429999999999999</v>
          </cell>
          <cell r="N2332">
            <v>0.45739999999999997</v>
          </cell>
          <cell r="O2332">
            <v>7.6100000000000001E-2</v>
          </cell>
        </row>
        <row r="2333">
          <cell r="A2333" t="str">
            <v>India</v>
          </cell>
          <cell r="B2333" t="str">
            <v>Asia Pacific</v>
          </cell>
          <cell r="C2333" t="str">
            <v>Baa3</v>
          </cell>
          <cell r="D2333">
            <v>14.083</v>
          </cell>
          <cell r="E2333">
            <v>-2.4700000000000002</v>
          </cell>
          <cell r="F2333">
            <v>-9.9019999999999992</v>
          </cell>
          <cell r="G2333">
            <v>-9.5649999999999995</v>
          </cell>
          <cell r="H2333">
            <v>-15.737</v>
          </cell>
          <cell r="I2333">
            <v>-27.913</v>
          </cell>
          <cell r="J2333">
            <v>-38.182000000000002</v>
          </cell>
          <cell r="K2333">
            <v>-48.052</v>
          </cell>
          <cell r="L2333">
            <v>-78.153999999999996</v>
          </cell>
          <cell r="M2333">
            <v>-88.162999999999997</v>
          </cell>
          <cell r="N2333">
            <v>-68.802199999999999</v>
          </cell>
          <cell r="O2333">
            <v>-71.940399999999997</v>
          </cell>
        </row>
        <row r="2334">
          <cell r="A2334" t="str">
            <v>Indonesia</v>
          </cell>
          <cell r="B2334" t="str">
            <v>Asia Pacific</v>
          </cell>
          <cell r="C2334" t="str">
            <v>Baa3</v>
          </cell>
          <cell r="D2334">
            <v>8.1050000000000004</v>
          </cell>
          <cell r="E2334">
            <v>1.5629999999999999</v>
          </cell>
          <cell r="F2334">
            <v>0.27700000000000002</v>
          </cell>
          <cell r="G2334">
            <v>10.86</v>
          </cell>
          <cell r="H2334">
            <v>10.49</v>
          </cell>
          <cell r="I2334">
            <v>0.125</v>
          </cell>
          <cell r="J2334">
            <v>10.629</v>
          </cell>
          <cell r="K2334">
            <v>5.1459999999999999</v>
          </cell>
          <cell r="L2334">
            <v>1.6850000000000001</v>
          </cell>
          <cell r="M2334">
            <v>-24.417999999999999</v>
          </cell>
          <cell r="N2334">
            <v>-30.025099999999998</v>
          </cell>
          <cell r="O2334">
            <v>-24.499700000000001</v>
          </cell>
        </row>
        <row r="2335">
          <cell r="A2335" t="str">
            <v>Iran</v>
          </cell>
          <cell r="C2335" t="str">
            <v>--</v>
          </cell>
        </row>
        <row r="2336">
          <cell r="A2336" t="str">
            <v>Iraq</v>
          </cell>
          <cell r="B2336" t="str">
            <v>--</v>
          </cell>
          <cell r="C2336" t="str">
            <v>--</v>
          </cell>
        </row>
        <row r="2337">
          <cell r="A2337" t="str">
            <v>Ireland</v>
          </cell>
          <cell r="B2337" t="str">
            <v>Europe</v>
          </cell>
          <cell r="C2337" t="str">
            <v>Ba1</v>
          </cell>
          <cell r="D2337">
            <v>-2.3E-3</v>
          </cell>
          <cell r="E2337">
            <v>-1.0780000000000001</v>
          </cell>
          <cell r="F2337">
            <v>-7.0827999999999998</v>
          </cell>
          <cell r="G2337">
            <v>-7.9157000000000002</v>
          </cell>
          <cell r="H2337">
            <v>-13.876300000000001</v>
          </cell>
          <cell r="I2337">
            <v>-14.9544</v>
          </cell>
          <cell r="J2337">
            <v>-5.2428999999999997</v>
          </cell>
          <cell r="K2337">
            <v>2.3643999999999998</v>
          </cell>
          <cell r="L2337">
            <v>2.7862</v>
          </cell>
          <cell r="M2337">
            <v>9.3206000000000007</v>
          </cell>
          <cell r="N2337">
            <v>9.8640000000000008</v>
          </cell>
          <cell r="O2337">
            <v>10.0999</v>
          </cell>
        </row>
        <row r="2338">
          <cell r="A2338" t="str">
            <v>Isle of Man</v>
          </cell>
          <cell r="B2338" t="str">
            <v>--</v>
          </cell>
          <cell r="C2338" t="str">
            <v>Aaa</v>
          </cell>
        </row>
        <row r="2339">
          <cell r="A2339" t="str">
            <v>Israel</v>
          </cell>
          <cell r="B2339" t="str">
            <v>ME &amp; A</v>
          </cell>
          <cell r="C2339" t="str">
            <v>A1</v>
          </cell>
          <cell r="D2339">
            <v>0.77780000000000005</v>
          </cell>
          <cell r="E2339">
            <v>1.8772</v>
          </cell>
          <cell r="F2339">
            <v>4.2680999999999996</v>
          </cell>
          <cell r="G2339">
            <v>6.4397000000000002</v>
          </cell>
          <cell r="H2339">
            <v>6.0003000000000002</v>
          </cell>
          <cell r="I2339">
            <v>2.8176000000000001</v>
          </cell>
          <cell r="J2339">
            <v>6.9406999999999996</v>
          </cell>
          <cell r="K2339">
            <v>7.6984000000000004</v>
          </cell>
          <cell r="L2339">
            <v>2.6625999999999999</v>
          </cell>
          <cell r="M2339">
            <v>0.33450000000000002</v>
          </cell>
          <cell r="N2339">
            <v>6.9494999999999996</v>
          </cell>
          <cell r="O2339">
            <v>10.6592</v>
          </cell>
        </row>
        <row r="2340">
          <cell r="A2340" t="str">
            <v>Italy</v>
          </cell>
          <cell r="B2340" t="str">
            <v>Europe</v>
          </cell>
          <cell r="C2340" t="str">
            <v>Baa2</v>
          </cell>
          <cell r="D2340">
            <v>-11.7783</v>
          </cell>
          <cell r="E2340">
            <v>-5.7752999999999997</v>
          </cell>
          <cell r="F2340">
            <v>-15.687900000000001</v>
          </cell>
          <cell r="G2340">
            <v>-28.057700000000001</v>
          </cell>
          <cell r="H2340">
            <v>-27.297499999999999</v>
          </cell>
          <cell r="I2340">
            <v>-66.028099999999995</v>
          </cell>
          <cell r="J2340">
            <v>-42.040399999999998</v>
          </cell>
          <cell r="K2340">
            <v>-72.331000000000003</v>
          </cell>
          <cell r="L2340">
            <v>-67.169399999999996</v>
          </cell>
          <cell r="M2340">
            <v>-7.7225999999999999</v>
          </cell>
          <cell r="N2340">
            <v>18.536999999999999</v>
          </cell>
          <cell r="O2340">
            <v>20.872199999999999</v>
          </cell>
        </row>
        <row r="2341">
          <cell r="A2341" t="str">
            <v>Ivory Coast</v>
          </cell>
          <cell r="B2341" t="str">
            <v>--</v>
          </cell>
          <cell r="C2341" t="str">
            <v>--</v>
          </cell>
        </row>
        <row r="2342">
          <cell r="A2342" t="str">
            <v>Jamaica</v>
          </cell>
          <cell r="B2342" t="str">
            <v>Americas</v>
          </cell>
          <cell r="C2342" t="str">
            <v>Caa3</v>
          </cell>
          <cell r="D2342">
            <v>-0.77339999999999998</v>
          </cell>
          <cell r="E2342">
            <v>-0.50160000000000005</v>
          </cell>
          <cell r="F2342">
            <v>-1.0712999999999999</v>
          </cell>
          <cell r="G2342">
            <v>-1.1829000000000001</v>
          </cell>
          <cell r="H2342">
            <v>-2.0381</v>
          </cell>
          <cell r="I2342">
            <v>-2.7932999999999999</v>
          </cell>
          <cell r="J2342">
            <v>-1.1274999999999999</v>
          </cell>
          <cell r="K2342">
            <v>-0.93400000000000005</v>
          </cell>
          <cell r="L2342">
            <v>-2.0632000000000001</v>
          </cell>
          <cell r="M2342">
            <v>-1.9048</v>
          </cell>
          <cell r="N2342">
            <v>-1.6</v>
          </cell>
          <cell r="O2342">
            <v>-1.4</v>
          </cell>
        </row>
        <row r="2343">
          <cell r="A2343" t="str">
            <v>Japan</v>
          </cell>
          <cell r="B2343" t="str">
            <v>Asia Pacific</v>
          </cell>
          <cell r="C2343" t="str">
            <v>Aa3</v>
          </cell>
          <cell r="D2343">
            <v>136.22999999999999</v>
          </cell>
          <cell r="E2343">
            <v>172.06</v>
          </cell>
          <cell r="F2343">
            <v>166</v>
          </cell>
          <cell r="G2343">
            <v>171</v>
          </cell>
          <cell r="H2343">
            <v>211.8</v>
          </cell>
          <cell r="I2343">
            <v>159.5</v>
          </cell>
          <cell r="J2343">
            <v>146.9</v>
          </cell>
          <cell r="K2343">
            <v>203.9</v>
          </cell>
          <cell r="L2343">
            <v>119</v>
          </cell>
          <cell r="M2343">
            <v>60.9</v>
          </cell>
          <cell r="N2343">
            <v>33.552</v>
          </cell>
          <cell r="O2343">
            <v>30.839600000000001</v>
          </cell>
        </row>
        <row r="2344">
          <cell r="A2344" t="str">
            <v>Jersey</v>
          </cell>
          <cell r="B2344" t="str">
            <v>--</v>
          </cell>
          <cell r="C2344" t="str">
            <v>--</v>
          </cell>
        </row>
        <row r="2345">
          <cell r="A2345" t="str">
            <v>Jordan</v>
          </cell>
          <cell r="B2345" t="str">
            <v>ME &amp; A</v>
          </cell>
          <cell r="C2345" t="str">
            <v>B1</v>
          </cell>
          <cell r="D2345">
            <v>1.1986000000000001</v>
          </cell>
          <cell r="E2345">
            <v>3.9100000000000003E-2</v>
          </cell>
          <cell r="F2345">
            <v>-2.2717000000000001</v>
          </cell>
          <cell r="G2345">
            <v>-1.7261</v>
          </cell>
          <cell r="H2345">
            <v>-2.8744999999999998</v>
          </cell>
          <cell r="I2345">
            <v>-2.0547</v>
          </cell>
          <cell r="J2345">
            <v>-1.2435</v>
          </cell>
          <cell r="K2345">
            <v>-1.8821000000000001</v>
          </cell>
          <cell r="L2345">
            <v>-3.4685000000000001</v>
          </cell>
          <cell r="M2345">
            <v>-5.3627000000000002</v>
          </cell>
          <cell r="N2345">
            <v>-3.359</v>
          </cell>
          <cell r="O2345">
            <v>-3.3650000000000002</v>
          </cell>
        </row>
        <row r="2346">
          <cell r="A2346" t="str">
            <v>Kazakhstan</v>
          </cell>
          <cell r="B2346" t="str">
            <v>Europe</v>
          </cell>
          <cell r="C2346" t="str">
            <v>Baa2</v>
          </cell>
          <cell r="F2346">
            <v>-1.036</v>
          </cell>
          <cell r="G2346">
            <v>-1.9999</v>
          </cell>
          <cell r="H2346">
            <v>-8.3722999999999992</v>
          </cell>
          <cell r="I2346">
            <v>6.25</v>
          </cell>
          <cell r="J2346">
            <v>-4.1208</v>
          </cell>
          <cell r="K2346">
            <v>1.3855999999999999</v>
          </cell>
          <cell r="L2346">
            <v>10.206799999999999</v>
          </cell>
          <cell r="M2346">
            <v>0.64049999999999996</v>
          </cell>
          <cell r="N2346">
            <v>1.9650000000000001</v>
          </cell>
          <cell r="O2346">
            <v>0.83199999999999996</v>
          </cell>
        </row>
        <row r="2347">
          <cell r="A2347" t="str">
            <v>Kenya</v>
          </cell>
          <cell r="B2347" t="str">
            <v>--</v>
          </cell>
          <cell r="C2347" t="str">
            <v>B1</v>
          </cell>
          <cell r="D2347">
            <v>0.13239999999999999</v>
          </cell>
          <cell r="E2347">
            <v>-0.1318</v>
          </cell>
          <cell r="F2347">
            <v>-0.25230000000000002</v>
          </cell>
          <cell r="G2347">
            <v>-0.51039999999999996</v>
          </cell>
          <cell r="H2347">
            <v>-1.0321</v>
          </cell>
          <cell r="I2347">
            <v>-1.9825999999999999</v>
          </cell>
          <cell r="J2347">
            <v>-1.6884999999999999</v>
          </cell>
          <cell r="K2347">
            <v>-2.5122</v>
          </cell>
          <cell r="L2347">
            <v>-3.8304</v>
          </cell>
          <cell r="M2347">
            <v>-3.54</v>
          </cell>
          <cell r="N2347">
            <v>-4.282</v>
          </cell>
          <cell r="O2347">
            <v>-4.5599999999999996</v>
          </cell>
        </row>
        <row r="2348">
          <cell r="A2348" t="str">
            <v>Korea</v>
          </cell>
          <cell r="B2348" t="str">
            <v>Asia Pacific</v>
          </cell>
          <cell r="C2348" t="str">
            <v>Aa3</v>
          </cell>
          <cell r="D2348">
            <v>15.584300000000001</v>
          </cell>
          <cell r="E2348">
            <v>32.312399999999997</v>
          </cell>
          <cell r="F2348">
            <v>18.6065</v>
          </cell>
          <cell r="G2348">
            <v>14.083299999999999</v>
          </cell>
          <cell r="H2348">
            <v>21.7697</v>
          </cell>
          <cell r="I2348">
            <v>3.1974999999999998</v>
          </cell>
          <cell r="J2348">
            <v>32.790500000000002</v>
          </cell>
          <cell r="K2348">
            <v>29.3935</v>
          </cell>
          <cell r="L2348">
            <v>26.068200000000001</v>
          </cell>
          <cell r="M2348">
            <v>43.138500000000001</v>
          </cell>
          <cell r="N2348">
            <v>49.059800000000003</v>
          </cell>
          <cell r="O2348">
            <v>32.404899999999998</v>
          </cell>
        </row>
        <row r="2349">
          <cell r="A2349" t="str">
            <v>Kuwait</v>
          </cell>
          <cell r="B2349" t="str">
            <v>ME &amp; A</v>
          </cell>
          <cell r="C2349" t="str">
            <v>Aa2</v>
          </cell>
          <cell r="D2349">
            <v>9.4239999999999995</v>
          </cell>
          <cell r="E2349">
            <v>15.507999999999999</v>
          </cell>
          <cell r="F2349">
            <v>30.070499999999999</v>
          </cell>
          <cell r="G2349">
            <v>45.311700000000002</v>
          </cell>
          <cell r="H2349">
            <v>41.330100000000002</v>
          </cell>
          <cell r="I2349">
            <v>60.2393</v>
          </cell>
          <cell r="J2349">
            <v>28.383800000000001</v>
          </cell>
          <cell r="K2349">
            <v>36.9559</v>
          </cell>
          <cell r="L2349">
            <v>67.154700000000005</v>
          </cell>
          <cell r="M2349">
            <v>79.207099999999997</v>
          </cell>
          <cell r="N2349">
            <v>75.335599999999999</v>
          </cell>
          <cell r="O2349">
            <v>72.847399999999993</v>
          </cell>
        </row>
        <row r="2350">
          <cell r="A2350" t="str">
            <v>Kyrgyzstan</v>
          </cell>
          <cell r="B2350" t="str">
            <v>--</v>
          </cell>
          <cell r="C2350" t="str">
            <v>--</v>
          </cell>
          <cell r="D2350">
            <v>-6.0769999999999998E-2</v>
          </cell>
          <cell r="E2350">
            <v>3.3600000000000001E-3</v>
          </cell>
          <cell r="F2350">
            <v>-6.003E-2</v>
          </cell>
          <cell r="G2350">
            <v>-0.29916999999999999</v>
          </cell>
          <cell r="H2350">
            <v>-0.26264999999999999</v>
          </cell>
          <cell r="I2350">
            <v>-0.51909190000000005</v>
          </cell>
        </row>
        <row r="2351">
          <cell r="A2351" t="str">
            <v>Laos</v>
          </cell>
          <cell r="B2351" t="str">
            <v>--</v>
          </cell>
          <cell r="C2351" t="str">
            <v>--</v>
          </cell>
          <cell r="F2351">
            <v>-0.49199999999999999</v>
          </cell>
          <cell r="G2351">
            <v>-0.36699999999999999</v>
          </cell>
          <cell r="H2351">
            <v>-0.66</v>
          </cell>
          <cell r="I2351">
            <v>-0.98199999999999998</v>
          </cell>
          <cell r="J2351">
            <v>-1.1739999999999999</v>
          </cell>
          <cell r="K2351">
            <v>-1.2509999999999999</v>
          </cell>
          <cell r="L2351">
            <v>-1.2430000000000001</v>
          </cell>
          <cell r="M2351">
            <v>-2.6059999999999999</v>
          </cell>
          <cell r="N2351">
            <v>-2.9460000000000002</v>
          </cell>
          <cell r="O2351">
            <v>-2.956</v>
          </cell>
        </row>
        <row r="2352">
          <cell r="A2352" t="str">
            <v>Latvia</v>
          </cell>
          <cell r="B2352" t="str">
            <v>Europe</v>
          </cell>
          <cell r="C2352" t="str">
            <v>Baa2</v>
          </cell>
          <cell r="D2352">
            <v>-0.91490000000000005</v>
          </cell>
          <cell r="E2352">
            <v>-1.7675000000000001</v>
          </cell>
          <cell r="F2352">
            <v>-2.0038</v>
          </cell>
          <cell r="G2352">
            <v>-4.4787999999999997</v>
          </cell>
          <cell r="H2352">
            <v>-6.4169999999999998</v>
          </cell>
          <cell r="I2352">
            <v>-4.3954000000000004</v>
          </cell>
          <cell r="J2352">
            <v>2.2322000000000002</v>
          </cell>
          <cell r="K2352">
            <v>0.70840000000000003</v>
          </cell>
          <cell r="L2352">
            <v>-0.6139</v>
          </cell>
          <cell r="M2352">
            <v>-0.70489999999999997</v>
          </cell>
          <cell r="N2352">
            <v>-0.49020000000000002</v>
          </cell>
          <cell r="O2352">
            <v>-0.65010000000000001</v>
          </cell>
        </row>
        <row r="2353">
          <cell r="A2353" t="str">
            <v>Lebanon</v>
          </cell>
          <cell r="B2353" t="str">
            <v>ME &amp; A</v>
          </cell>
          <cell r="C2353" t="str">
            <v>B1</v>
          </cell>
          <cell r="D2353">
            <v>-2.61</v>
          </cell>
          <cell r="E2353">
            <v>-3.3319999999999999</v>
          </cell>
          <cell r="F2353">
            <v>-2.9260000000000002</v>
          </cell>
          <cell r="G2353">
            <v>-0.61</v>
          </cell>
          <cell r="H2353">
            <v>-1.028</v>
          </cell>
          <cell r="I2353">
            <v>-2.2919999999999998</v>
          </cell>
          <cell r="J2353">
            <v>-3.2130000000000001</v>
          </cell>
          <cell r="K2353">
            <v>-3.681</v>
          </cell>
          <cell r="L2353">
            <v>-4.8529999999999998</v>
          </cell>
          <cell r="M2353">
            <v>-6.7130000000000001</v>
          </cell>
          <cell r="N2353">
            <v>-5.4374000000000002</v>
          </cell>
          <cell r="O2353">
            <v>-5.8616999999999999</v>
          </cell>
        </row>
        <row r="2354">
          <cell r="A2354" t="str">
            <v>Lesotho</v>
          </cell>
          <cell r="B2354" t="str">
            <v>--</v>
          </cell>
          <cell r="C2354" t="str">
            <v>--</v>
          </cell>
        </row>
        <row r="2355">
          <cell r="A2355" t="str">
            <v>Libya</v>
          </cell>
          <cell r="B2355" t="str">
            <v>--</v>
          </cell>
          <cell r="C2355" t="str">
            <v>--</v>
          </cell>
        </row>
        <row r="2356">
          <cell r="A2356" t="str">
            <v>Liechtenstein</v>
          </cell>
          <cell r="B2356" t="str">
            <v>--</v>
          </cell>
          <cell r="C2356" t="str">
            <v>--</v>
          </cell>
        </row>
        <row r="2357">
          <cell r="A2357" t="str">
            <v>Lithuania</v>
          </cell>
          <cell r="B2357" t="str">
            <v>Europe</v>
          </cell>
          <cell r="C2357" t="str">
            <v>Baa1</v>
          </cell>
          <cell r="D2357">
            <v>-1.2591000000000001</v>
          </cell>
          <cell r="E2357">
            <v>-1.7304999999999999</v>
          </cell>
          <cell r="F2357">
            <v>-1.8439000000000001</v>
          </cell>
          <cell r="G2357">
            <v>-3.2006000000000001</v>
          </cell>
          <cell r="H2357">
            <v>-5.6763000000000003</v>
          </cell>
          <cell r="I2357">
            <v>-6.1443000000000003</v>
          </cell>
          <cell r="J2357">
            <v>1.3838999999999999</v>
          </cell>
          <cell r="K2357">
            <v>2.58E-2</v>
          </cell>
          <cell r="L2357">
            <v>-1.6021000000000001</v>
          </cell>
          <cell r="M2357">
            <v>-8.7099999999999997E-2</v>
          </cell>
          <cell r="N2357">
            <v>4.5999999999999999E-3</v>
          </cell>
          <cell r="O2357">
            <v>-0.32190000000000002</v>
          </cell>
        </row>
        <row r="2358">
          <cell r="A2358" t="str">
            <v>Luxembourg</v>
          </cell>
          <cell r="B2358" t="str">
            <v>Europe</v>
          </cell>
          <cell r="C2358" t="str">
            <v>Aaa</v>
          </cell>
          <cell r="D2358">
            <v>2.3794</v>
          </cell>
          <cell r="E2358">
            <v>4.0446</v>
          </cell>
          <cell r="F2358">
            <v>4.3491999999999997</v>
          </cell>
          <cell r="G2358">
            <v>4.4149000000000003</v>
          </cell>
          <cell r="H2358">
            <v>5.1864999999999997</v>
          </cell>
          <cell r="I2358">
            <v>2.9411999999999998</v>
          </cell>
          <cell r="J2358">
            <v>3.5988000000000002</v>
          </cell>
          <cell r="K2358">
            <v>4.0109000000000004</v>
          </cell>
          <cell r="L2358">
            <v>3.8605999999999998</v>
          </cell>
          <cell r="M2358">
            <v>3.6446999999999998</v>
          </cell>
          <cell r="N2358">
            <v>3.8639999999999999</v>
          </cell>
          <cell r="O2358">
            <v>4.2011000000000003</v>
          </cell>
        </row>
        <row r="2359">
          <cell r="A2359" t="str">
            <v>Macau</v>
          </cell>
          <cell r="B2359" t="str">
            <v>Asia Pacific</v>
          </cell>
          <cell r="C2359" t="str">
            <v>Aa3</v>
          </cell>
          <cell r="D2359">
            <v>2.5958999999999999</v>
          </cell>
          <cell r="E2359">
            <v>3.5581</v>
          </cell>
          <cell r="F2359">
            <v>2.9417</v>
          </cell>
          <cell r="G2359">
            <v>2.4380000000000002</v>
          </cell>
          <cell r="H2359">
            <v>4.306</v>
          </cell>
          <cell r="I2359">
            <v>4.0364000000000004</v>
          </cell>
          <cell r="J2359">
            <v>6.7880000000000003</v>
          </cell>
          <cell r="K2359">
            <v>12.083600000000001</v>
          </cell>
          <cell r="L2359">
            <v>16.967700000000001</v>
          </cell>
          <cell r="M2359">
            <v>19.387799999999999</v>
          </cell>
          <cell r="N2359">
            <v>24.6404</v>
          </cell>
          <cell r="O2359">
            <v>27.627400000000002</v>
          </cell>
        </row>
        <row r="2360">
          <cell r="A2360" t="str">
            <v>Macedonia</v>
          </cell>
          <cell r="B2360" t="str">
            <v>--</v>
          </cell>
          <cell r="C2360" t="str">
            <v>--</v>
          </cell>
          <cell r="F2360">
            <v>-0.1593</v>
          </cell>
          <cell r="G2360">
            <v>-2.8500000000000001E-2</v>
          </cell>
          <cell r="H2360">
            <v>-0.60570000000000002</v>
          </cell>
          <cell r="I2360">
            <v>-1.2358</v>
          </cell>
          <cell r="J2360">
            <v>-0.60960000000000003</v>
          </cell>
          <cell r="K2360">
            <v>-0.1978</v>
          </cell>
          <cell r="L2360">
            <v>-0.26140000000000002</v>
          </cell>
          <cell r="M2360">
            <v>-0.3004</v>
          </cell>
          <cell r="N2360">
            <v>-0.71399999999999997</v>
          </cell>
        </row>
        <row r="2361">
          <cell r="A2361" t="str">
            <v>Malawi</v>
          </cell>
          <cell r="B2361" t="str">
            <v>--</v>
          </cell>
          <cell r="C2361" t="str">
            <v>--</v>
          </cell>
        </row>
        <row r="2362">
          <cell r="A2362" t="str">
            <v>Malaysia</v>
          </cell>
          <cell r="B2362" t="str">
            <v>Asia Pacific</v>
          </cell>
          <cell r="C2362" t="str">
            <v>A3</v>
          </cell>
          <cell r="D2362">
            <v>13.3226</v>
          </cell>
          <cell r="E2362">
            <v>15.079499999999999</v>
          </cell>
          <cell r="F2362">
            <v>20.693100000000001</v>
          </cell>
          <cell r="G2362">
            <v>26.178999999999998</v>
          </cell>
          <cell r="H2362">
            <v>29.7273</v>
          </cell>
          <cell r="I2362">
            <v>39.424999999999997</v>
          </cell>
          <cell r="J2362">
            <v>31.415299999999998</v>
          </cell>
          <cell r="K2362">
            <v>27.0533</v>
          </cell>
          <cell r="L2362">
            <v>33.499499999999998</v>
          </cell>
          <cell r="M2362">
            <v>18.5822</v>
          </cell>
          <cell r="N2362">
            <v>13.8521</v>
          </cell>
          <cell r="O2362">
            <v>14.1678</v>
          </cell>
        </row>
        <row r="2363">
          <cell r="A2363" t="str">
            <v>Maldives</v>
          </cell>
          <cell r="B2363" t="str">
            <v>--</v>
          </cell>
          <cell r="C2363" t="str">
            <v>--</v>
          </cell>
        </row>
        <row r="2364">
          <cell r="A2364" t="str">
            <v>Mali</v>
          </cell>
          <cell r="B2364" t="str">
            <v>--</v>
          </cell>
          <cell r="C2364" t="str">
            <v>--</v>
          </cell>
        </row>
        <row r="2365">
          <cell r="A2365" t="str">
            <v>Malta</v>
          </cell>
          <cell r="B2365" t="str">
            <v>Europe</v>
          </cell>
          <cell r="C2365" t="str">
            <v>A3</v>
          </cell>
          <cell r="D2365">
            <v>-0.15609999999999999</v>
          </cell>
          <cell r="E2365">
            <v>-0.33450000000000002</v>
          </cell>
          <cell r="F2365">
            <v>-0.52410000000000001</v>
          </cell>
          <cell r="G2365">
            <v>-0.62409999999999999</v>
          </cell>
          <cell r="H2365">
            <v>-0.47010000000000002</v>
          </cell>
          <cell r="I2365">
            <v>-0.42059999999999997</v>
          </cell>
          <cell r="J2365">
            <v>-0.73839999999999995</v>
          </cell>
          <cell r="K2365">
            <v>-0.51080000000000003</v>
          </cell>
          <cell r="L2365">
            <v>-4.5900000000000003E-2</v>
          </cell>
          <cell r="M2365">
            <v>0.1401</v>
          </cell>
          <cell r="N2365">
            <v>0.19170000000000001</v>
          </cell>
          <cell r="O2365">
            <v>0.18210000000000001</v>
          </cell>
        </row>
        <row r="2366">
          <cell r="A2366" t="str">
            <v>Mauritania</v>
          </cell>
          <cell r="B2366" t="str">
            <v>--</v>
          </cell>
          <cell r="C2366" t="str">
            <v>--</v>
          </cell>
        </row>
        <row r="2367">
          <cell r="A2367" t="str">
            <v>Mauritius</v>
          </cell>
          <cell r="B2367" t="str">
            <v>ME &amp; A</v>
          </cell>
          <cell r="C2367" t="str">
            <v>Baa1</v>
          </cell>
          <cell r="D2367">
            <v>9.3100000000000002E-2</v>
          </cell>
          <cell r="E2367">
            <v>-0.1118</v>
          </cell>
          <cell r="F2367">
            <v>-0.32390000000000002</v>
          </cell>
          <cell r="G2367">
            <v>-0.60440000000000005</v>
          </cell>
          <cell r="H2367">
            <v>-0.434</v>
          </cell>
          <cell r="I2367">
            <v>-0.97570000000000001</v>
          </cell>
          <cell r="J2367">
            <v>-0.65500000000000003</v>
          </cell>
          <cell r="K2367">
            <v>-0.7994</v>
          </cell>
          <cell r="L2367">
            <v>-1.2312000000000001</v>
          </cell>
          <cell r="M2367">
            <v>-1.1469</v>
          </cell>
          <cell r="N2367">
            <v>-1.1514</v>
          </cell>
          <cell r="O2367">
            <v>-1.1244000000000001</v>
          </cell>
        </row>
        <row r="2368">
          <cell r="A2368" t="str">
            <v>Mexico</v>
          </cell>
          <cell r="B2368" t="str">
            <v>Americas</v>
          </cell>
          <cell r="C2368" t="str">
            <v>Baa1</v>
          </cell>
          <cell r="D2368">
            <v>-8.1545000000000005</v>
          </cell>
          <cell r="E2368">
            <v>-6.8056999999999999</v>
          </cell>
          <cell r="F2368">
            <v>-8.6144999999999996</v>
          </cell>
          <cell r="G2368">
            <v>-7.4488000000000003</v>
          </cell>
          <cell r="H2368">
            <v>-14.2677</v>
          </cell>
          <cell r="I2368">
            <v>-19.556999999999999</v>
          </cell>
          <cell r="J2368">
            <v>-7.7240000000000002</v>
          </cell>
          <cell r="K2368">
            <v>-3.2298</v>
          </cell>
          <cell r="L2368">
            <v>-11.836</v>
          </cell>
          <cell r="M2368">
            <v>-14.1839</v>
          </cell>
          <cell r="N2368">
            <v>-17.5</v>
          </cell>
          <cell r="O2368">
            <v>-18.5</v>
          </cell>
        </row>
        <row r="2369">
          <cell r="A2369" t="str">
            <v>Moldova</v>
          </cell>
          <cell r="B2369" t="str">
            <v>Europe</v>
          </cell>
          <cell r="C2369" t="str">
            <v>B3</v>
          </cell>
          <cell r="D2369">
            <v>-0.13020000000000001</v>
          </cell>
          <cell r="E2369">
            <v>-4.6100000000000002E-2</v>
          </cell>
          <cell r="F2369">
            <v>-0.2258</v>
          </cell>
          <cell r="G2369">
            <v>-0.38640000000000002</v>
          </cell>
          <cell r="H2369">
            <v>-0.67110000000000003</v>
          </cell>
          <cell r="I2369">
            <v>-0.97560000000000002</v>
          </cell>
          <cell r="J2369">
            <v>-0.44669999999999999</v>
          </cell>
          <cell r="K2369">
            <v>-0.45129999999999998</v>
          </cell>
          <cell r="L2369">
            <v>-0.78449999999999998</v>
          </cell>
          <cell r="M2369">
            <v>-0.49530000000000002</v>
          </cell>
          <cell r="N2369">
            <v>-0.52</v>
          </cell>
          <cell r="O2369">
            <v>-0.56499999999999995</v>
          </cell>
        </row>
        <row r="2370">
          <cell r="A2370" t="str">
            <v>Monaco</v>
          </cell>
          <cell r="B2370" t="str">
            <v>--</v>
          </cell>
          <cell r="C2370" t="str">
            <v>--</v>
          </cell>
        </row>
        <row r="2371">
          <cell r="A2371" t="str">
            <v>Mongolia</v>
          </cell>
          <cell r="B2371" t="str">
            <v>Asia Pacific</v>
          </cell>
          <cell r="C2371" t="str">
            <v>B1</v>
          </cell>
          <cell r="D2371">
            <v>-9.8799999999999999E-2</v>
          </cell>
          <cell r="E2371">
            <v>6.3E-2</v>
          </cell>
          <cell r="F2371">
            <v>8.7499999999999994E-2</v>
          </cell>
          <cell r="G2371">
            <v>0.37219999999999998</v>
          </cell>
          <cell r="H2371">
            <v>0.17180000000000001</v>
          </cell>
          <cell r="I2371">
            <v>-0.69010000000000005</v>
          </cell>
          <cell r="J2371">
            <v>-0.34179999999999999</v>
          </cell>
          <cell r="K2371">
            <v>-0.88670000000000004</v>
          </cell>
          <cell r="L2371">
            <v>-2.7585999999999999</v>
          </cell>
          <cell r="M2371">
            <v>-3.3622999999999998</v>
          </cell>
          <cell r="N2371">
            <v>-3.2349999999999999</v>
          </cell>
          <cell r="O2371">
            <v>-2.7473000000000001</v>
          </cell>
        </row>
        <row r="2372">
          <cell r="A2372" t="str">
            <v>Montenegro</v>
          </cell>
          <cell r="B2372" t="str">
            <v>Europe</v>
          </cell>
          <cell r="C2372" t="str">
            <v>Ba3</v>
          </cell>
          <cell r="D2372">
            <v>-0.1154</v>
          </cell>
          <cell r="E2372">
            <v>-0.14879999999999999</v>
          </cell>
          <cell r="F2372">
            <v>-0.37580000000000002</v>
          </cell>
          <cell r="G2372">
            <v>-0.84570000000000001</v>
          </cell>
          <cell r="H2372">
            <v>-1.4511000000000001</v>
          </cell>
          <cell r="I2372">
            <v>-2.2576999999999998</v>
          </cell>
          <cell r="J2372">
            <v>-1.1568000000000001</v>
          </cell>
          <cell r="K2372">
            <v>-0.94230000000000003</v>
          </cell>
          <cell r="L2372">
            <v>-0.79800000000000004</v>
          </cell>
          <cell r="M2372">
            <v>-0.75490000000000002</v>
          </cell>
          <cell r="N2372">
            <v>-0.70660000000000001</v>
          </cell>
          <cell r="O2372">
            <v>-0.73350000000000004</v>
          </cell>
        </row>
        <row r="2373">
          <cell r="A2373" t="str">
            <v>Morocco</v>
          </cell>
          <cell r="B2373" t="str">
            <v>ME &amp; A</v>
          </cell>
          <cell r="C2373" t="str">
            <v>Ba1</v>
          </cell>
          <cell r="D2373">
            <v>1.5914999999999999</v>
          </cell>
          <cell r="E2373">
            <v>0.96430000000000005</v>
          </cell>
          <cell r="F2373">
            <v>1.0639000000000001</v>
          </cell>
          <cell r="G2373">
            <v>1.4125000000000001</v>
          </cell>
          <cell r="H2373">
            <v>-5.0299999999999997E-2</v>
          </cell>
          <cell r="I2373">
            <v>-4.6368</v>
          </cell>
          <cell r="J2373">
            <v>-4.9489000000000001</v>
          </cell>
          <cell r="K2373">
            <v>-4.0776000000000003</v>
          </cell>
          <cell r="L2373">
            <v>-7.9855999999999998</v>
          </cell>
          <cell r="M2373">
            <v>-9.5551999999999992</v>
          </cell>
          <cell r="N2373">
            <v>-8.7317</v>
          </cell>
          <cell r="O2373">
            <v>-8.1806999999999999</v>
          </cell>
        </row>
        <row r="2374">
          <cell r="A2374" t="str">
            <v>Mozambique</v>
          </cell>
          <cell r="B2374" t="str">
            <v>--</v>
          </cell>
          <cell r="C2374" t="str">
            <v>B1</v>
          </cell>
          <cell r="D2374">
            <v>-0.81399999999999995</v>
          </cell>
          <cell r="E2374">
            <v>-0.66200000000000003</v>
          </cell>
          <cell r="F2374">
            <v>-1.1319999999999999</v>
          </cell>
          <cell r="G2374">
            <v>-0.623</v>
          </cell>
          <cell r="H2374">
            <v>-0.88700000000000001</v>
          </cell>
          <cell r="I2374">
            <v>-1.2849999999999999</v>
          </cell>
          <cell r="J2374">
            <v>-1.22</v>
          </cell>
          <cell r="K2374">
            <v>-1.113</v>
          </cell>
          <cell r="L2374">
            <v>-3.0590000000000002</v>
          </cell>
          <cell r="M2374">
            <v>-5.1980000000000004</v>
          </cell>
          <cell r="N2374">
            <v>-5.8540000000000001</v>
          </cell>
          <cell r="O2374">
            <v>-6.6079999999999997</v>
          </cell>
        </row>
        <row r="2375">
          <cell r="A2375" t="str">
            <v>Myanmar</v>
          </cell>
          <cell r="B2375" t="str">
            <v>--</v>
          </cell>
          <cell r="C2375" t="str">
            <v>--</v>
          </cell>
        </row>
        <row r="2376">
          <cell r="A2376" t="str">
            <v>Namibia</v>
          </cell>
          <cell r="B2376" t="str">
            <v>ME &amp; A</v>
          </cell>
          <cell r="C2376" t="str">
            <v>Baa3</v>
          </cell>
          <cell r="D2376">
            <v>0.27189999999999998</v>
          </cell>
          <cell r="E2376">
            <v>0.44030000000000002</v>
          </cell>
          <cell r="F2376">
            <v>0.3231</v>
          </cell>
          <cell r="G2376">
            <v>1.0761000000000001</v>
          </cell>
          <cell r="H2376">
            <v>0.75480000000000003</v>
          </cell>
          <cell r="I2376">
            <v>0.27160000000000001</v>
          </cell>
          <cell r="J2376">
            <v>-0.15129999999999999</v>
          </cell>
          <cell r="K2376">
            <v>-0.21129999999999999</v>
          </cell>
          <cell r="L2376">
            <v>-0.44900000000000001</v>
          </cell>
          <cell r="M2376">
            <v>-0.22420000000000001</v>
          </cell>
          <cell r="N2376">
            <v>-0.42359999999999998</v>
          </cell>
          <cell r="O2376">
            <v>-0.55840000000000001</v>
          </cell>
        </row>
        <row r="2377">
          <cell r="A2377" t="str">
            <v>Nepal</v>
          </cell>
          <cell r="B2377" t="str">
            <v>--</v>
          </cell>
          <cell r="C2377" t="str">
            <v>--</v>
          </cell>
        </row>
        <row r="2378">
          <cell r="A2378" t="str">
            <v>Netherlands</v>
          </cell>
          <cell r="B2378" t="str">
            <v>Europe</v>
          </cell>
          <cell r="C2378" t="str">
            <v>Aaa</v>
          </cell>
          <cell r="D2378">
            <v>29.895299999999999</v>
          </cell>
          <cell r="E2378">
            <v>46.584000000000003</v>
          </cell>
          <cell r="F2378">
            <v>47.295200000000001</v>
          </cell>
          <cell r="G2378">
            <v>63.636800000000001</v>
          </cell>
          <cell r="H2378">
            <v>52.665199999999999</v>
          </cell>
          <cell r="I2378">
            <v>37.491300000000003</v>
          </cell>
          <cell r="J2378">
            <v>41.339599999999997</v>
          </cell>
          <cell r="K2378">
            <v>57.474699999999999</v>
          </cell>
          <cell r="L2378">
            <v>79.108900000000006</v>
          </cell>
          <cell r="M2378">
            <v>72.633799999999994</v>
          </cell>
          <cell r="N2378">
            <v>79.132999999999996</v>
          </cell>
          <cell r="O2378">
            <v>87.108199999999997</v>
          </cell>
        </row>
        <row r="2379">
          <cell r="A2379" t="str">
            <v>Netherlands Antilles</v>
          </cell>
          <cell r="B2379" t="str">
            <v>--</v>
          </cell>
          <cell r="C2379" t="str">
            <v>--</v>
          </cell>
        </row>
        <row r="2380">
          <cell r="A2380" t="str">
            <v>New Zealand</v>
          </cell>
          <cell r="B2380" t="str">
            <v>Asia Pacific</v>
          </cell>
          <cell r="C2380" t="str">
            <v>Aaa</v>
          </cell>
          <cell r="D2380">
            <v>-2.9527999999999999</v>
          </cell>
          <cell r="E2380">
            <v>-5.5843999999999996</v>
          </cell>
          <cell r="F2380">
            <v>-8.8454999999999995</v>
          </cell>
          <cell r="G2380">
            <v>-8.7727000000000004</v>
          </cell>
          <cell r="H2380">
            <v>-10.550599999999999</v>
          </cell>
          <cell r="I2380">
            <v>-11.4969</v>
          </cell>
          <cell r="J2380">
            <v>-3.6086</v>
          </cell>
          <cell r="K2380">
            <v>-4.4897</v>
          </cell>
          <cell r="L2380">
            <v>-5.8823999999999996</v>
          </cell>
          <cell r="M2380">
            <v>-7.9649999999999999</v>
          </cell>
          <cell r="N2380">
            <v>-7.5194000000000001</v>
          </cell>
          <cell r="O2380">
            <v>-10.3185</v>
          </cell>
        </row>
        <row r="2381">
          <cell r="A2381" t="str">
            <v>Nicaragua</v>
          </cell>
          <cell r="B2381" t="str">
            <v>Americas</v>
          </cell>
          <cell r="C2381" t="str">
            <v>B3</v>
          </cell>
          <cell r="D2381">
            <v>-0.70550000000000002</v>
          </cell>
          <cell r="E2381">
            <v>-0.68740000000000001</v>
          </cell>
          <cell r="F2381">
            <v>-0.78359999999999996</v>
          </cell>
          <cell r="G2381">
            <v>-0.84509999999999996</v>
          </cell>
          <cell r="H2381">
            <v>-1.2245999999999999</v>
          </cell>
          <cell r="I2381">
            <v>-1.5025999999999999</v>
          </cell>
          <cell r="J2381">
            <v>-0.7762</v>
          </cell>
          <cell r="K2381">
            <v>-0.85870000000000002</v>
          </cell>
          <cell r="L2381">
            <v>-1.2682</v>
          </cell>
          <cell r="M2381">
            <v>-1.3501000000000001</v>
          </cell>
          <cell r="N2381">
            <v>-1.6169</v>
          </cell>
          <cell r="O2381">
            <v>-1.7751999999999999</v>
          </cell>
        </row>
        <row r="2382">
          <cell r="A2382" t="str">
            <v>Niger</v>
          </cell>
          <cell r="B2382" t="str">
            <v>--</v>
          </cell>
          <cell r="C2382" t="str">
            <v>--</v>
          </cell>
        </row>
        <row r="2383">
          <cell r="A2383" t="str">
            <v>Nigeria</v>
          </cell>
          <cell r="B2383" t="str">
            <v>ME &amp; A</v>
          </cell>
          <cell r="C2383" t="str">
            <v>Ba3</v>
          </cell>
          <cell r="D2383">
            <v>3.391</v>
          </cell>
          <cell r="E2383">
            <v>16.841000000000001</v>
          </cell>
          <cell r="F2383">
            <v>36.529000000000003</v>
          </cell>
          <cell r="G2383">
            <v>36.518000000000001</v>
          </cell>
          <cell r="H2383">
            <v>27.648</v>
          </cell>
          <cell r="I2383">
            <v>29.108000000000001</v>
          </cell>
          <cell r="J2383">
            <v>13.821</v>
          </cell>
          <cell r="K2383">
            <v>13.26</v>
          </cell>
          <cell r="L2383">
            <v>8.6859999999999999</v>
          </cell>
          <cell r="M2383">
            <v>9.4830000000000005</v>
          </cell>
          <cell r="N2383">
            <v>9.3989999999999991</v>
          </cell>
          <cell r="O2383">
            <v>11.614000000000001</v>
          </cell>
        </row>
        <row r="2384">
          <cell r="A2384" t="str">
            <v>Norway</v>
          </cell>
          <cell r="B2384" t="str">
            <v>Europe</v>
          </cell>
          <cell r="C2384" t="str">
            <v>Aaa</v>
          </cell>
          <cell r="D2384">
            <v>27.698</v>
          </cell>
          <cell r="E2384">
            <v>33</v>
          </cell>
          <cell r="F2384">
            <v>49.002000000000002</v>
          </cell>
          <cell r="G2384">
            <v>58.164999999999999</v>
          </cell>
          <cell r="H2384">
            <v>55.429000000000002</v>
          </cell>
          <cell r="I2384">
            <v>79.234999999999999</v>
          </cell>
          <cell r="J2384">
            <v>44.542999999999999</v>
          </cell>
          <cell r="K2384">
            <v>51.444000000000003</v>
          </cell>
          <cell r="L2384">
            <v>62.704900000000002</v>
          </cell>
          <cell r="M2384">
            <v>70.821799999999996</v>
          </cell>
          <cell r="N2384">
            <v>70.140600000000006</v>
          </cell>
          <cell r="O2384">
            <v>68.236199999999997</v>
          </cell>
        </row>
        <row r="2385">
          <cell r="A2385" t="str">
            <v>Oman</v>
          </cell>
          <cell r="B2385" t="str">
            <v>ME &amp; A</v>
          </cell>
          <cell r="C2385" t="str">
            <v>A1</v>
          </cell>
          <cell r="D2385">
            <v>1.454</v>
          </cell>
          <cell r="E2385">
            <v>0.877</v>
          </cell>
          <cell r="F2385">
            <v>5.1779999999999999</v>
          </cell>
          <cell r="G2385">
            <v>5.6639999999999997</v>
          </cell>
          <cell r="H2385">
            <v>2.4620000000000002</v>
          </cell>
          <cell r="I2385">
            <v>5.0190000000000001</v>
          </cell>
          <cell r="J2385">
            <v>-0.59599999999999997</v>
          </cell>
          <cell r="K2385">
            <v>5.8710000000000004</v>
          </cell>
          <cell r="L2385">
            <v>10.263</v>
          </cell>
          <cell r="M2385">
            <v>8.1430000000000007</v>
          </cell>
          <cell r="N2385">
            <v>7.9770000000000003</v>
          </cell>
          <cell r="O2385">
            <v>6.4291</v>
          </cell>
        </row>
        <row r="2386">
          <cell r="A2386" t="str">
            <v>Pakistan</v>
          </cell>
          <cell r="B2386" t="str">
            <v>Asia Pacific</v>
          </cell>
          <cell r="C2386" t="str">
            <v>Caa1</v>
          </cell>
          <cell r="D2386">
            <v>4.12</v>
          </cell>
          <cell r="E2386">
            <v>1.806</v>
          </cell>
          <cell r="F2386">
            <v>-1.534</v>
          </cell>
          <cell r="G2386">
            <v>-4.99</v>
          </cell>
          <cell r="H2386">
            <v>-6.8780000000000001</v>
          </cell>
          <cell r="I2386">
            <v>-13.874000000000001</v>
          </cell>
          <cell r="J2386">
            <v>-9.2609999999999992</v>
          </cell>
          <cell r="K2386">
            <v>-3.9460000000000002</v>
          </cell>
          <cell r="L2386">
            <v>0.214</v>
          </cell>
          <cell r="M2386">
            <v>-4.6580000000000004</v>
          </cell>
          <cell r="N2386">
            <v>-2.3170000000000002</v>
          </cell>
          <cell r="O2386">
            <v>-2.7915999999999999</v>
          </cell>
        </row>
        <row r="2387">
          <cell r="A2387" t="str">
            <v>Palau</v>
          </cell>
          <cell r="B2387" t="str">
            <v>--</v>
          </cell>
          <cell r="C2387" t="str">
            <v>--</v>
          </cell>
        </row>
        <row r="2388">
          <cell r="A2388" t="str">
            <v>Panama</v>
          </cell>
          <cell r="B2388" t="str">
            <v>Americas</v>
          </cell>
          <cell r="C2388" t="str">
            <v>Baa2</v>
          </cell>
          <cell r="D2388">
            <v>-0.53649999999999998</v>
          </cell>
          <cell r="E2388">
            <v>-1.0032000000000001</v>
          </cell>
          <cell r="F2388">
            <v>-1.0218</v>
          </cell>
          <cell r="G2388">
            <v>-0.44840000000000002</v>
          </cell>
          <cell r="H2388">
            <v>-1.407</v>
          </cell>
          <cell r="I2388">
            <v>-2.7221000000000002</v>
          </cell>
          <cell r="J2388">
            <v>-0.17780000000000001</v>
          </cell>
          <cell r="K2388">
            <v>-2.7646000000000002</v>
          </cell>
          <cell r="L2388">
            <v>-3.8256000000000001</v>
          </cell>
          <cell r="M2388">
            <v>-3.2669999999999999</v>
          </cell>
          <cell r="N2388">
            <v>-3.577</v>
          </cell>
          <cell r="O2388">
            <v>-3.8233000000000001</v>
          </cell>
        </row>
        <row r="2389">
          <cell r="A2389" t="str">
            <v>Papua New Guinea</v>
          </cell>
          <cell r="B2389" t="str">
            <v>Asia Pacific</v>
          </cell>
          <cell r="C2389" t="str">
            <v>B1</v>
          </cell>
          <cell r="D2389">
            <v>0.13919999999999999</v>
          </cell>
          <cell r="E2389">
            <v>0.18529999999999999</v>
          </cell>
          <cell r="F2389">
            <v>0.64759999999999995</v>
          </cell>
          <cell r="G2389">
            <v>0.443</v>
          </cell>
          <cell r="H2389">
            <v>0.1855</v>
          </cell>
          <cell r="I2389">
            <v>0.7944</v>
          </cell>
          <cell r="J2389">
            <v>-0.5847</v>
          </cell>
          <cell r="K2389">
            <v>-0.63290000000000002</v>
          </cell>
          <cell r="L2389">
            <v>-0.17169999999999999</v>
          </cell>
          <cell r="M2389">
            <v>-2.3001</v>
          </cell>
          <cell r="N2389">
            <v>-1.5197000000000001</v>
          </cell>
          <cell r="O2389">
            <v>-0.70369999999999999</v>
          </cell>
        </row>
        <row r="2390">
          <cell r="A2390" t="str">
            <v>Paraguay</v>
          </cell>
          <cell r="B2390" t="str">
            <v>Americas</v>
          </cell>
          <cell r="C2390" t="str">
            <v>Ba3</v>
          </cell>
          <cell r="D2390">
            <v>1.7000000000000001E-2</v>
          </cell>
          <cell r="E2390">
            <v>-9.7999999999999997E-3</v>
          </cell>
          <cell r="F2390">
            <v>-6.7500000000000004E-2</v>
          </cell>
          <cell r="G2390">
            <v>0.16719999999999999</v>
          </cell>
          <cell r="H2390">
            <v>0.77890000000000004</v>
          </cell>
          <cell r="I2390">
            <v>0.18310000000000001</v>
          </cell>
          <cell r="J2390">
            <v>0.48149999999999998</v>
          </cell>
          <cell r="K2390">
            <v>-5.7299999999999997E-2</v>
          </cell>
          <cell r="L2390">
            <v>0.1323</v>
          </cell>
          <cell r="M2390">
            <v>4.4499999999999998E-2</v>
          </cell>
          <cell r="N2390">
            <v>0.1474</v>
          </cell>
          <cell r="O2390">
            <v>-6.2799999999999995E-2</v>
          </cell>
        </row>
        <row r="2391">
          <cell r="A2391" t="str">
            <v>Peru</v>
          </cell>
          <cell r="B2391" t="str">
            <v>Americas</v>
          </cell>
          <cell r="C2391" t="str">
            <v>Baa2</v>
          </cell>
          <cell r="D2391">
            <v>-0.93</v>
          </cell>
          <cell r="E2391">
            <v>6.2E-2</v>
          </cell>
          <cell r="F2391">
            <v>1.1599999999999999</v>
          </cell>
          <cell r="G2391">
            <v>2.911</v>
          </cell>
          <cell r="H2391">
            <v>1.522</v>
          </cell>
          <cell r="I2391">
            <v>-5.2859999999999996</v>
          </cell>
          <cell r="J2391">
            <v>-0.72299999999999998</v>
          </cell>
          <cell r="K2391">
            <v>-3.7789999999999999</v>
          </cell>
          <cell r="L2391">
            <v>-3.3410000000000002</v>
          </cell>
          <cell r="M2391">
            <v>-7.1369999999999996</v>
          </cell>
          <cell r="N2391">
            <v>-10.2378</v>
          </cell>
          <cell r="O2391">
            <v>-10.753399999999999</v>
          </cell>
        </row>
        <row r="2392">
          <cell r="A2392" t="str">
            <v>Philippines</v>
          </cell>
          <cell r="B2392" t="str">
            <v>Asia Pacific</v>
          </cell>
          <cell r="C2392" t="str">
            <v>Baa3</v>
          </cell>
          <cell r="D2392">
            <v>0.28499999999999998</v>
          </cell>
          <cell r="E2392">
            <v>1.625</v>
          </cell>
          <cell r="F2392">
            <v>1.98</v>
          </cell>
          <cell r="G2392">
            <v>5.3410000000000002</v>
          </cell>
          <cell r="H2392">
            <v>7.1120000000000001</v>
          </cell>
          <cell r="I2392">
            <v>3.6269999999999998</v>
          </cell>
          <cell r="J2392">
            <v>9.3580000000000005</v>
          </cell>
          <cell r="K2392">
            <v>8.9220000000000006</v>
          </cell>
          <cell r="L2392">
            <v>6.97</v>
          </cell>
          <cell r="M2392">
            <v>7.1260000000000003</v>
          </cell>
          <cell r="N2392">
            <v>7.7675999999999998</v>
          </cell>
          <cell r="O2392">
            <v>7.9813000000000001</v>
          </cell>
        </row>
        <row r="2393">
          <cell r="A2393" t="str">
            <v>Poland</v>
          </cell>
          <cell r="B2393" t="str">
            <v>Europe</v>
          </cell>
          <cell r="C2393" t="str">
            <v>A2</v>
          </cell>
          <cell r="D2393">
            <v>-5.4729999999999999</v>
          </cell>
          <cell r="E2393">
            <v>-13.257999999999999</v>
          </cell>
          <cell r="F2393">
            <v>-7.242</v>
          </cell>
          <cell r="G2393">
            <v>-13.147</v>
          </cell>
          <cell r="H2393">
            <v>-26.501000000000001</v>
          </cell>
          <cell r="I2393">
            <v>-34.957000000000001</v>
          </cell>
          <cell r="J2393">
            <v>-17.155000000000001</v>
          </cell>
          <cell r="K2393">
            <v>-24.03</v>
          </cell>
          <cell r="L2393">
            <v>-25.77</v>
          </cell>
          <cell r="M2393">
            <v>-18.263000000000002</v>
          </cell>
          <cell r="N2393">
            <v>-10.008900000000001</v>
          </cell>
          <cell r="O2393">
            <v>-8.0928000000000004</v>
          </cell>
        </row>
        <row r="2394">
          <cell r="A2394" t="str">
            <v>Portugal</v>
          </cell>
          <cell r="B2394" t="str">
            <v>Europe</v>
          </cell>
          <cell r="C2394" t="str">
            <v>Ba3</v>
          </cell>
          <cell r="D2394">
            <v>-10.4382</v>
          </cell>
          <cell r="E2394">
            <v>-15.457100000000001</v>
          </cell>
          <cell r="F2394">
            <v>-19.8218</v>
          </cell>
          <cell r="G2394">
            <v>-21.579699999999999</v>
          </cell>
          <cell r="H2394">
            <v>-23.444700000000001</v>
          </cell>
          <cell r="I2394">
            <v>-31.9648</v>
          </cell>
          <cell r="J2394">
            <v>-25.6389</v>
          </cell>
          <cell r="K2394">
            <v>-24.268699999999999</v>
          </cell>
          <cell r="L2394">
            <v>-16.7102</v>
          </cell>
          <cell r="M2394">
            <v>-4.2746000000000004</v>
          </cell>
          <cell r="N2394">
            <v>1.2251000000000001</v>
          </cell>
          <cell r="O2394">
            <v>2.1875</v>
          </cell>
        </row>
        <row r="2395">
          <cell r="A2395" t="str">
            <v>Qatar</v>
          </cell>
          <cell r="B2395" t="str">
            <v>ME &amp; A</v>
          </cell>
          <cell r="C2395" t="str">
            <v>Aa2</v>
          </cell>
          <cell r="D2395">
            <v>5.7535999999999996</v>
          </cell>
          <cell r="E2395">
            <v>7.5515999999999996</v>
          </cell>
          <cell r="F2395">
            <v>7.4819000000000004</v>
          </cell>
          <cell r="G2395">
            <v>9.4588000000000001</v>
          </cell>
          <cell r="H2395">
            <v>11.457700000000001</v>
          </cell>
          <cell r="I2395">
            <v>26.5945</v>
          </cell>
          <cell r="J2395">
            <v>6.3887</v>
          </cell>
          <cell r="K2395">
            <v>23.951599999999999</v>
          </cell>
          <cell r="L2395">
            <v>51.978000000000002</v>
          </cell>
          <cell r="M2395">
            <v>61.5854</v>
          </cell>
          <cell r="N2395">
            <v>66.888900000000007</v>
          </cell>
          <cell r="O2395">
            <v>65.606399999999994</v>
          </cell>
        </row>
        <row r="2396">
          <cell r="A2396" t="str">
            <v>Republic of the Congo</v>
          </cell>
          <cell r="C2396" t="str">
            <v>Ba3</v>
          </cell>
          <cell r="D2396">
            <v>0.52049999999999996</v>
          </cell>
          <cell r="E2396">
            <v>0.67459999999999998</v>
          </cell>
          <cell r="F2396">
            <v>0.69540000000000002</v>
          </cell>
          <cell r="G2396">
            <v>0.1241</v>
          </cell>
          <cell r="H2396">
            <v>-2.1810999999999998</v>
          </cell>
          <cell r="I2396">
            <v>0.2737</v>
          </cell>
          <cell r="J2396">
            <v>-0.70920000000000005</v>
          </cell>
          <cell r="K2396">
            <v>0.4612</v>
          </cell>
          <cell r="L2396">
            <v>0.85060000000000002</v>
          </cell>
          <cell r="M2396">
            <v>-0.17899999999999999</v>
          </cell>
          <cell r="N2396">
            <v>1.1156999999999999</v>
          </cell>
          <cell r="O2396">
            <v>0.6976</v>
          </cell>
        </row>
        <row r="2397">
          <cell r="A2397" t="str">
            <v>Republic of the Congo, Government of</v>
          </cell>
          <cell r="C2397" t="str">
            <v>--</v>
          </cell>
          <cell r="D2397">
            <v>0.52049999999999996</v>
          </cell>
          <cell r="E2397">
            <v>0.67459999999999998</v>
          </cell>
          <cell r="F2397">
            <v>0.69540000000000002</v>
          </cell>
          <cell r="G2397">
            <v>0.1241</v>
          </cell>
          <cell r="H2397">
            <v>-2.1810999999999998</v>
          </cell>
          <cell r="I2397">
            <v>0.2737</v>
          </cell>
          <cell r="J2397">
            <v>-0.70920000000000005</v>
          </cell>
          <cell r="K2397">
            <v>0.4612</v>
          </cell>
          <cell r="L2397">
            <v>0.85060000000000002</v>
          </cell>
          <cell r="M2397">
            <v>-0.17899999999999999</v>
          </cell>
          <cell r="N2397">
            <v>1.1156999999999999</v>
          </cell>
          <cell r="O2397">
            <v>0.6976</v>
          </cell>
        </row>
        <row r="2398">
          <cell r="A2398" t="str">
            <v>Romania</v>
          </cell>
          <cell r="B2398" t="str">
            <v>Europe</v>
          </cell>
          <cell r="C2398" t="str">
            <v>Baa3</v>
          </cell>
          <cell r="D2398">
            <v>-3.544</v>
          </cell>
          <cell r="E2398">
            <v>-6.3890000000000002</v>
          </cell>
          <cell r="F2398">
            <v>-8.4870000000000001</v>
          </cell>
          <cell r="G2398">
            <v>-12.86</v>
          </cell>
          <cell r="H2398">
            <v>-23.094000000000001</v>
          </cell>
          <cell r="I2398">
            <v>-23.983000000000001</v>
          </cell>
          <cell r="J2398">
            <v>-6.9740000000000002</v>
          </cell>
          <cell r="K2398">
            <v>-7.1769999999999996</v>
          </cell>
          <cell r="L2398">
            <v>-8.3469999999999995</v>
          </cell>
          <cell r="M2398">
            <v>-7.5030000000000001</v>
          </cell>
          <cell r="N2398">
            <v>-2.99</v>
          </cell>
          <cell r="O2398">
            <v>-4.1711999999999998</v>
          </cell>
        </row>
        <row r="2399">
          <cell r="A2399" t="str">
            <v>Russia</v>
          </cell>
          <cell r="B2399" t="str">
            <v>Europe</v>
          </cell>
          <cell r="C2399" t="str">
            <v>Baa1</v>
          </cell>
          <cell r="D2399">
            <v>35.409999999999997</v>
          </cell>
          <cell r="E2399">
            <v>59.512999999999998</v>
          </cell>
          <cell r="F2399">
            <v>84.39</v>
          </cell>
          <cell r="G2399">
            <v>92.316000000000003</v>
          </cell>
          <cell r="H2399">
            <v>72.192999999999998</v>
          </cell>
          <cell r="I2399">
            <v>103.93600000000001</v>
          </cell>
          <cell r="J2399">
            <v>50.383000000000003</v>
          </cell>
          <cell r="K2399">
            <v>67.453000000000003</v>
          </cell>
          <cell r="L2399">
            <v>97.274000000000001</v>
          </cell>
          <cell r="M2399">
            <v>72.015000000000001</v>
          </cell>
          <cell r="N2399">
            <v>55.716000000000001</v>
          </cell>
          <cell r="O2399">
            <v>46.457000000000001</v>
          </cell>
        </row>
        <row r="2400">
          <cell r="A2400" t="str">
            <v>Rwanda</v>
          </cell>
          <cell r="B2400" t="str">
            <v>ME &amp; A</v>
          </cell>
          <cell r="C2400" t="str">
            <v>--</v>
          </cell>
          <cell r="D2400">
            <v>-4.6199999999999998E-2</v>
          </cell>
          <cell r="E2400">
            <v>3.8800000000000001E-2</v>
          </cell>
          <cell r="F2400">
            <v>2.6100000000000002E-2</v>
          </cell>
          <cell r="G2400">
            <v>-0.13439999999999999</v>
          </cell>
          <cell r="H2400">
            <v>-8.3400000000000002E-2</v>
          </cell>
          <cell r="I2400">
            <v>-0.2301</v>
          </cell>
          <cell r="J2400">
            <v>-0.38269999999999998</v>
          </cell>
          <cell r="K2400">
            <v>-0.30499999999999999</v>
          </cell>
          <cell r="L2400">
            <v>-0.45979999999999999</v>
          </cell>
          <cell r="M2400">
            <v>-0.81279999999999997</v>
          </cell>
          <cell r="N2400">
            <v>-0.87370000000000003</v>
          </cell>
          <cell r="O2400">
            <v>-0.70320000000000005</v>
          </cell>
        </row>
        <row r="2401">
          <cell r="A2401" t="str">
            <v>Saint Kitts and Nevis</v>
          </cell>
          <cell r="B2401" t="str">
            <v>--</v>
          </cell>
          <cell r="C2401" t="str">
            <v>--</v>
          </cell>
        </row>
        <row r="2402">
          <cell r="A2402" t="str">
            <v>Saint Lucia</v>
          </cell>
          <cell r="B2402" t="str">
            <v>--</v>
          </cell>
          <cell r="C2402" t="str">
            <v>--</v>
          </cell>
        </row>
        <row r="2403">
          <cell r="A2403" t="str">
            <v>Samoa</v>
          </cell>
          <cell r="B2403" t="str">
            <v>--</v>
          </cell>
          <cell r="C2403" t="str">
            <v>--</v>
          </cell>
        </row>
        <row r="2404">
          <cell r="A2404" t="str">
            <v>San Marino</v>
          </cell>
          <cell r="B2404" t="str">
            <v>--</v>
          </cell>
          <cell r="C2404" t="str">
            <v>--</v>
          </cell>
        </row>
        <row r="2405">
          <cell r="A2405" t="str">
            <v>Sao Tome and Principe</v>
          </cell>
          <cell r="B2405" t="str">
            <v>--</v>
          </cell>
          <cell r="C2405" t="str">
            <v>--</v>
          </cell>
        </row>
        <row r="2406">
          <cell r="A2406" t="str">
            <v>Sark</v>
          </cell>
          <cell r="B2406" t="str">
            <v>--</v>
          </cell>
          <cell r="C2406" t="str">
            <v>--</v>
          </cell>
        </row>
        <row r="2407">
          <cell r="A2407" t="str">
            <v>Saudi Arabia</v>
          </cell>
          <cell r="B2407" t="str">
            <v>ME &amp; A</v>
          </cell>
          <cell r="C2407" t="str">
            <v>Aa3</v>
          </cell>
          <cell r="D2407">
            <v>28.047999999999998</v>
          </cell>
          <cell r="E2407">
            <v>49.295000000000002</v>
          </cell>
          <cell r="F2407">
            <v>89.990200000000002</v>
          </cell>
          <cell r="G2407">
            <v>98.933999999999997</v>
          </cell>
          <cell r="H2407">
            <v>93.329499999999996</v>
          </cell>
          <cell r="I2407">
            <v>132.32220000000001</v>
          </cell>
          <cell r="J2407">
            <v>20.954599999999999</v>
          </cell>
          <cell r="K2407">
            <v>66.751000000000005</v>
          </cell>
          <cell r="L2407">
            <v>158.54519999999999</v>
          </cell>
          <cell r="M2407">
            <v>164.7637</v>
          </cell>
          <cell r="N2407">
            <v>139.9171</v>
          </cell>
          <cell r="O2407">
            <v>136.37190000000001</v>
          </cell>
        </row>
        <row r="2408">
          <cell r="A2408" t="str">
            <v>Senegal</v>
          </cell>
          <cell r="B2408" t="str">
            <v>ME &amp; A</v>
          </cell>
          <cell r="C2408" t="str">
            <v>B1</v>
          </cell>
          <cell r="D2408">
            <v>-0.43659999999999999</v>
          </cell>
          <cell r="E2408">
            <v>-0.51300000000000001</v>
          </cell>
          <cell r="F2408">
            <v>-0.67730000000000001</v>
          </cell>
          <cell r="G2408">
            <v>-0.8619</v>
          </cell>
          <cell r="H2408">
            <v>-1.3119000000000001</v>
          </cell>
          <cell r="I2408">
            <v>-1.8841000000000001</v>
          </cell>
          <cell r="J2408">
            <v>-0.85340000000000005</v>
          </cell>
          <cell r="K2408">
            <v>-0.58330000000000004</v>
          </cell>
          <cell r="L2408">
            <v>-1.0085</v>
          </cell>
          <cell r="M2408">
            <v>-1.4120999999999999</v>
          </cell>
          <cell r="N2408">
            <v>-1.4746999999999999</v>
          </cell>
          <cell r="O2408">
            <v>-1.4536</v>
          </cell>
        </row>
        <row r="2409">
          <cell r="A2409" t="str">
            <v>Serbia</v>
          </cell>
          <cell r="B2409" t="str">
            <v>Europe</v>
          </cell>
          <cell r="C2409" t="str">
            <v>B1</v>
          </cell>
          <cell r="D2409">
            <v>-1.532</v>
          </cell>
          <cell r="E2409">
            <v>-3.282</v>
          </cell>
          <cell r="F2409">
            <v>-2.1930000000000001</v>
          </cell>
          <cell r="G2409">
            <v>-2.9870000000000001</v>
          </cell>
          <cell r="H2409">
            <v>-6.9317000000000002</v>
          </cell>
          <cell r="I2409">
            <v>-10.438800000000001</v>
          </cell>
          <cell r="J2409">
            <v>-2.6151</v>
          </cell>
          <cell r="K2409">
            <v>-2.5358000000000001</v>
          </cell>
          <cell r="L2409">
            <v>-3.9819</v>
          </cell>
          <cell r="M2409">
            <v>-4.0865999999999998</v>
          </cell>
          <cell r="N2409">
            <v>-2.6574</v>
          </cell>
          <cell r="O2409">
            <v>-3.1059999999999999</v>
          </cell>
        </row>
        <row r="2410">
          <cell r="A2410" t="str">
            <v>Seychelles</v>
          </cell>
          <cell r="B2410" t="str">
            <v>--</v>
          </cell>
          <cell r="C2410" t="str">
            <v>--</v>
          </cell>
        </row>
        <row r="2411">
          <cell r="A2411" t="str">
            <v>Sierra Leone</v>
          </cell>
          <cell r="B2411" t="str">
            <v>--</v>
          </cell>
          <cell r="C2411" t="str">
            <v>--</v>
          </cell>
        </row>
        <row r="2412">
          <cell r="A2412" t="str">
            <v>Singapore</v>
          </cell>
          <cell r="B2412" t="str">
            <v>Asia Pacific</v>
          </cell>
          <cell r="C2412" t="str">
            <v>Aaa</v>
          </cell>
          <cell r="D2412">
            <v>21.952100000000002</v>
          </cell>
          <cell r="E2412">
            <v>19.304500000000001</v>
          </cell>
          <cell r="F2412">
            <v>26.8674</v>
          </cell>
          <cell r="G2412">
            <v>36.081800000000001</v>
          </cell>
          <cell r="H2412">
            <v>46.347200000000001</v>
          </cell>
          <cell r="I2412">
            <v>28.839700000000001</v>
          </cell>
          <cell r="J2412">
            <v>33.481999999999999</v>
          </cell>
          <cell r="K2412">
            <v>62.025199999999998</v>
          </cell>
          <cell r="L2412">
            <v>65.313999999999993</v>
          </cell>
          <cell r="M2412">
            <v>51.4373</v>
          </cell>
          <cell r="N2412">
            <v>51.735500000000002</v>
          </cell>
          <cell r="O2412">
            <v>52.8414</v>
          </cell>
        </row>
        <row r="2413">
          <cell r="A2413" t="str">
            <v>Sint Maarten</v>
          </cell>
          <cell r="B2413" t="str">
            <v>Americas</v>
          </cell>
          <cell r="C2413" t="str">
            <v>Baa1</v>
          </cell>
          <cell r="D2413">
            <v>-2.3599999999999999E-2</v>
          </cell>
          <cell r="E2413">
            <v>1.7999999999999999E-2</v>
          </cell>
          <cell r="F2413">
            <v>-0.13550000000000001</v>
          </cell>
          <cell r="G2413">
            <v>-9.1600000000000001E-2</v>
          </cell>
          <cell r="H2413">
            <v>-0.10009999999999999</v>
          </cell>
          <cell r="I2413">
            <v>-0.1641</v>
          </cell>
          <cell r="J2413">
            <v>-0.1024</v>
          </cell>
          <cell r="K2413">
            <v>-3.8600000000000002E-2</v>
          </cell>
          <cell r="L2413">
            <v>-2.5000000000000001E-3</v>
          </cell>
          <cell r="M2413">
            <v>9.5100000000000004E-2</v>
          </cell>
          <cell r="N2413">
            <v>5.0299999999999997E-2</v>
          </cell>
          <cell r="O2413">
            <v>2.7900000000000001E-2</v>
          </cell>
        </row>
        <row r="2414">
          <cell r="A2414" t="str">
            <v>Slovakia</v>
          </cell>
          <cell r="B2414" t="str">
            <v>Europe</v>
          </cell>
          <cell r="C2414" t="str">
            <v>A2</v>
          </cell>
          <cell r="D2414">
            <v>-1.9767999999999999</v>
          </cell>
          <cell r="E2414">
            <v>-3.3121999999999998</v>
          </cell>
          <cell r="F2414">
            <v>-4.0605000000000002</v>
          </cell>
          <cell r="G2414">
            <v>-4.3822000000000001</v>
          </cell>
          <cell r="H2414">
            <v>-3.9912999999999998</v>
          </cell>
          <cell r="I2414">
            <v>-5.9131999999999998</v>
          </cell>
          <cell r="J2414">
            <v>-2.2667999999999999</v>
          </cell>
          <cell r="K2414">
            <v>-3.2559999999999998</v>
          </cell>
          <cell r="L2414">
            <v>-3.6143000000000001</v>
          </cell>
          <cell r="M2414">
            <v>2.0467</v>
          </cell>
          <cell r="N2414">
            <v>4.2641999999999998</v>
          </cell>
          <cell r="O2414">
            <v>4.1912000000000003</v>
          </cell>
        </row>
        <row r="2415">
          <cell r="A2415" t="str">
            <v>Slovenia</v>
          </cell>
          <cell r="B2415" t="str">
            <v>Europe</v>
          </cell>
          <cell r="C2415" t="str">
            <v>Ba1</v>
          </cell>
          <cell r="D2415">
            <v>-0.2205</v>
          </cell>
          <cell r="E2415">
            <v>-0.89149999999999996</v>
          </cell>
          <cell r="F2415">
            <v>-0.61990000000000001</v>
          </cell>
          <cell r="G2415">
            <v>-0.68310000000000004</v>
          </cell>
          <cell r="H2415">
            <v>-1.9751000000000001</v>
          </cell>
          <cell r="I2415">
            <v>-2.9838</v>
          </cell>
          <cell r="J2415">
            <v>-0.24099999999999999</v>
          </cell>
          <cell r="K2415">
            <v>-6.6299999999999998E-2</v>
          </cell>
          <cell r="L2415">
            <v>0.1517</v>
          </cell>
          <cell r="M2415">
            <v>1.4913000000000001</v>
          </cell>
          <cell r="N2415">
            <v>2.3088000000000002</v>
          </cell>
          <cell r="O2415">
            <v>2.7608999999999999</v>
          </cell>
        </row>
        <row r="2416">
          <cell r="A2416" t="str">
            <v>Solomon Islands</v>
          </cell>
          <cell r="B2416" t="str">
            <v>--</v>
          </cell>
          <cell r="C2416" t="str">
            <v>--</v>
          </cell>
        </row>
        <row r="2417">
          <cell r="A2417" t="str">
            <v>Somalia</v>
          </cell>
          <cell r="B2417" t="str">
            <v>--</v>
          </cell>
          <cell r="C2417" t="str">
            <v>--</v>
          </cell>
        </row>
        <row r="2418">
          <cell r="A2418" t="str">
            <v>South Africa</v>
          </cell>
          <cell r="B2418" t="str">
            <v>ME &amp; A</v>
          </cell>
          <cell r="C2418" t="str">
            <v>Baa1</v>
          </cell>
          <cell r="D2418">
            <v>-1.6655</v>
          </cell>
          <cell r="E2418">
            <v>-6.6486000000000001</v>
          </cell>
          <cell r="F2418">
            <v>-8.5693000000000001</v>
          </cell>
          <cell r="G2418">
            <v>-13.851900000000001</v>
          </cell>
          <cell r="H2418">
            <v>-19.949400000000001</v>
          </cell>
          <cell r="I2418">
            <v>-19.5944</v>
          </cell>
          <cell r="J2418">
            <v>-11.454499999999999</v>
          </cell>
          <cell r="K2418">
            <v>-10.2385</v>
          </cell>
          <cell r="L2418">
            <v>-13.6046</v>
          </cell>
          <cell r="M2418">
            <v>-24.067699999999999</v>
          </cell>
          <cell r="N2418">
            <v>-24.657699999999998</v>
          </cell>
          <cell r="O2418">
            <v>-21.3</v>
          </cell>
        </row>
        <row r="2419">
          <cell r="A2419" t="str">
            <v>Spain</v>
          </cell>
          <cell r="B2419" t="str">
            <v>Europe</v>
          </cell>
          <cell r="C2419" t="str">
            <v>Baa3</v>
          </cell>
          <cell r="D2419">
            <v>-31.073699999999999</v>
          </cell>
          <cell r="E2419">
            <v>-54.910600000000002</v>
          </cell>
          <cell r="F2419">
            <v>-83.226900000000001</v>
          </cell>
          <cell r="G2419">
            <v>-110.8897</v>
          </cell>
          <cell r="H2419">
            <v>-144.27969999999999</v>
          </cell>
          <cell r="I2419">
            <v>-153.93709999999999</v>
          </cell>
          <cell r="J2419">
            <v>-70.415700000000001</v>
          </cell>
          <cell r="K2419">
            <v>-62.306899999999999</v>
          </cell>
          <cell r="L2419">
            <v>-55.3733</v>
          </cell>
          <cell r="M2419">
            <v>-14.807499999999999</v>
          </cell>
          <cell r="N2419">
            <v>17.934100000000001</v>
          </cell>
          <cell r="O2419">
            <v>28.6952</v>
          </cell>
        </row>
        <row r="2420">
          <cell r="A2420" t="str">
            <v>Sri Lanka</v>
          </cell>
          <cell r="B2420" t="str">
            <v>Asia Pacific</v>
          </cell>
          <cell r="C2420" t="str">
            <v>B1</v>
          </cell>
          <cell r="D2420">
            <v>-7.0999999999999994E-2</v>
          </cell>
          <cell r="E2420">
            <v>-0.64800000000000002</v>
          </cell>
          <cell r="F2420">
            <v>-0.64800000000000002</v>
          </cell>
          <cell r="G2420">
            <v>-1.4970000000000001</v>
          </cell>
          <cell r="H2420">
            <v>-1.401</v>
          </cell>
          <cell r="I2420">
            <v>-3.8849999999999998</v>
          </cell>
          <cell r="J2420">
            <v>-0.215</v>
          </cell>
          <cell r="K2420">
            <v>-1.075</v>
          </cell>
          <cell r="L2420">
            <v>-4.6150000000000002</v>
          </cell>
          <cell r="M2420">
            <v>-3.915</v>
          </cell>
          <cell r="N2420">
            <v>-3.4731000000000001</v>
          </cell>
          <cell r="O2420">
            <v>-3.6453000000000002</v>
          </cell>
        </row>
        <row r="2421">
          <cell r="A2421" t="str">
            <v>St. Vincent and the Grenadines</v>
          </cell>
          <cell r="B2421" t="str">
            <v>Americas</v>
          </cell>
          <cell r="C2421" t="str">
            <v>B2</v>
          </cell>
          <cell r="D2421">
            <v>-7.9500000000000001E-2</v>
          </cell>
          <cell r="E2421">
            <v>-0.1032</v>
          </cell>
          <cell r="F2421">
            <v>-0.1022</v>
          </cell>
          <cell r="G2421">
            <v>-0.11940000000000001</v>
          </cell>
          <cell r="H2421">
            <v>-0.1918</v>
          </cell>
          <cell r="I2421">
            <v>-0.2303</v>
          </cell>
          <cell r="J2421">
            <v>-0.1973</v>
          </cell>
          <cell r="K2421">
            <v>-0.21299999999999999</v>
          </cell>
          <cell r="L2421">
            <v>-0.19889999999999999</v>
          </cell>
          <cell r="M2421">
            <v>-0.21590000000000001</v>
          </cell>
          <cell r="N2421">
            <v>-0.2324</v>
          </cell>
          <cell r="O2421">
            <v>-0.2349</v>
          </cell>
        </row>
        <row r="2422">
          <cell r="A2422" t="str">
            <v>Sudan</v>
          </cell>
          <cell r="B2422" t="str">
            <v>--</v>
          </cell>
          <cell r="C2422" t="str">
            <v>--</v>
          </cell>
        </row>
        <row r="2423">
          <cell r="A2423" t="str">
            <v>Suriname</v>
          </cell>
          <cell r="B2423" t="str">
            <v>Americas</v>
          </cell>
          <cell r="C2423" t="str">
            <v>Ba3</v>
          </cell>
          <cell r="D2423">
            <v>-0.159</v>
          </cell>
          <cell r="E2423">
            <v>-0.13769999999999999</v>
          </cell>
          <cell r="F2423">
            <v>-0.14360000000000001</v>
          </cell>
          <cell r="G2423">
            <v>0.22059999999999999</v>
          </cell>
          <cell r="H2423">
            <v>0.32450000000000001</v>
          </cell>
          <cell r="I2423">
            <v>0.32469999999999999</v>
          </cell>
          <cell r="J2423">
            <v>0.1113</v>
          </cell>
          <cell r="K2423">
            <v>0.65080000000000005</v>
          </cell>
          <cell r="L2423">
            <v>0.25109999999999999</v>
          </cell>
          <cell r="M2423">
            <v>0.24129999999999999</v>
          </cell>
          <cell r="N2423">
            <v>-0.185</v>
          </cell>
          <cell r="O2423">
            <v>-0.34</v>
          </cell>
        </row>
        <row r="2424">
          <cell r="A2424" t="str">
            <v>Swaziland</v>
          </cell>
          <cell r="B2424" t="str">
            <v>--</v>
          </cell>
          <cell r="C2424" t="str">
            <v>--</v>
          </cell>
        </row>
        <row r="2425">
          <cell r="A2425" t="str">
            <v>Sweden</v>
          </cell>
          <cell r="B2425" t="str">
            <v>Europe</v>
          </cell>
          <cell r="C2425" t="str">
            <v>Aaa</v>
          </cell>
          <cell r="D2425">
            <v>21.8157</v>
          </cell>
          <cell r="E2425">
            <v>24.020600000000002</v>
          </cell>
          <cell r="F2425">
            <v>25.105799999999999</v>
          </cell>
          <cell r="G2425">
            <v>33.356699999999996</v>
          </cell>
          <cell r="H2425">
            <v>42.2911</v>
          </cell>
          <cell r="I2425">
            <v>44.025700000000001</v>
          </cell>
          <cell r="J2425">
            <v>27.143899999999999</v>
          </cell>
          <cell r="K2425">
            <v>31.692499999999999</v>
          </cell>
          <cell r="L2425">
            <v>37.869700000000002</v>
          </cell>
          <cell r="M2425">
            <v>36.278399999999998</v>
          </cell>
          <cell r="N2425">
            <v>38.832099999999997</v>
          </cell>
          <cell r="O2425">
            <v>39.229999999999997</v>
          </cell>
        </row>
        <row r="2426">
          <cell r="A2426" t="str">
            <v>Switzerland</v>
          </cell>
          <cell r="B2426" t="str">
            <v>Europe</v>
          </cell>
          <cell r="C2426" t="str">
            <v>Aaa</v>
          </cell>
          <cell r="D2426">
            <v>43.244500000000002</v>
          </cell>
          <cell r="E2426">
            <v>48.557299999999998</v>
          </cell>
          <cell r="F2426">
            <v>52.443800000000003</v>
          </cell>
          <cell r="G2426">
            <v>58.155200000000001</v>
          </cell>
          <cell r="H2426">
            <v>38.8371</v>
          </cell>
          <cell r="I2426">
            <v>10.954700000000001</v>
          </cell>
          <cell r="J2426">
            <v>53.748699999999999</v>
          </cell>
          <cell r="K2426">
            <v>80.935900000000004</v>
          </cell>
          <cell r="L2426">
            <v>59.083300000000001</v>
          </cell>
          <cell r="M2426">
            <v>70.754000000000005</v>
          </cell>
          <cell r="N2426">
            <v>68.100999999999999</v>
          </cell>
          <cell r="O2426">
            <v>68.128</v>
          </cell>
        </row>
        <row r="2427">
          <cell r="A2427" t="str">
            <v>Syria</v>
          </cell>
          <cell r="B2427" t="str">
            <v>--</v>
          </cell>
          <cell r="C2427" t="str">
            <v>--</v>
          </cell>
        </row>
        <row r="2428">
          <cell r="A2428" t="str">
            <v>Taiwan</v>
          </cell>
          <cell r="B2428" t="str">
            <v>Asia Pacific</v>
          </cell>
          <cell r="C2428" t="str">
            <v>Aa3</v>
          </cell>
          <cell r="D2428">
            <v>29.234000000000002</v>
          </cell>
          <cell r="E2428">
            <v>18.8</v>
          </cell>
          <cell r="F2428">
            <v>17.577999999999999</v>
          </cell>
          <cell r="G2428">
            <v>26.3</v>
          </cell>
          <cell r="H2428">
            <v>35.154000000000003</v>
          </cell>
          <cell r="I2428">
            <v>27.504999999999999</v>
          </cell>
          <cell r="J2428">
            <v>42.923000000000002</v>
          </cell>
          <cell r="K2428">
            <v>39.872</v>
          </cell>
          <cell r="L2428">
            <v>41.23</v>
          </cell>
          <cell r="M2428">
            <v>49.923000000000002</v>
          </cell>
          <cell r="N2428">
            <v>46.557000000000002</v>
          </cell>
          <cell r="O2428">
            <v>43.5</v>
          </cell>
        </row>
        <row r="2429">
          <cell r="A2429" t="str">
            <v>Tajikistan</v>
          </cell>
          <cell r="B2429" t="str">
            <v>--</v>
          </cell>
          <cell r="C2429" t="str">
            <v>--</v>
          </cell>
          <cell r="D2429">
            <v>-4.7999999999999996E-3</v>
          </cell>
          <cell r="E2429">
            <v>-5.7000000000000002E-2</v>
          </cell>
          <cell r="F2429">
            <v>-1.89E-2</v>
          </cell>
          <cell r="G2429">
            <v>-2.1399999999999999E-2</v>
          </cell>
          <cell r="H2429">
            <v>-0.49509999999999998</v>
          </cell>
          <cell r="I2429">
            <v>4.7600000000000003E-2</v>
          </cell>
          <cell r="J2429">
            <v>-0.1799</v>
          </cell>
          <cell r="K2429">
            <v>-0.38279999999999997</v>
          </cell>
          <cell r="L2429">
            <v>-0.44</v>
          </cell>
          <cell r="M2429">
            <v>-0.57169999999999999</v>
          </cell>
          <cell r="N2429">
            <v>-0.53690000000000004</v>
          </cell>
        </row>
        <row r="2430">
          <cell r="A2430" t="str">
            <v>Tanzania</v>
          </cell>
          <cell r="B2430" t="str">
            <v>--</v>
          </cell>
          <cell r="C2430" t="str">
            <v>--</v>
          </cell>
        </row>
        <row r="2431">
          <cell r="A2431" t="str">
            <v>Thailand</v>
          </cell>
          <cell r="B2431" t="str">
            <v>Asia Pacific</v>
          </cell>
          <cell r="C2431" t="str">
            <v>Baa1</v>
          </cell>
          <cell r="D2431">
            <v>4.7839999999999998</v>
          </cell>
          <cell r="E2431">
            <v>2.7669999999999999</v>
          </cell>
          <cell r="F2431">
            <v>-6.4566999999999997</v>
          </cell>
          <cell r="G2431">
            <v>3.6484000000000001</v>
          </cell>
          <cell r="H2431">
            <v>17.316500000000001</v>
          </cell>
          <cell r="I2431">
            <v>4.0557999999999996</v>
          </cell>
          <cell r="J2431">
            <v>23.306999999999999</v>
          </cell>
          <cell r="K2431">
            <v>13.5846</v>
          </cell>
          <cell r="L2431">
            <v>4.1048</v>
          </cell>
          <cell r="M2431">
            <v>-1.4696</v>
          </cell>
          <cell r="N2431">
            <v>-3.91</v>
          </cell>
          <cell r="O2431">
            <v>-5.8205</v>
          </cell>
        </row>
        <row r="2432">
          <cell r="A2432" t="str">
            <v>Togo</v>
          </cell>
          <cell r="B2432" t="str">
            <v>--</v>
          </cell>
          <cell r="C2432" t="str">
            <v>--</v>
          </cell>
        </row>
        <row r="2433">
          <cell r="A2433" t="str">
            <v>Trinidad and Tobago</v>
          </cell>
          <cell r="B2433" t="str">
            <v>Americas</v>
          </cell>
          <cell r="C2433" t="str">
            <v>Baa1</v>
          </cell>
          <cell r="D2433">
            <v>0.98499999999999999</v>
          </cell>
          <cell r="E2433">
            <v>1.7929999999999999</v>
          </cell>
          <cell r="F2433">
            <v>3.8809999999999998</v>
          </cell>
          <cell r="G2433">
            <v>7.1260000000000003</v>
          </cell>
          <cell r="H2433">
            <v>5.1660000000000004</v>
          </cell>
          <cell r="I2433">
            <v>8.4990000000000006</v>
          </cell>
          <cell r="J2433">
            <v>1.633</v>
          </cell>
          <cell r="K2433">
            <v>4.1719999999999997</v>
          </cell>
          <cell r="L2433">
            <v>2.8984999999999999</v>
          </cell>
          <cell r="M2433">
            <v>0.95950000000000002</v>
          </cell>
          <cell r="N2433">
            <v>1.2829999999999999</v>
          </cell>
          <cell r="O2433">
            <v>1.3482000000000001</v>
          </cell>
        </row>
        <row r="2434">
          <cell r="A2434" t="str">
            <v>Tunisia</v>
          </cell>
          <cell r="B2434" t="str">
            <v>ME &amp; A</v>
          </cell>
          <cell r="C2434" t="str">
            <v>Ba3</v>
          </cell>
          <cell r="D2434">
            <v>-0.73029999999999995</v>
          </cell>
          <cell r="E2434">
            <v>-0.55089999999999995</v>
          </cell>
          <cell r="F2434">
            <v>-0.29930000000000001</v>
          </cell>
          <cell r="G2434">
            <v>-0.61939999999999995</v>
          </cell>
          <cell r="H2434">
            <v>-0.91690000000000005</v>
          </cell>
          <cell r="I2434">
            <v>-1.7117</v>
          </cell>
          <cell r="J2434">
            <v>-1.2338</v>
          </cell>
          <cell r="K2434">
            <v>-2.1044</v>
          </cell>
          <cell r="L2434">
            <v>-3.3858000000000001</v>
          </cell>
          <cell r="M2434">
            <v>-3.7214</v>
          </cell>
          <cell r="N2434">
            <v>-3.7926000000000002</v>
          </cell>
          <cell r="O2434">
            <v>-3.7698999999999998</v>
          </cell>
        </row>
        <row r="2435">
          <cell r="A2435" t="str">
            <v>Turkey</v>
          </cell>
          <cell r="B2435" t="str">
            <v>Europe</v>
          </cell>
          <cell r="C2435" t="str">
            <v>Baa3</v>
          </cell>
          <cell r="D2435">
            <v>-7.5149999999999997</v>
          </cell>
          <cell r="E2435">
            <v>-14.430999999999999</v>
          </cell>
          <cell r="F2435">
            <v>-22.309000000000001</v>
          </cell>
          <cell r="G2435">
            <v>-32.249000000000002</v>
          </cell>
          <cell r="H2435">
            <v>-38.433999999999997</v>
          </cell>
          <cell r="I2435">
            <v>-41.524000000000001</v>
          </cell>
          <cell r="J2435">
            <v>-13.37</v>
          </cell>
          <cell r="K2435">
            <v>-46.643000000000001</v>
          </cell>
          <cell r="L2435">
            <v>-77.238</v>
          </cell>
          <cell r="M2435">
            <v>-46.87</v>
          </cell>
          <cell r="N2435">
            <v>-60.675899999999999</v>
          </cell>
          <cell r="O2435">
            <v>-61.6</v>
          </cell>
        </row>
        <row r="2436">
          <cell r="A2436" t="str">
            <v>Turkmenistan</v>
          </cell>
          <cell r="B2436" t="str">
            <v>--</v>
          </cell>
          <cell r="C2436" t="str">
            <v>--</v>
          </cell>
          <cell r="D2436">
            <v>0.3</v>
          </cell>
          <cell r="E2436">
            <v>0.08</v>
          </cell>
          <cell r="F2436">
            <v>0.88</v>
          </cell>
          <cell r="G2436">
            <v>3.35</v>
          </cell>
          <cell r="H2436">
            <v>4.04</v>
          </cell>
          <cell r="I2436">
            <v>3.6</v>
          </cell>
        </row>
        <row r="2437">
          <cell r="A2437" t="str">
            <v>Uganda</v>
          </cell>
          <cell r="B2437" t="str">
            <v>--</v>
          </cell>
          <cell r="C2437" t="str">
            <v>--</v>
          </cell>
          <cell r="D2437">
            <v>-9.4200000000000006E-2</v>
          </cell>
          <cell r="E2437">
            <v>0.1188</v>
          </cell>
          <cell r="F2437">
            <v>5.2200000000000003E-2</v>
          </cell>
          <cell r="G2437">
            <v>-0.31619999999999998</v>
          </cell>
          <cell r="H2437">
            <v>-0.3528</v>
          </cell>
          <cell r="I2437">
            <v>-0.91820000000000002</v>
          </cell>
          <cell r="J2437">
            <v>-1.2726999999999999</v>
          </cell>
          <cell r="K2437">
            <v>-1.5775999999999999</v>
          </cell>
          <cell r="L2437">
            <v>-1.8445</v>
          </cell>
          <cell r="M2437">
            <v>-2.1309</v>
          </cell>
          <cell r="N2437">
            <v>-2.25</v>
          </cell>
          <cell r="O2437">
            <v>-2.875</v>
          </cell>
        </row>
        <row r="2438">
          <cell r="A2438" t="str">
            <v>Ukraine</v>
          </cell>
          <cell r="B2438" t="str">
            <v>Europe</v>
          </cell>
          <cell r="C2438" t="str">
            <v>Caa1</v>
          </cell>
          <cell r="D2438">
            <v>2.891</v>
          </cell>
          <cell r="E2438">
            <v>6.9089999999999998</v>
          </cell>
          <cell r="F2438">
            <v>2.5310000000000001</v>
          </cell>
          <cell r="G2438">
            <v>-1.617</v>
          </cell>
          <cell r="H2438">
            <v>-5.2720000000000002</v>
          </cell>
          <cell r="I2438">
            <v>-12.763</v>
          </cell>
          <cell r="J2438">
            <v>-1.732</v>
          </cell>
          <cell r="K2438">
            <v>-3.0179999999999998</v>
          </cell>
          <cell r="L2438">
            <v>-10.244999999999999</v>
          </cell>
          <cell r="M2438">
            <v>-14.315</v>
          </cell>
          <cell r="N2438">
            <v>-12.042999999999999</v>
          </cell>
          <cell r="O2438">
            <v>-11.27</v>
          </cell>
        </row>
        <row r="2439">
          <cell r="A2439" t="str">
            <v>United Arab Emirates</v>
          </cell>
          <cell r="B2439" t="str">
            <v>ME &amp; A</v>
          </cell>
          <cell r="C2439" t="str">
            <v>Aa2</v>
          </cell>
          <cell r="D2439">
            <v>7.1543000000000001</v>
          </cell>
          <cell r="E2439">
            <v>10.572900000000001</v>
          </cell>
          <cell r="F2439">
            <v>24.3687</v>
          </cell>
          <cell r="G2439">
            <v>36.044899999999998</v>
          </cell>
          <cell r="H2439">
            <v>19.640799999999999</v>
          </cell>
          <cell r="I2439">
            <v>22.278600000000001</v>
          </cell>
          <cell r="J2439">
            <v>7.8486000000000002</v>
          </cell>
          <cell r="K2439">
            <v>7.2416999999999998</v>
          </cell>
          <cell r="L2439">
            <v>50.948900000000002</v>
          </cell>
          <cell r="M2439">
            <v>66.552999999999997</v>
          </cell>
          <cell r="N2439">
            <v>56</v>
          </cell>
          <cell r="O2439">
            <v>55.2</v>
          </cell>
        </row>
        <row r="2440">
          <cell r="A2440" t="str">
            <v>United Kingdom</v>
          </cell>
          <cell r="B2440" t="str">
            <v>Europe</v>
          </cell>
          <cell r="C2440" t="str">
            <v>Aa1</v>
          </cell>
          <cell r="D2440">
            <v>-31.1035</v>
          </cell>
          <cell r="E2440">
            <v>-43.709000000000003</v>
          </cell>
          <cell r="F2440">
            <v>-41.727400000000003</v>
          </cell>
          <cell r="G2440">
            <v>-68.785499999999999</v>
          </cell>
          <cell r="H2440">
            <v>-60.967799999999997</v>
          </cell>
          <cell r="I2440">
            <v>-24.0199</v>
          </cell>
          <cell r="J2440">
            <v>-30.832599999999999</v>
          </cell>
          <cell r="K2440">
            <v>-61.224200000000003</v>
          </cell>
          <cell r="L2440">
            <v>-35.733899999999998</v>
          </cell>
          <cell r="M2440">
            <v>-94.296300000000002</v>
          </cell>
          <cell r="N2440">
            <v>-95.692300000000003</v>
          </cell>
          <cell r="O2440">
            <v>-93.939400000000006</v>
          </cell>
        </row>
        <row r="2441">
          <cell r="A2441" t="str">
            <v>United States of America</v>
          </cell>
          <cell r="B2441" t="str">
            <v>Americas</v>
          </cell>
          <cell r="C2441" t="str">
            <v>Aaa</v>
          </cell>
          <cell r="D2441">
            <v>-518.66399999999999</v>
          </cell>
          <cell r="E2441">
            <v>-629.33000000000004</v>
          </cell>
          <cell r="F2441">
            <v>-739.79499999999996</v>
          </cell>
          <cell r="G2441">
            <v>-798.47900000000004</v>
          </cell>
          <cell r="H2441">
            <v>-713.39</v>
          </cell>
          <cell r="I2441">
            <v>-681.34199999999998</v>
          </cell>
          <cell r="J2441">
            <v>-381.63799999999998</v>
          </cell>
          <cell r="K2441">
            <v>-449.47</v>
          </cell>
          <cell r="L2441">
            <v>-457.72800000000001</v>
          </cell>
          <cell r="M2441">
            <v>-440.41500000000002</v>
          </cell>
          <cell r="N2441">
            <v>-455.9787</v>
          </cell>
          <cell r="O2441">
            <v>-492.84219999999999</v>
          </cell>
        </row>
        <row r="2442">
          <cell r="A2442" t="str">
            <v>Uruguay</v>
          </cell>
          <cell r="B2442" t="str">
            <v>Americas</v>
          </cell>
          <cell r="C2442" t="str">
            <v>Baa3</v>
          </cell>
          <cell r="D2442">
            <v>-8.72E-2</v>
          </cell>
          <cell r="E2442">
            <v>3.0999999999999999E-3</v>
          </cell>
          <cell r="F2442">
            <v>4.2299999999999997E-2</v>
          </cell>
          <cell r="G2442">
            <v>-0.39190000000000003</v>
          </cell>
          <cell r="H2442">
            <v>-0.2205</v>
          </cell>
          <cell r="I2442">
            <v>-1.7290000000000001</v>
          </cell>
          <cell r="J2442">
            <v>-0.38159999999999999</v>
          </cell>
          <cell r="K2442">
            <v>-0.73089999999999999</v>
          </cell>
          <cell r="L2442">
            <v>-1.3714</v>
          </cell>
          <cell r="M2442">
            <v>-2.6903999999999999</v>
          </cell>
          <cell r="N2442">
            <v>-2.2551999999999999</v>
          </cell>
          <cell r="O2442">
            <v>-2.1739999999999999</v>
          </cell>
        </row>
        <row r="2443">
          <cell r="A2443" t="str">
            <v>Uzbekistan</v>
          </cell>
          <cell r="B2443" t="str">
            <v>--</v>
          </cell>
          <cell r="C2443" t="str">
            <v>--</v>
          </cell>
          <cell r="D2443">
            <v>0.58699999999999997</v>
          </cell>
          <cell r="E2443">
            <v>0.86</v>
          </cell>
          <cell r="F2443">
            <v>1.1000000000000001</v>
          </cell>
          <cell r="G2443">
            <v>1.5629999999999999</v>
          </cell>
          <cell r="H2443">
            <v>1.6339999999999999</v>
          </cell>
          <cell r="I2443">
            <v>2.4849999999999999</v>
          </cell>
          <cell r="J2443">
            <v>0.73499999999999999</v>
          </cell>
          <cell r="K2443">
            <v>2.3969999999999998</v>
          </cell>
          <cell r="L2443">
            <v>2.6120000000000001</v>
          </cell>
          <cell r="M2443">
            <v>2.4</v>
          </cell>
          <cell r="N2443">
            <v>2.2000000000000002</v>
          </cell>
          <cell r="O2443">
            <v>2.4</v>
          </cell>
        </row>
        <row r="2444">
          <cell r="A2444" t="str">
            <v>Vanuatu</v>
          </cell>
          <cell r="B2444" t="str">
            <v>--</v>
          </cell>
          <cell r="C2444" t="str">
            <v>--</v>
          </cell>
        </row>
        <row r="2445">
          <cell r="A2445" t="str">
            <v>Venezuela</v>
          </cell>
          <cell r="B2445" t="str">
            <v>Americas</v>
          </cell>
          <cell r="C2445" t="str">
            <v>B2</v>
          </cell>
          <cell r="D2445">
            <v>11.795999999999999</v>
          </cell>
          <cell r="E2445">
            <v>15.519</v>
          </cell>
          <cell r="F2445">
            <v>25.050999999999998</v>
          </cell>
          <cell r="G2445">
            <v>26.43</v>
          </cell>
          <cell r="H2445">
            <v>15.956</v>
          </cell>
          <cell r="I2445">
            <v>32.125999999999998</v>
          </cell>
          <cell r="J2445">
            <v>2.2349999999999999</v>
          </cell>
          <cell r="K2445">
            <v>8.782</v>
          </cell>
          <cell r="L2445">
            <v>24.359000000000002</v>
          </cell>
          <cell r="M2445">
            <v>10.986000000000001</v>
          </cell>
          <cell r="N2445">
            <v>6.6798999999999999</v>
          </cell>
          <cell r="O2445">
            <v>12.6462</v>
          </cell>
        </row>
        <row r="2446">
          <cell r="A2446" t="str">
            <v>Vietnam</v>
          </cell>
          <cell r="B2446" t="str">
            <v>Asia Pacific</v>
          </cell>
          <cell r="C2446" t="str">
            <v>B2</v>
          </cell>
          <cell r="D2446">
            <v>-1.931</v>
          </cell>
          <cell r="E2446">
            <v>-0.95699999999999996</v>
          </cell>
          <cell r="F2446">
            <v>-0.56020000000000003</v>
          </cell>
          <cell r="G2446">
            <v>-0.1638</v>
          </cell>
          <cell r="H2446">
            <v>-6.9531000000000001</v>
          </cell>
          <cell r="I2446">
            <v>-10.823</v>
          </cell>
          <cell r="J2446">
            <v>-6.6079999999999997</v>
          </cell>
          <cell r="K2446">
            <v>-4.2759999999999998</v>
          </cell>
          <cell r="L2446">
            <v>0.23599999999999999</v>
          </cell>
          <cell r="M2446">
            <v>9.0619999999999994</v>
          </cell>
          <cell r="N2446">
            <v>9.5814000000000004</v>
          </cell>
          <cell r="O2446">
            <v>7.7766000000000002</v>
          </cell>
        </row>
        <row r="2447">
          <cell r="A2447" t="str">
            <v>Yemen</v>
          </cell>
          <cell r="B2447" t="str">
            <v>--</v>
          </cell>
          <cell r="C2447" t="str">
            <v>--</v>
          </cell>
        </row>
        <row r="2448">
          <cell r="A2448" t="str">
            <v>Yugoslavia</v>
          </cell>
          <cell r="B2448" t="str">
            <v>--</v>
          </cell>
          <cell r="C2448" t="str">
            <v>--</v>
          </cell>
        </row>
        <row r="2449">
          <cell r="A2449" t="str">
            <v>Zambia</v>
          </cell>
          <cell r="B2449" t="str">
            <v>--</v>
          </cell>
          <cell r="C2449" t="str">
            <v>B1</v>
          </cell>
          <cell r="D2449">
            <v>-0.66300000000000003</v>
          </cell>
          <cell r="E2449">
            <v>-0.44500000000000001</v>
          </cell>
          <cell r="F2449">
            <v>-0.6</v>
          </cell>
          <cell r="G2449">
            <v>0.14199999999999999</v>
          </cell>
          <cell r="H2449">
            <v>-0.69799999999999995</v>
          </cell>
          <cell r="I2449">
            <v>-1.0389999999999999</v>
          </cell>
          <cell r="J2449">
            <v>0.53800000000000003</v>
          </cell>
          <cell r="K2449">
            <v>1.1439999999999999</v>
          </cell>
          <cell r="L2449">
            <v>0.215</v>
          </cell>
          <cell r="M2449">
            <v>-0.189</v>
          </cell>
          <cell r="N2449">
            <v>-0.67279999999999995</v>
          </cell>
          <cell r="O2449">
            <v>-0.3</v>
          </cell>
        </row>
        <row r="2450">
          <cell r="A2450" t="str">
            <v>Zimbabwe</v>
          </cell>
          <cell r="B2450" t="str">
            <v>--</v>
          </cell>
          <cell r="C2450" t="str">
            <v>--</v>
          </cell>
        </row>
        <row r="2451">
          <cell r="A2451" t="str">
            <v>Sharjah</v>
          </cell>
          <cell r="D2451" t="str">
            <v>--</v>
          </cell>
          <cell r="E2451" t="str">
            <v>--</v>
          </cell>
          <cell r="F2451" t="str">
            <v>--</v>
          </cell>
          <cell r="G2451" t="str">
            <v>--</v>
          </cell>
          <cell r="H2451" t="str">
            <v>--</v>
          </cell>
          <cell r="I2451" t="str">
            <v>--</v>
          </cell>
          <cell r="J2451" t="str">
            <v>--</v>
          </cell>
          <cell r="K2451" t="str">
            <v>--</v>
          </cell>
          <cell r="L2451" t="str">
            <v>--</v>
          </cell>
          <cell r="M2451" t="str">
            <v>--</v>
          </cell>
          <cell r="N2451" t="str">
            <v>--</v>
          </cell>
          <cell r="O2451" t="str">
            <v>--</v>
          </cell>
        </row>
        <row r="2452">
          <cell r="A2452" t="str">
            <v>Abu Dhabi</v>
          </cell>
        </row>
        <row r="2454">
          <cell r="A2454" t="str">
            <v>Current Account Balance/GDP</v>
          </cell>
          <cell r="B2454" t="str">
            <v>Region</v>
          </cell>
          <cell r="C2454" t="str">
            <v>Rating</v>
          </cell>
          <cell r="D2454">
            <v>2003</v>
          </cell>
          <cell r="E2454">
            <v>2004</v>
          </cell>
          <cell r="F2454">
            <v>2005</v>
          </cell>
          <cell r="G2454">
            <v>2006</v>
          </cell>
          <cell r="H2454">
            <v>2007</v>
          </cell>
          <cell r="I2454">
            <v>2008</v>
          </cell>
          <cell r="J2454">
            <v>2009</v>
          </cell>
          <cell r="K2454">
            <v>2010</v>
          </cell>
          <cell r="L2454">
            <v>2011</v>
          </cell>
          <cell r="M2454">
            <v>2012</v>
          </cell>
          <cell r="N2454" t="str">
            <v>2013F</v>
          </cell>
          <cell r="O2454" t="str">
            <v>2014F</v>
          </cell>
          <cell r="P2454" t="str">
            <v>2015F</v>
          </cell>
          <cell r="Q2454" t="str">
            <v>2016F</v>
          </cell>
          <cell r="R2454" t="str">
            <v>2017F</v>
          </cell>
        </row>
        <row r="2455">
          <cell r="A2455" t="str">
            <v>Afghanistan</v>
          </cell>
          <cell r="C2455" t="str">
            <v>--</v>
          </cell>
        </row>
        <row r="2456">
          <cell r="A2456" t="str">
            <v>Albania</v>
          </cell>
          <cell r="B2456" t="str">
            <v>Europe</v>
          </cell>
          <cell r="C2456" t="str">
            <v>B1</v>
          </cell>
          <cell r="D2456">
            <v>-7.0178000000000003</v>
          </cell>
          <cell r="E2456">
            <v>-5.8535000000000004</v>
          </cell>
          <cell r="F2456">
            <v>-8.8971</v>
          </cell>
          <cell r="G2456">
            <v>-6.5702999999999996</v>
          </cell>
          <cell r="H2456">
            <v>-10.6646</v>
          </cell>
          <cell r="I2456">
            <v>-15.545299999999999</v>
          </cell>
          <cell r="J2456">
            <v>-15.2766</v>
          </cell>
          <cell r="K2456">
            <v>-11.316700000000001</v>
          </cell>
          <cell r="L2456">
            <v>-12.686500000000001</v>
          </cell>
          <cell r="M2456">
            <v>-10.560499999999999</v>
          </cell>
          <cell r="N2456">
            <v>-9.7012999999999998</v>
          </cell>
          <cell r="O2456">
            <v>-9.9342000000000006</v>
          </cell>
        </row>
        <row r="2457">
          <cell r="A2457" t="str">
            <v>Alderny</v>
          </cell>
          <cell r="B2457" t="str">
            <v>--</v>
          </cell>
          <cell r="C2457" t="str">
            <v>--</v>
          </cell>
        </row>
        <row r="2458">
          <cell r="A2458" t="str">
            <v>Algeria</v>
          </cell>
          <cell r="B2458" t="str">
            <v>ME &amp; A</v>
          </cell>
          <cell r="C2458" t="str">
            <v>--</v>
          </cell>
          <cell r="D2458">
            <v>12.98</v>
          </cell>
          <cell r="E2458">
            <v>13.03</v>
          </cell>
          <cell r="F2458">
            <v>20.52</v>
          </cell>
          <cell r="G2458">
            <v>24.68</v>
          </cell>
          <cell r="H2458">
            <v>22.77</v>
          </cell>
          <cell r="I2458">
            <v>23.23</v>
          </cell>
        </row>
        <row r="2459">
          <cell r="A2459" t="str">
            <v>Andorra</v>
          </cell>
          <cell r="B2459" t="str">
            <v>--</v>
          </cell>
          <cell r="C2459" t="str">
            <v>--</v>
          </cell>
        </row>
        <row r="2460">
          <cell r="A2460" t="str">
            <v>Angola</v>
          </cell>
          <cell r="B2460" t="str">
            <v>ME &amp; A</v>
          </cell>
          <cell r="C2460" t="str">
            <v>Ba3</v>
          </cell>
          <cell r="D2460">
            <v>-5.1561000000000003</v>
          </cell>
          <cell r="E2460">
            <v>3.4447000000000001</v>
          </cell>
          <cell r="F2460">
            <v>16.7728</v>
          </cell>
          <cell r="G2460">
            <v>23.6693</v>
          </cell>
          <cell r="H2460">
            <v>17.504799999999999</v>
          </cell>
          <cell r="I2460">
            <v>8.5465</v>
          </cell>
          <cell r="J2460">
            <v>-10.0298</v>
          </cell>
          <cell r="K2460">
            <v>8.9984000000000002</v>
          </cell>
          <cell r="L2460">
            <v>12.5619</v>
          </cell>
          <cell r="M2460">
            <v>8.86</v>
          </cell>
          <cell r="N2460">
            <v>5.9997999999999996</v>
          </cell>
          <cell r="O2460">
            <v>8.8416999999999994</v>
          </cell>
        </row>
        <row r="2461">
          <cell r="A2461" t="str">
            <v>Antigua and Barbuda</v>
          </cell>
          <cell r="C2461" t="str">
            <v>--</v>
          </cell>
        </row>
        <row r="2462">
          <cell r="A2462" t="str">
            <v>Argentina</v>
          </cell>
          <cell r="B2462" t="str">
            <v>Americas</v>
          </cell>
          <cell r="C2462" t="str">
            <v>B3</v>
          </cell>
          <cell r="D2462">
            <v>6.2826000000000004</v>
          </cell>
          <cell r="E2462">
            <v>2.0975999999999999</v>
          </cell>
          <cell r="F2462">
            <v>2.8788999999999998</v>
          </cell>
          <cell r="G2462">
            <v>3.6254</v>
          </cell>
          <cell r="H2462">
            <v>2.802</v>
          </cell>
          <cell r="I2462">
            <v>2.0565000000000002</v>
          </cell>
          <cell r="J2462">
            <v>3.5613000000000001</v>
          </cell>
          <cell r="K2462">
            <v>0.36699999999999999</v>
          </cell>
          <cell r="L2462">
            <v>-0.4849</v>
          </cell>
          <cell r="M2462">
            <v>-1.17E-2</v>
          </cell>
          <cell r="N2462">
            <v>-0.72</v>
          </cell>
          <cell r="O2462">
            <v>-0.8</v>
          </cell>
        </row>
        <row r="2463">
          <cell r="A2463" t="str">
            <v>Armenia</v>
          </cell>
          <cell r="B2463" t="str">
            <v>Europe</v>
          </cell>
          <cell r="C2463" t="str">
            <v>Ba2</v>
          </cell>
          <cell r="D2463">
            <v>-6.7485999999999997</v>
          </cell>
          <cell r="E2463">
            <v>-0.54859999999999998</v>
          </cell>
          <cell r="F2463">
            <v>-1.0551999999999999</v>
          </cell>
          <cell r="G2463">
            <v>-1.8343</v>
          </cell>
          <cell r="H2463">
            <v>-6.4043000000000001</v>
          </cell>
          <cell r="I2463">
            <v>-11.857699999999999</v>
          </cell>
          <cell r="J2463">
            <v>-15.835900000000001</v>
          </cell>
          <cell r="K2463">
            <v>-14.828799999999999</v>
          </cell>
          <cell r="L2463">
            <v>-11.045</v>
          </cell>
          <cell r="M2463">
            <v>-11.0756</v>
          </cell>
          <cell r="N2463">
            <v>-9</v>
          </cell>
          <cell r="O2463">
            <v>-8</v>
          </cell>
        </row>
        <row r="2464">
          <cell r="A2464" t="str">
            <v>Aruba</v>
          </cell>
          <cell r="B2464" t="str">
            <v>Americas</v>
          </cell>
          <cell r="C2464" t="str">
            <v>--</v>
          </cell>
          <cell r="D2464">
            <v>-8.1862999999999992</v>
          </cell>
          <cell r="E2464">
            <v>12.474299999999999</v>
          </cell>
          <cell r="F2464">
            <v>4.5027999999999997</v>
          </cell>
          <cell r="G2464">
            <v>12.8111</v>
          </cell>
          <cell r="H2464">
            <v>9.8611000000000004</v>
          </cell>
          <cell r="I2464">
            <v>0.15870000000000001</v>
          </cell>
          <cell r="J2464">
            <v>7.5162000000000004</v>
          </cell>
          <cell r="K2464">
            <v>-18.137899999999998</v>
          </cell>
          <cell r="L2464">
            <v>-9.4436999999999998</v>
          </cell>
          <cell r="M2464">
            <v>4.9405000000000001</v>
          </cell>
          <cell r="N2464">
            <v>-9</v>
          </cell>
          <cell r="O2464">
            <v>-8.6999999999999993</v>
          </cell>
        </row>
        <row r="2465">
          <cell r="A2465" t="str">
            <v>Australia</v>
          </cell>
          <cell r="B2465" t="str">
            <v>Asia Pacific</v>
          </cell>
          <cell r="C2465" t="str">
            <v>Aaa</v>
          </cell>
          <cell r="D2465">
            <v>-5.3822000000000001</v>
          </cell>
          <cell r="E2465">
            <v>-6.2666000000000004</v>
          </cell>
          <cell r="F2465">
            <v>-5.8928000000000003</v>
          </cell>
          <cell r="G2465">
            <v>-5.7998000000000003</v>
          </cell>
          <cell r="H2465">
            <v>-6.7519999999999998</v>
          </cell>
          <cell r="I2465">
            <v>-4.851</v>
          </cell>
          <cell r="J2465">
            <v>-4.7633999999999999</v>
          </cell>
          <cell r="K2465">
            <v>-3.5242</v>
          </cell>
          <cell r="L2465">
            <v>-2.7643</v>
          </cell>
          <cell r="M2465">
            <v>-4.1444000000000001</v>
          </cell>
          <cell r="N2465">
            <v>-3.2</v>
          </cell>
          <cell r="O2465">
            <v>-3.6</v>
          </cell>
        </row>
        <row r="2466">
          <cell r="A2466" t="str">
            <v>Austria</v>
          </cell>
          <cell r="B2466" t="str">
            <v>Europe</v>
          </cell>
          <cell r="C2466" t="str">
            <v>Aaa</v>
          </cell>
          <cell r="D2466">
            <v>1.6774</v>
          </cell>
          <cell r="E2466">
            <v>2.1686999999999999</v>
          </cell>
          <cell r="F2466">
            <v>2.1787000000000001</v>
          </cell>
          <cell r="G2466">
            <v>2.8012000000000001</v>
          </cell>
          <cell r="H2466">
            <v>3.5103</v>
          </cell>
          <cell r="I2466">
            <v>4.8654999999999999</v>
          </cell>
          <cell r="J2466">
            <v>2.7103999999999999</v>
          </cell>
          <cell r="K2466">
            <v>3.4156</v>
          </cell>
          <cell r="L2466">
            <v>1.6377999999999999</v>
          </cell>
          <cell r="M2466">
            <v>1.6057999999999999</v>
          </cell>
          <cell r="N2466">
            <v>2.8</v>
          </cell>
          <cell r="O2466">
            <v>3</v>
          </cell>
        </row>
        <row r="2467">
          <cell r="A2467" t="str">
            <v>Azerbaijan</v>
          </cell>
          <cell r="B2467" t="str">
            <v>Europe</v>
          </cell>
          <cell r="C2467" t="str">
            <v>Baa3</v>
          </cell>
          <cell r="D2467">
            <v>-27.773599999999998</v>
          </cell>
          <cell r="E2467">
            <v>-29.828700000000001</v>
          </cell>
          <cell r="F2467">
            <v>1.2632000000000001</v>
          </cell>
          <cell r="G2467">
            <v>17.6707</v>
          </cell>
          <cell r="H2467">
            <v>27.289100000000001</v>
          </cell>
          <cell r="I2467">
            <v>33.679699999999997</v>
          </cell>
          <cell r="J2467">
            <v>22.972200000000001</v>
          </cell>
          <cell r="K2467">
            <v>28.4285</v>
          </cell>
          <cell r="L2467">
            <v>25.995899999999999</v>
          </cell>
          <cell r="M2467">
            <v>21.790900000000001</v>
          </cell>
          <cell r="N2467">
            <v>11.140700000000001</v>
          </cell>
          <cell r="O2467">
            <v>6.9226999999999999</v>
          </cell>
        </row>
        <row r="2468">
          <cell r="A2468" t="str">
            <v>Bahamas</v>
          </cell>
          <cell r="B2468" t="str">
            <v>Americas</v>
          </cell>
          <cell r="C2468" t="str">
            <v>Baa1</v>
          </cell>
          <cell r="D2468">
            <v>-6.8136000000000001</v>
          </cell>
          <cell r="E2468">
            <v>-4.3301999999999996</v>
          </cell>
          <cell r="F2468">
            <v>-9.0914000000000001</v>
          </cell>
          <cell r="G2468">
            <v>-17.622</v>
          </cell>
          <cell r="H2468">
            <v>-15.808400000000001</v>
          </cell>
          <cell r="I2468">
            <v>-14.8193</v>
          </cell>
          <cell r="J2468">
            <v>-10.3447</v>
          </cell>
          <cell r="K2468">
            <v>-10.3193</v>
          </cell>
          <cell r="L2468">
            <v>-14.4336</v>
          </cell>
          <cell r="M2468">
            <v>-17.478200000000001</v>
          </cell>
          <cell r="N2468">
            <v>-17.825900000000001</v>
          </cell>
          <cell r="O2468">
            <v>-16.811399999999999</v>
          </cell>
        </row>
        <row r="2469">
          <cell r="A2469" t="str">
            <v>Bahrain</v>
          </cell>
          <cell r="B2469" t="str">
            <v>ME &amp; A</v>
          </cell>
          <cell r="C2469" t="str">
            <v>Baa2</v>
          </cell>
          <cell r="D2469">
            <v>2.0564</v>
          </cell>
          <cell r="E2469">
            <v>4.1982999999999997</v>
          </cell>
          <cell r="F2469">
            <v>10.9549</v>
          </cell>
          <cell r="G2469">
            <v>13.803000000000001</v>
          </cell>
          <cell r="H2469">
            <v>15.7386</v>
          </cell>
          <cell r="I2469">
            <v>10.191000000000001</v>
          </cell>
          <cell r="J2469">
            <v>2.9035000000000002</v>
          </cell>
          <cell r="K2469">
            <v>3.5838999999999999</v>
          </cell>
          <cell r="L2469">
            <v>12.5543</v>
          </cell>
          <cell r="M2469">
            <v>8.1379000000000001</v>
          </cell>
          <cell r="N2469">
            <v>12.2568</v>
          </cell>
          <cell r="O2469">
            <v>10.618499999999999</v>
          </cell>
        </row>
        <row r="2470">
          <cell r="A2470" t="str">
            <v>Bangladesh</v>
          </cell>
          <cell r="B2470" t="str">
            <v>Asia Pacific</v>
          </cell>
          <cell r="C2470" t="str">
            <v>Ba3</v>
          </cell>
          <cell r="D2470">
            <v>0.33900000000000002</v>
          </cell>
          <cell r="E2470">
            <v>0.3115</v>
          </cell>
          <cell r="F2470">
            <v>-0.9224</v>
          </cell>
          <cell r="G2470">
            <v>1.3295999999999999</v>
          </cell>
          <cell r="H2470">
            <v>1.3674999999999999</v>
          </cell>
          <cell r="I2470">
            <v>0.88229999999999997</v>
          </cell>
          <cell r="J2470">
            <v>2.7037</v>
          </cell>
          <cell r="K2470">
            <v>3.7105000000000001</v>
          </cell>
          <cell r="L2470">
            <v>0.79059999999999997</v>
          </cell>
          <cell r="M2470">
            <v>-0.1137</v>
          </cell>
          <cell r="N2470">
            <v>2.7425999999999999</v>
          </cell>
          <cell r="O2470">
            <v>2.0750999999999999</v>
          </cell>
        </row>
        <row r="2471">
          <cell r="A2471" t="str">
            <v>Barbados</v>
          </cell>
          <cell r="B2471" t="str">
            <v>Americas</v>
          </cell>
          <cell r="C2471" t="str">
            <v>Ba1</v>
          </cell>
          <cell r="D2471">
            <v>-5.4413999999999998</v>
          </cell>
          <cell r="E2471">
            <v>-10.2972</v>
          </cell>
          <cell r="F2471">
            <v>-10.6393</v>
          </cell>
          <cell r="G2471">
            <v>-8.2149999999999999</v>
          </cell>
          <cell r="H2471">
            <v>-5.5315000000000003</v>
          </cell>
          <cell r="I2471">
            <v>-10.7133</v>
          </cell>
          <cell r="J2471">
            <v>-6.7553999999999998</v>
          </cell>
          <cell r="K2471">
            <v>-5.8326000000000002</v>
          </cell>
          <cell r="L2471">
            <v>-11.3942</v>
          </cell>
          <cell r="M2471">
            <v>-5.0557999999999996</v>
          </cell>
          <cell r="N2471">
            <v>-8.5350000000000001</v>
          </cell>
          <cell r="O2471">
            <v>-6.8346999999999998</v>
          </cell>
        </row>
        <row r="2472">
          <cell r="A2472" t="str">
            <v>Belarus</v>
          </cell>
          <cell r="B2472" t="str">
            <v>Europe</v>
          </cell>
          <cell r="C2472" t="str">
            <v>B3</v>
          </cell>
          <cell r="D2472">
            <v>-2.391</v>
          </cell>
          <cell r="E2472">
            <v>-5.1561000000000003</v>
          </cell>
          <cell r="F2472">
            <v>1.518</v>
          </cell>
          <cell r="G2472">
            <v>-3.7549000000000001</v>
          </cell>
          <cell r="H2472">
            <v>-6.6536999999999997</v>
          </cell>
          <cell r="I2472">
            <v>-8.1622000000000003</v>
          </cell>
          <cell r="J2472">
            <v>-12.4625</v>
          </cell>
          <cell r="K2472">
            <v>-14.9945</v>
          </cell>
          <cell r="L2472">
            <v>-8.4581999999999997</v>
          </cell>
          <cell r="M2472">
            <v>-2.6680999999999999</v>
          </cell>
          <cell r="N2472">
            <v>-4.8939000000000004</v>
          </cell>
          <cell r="O2472">
            <v>-3.4413999999999998</v>
          </cell>
        </row>
        <row r="2473">
          <cell r="A2473" t="str">
            <v>Belgium</v>
          </cell>
          <cell r="B2473" t="str">
            <v>Europe</v>
          </cell>
          <cell r="C2473" t="str">
            <v>Aa3</v>
          </cell>
          <cell r="D2473">
            <v>3.4194</v>
          </cell>
          <cell r="E2473">
            <v>3.1814</v>
          </cell>
          <cell r="F2473">
            <v>1.9746999999999999</v>
          </cell>
          <cell r="G2473">
            <v>1.8595999999999999</v>
          </cell>
          <cell r="H2473">
            <v>1.8924000000000001</v>
          </cell>
          <cell r="I2473">
            <v>-1.3148</v>
          </cell>
          <cell r="J2473">
            <v>-0.63929999999999998</v>
          </cell>
          <cell r="K2473">
            <v>1.925</v>
          </cell>
          <cell r="L2473">
            <v>-1.1156999999999999</v>
          </cell>
          <cell r="M2473">
            <v>-2.0137</v>
          </cell>
          <cell r="N2473">
            <v>-0.70130000000000003</v>
          </cell>
          <cell r="O2473">
            <v>-0.28560000000000002</v>
          </cell>
        </row>
        <row r="2474">
          <cell r="A2474" t="str">
            <v>Belize</v>
          </cell>
          <cell r="B2474" t="str">
            <v>Americas</v>
          </cell>
          <cell r="C2474" t="str">
            <v>Caa2</v>
          </cell>
          <cell r="D2474">
            <v>-18.650099999999998</v>
          </cell>
          <cell r="E2474">
            <v>-14.664400000000001</v>
          </cell>
          <cell r="F2474">
            <v>-13.5624</v>
          </cell>
          <cell r="G2474">
            <v>-2.0937999999999999</v>
          </cell>
          <cell r="H2474">
            <v>-4.0807000000000002</v>
          </cell>
          <cell r="I2474">
            <v>-10.6271</v>
          </cell>
          <cell r="J2474">
            <v>-6.1828000000000003</v>
          </cell>
          <cell r="K2474">
            <v>-3.2829999999999999</v>
          </cell>
          <cell r="L2474">
            <v>-1.3438000000000001</v>
          </cell>
          <cell r="M2474">
            <v>-1.7411000000000001</v>
          </cell>
          <cell r="N2474">
            <v>-2.4468999999999999</v>
          </cell>
          <cell r="O2474">
            <v>-2.9409999999999998</v>
          </cell>
        </row>
        <row r="2475">
          <cell r="A2475" t="str">
            <v>Benin</v>
          </cell>
          <cell r="B2475" t="str">
            <v>--</v>
          </cell>
          <cell r="C2475" t="str">
            <v>--</v>
          </cell>
        </row>
        <row r="2476">
          <cell r="A2476" t="str">
            <v>Bermuda</v>
          </cell>
          <cell r="B2476" t="str">
            <v>Americas</v>
          </cell>
          <cell r="C2476" t="str">
            <v>Aa3</v>
          </cell>
          <cell r="D2476">
            <v>4.2755999999999998</v>
          </cell>
          <cell r="E2476">
            <v>6.6791</v>
          </cell>
          <cell r="F2476">
            <v>9.3260000000000005</v>
          </cell>
          <cell r="G2476">
            <v>21.775700000000001</v>
          </cell>
          <cell r="H2476">
            <v>20.628599999999999</v>
          </cell>
          <cell r="I2476">
            <v>14.8774</v>
          </cell>
          <cell r="J2476">
            <v>10.557399999999999</v>
          </cell>
          <cell r="K2476">
            <v>12.6035</v>
          </cell>
          <cell r="L2476">
            <v>10.7553</v>
          </cell>
          <cell r="M2476">
            <v>14.086</v>
          </cell>
          <cell r="N2476">
            <v>11.4604</v>
          </cell>
          <cell r="O2476">
            <v>10.780900000000001</v>
          </cell>
        </row>
        <row r="2477">
          <cell r="A2477" t="str">
            <v>Bhutan</v>
          </cell>
          <cell r="B2477" t="str">
            <v>--</v>
          </cell>
          <cell r="C2477" t="str">
            <v>--</v>
          </cell>
        </row>
        <row r="2478">
          <cell r="A2478" t="str">
            <v>Bolivia</v>
          </cell>
          <cell r="B2478" t="str">
            <v>Americas</v>
          </cell>
          <cell r="C2478" t="str">
            <v>Ba3</v>
          </cell>
          <cell r="D2478">
            <v>1.0442</v>
          </cell>
          <cell r="E2478">
            <v>3.6987999999999999</v>
          </cell>
          <cell r="F2478">
            <v>5.8780000000000001</v>
          </cell>
          <cell r="G2478">
            <v>11.291600000000001</v>
          </cell>
          <cell r="H2478">
            <v>11.4801</v>
          </cell>
          <cell r="I2478">
            <v>11.942399999999999</v>
          </cell>
          <cell r="J2478">
            <v>4.3010000000000002</v>
          </cell>
          <cell r="K2478">
            <v>3.8961999999999999</v>
          </cell>
          <cell r="L2478">
            <v>0.31990000000000002</v>
          </cell>
          <cell r="M2478">
            <v>7.8693999999999997</v>
          </cell>
          <cell r="N2478">
            <v>4.2249999999999996</v>
          </cell>
          <cell r="O2478">
            <v>3.1230000000000002</v>
          </cell>
        </row>
        <row r="2479">
          <cell r="A2479" t="str">
            <v>Bosnia and Herzegovina</v>
          </cell>
          <cell r="B2479" t="str">
            <v>Europe</v>
          </cell>
          <cell r="C2479" t="str">
            <v>B3</v>
          </cell>
          <cell r="D2479">
            <v>-19.485800000000001</v>
          </cell>
          <cell r="E2479">
            <v>-15.472300000000001</v>
          </cell>
          <cell r="F2479">
            <v>-15.9034</v>
          </cell>
          <cell r="G2479">
            <v>-7.9801000000000002</v>
          </cell>
          <cell r="H2479">
            <v>-10.0936</v>
          </cell>
          <cell r="I2479">
            <v>-13.328900000000001</v>
          </cell>
          <cell r="J2479">
            <v>-5.9345999999999997</v>
          </cell>
          <cell r="K2479">
            <v>-5.3867000000000003</v>
          </cell>
          <cell r="L2479">
            <v>-8.3412000000000006</v>
          </cell>
          <cell r="M2479">
            <v>-8.0618999999999996</v>
          </cell>
          <cell r="N2479">
            <v>-6.9850000000000003</v>
          </cell>
          <cell r="O2479">
            <v>-6.9306999999999999</v>
          </cell>
        </row>
        <row r="2480">
          <cell r="A2480" t="str">
            <v>Botswana</v>
          </cell>
          <cell r="B2480" t="str">
            <v>ME &amp; A</v>
          </cell>
          <cell r="C2480" t="str">
            <v>A2</v>
          </cell>
          <cell r="D2480">
            <v>6.1544999999999996</v>
          </cell>
          <cell r="E2480">
            <v>4.6731999999999996</v>
          </cell>
          <cell r="F2480">
            <v>16.452300000000001</v>
          </cell>
          <cell r="G2480">
            <v>19.334599999999998</v>
          </cell>
          <cell r="H2480">
            <v>15.124700000000001</v>
          </cell>
          <cell r="I2480">
            <v>0.48409999999999997</v>
          </cell>
          <cell r="J2480">
            <v>-7.0041000000000002</v>
          </cell>
          <cell r="K2480">
            <v>-1.3989</v>
          </cell>
          <cell r="L2480">
            <v>2.3469000000000002</v>
          </cell>
          <cell r="M2480">
            <v>-5.4824999999999999</v>
          </cell>
          <cell r="N2480">
            <v>0.9748</v>
          </cell>
          <cell r="O2480">
            <v>2.3681999999999999</v>
          </cell>
        </row>
        <row r="2481">
          <cell r="A2481" t="str">
            <v>Brazil</v>
          </cell>
          <cell r="B2481" t="str">
            <v>Americas</v>
          </cell>
          <cell r="C2481" t="str">
            <v>Baa2</v>
          </cell>
          <cell r="D2481">
            <v>0.75619999999999998</v>
          </cell>
          <cell r="E2481">
            <v>1.7596000000000001</v>
          </cell>
          <cell r="F2481">
            <v>1.5854999999999999</v>
          </cell>
          <cell r="G2481">
            <v>1.2524999999999999</v>
          </cell>
          <cell r="H2481">
            <v>0.1135</v>
          </cell>
          <cell r="I2481">
            <v>-1.7050000000000001</v>
          </cell>
          <cell r="J2481">
            <v>-1.5</v>
          </cell>
          <cell r="K2481">
            <v>-2.2059000000000002</v>
          </cell>
          <cell r="L2481">
            <v>-2.1187</v>
          </cell>
          <cell r="M2481">
            <v>-2.4058000000000002</v>
          </cell>
          <cell r="N2481">
            <v>-3.5</v>
          </cell>
          <cell r="O2481">
            <v>-3.4</v>
          </cell>
        </row>
        <row r="2482">
          <cell r="A2482" t="str">
            <v>Brunei Darussalam</v>
          </cell>
          <cell r="B2482" t="str">
            <v>--</v>
          </cell>
          <cell r="C2482" t="str">
            <v>--</v>
          </cell>
        </row>
        <row r="2483">
          <cell r="A2483" t="str">
            <v>Bulgaria</v>
          </cell>
          <cell r="B2483" t="str">
            <v>Europe</v>
          </cell>
          <cell r="C2483" t="str">
            <v>Baa2</v>
          </cell>
          <cell r="D2483">
            <v>-5.3083</v>
          </cell>
          <cell r="E2483">
            <v>-6.4183000000000003</v>
          </cell>
          <cell r="F2483">
            <v>-11.6327</v>
          </cell>
          <cell r="G2483">
            <v>-17.5579</v>
          </cell>
          <cell r="H2483">
            <v>-25.2041</v>
          </cell>
          <cell r="I2483">
            <v>-23.099799999999998</v>
          </cell>
          <cell r="J2483">
            <v>-8.9224999999999994</v>
          </cell>
          <cell r="K2483">
            <v>-1.4792000000000001</v>
          </cell>
          <cell r="L2483">
            <v>9.9599999999999994E-2</v>
          </cell>
          <cell r="M2483">
            <v>-1.3341000000000001</v>
          </cell>
          <cell r="N2483">
            <v>-0.61680000000000001</v>
          </cell>
          <cell r="O2483">
            <v>-1.0720000000000001</v>
          </cell>
        </row>
        <row r="2484">
          <cell r="A2484" t="str">
            <v>Burkina Faso</v>
          </cell>
          <cell r="B2484" t="str">
            <v>--</v>
          </cell>
          <cell r="C2484" t="str">
            <v>--</v>
          </cell>
        </row>
        <row r="2485">
          <cell r="A2485" t="str">
            <v>Burundi</v>
          </cell>
          <cell r="B2485" t="str">
            <v>--</v>
          </cell>
          <cell r="C2485" t="str">
            <v>--</v>
          </cell>
        </row>
        <row r="2486">
          <cell r="A2486" t="str">
            <v>Cambodia</v>
          </cell>
          <cell r="B2486" t="str">
            <v>Asia Pacific</v>
          </cell>
          <cell r="C2486" t="str">
            <v>B2</v>
          </cell>
          <cell r="D2486">
            <v>-5.0098000000000003</v>
          </cell>
          <cell r="E2486">
            <v>-3.4245999999999999</v>
          </cell>
          <cell r="F2486">
            <v>-4.8784000000000001</v>
          </cell>
          <cell r="G2486">
            <v>-3.2124999999999999</v>
          </cell>
          <cell r="H2486">
            <v>-4.9009</v>
          </cell>
          <cell r="I2486">
            <v>-7.9211999999999998</v>
          </cell>
          <cell r="J2486">
            <v>-7.5403000000000002</v>
          </cell>
          <cell r="K2486">
            <v>-6.8651999999999997</v>
          </cell>
          <cell r="L2486">
            <v>-5.5473999999999997</v>
          </cell>
          <cell r="M2486">
            <v>-8.6013999999999999</v>
          </cell>
          <cell r="N2486">
            <v>-8.2288999999999994</v>
          </cell>
          <cell r="O2486">
            <v>-8.1239000000000008</v>
          </cell>
        </row>
        <row r="2487">
          <cell r="A2487" t="str">
            <v>Cameroon</v>
          </cell>
          <cell r="B2487" t="str">
            <v>--</v>
          </cell>
          <cell r="C2487" t="str">
            <v>--</v>
          </cell>
        </row>
        <row r="2488">
          <cell r="A2488" t="str">
            <v>Canada</v>
          </cell>
          <cell r="B2488" t="str">
            <v>Americas</v>
          </cell>
          <cell r="C2488" t="str">
            <v>Aaa</v>
          </cell>
          <cell r="D2488">
            <v>1.1497999999999999</v>
          </cell>
          <cell r="E2488">
            <v>2.2806999999999999</v>
          </cell>
          <cell r="F2488">
            <v>1.8533999999999999</v>
          </cell>
          <cell r="G2488">
            <v>1.3681000000000001</v>
          </cell>
          <cell r="H2488">
            <v>0.77939999999999998</v>
          </cell>
          <cell r="I2488">
            <v>0.11600000000000001</v>
          </cell>
          <cell r="J2488">
            <v>-2.9195000000000002</v>
          </cell>
          <cell r="K2488">
            <v>-3.5133000000000001</v>
          </cell>
          <cell r="L2488">
            <v>-2.7536999999999998</v>
          </cell>
          <cell r="M2488">
            <v>-3.4184999999999999</v>
          </cell>
          <cell r="N2488">
            <v>-3.1280000000000001</v>
          </cell>
          <cell r="O2488">
            <v>-3.1349999999999998</v>
          </cell>
        </row>
        <row r="2489">
          <cell r="A2489" t="str">
            <v>Cape Verde</v>
          </cell>
          <cell r="B2489" t="str">
            <v>--</v>
          </cell>
          <cell r="C2489" t="str">
            <v>--</v>
          </cell>
        </row>
        <row r="2490">
          <cell r="A2490" t="str">
            <v>Cayman Islands</v>
          </cell>
          <cell r="B2490" t="str">
            <v>Americas</v>
          </cell>
          <cell r="C2490" t="str">
            <v>Aa3</v>
          </cell>
          <cell r="G2490">
            <v>-17.6952</v>
          </cell>
          <cell r="H2490">
            <v>-18.348400000000002</v>
          </cell>
          <cell r="I2490">
            <v>-17.436199999999999</v>
          </cell>
          <cell r="J2490">
            <v>-16.955100000000002</v>
          </cell>
          <cell r="K2490">
            <v>-17.110299999999999</v>
          </cell>
          <cell r="L2490">
            <v>-18.199000000000002</v>
          </cell>
          <cell r="M2490">
            <v>-18.096699999999998</v>
          </cell>
          <cell r="N2490">
            <v>-17.551400000000001</v>
          </cell>
          <cell r="O2490">
            <v>-16.858499999999999</v>
          </cell>
        </row>
        <row r="2491">
          <cell r="A2491" t="str">
            <v>Central African Republic</v>
          </cell>
          <cell r="B2491" t="str">
            <v>--</v>
          </cell>
          <cell r="C2491" t="str">
            <v>--</v>
          </cell>
        </row>
        <row r="2492">
          <cell r="A2492" t="str">
            <v>Chad</v>
          </cell>
          <cell r="B2492" t="str">
            <v>--</v>
          </cell>
          <cell r="C2492" t="str">
            <v>--</v>
          </cell>
        </row>
        <row r="2493">
          <cell r="A2493" t="str">
            <v>Channel Islands</v>
          </cell>
          <cell r="B2493" t="str">
            <v>--</v>
          </cell>
          <cell r="C2493" t="str">
            <v>--</v>
          </cell>
        </row>
        <row r="2494">
          <cell r="A2494" t="str">
            <v>Chile</v>
          </cell>
          <cell r="B2494" t="str">
            <v>Americas</v>
          </cell>
          <cell r="C2494" t="str">
            <v>Aa3</v>
          </cell>
          <cell r="D2494">
            <v>-1.0230999999999999</v>
          </cell>
          <cell r="E2494">
            <v>2.0878999999999999</v>
          </cell>
          <cell r="F2494">
            <v>1.4390000000000001</v>
          </cell>
          <cell r="G2494">
            <v>4.5770999999999997</v>
          </cell>
          <cell r="H2494">
            <v>4.2262000000000004</v>
          </cell>
          <cell r="I2494">
            <v>-3.3431999999999999</v>
          </cell>
          <cell r="J2494">
            <v>2.0465</v>
          </cell>
          <cell r="K2494">
            <v>1.4818</v>
          </cell>
          <cell r="L2494">
            <v>-1.3067</v>
          </cell>
          <cell r="M2494">
            <v>-3.5398000000000001</v>
          </cell>
          <cell r="N2494">
            <v>-4.5</v>
          </cell>
          <cell r="O2494">
            <v>-4.8</v>
          </cell>
        </row>
        <row r="2495">
          <cell r="A2495" t="str">
            <v>China</v>
          </cell>
          <cell r="B2495" t="str">
            <v>Asia Pacific</v>
          </cell>
          <cell r="C2495" t="str">
            <v>Aa3</v>
          </cell>
          <cell r="D2495">
            <v>2.6084999999999998</v>
          </cell>
          <cell r="E2495">
            <v>3.5451000000000001</v>
          </cell>
          <cell r="F2495">
            <v>5.7881</v>
          </cell>
          <cell r="G2495">
            <v>8.3003</v>
          </cell>
          <cell r="H2495">
            <v>10.0779</v>
          </cell>
          <cell r="I2495">
            <v>9.2479999999999993</v>
          </cell>
          <cell r="J2495">
            <v>4.7644000000000002</v>
          </cell>
          <cell r="K2495">
            <v>3.9969999999999999</v>
          </cell>
          <cell r="L2495">
            <v>1.8606</v>
          </cell>
          <cell r="M2495">
            <v>2.3035999999999999</v>
          </cell>
          <cell r="N2495">
            <v>2.0177</v>
          </cell>
          <cell r="O2495">
            <v>1.7304999999999999</v>
          </cell>
        </row>
        <row r="2496">
          <cell r="A2496" t="str">
            <v>Colombia</v>
          </cell>
          <cell r="B2496" t="str">
            <v>Americas</v>
          </cell>
          <cell r="C2496" t="str">
            <v>Baa3</v>
          </cell>
          <cell r="D2496">
            <v>-1.0470999999999999</v>
          </cell>
          <cell r="E2496">
            <v>-0.77800000000000002</v>
          </cell>
          <cell r="F2496">
            <v>-1.2869999999999999</v>
          </cell>
          <cell r="G2496">
            <v>-1.853</v>
          </cell>
          <cell r="H2496">
            <v>-2.9113000000000002</v>
          </cell>
          <cell r="I2496">
            <v>-2.81</v>
          </cell>
          <cell r="J2496">
            <v>-2.1724000000000001</v>
          </cell>
          <cell r="K2496">
            <v>-3.1082000000000001</v>
          </cell>
          <cell r="L2496">
            <v>-2.9251</v>
          </cell>
          <cell r="M2496">
            <v>-3.2875000000000001</v>
          </cell>
          <cell r="N2496">
            <v>-3.5</v>
          </cell>
          <cell r="O2496">
            <v>-3.4</v>
          </cell>
        </row>
        <row r="2497">
          <cell r="A2497" t="str">
            <v>Comoros</v>
          </cell>
          <cell r="B2497" t="str">
            <v>--</v>
          </cell>
          <cell r="C2497" t="str">
            <v>--</v>
          </cell>
        </row>
        <row r="2498">
          <cell r="A2498" t="str">
            <v>Costa Rica</v>
          </cell>
          <cell r="B2498" t="str">
            <v>Americas</v>
          </cell>
          <cell r="C2498" t="str">
            <v>Baa3</v>
          </cell>
          <cell r="D2498">
            <v>-5.0235000000000003</v>
          </cell>
          <cell r="E2498">
            <v>-4.2564000000000002</v>
          </cell>
          <cell r="F2498">
            <v>-4.9135999999999997</v>
          </cell>
          <cell r="G2498">
            <v>-4.5396000000000001</v>
          </cell>
          <cell r="H2498">
            <v>-6.2548000000000004</v>
          </cell>
          <cell r="I2498">
            <v>-9.3414999999999999</v>
          </cell>
          <cell r="J2498">
            <v>-1.9602999999999999</v>
          </cell>
          <cell r="K2498">
            <v>-3.5295999999999998</v>
          </cell>
          <cell r="L2498">
            <v>-5.3689</v>
          </cell>
          <cell r="M2498">
            <v>-5.1905000000000001</v>
          </cell>
          <cell r="N2498">
            <v>-5.0999999999999996</v>
          </cell>
          <cell r="O2498">
            <v>-5.3</v>
          </cell>
        </row>
        <row r="2499">
          <cell r="A2499" t="str">
            <v>Croatia</v>
          </cell>
          <cell r="B2499" t="str">
            <v>Europe</v>
          </cell>
          <cell r="C2499" t="str">
            <v>Ba1</v>
          </cell>
          <cell r="D2499">
            <v>-6.1089000000000002</v>
          </cell>
          <cell r="E2499">
            <v>-4.3509000000000002</v>
          </cell>
          <cell r="F2499">
            <v>-5.4886999999999997</v>
          </cell>
          <cell r="G2499">
            <v>-6.4842000000000004</v>
          </cell>
          <cell r="H2499">
            <v>-7.2938999999999998</v>
          </cell>
          <cell r="I2499">
            <v>-8.734</v>
          </cell>
          <cell r="J2499">
            <v>-4.8936999999999999</v>
          </cell>
          <cell r="K2499">
            <v>-1.4390000000000001</v>
          </cell>
          <cell r="L2499">
            <v>-0.6552</v>
          </cell>
          <cell r="M2499">
            <v>-0.23100000000000001</v>
          </cell>
          <cell r="N2499">
            <v>-0.29730000000000001</v>
          </cell>
          <cell r="O2499">
            <v>-0.66339999999999999</v>
          </cell>
        </row>
        <row r="2500">
          <cell r="A2500" t="str">
            <v>Cuba</v>
          </cell>
          <cell r="B2500" t="str">
            <v>Americas</v>
          </cell>
          <cell r="C2500" t="str">
            <v>Caa1</v>
          </cell>
          <cell r="F2500">
            <v>0.3281</v>
          </cell>
          <cell r="G2500">
            <v>-0.40689999999999998</v>
          </cell>
          <cell r="H2500">
            <v>0.72789999999999999</v>
          </cell>
          <cell r="I2500">
            <v>-4.7248000000000001</v>
          </cell>
          <cell r="J2500">
            <v>-0.26090000000000002</v>
          </cell>
        </row>
        <row r="2501">
          <cell r="A2501" t="str">
            <v>Cyprus</v>
          </cell>
          <cell r="B2501" t="str">
            <v>Europe</v>
          </cell>
          <cell r="C2501" t="str">
            <v>Caa3</v>
          </cell>
          <cell r="D2501">
            <v>-2.2557999999999998</v>
          </cell>
          <cell r="E2501">
            <v>-5.032</v>
          </cell>
          <cell r="F2501">
            <v>-5.8784999999999998</v>
          </cell>
          <cell r="G2501">
            <v>-6.9654999999999996</v>
          </cell>
          <cell r="H2501">
            <v>-11.7814</v>
          </cell>
          <cell r="I2501">
            <v>-15.6142</v>
          </cell>
          <cell r="J2501">
            <v>-10.727399999999999</v>
          </cell>
          <cell r="K2501">
            <v>-9.8352000000000004</v>
          </cell>
          <cell r="L2501">
            <v>-3.3662000000000001</v>
          </cell>
          <cell r="M2501">
            <v>-6.5495999999999999</v>
          </cell>
          <cell r="N2501">
            <v>-1.4913000000000001</v>
          </cell>
          <cell r="O2501">
            <v>-0.19570000000000001</v>
          </cell>
        </row>
        <row r="2502">
          <cell r="A2502" t="str">
            <v>Czech Republic</v>
          </cell>
          <cell r="B2502" t="str">
            <v>Europe</v>
          </cell>
          <cell r="C2502" t="str">
            <v>A1</v>
          </cell>
          <cell r="D2502">
            <v>-5.9749999999999996</v>
          </cell>
          <cell r="E2502">
            <v>-5.0339999999999998</v>
          </cell>
          <cell r="F2502">
            <v>-0.99009999999999998</v>
          </cell>
          <cell r="G2502">
            <v>-2.0009000000000001</v>
          </cell>
          <cell r="H2502">
            <v>-4.2827999999999999</v>
          </cell>
          <cell r="I2502">
            <v>-2.1113</v>
          </cell>
          <cell r="J2502">
            <v>-2.3751000000000002</v>
          </cell>
          <cell r="K2502">
            <v>-3.8683000000000001</v>
          </cell>
          <cell r="L2502">
            <v>-2.7189999999999999</v>
          </cell>
          <cell r="M2502">
            <v>-2.4445999999999999</v>
          </cell>
          <cell r="N2502">
            <v>-1.8032999999999999</v>
          </cell>
          <cell r="O2502">
            <v>-1.4841</v>
          </cell>
        </row>
        <row r="2503">
          <cell r="A2503" t="str">
            <v>Democratic Republic of the Congo</v>
          </cell>
          <cell r="C2503" t="str">
            <v>B3</v>
          </cell>
          <cell r="D2503">
            <v>6.7515999999999998</v>
          </cell>
          <cell r="E2503">
            <v>-0.84319999999999995</v>
          </cell>
          <cell r="F2503">
            <v>-5.4039000000000001</v>
          </cell>
          <cell r="G2503">
            <v>0.54169999999999996</v>
          </cell>
          <cell r="H2503">
            <v>5.2549000000000001</v>
          </cell>
          <cell r="I2503">
            <v>-1.2654000000000001</v>
          </cell>
          <cell r="J2503">
            <v>-10.0695</v>
          </cell>
          <cell r="K2503">
            <v>-16.477900000000002</v>
          </cell>
          <cell r="L2503">
            <v>-7.9776999999999996</v>
          </cell>
          <cell r="M2503">
            <v>-0.28420000000000001</v>
          </cell>
          <cell r="N2503">
            <v>-2.1408999999999998</v>
          </cell>
          <cell r="O2503">
            <v>-3.1617999999999999</v>
          </cell>
        </row>
        <row r="2504">
          <cell r="A2504" t="str">
            <v>Denmark</v>
          </cell>
          <cell r="B2504" t="str">
            <v>Europe</v>
          </cell>
          <cell r="C2504" t="str">
            <v>Aaa</v>
          </cell>
          <cell r="D2504">
            <v>3.448</v>
          </cell>
          <cell r="E2504">
            <v>3.0142000000000002</v>
          </cell>
          <cell r="F2504">
            <v>4.3446999999999996</v>
          </cell>
          <cell r="G2504">
            <v>2.9781</v>
          </cell>
          <cell r="H2504">
            <v>1.3595999999999999</v>
          </cell>
          <cell r="I2504">
            <v>2.8818000000000001</v>
          </cell>
          <cell r="J2504">
            <v>3.3965999999999998</v>
          </cell>
          <cell r="K2504">
            <v>5.8381999999999996</v>
          </cell>
          <cell r="L2504">
            <v>5.9466000000000001</v>
          </cell>
          <cell r="M2504">
            <v>5.9851000000000001</v>
          </cell>
          <cell r="N2504">
            <v>5</v>
          </cell>
          <cell r="O2504">
            <v>5.25</v>
          </cell>
        </row>
        <row r="2505">
          <cell r="A2505" t="str">
            <v>Djibouti</v>
          </cell>
          <cell r="B2505" t="str">
            <v>--</v>
          </cell>
          <cell r="C2505" t="str">
            <v>--</v>
          </cell>
        </row>
        <row r="2506">
          <cell r="A2506" t="str">
            <v>Dominican Republic</v>
          </cell>
          <cell r="B2506" t="str">
            <v>Americas</v>
          </cell>
          <cell r="C2506" t="str">
            <v>B1</v>
          </cell>
          <cell r="D2506">
            <v>5.1315</v>
          </cell>
          <cell r="E2506">
            <v>4.6571999999999996</v>
          </cell>
          <cell r="F2506">
            <v>-1.4157999999999999</v>
          </cell>
          <cell r="G2506">
            <v>-3.5990000000000002</v>
          </cell>
          <cell r="H2506">
            <v>-5.2937000000000003</v>
          </cell>
          <cell r="I2506">
            <v>-9.9984999999999999</v>
          </cell>
          <cell r="J2506">
            <v>-5.0152000000000001</v>
          </cell>
          <cell r="K2506">
            <v>-8.4989000000000008</v>
          </cell>
          <cell r="L2506">
            <v>-7.9561000000000002</v>
          </cell>
          <cell r="M2506">
            <v>-7.2035999999999998</v>
          </cell>
          <cell r="N2506">
            <v>-3.8239999999999998</v>
          </cell>
          <cell r="O2506">
            <v>-3.4397000000000002</v>
          </cell>
        </row>
        <row r="2507">
          <cell r="A2507" t="str">
            <v>Ecuador</v>
          </cell>
          <cell r="B2507" t="str">
            <v>Americas</v>
          </cell>
          <cell r="C2507" t="str">
            <v>Caa1</v>
          </cell>
          <cell r="D2507">
            <v>-1.1932</v>
          </cell>
          <cell r="E2507">
            <v>-1.3118000000000001</v>
          </cell>
          <cell r="F2507">
            <v>1.1419999999999999</v>
          </cell>
          <cell r="G2507">
            <v>3.7199</v>
          </cell>
          <cell r="H2507">
            <v>3.6955</v>
          </cell>
          <cell r="I2507">
            <v>2.8431000000000002</v>
          </cell>
          <cell r="J2507">
            <v>0.47510000000000002</v>
          </cell>
          <cell r="K2507">
            <v>-2.3803000000000001</v>
          </cell>
          <cell r="L2507">
            <v>-0.2918</v>
          </cell>
          <cell r="M2507">
            <v>-0.35339999999999999</v>
          </cell>
          <cell r="N2507">
            <v>-1.1000000000000001</v>
          </cell>
          <cell r="O2507">
            <v>-1.4</v>
          </cell>
        </row>
        <row r="2508">
          <cell r="A2508" t="str">
            <v>Egypt</v>
          </cell>
          <cell r="B2508" t="str">
            <v>ME &amp; A</v>
          </cell>
          <cell r="C2508" t="str">
            <v>Caa1</v>
          </cell>
          <cell r="D2508">
            <v>2.3856000000000002</v>
          </cell>
          <cell r="E2508">
            <v>4.3376000000000001</v>
          </cell>
          <cell r="F2508">
            <v>3.2414000000000001</v>
          </cell>
          <cell r="G2508">
            <v>1.6315999999999999</v>
          </cell>
          <cell r="H2508">
            <v>1.7407999999999999</v>
          </cell>
          <cell r="I2508">
            <v>0.54690000000000005</v>
          </cell>
          <cell r="J2508">
            <v>-2.3458000000000001</v>
          </cell>
          <cell r="K2508">
            <v>-1.9763999999999999</v>
          </cell>
          <cell r="L2508">
            <v>-2.5842000000000001</v>
          </cell>
          <cell r="M2508">
            <v>-3.9521000000000002</v>
          </cell>
          <cell r="N2508">
            <v>-2.6160999999999999</v>
          </cell>
          <cell r="O2508">
            <v>-1.0864</v>
          </cell>
        </row>
        <row r="2509">
          <cell r="A2509" t="str">
            <v>El Salvador</v>
          </cell>
          <cell r="B2509" t="str">
            <v>Americas</v>
          </cell>
          <cell r="C2509" t="str">
            <v>Ba3</v>
          </cell>
          <cell r="D2509">
            <v>-4.6661000000000001</v>
          </cell>
          <cell r="E2509">
            <v>-4.0631000000000004</v>
          </cell>
          <cell r="F2509">
            <v>-3.6364000000000001</v>
          </cell>
          <cell r="G2509">
            <v>-4.1271000000000004</v>
          </cell>
          <cell r="H2509">
            <v>-6.0518000000000001</v>
          </cell>
          <cell r="I2509">
            <v>-7.1498999999999997</v>
          </cell>
          <cell r="J2509">
            <v>-1.5111000000000001</v>
          </cell>
          <cell r="K2509">
            <v>-2.6585000000000001</v>
          </cell>
          <cell r="L2509">
            <v>-4.9124999999999996</v>
          </cell>
          <cell r="M2509">
            <v>-5.2694000000000001</v>
          </cell>
          <cell r="N2509">
            <v>-5</v>
          </cell>
          <cell r="O2509">
            <v>-4.8</v>
          </cell>
        </row>
        <row r="2510">
          <cell r="A2510" t="str">
            <v>Equatorial Guinea</v>
          </cell>
          <cell r="B2510" t="str">
            <v>--</v>
          </cell>
          <cell r="C2510" t="str">
            <v>--</v>
          </cell>
        </row>
        <row r="2511">
          <cell r="A2511" t="str">
            <v>Eritrea</v>
          </cell>
          <cell r="B2511" t="str">
            <v>--</v>
          </cell>
          <cell r="C2511" t="str">
            <v>--</v>
          </cell>
        </row>
        <row r="2512">
          <cell r="A2512" t="str">
            <v>Estonia</v>
          </cell>
          <cell r="B2512" t="str">
            <v>Europe</v>
          </cell>
          <cell r="C2512" t="str">
            <v>A1</v>
          </cell>
          <cell r="D2512">
            <v>-11.3019</v>
          </cell>
          <cell r="E2512">
            <v>-11.306800000000001</v>
          </cell>
          <cell r="F2512">
            <v>-9.9806000000000008</v>
          </cell>
          <cell r="G2512">
            <v>-15.3314</v>
          </cell>
          <cell r="H2512">
            <v>-15.9465</v>
          </cell>
          <cell r="I2512">
            <v>-9.1541999999999994</v>
          </cell>
          <cell r="J2512">
            <v>2.7366000000000001</v>
          </cell>
          <cell r="K2512">
            <v>2.8424999999999998</v>
          </cell>
          <cell r="L2512">
            <v>1.7957000000000001</v>
          </cell>
          <cell r="M2512">
            <v>-1.7801</v>
          </cell>
          <cell r="N2512">
            <v>-0.68989999999999996</v>
          </cell>
          <cell r="O2512">
            <v>-0.28970000000000001</v>
          </cell>
        </row>
        <row r="2513">
          <cell r="A2513" t="str">
            <v>Ethiopia</v>
          </cell>
          <cell r="B2513" t="str">
            <v>--</v>
          </cell>
          <cell r="C2513" t="str">
            <v>--</v>
          </cell>
          <cell r="F2513">
            <v>-12.8582</v>
          </cell>
          <cell r="G2513">
            <v>-11.8933</v>
          </cell>
          <cell r="H2513">
            <v>-4.2774999999999999</v>
          </cell>
          <cell r="I2513">
            <v>-6.8484999999999996</v>
          </cell>
          <cell r="J2513">
            <v>-6.8699000000000003</v>
          </cell>
          <cell r="K2513">
            <v>-1.4471000000000001</v>
          </cell>
          <cell r="L2513">
            <v>-2.4935999999999998</v>
          </cell>
          <cell r="M2513">
            <v>-7.0216000000000003</v>
          </cell>
          <cell r="N2513">
            <v>-6.4169999999999998</v>
          </cell>
          <cell r="O2513">
            <v>-6.0960000000000001</v>
          </cell>
        </row>
        <row r="2514">
          <cell r="A2514" t="str">
            <v>Eurozone</v>
          </cell>
          <cell r="B2514" t="str">
            <v>--</v>
          </cell>
          <cell r="C2514" t="str">
            <v>--</v>
          </cell>
          <cell r="D2514">
            <v>0.27689999999999998</v>
          </cell>
          <cell r="E2514">
            <v>0.77349999999999997</v>
          </cell>
          <cell r="F2514">
            <v>0.1338</v>
          </cell>
          <cell r="G2514">
            <v>-0.14829999999999999</v>
          </cell>
          <cell r="H2514">
            <v>8.0799999999999997E-2</v>
          </cell>
          <cell r="I2514">
            <v>-1.5288999999999999</v>
          </cell>
          <cell r="J2514">
            <v>-0.14910000000000001</v>
          </cell>
          <cell r="K2514">
            <v>3.3799999999999997E-2</v>
          </cell>
          <cell r="L2514">
            <v>0.13270000000000001</v>
          </cell>
          <cell r="M2514">
            <v>1.127</v>
          </cell>
          <cell r="N2514">
            <v>1.2649999999999999</v>
          </cell>
        </row>
        <row r="2515">
          <cell r="A2515" t="str">
            <v>Federated States of Micronesia</v>
          </cell>
          <cell r="B2515" t="str">
            <v>--</v>
          </cell>
          <cell r="C2515" t="str">
            <v>--</v>
          </cell>
        </row>
        <row r="2516">
          <cell r="A2516" t="str">
            <v>Fiji Islands</v>
          </cell>
          <cell r="B2516" t="str">
            <v>Asia Pacific</v>
          </cell>
          <cell r="C2516" t="str">
            <v>B1</v>
          </cell>
          <cell r="D2516">
            <v>-2.3098000000000001</v>
          </cell>
          <cell r="E2516">
            <v>-9.2830999999999992</v>
          </cell>
          <cell r="F2516">
            <v>-10.0573</v>
          </cell>
          <cell r="G2516">
            <v>-19.424600000000002</v>
          </cell>
          <cell r="H2516">
            <v>-14.222799999999999</v>
          </cell>
          <cell r="I2516">
            <v>-17.983899999999998</v>
          </cell>
          <cell r="J2516">
            <v>-8.1387</v>
          </cell>
          <cell r="K2516">
            <v>-12.895899999999999</v>
          </cell>
          <cell r="L2516">
            <v>-5.2298</v>
          </cell>
          <cell r="M2516">
            <v>-1.4001999999999999</v>
          </cell>
          <cell r="N2516">
            <v>-1.2058</v>
          </cell>
          <cell r="O2516">
            <v>-1.0518000000000001</v>
          </cell>
        </row>
        <row r="2517">
          <cell r="A2517" t="str">
            <v>Finland</v>
          </cell>
          <cell r="B2517" t="str">
            <v>Europe</v>
          </cell>
          <cell r="C2517" t="str">
            <v>Aaa</v>
          </cell>
          <cell r="D2517">
            <v>4.8311999999999999</v>
          </cell>
          <cell r="E2517">
            <v>6.2026000000000003</v>
          </cell>
          <cell r="F2517">
            <v>3.3540999999999999</v>
          </cell>
          <cell r="G2517">
            <v>4.1600999999999999</v>
          </cell>
          <cell r="H2517">
            <v>4.2671000000000001</v>
          </cell>
          <cell r="I2517">
            <v>2.617</v>
          </cell>
          <cell r="J2517">
            <v>1.77</v>
          </cell>
          <cell r="K2517">
            <v>1.5166999999999999</v>
          </cell>
          <cell r="L2517">
            <v>-1.5012000000000001</v>
          </cell>
          <cell r="M2517">
            <v>-1.6623000000000001</v>
          </cell>
          <cell r="N2517">
            <v>-1.5</v>
          </cell>
          <cell r="O2517">
            <v>-1.3</v>
          </cell>
        </row>
        <row r="2518">
          <cell r="A2518" t="str">
            <v>France</v>
          </cell>
          <cell r="B2518" t="str">
            <v>Europe</v>
          </cell>
          <cell r="C2518" t="str">
            <v>Aa1</v>
          </cell>
          <cell r="D2518">
            <v>0.44169999999999998</v>
          </cell>
          <cell r="E2518">
            <v>0.54010000000000002</v>
          </cell>
          <cell r="F2518">
            <v>-0.48470000000000002</v>
          </cell>
          <cell r="G2518">
            <v>-0.57530000000000003</v>
          </cell>
          <cell r="H2518">
            <v>-1.0023</v>
          </cell>
          <cell r="I2518">
            <v>-1.744</v>
          </cell>
          <cell r="J2518">
            <v>-1.3331</v>
          </cell>
          <cell r="K2518">
            <v>-1.3145</v>
          </cell>
          <cell r="L2518">
            <v>-1.7593000000000001</v>
          </cell>
          <cell r="M2518">
            <v>-2.1859000000000002</v>
          </cell>
          <cell r="N2518">
            <v>-1.6642999999999999</v>
          </cell>
          <cell r="O2518">
            <v>-1.623</v>
          </cell>
        </row>
        <row r="2519">
          <cell r="A2519" t="str">
            <v>Gabon</v>
          </cell>
          <cell r="B2519" t="str">
            <v>ME &amp; A</v>
          </cell>
          <cell r="C2519" t="str">
            <v>--</v>
          </cell>
          <cell r="D2519">
            <v>12.4071</v>
          </cell>
          <cell r="E2519">
            <v>12.619</v>
          </cell>
          <cell r="F2519">
            <v>22.4998</v>
          </cell>
          <cell r="G2519">
            <v>16.956600000000002</v>
          </cell>
          <cell r="H2519">
            <v>17.636299999999999</v>
          </cell>
          <cell r="I2519">
            <v>24.867000000000001</v>
          </cell>
          <cell r="J2519">
            <v>7.7655000000000003</v>
          </cell>
          <cell r="K2519">
            <v>9.3277000000000001</v>
          </cell>
          <cell r="L2519">
            <v>15.087400000000001</v>
          </cell>
          <cell r="M2519">
            <v>13.0441</v>
          </cell>
          <cell r="N2519">
            <v>8.7042000000000002</v>
          </cell>
          <cell r="O2519">
            <v>6.9250999999999996</v>
          </cell>
        </row>
        <row r="2520">
          <cell r="A2520" t="str">
            <v>Gambia</v>
          </cell>
          <cell r="B2520" t="str">
            <v>--</v>
          </cell>
          <cell r="C2520" t="str">
            <v>--</v>
          </cell>
        </row>
        <row r="2521">
          <cell r="A2521" t="str">
            <v>Georgia</v>
          </cell>
          <cell r="B2521" t="str">
            <v>Europe</v>
          </cell>
          <cell r="C2521" t="str">
            <v>Ba3</v>
          </cell>
          <cell r="D2521">
            <v>-9.8139000000000003</v>
          </cell>
          <cell r="E2521">
            <v>-8.4029000000000007</v>
          </cell>
          <cell r="F2521">
            <v>-12.0374</v>
          </cell>
          <cell r="G2521">
            <v>-16.228999999999999</v>
          </cell>
          <cell r="H2521">
            <v>-20.860399999999998</v>
          </cell>
          <cell r="I2521">
            <v>-24.5868</v>
          </cell>
          <cell r="J2521">
            <v>-11.633900000000001</v>
          </cell>
          <cell r="K2521">
            <v>-11.4138</v>
          </cell>
          <cell r="L2521">
            <v>-12.4444</v>
          </cell>
          <cell r="M2521">
            <v>-11.4535</v>
          </cell>
          <cell r="N2521">
            <v>-9.3810000000000002</v>
          </cell>
          <cell r="O2521">
            <v>-7.8227000000000002</v>
          </cell>
        </row>
        <row r="2522">
          <cell r="A2522" t="str">
            <v>Germany</v>
          </cell>
          <cell r="B2522" t="str">
            <v>Europe</v>
          </cell>
          <cell r="C2522" t="str">
            <v>Aaa</v>
          </cell>
          <cell r="D2522">
            <v>1.8872</v>
          </cell>
          <cell r="E2522">
            <v>4.6622000000000003</v>
          </cell>
          <cell r="F2522">
            <v>5.0617000000000001</v>
          </cell>
          <cell r="G2522">
            <v>6.2552000000000003</v>
          </cell>
          <cell r="H2522">
            <v>7.4496000000000002</v>
          </cell>
          <cell r="I2522">
            <v>6.2103999999999999</v>
          </cell>
          <cell r="J2522">
            <v>5.9615999999999998</v>
          </cell>
          <cell r="K2522">
            <v>6.2521000000000004</v>
          </cell>
          <cell r="L2522">
            <v>6.1763000000000003</v>
          </cell>
          <cell r="M2522">
            <v>6.9615999999999998</v>
          </cell>
          <cell r="N2522">
            <v>7</v>
          </cell>
          <cell r="O2522">
            <v>6.6</v>
          </cell>
        </row>
        <row r="2523">
          <cell r="A2523" t="str">
            <v>Ghana</v>
          </cell>
          <cell r="B2523" t="str">
            <v>ME &amp; A</v>
          </cell>
          <cell r="C2523" t="str">
            <v>B1</v>
          </cell>
          <cell r="D2523">
            <v>2.4864000000000002</v>
          </cell>
          <cell r="E2523">
            <v>-2.1684999999999999</v>
          </cell>
          <cell r="F2523">
            <v>-4.4413</v>
          </cell>
          <cell r="G2523">
            <v>-5.0938999999999997</v>
          </cell>
          <cell r="H2523">
            <v>-8.5680999999999994</v>
          </cell>
          <cell r="I2523">
            <v>-12.4214</v>
          </cell>
          <cell r="J2523">
            <v>-6.1630000000000003</v>
          </cell>
          <cell r="K2523">
            <v>-8.2263999999999999</v>
          </cell>
          <cell r="L2523">
            <v>-5.3417000000000003</v>
          </cell>
          <cell r="M2523">
            <v>-12.063499999999999</v>
          </cell>
          <cell r="N2523">
            <v>-11.909599999999999</v>
          </cell>
          <cell r="O2523">
            <v>-9.9159000000000006</v>
          </cell>
        </row>
        <row r="2524">
          <cell r="A2524" t="str">
            <v>Gibraltar</v>
          </cell>
          <cell r="B2524" t="str">
            <v>--</v>
          </cell>
          <cell r="C2524" t="str">
            <v>--</v>
          </cell>
        </row>
        <row r="2525">
          <cell r="A2525" t="str">
            <v>Greece</v>
          </cell>
          <cell r="B2525" t="str">
            <v>Europe</v>
          </cell>
          <cell r="C2525" t="str">
            <v>C</v>
          </cell>
          <cell r="D2525">
            <v>-6.5335999999999999</v>
          </cell>
          <cell r="E2525">
            <v>-5.7840999999999996</v>
          </cell>
          <cell r="F2525">
            <v>-7.6383999999999999</v>
          </cell>
          <cell r="G2525">
            <v>-11.3842</v>
          </cell>
          <cell r="H2525">
            <v>-14.598000000000001</v>
          </cell>
          <cell r="I2525">
            <v>-14.923400000000001</v>
          </cell>
          <cell r="J2525">
            <v>-11.1701</v>
          </cell>
          <cell r="K2525">
            <v>-10.129099999999999</v>
          </cell>
          <cell r="L2525">
            <v>-9.8930000000000007</v>
          </cell>
          <cell r="M2525">
            <v>-2.3782999999999999</v>
          </cell>
          <cell r="N2525">
            <v>-0.4995</v>
          </cell>
          <cell r="O2525">
            <v>-0.19980000000000001</v>
          </cell>
        </row>
        <row r="2526">
          <cell r="A2526" t="str">
            <v>Grenada</v>
          </cell>
          <cell r="B2526" t="str">
            <v>--</v>
          </cell>
          <cell r="C2526" t="str">
            <v>--</v>
          </cell>
        </row>
        <row r="2527">
          <cell r="A2527" t="str">
            <v>Guatemala</v>
          </cell>
          <cell r="B2527" t="str">
            <v>Americas</v>
          </cell>
          <cell r="C2527" t="str">
            <v>Ba1</v>
          </cell>
          <cell r="D2527">
            <v>-4.6543000000000001</v>
          </cell>
          <cell r="E2527">
            <v>-4.8539000000000003</v>
          </cell>
          <cell r="F2527">
            <v>-4.5589000000000004</v>
          </cell>
          <cell r="G2527">
            <v>-5.0415000000000001</v>
          </cell>
          <cell r="H2527">
            <v>-5.2348999999999997</v>
          </cell>
          <cell r="I2527">
            <v>-3.6116000000000001</v>
          </cell>
          <cell r="J2527">
            <v>0.72340000000000004</v>
          </cell>
          <cell r="K2527">
            <v>-1.3621000000000001</v>
          </cell>
          <cell r="L2527">
            <v>-3.3525999999999998</v>
          </cell>
          <cell r="M2527">
            <v>-2.8811</v>
          </cell>
          <cell r="N2527">
            <v>-3.1888999999999998</v>
          </cell>
          <cell r="O2527">
            <v>-2.9815</v>
          </cell>
        </row>
        <row r="2528">
          <cell r="A2528" t="str">
            <v>Guernsey</v>
          </cell>
          <cell r="B2528" t="str">
            <v>--</v>
          </cell>
          <cell r="C2528" t="str">
            <v>--</v>
          </cell>
        </row>
        <row r="2529">
          <cell r="A2529" t="str">
            <v>Guinea</v>
          </cell>
          <cell r="B2529" t="str">
            <v>--</v>
          </cell>
          <cell r="C2529" t="str">
            <v>--</v>
          </cell>
        </row>
        <row r="2530">
          <cell r="A2530" t="str">
            <v>Guinea-Bissau</v>
          </cell>
          <cell r="B2530" t="str">
            <v>--</v>
          </cell>
          <cell r="C2530" t="str">
            <v>--</v>
          </cell>
        </row>
        <row r="2531">
          <cell r="A2531" t="str">
            <v>Guyana</v>
          </cell>
          <cell r="B2531" t="str">
            <v>--</v>
          </cell>
          <cell r="C2531" t="str">
            <v>--</v>
          </cell>
          <cell r="D2531">
            <v>-3.46</v>
          </cell>
          <cell r="E2531">
            <v>-1.45</v>
          </cell>
          <cell r="F2531">
            <v>-6.66</v>
          </cell>
          <cell r="G2531">
            <v>-12.43</v>
          </cell>
          <cell r="H2531">
            <v>-6.49</v>
          </cell>
          <cell r="I2531">
            <v>-9.98</v>
          </cell>
          <cell r="J2531">
            <v>-11.32</v>
          </cell>
          <cell r="K2531">
            <v>-10.73</v>
          </cell>
          <cell r="L2531">
            <v>-16.559999999999999</v>
          </cell>
        </row>
        <row r="2532">
          <cell r="A2532" t="str">
            <v>Haiti</v>
          </cell>
          <cell r="B2532" t="str">
            <v>--</v>
          </cell>
          <cell r="C2532" t="str">
            <v>--</v>
          </cell>
        </row>
        <row r="2533">
          <cell r="A2533" t="str">
            <v>Honduras</v>
          </cell>
          <cell r="B2533" t="str">
            <v>Americas</v>
          </cell>
          <cell r="C2533" t="str">
            <v>B2</v>
          </cell>
          <cell r="D2533">
            <v>-6.7138</v>
          </cell>
          <cell r="E2533">
            <v>-7.6474000000000002</v>
          </cell>
          <cell r="F2533">
            <v>-2.9752999999999998</v>
          </cell>
          <cell r="G2533">
            <v>-3.6996000000000002</v>
          </cell>
          <cell r="H2533">
            <v>-9.0289999999999999</v>
          </cell>
          <cell r="I2533">
            <v>-15.328799999999999</v>
          </cell>
          <cell r="J2533">
            <v>-3.8203999999999998</v>
          </cell>
          <cell r="K2533">
            <v>-4.3070000000000004</v>
          </cell>
          <cell r="L2533">
            <v>-7.9519000000000002</v>
          </cell>
          <cell r="M2533">
            <v>-8.5481999999999996</v>
          </cell>
          <cell r="N2533">
            <v>-9</v>
          </cell>
          <cell r="O2533">
            <v>-9.1999999999999993</v>
          </cell>
        </row>
        <row r="2534">
          <cell r="A2534" t="str">
            <v>Hong Kong</v>
          </cell>
          <cell r="B2534" t="str">
            <v>Asia Pacific</v>
          </cell>
          <cell r="C2534" t="str">
            <v>Aa1</v>
          </cell>
          <cell r="D2534">
            <v>10.786099999999999</v>
          </cell>
          <cell r="E2534">
            <v>9.9483999999999995</v>
          </cell>
          <cell r="F2534">
            <v>11.881</v>
          </cell>
          <cell r="G2534">
            <v>12.692399999999999</v>
          </cell>
          <cell r="H2534">
            <v>13.0206</v>
          </cell>
          <cell r="I2534">
            <v>14.9815</v>
          </cell>
          <cell r="J2534">
            <v>9.8841000000000001</v>
          </cell>
          <cell r="K2534">
            <v>7.0251000000000001</v>
          </cell>
          <cell r="L2534">
            <v>5.6308999999999996</v>
          </cell>
          <cell r="M2534">
            <v>2.3035999999999999</v>
          </cell>
          <cell r="N2534">
            <v>2.0371000000000001</v>
          </cell>
          <cell r="O2534">
            <v>2.3252000000000002</v>
          </cell>
        </row>
        <row r="2535">
          <cell r="A2535" t="str">
            <v>Hungary</v>
          </cell>
          <cell r="B2535" t="str">
            <v>Europe</v>
          </cell>
          <cell r="C2535" t="str">
            <v>Ba1</v>
          </cell>
          <cell r="D2535">
            <v>-8.0264000000000006</v>
          </cell>
          <cell r="E2535">
            <v>-8.6367999999999991</v>
          </cell>
          <cell r="F2535">
            <v>-7.4573999999999998</v>
          </cell>
          <cell r="G2535">
            <v>-7.3863000000000003</v>
          </cell>
          <cell r="H2535">
            <v>-7.2645</v>
          </cell>
          <cell r="I2535">
            <v>-7.3239000000000001</v>
          </cell>
          <cell r="J2535">
            <v>-0.23760000000000001</v>
          </cell>
          <cell r="K2535">
            <v>0.21759999999999999</v>
          </cell>
          <cell r="L2535">
            <v>0.44040000000000001</v>
          </cell>
          <cell r="M2535">
            <v>1.0183</v>
          </cell>
          <cell r="N2535">
            <v>1.9396</v>
          </cell>
          <cell r="O2535">
            <v>1.5133000000000001</v>
          </cell>
        </row>
        <row r="2536">
          <cell r="A2536" t="str">
            <v>Iceland</v>
          </cell>
          <cell r="B2536" t="str">
            <v>Europe</v>
          </cell>
          <cell r="C2536" t="str">
            <v>Baa3</v>
          </cell>
          <cell r="D2536">
            <v>-4.7671000000000001</v>
          </cell>
          <cell r="E2536">
            <v>-9.8080999999999996</v>
          </cell>
          <cell r="F2536">
            <v>-16.159700000000001</v>
          </cell>
          <cell r="G2536">
            <v>-23.831199999999999</v>
          </cell>
          <cell r="H2536">
            <v>-15.736800000000001</v>
          </cell>
          <cell r="I2536">
            <v>-24.561900000000001</v>
          </cell>
          <cell r="J2536">
            <v>8.0117999999999991</v>
          </cell>
          <cell r="K2536">
            <v>7.2389999999999999</v>
          </cell>
          <cell r="L2536">
            <v>3.1698</v>
          </cell>
          <cell r="M2536">
            <v>1.7989999999999999</v>
          </cell>
          <cell r="N2536">
            <v>3.1</v>
          </cell>
          <cell r="O2536">
            <v>0.5</v>
          </cell>
        </row>
        <row r="2537">
          <cell r="A2537" t="str">
            <v>India</v>
          </cell>
          <cell r="B2537" t="str">
            <v>Asia Pacific</v>
          </cell>
          <cell r="C2537" t="str">
            <v>Baa3</v>
          </cell>
          <cell r="D2537">
            <v>2.2804000000000002</v>
          </cell>
          <cell r="E2537">
            <v>-0.34229999999999999</v>
          </cell>
          <cell r="F2537">
            <v>-1.1870000000000001</v>
          </cell>
          <cell r="G2537">
            <v>-1.0078</v>
          </cell>
          <cell r="H2537">
            <v>-1.2704</v>
          </cell>
          <cell r="I2537">
            <v>-2.2803</v>
          </cell>
          <cell r="J2537">
            <v>-2.7965</v>
          </cell>
          <cell r="K2537">
            <v>-2.8086000000000002</v>
          </cell>
          <cell r="L2537">
            <v>-4.173</v>
          </cell>
          <cell r="M2537">
            <v>-4.7869999999999999</v>
          </cell>
          <cell r="N2537">
            <v>-3.8938999999999999</v>
          </cell>
          <cell r="O2537">
            <v>-3.7256</v>
          </cell>
        </row>
        <row r="2538">
          <cell r="A2538" t="str">
            <v>Indonesia</v>
          </cell>
          <cell r="B2538" t="str">
            <v>Asia Pacific</v>
          </cell>
          <cell r="C2538" t="str">
            <v>Baa3</v>
          </cell>
          <cell r="D2538">
            <v>3.4523000000000001</v>
          </cell>
          <cell r="E2538">
            <v>0.60860000000000003</v>
          </cell>
          <cell r="F2538">
            <v>9.69E-2</v>
          </cell>
          <cell r="G2538">
            <v>2.9788000000000001</v>
          </cell>
          <cell r="H2538">
            <v>2.427</v>
          </cell>
          <cell r="I2538">
            <v>2.4500000000000001E-2</v>
          </cell>
          <cell r="J2538">
            <v>1.9699</v>
          </cell>
          <cell r="K2538">
            <v>0.72560000000000002</v>
          </cell>
          <cell r="L2538">
            <v>0.1991</v>
          </cell>
          <cell r="M2538">
            <v>-2.7810000000000001</v>
          </cell>
          <cell r="N2538">
            <v>-3.3883000000000001</v>
          </cell>
          <cell r="O2538">
            <v>-2.6726999999999999</v>
          </cell>
        </row>
        <row r="2539">
          <cell r="A2539" t="str">
            <v>Iran</v>
          </cell>
          <cell r="C2539" t="str">
            <v>--</v>
          </cell>
        </row>
        <row r="2540">
          <cell r="A2540" t="str">
            <v>Iraq</v>
          </cell>
          <cell r="B2540" t="str">
            <v>--</v>
          </cell>
          <cell r="C2540" t="str">
            <v>--</v>
          </cell>
        </row>
        <row r="2541">
          <cell r="A2541" t="str">
            <v>Ireland</v>
          </cell>
          <cell r="B2541" t="str">
            <v>Europe</v>
          </cell>
          <cell r="C2541" t="str">
            <v>Ba1</v>
          </cell>
          <cell r="D2541">
            <v>-1.4E-3</v>
          </cell>
          <cell r="E2541">
            <v>-0.57789999999999997</v>
          </cell>
          <cell r="F2541">
            <v>-3.4929999999999999</v>
          </cell>
          <cell r="G2541">
            <v>-3.5501</v>
          </cell>
          <cell r="H2541">
            <v>-5.3380999999999998</v>
          </cell>
          <cell r="I2541">
            <v>-5.6416000000000004</v>
          </cell>
          <cell r="J2541">
            <v>-2.3188</v>
          </cell>
          <cell r="K2541">
            <v>1.1272</v>
          </cell>
          <cell r="L2541">
            <v>1.2312000000000001</v>
          </cell>
          <cell r="M2541">
            <v>4.4223999999999997</v>
          </cell>
          <cell r="N2541">
            <v>4.5</v>
          </cell>
          <cell r="O2541">
            <v>4.5</v>
          </cell>
        </row>
        <row r="2542">
          <cell r="A2542" t="str">
            <v>Isle of Man</v>
          </cell>
          <cell r="B2542" t="str">
            <v>--</v>
          </cell>
          <cell r="C2542" t="str">
            <v>Aaa</v>
          </cell>
        </row>
        <row r="2543">
          <cell r="A2543" t="str">
            <v>Israel</v>
          </cell>
          <cell r="B2543" t="str">
            <v>ME &amp; A</v>
          </cell>
          <cell r="C2543" t="str">
            <v>A1</v>
          </cell>
          <cell r="D2543">
            <v>0.63029999999999997</v>
          </cell>
          <cell r="E2543">
            <v>1.4294</v>
          </cell>
          <cell r="F2543">
            <v>3.0800999999999998</v>
          </cell>
          <cell r="G2543">
            <v>4.2656999999999998</v>
          </cell>
          <cell r="H2543">
            <v>3.4293</v>
          </cell>
          <cell r="I2543">
            <v>1.3220000000000001</v>
          </cell>
          <cell r="J2543">
            <v>3.3730000000000002</v>
          </cell>
          <cell r="K2543">
            <v>3.3176000000000001</v>
          </cell>
          <cell r="L2543">
            <v>1.0311999999999999</v>
          </cell>
          <cell r="M2543">
            <v>0.1298</v>
          </cell>
          <cell r="N2543">
            <v>2.4049999999999998</v>
          </cell>
          <cell r="O2543">
            <v>3.4257</v>
          </cell>
        </row>
        <row r="2544">
          <cell r="A2544" t="str">
            <v>Italy</v>
          </cell>
          <cell r="B2544" t="str">
            <v>Europe</v>
          </cell>
          <cell r="C2544" t="str">
            <v>Baa2</v>
          </cell>
          <cell r="D2544">
            <v>-0.7762</v>
          </cell>
          <cell r="E2544">
            <v>-0.33229999999999998</v>
          </cell>
          <cell r="F2544">
            <v>-0.87739999999999996</v>
          </cell>
          <cell r="G2544">
            <v>-1.4965999999999999</v>
          </cell>
          <cell r="H2544">
            <v>-1.2814000000000001</v>
          </cell>
          <cell r="I2544">
            <v>-2.8504999999999998</v>
          </cell>
          <cell r="J2544">
            <v>-1.9855</v>
          </cell>
          <cell r="K2544">
            <v>-3.5127999999999999</v>
          </cell>
          <cell r="L2544">
            <v>-3.0539000000000001</v>
          </cell>
          <cell r="M2544">
            <v>-0.38329999999999997</v>
          </cell>
          <cell r="N2544">
            <v>0.9</v>
          </cell>
          <cell r="O2544">
            <v>1</v>
          </cell>
        </row>
        <row r="2545">
          <cell r="A2545" t="str">
            <v>Ivory Coast</v>
          </cell>
          <cell r="B2545" t="str">
            <v>--</v>
          </cell>
          <cell r="C2545" t="str">
            <v>--</v>
          </cell>
        </row>
        <row r="2546">
          <cell r="A2546" t="str">
            <v>Jamaica</v>
          </cell>
          <cell r="B2546" t="str">
            <v>Americas</v>
          </cell>
          <cell r="C2546" t="str">
            <v>Caa3</v>
          </cell>
          <cell r="D2546">
            <v>-8.2012999999999998</v>
          </cell>
          <cell r="E2546">
            <v>-4.9306000000000001</v>
          </cell>
          <cell r="F2546">
            <v>-9.5318000000000005</v>
          </cell>
          <cell r="G2546">
            <v>-9.9172999999999991</v>
          </cell>
          <cell r="H2546">
            <v>-15.9282</v>
          </cell>
          <cell r="I2546">
            <v>-20.377700000000001</v>
          </cell>
          <cell r="J2546">
            <v>-9.2988999999999997</v>
          </cell>
          <cell r="K2546">
            <v>-7.0593000000000004</v>
          </cell>
          <cell r="L2546">
            <v>-14.2941</v>
          </cell>
          <cell r="M2546">
            <v>-12.8748</v>
          </cell>
          <cell r="N2546">
            <v>-10.837999999999999</v>
          </cell>
          <cell r="O2546">
            <v>-9.2481000000000009</v>
          </cell>
        </row>
        <row r="2547">
          <cell r="A2547" t="str">
            <v>Japan</v>
          </cell>
          <cell r="B2547" t="str">
            <v>Asia Pacific</v>
          </cell>
          <cell r="C2547" t="str">
            <v>Aa3</v>
          </cell>
          <cell r="D2547">
            <v>3.1659999999999999</v>
          </cell>
          <cell r="E2547">
            <v>3.6956000000000002</v>
          </cell>
          <cell r="F2547">
            <v>3.6309</v>
          </cell>
          <cell r="G2547">
            <v>3.9249999999999998</v>
          </cell>
          <cell r="H2547">
            <v>4.8619000000000003</v>
          </cell>
          <cell r="I2547">
            <v>3.2892000000000001</v>
          </cell>
          <cell r="J2547">
            <v>2.9175</v>
          </cell>
          <cell r="K2547">
            <v>3.7105000000000001</v>
          </cell>
          <cell r="L2547">
            <v>2.0179999999999998</v>
          </cell>
          <cell r="M2547">
            <v>1.0217000000000001</v>
          </cell>
          <cell r="N2547">
            <v>0.68089999999999995</v>
          </cell>
          <cell r="O2547">
            <v>0.63370000000000004</v>
          </cell>
        </row>
        <row r="2548">
          <cell r="A2548" t="str">
            <v>Jersey</v>
          </cell>
          <cell r="B2548" t="str">
            <v>--</v>
          </cell>
          <cell r="C2548" t="str">
            <v>--</v>
          </cell>
        </row>
        <row r="2549">
          <cell r="A2549" t="str">
            <v>Jordan</v>
          </cell>
          <cell r="B2549" t="str">
            <v>ME &amp; A</v>
          </cell>
          <cell r="C2549" t="str">
            <v>B1</v>
          </cell>
          <cell r="D2549">
            <v>11.7554</v>
          </cell>
          <cell r="E2549">
            <v>0.34239999999999998</v>
          </cell>
          <cell r="F2549">
            <v>-18.0459</v>
          </cell>
          <cell r="G2549">
            <v>-11.4642</v>
          </cell>
          <cell r="H2549">
            <v>-16.799900000000001</v>
          </cell>
          <cell r="I2549">
            <v>-9.3452000000000002</v>
          </cell>
          <cell r="J2549">
            <v>-5.2206000000000001</v>
          </cell>
          <cell r="K2549">
            <v>-7.1223999999999998</v>
          </cell>
          <cell r="L2549">
            <v>-12.026199999999999</v>
          </cell>
          <cell r="M2549">
            <v>-17.2075</v>
          </cell>
          <cell r="N2549">
            <v>-9.8712</v>
          </cell>
          <cell r="O2549">
            <v>-9.1882999999999999</v>
          </cell>
        </row>
        <row r="2550">
          <cell r="A2550" t="str">
            <v>Kazakhstan</v>
          </cell>
          <cell r="B2550" t="str">
            <v>Europe</v>
          </cell>
          <cell r="C2550" t="str">
            <v>Baa2</v>
          </cell>
          <cell r="F2550">
            <v>-1.8136000000000001</v>
          </cell>
          <cell r="G2550">
            <v>-2.4689000000000001</v>
          </cell>
          <cell r="H2550">
            <v>-7.9850000000000003</v>
          </cell>
          <cell r="I2550">
            <v>4.6837</v>
          </cell>
          <cell r="J2550">
            <v>-3.5737000000000001</v>
          </cell>
          <cell r="K2550">
            <v>0.93589999999999995</v>
          </cell>
          <cell r="L2550">
            <v>5.4276999999999997</v>
          </cell>
          <cell r="M2550">
            <v>0.31469999999999998</v>
          </cell>
          <cell r="N2550">
            <v>0.88329999999999997</v>
          </cell>
          <cell r="O2550">
            <v>0.33629999999999999</v>
          </cell>
        </row>
        <row r="2551">
          <cell r="A2551" t="str">
            <v>Kenya</v>
          </cell>
          <cell r="B2551" t="str">
            <v>--</v>
          </cell>
          <cell r="C2551" t="str">
            <v>B1</v>
          </cell>
          <cell r="D2551">
            <v>0.88829999999999998</v>
          </cell>
          <cell r="E2551">
            <v>-0.81889999999999996</v>
          </cell>
          <cell r="F2551">
            <v>-1.3464</v>
          </cell>
          <cell r="G2551">
            <v>-2.2679999999999998</v>
          </cell>
          <cell r="H2551">
            <v>-3.7894000000000001</v>
          </cell>
          <cell r="I2551">
            <v>-6.5072999999999999</v>
          </cell>
          <cell r="J2551">
            <v>-5.5179</v>
          </cell>
          <cell r="K2551">
            <v>-7.7945000000000002</v>
          </cell>
          <cell r="L2551">
            <v>-11.1576</v>
          </cell>
          <cell r="M2551">
            <v>-8.6983999999999995</v>
          </cell>
          <cell r="N2551">
            <v>-9.3224</v>
          </cell>
          <cell r="O2551">
            <v>-8.8945000000000007</v>
          </cell>
        </row>
        <row r="2552">
          <cell r="A2552" t="str">
            <v>Korea</v>
          </cell>
          <cell r="B2552" t="str">
            <v>Asia Pacific</v>
          </cell>
          <cell r="C2552" t="str">
            <v>Aa3</v>
          </cell>
          <cell r="D2552">
            <v>2.4207999999999998</v>
          </cell>
          <cell r="E2552">
            <v>4.4756</v>
          </cell>
          <cell r="F2552">
            <v>2.2023000000000001</v>
          </cell>
          <cell r="G2552">
            <v>1.4797</v>
          </cell>
          <cell r="H2552">
            <v>2.0748000000000002</v>
          </cell>
          <cell r="I2552">
            <v>0.34329999999999999</v>
          </cell>
          <cell r="J2552">
            <v>3.9314</v>
          </cell>
          <cell r="K2552">
            <v>2.8961999999999999</v>
          </cell>
          <cell r="L2552">
            <v>2.3391000000000002</v>
          </cell>
          <cell r="M2552">
            <v>3.8189000000000002</v>
          </cell>
          <cell r="N2552">
            <v>4.0042</v>
          </cell>
          <cell r="O2552">
            <v>2.5289000000000001</v>
          </cell>
        </row>
        <row r="2553">
          <cell r="A2553" t="str">
            <v>Kuwait</v>
          </cell>
          <cell r="B2553" t="str">
            <v>ME &amp; A</v>
          </cell>
          <cell r="C2553" t="str">
            <v>Aa2</v>
          </cell>
          <cell r="D2553">
            <v>19.697299999999998</v>
          </cell>
          <cell r="E2553">
            <v>26.090599999999998</v>
          </cell>
          <cell r="F2553">
            <v>37.213200000000001</v>
          </cell>
          <cell r="G2553">
            <v>44.616100000000003</v>
          </cell>
          <cell r="H2553">
            <v>36.040399999999998</v>
          </cell>
          <cell r="I2553">
            <v>40.870399999999997</v>
          </cell>
          <cell r="J2553">
            <v>26.7837</v>
          </cell>
          <cell r="K2553">
            <v>30.814</v>
          </cell>
          <cell r="L2553">
            <v>41.796399999999998</v>
          </cell>
          <cell r="M2553">
            <v>43.230800000000002</v>
          </cell>
          <cell r="N2553">
            <v>40.590899999999998</v>
          </cell>
          <cell r="O2553">
            <v>37.668100000000003</v>
          </cell>
        </row>
        <row r="2554">
          <cell r="A2554" t="str">
            <v>Kyrgyzstan</v>
          </cell>
          <cell r="B2554" t="str">
            <v>--</v>
          </cell>
          <cell r="C2554" t="str">
            <v>--</v>
          </cell>
          <cell r="D2554">
            <v>-3.162588</v>
          </cell>
          <cell r="E2554">
            <v>0.15188399999999999</v>
          </cell>
          <cell r="F2554">
            <v>-2.4399980000000001</v>
          </cell>
          <cell r="G2554">
            <v>-10.55584</v>
          </cell>
          <cell r="H2554">
            <v>-6.9071680000000004</v>
          </cell>
          <cell r="I2554">
            <v>-10.26248</v>
          </cell>
        </row>
        <row r="2555">
          <cell r="A2555" t="str">
            <v>Laos</v>
          </cell>
          <cell r="B2555" t="str">
            <v>--</v>
          </cell>
          <cell r="C2555" t="str">
            <v>--</v>
          </cell>
          <cell r="F2555">
            <v>-17.13519404068105</v>
          </cell>
          <cell r="G2555">
            <v>-10.530832060055412</v>
          </cell>
          <cell r="H2555">
            <v>-16.13393068969204</v>
          </cell>
          <cell r="I2555">
            <v>-18.839719866690945</v>
          </cell>
          <cell r="J2555">
            <v>-21.364326910543216</v>
          </cell>
          <cell r="K2555">
            <v>-18.550869519158258</v>
          </cell>
          <cell r="L2555">
            <v>-15.420688675995065</v>
          </cell>
          <cell r="M2555">
            <v>-28.716509403608541</v>
          </cell>
          <cell r="N2555">
            <v>-28.698430707512767</v>
          </cell>
          <cell r="O2555">
            <v>-25.185770036473453</v>
          </cell>
        </row>
        <row r="2556">
          <cell r="A2556" t="str">
            <v>Latvia</v>
          </cell>
          <cell r="B2556" t="str">
            <v>Europe</v>
          </cell>
          <cell r="C2556" t="str">
            <v>Baa2</v>
          </cell>
          <cell r="D2556">
            <v>-8.2074999999999996</v>
          </cell>
          <cell r="E2556">
            <v>-12.8688</v>
          </cell>
          <cell r="F2556">
            <v>-12.572699999999999</v>
          </cell>
          <cell r="G2556">
            <v>-22.558299999999999</v>
          </cell>
          <cell r="H2556">
            <v>-22.396799999999999</v>
          </cell>
          <cell r="I2556">
            <v>-13.139099999999999</v>
          </cell>
          <cell r="J2556">
            <v>8.6340000000000003</v>
          </cell>
          <cell r="K2556">
            <v>2.9394</v>
          </cell>
          <cell r="L2556">
            <v>-2.1556000000000002</v>
          </cell>
          <cell r="M2556">
            <v>-2.4839000000000002</v>
          </cell>
          <cell r="N2556">
            <v>-1.5788</v>
          </cell>
          <cell r="O2556">
            <v>-1.9787999999999999</v>
          </cell>
        </row>
        <row r="2557">
          <cell r="A2557" t="str">
            <v>Lebanon</v>
          </cell>
          <cell r="B2557" t="str">
            <v>ME &amp; A</v>
          </cell>
          <cell r="C2557" t="str">
            <v>B1</v>
          </cell>
          <cell r="D2557">
            <v>-13.2</v>
          </cell>
          <cell r="E2557">
            <v>-15.5</v>
          </cell>
          <cell r="F2557">
            <v>-13.6</v>
          </cell>
          <cell r="G2557">
            <v>-2.8</v>
          </cell>
          <cell r="H2557">
            <v>-4.0999999999999996</v>
          </cell>
          <cell r="I2557">
            <v>-7.7</v>
          </cell>
          <cell r="J2557">
            <v>-9.3000000000000007</v>
          </cell>
          <cell r="K2557">
            <v>-9.9</v>
          </cell>
          <cell r="L2557">
            <v>-12.4</v>
          </cell>
          <cell r="M2557">
            <v>-16.2</v>
          </cell>
          <cell r="N2557">
            <v>-12.5017</v>
          </cell>
          <cell r="O2557">
            <v>-12.893000000000001</v>
          </cell>
        </row>
        <row r="2558">
          <cell r="A2558" t="str">
            <v>Lesotho</v>
          </cell>
          <cell r="B2558" t="str">
            <v>--</v>
          </cell>
          <cell r="C2558" t="str">
            <v>--</v>
          </cell>
        </row>
        <row r="2559">
          <cell r="A2559" t="str">
            <v>Libya</v>
          </cell>
          <cell r="B2559" t="str">
            <v>--</v>
          </cell>
          <cell r="C2559" t="str">
            <v>--</v>
          </cell>
        </row>
        <row r="2560">
          <cell r="A2560" t="str">
            <v>Liechtenstein</v>
          </cell>
          <cell r="B2560" t="str">
            <v>--</v>
          </cell>
          <cell r="C2560" t="str">
            <v>--</v>
          </cell>
        </row>
        <row r="2561">
          <cell r="A2561" t="str">
            <v>Lithuania</v>
          </cell>
          <cell r="B2561" t="str">
            <v>Europe</v>
          </cell>
          <cell r="C2561" t="str">
            <v>Baa1</v>
          </cell>
          <cell r="D2561">
            <v>-6.7339000000000002</v>
          </cell>
          <cell r="E2561">
            <v>-7.6379999999999999</v>
          </cell>
          <cell r="F2561">
            <v>-7.0646000000000004</v>
          </cell>
          <cell r="G2561">
            <v>-10.584099999999999</v>
          </cell>
          <cell r="H2561">
            <v>-14.4367</v>
          </cell>
          <cell r="I2561">
            <v>-12.940200000000001</v>
          </cell>
          <cell r="J2561">
            <v>3.7351999999999999</v>
          </cell>
          <cell r="K2561">
            <v>7.0199999999999999E-2</v>
          </cell>
          <cell r="L2561">
            <v>-3.7185999999999999</v>
          </cell>
          <cell r="M2561">
            <v>-0.20580000000000001</v>
          </cell>
          <cell r="N2561">
            <v>-0.1041</v>
          </cell>
          <cell r="O2561">
            <v>-0.56799999999999995</v>
          </cell>
        </row>
        <row r="2562">
          <cell r="A2562" t="str">
            <v>Luxembourg</v>
          </cell>
          <cell r="B2562" t="str">
            <v>Europe</v>
          </cell>
          <cell r="C2562" t="str">
            <v>Aaa</v>
          </cell>
          <cell r="D2562">
            <v>8.1480999999999995</v>
          </cell>
          <cell r="E2562">
            <v>11.853</v>
          </cell>
          <cell r="F2562">
            <v>11.542999999999999</v>
          </cell>
          <cell r="G2562">
            <v>10.3674</v>
          </cell>
          <cell r="H2562">
            <v>10.0915</v>
          </cell>
          <cell r="I2562">
            <v>5.3517000000000001</v>
          </cell>
          <cell r="J2562">
            <v>7.2606000000000002</v>
          </cell>
          <cell r="K2562">
            <v>7.6913999999999998</v>
          </cell>
          <cell r="L2562">
            <v>6.6474000000000002</v>
          </cell>
          <cell r="M2562">
            <v>6.6085000000000003</v>
          </cell>
          <cell r="N2562">
            <v>6.5</v>
          </cell>
          <cell r="O2562">
            <v>6.8</v>
          </cell>
        </row>
        <row r="2563">
          <cell r="A2563" t="str">
            <v>Macau</v>
          </cell>
          <cell r="B2563" t="str">
            <v>Asia Pacific</v>
          </cell>
          <cell r="C2563" t="str">
            <v>Aa3</v>
          </cell>
          <cell r="D2563">
            <v>32.749699999999997</v>
          </cell>
          <cell r="E2563">
            <v>34.683999999999997</v>
          </cell>
          <cell r="F2563">
            <v>24.945499999999999</v>
          </cell>
          <cell r="G2563">
            <v>16.733599999999999</v>
          </cell>
          <cell r="H2563">
            <v>23.85</v>
          </cell>
          <cell r="I2563">
            <v>19.470099999999999</v>
          </cell>
          <cell r="J2563">
            <v>31.8476</v>
          </cell>
          <cell r="K2563">
            <v>42.607300000000002</v>
          </cell>
          <cell r="L2563">
            <v>46.110399999999998</v>
          </cell>
          <cell r="M2563">
            <v>44.486199999999997</v>
          </cell>
          <cell r="N2563">
            <v>48.707799999999999</v>
          </cell>
          <cell r="O2563">
            <v>47.353900000000003</v>
          </cell>
        </row>
        <row r="2564">
          <cell r="A2564" t="str">
            <v>Macedonia</v>
          </cell>
          <cell r="B2564" t="str">
            <v>--</v>
          </cell>
          <cell r="C2564" t="str">
            <v>--</v>
          </cell>
          <cell r="F2564">
            <v>-2.6617000000000002</v>
          </cell>
          <cell r="G2564">
            <v>-0.43459999999999999</v>
          </cell>
          <cell r="H2564">
            <v>-7.4227999999999996</v>
          </cell>
          <cell r="I2564">
            <v>-12.5641</v>
          </cell>
          <cell r="J2564">
            <v>-6.5471000000000004</v>
          </cell>
          <cell r="K2564">
            <v>-2.1164000000000001</v>
          </cell>
          <cell r="L2564">
            <v>-2.5164</v>
          </cell>
          <cell r="M2564">
            <v>-3.1368</v>
          </cell>
          <cell r="N2564">
            <v>-6.8301999999999996</v>
          </cell>
        </row>
        <row r="2565">
          <cell r="A2565" t="str">
            <v>Malawi</v>
          </cell>
          <cell r="B2565" t="str">
            <v>--</v>
          </cell>
          <cell r="C2565" t="str">
            <v>--</v>
          </cell>
        </row>
        <row r="2566">
          <cell r="A2566" t="str">
            <v>Malaysia</v>
          </cell>
          <cell r="B2566" t="str">
            <v>Asia Pacific</v>
          </cell>
          <cell r="C2566" t="str">
            <v>A3</v>
          </cell>
          <cell r="D2566">
            <v>11.693300000000001</v>
          </cell>
          <cell r="E2566">
            <v>11.759600000000001</v>
          </cell>
          <cell r="F2566">
            <v>14.4169</v>
          </cell>
          <cell r="G2566">
            <v>16.091100000000001</v>
          </cell>
          <cell r="H2566">
            <v>15.358700000000001</v>
          </cell>
          <cell r="I2566">
            <v>17.067799999999998</v>
          </cell>
          <cell r="J2566">
            <v>15.5328</v>
          </cell>
          <cell r="K2566">
            <v>10.9292</v>
          </cell>
          <cell r="L2566">
            <v>11.5901</v>
          </cell>
          <cell r="M2566">
            <v>6.0979999999999999</v>
          </cell>
          <cell r="N2566">
            <v>4.5316000000000001</v>
          </cell>
          <cell r="O2566">
            <v>4.3091999999999997</v>
          </cell>
        </row>
        <row r="2567">
          <cell r="A2567" t="str">
            <v>Maldives</v>
          </cell>
          <cell r="B2567" t="str">
            <v>--</v>
          </cell>
          <cell r="C2567" t="str">
            <v>--</v>
          </cell>
        </row>
        <row r="2568">
          <cell r="A2568" t="str">
            <v>Mali</v>
          </cell>
          <cell r="B2568" t="str">
            <v>--</v>
          </cell>
          <cell r="C2568" t="str">
            <v>--</v>
          </cell>
        </row>
        <row r="2569">
          <cell r="A2569" t="str">
            <v>Malta</v>
          </cell>
          <cell r="B2569" t="str">
            <v>Europe</v>
          </cell>
          <cell r="C2569" t="str">
            <v>A3</v>
          </cell>
          <cell r="D2569">
            <v>-2.9965000000000002</v>
          </cell>
          <cell r="E2569">
            <v>-5.7778999999999998</v>
          </cell>
          <cell r="F2569">
            <v>-8.5260999999999996</v>
          </cell>
          <cell r="G2569">
            <v>-9.5454000000000008</v>
          </cell>
          <cell r="H2569">
            <v>-6.1520000000000001</v>
          </cell>
          <cell r="I2569">
            <v>-4.7957999999999998</v>
          </cell>
          <cell r="J2569">
            <v>-8.8986000000000001</v>
          </cell>
          <cell r="K2569">
            <v>-6.0374999999999996</v>
          </cell>
          <cell r="L2569">
            <v>-0.498</v>
          </cell>
          <cell r="M2569">
            <v>1.5960000000000001</v>
          </cell>
          <cell r="N2569">
            <v>2.0413999999999999</v>
          </cell>
          <cell r="O2569">
            <v>1.8685</v>
          </cell>
        </row>
        <row r="2570">
          <cell r="A2570" t="str">
            <v>Mauritania</v>
          </cell>
          <cell r="B2570" t="str">
            <v>--</v>
          </cell>
          <cell r="C2570" t="str">
            <v>--</v>
          </cell>
        </row>
        <row r="2571">
          <cell r="A2571" t="str">
            <v>Mauritius</v>
          </cell>
          <cell r="B2571" t="str">
            <v>ME &amp; A</v>
          </cell>
          <cell r="C2571" t="str">
            <v>Baa1</v>
          </cell>
          <cell r="D2571">
            <v>1.6006</v>
          </cell>
          <cell r="E2571">
            <v>-1.6994</v>
          </cell>
          <cell r="F2571">
            <v>-4.9916999999999998</v>
          </cell>
          <cell r="G2571">
            <v>-8.9786000000000001</v>
          </cell>
          <cell r="H2571">
            <v>-5.5697999999999999</v>
          </cell>
          <cell r="I2571">
            <v>-10.120200000000001</v>
          </cell>
          <cell r="J2571">
            <v>-7.4139999999999997</v>
          </cell>
          <cell r="K2571">
            <v>-8.2363999999999997</v>
          </cell>
          <cell r="L2571">
            <v>-10.950200000000001</v>
          </cell>
          <cell r="M2571">
            <v>-10.0153</v>
          </cell>
          <cell r="N2571">
            <v>-9.5931999999999995</v>
          </cell>
          <cell r="O2571">
            <v>-8.7842000000000002</v>
          </cell>
        </row>
        <row r="2572">
          <cell r="A2572" t="str">
            <v>Mexico</v>
          </cell>
          <cell r="B2572" t="str">
            <v>Americas</v>
          </cell>
          <cell r="C2572" t="str">
            <v>Baa1</v>
          </cell>
          <cell r="D2572">
            <v>-1.1293</v>
          </cell>
          <cell r="E2572">
            <v>-0.87870000000000004</v>
          </cell>
          <cell r="F2572">
            <v>-0.99009999999999998</v>
          </cell>
          <cell r="G2572">
            <v>-0.77080000000000004</v>
          </cell>
          <cell r="H2572">
            <v>-1.3674999999999999</v>
          </cell>
          <cell r="I2572">
            <v>-1.7759</v>
          </cell>
          <cell r="J2572">
            <v>-0.86280000000000001</v>
          </cell>
          <cell r="K2572">
            <v>-0.30859999999999999</v>
          </cell>
          <cell r="L2572">
            <v>-1.0192000000000001</v>
          </cell>
          <cell r="M2572">
            <v>-1.2047000000000001</v>
          </cell>
          <cell r="N2572">
            <v>-1.3845000000000001</v>
          </cell>
          <cell r="O2572">
            <v>-1.3408</v>
          </cell>
        </row>
        <row r="2573">
          <cell r="A2573" t="str">
            <v>Moldova</v>
          </cell>
          <cell r="B2573" t="str">
            <v>Europe</v>
          </cell>
          <cell r="C2573" t="str">
            <v>B3</v>
          </cell>
          <cell r="D2573">
            <v>-6.5723000000000003</v>
          </cell>
          <cell r="E2573">
            <v>-1.7756000000000001</v>
          </cell>
          <cell r="F2573">
            <v>-7.5564</v>
          </cell>
          <cell r="G2573">
            <v>-11.3377</v>
          </cell>
          <cell r="H2573">
            <v>-15.2483</v>
          </cell>
          <cell r="I2573">
            <v>-16.112300000000001</v>
          </cell>
          <cell r="J2573">
            <v>-8.2117000000000004</v>
          </cell>
          <cell r="K2573">
            <v>-7.7662000000000004</v>
          </cell>
          <cell r="L2573">
            <v>-11.182399999999999</v>
          </cell>
          <cell r="M2573">
            <v>-6.8284000000000002</v>
          </cell>
          <cell r="N2573">
            <v>-6.6544999999999996</v>
          </cell>
          <cell r="O2573">
            <v>-6.7337999999999996</v>
          </cell>
        </row>
        <row r="2574">
          <cell r="A2574" t="str">
            <v>Monaco</v>
          </cell>
          <cell r="B2574" t="str">
            <v>--</v>
          </cell>
          <cell r="C2574" t="str">
            <v>--</v>
          </cell>
        </row>
        <row r="2575">
          <cell r="A2575" t="str">
            <v>Mongolia</v>
          </cell>
          <cell r="B2575" t="str">
            <v>Asia Pacific</v>
          </cell>
          <cell r="C2575" t="str">
            <v>B1</v>
          </cell>
          <cell r="D2575">
            <v>-6.1298000000000004</v>
          </cell>
          <cell r="E2575">
            <v>3.1395</v>
          </cell>
          <cell r="F2575">
            <v>3.4672999999999998</v>
          </cell>
          <cell r="G2575">
            <v>10.811199999999999</v>
          </cell>
          <cell r="H2575">
            <v>3.9881000000000002</v>
          </cell>
          <cell r="I2575">
            <v>-12.117699999999999</v>
          </cell>
          <cell r="J2575">
            <v>-7.4814999999999996</v>
          </cell>
          <cell r="K2575">
            <v>-14.224299999999999</v>
          </cell>
          <cell r="L2575">
            <v>-31.2593</v>
          </cell>
          <cell r="M2575">
            <v>-31.290299999999998</v>
          </cell>
          <cell r="N2575">
            <v>-27.853400000000001</v>
          </cell>
          <cell r="O2575">
            <v>-20.7988</v>
          </cell>
        </row>
        <row r="2576">
          <cell r="A2576" t="str">
            <v>Montenegro</v>
          </cell>
          <cell r="B2576" t="str">
            <v>Europe</v>
          </cell>
          <cell r="C2576" t="str">
            <v>Ba3</v>
          </cell>
          <cell r="D2576">
            <v>-6.7714999999999996</v>
          </cell>
          <cell r="E2576">
            <v>-7.1749999999999998</v>
          </cell>
          <cell r="F2576">
            <v>-16.650099999999998</v>
          </cell>
          <cell r="G2576">
            <v>-31.369499999999999</v>
          </cell>
          <cell r="H2576">
            <v>-39.551499999999997</v>
          </cell>
          <cell r="I2576">
            <v>-49.952500000000001</v>
          </cell>
          <cell r="J2576">
            <v>-27.932200000000002</v>
          </cell>
          <cell r="K2576">
            <v>-22.921500000000002</v>
          </cell>
          <cell r="L2576">
            <v>-17.750599999999999</v>
          </cell>
          <cell r="M2576">
            <v>-18.659300000000002</v>
          </cell>
          <cell r="N2576">
            <v>-16.372900000000001</v>
          </cell>
          <cell r="O2576">
            <v>-16.314900000000002</v>
          </cell>
        </row>
        <row r="2577">
          <cell r="A2577" t="str">
            <v>Morocco</v>
          </cell>
          <cell r="B2577" t="str">
            <v>ME &amp; A</v>
          </cell>
          <cell r="C2577" t="str">
            <v>Ba1</v>
          </cell>
          <cell r="D2577">
            <v>3.1943000000000001</v>
          </cell>
          <cell r="E2577">
            <v>1.6933</v>
          </cell>
          <cell r="F2577">
            <v>1.7874000000000001</v>
          </cell>
          <cell r="G2577">
            <v>2.1518000000000002</v>
          </cell>
          <cell r="H2577">
            <v>-6.6799999999999998E-2</v>
          </cell>
          <cell r="I2577">
            <v>-5.2169999999999996</v>
          </cell>
          <cell r="J2577">
            <v>-5.4439000000000002</v>
          </cell>
          <cell r="K2577">
            <v>-4.4922000000000004</v>
          </cell>
          <cell r="L2577">
            <v>-8.0490999999999993</v>
          </cell>
          <cell r="M2577">
            <v>-9.9551999999999996</v>
          </cell>
          <cell r="N2577">
            <v>-8.4839000000000002</v>
          </cell>
          <cell r="O2577">
            <v>-7.6024000000000003</v>
          </cell>
        </row>
        <row r="2578">
          <cell r="A2578" t="str">
            <v>Mozambique</v>
          </cell>
          <cell r="B2578" t="str">
            <v>--</v>
          </cell>
          <cell r="C2578" t="str">
            <v>B1</v>
          </cell>
          <cell r="F2578">
            <v>-17.237400000000001</v>
          </cell>
          <cell r="G2578">
            <v>-8.7814999999999994</v>
          </cell>
          <cell r="H2578">
            <v>-11.023400000000001</v>
          </cell>
          <cell r="I2578">
            <v>-12.989000000000001</v>
          </cell>
          <cell r="J2578">
            <v>-12.603300000000001</v>
          </cell>
          <cell r="K2578">
            <v>-12.013299999999999</v>
          </cell>
          <cell r="L2578">
            <v>-24.368200000000002</v>
          </cell>
          <cell r="M2578">
            <v>-36.531399999999998</v>
          </cell>
          <cell r="N2578">
            <v>-41.7958</v>
          </cell>
          <cell r="O2578">
            <v>-43.3003</v>
          </cell>
        </row>
        <row r="2579">
          <cell r="A2579" t="str">
            <v>Myanmar</v>
          </cell>
          <cell r="B2579" t="str">
            <v>--</v>
          </cell>
          <cell r="C2579" t="str">
            <v>--</v>
          </cell>
        </row>
        <row r="2580">
          <cell r="A2580" t="str">
            <v>Namibia</v>
          </cell>
          <cell r="B2580" t="str">
            <v>ME &amp; A</v>
          </cell>
          <cell r="C2580" t="str">
            <v>Baa3</v>
          </cell>
          <cell r="D2580">
            <v>5.5141999999999998</v>
          </cell>
          <cell r="E2580">
            <v>6.6638999999999999</v>
          </cell>
          <cell r="F2580">
            <v>4.4503000000000004</v>
          </cell>
          <cell r="G2580">
            <v>13.487500000000001</v>
          </cell>
          <cell r="H2580">
            <v>8.5662000000000003</v>
          </cell>
          <cell r="I2580">
            <v>3.0762</v>
          </cell>
          <cell r="J2580">
            <v>-1.708</v>
          </cell>
          <cell r="K2580">
            <v>-1.9098999999999999</v>
          </cell>
          <cell r="L2580">
            <v>-3.5567000000000002</v>
          </cell>
          <cell r="M2580">
            <v>-1.7154</v>
          </cell>
          <cell r="N2580">
            <v>-3.5</v>
          </cell>
          <cell r="O2580">
            <v>-4.5</v>
          </cell>
        </row>
        <row r="2581">
          <cell r="A2581" t="str">
            <v>Nepal</v>
          </cell>
          <cell r="B2581" t="str">
            <v>--</v>
          </cell>
          <cell r="C2581" t="str">
            <v>--</v>
          </cell>
        </row>
        <row r="2582">
          <cell r="A2582" t="str">
            <v>Netherlands</v>
          </cell>
          <cell r="B2582" t="str">
            <v>Europe</v>
          </cell>
          <cell r="C2582" t="str">
            <v>Aaa</v>
          </cell>
          <cell r="D2582">
            <v>5.5426000000000002</v>
          </cell>
          <cell r="E2582">
            <v>7.6279000000000003</v>
          </cell>
          <cell r="F2582">
            <v>7.4005999999999998</v>
          </cell>
          <cell r="G2582">
            <v>9.3813999999999993</v>
          </cell>
          <cell r="H2582">
            <v>6.7201000000000004</v>
          </cell>
          <cell r="I2582">
            <v>4.2884000000000002</v>
          </cell>
          <cell r="J2582">
            <v>5.1760999999999999</v>
          </cell>
          <cell r="K2582">
            <v>7.3822000000000001</v>
          </cell>
          <cell r="L2582">
            <v>9.4888999999999992</v>
          </cell>
          <cell r="M2582">
            <v>9.4267000000000003</v>
          </cell>
          <cell r="N2582">
            <v>10</v>
          </cell>
          <cell r="O2582">
            <v>10.9</v>
          </cell>
        </row>
        <row r="2583">
          <cell r="A2583" t="str">
            <v>Netherlands Antilles</v>
          </cell>
          <cell r="B2583" t="str">
            <v>--</v>
          </cell>
          <cell r="C2583" t="str">
            <v>--</v>
          </cell>
        </row>
        <row r="2584">
          <cell r="A2584" t="str">
            <v>New Zealand</v>
          </cell>
          <cell r="B2584" t="str">
            <v>Asia Pacific</v>
          </cell>
          <cell r="C2584" t="str">
            <v>Aaa</v>
          </cell>
          <cell r="D2584">
            <v>-3.6259000000000001</v>
          </cell>
          <cell r="E2584">
            <v>-5.5570000000000004</v>
          </cell>
          <cell r="F2584">
            <v>-7.8776999999999999</v>
          </cell>
          <cell r="G2584">
            <v>-8.0838000000000001</v>
          </cell>
          <cell r="H2584">
            <v>-7.9617000000000004</v>
          </cell>
          <cell r="I2584">
            <v>-8.7849000000000004</v>
          </cell>
          <cell r="J2584">
            <v>-3.0844999999999998</v>
          </cell>
          <cell r="K2584">
            <v>-3.1640999999999999</v>
          </cell>
          <cell r="L2584">
            <v>-3.6415000000000002</v>
          </cell>
          <cell r="M2584">
            <v>-4.6980000000000004</v>
          </cell>
          <cell r="N2584">
            <v>-4.25</v>
          </cell>
          <cell r="O2584">
            <v>-5.5</v>
          </cell>
        </row>
        <row r="2585">
          <cell r="A2585" t="str">
            <v>Nicaragua</v>
          </cell>
          <cell r="B2585" t="str">
            <v>Americas</v>
          </cell>
          <cell r="C2585" t="str">
            <v>B3</v>
          </cell>
          <cell r="D2585">
            <v>-13.255699999999999</v>
          </cell>
          <cell r="E2585">
            <v>-11.866099999999999</v>
          </cell>
          <cell r="F2585">
            <v>-12.396100000000001</v>
          </cell>
          <cell r="G2585">
            <v>-12.452999999999999</v>
          </cell>
          <cell r="H2585">
            <v>-16.445</v>
          </cell>
          <cell r="I2585">
            <v>-18.203600000000002</v>
          </cell>
          <cell r="J2585">
            <v>-9.5164000000000009</v>
          </cell>
          <cell r="K2585">
            <v>-10.000400000000001</v>
          </cell>
          <cell r="L2585">
            <v>-13.1608</v>
          </cell>
          <cell r="M2585">
            <v>-12.848699999999999</v>
          </cell>
          <cell r="N2585">
            <v>-14.5</v>
          </cell>
          <cell r="O2585">
            <v>-15</v>
          </cell>
        </row>
        <row r="2586">
          <cell r="A2586" t="str">
            <v>Niger</v>
          </cell>
          <cell r="B2586" t="str">
            <v>--</v>
          </cell>
          <cell r="C2586" t="str">
            <v>--</v>
          </cell>
        </row>
        <row r="2587">
          <cell r="A2587" t="str">
            <v>Nigeria</v>
          </cell>
          <cell r="B2587" t="str">
            <v>ME &amp; A</v>
          </cell>
          <cell r="C2587" t="str">
            <v>Ba3</v>
          </cell>
          <cell r="D2587">
            <v>4.3230000000000004</v>
          </cell>
          <cell r="E2587">
            <v>19.171199999999999</v>
          </cell>
          <cell r="F2587">
            <v>32.5456</v>
          </cell>
          <cell r="G2587">
            <v>25.112400000000001</v>
          </cell>
          <cell r="H2587">
            <v>16.610299999999999</v>
          </cell>
          <cell r="I2587">
            <v>13.9899</v>
          </cell>
          <cell r="J2587">
            <v>8.1548999999999996</v>
          </cell>
          <cell r="K2587">
            <v>5.7775999999999996</v>
          </cell>
          <cell r="L2587">
            <v>3.5354999999999999</v>
          </cell>
          <cell r="M2587">
            <v>3.6109</v>
          </cell>
          <cell r="N2587">
            <v>3.3214000000000001</v>
          </cell>
          <cell r="O2587">
            <v>3.7612000000000001</v>
          </cell>
        </row>
        <row r="2588">
          <cell r="A2588" t="str">
            <v>Norway</v>
          </cell>
          <cell r="B2588" t="str">
            <v>Europe</v>
          </cell>
          <cell r="C2588" t="str">
            <v>Aaa</v>
          </cell>
          <cell r="D2588">
            <v>12.316700000000001</v>
          </cell>
          <cell r="E2588">
            <v>12.690799999999999</v>
          </cell>
          <cell r="F2588">
            <v>16.1159</v>
          </cell>
          <cell r="G2588">
            <v>17.1052</v>
          </cell>
          <cell r="H2588">
            <v>14.087</v>
          </cell>
          <cell r="I2588">
            <v>17.457000000000001</v>
          </cell>
          <cell r="J2588">
            <v>11.757400000000001</v>
          </cell>
          <cell r="K2588">
            <v>12.2211</v>
          </cell>
          <cell r="L2588">
            <v>12.7797</v>
          </cell>
          <cell r="M2588">
            <v>14.1738</v>
          </cell>
          <cell r="N2588">
            <v>13.4</v>
          </cell>
          <cell r="O2588">
            <v>12.5</v>
          </cell>
        </row>
        <row r="2589">
          <cell r="A2589" t="str">
            <v>Oman</v>
          </cell>
          <cell r="B2589" t="str">
            <v>ME &amp; A</v>
          </cell>
          <cell r="C2589" t="str">
            <v>A1</v>
          </cell>
          <cell r="D2589">
            <v>6.7492999999999999</v>
          </cell>
          <cell r="E2589">
            <v>3.5543</v>
          </cell>
          <cell r="F2589">
            <v>16.7546</v>
          </cell>
          <cell r="G2589">
            <v>15.3896</v>
          </cell>
          <cell r="H2589">
            <v>5.8757999999999999</v>
          </cell>
          <cell r="I2589">
            <v>8.2624999999999993</v>
          </cell>
          <cell r="J2589">
            <v>-1.2355</v>
          </cell>
          <cell r="K2589">
            <v>9.9824999999999999</v>
          </cell>
          <cell r="L2589">
            <v>14.667299999999999</v>
          </cell>
          <cell r="M2589">
            <v>10.425000000000001</v>
          </cell>
          <cell r="N2589">
            <v>9.7346000000000004</v>
          </cell>
          <cell r="O2589">
            <v>7.6539999999999999</v>
          </cell>
        </row>
        <row r="2590">
          <cell r="A2590" t="str">
            <v>Pakistan</v>
          </cell>
          <cell r="B2590" t="str">
            <v>Asia Pacific</v>
          </cell>
          <cell r="C2590" t="str">
            <v>Caa1</v>
          </cell>
          <cell r="D2590">
            <v>4.5869999999999997</v>
          </cell>
          <cell r="E2590">
            <v>1.71</v>
          </cell>
          <cell r="F2590">
            <v>-1.3</v>
          </cell>
          <cell r="G2590">
            <v>-3.6349999999999998</v>
          </cell>
          <cell r="H2590">
            <v>-4.5140000000000002</v>
          </cell>
          <cell r="I2590">
            <v>-8.157</v>
          </cell>
          <cell r="J2590">
            <v>-5.5069999999999997</v>
          </cell>
          <cell r="K2590">
            <v>-2.2240000000000002</v>
          </cell>
          <cell r="L2590">
            <v>0.1</v>
          </cell>
          <cell r="M2590">
            <v>-2.069</v>
          </cell>
          <cell r="N2590">
            <v>-0.97099999999999997</v>
          </cell>
          <cell r="O2590">
            <v>-1.1268</v>
          </cell>
        </row>
        <row r="2591">
          <cell r="A2591" t="str">
            <v>Palau</v>
          </cell>
          <cell r="B2591" t="str">
            <v>--</v>
          </cell>
          <cell r="C2591" t="str">
            <v>--</v>
          </cell>
        </row>
        <row r="2592">
          <cell r="A2592" t="str">
            <v>Panama</v>
          </cell>
          <cell r="B2592" t="str">
            <v>Americas</v>
          </cell>
          <cell r="C2592" t="str">
            <v>Baa2</v>
          </cell>
          <cell r="D2592">
            <v>-4.1482000000000001</v>
          </cell>
          <cell r="E2592">
            <v>-7.0750999999999999</v>
          </cell>
          <cell r="F2592">
            <v>-6.6073000000000004</v>
          </cell>
          <cell r="G2592">
            <v>-2.6166</v>
          </cell>
          <cell r="H2592">
            <v>-7.1082999999999998</v>
          </cell>
          <cell r="I2592">
            <v>-11.8344</v>
          </cell>
          <cell r="J2592">
            <v>-0.73580000000000001</v>
          </cell>
          <cell r="K2592">
            <v>-10.219200000000001</v>
          </cell>
          <cell r="L2592">
            <v>-12.216200000000001</v>
          </cell>
          <cell r="M2592">
            <v>-9.0117999999999991</v>
          </cell>
          <cell r="N2592">
            <v>-8.7833000000000006</v>
          </cell>
          <cell r="O2592">
            <v>-8.4365000000000006</v>
          </cell>
        </row>
        <row r="2593">
          <cell r="A2593" t="str">
            <v>Papua New Guinea</v>
          </cell>
          <cell r="B2593" t="str">
            <v>Asia Pacific</v>
          </cell>
          <cell r="C2593" t="str">
            <v>B1</v>
          </cell>
          <cell r="D2593">
            <v>3.7458</v>
          </cell>
          <cell r="E2593">
            <v>4.4356</v>
          </cell>
          <cell r="F2593">
            <v>13.308</v>
          </cell>
          <cell r="G2593">
            <v>8.0135000000000005</v>
          </cell>
          <cell r="H2593">
            <v>2.9251999999999998</v>
          </cell>
          <cell r="I2593">
            <v>9.93</v>
          </cell>
          <cell r="J2593">
            <v>-7.2141999999999999</v>
          </cell>
          <cell r="K2593">
            <v>-6.5201000000000002</v>
          </cell>
          <cell r="L2593">
            <v>-1.3292999999999999</v>
          </cell>
          <cell r="M2593">
            <v>-14.671799999999999</v>
          </cell>
          <cell r="N2593">
            <v>-10.4739</v>
          </cell>
          <cell r="O2593">
            <v>-4.8817000000000004</v>
          </cell>
        </row>
        <row r="2594">
          <cell r="A2594" t="str">
            <v>Paraguay</v>
          </cell>
          <cell r="B2594" t="str">
            <v>Americas</v>
          </cell>
          <cell r="C2594" t="str">
            <v>Ba3</v>
          </cell>
          <cell r="D2594">
            <v>0.25800000000000001</v>
          </cell>
          <cell r="E2594">
            <v>-0.122</v>
          </cell>
          <cell r="F2594">
            <v>-0.77280000000000004</v>
          </cell>
          <cell r="G2594">
            <v>1.5705</v>
          </cell>
          <cell r="H2594">
            <v>5.6463000000000001</v>
          </cell>
          <cell r="I2594">
            <v>0.98950000000000005</v>
          </cell>
          <cell r="J2594">
            <v>3.0219</v>
          </cell>
          <cell r="K2594">
            <v>-0.2858</v>
          </cell>
          <cell r="L2594">
            <v>0.52710000000000001</v>
          </cell>
          <cell r="M2594">
            <v>0.18090000000000001</v>
          </cell>
          <cell r="N2594">
            <v>0.5</v>
          </cell>
          <cell r="O2594">
            <v>-0.2</v>
          </cell>
        </row>
        <row r="2595">
          <cell r="A2595" t="str">
            <v>Peru</v>
          </cell>
          <cell r="B2595" t="str">
            <v>Americas</v>
          </cell>
          <cell r="C2595" t="str">
            <v>Baa2</v>
          </cell>
          <cell r="D2595">
            <v>-1.5157</v>
          </cell>
          <cell r="E2595">
            <v>8.8999999999999996E-2</v>
          </cell>
          <cell r="F2595">
            <v>1.4611000000000001</v>
          </cell>
          <cell r="G2595">
            <v>3.1532</v>
          </cell>
          <cell r="H2595">
            <v>1.4189000000000001</v>
          </cell>
          <cell r="I2595">
            <v>-4.1658999999999997</v>
          </cell>
          <cell r="J2595">
            <v>-0.56950000000000001</v>
          </cell>
          <cell r="K2595">
            <v>-2.4569000000000001</v>
          </cell>
          <cell r="L2595">
            <v>-1.8924000000000001</v>
          </cell>
          <cell r="M2595">
            <v>-3.5796000000000001</v>
          </cell>
          <cell r="N2595">
            <v>-4.9250999999999996</v>
          </cell>
          <cell r="O2595">
            <v>-4.7935999999999996</v>
          </cell>
        </row>
        <row r="2596">
          <cell r="A2596" t="str">
            <v>Philippines</v>
          </cell>
          <cell r="B2596" t="str">
            <v>Asia Pacific</v>
          </cell>
          <cell r="C2596" t="str">
            <v>Baa3</v>
          </cell>
          <cell r="D2596">
            <v>0.3397</v>
          </cell>
          <cell r="E2596">
            <v>1.7785</v>
          </cell>
          <cell r="F2596">
            <v>1.921</v>
          </cell>
          <cell r="G2596">
            <v>4.3703000000000003</v>
          </cell>
          <cell r="H2596">
            <v>4.7615999999999996</v>
          </cell>
          <cell r="I2596">
            <v>2.0821000000000001</v>
          </cell>
          <cell r="J2596">
            <v>5.5591999999999997</v>
          </cell>
          <cell r="K2596">
            <v>4.4701000000000004</v>
          </cell>
          <cell r="L2596">
            <v>3.1103000000000001</v>
          </cell>
          <cell r="M2596">
            <v>2.8483000000000001</v>
          </cell>
          <cell r="N2596">
            <v>2.7852999999999999</v>
          </cell>
          <cell r="O2596">
            <v>2.5</v>
          </cell>
        </row>
        <row r="2597">
          <cell r="A2597" t="str">
            <v>Poland</v>
          </cell>
          <cell r="B2597" t="str">
            <v>Europe</v>
          </cell>
          <cell r="C2597" t="str">
            <v>A2</v>
          </cell>
          <cell r="D2597">
            <v>-2.5244</v>
          </cell>
          <cell r="E2597">
            <v>-5.2450000000000001</v>
          </cell>
          <cell r="F2597">
            <v>-2.3828999999999998</v>
          </cell>
          <cell r="G2597">
            <v>-3.8487</v>
          </cell>
          <cell r="H2597">
            <v>-6.2336999999999998</v>
          </cell>
          <cell r="I2597">
            <v>-6.6026999999999996</v>
          </cell>
          <cell r="J2597">
            <v>-3.9809999999999999</v>
          </cell>
          <cell r="K2597">
            <v>-5.1150000000000002</v>
          </cell>
          <cell r="L2597">
            <v>-4.9965999999999999</v>
          </cell>
          <cell r="M2597">
            <v>-3.7282000000000002</v>
          </cell>
          <cell r="N2597">
            <v>-1.8892</v>
          </cell>
          <cell r="O2597">
            <v>-1.5118</v>
          </cell>
        </row>
        <row r="2598">
          <cell r="A2598" t="str">
            <v>Portugal</v>
          </cell>
          <cell r="B2598" t="str">
            <v>Europe</v>
          </cell>
          <cell r="C2598" t="str">
            <v>Ba3</v>
          </cell>
          <cell r="D2598">
            <v>-6.4333</v>
          </cell>
          <cell r="E2598">
            <v>-8.3262</v>
          </cell>
          <cell r="F2598">
            <v>-10.3222</v>
          </cell>
          <cell r="G2598">
            <v>-10.684100000000001</v>
          </cell>
          <cell r="H2598">
            <v>-10.1022</v>
          </cell>
          <cell r="I2598">
            <v>-12.638500000000001</v>
          </cell>
          <cell r="J2598">
            <v>-10.9192</v>
          </cell>
          <cell r="K2598">
            <v>-10.5814</v>
          </cell>
          <cell r="L2598">
            <v>-7.0164999999999997</v>
          </cell>
          <cell r="M2598">
            <v>-2.0137999999999998</v>
          </cell>
          <cell r="N2598">
            <v>0.5645</v>
          </cell>
          <cell r="O2598">
            <v>0.9929</v>
          </cell>
        </row>
        <row r="2599">
          <cell r="A2599" t="str">
            <v>Qatar</v>
          </cell>
          <cell r="B2599" t="str">
            <v>ME &amp; A</v>
          </cell>
          <cell r="C2599" t="str">
            <v>Aa2</v>
          </cell>
          <cell r="D2599">
            <v>24.4</v>
          </cell>
          <cell r="E2599">
            <v>23.8</v>
          </cell>
          <cell r="F2599">
            <v>16.8017</v>
          </cell>
          <cell r="G2599">
            <v>15.5</v>
          </cell>
          <cell r="H2599">
            <v>14.4</v>
          </cell>
          <cell r="I2599">
            <v>23.1</v>
          </cell>
          <cell r="J2599">
            <v>6.5</v>
          </cell>
          <cell r="K2599">
            <v>19.100000000000001</v>
          </cell>
          <cell r="L2599">
            <v>30.3</v>
          </cell>
          <cell r="M2599">
            <v>32</v>
          </cell>
          <cell r="N2599">
            <v>32.9527</v>
          </cell>
          <cell r="O2599">
            <v>29.355899999999998</v>
          </cell>
        </row>
        <row r="2600">
          <cell r="A2600" t="str">
            <v>Republic of the Congo</v>
          </cell>
          <cell r="C2600" t="str">
            <v>Ba3</v>
          </cell>
          <cell r="D2600">
            <v>14.858700000000001</v>
          </cell>
          <cell r="E2600">
            <v>14.491899999999999</v>
          </cell>
          <cell r="F2600">
            <v>11.403700000000001</v>
          </cell>
          <cell r="G2600">
            <v>1.6037999999999999</v>
          </cell>
          <cell r="H2600">
            <v>-29.290600000000001</v>
          </cell>
          <cell r="I2600">
            <v>2.6772999999999998</v>
          </cell>
          <cell r="J2600">
            <v>-7.5742000000000003</v>
          </cell>
          <cell r="K2600">
            <v>3.7484999999999999</v>
          </cell>
          <cell r="L2600">
            <v>5.7428999999999997</v>
          </cell>
          <cell r="M2600">
            <v>-1.3095000000000001</v>
          </cell>
          <cell r="N2600">
            <v>7.4192</v>
          </cell>
          <cell r="O2600">
            <v>4.3348000000000004</v>
          </cell>
        </row>
        <row r="2601">
          <cell r="A2601" t="str">
            <v>Republic of the Congo, Government of</v>
          </cell>
          <cell r="C2601" t="str">
            <v>--</v>
          </cell>
          <cell r="D2601">
            <v>14.858700000000001</v>
          </cell>
          <cell r="E2601">
            <v>14.491899999999999</v>
          </cell>
          <cell r="F2601">
            <v>11.403700000000001</v>
          </cell>
          <cell r="G2601">
            <v>1.6037999999999999</v>
          </cell>
          <cell r="H2601">
            <v>-29.290600000000001</v>
          </cell>
          <cell r="I2601">
            <v>2.6772999999999998</v>
          </cell>
          <cell r="J2601">
            <v>-7.5742000000000003</v>
          </cell>
          <cell r="K2601">
            <v>3.7484999999999999</v>
          </cell>
          <cell r="L2601">
            <v>5.7428999999999997</v>
          </cell>
          <cell r="M2601">
            <v>-1.3095000000000001</v>
          </cell>
          <cell r="N2601">
            <v>7.4192</v>
          </cell>
          <cell r="O2601">
            <v>4.3348000000000004</v>
          </cell>
        </row>
        <row r="2602">
          <cell r="A2602" t="str">
            <v>Romania</v>
          </cell>
          <cell r="B2602" t="str">
            <v>Europe</v>
          </cell>
          <cell r="C2602" t="str">
            <v>Baa3</v>
          </cell>
          <cell r="D2602">
            <v>-5.9596999999999998</v>
          </cell>
          <cell r="E2602">
            <v>-8.4292999999999996</v>
          </cell>
          <cell r="F2602">
            <v>-8.5578000000000003</v>
          </cell>
          <cell r="G2602">
            <v>-10.481199999999999</v>
          </cell>
          <cell r="H2602">
            <v>-13.535600000000001</v>
          </cell>
          <cell r="I2602">
            <v>-11.7369</v>
          </cell>
          <cell r="J2602">
            <v>-4.2435</v>
          </cell>
          <cell r="K2602">
            <v>-4.3552</v>
          </cell>
          <cell r="L2602">
            <v>-4.5709</v>
          </cell>
          <cell r="M2602">
            <v>-4.4292999999999996</v>
          </cell>
          <cell r="N2602">
            <v>-1.6648000000000001</v>
          </cell>
          <cell r="O2602">
            <v>-2.1073</v>
          </cell>
        </row>
        <row r="2603">
          <cell r="A2603" t="str">
            <v>Russia</v>
          </cell>
          <cell r="B2603" t="str">
            <v>Europe</v>
          </cell>
          <cell r="C2603" t="str">
            <v>Baa1</v>
          </cell>
          <cell r="D2603">
            <v>8.2283000000000008</v>
          </cell>
          <cell r="E2603">
            <v>10.0709</v>
          </cell>
          <cell r="F2603">
            <v>11.0456</v>
          </cell>
          <cell r="G2603">
            <v>9.3254999999999999</v>
          </cell>
          <cell r="H2603">
            <v>5.5545999999999998</v>
          </cell>
          <cell r="I2603">
            <v>6.258</v>
          </cell>
          <cell r="J2603">
            <v>4.1208</v>
          </cell>
          <cell r="K2603">
            <v>4.4234</v>
          </cell>
          <cell r="L2603">
            <v>5.1220999999999997</v>
          </cell>
          <cell r="M2603">
            <v>3.5478999999999998</v>
          </cell>
          <cell r="N2603">
            <v>2.6105999999999998</v>
          </cell>
          <cell r="O2603">
            <v>2.073</v>
          </cell>
        </row>
        <row r="2604">
          <cell r="A2604" t="str">
            <v>Rwanda</v>
          </cell>
          <cell r="B2604" t="str">
            <v>ME &amp; A</v>
          </cell>
          <cell r="C2604" t="str">
            <v>--</v>
          </cell>
          <cell r="D2604">
            <v>-2.5038999999999998</v>
          </cell>
          <cell r="E2604">
            <v>1.8492</v>
          </cell>
          <cell r="F2604">
            <v>1.0079</v>
          </cell>
          <cell r="G2604">
            <v>-4.3273000000000001</v>
          </cell>
          <cell r="H2604">
            <v>-2.2376999999999998</v>
          </cell>
          <cell r="I2604">
            <v>-4.9065000000000003</v>
          </cell>
          <cell r="J2604">
            <v>-7.2850000000000001</v>
          </cell>
          <cell r="K2604">
            <v>-5.4218000000000002</v>
          </cell>
          <cell r="L2604">
            <v>-7.2553999999999998</v>
          </cell>
          <cell r="M2604">
            <v>-11.4856</v>
          </cell>
          <cell r="N2604">
            <v>-10.789</v>
          </cell>
          <cell r="O2604">
            <v>-9.1199999999999992</v>
          </cell>
        </row>
        <row r="2605">
          <cell r="A2605" t="str">
            <v>Saint Kitts and Nevis</v>
          </cell>
          <cell r="B2605" t="str">
            <v>--</v>
          </cell>
          <cell r="C2605" t="str">
            <v>--</v>
          </cell>
        </row>
        <row r="2606">
          <cell r="A2606" t="str">
            <v>Saint Lucia</v>
          </cell>
          <cell r="B2606" t="str">
            <v>--</v>
          </cell>
          <cell r="C2606" t="str">
            <v>--</v>
          </cell>
        </row>
        <row r="2607">
          <cell r="A2607" t="str">
            <v>Samoa</v>
          </cell>
          <cell r="B2607" t="str">
            <v>--</v>
          </cell>
          <cell r="C2607" t="str">
            <v>--</v>
          </cell>
        </row>
        <row r="2608">
          <cell r="A2608" t="str">
            <v>San Marino</v>
          </cell>
          <cell r="B2608" t="str">
            <v>--</v>
          </cell>
          <cell r="C2608" t="str">
            <v>--</v>
          </cell>
        </row>
        <row r="2609">
          <cell r="A2609" t="str">
            <v>Sao Tome and Principe</v>
          </cell>
          <cell r="B2609" t="str">
            <v>--</v>
          </cell>
          <cell r="C2609" t="str">
            <v>--</v>
          </cell>
        </row>
        <row r="2610">
          <cell r="A2610" t="str">
            <v>Sark</v>
          </cell>
          <cell r="B2610" t="str">
            <v>--</v>
          </cell>
          <cell r="C2610" t="str">
            <v>--</v>
          </cell>
        </row>
        <row r="2611">
          <cell r="A2611" t="str">
            <v>Saudi Arabia</v>
          </cell>
          <cell r="B2611" t="str">
            <v>ME &amp; A</v>
          </cell>
          <cell r="C2611" t="str">
            <v>Aa3</v>
          </cell>
          <cell r="D2611">
            <v>12.6645</v>
          </cell>
          <cell r="E2611">
            <v>19.0518</v>
          </cell>
          <cell r="F2611">
            <v>27.397500000000001</v>
          </cell>
          <cell r="G2611">
            <v>26.249400000000001</v>
          </cell>
          <cell r="H2611">
            <v>22.436900000000001</v>
          </cell>
          <cell r="I2611">
            <v>25.456600000000002</v>
          </cell>
          <cell r="J2611">
            <v>4.8834</v>
          </cell>
          <cell r="K2611">
            <v>12.6708</v>
          </cell>
          <cell r="L2611">
            <v>23.680900000000001</v>
          </cell>
          <cell r="M2611">
            <v>23.171900000000001</v>
          </cell>
          <cell r="N2611">
            <v>19.474299999999999</v>
          </cell>
          <cell r="O2611">
            <v>18.260400000000001</v>
          </cell>
        </row>
        <row r="2612">
          <cell r="A2612" t="str">
            <v>Senegal</v>
          </cell>
          <cell r="B2612" t="str">
            <v>ME &amp; A</v>
          </cell>
          <cell r="C2612" t="str">
            <v>B1</v>
          </cell>
          <cell r="D2612">
            <v>-6.3659999999999997</v>
          </cell>
          <cell r="E2612">
            <v>-6.3880999999999997</v>
          </cell>
          <cell r="F2612">
            <v>-7.7784000000000004</v>
          </cell>
          <cell r="G2612">
            <v>-9.2095000000000002</v>
          </cell>
          <cell r="H2612">
            <v>-11.626099999999999</v>
          </cell>
          <cell r="I2612">
            <v>-14.0747</v>
          </cell>
          <cell r="J2612">
            <v>-6.6608000000000001</v>
          </cell>
          <cell r="K2612">
            <v>-4.5102000000000002</v>
          </cell>
          <cell r="L2612">
            <v>-6.9840999999999998</v>
          </cell>
          <cell r="M2612">
            <v>-10.0534</v>
          </cell>
          <cell r="N2612">
            <v>-9.2645</v>
          </cell>
          <cell r="O2612">
            <v>-8.4870000000000001</v>
          </cell>
        </row>
        <row r="2613">
          <cell r="A2613" t="str">
            <v>Serbia</v>
          </cell>
          <cell r="B2613" t="str">
            <v>Europe</v>
          </cell>
          <cell r="C2613" t="str">
            <v>B1</v>
          </cell>
          <cell r="D2613">
            <v>-7.8367000000000004</v>
          </cell>
          <cell r="E2613">
            <v>-13.876200000000001</v>
          </cell>
          <cell r="F2613">
            <v>-8.6910000000000007</v>
          </cell>
          <cell r="G2613">
            <v>-10.2235</v>
          </cell>
          <cell r="H2613">
            <v>-17.7941</v>
          </cell>
          <cell r="I2613">
            <v>-21.858599999999999</v>
          </cell>
          <cell r="J2613">
            <v>-6.4996</v>
          </cell>
          <cell r="K2613">
            <v>-6.8388</v>
          </cell>
          <cell r="L2613">
            <v>-9.1034000000000006</v>
          </cell>
          <cell r="M2613">
            <v>-10.6153</v>
          </cell>
          <cell r="N2613">
            <v>-6.3944999999999999</v>
          </cell>
          <cell r="O2613">
            <v>-7.0918000000000001</v>
          </cell>
        </row>
        <row r="2614">
          <cell r="A2614" t="str">
            <v>Seychelles</v>
          </cell>
          <cell r="B2614" t="str">
            <v>--</v>
          </cell>
          <cell r="C2614" t="str">
            <v>--</v>
          </cell>
        </row>
        <row r="2615">
          <cell r="A2615" t="str">
            <v>Sierra Leone</v>
          </cell>
          <cell r="B2615" t="str">
            <v>--</v>
          </cell>
          <cell r="C2615" t="str">
            <v>--</v>
          </cell>
        </row>
        <row r="2616">
          <cell r="A2616" t="str">
            <v>Singapore</v>
          </cell>
          <cell r="B2616" t="str">
            <v>Asia Pacific</v>
          </cell>
          <cell r="C2616" t="str">
            <v>Aaa</v>
          </cell>
          <cell r="D2616">
            <v>22.877099999999999</v>
          </cell>
          <cell r="E2616">
            <v>17.130199999999999</v>
          </cell>
          <cell r="F2616">
            <v>21.4224</v>
          </cell>
          <cell r="G2616">
            <v>24.775200000000002</v>
          </cell>
          <cell r="H2616">
            <v>26.057500000000001</v>
          </cell>
          <cell r="I2616">
            <v>15.131</v>
          </cell>
          <cell r="J2616">
            <v>17.731400000000001</v>
          </cell>
          <cell r="K2616">
            <v>26.7699</v>
          </cell>
          <cell r="L2616">
            <v>24.592500000000001</v>
          </cell>
          <cell r="M2616">
            <v>18.601600000000001</v>
          </cell>
          <cell r="N2616">
            <v>18.0304</v>
          </cell>
          <cell r="O2616">
            <v>16.9711</v>
          </cell>
        </row>
        <row r="2617">
          <cell r="A2617" t="str">
            <v>Sint Maarten</v>
          </cell>
          <cell r="B2617" t="str">
            <v>Americas</v>
          </cell>
          <cell r="C2617" t="str">
            <v>Baa1</v>
          </cell>
          <cell r="D2617">
            <v>-4.6889000000000003</v>
          </cell>
          <cell r="E2617">
            <v>2.9272999999999998</v>
          </cell>
          <cell r="F2617">
            <v>-20.216699999999999</v>
          </cell>
          <cell r="G2617">
            <v>-12.615399999999999</v>
          </cell>
          <cell r="H2617">
            <v>-13.778499999999999</v>
          </cell>
          <cell r="I2617">
            <v>-19.320399999999999</v>
          </cell>
          <cell r="J2617">
            <v>-11.984999999999999</v>
          </cell>
          <cell r="K2617">
            <v>-4.3497000000000003</v>
          </cell>
          <cell r="L2617">
            <v>-0.2747</v>
          </cell>
          <cell r="M2617">
            <v>9.6679999999999993</v>
          </cell>
          <cell r="N2617">
            <v>4.9151999999999996</v>
          </cell>
          <cell r="O2617">
            <v>2.6118000000000001</v>
          </cell>
        </row>
        <row r="2618">
          <cell r="A2618" t="str">
            <v>Slovakia</v>
          </cell>
          <cell r="B2618" t="str">
            <v>Europe</v>
          </cell>
          <cell r="C2618" t="str">
            <v>A2</v>
          </cell>
          <cell r="D2618">
            <v>-4.3041</v>
          </cell>
          <cell r="E2618">
            <v>-5.8987999999999996</v>
          </cell>
          <cell r="F2618">
            <v>-6.6147</v>
          </cell>
          <cell r="G2618">
            <v>-6.3452999999999999</v>
          </cell>
          <cell r="H2618">
            <v>-4.7388000000000003</v>
          </cell>
          <cell r="I2618">
            <v>-6.0156000000000001</v>
          </cell>
          <cell r="J2618">
            <v>-2.5910000000000002</v>
          </cell>
          <cell r="K2618">
            <v>-3.7240000000000002</v>
          </cell>
          <cell r="L2618">
            <v>-3.7652000000000001</v>
          </cell>
          <cell r="M2618">
            <v>2.2391999999999999</v>
          </cell>
          <cell r="N2618">
            <v>4.4347000000000003</v>
          </cell>
          <cell r="O2618">
            <v>4.2141999999999999</v>
          </cell>
        </row>
        <row r="2619">
          <cell r="A2619" t="str">
            <v>Slovenia</v>
          </cell>
          <cell r="B2619" t="str">
            <v>Europe</v>
          </cell>
          <cell r="C2619" t="str">
            <v>Ba1</v>
          </cell>
          <cell r="D2619">
            <v>-0.77400000000000002</v>
          </cell>
          <cell r="E2619">
            <v>-2.6395</v>
          </cell>
          <cell r="F2619">
            <v>-1.7338</v>
          </cell>
          <cell r="G2619">
            <v>-1.7523</v>
          </cell>
          <cell r="H2619">
            <v>-4.1654999999999998</v>
          </cell>
          <cell r="I2619">
            <v>-5.4478</v>
          </cell>
          <cell r="J2619">
            <v>-0.4884</v>
          </cell>
          <cell r="K2619">
            <v>-0.1409</v>
          </cell>
          <cell r="L2619">
            <v>0.30149999999999999</v>
          </cell>
          <cell r="M2619">
            <v>3.2844000000000002</v>
          </cell>
          <cell r="N2619">
            <v>5</v>
          </cell>
          <cell r="O2619">
            <v>6</v>
          </cell>
        </row>
        <row r="2620">
          <cell r="A2620" t="str">
            <v>Solomon Islands</v>
          </cell>
          <cell r="B2620" t="str">
            <v>--</v>
          </cell>
          <cell r="C2620" t="str">
            <v>--</v>
          </cell>
        </row>
        <row r="2621">
          <cell r="A2621" t="str">
            <v>Somalia</v>
          </cell>
          <cell r="B2621" t="str">
            <v>--</v>
          </cell>
          <cell r="C2621" t="str">
            <v>--</v>
          </cell>
        </row>
        <row r="2622">
          <cell r="A2622" t="str">
            <v>South Africa</v>
          </cell>
          <cell r="B2622" t="str">
            <v>ME &amp; A</v>
          </cell>
          <cell r="C2622" t="str">
            <v>Baa1</v>
          </cell>
          <cell r="D2622">
            <v>-0.99009999999999998</v>
          </cell>
          <cell r="E2622">
            <v>-3.0346000000000002</v>
          </cell>
          <cell r="F2622">
            <v>-3.4685999999999999</v>
          </cell>
          <cell r="G2622">
            <v>-5.3071000000000002</v>
          </cell>
          <cell r="H2622">
            <v>-6.9710999999999999</v>
          </cell>
          <cell r="I2622">
            <v>-7.1737000000000002</v>
          </cell>
          <cell r="J2622">
            <v>-4.0335000000000001</v>
          </cell>
          <cell r="K2622">
            <v>-2.8186</v>
          </cell>
          <cell r="L2622">
            <v>-3.3858999999999999</v>
          </cell>
          <cell r="M2622">
            <v>-6.2625000000000002</v>
          </cell>
          <cell r="N2622">
            <v>-7.1395</v>
          </cell>
          <cell r="O2622">
            <v>-6.0808999999999997</v>
          </cell>
        </row>
        <row r="2623">
          <cell r="A2623" t="str">
            <v>Spain</v>
          </cell>
          <cell r="B2623" t="str">
            <v>Europe</v>
          </cell>
          <cell r="C2623" t="str">
            <v>Baa3</v>
          </cell>
          <cell r="D2623">
            <v>-3.5087999999999999</v>
          </cell>
          <cell r="E2623">
            <v>-5.2495000000000003</v>
          </cell>
          <cell r="F2623">
            <v>-7.3529999999999998</v>
          </cell>
          <cell r="G2623">
            <v>-8.9606999999999992</v>
          </cell>
          <cell r="H2623">
            <v>-9.9951000000000008</v>
          </cell>
          <cell r="I2623">
            <v>-9.6228999999999996</v>
          </cell>
          <cell r="J2623">
            <v>-4.8276000000000003</v>
          </cell>
          <cell r="K2623">
            <v>-4.4911000000000003</v>
          </cell>
          <cell r="L2623">
            <v>-3.8026</v>
          </cell>
          <cell r="M2623">
            <v>-1.1193</v>
          </cell>
          <cell r="N2623">
            <v>1.3278000000000001</v>
          </cell>
          <cell r="O2623">
            <v>2.1002999999999998</v>
          </cell>
        </row>
        <row r="2624">
          <cell r="A2624" t="str">
            <v>Sri Lanka</v>
          </cell>
          <cell r="B2624" t="str">
            <v>Asia Pacific</v>
          </cell>
          <cell r="C2624" t="str">
            <v>B1</v>
          </cell>
          <cell r="D2624">
            <v>-0.376</v>
          </cell>
          <cell r="E2624">
            <v>-3.1362000000000001</v>
          </cell>
          <cell r="F2624">
            <v>-2.6551</v>
          </cell>
          <cell r="G2624">
            <v>-5.2934999999999999</v>
          </cell>
          <cell r="H2624">
            <v>-4.3307000000000002</v>
          </cell>
          <cell r="I2624">
            <v>-9.5421999999999993</v>
          </cell>
          <cell r="J2624">
            <v>-0.5111</v>
          </cell>
          <cell r="K2624">
            <v>-2.1688000000000001</v>
          </cell>
          <cell r="L2624">
            <v>-7.7972999999999999</v>
          </cell>
          <cell r="M2624">
            <v>-6.5884999999999998</v>
          </cell>
          <cell r="N2624">
            <v>-5.1828000000000003</v>
          </cell>
          <cell r="O2624">
            <v>-4.8482000000000003</v>
          </cell>
        </row>
        <row r="2625">
          <cell r="A2625" t="str">
            <v>St. Vincent and the Grenadines</v>
          </cell>
          <cell r="B2625" t="str">
            <v>Americas</v>
          </cell>
          <cell r="C2625" t="str">
            <v>B2</v>
          </cell>
          <cell r="D2625">
            <v>-16.495999999999999</v>
          </cell>
          <cell r="E2625">
            <v>-19.761900000000001</v>
          </cell>
          <cell r="F2625">
            <v>-18.556799999999999</v>
          </cell>
          <cell r="G2625">
            <v>-19.5472</v>
          </cell>
          <cell r="H2625">
            <v>-28.0321</v>
          </cell>
          <cell r="I2625">
            <v>-33.118400000000001</v>
          </cell>
          <cell r="J2625">
            <v>-29.237400000000001</v>
          </cell>
          <cell r="K2625">
            <v>-31.264900000000001</v>
          </cell>
          <cell r="L2625">
            <v>-29.3779</v>
          </cell>
          <cell r="M2625">
            <v>-31.089500000000001</v>
          </cell>
          <cell r="N2625">
            <v>-32.256799999999998</v>
          </cell>
          <cell r="O2625">
            <v>-31.6096</v>
          </cell>
        </row>
        <row r="2626">
          <cell r="A2626" t="str">
            <v>Sudan</v>
          </cell>
          <cell r="B2626" t="str">
            <v>--</v>
          </cell>
          <cell r="C2626" t="str">
            <v>--</v>
          </cell>
        </row>
        <row r="2627">
          <cell r="A2627" t="str">
            <v>Suriname</v>
          </cell>
          <cell r="B2627" t="str">
            <v>Americas</v>
          </cell>
          <cell r="C2627" t="str">
            <v>Ba3</v>
          </cell>
          <cell r="D2627">
            <v>-9.8430999999999997</v>
          </cell>
          <cell r="E2627">
            <v>-7.3634000000000004</v>
          </cell>
          <cell r="F2627">
            <v>-6.4204999999999997</v>
          </cell>
          <cell r="G2627">
            <v>8.3880999999999997</v>
          </cell>
          <cell r="H2627">
            <v>11.0703</v>
          </cell>
          <cell r="I2627">
            <v>9.2073</v>
          </cell>
          <cell r="J2627">
            <v>2.8772000000000002</v>
          </cell>
          <cell r="K2627">
            <v>14.924099999999999</v>
          </cell>
          <cell r="L2627">
            <v>5.7584</v>
          </cell>
          <cell r="M2627">
            <v>4.8143000000000002</v>
          </cell>
          <cell r="N2627">
            <v>-3.5276999999999998</v>
          </cell>
          <cell r="O2627">
            <v>-6.0132000000000003</v>
          </cell>
        </row>
        <row r="2628">
          <cell r="A2628" t="str">
            <v>Swaziland</v>
          </cell>
          <cell r="B2628" t="str">
            <v>--</v>
          </cell>
          <cell r="C2628" t="str">
            <v>--</v>
          </cell>
        </row>
        <row r="2629">
          <cell r="A2629" t="str">
            <v>Sweden</v>
          </cell>
          <cell r="B2629" t="str">
            <v>Europe</v>
          </cell>
          <cell r="C2629" t="str">
            <v>Aaa</v>
          </cell>
          <cell r="D2629">
            <v>6.9318999999999997</v>
          </cell>
          <cell r="E2629">
            <v>6.6338999999999997</v>
          </cell>
          <cell r="F2629">
            <v>6.7747000000000002</v>
          </cell>
          <cell r="G2629">
            <v>8.3585999999999991</v>
          </cell>
          <cell r="H2629">
            <v>9.1438000000000006</v>
          </cell>
          <cell r="I2629">
            <v>9.0557999999999996</v>
          </cell>
          <cell r="J2629">
            <v>6.6891999999999996</v>
          </cell>
          <cell r="K2629">
            <v>6.8441000000000001</v>
          </cell>
          <cell r="L2629">
            <v>7.0651999999999999</v>
          </cell>
          <cell r="M2629">
            <v>6.9259000000000004</v>
          </cell>
          <cell r="N2629">
            <v>6.9508000000000001</v>
          </cell>
          <cell r="O2629">
            <v>6.8807</v>
          </cell>
        </row>
        <row r="2630">
          <cell r="A2630" t="str">
            <v>Switzerland</v>
          </cell>
          <cell r="B2630" t="str">
            <v>Europe</v>
          </cell>
          <cell r="C2630" t="str">
            <v>Aaa</v>
          </cell>
          <cell r="D2630">
            <v>12.924200000000001</v>
          </cell>
          <cell r="E2630">
            <v>12.9755</v>
          </cell>
          <cell r="F2630">
            <v>13.630699999999999</v>
          </cell>
          <cell r="G2630">
            <v>14.3523</v>
          </cell>
          <cell r="H2630">
            <v>8.6205999999999996</v>
          </cell>
          <cell r="I2630">
            <v>2.0895000000000001</v>
          </cell>
          <cell r="J2630">
            <v>10.5496</v>
          </cell>
          <cell r="K2630">
            <v>14.7395</v>
          </cell>
          <cell r="L2630">
            <v>8.9670000000000005</v>
          </cell>
          <cell r="M2630">
            <v>11.209899999999999</v>
          </cell>
          <cell r="N2630">
            <v>11.105</v>
          </cell>
          <cell r="O2630">
            <v>10.345800000000001</v>
          </cell>
        </row>
        <row r="2631">
          <cell r="A2631" t="str">
            <v>Syria</v>
          </cell>
          <cell r="B2631" t="str">
            <v>--</v>
          </cell>
          <cell r="C2631" t="str">
            <v>--</v>
          </cell>
        </row>
        <row r="2632">
          <cell r="A2632" t="str">
            <v>Taiwan</v>
          </cell>
          <cell r="B2632" t="str">
            <v>Asia Pacific</v>
          </cell>
          <cell r="C2632" t="str">
            <v>Aa3</v>
          </cell>
          <cell r="D2632">
            <v>9.4071999999999996</v>
          </cell>
          <cell r="E2632">
            <v>5.5292000000000003</v>
          </cell>
          <cell r="F2632">
            <v>4.8178999999999998</v>
          </cell>
          <cell r="G2632">
            <v>6.9885000000000002</v>
          </cell>
          <cell r="H2632">
            <v>8.9428000000000001</v>
          </cell>
          <cell r="I2632">
            <v>6.8728999999999996</v>
          </cell>
          <cell r="J2632">
            <v>11.3697</v>
          </cell>
          <cell r="K2632">
            <v>9.3110999999999997</v>
          </cell>
          <cell r="L2632">
            <v>8.8855000000000004</v>
          </cell>
          <cell r="M2632">
            <v>10.5291</v>
          </cell>
          <cell r="N2632">
            <v>9.6259999999999994</v>
          </cell>
          <cell r="O2632">
            <v>8.4314</v>
          </cell>
        </row>
        <row r="2633">
          <cell r="A2633" t="str">
            <v>Tajikistan</v>
          </cell>
          <cell r="B2633" t="str">
            <v>--</v>
          </cell>
          <cell r="C2633" t="str">
            <v>--</v>
          </cell>
          <cell r="D2633">
            <v>-0.30649999999999999</v>
          </cell>
          <cell r="E2633">
            <v>-2.7515999999999998</v>
          </cell>
          <cell r="F2633">
            <v>-0.81620000000000004</v>
          </cell>
          <cell r="G2633">
            <v>-0.76129999999999998</v>
          </cell>
          <cell r="H2633">
            <v>-13.3352</v>
          </cell>
          <cell r="I2633">
            <v>0.92679999999999996</v>
          </cell>
          <cell r="J2633">
            <v>-3.6128999999999998</v>
          </cell>
          <cell r="K2633">
            <v>-6.7854000000000001</v>
          </cell>
          <cell r="L2633">
            <v>-6.7462999999999997</v>
          </cell>
          <cell r="M2633">
            <v>-7.8941999999999997</v>
          </cell>
          <cell r="N2633">
            <v>-6.9753999999999996</v>
          </cell>
        </row>
        <row r="2634">
          <cell r="A2634" t="str">
            <v>Tanzania</v>
          </cell>
          <cell r="B2634" t="str">
            <v>--</v>
          </cell>
          <cell r="C2634" t="str">
            <v>--</v>
          </cell>
        </row>
        <row r="2635">
          <cell r="A2635" t="str">
            <v>Thailand</v>
          </cell>
          <cell r="B2635" t="str">
            <v>Asia Pacific</v>
          </cell>
          <cell r="C2635" t="str">
            <v>Baa1</v>
          </cell>
          <cell r="D2635">
            <v>3.3538999999999999</v>
          </cell>
          <cell r="E2635">
            <v>1.7150000000000001</v>
          </cell>
          <cell r="F2635">
            <v>-3.6612</v>
          </cell>
          <cell r="G2635">
            <v>1.7618</v>
          </cell>
          <cell r="H2635">
            <v>7.0114000000000001</v>
          </cell>
          <cell r="I2635">
            <v>1.4879</v>
          </cell>
          <cell r="J2635">
            <v>8.8381000000000007</v>
          </cell>
          <cell r="K2635">
            <v>4.2596999999999996</v>
          </cell>
          <cell r="L2635">
            <v>1.1875</v>
          </cell>
          <cell r="M2635">
            <v>-0.40160000000000001</v>
          </cell>
          <cell r="N2635">
            <v>-0.99399999999999999</v>
          </cell>
          <cell r="O2635">
            <v>-1.411</v>
          </cell>
        </row>
        <row r="2636">
          <cell r="A2636" t="str">
            <v>Togo</v>
          </cell>
          <cell r="B2636" t="str">
            <v>--</v>
          </cell>
          <cell r="C2636" t="str">
            <v>--</v>
          </cell>
        </row>
        <row r="2637">
          <cell r="A2637" t="str">
            <v>Trinidad and Tobago</v>
          </cell>
          <cell r="B2637" t="str">
            <v>Americas</v>
          </cell>
          <cell r="C2637" t="str">
            <v>Baa1</v>
          </cell>
          <cell r="D2637">
            <v>8.7680000000000007</v>
          </cell>
          <cell r="E2637">
            <v>13.501099999999999</v>
          </cell>
          <cell r="F2637">
            <v>24.354700000000001</v>
          </cell>
          <cell r="G2637">
            <v>38.793500000000002</v>
          </cell>
          <cell r="H2637">
            <v>23.869800000000001</v>
          </cell>
          <cell r="I2637">
            <v>30.494900000000001</v>
          </cell>
          <cell r="J2637">
            <v>8.5161999999999995</v>
          </cell>
          <cell r="K2637">
            <v>20.259599999999999</v>
          </cell>
          <cell r="L2637">
            <v>12.354200000000001</v>
          </cell>
          <cell r="M2637">
            <v>4.0167000000000002</v>
          </cell>
          <cell r="N2637">
            <v>5</v>
          </cell>
          <cell r="O2637">
            <v>5</v>
          </cell>
        </row>
        <row r="2638">
          <cell r="A2638" t="str">
            <v>Tunisia</v>
          </cell>
          <cell r="B2638" t="str">
            <v>ME &amp; A</v>
          </cell>
          <cell r="C2638" t="str">
            <v>Ba3</v>
          </cell>
          <cell r="D2638">
            <v>-2.6598999999999999</v>
          </cell>
          <cell r="E2638">
            <v>-1.7665</v>
          </cell>
          <cell r="F2638">
            <v>-0.9274</v>
          </cell>
          <cell r="G2638">
            <v>-1.8017000000000001</v>
          </cell>
          <cell r="H2638">
            <v>-2.3609</v>
          </cell>
          <cell r="I2638">
            <v>-3.8264</v>
          </cell>
          <cell r="J2638">
            <v>-2.8292000000000002</v>
          </cell>
          <cell r="K2638">
            <v>-4.7420999999999998</v>
          </cell>
          <cell r="L2638">
            <v>-7.2914000000000003</v>
          </cell>
          <cell r="M2638">
            <v>-8.1484000000000005</v>
          </cell>
          <cell r="N2638">
            <v>-7.9813000000000001</v>
          </cell>
          <cell r="O2638">
            <v>-7.4276</v>
          </cell>
        </row>
        <row r="2639">
          <cell r="A2639" t="str">
            <v>Turkey</v>
          </cell>
          <cell r="B2639" t="str">
            <v>Europe</v>
          </cell>
          <cell r="C2639" t="str">
            <v>Baa3</v>
          </cell>
          <cell r="D2639">
            <v>-2.4802</v>
          </cell>
          <cell r="E2639">
            <v>-3.6798000000000002</v>
          </cell>
          <cell r="F2639">
            <v>-4.6189999999999998</v>
          </cell>
          <cell r="G2639">
            <v>-6.0743999999999998</v>
          </cell>
          <cell r="H2639">
            <v>-5.9389000000000003</v>
          </cell>
          <cell r="I2639">
            <v>-5.6856</v>
          </cell>
          <cell r="J2639">
            <v>-2.1756000000000002</v>
          </cell>
          <cell r="K2639">
            <v>-6.3796999999999997</v>
          </cell>
          <cell r="L2639">
            <v>-9.9694000000000003</v>
          </cell>
          <cell r="M2639">
            <v>-5.9457000000000004</v>
          </cell>
          <cell r="N2639">
            <v>-7.4969999999999999</v>
          </cell>
          <cell r="O2639">
            <v>-7.0110000000000001</v>
          </cell>
        </row>
        <row r="2640">
          <cell r="A2640" t="str">
            <v>Turkmenistan</v>
          </cell>
          <cell r="B2640" t="str">
            <v>--</v>
          </cell>
          <cell r="C2640" t="str">
            <v>--</v>
          </cell>
          <cell r="D2640">
            <v>2.7</v>
          </cell>
          <cell r="E2640">
            <v>0.6</v>
          </cell>
          <cell r="F2640">
            <v>5.0999999999999996</v>
          </cell>
          <cell r="G2640">
            <v>15.7</v>
          </cell>
          <cell r="H2640">
            <v>15.4</v>
          </cell>
          <cell r="I2640">
            <v>18.7</v>
          </cell>
        </row>
        <row r="2641">
          <cell r="A2641" t="str">
            <v>Uganda</v>
          </cell>
          <cell r="B2641" t="str">
            <v>--</v>
          </cell>
          <cell r="C2641" t="str">
            <v>--</v>
          </cell>
          <cell r="D2641">
            <v>-1.4866999999999999</v>
          </cell>
          <cell r="E2641">
            <v>1.5391999999999999</v>
          </cell>
          <cell r="F2641">
            <v>0.5806</v>
          </cell>
          <cell r="G2641">
            <v>-3.1871</v>
          </cell>
          <cell r="H2641">
            <v>-2.8660999999999999</v>
          </cell>
          <cell r="I2641">
            <v>-6.4486999999999997</v>
          </cell>
          <cell r="J2641">
            <v>-8.5848999999999993</v>
          </cell>
          <cell r="K2641">
            <v>-9.8412000000000006</v>
          </cell>
          <cell r="L2641">
            <v>-11.9049</v>
          </cell>
          <cell r="M2641">
            <v>-10.7058</v>
          </cell>
          <cell r="N2641">
            <v>-9.9549000000000003</v>
          </cell>
          <cell r="O2641">
            <v>-11.628399999999999</v>
          </cell>
        </row>
        <row r="2642">
          <cell r="A2642" t="str">
            <v>Ukraine</v>
          </cell>
          <cell r="B2642" t="str">
            <v>Europe</v>
          </cell>
          <cell r="C2642" t="str">
            <v>Caa1</v>
          </cell>
          <cell r="D2642">
            <v>5.7667000000000002</v>
          </cell>
          <cell r="E2642">
            <v>10.6488</v>
          </cell>
          <cell r="F2642">
            <v>2.9382000000000001</v>
          </cell>
          <cell r="G2642">
            <v>-1.5006999999999999</v>
          </cell>
          <cell r="H2642">
            <v>-3.694</v>
          </cell>
          <cell r="I2642">
            <v>-7.0909000000000004</v>
          </cell>
          <cell r="J2642">
            <v>-1.4775</v>
          </cell>
          <cell r="K2642">
            <v>-2.2122999999999999</v>
          </cell>
          <cell r="L2642">
            <v>-6.2690000000000001</v>
          </cell>
          <cell r="M2642">
            <v>-8.1193000000000008</v>
          </cell>
          <cell r="N2642">
            <v>-6.9917999999999996</v>
          </cell>
          <cell r="O2642">
            <v>-6.6989999999999998</v>
          </cell>
        </row>
        <row r="2643">
          <cell r="A2643" t="str">
            <v>United Arab Emirates</v>
          </cell>
          <cell r="B2643" t="str">
            <v>ME &amp; A</v>
          </cell>
          <cell r="C2643" t="str">
            <v>Aa2</v>
          </cell>
          <cell r="D2643">
            <v>5.7534999999999998</v>
          </cell>
          <cell r="E2643">
            <v>7.1523000000000003</v>
          </cell>
          <cell r="F2643">
            <v>13.491899999999999</v>
          </cell>
          <cell r="G2643">
            <v>16.239000000000001</v>
          </cell>
          <cell r="H2643">
            <v>7.6151999999999997</v>
          </cell>
          <cell r="I2643">
            <v>7.0618999999999996</v>
          </cell>
          <cell r="J2643">
            <v>3.0802999999999998</v>
          </cell>
          <cell r="K2643">
            <v>2.5194999999999999</v>
          </cell>
          <cell r="L2643">
            <v>14.615500000000001</v>
          </cell>
          <cell r="M2643">
            <v>17.340599999999998</v>
          </cell>
          <cell r="N2643">
            <v>14.3592</v>
          </cell>
          <cell r="O2643">
            <v>13.6661</v>
          </cell>
        </row>
        <row r="2644">
          <cell r="A2644" t="str">
            <v>United Kingdom</v>
          </cell>
          <cell r="B2644" t="str">
            <v>Europe</v>
          </cell>
          <cell r="C2644" t="str">
            <v>Aa1</v>
          </cell>
          <cell r="D2644">
            <v>-1.6587000000000001</v>
          </cell>
          <cell r="E2644">
            <v>-1.9681</v>
          </cell>
          <cell r="F2644">
            <v>-1.7975000000000001</v>
          </cell>
          <cell r="G2644">
            <v>-2.7702</v>
          </cell>
          <cell r="H2644">
            <v>-2.1339000000000001</v>
          </cell>
          <cell r="I2644">
            <v>-0.89370000000000005</v>
          </cell>
          <cell r="J2644">
            <v>-1.3964000000000001</v>
          </cell>
          <cell r="K2644">
            <v>-2.6671</v>
          </cell>
          <cell r="L2644">
            <v>-1.4511000000000001</v>
          </cell>
          <cell r="M2644">
            <v>-3.8151999999999999</v>
          </cell>
          <cell r="N2644">
            <v>-3.8595999999999999</v>
          </cell>
          <cell r="O2644">
            <v>-3.6991999999999998</v>
          </cell>
        </row>
        <row r="2645">
          <cell r="A2645" t="str">
            <v>United States of America</v>
          </cell>
          <cell r="B2645" t="str">
            <v>Americas</v>
          </cell>
          <cell r="C2645" t="str">
            <v>Aaa</v>
          </cell>
          <cell r="D2645">
            <v>-4.5053000000000001</v>
          </cell>
          <cell r="E2645">
            <v>-5.1261000000000001</v>
          </cell>
          <cell r="F2645">
            <v>-5.6493000000000002</v>
          </cell>
          <cell r="G2645">
            <v>-5.7618999999999998</v>
          </cell>
          <cell r="H2645">
            <v>-4.9265999999999996</v>
          </cell>
          <cell r="I2645">
            <v>-4.6285999999999996</v>
          </cell>
          <cell r="J2645">
            <v>-2.6469999999999998</v>
          </cell>
          <cell r="K2645">
            <v>-3.0047999999999999</v>
          </cell>
          <cell r="L2645">
            <v>-2.9466999999999999</v>
          </cell>
          <cell r="M2645">
            <v>-2.7111999999999998</v>
          </cell>
          <cell r="N2645">
            <v>-2.6989999999999998</v>
          </cell>
          <cell r="O2645">
            <v>-2.8050000000000002</v>
          </cell>
        </row>
        <row r="2646">
          <cell r="A2646" t="str">
            <v>Uruguay</v>
          </cell>
          <cell r="B2646" t="str">
            <v>Americas</v>
          </cell>
          <cell r="C2646" t="str">
            <v>Baa3</v>
          </cell>
          <cell r="D2646">
            <v>-0.72389999999999999</v>
          </cell>
          <cell r="E2646">
            <v>2.2700000000000001E-2</v>
          </cell>
          <cell r="F2646">
            <v>0.24360000000000001</v>
          </cell>
          <cell r="G2646">
            <v>-2.0015999999999998</v>
          </cell>
          <cell r="H2646">
            <v>-0.94189999999999996</v>
          </cell>
          <cell r="I2646">
            <v>-5.6938000000000004</v>
          </cell>
          <cell r="J2646">
            <v>-1.2623</v>
          </cell>
          <cell r="K2646">
            <v>-1.8815</v>
          </cell>
          <cell r="L2646">
            <v>-2.9533999999999998</v>
          </cell>
          <cell r="M2646">
            <v>-5.3895999999999997</v>
          </cell>
          <cell r="N2646">
            <v>-4.0999999999999996</v>
          </cell>
          <cell r="O2646">
            <v>-3.8</v>
          </cell>
        </row>
        <row r="2647">
          <cell r="A2647" t="str">
            <v>Uzbekistan</v>
          </cell>
          <cell r="B2647" t="str">
            <v>--</v>
          </cell>
          <cell r="C2647" t="str">
            <v>--</v>
          </cell>
          <cell r="D2647">
            <v>5.7952000000000004</v>
          </cell>
          <cell r="E2647">
            <v>7.2081</v>
          </cell>
          <cell r="F2647">
            <v>8.0472999999999999</v>
          </cell>
          <cell r="G2647">
            <v>9.0206999999999997</v>
          </cell>
          <cell r="H2647">
            <v>7.3240999999999996</v>
          </cell>
          <cell r="I2647">
            <v>8.4146000000000001</v>
          </cell>
          <cell r="J2647">
            <v>2.1818</v>
          </cell>
          <cell r="K2647">
            <v>6.0933999999999999</v>
          </cell>
          <cell r="L2647">
            <v>5.7592999999999996</v>
          </cell>
          <cell r="M2647">
            <v>4.6904000000000003</v>
          </cell>
          <cell r="N2647">
            <v>3.8948</v>
          </cell>
          <cell r="O2647">
            <v>3.9195000000000002</v>
          </cell>
        </row>
        <row r="2648">
          <cell r="A2648" t="str">
            <v>Vanuatu</v>
          </cell>
          <cell r="B2648" t="str">
            <v>--</v>
          </cell>
          <cell r="C2648" t="str">
            <v>--</v>
          </cell>
        </row>
        <row r="2649">
          <cell r="A2649" t="str">
            <v>Venezuela</v>
          </cell>
          <cell r="B2649" t="str">
            <v>Americas</v>
          </cell>
          <cell r="C2649" t="str">
            <v>B2</v>
          </cell>
          <cell r="D2649">
            <v>14.122400000000001</v>
          </cell>
          <cell r="E2649">
            <v>13.800700000000001</v>
          </cell>
          <cell r="F2649">
            <v>17.215599999999998</v>
          </cell>
          <cell r="G2649">
            <v>14.404999999999999</v>
          </cell>
          <cell r="H2649">
            <v>6.9264000000000001</v>
          </cell>
          <cell r="I2649">
            <v>10.1793</v>
          </cell>
          <cell r="J2649">
            <v>0.67849999999999999</v>
          </cell>
          <cell r="K2649">
            <v>2.2303000000000002</v>
          </cell>
          <cell r="L2649">
            <v>7.6962999999999999</v>
          </cell>
          <cell r="M2649">
            <v>2.8811</v>
          </cell>
          <cell r="N2649">
            <v>1.7206999999999999</v>
          </cell>
          <cell r="O2649">
            <v>3.4302999999999999</v>
          </cell>
        </row>
        <row r="2650">
          <cell r="A2650" t="str">
            <v>Vietnam</v>
          </cell>
          <cell r="B2650" t="str">
            <v>Asia Pacific</v>
          </cell>
          <cell r="C2650" t="str">
            <v>B2</v>
          </cell>
          <cell r="D2650">
            <v>-4.8821000000000003</v>
          </cell>
          <cell r="E2650">
            <v>-2.1065999999999998</v>
          </cell>
          <cell r="F2650">
            <v>-0.97199999999999998</v>
          </cell>
          <cell r="G2650">
            <v>-0.24679999999999999</v>
          </cell>
          <cell r="H2650">
            <v>-8.9817</v>
          </cell>
          <cell r="I2650">
            <v>-10.917999999999999</v>
          </cell>
          <cell r="J2650">
            <v>-6.2331000000000003</v>
          </cell>
          <cell r="K2650">
            <v>-3.6884000000000001</v>
          </cell>
          <cell r="L2650">
            <v>0.1741</v>
          </cell>
          <cell r="M2650">
            <v>5.8156999999999996</v>
          </cell>
          <cell r="N2650">
            <v>5.5</v>
          </cell>
          <cell r="O2650">
            <v>4</v>
          </cell>
        </row>
        <row r="2651">
          <cell r="A2651" t="str">
            <v>Yemen</v>
          </cell>
          <cell r="B2651" t="str">
            <v>--</v>
          </cell>
          <cell r="C2651" t="str">
            <v>--</v>
          </cell>
        </row>
        <row r="2652">
          <cell r="A2652" t="str">
            <v>Yugoslavia</v>
          </cell>
          <cell r="B2652" t="str">
            <v>--</v>
          </cell>
          <cell r="C2652" t="str">
            <v>--</v>
          </cell>
        </row>
        <row r="2653">
          <cell r="A2653" t="str">
            <v>Zambia</v>
          </cell>
          <cell r="B2653" t="str">
            <v>--</v>
          </cell>
          <cell r="C2653" t="str">
            <v>B1</v>
          </cell>
          <cell r="D2653">
            <v>-15.269500000000001</v>
          </cell>
          <cell r="E2653">
            <v>-8.1816999999999993</v>
          </cell>
          <cell r="F2653">
            <v>-8.3576999999999995</v>
          </cell>
          <cell r="G2653">
            <v>1.3269</v>
          </cell>
          <cell r="H2653">
            <v>-6.048</v>
          </cell>
          <cell r="I2653">
            <v>-7.0964999999999998</v>
          </cell>
          <cell r="J2653">
            <v>4.2015000000000002</v>
          </cell>
          <cell r="K2653">
            <v>7.0660999999999996</v>
          </cell>
          <cell r="L2653">
            <v>1.1195999999999999</v>
          </cell>
          <cell r="M2653">
            <v>-0.91790000000000005</v>
          </cell>
          <cell r="N2653">
            <v>-3</v>
          </cell>
          <cell r="O2653">
            <v>-3.1</v>
          </cell>
        </row>
        <row r="2654">
          <cell r="A2654" t="str">
            <v>Zimbabwe</v>
          </cell>
          <cell r="B2654" t="str">
            <v>--</v>
          </cell>
          <cell r="C2654" t="str">
            <v>--</v>
          </cell>
        </row>
        <row r="2655">
          <cell r="A2655" t="str">
            <v>Sharjah</v>
          </cell>
          <cell r="D2655" t="str">
            <v>--</v>
          </cell>
          <cell r="E2655" t="str">
            <v>--</v>
          </cell>
          <cell r="F2655" t="str">
            <v>--</v>
          </cell>
          <cell r="G2655" t="str">
            <v>--</v>
          </cell>
          <cell r="H2655" t="str">
            <v>--</v>
          </cell>
          <cell r="I2655" t="str">
            <v>--</v>
          </cell>
          <cell r="J2655" t="str">
            <v>--</v>
          </cell>
          <cell r="K2655" t="str">
            <v>--</v>
          </cell>
          <cell r="L2655" t="str">
            <v>--</v>
          </cell>
          <cell r="M2655" t="str">
            <v>--</v>
          </cell>
          <cell r="N2655" t="str">
            <v>--</v>
          </cell>
          <cell r="O2655" t="str">
            <v>--</v>
          </cell>
        </row>
        <row r="2656">
          <cell r="A2656" t="str">
            <v>Abu Dhabi</v>
          </cell>
        </row>
        <row r="2658">
          <cell r="A2658" t="str">
            <v>Non-Financial Public Sector Debt/GDP</v>
          </cell>
          <cell r="B2658" t="str">
            <v>Region</v>
          </cell>
          <cell r="C2658" t="str">
            <v>Rating</v>
          </cell>
          <cell r="D2658">
            <v>2003</v>
          </cell>
          <cell r="E2658">
            <v>2004</v>
          </cell>
          <cell r="F2658">
            <v>2005</v>
          </cell>
          <cell r="G2658">
            <v>2006</v>
          </cell>
          <cell r="H2658">
            <v>2007</v>
          </cell>
          <cell r="I2658">
            <v>2008</v>
          </cell>
          <cell r="J2658">
            <v>2009</v>
          </cell>
          <cell r="K2658">
            <v>2010</v>
          </cell>
          <cell r="L2658">
            <v>2011</v>
          </cell>
          <cell r="M2658">
            <v>2012</v>
          </cell>
          <cell r="N2658" t="str">
            <v>2013F</v>
          </cell>
          <cell r="O2658" t="str">
            <v>2014F</v>
          </cell>
          <cell r="P2658" t="str">
            <v>2015F</v>
          </cell>
          <cell r="Q2658" t="str">
            <v>2016F</v>
          </cell>
          <cell r="R2658" t="str">
            <v>2017F</v>
          </cell>
        </row>
        <row r="2659">
          <cell r="A2659" t="str">
            <v>Afghanistan</v>
          </cell>
          <cell r="C2659" t="str">
            <v>--</v>
          </cell>
        </row>
        <row r="2660">
          <cell r="A2660" t="str">
            <v>Albania</v>
          </cell>
          <cell r="B2660" t="str">
            <v>Europe</v>
          </cell>
          <cell r="C2660" t="str">
            <v>B1</v>
          </cell>
        </row>
        <row r="2661">
          <cell r="A2661" t="str">
            <v>Alderny</v>
          </cell>
          <cell r="B2661" t="str">
            <v>--</v>
          </cell>
          <cell r="C2661" t="str">
            <v>--</v>
          </cell>
        </row>
        <row r="2662">
          <cell r="A2662" t="str">
            <v>Algeria</v>
          </cell>
          <cell r="B2662" t="str">
            <v>ME &amp; A</v>
          </cell>
          <cell r="C2662" t="str">
            <v>--</v>
          </cell>
        </row>
        <row r="2663">
          <cell r="A2663" t="str">
            <v>Andorra</v>
          </cell>
          <cell r="B2663" t="str">
            <v>--</v>
          </cell>
          <cell r="C2663" t="str">
            <v>--</v>
          </cell>
        </row>
        <row r="2664">
          <cell r="A2664" t="str">
            <v>Angola</v>
          </cell>
          <cell r="B2664" t="str">
            <v>ME &amp; A</v>
          </cell>
          <cell r="C2664" t="str">
            <v>Ba3</v>
          </cell>
          <cell r="H2664">
            <v>21.4</v>
          </cell>
          <cell r="I2664">
            <v>31.6</v>
          </cell>
          <cell r="J2664">
            <v>36.4</v>
          </cell>
          <cell r="K2664">
            <v>37.6</v>
          </cell>
          <cell r="L2664">
            <v>31.5</v>
          </cell>
          <cell r="M2664">
            <v>28.5</v>
          </cell>
          <cell r="N2664">
            <v>30.6</v>
          </cell>
          <cell r="O2664">
            <v>32.1</v>
          </cell>
        </row>
        <row r="2665">
          <cell r="A2665" t="str">
            <v>Antigua and Barbuda</v>
          </cell>
          <cell r="C2665" t="str">
            <v>--</v>
          </cell>
        </row>
        <row r="2666">
          <cell r="A2666" t="str">
            <v>Argentina</v>
          </cell>
          <cell r="B2666" t="str">
            <v>Americas</v>
          </cell>
          <cell r="C2666" t="str">
            <v>B3</v>
          </cell>
        </row>
        <row r="2667">
          <cell r="A2667" t="str">
            <v>Armenia</v>
          </cell>
          <cell r="B2667" t="str">
            <v>Europe</v>
          </cell>
          <cell r="C2667" t="str">
            <v>Ba2</v>
          </cell>
        </row>
        <row r="2668">
          <cell r="A2668" t="str">
            <v>Aruba</v>
          </cell>
          <cell r="B2668" t="str">
            <v>Americas</v>
          </cell>
          <cell r="C2668" t="str">
            <v>--</v>
          </cell>
          <cell r="D2668">
            <v>0</v>
          </cell>
          <cell r="E2668">
            <v>0</v>
          </cell>
          <cell r="F2668">
            <v>0</v>
          </cell>
          <cell r="G2668">
            <v>0</v>
          </cell>
          <cell r="H2668">
            <v>0</v>
          </cell>
          <cell r="I2668">
            <v>0</v>
          </cell>
          <cell r="J2668">
            <v>0</v>
          </cell>
          <cell r="K2668">
            <v>0</v>
          </cell>
          <cell r="L2668">
            <v>0</v>
          </cell>
          <cell r="M2668">
            <v>0</v>
          </cell>
          <cell r="N2668">
            <v>0</v>
          </cell>
          <cell r="O2668">
            <v>0</v>
          </cell>
        </row>
        <row r="2669">
          <cell r="A2669" t="str">
            <v>Australia</v>
          </cell>
          <cell r="B2669" t="str">
            <v>Asia Pacific</v>
          </cell>
          <cell r="C2669" t="str">
            <v>Aaa</v>
          </cell>
        </row>
        <row r="2670">
          <cell r="A2670" t="str">
            <v>Austria</v>
          </cell>
          <cell r="B2670" t="str">
            <v>Europe</v>
          </cell>
          <cell r="C2670" t="str">
            <v>Aaa</v>
          </cell>
        </row>
        <row r="2671">
          <cell r="A2671" t="str">
            <v>Azerbaijan</v>
          </cell>
          <cell r="B2671" t="str">
            <v>Europe</v>
          </cell>
          <cell r="C2671" t="str">
            <v>Baa3</v>
          </cell>
        </row>
        <row r="2672">
          <cell r="A2672" t="str">
            <v>Bahamas</v>
          </cell>
          <cell r="B2672" t="str">
            <v>Americas</v>
          </cell>
          <cell r="C2672" t="str">
            <v>Baa1</v>
          </cell>
        </row>
        <row r="2673">
          <cell r="A2673" t="str">
            <v>Bahrain</v>
          </cell>
          <cell r="B2673" t="str">
            <v>ME &amp; A</v>
          </cell>
          <cell r="C2673" t="str">
            <v>Baa2</v>
          </cell>
        </row>
        <row r="2674">
          <cell r="A2674" t="str">
            <v>Bangladesh</v>
          </cell>
          <cell r="B2674" t="str">
            <v>Asia Pacific</v>
          </cell>
          <cell r="C2674" t="str">
            <v>Ba3</v>
          </cell>
        </row>
        <row r="2675">
          <cell r="A2675" t="str">
            <v>Barbados</v>
          </cell>
          <cell r="B2675" t="str">
            <v>Americas</v>
          </cell>
          <cell r="C2675" t="str">
            <v>Ba1</v>
          </cell>
        </row>
        <row r="2676">
          <cell r="A2676" t="str">
            <v>Belarus</v>
          </cell>
          <cell r="B2676" t="str">
            <v>Europe</v>
          </cell>
          <cell r="C2676" t="str">
            <v>B3</v>
          </cell>
        </row>
        <row r="2677">
          <cell r="A2677" t="str">
            <v>Belgium</v>
          </cell>
          <cell r="B2677" t="str">
            <v>Europe</v>
          </cell>
          <cell r="C2677" t="str">
            <v>Aa3</v>
          </cell>
          <cell r="D2677">
            <v>0</v>
          </cell>
          <cell r="E2677">
            <v>0</v>
          </cell>
          <cell r="F2677">
            <v>0</v>
          </cell>
          <cell r="G2677">
            <v>0</v>
          </cell>
          <cell r="H2677">
            <v>0</v>
          </cell>
          <cell r="I2677">
            <v>0</v>
          </cell>
          <cell r="J2677">
            <v>0</v>
          </cell>
          <cell r="K2677">
            <v>0</v>
          </cell>
          <cell r="L2677">
            <v>0</v>
          </cell>
          <cell r="M2677">
            <v>0</v>
          </cell>
          <cell r="N2677">
            <v>0</v>
          </cell>
          <cell r="O2677">
            <v>0</v>
          </cell>
        </row>
        <row r="2678">
          <cell r="A2678" t="str">
            <v>Belize</v>
          </cell>
          <cell r="B2678" t="str">
            <v>Americas</v>
          </cell>
          <cell r="C2678" t="str">
            <v>Caa2</v>
          </cell>
        </row>
        <row r="2679">
          <cell r="A2679" t="str">
            <v>Benin</v>
          </cell>
          <cell r="B2679" t="str">
            <v>--</v>
          </cell>
          <cell r="C2679" t="str">
            <v>--</v>
          </cell>
        </row>
        <row r="2680">
          <cell r="A2680" t="str">
            <v>Bermuda</v>
          </cell>
          <cell r="B2680" t="str">
            <v>Americas</v>
          </cell>
          <cell r="C2680" t="str">
            <v>Aa3</v>
          </cell>
        </row>
        <row r="2681">
          <cell r="A2681" t="str">
            <v>Bhutan</v>
          </cell>
          <cell r="B2681" t="str">
            <v>--</v>
          </cell>
          <cell r="C2681" t="str">
            <v>--</v>
          </cell>
        </row>
        <row r="2682">
          <cell r="A2682" t="str">
            <v>Bolivia</v>
          </cell>
          <cell r="B2682" t="str">
            <v>Americas</v>
          </cell>
          <cell r="C2682" t="str">
            <v>Ba3</v>
          </cell>
          <cell r="J2682">
            <v>2.0712999999999999</v>
          </cell>
          <cell r="K2682">
            <v>1.9505999999999999</v>
          </cell>
        </row>
        <row r="2683">
          <cell r="A2683" t="str">
            <v>Bosnia and Herzegovina</v>
          </cell>
          <cell r="B2683" t="str">
            <v>Europe</v>
          </cell>
          <cell r="C2683" t="str">
            <v>B3</v>
          </cell>
        </row>
        <row r="2684">
          <cell r="A2684" t="str">
            <v>Botswana</v>
          </cell>
          <cell r="B2684" t="str">
            <v>ME &amp; A</v>
          </cell>
          <cell r="C2684" t="str">
            <v>A2</v>
          </cell>
          <cell r="J2684">
            <v>4.2218</v>
          </cell>
          <cell r="K2684">
            <v>6.2382999999999997</v>
          </cell>
          <cell r="L2684">
            <v>7.4522000000000004</v>
          </cell>
          <cell r="M2684">
            <v>6.9233000000000002</v>
          </cell>
          <cell r="N2684">
            <v>0</v>
          </cell>
          <cell r="O2684">
            <v>0</v>
          </cell>
        </row>
        <row r="2685">
          <cell r="A2685" t="str">
            <v>Brazil</v>
          </cell>
          <cell r="B2685" t="str">
            <v>Americas</v>
          </cell>
          <cell r="C2685" t="str">
            <v>Baa2</v>
          </cell>
        </row>
        <row r="2686">
          <cell r="A2686" t="str">
            <v>Brunei Darussalam</v>
          </cell>
          <cell r="B2686" t="str">
            <v>--</v>
          </cell>
          <cell r="C2686" t="str">
            <v>--</v>
          </cell>
        </row>
        <row r="2687">
          <cell r="A2687" t="str">
            <v>Bulgaria</v>
          </cell>
          <cell r="B2687" t="str">
            <v>Europe</v>
          </cell>
          <cell r="C2687" t="str">
            <v>Baa2</v>
          </cell>
        </row>
        <row r="2688">
          <cell r="A2688" t="str">
            <v>Burkina Faso</v>
          </cell>
          <cell r="B2688" t="str">
            <v>--</v>
          </cell>
          <cell r="C2688" t="str">
            <v>--</v>
          </cell>
        </row>
        <row r="2689">
          <cell r="A2689" t="str">
            <v>Burundi</v>
          </cell>
          <cell r="B2689" t="str">
            <v>--</v>
          </cell>
          <cell r="C2689" t="str">
            <v>--</v>
          </cell>
        </row>
        <row r="2690">
          <cell r="A2690" t="str">
            <v>Cambodia</v>
          </cell>
          <cell r="B2690" t="str">
            <v>Asia Pacific</v>
          </cell>
          <cell r="C2690" t="str">
            <v>B2</v>
          </cell>
        </row>
        <row r="2691">
          <cell r="A2691" t="str">
            <v>Cameroon</v>
          </cell>
          <cell r="B2691" t="str">
            <v>--</v>
          </cell>
          <cell r="C2691" t="str">
            <v>--</v>
          </cell>
        </row>
        <row r="2692">
          <cell r="A2692" t="str">
            <v>Canada</v>
          </cell>
          <cell r="B2692" t="str">
            <v>Americas</v>
          </cell>
          <cell r="C2692" t="str">
            <v>Aaa</v>
          </cell>
        </row>
        <row r="2693">
          <cell r="A2693" t="str">
            <v>Cape Verde</v>
          </cell>
          <cell r="B2693" t="str">
            <v>--</v>
          </cell>
          <cell r="C2693" t="str">
            <v>--</v>
          </cell>
        </row>
        <row r="2694">
          <cell r="A2694" t="str">
            <v>Cayman Islands</v>
          </cell>
          <cell r="B2694" t="str">
            <v>Americas</v>
          </cell>
          <cell r="C2694" t="str">
            <v>Aa3</v>
          </cell>
        </row>
        <row r="2695">
          <cell r="A2695" t="str">
            <v>Central African Republic</v>
          </cell>
          <cell r="B2695" t="str">
            <v>--</v>
          </cell>
          <cell r="C2695" t="str">
            <v>--</v>
          </cell>
        </row>
        <row r="2696">
          <cell r="A2696" t="str">
            <v>Chad</v>
          </cell>
          <cell r="B2696" t="str">
            <v>--</v>
          </cell>
          <cell r="C2696" t="str">
            <v>--</v>
          </cell>
        </row>
        <row r="2697">
          <cell r="A2697" t="str">
            <v>Channel Islands</v>
          </cell>
          <cell r="B2697" t="str">
            <v>--</v>
          </cell>
          <cell r="C2697" t="str">
            <v>--</v>
          </cell>
        </row>
        <row r="2698">
          <cell r="A2698" t="str">
            <v>Chile</v>
          </cell>
          <cell r="B2698" t="str">
            <v>Americas</v>
          </cell>
          <cell r="C2698" t="str">
            <v>Aa3</v>
          </cell>
        </row>
        <row r="2699">
          <cell r="A2699" t="str">
            <v>China</v>
          </cell>
          <cell r="B2699" t="str">
            <v>Asia Pacific</v>
          </cell>
          <cell r="C2699" t="str">
            <v>Aa3</v>
          </cell>
        </row>
        <row r="2700">
          <cell r="A2700" t="str">
            <v>Colombia</v>
          </cell>
          <cell r="B2700" t="str">
            <v>Americas</v>
          </cell>
          <cell r="C2700" t="str">
            <v>Baa3</v>
          </cell>
        </row>
        <row r="2701">
          <cell r="A2701" t="str">
            <v>Comoros</v>
          </cell>
          <cell r="B2701" t="str">
            <v>--</v>
          </cell>
          <cell r="C2701" t="str">
            <v>--</v>
          </cell>
        </row>
        <row r="2702">
          <cell r="A2702" t="str">
            <v>Costa Rica</v>
          </cell>
          <cell r="B2702" t="str">
            <v>Americas</v>
          </cell>
          <cell r="C2702" t="str">
            <v>Baa3</v>
          </cell>
          <cell r="M2702">
            <v>7.4752999999999998</v>
          </cell>
        </row>
        <row r="2703">
          <cell r="A2703" t="str">
            <v>Croatia</v>
          </cell>
          <cell r="B2703" t="str">
            <v>Europe</v>
          </cell>
          <cell r="C2703" t="str">
            <v>Ba1</v>
          </cell>
        </row>
        <row r="2704">
          <cell r="A2704" t="str">
            <v>Cuba</v>
          </cell>
          <cell r="B2704" t="str">
            <v>Americas</v>
          </cell>
          <cell r="C2704" t="str">
            <v>Caa1</v>
          </cell>
        </row>
        <row r="2705">
          <cell r="A2705" t="str">
            <v>Cyprus</v>
          </cell>
          <cell r="B2705" t="str">
            <v>Europe</v>
          </cell>
          <cell r="C2705" t="str">
            <v>Caa3</v>
          </cell>
        </row>
        <row r="2706">
          <cell r="A2706" t="str">
            <v>Czech Republic</v>
          </cell>
          <cell r="B2706" t="str">
            <v>Europe</v>
          </cell>
          <cell r="C2706" t="str">
            <v>A1</v>
          </cell>
        </row>
        <row r="2707">
          <cell r="A2707" t="str">
            <v>Democratic Republic of the Congo</v>
          </cell>
          <cell r="C2707" t="str">
            <v>B3</v>
          </cell>
        </row>
        <row r="2708">
          <cell r="A2708" t="str">
            <v>Denmark</v>
          </cell>
          <cell r="B2708" t="str">
            <v>Europe</v>
          </cell>
          <cell r="C2708" t="str">
            <v>Aaa</v>
          </cell>
        </row>
        <row r="2709">
          <cell r="A2709" t="str">
            <v>Djibouti</v>
          </cell>
          <cell r="B2709" t="str">
            <v>--</v>
          </cell>
          <cell r="C2709" t="str">
            <v>--</v>
          </cell>
        </row>
        <row r="2710">
          <cell r="A2710" t="str">
            <v>Dominican Republic</v>
          </cell>
          <cell r="B2710" t="str">
            <v>Americas</v>
          </cell>
          <cell r="C2710" t="str">
            <v>B1</v>
          </cell>
        </row>
        <row r="2711">
          <cell r="A2711" t="str">
            <v>Ecuador</v>
          </cell>
          <cell r="B2711" t="str">
            <v>Americas</v>
          </cell>
          <cell r="C2711" t="str">
            <v>Caa1</v>
          </cell>
        </row>
        <row r="2712">
          <cell r="A2712" t="str">
            <v>Egypt</v>
          </cell>
          <cell r="B2712" t="str">
            <v>ME &amp; A</v>
          </cell>
          <cell r="C2712" t="str">
            <v>Caa1</v>
          </cell>
        </row>
        <row r="2713">
          <cell r="A2713" t="str">
            <v>El Salvador</v>
          </cell>
          <cell r="B2713" t="str">
            <v>Americas</v>
          </cell>
          <cell r="C2713" t="str">
            <v>Ba3</v>
          </cell>
          <cell r="M2713">
            <v>1.8340000000000001</v>
          </cell>
        </row>
        <row r="2714">
          <cell r="A2714" t="str">
            <v>Equatorial Guinea</v>
          </cell>
          <cell r="B2714" t="str">
            <v>--</v>
          </cell>
          <cell r="C2714" t="str">
            <v>--</v>
          </cell>
        </row>
        <row r="2715">
          <cell r="A2715" t="str">
            <v>Eritrea</v>
          </cell>
          <cell r="B2715" t="str">
            <v>--</v>
          </cell>
          <cell r="C2715" t="str">
            <v>--</v>
          </cell>
        </row>
        <row r="2716">
          <cell r="A2716" t="str">
            <v>Estonia</v>
          </cell>
          <cell r="B2716" t="str">
            <v>Europe</v>
          </cell>
          <cell r="C2716" t="str">
            <v>A1</v>
          </cell>
        </row>
        <row r="2717">
          <cell r="A2717" t="str">
            <v>Ethiopia</v>
          </cell>
          <cell r="B2717" t="str">
            <v>--</v>
          </cell>
          <cell r="C2717" t="str">
            <v>--</v>
          </cell>
          <cell r="E2717">
            <v>2.2523</v>
          </cell>
          <cell r="F2717">
            <v>2.6459999999999999</v>
          </cell>
          <cell r="G2717">
            <v>2.1709999999999998</v>
          </cell>
          <cell r="H2717">
            <v>1.5076000000000001</v>
          </cell>
          <cell r="I2717">
            <v>0.96650000000000003</v>
          </cell>
          <cell r="J2717">
            <v>3.3953000000000002</v>
          </cell>
          <cell r="K2717">
            <v>4.5975000000000001</v>
          </cell>
          <cell r="L2717">
            <v>6.8916000000000004</v>
          </cell>
          <cell r="M2717">
            <v>5.1326000000000001</v>
          </cell>
          <cell r="N2717">
            <v>5.5242000000000004</v>
          </cell>
          <cell r="O2717">
            <v>0</v>
          </cell>
        </row>
        <row r="2718">
          <cell r="A2718" t="str">
            <v>Eurozone</v>
          </cell>
          <cell r="B2718" t="str">
            <v>--</v>
          </cell>
          <cell r="C2718" t="str">
            <v>--</v>
          </cell>
        </row>
        <row r="2719">
          <cell r="A2719" t="str">
            <v>Federated States of Micronesia</v>
          </cell>
          <cell r="B2719" t="str">
            <v>--</v>
          </cell>
          <cell r="C2719" t="str">
            <v>--</v>
          </cell>
        </row>
        <row r="2720">
          <cell r="A2720" t="str">
            <v>Fiji Islands</v>
          </cell>
          <cell r="B2720" t="str">
            <v>Asia Pacific</v>
          </cell>
          <cell r="C2720" t="str">
            <v>B1</v>
          </cell>
        </row>
        <row r="2721">
          <cell r="A2721" t="str">
            <v>Finland</v>
          </cell>
          <cell r="B2721" t="str">
            <v>Europe</v>
          </cell>
          <cell r="C2721" t="str">
            <v>Aaa</v>
          </cell>
        </row>
        <row r="2722">
          <cell r="A2722" t="str">
            <v>France</v>
          </cell>
          <cell r="B2722" t="str">
            <v>Europe</v>
          </cell>
          <cell r="C2722" t="str">
            <v>Aa1</v>
          </cell>
          <cell r="D2722">
            <v>0</v>
          </cell>
          <cell r="E2722">
            <v>0</v>
          </cell>
          <cell r="F2722">
            <v>0</v>
          </cell>
          <cell r="G2722">
            <v>0</v>
          </cell>
          <cell r="H2722">
            <v>0</v>
          </cell>
          <cell r="I2722">
            <v>0</v>
          </cell>
          <cell r="J2722">
            <v>0</v>
          </cell>
          <cell r="K2722">
            <v>0</v>
          </cell>
          <cell r="L2722">
            <v>0</v>
          </cell>
          <cell r="M2722">
            <v>0</v>
          </cell>
          <cell r="N2722">
            <v>0</v>
          </cell>
          <cell r="O2722">
            <v>0</v>
          </cell>
        </row>
        <row r="2723">
          <cell r="A2723" t="str">
            <v>Gabon</v>
          </cell>
          <cell r="B2723" t="str">
            <v>ME &amp; A</v>
          </cell>
          <cell r="C2723" t="str">
            <v>--</v>
          </cell>
        </row>
        <row r="2724">
          <cell r="A2724" t="str">
            <v>Gambia</v>
          </cell>
          <cell r="B2724" t="str">
            <v>--</v>
          </cell>
          <cell r="C2724" t="str">
            <v>--</v>
          </cell>
        </row>
        <row r="2725">
          <cell r="A2725" t="str">
            <v>Georgia</v>
          </cell>
          <cell r="B2725" t="str">
            <v>Europe</v>
          </cell>
          <cell r="C2725" t="str">
            <v>Ba3</v>
          </cell>
        </row>
        <row r="2726">
          <cell r="A2726" t="str">
            <v>Germany</v>
          </cell>
          <cell r="B2726" t="str">
            <v>Europe</v>
          </cell>
          <cell r="C2726" t="str">
            <v>Aaa</v>
          </cell>
        </row>
        <row r="2727">
          <cell r="A2727" t="str">
            <v>Ghana</v>
          </cell>
          <cell r="B2727" t="str">
            <v>ME &amp; A</v>
          </cell>
          <cell r="C2727" t="str">
            <v>B1</v>
          </cell>
        </row>
        <row r="2728">
          <cell r="A2728" t="str">
            <v>Gibraltar</v>
          </cell>
          <cell r="B2728" t="str">
            <v>--</v>
          </cell>
          <cell r="C2728" t="str">
            <v>--</v>
          </cell>
        </row>
        <row r="2729">
          <cell r="A2729" t="str">
            <v>Greece</v>
          </cell>
          <cell r="B2729" t="str">
            <v>Europe</v>
          </cell>
          <cell r="C2729" t="str">
            <v>C</v>
          </cell>
        </row>
        <row r="2730">
          <cell r="A2730" t="str">
            <v>Grenada</v>
          </cell>
          <cell r="B2730" t="str">
            <v>--</v>
          </cell>
          <cell r="C2730" t="str">
            <v>--</v>
          </cell>
        </row>
        <row r="2731">
          <cell r="A2731" t="str">
            <v>Guatemala</v>
          </cell>
          <cell r="B2731" t="str">
            <v>Americas</v>
          </cell>
          <cell r="C2731" t="str">
            <v>Ba1</v>
          </cell>
          <cell r="M2731">
            <v>0.2208</v>
          </cell>
        </row>
        <row r="2732">
          <cell r="A2732" t="str">
            <v>Guernsey</v>
          </cell>
          <cell r="B2732" t="str">
            <v>--</v>
          </cell>
          <cell r="C2732" t="str">
            <v>--</v>
          </cell>
        </row>
        <row r="2733">
          <cell r="A2733" t="str">
            <v>Guinea</v>
          </cell>
          <cell r="B2733" t="str">
            <v>--</v>
          </cell>
          <cell r="C2733" t="str">
            <v>--</v>
          </cell>
        </row>
        <row r="2734">
          <cell r="A2734" t="str">
            <v>Guinea-Bissau</v>
          </cell>
          <cell r="B2734" t="str">
            <v>--</v>
          </cell>
          <cell r="C2734" t="str">
            <v>--</v>
          </cell>
        </row>
        <row r="2735">
          <cell r="A2735" t="str">
            <v>Guyana</v>
          </cell>
          <cell r="B2735" t="str">
            <v>--</v>
          </cell>
          <cell r="C2735" t="str">
            <v>--</v>
          </cell>
        </row>
        <row r="2736">
          <cell r="A2736" t="str">
            <v>Haiti</v>
          </cell>
          <cell r="B2736" t="str">
            <v>--</v>
          </cell>
          <cell r="C2736" t="str">
            <v>--</v>
          </cell>
        </row>
        <row r="2737">
          <cell r="A2737" t="str">
            <v>Honduras</v>
          </cell>
          <cell r="B2737" t="str">
            <v>Americas</v>
          </cell>
          <cell r="C2737" t="str">
            <v>B2</v>
          </cell>
          <cell r="M2737">
            <v>3.1642999999999999</v>
          </cell>
        </row>
        <row r="2738">
          <cell r="A2738" t="str">
            <v>Hong Kong</v>
          </cell>
          <cell r="B2738" t="str">
            <v>Asia Pacific</v>
          </cell>
          <cell r="C2738" t="str">
            <v>Aa1</v>
          </cell>
        </row>
        <row r="2739">
          <cell r="A2739" t="str">
            <v>Hungary</v>
          </cell>
          <cell r="B2739" t="str">
            <v>Europe</v>
          </cell>
          <cell r="C2739" t="str">
            <v>Ba1</v>
          </cell>
        </row>
        <row r="2740">
          <cell r="A2740" t="str">
            <v>Iceland</v>
          </cell>
          <cell r="B2740" t="str">
            <v>Europe</v>
          </cell>
          <cell r="C2740" t="str">
            <v>Baa3</v>
          </cell>
        </row>
        <row r="2741">
          <cell r="A2741" t="str">
            <v>India</v>
          </cell>
          <cell r="B2741" t="str">
            <v>Asia Pacific</v>
          </cell>
          <cell r="C2741" t="str">
            <v>Baa3</v>
          </cell>
        </row>
        <row r="2742">
          <cell r="A2742" t="str">
            <v>Indonesia</v>
          </cell>
          <cell r="B2742" t="str">
            <v>Asia Pacific</v>
          </cell>
          <cell r="C2742" t="str">
            <v>Baa3</v>
          </cell>
          <cell r="L2742">
            <v>2.8942999999999999</v>
          </cell>
        </row>
        <row r="2743">
          <cell r="A2743" t="str">
            <v>Iran</v>
          </cell>
          <cell r="C2743" t="str">
            <v>--</v>
          </cell>
        </row>
        <row r="2744">
          <cell r="A2744" t="str">
            <v>Iraq</v>
          </cell>
          <cell r="B2744" t="str">
            <v>--</v>
          </cell>
          <cell r="C2744" t="str">
            <v>--</v>
          </cell>
        </row>
        <row r="2745">
          <cell r="A2745" t="str">
            <v>Ireland</v>
          </cell>
          <cell r="B2745" t="str">
            <v>Europe</v>
          </cell>
          <cell r="C2745" t="str">
            <v>Ba1</v>
          </cell>
        </row>
        <row r="2746">
          <cell r="A2746" t="str">
            <v>Isle of Man</v>
          </cell>
          <cell r="B2746" t="str">
            <v>--</v>
          </cell>
          <cell r="C2746" t="str">
            <v>Aaa</v>
          </cell>
          <cell r="G2746">
            <v>10.880800000000001</v>
          </cell>
          <cell r="H2746">
            <v>7.5682</v>
          </cell>
          <cell r="I2746">
            <v>5.9562999999999997</v>
          </cell>
          <cell r="J2746">
            <v>6.1616</v>
          </cell>
          <cell r="K2746">
            <v>6.0195999999999996</v>
          </cell>
          <cell r="L2746">
            <v>5.5774999999999997</v>
          </cell>
          <cell r="M2746">
            <v>5.8212000000000002</v>
          </cell>
        </row>
        <row r="2747">
          <cell r="A2747" t="str">
            <v>Israel</v>
          </cell>
          <cell r="B2747" t="str">
            <v>ME &amp; A</v>
          </cell>
          <cell r="C2747" t="str">
            <v>A1</v>
          </cell>
        </row>
        <row r="2748">
          <cell r="A2748" t="str">
            <v>Italy</v>
          </cell>
          <cell r="B2748" t="str">
            <v>Europe</v>
          </cell>
          <cell r="C2748" t="str">
            <v>Baa2</v>
          </cell>
        </row>
        <row r="2749">
          <cell r="A2749" t="str">
            <v>Ivory Coast</v>
          </cell>
          <cell r="B2749" t="str">
            <v>--</v>
          </cell>
          <cell r="C2749" t="str">
            <v>--</v>
          </cell>
        </row>
        <row r="2750">
          <cell r="A2750" t="str">
            <v>Jamaica</v>
          </cell>
          <cell r="B2750" t="str">
            <v>Americas</v>
          </cell>
          <cell r="C2750" t="str">
            <v>Caa3</v>
          </cell>
        </row>
        <row r="2751">
          <cell r="A2751" t="str">
            <v>Japan</v>
          </cell>
          <cell r="B2751" t="str">
            <v>Asia Pacific</v>
          </cell>
          <cell r="C2751" t="str">
            <v>Aa3</v>
          </cell>
          <cell r="M2751">
            <v>22.781300000000002</v>
          </cell>
        </row>
        <row r="2752">
          <cell r="A2752" t="str">
            <v>Jersey</v>
          </cell>
          <cell r="B2752" t="str">
            <v>--</v>
          </cell>
          <cell r="C2752" t="str">
            <v>--</v>
          </cell>
        </row>
        <row r="2753">
          <cell r="A2753" t="str">
            <v>Jordan</v>
          </cell>
          <cell r="B2753" t="str">
            <v>ME &amp; A</v>
          </cell>
          <cell r="C2753" t="str">
            <v>B1</v>
          </cell>
        </row>
        <row r="2754">
          <cell r="A2754" t="str">
            <v>Kazakhstan</v>
          </cell>
          <cell r="B2754" t="str">
            <v>Europe</v>
          </cell>
          <cell r="C2754" t="str">
            <v>Baa2</v>
          </cell>
        </row>
        <row r="2755">
          <cell r="A2755" t="str">
            <v>Kenya</v>
          </cell>
          <cell r="B2755" t="str">
            <v>--</v>
          </cell>
          <cell r="C2755" t="str">
            <v>B1</v>
          </cell>
        </row>
        <row r="2756">
          <cell r="A2756" t="str">
            <v>Korea</v>
          </cell>
          <cell r="B2756" t="str">
            <v>Asia Pacific</v>
          </cell>
          <cell r="C2756" t="str">
            <v>Aa3</v>
          </cell>
        </row>
        <row r="2757">
          <cell r="A2757" t="str">
            <v>Kuwait</v>
          </cell>
          <cell r="B2757" t="str">
            <v>ME &amp; A</v>
          </cell>
          <cell r="C2757" t="str">
            <v>Aa2</v>
          </cell>
        </row>
        <row r="2758">
          <cell r="A2758" t="str">
            <v>Kyrgyzstan</v>
          </cell>
          <cell r="B2758" t="str">
            <v>--</v>
          </cell>
          <cell r="C2758" t="str">
            <v>--</v>
          </cell>
        </row>
        <row r="2759">
          <cell r="A2759" t="str">
            <v>Laos</v>
          </cell>
          <cell r="B2759" t="str">
            <v>--</v>
          </cell>
          <cell r="C2759" t="str">
            <v>--</v>
          </cell>
        </row>
        <row r="2760">
          <cell r="A2760" t="str">
            <v>Latvia</v>
          </cell>
          <cell r="B2760" t="str">
            <v>Europe</v>
          </cell>
          <cell r="C2760" t="str">
            <v>Baa2</v>
          </cell>
        </row>
        <row r="2761">
          <cell r="A2761" t="str">
            <v>Lebanon</v>
          </cell>
          <cell r="B2761" t="str">
            <v>ME &amp; A</v>
          </cell>
          <cell r="C2761" t="str">
            <v>B1</v>
          </cell>
        </row>
        <row r="2762">
          <cell r="A2762" t="str">
            <v>Lesotho</v>
          </cell>
          <cell r="B2762" t="str">
            <v>--</v>
          </cell>
          <cell r="C2762" t="str">
            <v>--</v>
          </cell>
        </row>
        <row r="2763">
          <cell r="A2763" t="str">
            <v>Libya</v>
          </cell>
          <cell r="B2763" t="str">
            <v>--</v>
          </cell>
          <cell r="C2763" t="str">
            <v>--</v>
          </cell>
        </row>
        <row r="2764">
          <cell r="A2764" t="str">
            <v>Liechtenstein</v>
          </cell>
          <cell r="B2764" t="str">
            <v>--</v>
          </cell>
          <cell r="C2764" t="str">
            <v>--</v>
          </cell>
        </row>
        <row r="2765">
          <cell r="A2765" t="str">
            <v>Lithuania</v>
          </cell>
          <cell r="B2765" t="str">
            <v>Europe</v>
          </cell>
          <cell r="C2765" t="str">
            <v>Baa1</v>
          </cell>
        </row>
        <row r="2766">
          <cell r="A2766" t="str">
            <v>Luxembourg</v>
          </cell>
          <cell r="B2766" t="str">
            <v>Europe</v>
          </cell>
          <cell r="C2766" t="str">
            <v>Aaa</v>
          </cell>
        </row>
        <row r="2767">
          <cell r="A2767" t="str">
            <v>Macau</v>
          </cell>
          <cell r="B2767" t="str">
            <v>Asia Pacific</v>
          </cell>
          <cell r="C2767" t="str">
            <v>Aa3</v>
          </cell>
        </row>
        <row r="2768">
          <cell r="A2768" t="str">
            <v>Macedonia</v>
          </cell>
          <cell r="B2768" t="str">
            <v>--</v>
          </cell>
          <cell r="C2768" t="str">
            <v>--</v>
          </cell>
        </row>
        <row r="2769">
          <cell r="A2769" t="str">
            <v>Malawi</v>
          </cell>
          <cell r="B2769" t="str">
            <v>--</v>
          </cell>
          <cell r="C2769" t="str">
            <v>--</v>
          </cell>
        </row>
        <row r="2770">
          <cell r="A2770" t="str">
            <v>Malaysia</v>
          </cell>
          <cell r="B2770" t="str">
            <v>Asia Pacific</v>
          </cell>
          <cell r="C2770" t="str">
            <v>A3</v>
          </cell>
        </row>
        <row r="2771">
          <cell r="A2771" t="str">
            <v>Maldives</v>
          </cell>
          <cell r="B2771" t="str">
            <v>--</v>
          </cell>
          <cell r="C2771" t="str">
            <v>--</v>
          </cell>
        </row>
        <row r="2772">
          <cell r="A2772" t="str">
            <v>Mali</v>
          </cell>
          <cell r="B2772" t="str">
            <v>--</v>
          </cell>
          <cell r="C2772" t="str">
            <v>--</v>
          </cell>
        </row>
        <row r="2773">
          <cell r="A2773" t="str">
            <v>Malta</v>
          </cell>
          <cell r="B2773" t="str">
            <v>Europe</v>
          </cell>
          <cell r="C2773" t="str">
            <v>A3</v>
          </cell>
        </row>
        <row r="2774">
          <cell r="A2774" t="str">
            <v>Mauritania</v>
          </cell>
          <cell r="B2774" t="str">
            <v>--</v>
          </cell>
          <cell r="C2774" t="str">
            <v>--</v>
          </cell>
        </row>
        <row r="2775">
          <cell r="A2775" t="str">
            <v>Mauritius</v>
          </cell>
          <cell r="B2775" t="str">
            <v>ME &amp; A</v>
          </cell>
          <cell r="C2775" t="str">
            <v>Baa1</v>
          </cell>
          <cell r="I2775">
            <v>4.5255107248574635</v>
          </cell>
          <cell r="J2775">
            <v>4.054144988719794</v>
          </cell>
          <cell r="K2775">
            <v>3.6330392985951176</v>
          </cell>
          <cell r="L2775">
            <v>4.0971271806241063</v>
          </cell>
          <cell r="M2775">
            <v>3.9029198481050935</v>
          </cell>
        </row>
        <row r="2776">
          <cell r="A2776" t="str">
            <v>Mexico</v>
          </cell>
          <cell r="B2776" t="str">
            <v>Americas</v>
          </cell>
          <cell r="C2776" t="str">
            <v>Baa1</v>
          </cell>
          <cell r="M2776">
            <v>5.7103000000000002</v>
          </cell>
        </row>
        <row r="2777">
          <cell r="A2777" t="str">
            <v>Moldova</v>
          </cell>
          <cell r="B2777" t="str">
            <v>Europe</v>
          </cell>
          <cell r="C2777" t="str">
            <v>B3</v>
          </cell>
        </row>
        <row r="2778">
          <cell r="A2778" t="str">
            <v>Monaco</v>
          </cell>
          <cell r="B2778" t="str">
            <v>--</v>
          </cell>
          <cell r="C2778" t="str">
            <v>--</v>
          </cell>
        </row>
        <row r="2779">
          <cell r="A2779" t="str">
            <v>Mongolia</v>
          </cell>
          <cell r="B2779" t="str">
            <v>Asia Pacific</v>
          </cell>
          <cell r="C2779" t="str">
            <v>B1</v>
          </cell>
        </row>
        <row r="2780">
          <cell r="A2780" t="str">
            <v>Montenegro</v>
          </cell>
          <cell r="B2780" t="str">
            <v>Europe</v>
          </cell>
          <cell r="C2780" t="str">
            <v>Ba3</v>
          </cell>
        </row>
        <row r="2781">
          <cell r="A2781" t="str">
            <v>Morocco</v>
          </cell>
          <cell r="B2781" t="str">
            <v>ME &amp; A</v>
          </cell>
          <cell r="C2781" t="str">
            <v>Ba1</v>
          </cell>
        </row>
        <row r="2782">
          <cell r="A2782" t="str">
            <v>Mozambique</v>
          </cell>
          <cell r="B2782" t="str">
            <v>--</v>
          </cell>
          <cell r="C2782" t="str">
            <v>B1</v>
          </cell>
        </row>
        <row r="2783">
          <cell r="A2783" t="str">
            <v>Myanmar</v>
          </cell>
          <cell r="B2783" t="str">
            <v>--</v>
          </cell>
          <cell r="C2783" t="str">
            <v>--</v>
          </cell>
        </row>
        <row r="2784">
          <cell r="A2784" t="str">
            <v>Namibia</v>
          </cell>
          <cell r="B2784" t="str">
            <v>ME &amp; A</v>
          </cell>
          <cell r="C2784" t="str">
            <v>Baa3</v>
          </cell>
        </row>
        <row r="2785">
          <cell r="A2785" t="str">
            <v>Nepal</v>
          </cell>
          <cell r="B2785" t="str">
            <v>--</v>
          </cell>
          <cell r="C2785" t="str">
            <v>--</v>
          </cell>
        </row>
        <row r="2786">
          <cell r="A2786" t="str">
            <v>Netherlands</v>
          </cell>
          <cell r="B2786" t="str">
            <v>Europe</v>
          </cell>
          <cell r="C2786" t="str">
            <v>Aaa</v>
          </cell>
          <cell r="M2786">
            <v>20.4833</v>
          </cell>
        </row>
        <row r="2787">
          <cell r="A2787" t="str">
            <v>Netherlands Antilles</v>
          </cell>
          <cell r="B2787" t="str">
            <v>--</v>
          </cell>
          <cell r="C2787" t="str">
            <v>--</v>
          </cell>
        </row>
        <row r="2788">
          <cell r="A2788" t="str">
            <v>New Zealand</v>
          </cell>
          <cell r="B2788" t="str">
            <v>Asia Pacific</v>
          </cell>
          <cell r="C2788" t="str">
            <v>Aaa</v>
          </cell>
        </row>
        <row r="2789">
          <cell r="A2789" t="str">
            <v>Nicaragua</v>
          </cell>
          <cell r="B2789" t="str">
            <v>Americas</v>
          </cell>
          <cell r="C2789" t="str">
            <v>B3</v>
          </cell>
        </row>
        <row r="2790">
          <cell r="A2790" t="str">
            <v>Niger</v>
          </cell>
          <cell r="B2790" t="str">
            <v>--</v>
          </cell>
          <cell r="C2790" t="str">
            <v>--</v>
          </cell>
        </row>
        <row r="2791">
          <cell r="A2791" t="str">
            <v>Nigeria</v>
          </cell>
          <cell r="B2791" t="str">
            <v>ME &amp; A</v>
          </cell>
          <cell r="C2791" t="str">
            <v>Ba3</v>
          </cell>
        </row>
        <row r="2792">
          <cell r="A2792" t="str">
            <v>Norway</v>
          </cell>
          <cell r="B2792" t="str">
            <v>Europe</v>
          </cell>
          <cell r="C2792" t="str">
            <v>Aaa</v>
          </cell>
        </row>
        <row r="2793">
          <cell r="A2793" t="str">
            <v>Oman</v>
          </cell>
          <cell r="B2793" t="str">
            <v>ME &amp; A</v>
          </cell>
          <cell r="C2793" t="str">
            <v>A1</v>
          </cell>
        </row>
        <row r="2794">
          <cell r="A2794" t="str">
            <v>Pakistan</v>
          </cell>
          <cell r="B2794" t="str">
            <v>Asia Pacific</v>
          </cell>
          <cell r="C2794" t="str">
            <v>Caa1</v>
          </cell>
        </row>
        <row r="2795">
          <cell r="A2795" t="str">
            <v>Palau</v>
          </cell>
          <cell r="B2795" t="str">
            <v>--</v>
          </cell>
          <cell r="C2795" t="str">
            <v>--</v>
          </cell>
        </row>
        <row r="2796">
          <cell r="A2796" t="str">
            <v>Panama</v>
          </cell>
          <cell r="B2796" t="str">
            <v>Americas</v>
          </cell>
          <cell r="C2796" t="str">
            <v>Baa2</v>
          </cell>
        </row>
        <row r="2797">
          <cell r="A2797" t="str">
            <v>Papua New Guinea</v>
          </cell>
          <cell r="B2797" t="str">
            <v>Asia Pacific</v>
          </cell>
          <cell r="C2797" t="str">
            <v>B1</v>
          </cell>
        </row>
        <row r="2798">
          <cell r="A2798" t="str">
            <v>Paraguay</v>
          </cell>
          <cell r="B2798" t="str">
            <v>Americas</v>
          </cell>
          <cell r="C2798" t="str">
            <v>Ba3</v>
          </cell>
        </row>
        <row r="2799">
          <cell r="A2799" t="str">
            <v>Peru</v>
          </cell>
          <cell r="B2799" t="str">
            <v>Americas</v>
          </cell>
          <cell r="C2799" t="str">
            <v>Baa2</v>
          </cell>
        </row>
        <row r="2800">
          <cell r="A2800" t="str">
            <v>Philippines</v>
          </cell>
          <cell r="B2800" t="str">
            <v>Asia Pacific</v>
          </cell>
          <cell r="C2800" t="str">
            <v>Baa3</v>
          </cell>
          <cell r="M2800">
            <v>2.0177</v>
          </cell>
        </row>
        <row r="2801">
          <cell r="A2801" t="str">
            <v>Poland</v>
          </cell>
          <cell r="B2801" t="str">
            <v>Europe</v>
          </cell>
          <cell r="C2801" t="str">
            <v>A2</v>
          </cell>
        </row>
        <row r="2802">
          <cell r="A2802" t="str">
            <v>Portugal</v>
          </cell>
          <cell r="B2802" t="str">
            <v>Europe</v>
          </cell>
          <cell r="C2802" t="str">
            <v>Ba3</v>
          </cell>
        </row>
        <row r="2803">
          <cell r="A2803" t="str">
            <v>Qatar</v>
          </cell>
          <cell r="B2803" t="str">
            <v>ME &amp; A</v>
          </cell>
          <cell r="C2803" t="str">
            <v>Aa2</v>
          </cell>
          <cell r="H2803">
            <v>21.757100000000001</v>
          </cell>
          <cell r="I2803">
            <v>23.161300000000001</v>
          </cell>
          <cell r="J2803">
            <v>20.863</v>
          </cell>
          <cell r="K2803">
            <v>15.677300000000001</v>
          </cell>
          <cell r="L2803">
            <v>18.561599999999999</v>
          </cell>
          <cell r="M2803">
            <v>25.603000000000002</v>
          </cell>
        </row>
        <row r="2804">
          <cell r="A2804" t="str">
            <v>Republic of the Congo</v>
          </cell>
          <cell r="C2804" t="str">
            <v>Ba3</v>
          </cell>
        </row>
        <row r="2805">
          <cell r="A2805" t="str">
            <v>Republic of the Congo, Government of</v>
          </cell>
          <cell r="C2805" t="str">
            <v>--</v>
          </cell>
        </row>
        <row r="2806">
          <cell r="A2806" t="str">
            <v>Romania</v>
          </cell>
          <cell r="B2806" t="str">
            <v>Europe</v>
          </cell>
          <cell r="C2806" t="str">
            <v>Baa3</v>
          </cell>
        </row>
        <row r="2807">
          <cell r="A2807" t="str">
            <v>Russia</v>
          </cell>
          <cell r="B2807" t="str">
            <v>Europe</v>
          </cell>
          <cell r="C2807" t="str">
            <v>Baa1</v>
          </cell>
        </row>
        <row r="2808">
          <cell r="A2808" t="str">
            <v>Rwanda</v>
          </cell>
          <cell r="B2808" t="str">
            <v>ME &amp; A</v>
          </cell>
          <cell r="C2808" t="str">
            <v>--</v>
          </cell>
        </row>
        <row r="2809">
          <cell r="A2809" t="str">
            <v>Saint Kitts and Nevis</v>
          </cell>
          <cell r="B2809" t="str">
            <v>--</v>
          </cell>
          <cell r="C2809" t="str">
            <v>--</v>
          </cell>
        </row>
        <row r="2810">
          <cell r="A2810" t="str">
            <v>Saint Lucia</v>
          </cell>
          <cell r="B2810" t="str">
            <v>--</v>
          </cell>
          <cell r="C2810" t="str">
            <v>--</v>
          </cell>
        </row>
        <row r="2811">
          <cell r="A2811" t="str">
            <v>Samoa</v>
          </cell>
          <cell r="B2811" t="str">
            <v>--</v>
          </cell>
          <cell r="C2811" t="str">
            <v>--</v>
          </cell>
        </row>
        <row r="2812">
          <cell r="A2812" t="str">
            <v>San Marino</v>
          </cell>
          <cell r="B2812" t="str">
            <v>--</v>
          </cell>
          <cell r="C2812" t="str">
            <v>--</v>
          </cell>
        </row>
        <row r="2813">
          <cell r="A2813" t="str">
            <v>Sao Tome and Principe</v>
          </cell>
          <cell r="B2813" t="str">
            <v>--</v>
          </cell>
          <cell r="C2813" t="str">
            <v>--</v>
          </cell>
        </row>
        <row r="2814">
          <cell r="A2814" t="str">
            <v>Sark</v>
          </cell>
          <cell r="B2814" t="str">
            <v>--</v>
          </cell>
          <cell r="C2814" t="str">
            <v>--</v>
          </cell>
        </row>
        <row r="2815">
          <cell r="A2815" t="str">
            <v>Saudi Arabia</v>
          </cell>
          <cell r="B2815" t="str">
            <v>ME &amp; A</v>
          </cell>
          <cell r="C2815" t="str">
            <v>Aa3</v>
          </cell>
        </row>
        <row r="2816">
          <cell r="A2816" t="str">
            <v>Senegal</v>
          </cell>
          <cell r="B2816" t="str">
            <v>ME &amp; A</v>
          </cell>
          <cell r="C2816" t="str">
            <v>B1</v>
          </cell>
          <cell r="K2816">
            <v>9.6999999999999993</v>
          </cell>
        </row>
        <row r="2817">
          <cell r="A2817" t="str">
            <v>Serbia</v>
          </cell>
          <cell r="B2817" t="str">
            <v>Europe</v>
          </cell>
          <cell r="C2817" t="str">
            <v>B1</v>
          </cell>
        </row>
        <row r="2818">
          <cell r="A2818" t="str">
            <v>Seychelles</v>
          </cell>
          <cell r="B2818" t="str">
            <v>--</v>
          </cell>
          <cell r="C2818" t="str">
            <v>--</v>
          </cell>
        </row>
        <row r="2819">
          <cell r="A2819" t="str">
            <v>Sierra Leone</v>
          </cell>
          <cell r="B2819" t="str">
            <v>--</v>
          </cell>
          <cell r="C2819" t="str">
            <v>--</v>
          </cell>
        </row>
        <row r="2820">
          <cell r="A2820" t="str">
            <v>Singapore</v>
          </cell>
          <cell r="B2820" t="str">
            <v>Asia Pacific</v>
          </cell>
          <cell r="C2820" t="str">
            <v>Aaa</v>
          </cell>
        </row>
        <row r="2821">
          <cell r="A2821" t="str">
            <v>Sint Maarten</v>
          </cell>
          <cell r="B2821" t="str">
            <v>Americas</v>
          </cell>
          <cell r="C2821" t="str">
            <v>Baa1</v>
          </cell>
        </row>
        <row r="2822">
          <cell r="A2822" t="str">
            <v>Slovakia</v>
          </cell>
          <cell r="B2822" t="str">
            <v>Europe</v>
          </cell>
          <cell r="C2822" t="str">
            <v>A2</v>
          </cell>
        </row>
        <row r="2823">
          <cell r="A2823" t="str">
            <v>Slovenia</v>
          </cell>
          <cell r="B2823" t="str">
            <v>Europe</v>
          </cell>
          <cell r="C2823" t="str">
            <v>Ba1</v>
          </cell>
        </row>
        <row r="2824">
          <cell r="A2824" t="str">
            <v>Solomon Islands</v>
          </cell>
          <cell r="B2824" t="str">
            <v>--</v>
          </cell>
          <cell r="C2824" t="str">
            <v>--</v>
          </cell>
        </row>
        <row r="2825">
          <cell r="A2825" t="str">
            <v>Somalia</v>
          </cell>
          <cell r="B2825" t="str">
            <v>--</v>
          </cell>
          <cell r="C2825" t="str">
            <v>--</v>
          </cell>
        </row>
        <row r="2826">
          <cell r="A2826" t="str">
            <v>South Africa</v>
          </cell>
          <cell r="B2826" t="str">
            <v>ME &amp; A</v>
          </cell>
          <cell r="C2826" t="str">
            <v>Baa1</v>
          </cell>
        </row>
        <row r="2827">
          <cell r="A2827" t="str">
            <v>Spain</v>
          </cell>
          <cell r="B2827" t="str">
            <v>Europe</v>
          </cell>
          <cell r="C2827" t="str">
            <v>Baa3</v>
          </cell>
        </row>
        <row r="2828">
          <cell r="A2828" t="str">
            <v>Sri Lanka</v>
          </cell>
          <cell r="B2828" t="str">
            <v>Asia Pacific</v>
          </cell>
          <cell r="C2828" t="str">
            <v>B1</v>
          </cell>
        </row>
        <row r="2829">
          <cell r="A2829" t="str">
            <v>St. Vincent and the Grenadines</v>
          </cell>
          <cell r="B2829" t="str">
            <v>Americas</v>
          </cell>
          <cell r="C2829" t="str">
            <v>B2</v>
          </cell>
        </row>
        <row r="2830">
          <cell r="A2830" t="str">
            <v>Sudan</v>
          </cell>
          <cell r="B2830" t="str">
            <v>--</v>
          </cell>
          <cell r="C2830" t="str">
            <v>--</v>
          </cell>
        </row>
        <row r="2831">
          <cell r="A2831" t="str">
            <v>Suriname</v>
          </cell>
          <cell r="B2831" t="str">
            <v>Americas</v>
          </cell>
          <cell r="C2831" t="str">
            <v>Ba3</v>
          </cell>
        </row>
        <row r="2832">
          <cell r="A2832" t="str">
            <v>Swaziland</v>
          </cell>
          <cell r="B2832" t="str">
            <v>--</v>
          </cell>
          <cell r="C2832" t="str">
            <v>--</v>
          </cell>
        </row>
        <row r="2833">
          <cell r="A2833" t="str">
            <v>Sweden</v>
          </cell>
          <cell r="B2833" t="str">
            <v>Europe</v>
          </cell>
          <cell r="C2833" t="str">
            <v>Aaa</v>
          </cell>
        </row>
        <row r="2834">
          <cell r="A2834" t="str">
            <v>Switzerland</v>
          </cell>
          <cell r="B2834" t="str">
            <v>Europe</v>
          </cell>
          <cell r="C2834" t="str">
            <v>Aaa</v>
          </cell>
        </row>
        <row r="2835">
          <cell r="A2835" t="str">
            <v>Syria</v>
          </cell>
          <cell r="B2835" t="str">
            <v>--</v>
          </cell>
          <cell r="C2835" t="str">
            <v>--</v>
          </cell>
        </row>
        <row r="2836">
          <cell r="A2836" t="str">
            <v>Taiwan</v>
          </cell>
          <cell r="B2836" t="str">
            <v>Asia Pacific</v>
          </cell>
          <cell r="C2836" t="str">
            <v>Aa3</v>
          </cell>
        </row>
        <row r="2837">
          <cell r="A2837" t="str">
            <v>Tajikistan</v>
          </cell>
          <cell r="B2837" t="str">
            <v>--</v>
          </cell>
          <cell r="C2837" t="str">
            <v>--</v>
          </cell>
        </row>
        <row r="2838">
          <cell r="A2838" t="str">
            <v>Tanzania</v>
          </cell>
          <cell r="B2838" t="str">
            <v>--</v>
          </cell>
          <cell r="C2838" t="str">
            <v>--</v>
          </cell>
        </row>
        <row r="2839">
          <cell r="A2839" t="str">
            <v>Thailand</v>
          </cell>
          <cell r="B2839" t="str">
            <v>Asia Pacific</v>
          </cell>
          <cell r="C2839" t="str">
            <v>Baa1</v>
          </cell>
          <cell r="F2839">
            <v>14.6197</v>
          </cell>
          <cell r="G2839">
            <v>11.6576</v>
          </cell>
          <cell r="H2839">
            <v>11.0974</v>
          </cell>
          <cell r="I2839">
            <v>11.533099999999999</v>
          </cell>
          <cell r="J2839">
            <v>12.1471</v>
          </cell>
          <cell r="K2839">
            <v>10.697900000000001</v>
          </cell>
          <cell r="L2839">
            <v>10.0664</v>
          </cell>
          <cell r="M2839">
            <v>9.4311000000000007</v>
          </cell>
        </row>
        <row r="2840">
          <cell r="A2840" t="str">
            <v>Togo</v>
          </cell>
          <cell r="B2840" t="str">
            <v>--</v>
          </cell>
          <cell r="C2840" t="str">
            <v>--</v>
          </cell>
        </row>
        <row r="2841">
          <cell r="A2841" t="str">
            <v>Trinidad and Tobago</v>
          </cell>
          <cell r="B2841" t="str">
            <v>Americas</v>
          </cell>
          <cell r="C2841" t="str">
            <v>Baa1</v>
          </cell>
        </row>
        <row r="2842">
          <cell r="A2842" t="str">
            <v>Tunisia</v>
          </cell>
          <cell r="B2842" t="str">
            <v>ME &amp; A</v>
          </cell>
          <cell r="C2842" t="str">
            <v>Ba3</v>
          </cell>
        </row>
        <row r="2843">
          <cell r="A2843" t="str">
            <v>Turkey</v>
          </cell>
          <cell r="B2843" t="str">
            <v>Europe</v>
          </cell>
          <cell r="C2843" t="str">
            <v>Baa3</v>
          </cell>
        </row>
        <row r="2844">
          <cell r="A2844" t="str">
            <v>Turkmenistan</v>
          </cell>
          <cell r="B2844" t="str">
            <v>--</v>
          </cell>
          <cell r="C2844" t="str">
            <v>--</v>
          </cell>
        </row>
        <row r="2845">
          <cell r="A2845" t="str">
            <v>Uganda</v>
          </cell>
          <cell r="B2845" t="str">
            <v>--</v>
          </cell>
          <cell r="C2845" t="str">
            <v>--</v>
          </cell>
        </row>
        <row r="2846">
          <cell r="A2846" t="str">
            <v>Ukraine</v>
          </cell>
          <cell r="B2846" t="str">
            <v>Europe</v>
          </cell>
          <cell r="C2846" t="str">
            <v>Caa1</v>
          </cell>
        </row>
        <row r="2847">
          <cell r="A2847" t="str">
            <v>United Arab Emirates</v>
          </cell>
          <cell r="B2847" t="str">
            <v>ME &amp; A</v>
          </cell>
          <cell r="C2847" t="str">
            <v>Aa2</v>
          </cell>
          <cell r="K2847">
            <v>59.737900000000003</v>
          </cell>
          <cell r="L2847">
            <v>53.012799999999999</v>
          </cell>
        </row>
        <row r="2848">
          <cell r="A2848" t="str">
            <v>United Kingdom</v>
          </cell>
          <cell r="B2848" t="str">
            <v>Europe</v>
          </cell>
          <cell r="C2848" t="str">
            <v>Aa1</v>
          </cell>
        </row>
        <row r="2849">
          <cell r="A2849" t="str">
            <v>United States of America</v>
          </cell>
          <cell r="B2849" t="str">
            <v>Americas</v>
          </cell>
          <cell r="C2849" t="str">
            <v>Aaa</v>
          </cell>
        </row>
        <row r="2850">
          <cell r="A2850" t="str">
            <v>Uruguay</v>
          </cell>
          <cell r="B2850" t="str">
            <v>Americas</v>
          </cell>
          <cell r="C2850" t="str">
            <v>Baa3</v>
          </cell>
          <cell r="M2850">
            <v>5.1201999999999996</v>
          </cell>
        </row>
        <row r="2851">
          <cell r="A2851" t="str">
            <v>Uzbekistan</v>
          </cell>
          <cell r="B2851" t="str">
            <v>--</v>
          </cell>
          <cell r="C2851" t="str">
            <v>--</v>
          </cell>
        </row>
        <row r="2852">
          <cell r="A2852" t="str">
            <v>Vanuatu</v>
          </cell>
          <cell r="B2852" t="str">
            <v>--</v>
          </cell>
          <cell r="C2852" t="str">
            <v>--</v>
          </cell>
        </row>
        <row r="2853">
          <cell r="A2853" t="str">
            <v>Venezuela</v>
          </cell>
          <cell r="B2853" t="str">
            <v>Americas</v>
          </cell>
          <cell r="C2853" t="str">
            <v>B2</v>
          </cell>
          <cell r="I2853">
            <v>4.9043000000000001</v>
          </cell>
          <cell r="J2853">
            <v>6.6471999999999998</v>
          </cell>
          <cell r="K2853">
            <v>6.3365</v>
          </cell>
          <cell r="L2853">
            <v>11.0242</v>
          </cell>
          <cell r="M2853">
            <v>10.4969</v>
          </cell>
        </row>
        <row r="2854">
          <cell r="A2854" t="str">
            <v>Vietnam</v>
          </cell>
          <cell r="B2854" t="str">
            <v>Asia Pacific</v>
          </cell>
          <cell r="C2854" t="str">
            <v>B2</v>
          </cell>
        </row>
        <row r="2855">
          <cell r="A2855" t="str">
            <v>Yemen</v>
          </cell>
          <cell r="B2855" t="str">
            <v>--</v>
          </cell>
          <cell r="C2855" t="str">
            <v>--</v>
          </cell>
        </row>
        <row r="2856">
          <cell r="A2856" t="str">
            <v>Yugoslavia</v>
          </cell>
          <cell r="B2856" t="str">
            <v>--</v>
          </cell>
          <cell r="C2856" t="str">
            <v>--</v>
          </cell>
        </row>
        <row r="2857">
          <cell r="A2857" t="str">
            <v>Zambia</v>
          </cell>
          <cell r="B2857" t="str">
            <v>--</v>
          </cell>
          <cell r="C2857" t="str">
            <v>B1</v>
          </cell>
        </row>
        <row r="2858">
          <cell r="A2858" t="str">
            <v>Zimbabwe</v>
          </cell>
          <cell r="B2858" t="str">
            <v>--</v>
          </cell>
          <cell r="C2858" t="str">
            <v>--</v>
          </cell>
        </row>
        <row r="2859">
          <cell r="A2859" t="str">
            <v>Sharjah</v>
          </cell>
          <cell r="D2859" t="str">
            <v>--</v>
          </cell>
          <cell r="E2859" t="str">
            <v>--</v>
          </cell>
          <cell r="F2859" t="str">
            <v>--</v>
          </cell>
          <cell r="G2859" t="str">
            <v>--</v>
          </cell>
          <cell r="H2859" t="str">
            <v>--</v>
          </cell>
          <cell r="I2859" t="str">
            <v>--</v>
          </cell>
          <cell r="J2859" t="str">
            <v>--</v>
          </cell>
          <cell r="K2859" t="str">
            <v>--</v>
          </cell>
          <cell r="L2859" t="str">
            <v>--</v>
          </cell>
          <cell r="M2859" t="str">
            <v>--</v>
          </cell>
          <cell r="N2859" t="str">
            <v>--</v>
          </cell>
          <cell r="O2859" t="str">
            <v>--</v>
          </cell>
        </row>
        <row r="2860">
          <cell r="A2860" t="str">
            <v>Abu Dhabi</v>
          </cell>
        </row>
        <row r="2862">
          <cell r="A2862" t="str">
            <v>External Vulnerability Indicator</v>
          </cell>
          <cell r="B2862" t="str">
            <v>Region</v>
          </cell>
          <cell r="C2862" t="str">
            <v>Rating</v>
          </cell>
          <cell r="D2862">
            <v>2003</v>
          </cell>
          <cell r="E2862">
            <v>2004</v>
          </cell>
          <cell r="F2862">
            <v>2005</v>
          </cell>
          <cell r="G2862">
            <v>2006</v>
          </cell>
          <cell r="H2862">
            <v>2007</v>
          </cell>
          <cell r="I2862">
            <v>2008</v>
          </cell>
          <cell r="J2862">
            <v>2009</v>
          </cell>
          <cell r="K2862">
            <v>2010</v>
          </cell>
          <cell r="L2862">
            <v>2011</v>
          </cell>
          <cell r="M2862">
            <v>2012</v>
          </cell>
          <cell r="N2862" t="str">
            <v>2013F</v>
          </cell>
          <cell r="O2862" t="str">
            <v>2014F</v>
          </cell>
          <cell r="P2862" t="str">
            <v>2015F</v>
          </cell>
          <cell r="Q2862" t="str">
            <v>2016F</v>
          </cell>
          <cell r="R2862" t="str">
            <v>2017F</v>
          </cell>
        </row>
        <row r="2863">
          <cell r="A2863" t="str">
            <v>Afghanistan</v>
          </cell>
          <cell r="C2863" t="str">
            <v>--</v>
          </cell>
        </row>
        <row r="2864">
          <cell r="A2864" t="str">
            <v>Albania</v>
          </cell>
          <cell r="B2864" t="str">
            <v>Europe</v>
          </cell>
          <cell r="C2864" t="str">
            <v>B1</v>
          </cell>
          <cell r="D2864">
            <v>8.8676999999999992</v>
          </cell>
          <cell r="E2864">
            <v>22.021599999999999</v>
          </cell>
          <cell r="F2864">
            <v>4.0788000000000002</v>
          </cell>
          <cell r="G2864">
            <v>22.234100000000002</v>
          </cell>
          <cell r="H2864">
            <v>27.0791</v>
          </cell>
          <cell r="I2864">
            <v>28.630099999999999</v>
          </cell>
          <cell r="J2864">
            <v>45.763800000000003</v>
          </cell>
          <cell r="K2864">
            <v>47.497599999999998</v>
          </cell>
          <cell r="L2864">
            <v>34.807699999999997</v>
          </cell>
          <cell r="M2864">
            <v>49.846800000000002</v>
          </cell>
          <cell r="N2864">
            <v>49.572699999999998</v>
          </cell>
          <cell r="O2864">
            <v>49.156399999999998</v>
          </cell>
        </row>
        <row r="2865">
          <cell r="A2865" t="str">
            <v>Alderny</v>
          </cell>
          <cell r="B2865" t="str">
            <v>--</v>
          </cell>
          <cell r="C2865" t="str">
            <v>--</v>
          </cell>
        </row>
        <row r="2866">
          <cell r="A2866" t="str">
            <v>Algeria</v>
          </cell>
          <cell r="B2866" t="str">
            <v>ME &amp; A</v>
          </cell>
          <cell r="C2866" t="str">
            <v>--</v>
          </cell>
          <cell r="D2866">
            <v>10.220000000000001</v>
          </cell>
          <cell r="E2866">
            <v>11.87</v>
          </cell>
          <cell r="F2866">
            <v>10.27</v>
          </cell>
          <cell r="G2866">
            <v>17.07</v>
          </cell>
          <cell r="H2866">
            <v>1.54</v>
          </cell>
          <cell r="I2866">
            <v>1.1499999999999999</v>
          </cell>
        </row>
        <row r="2867">
          <cell r="A2867" t="str">
            <v>Andorra</v>
          </cell>
          <cell r="B2867" t="str">
            <v>--</v>
          </cell>
          <cell r="C2867" t="str">
            <v>--</v>
          </cell>
        </row>
        <row r="2868">
          <cell r="A2868" t="str">
            <v>Angola</v>
          </cell>
          <cell r="B2868" t="str">
            <v>ME &amp; A</v>
          </cell>
          <cell r="C2868" t="str">
            <v>Ba3</v>
          </cell>
          <cell r="E2868">
            <v>541.15819999999997</v>
          </cell>
          <cell r="F2868">
            <v>204.19370000000001</v>
          </cell>
          <cell r="G2868">
            <v>142.93469999999999</v>
          </cell>
          <cell r="H2868">
            <v>57.928699999999999</v>
          </cell>
          <cell r="I2868">
            <v>25.8004</v>
          </cell>
          <cell r="J2868">
            <v>26.477499999999999</v>
          </cell>
          <cell r="K2868">
            <v>33.2363</v>
          </cell>
          <cell r="L2868">
            <v>21.9193</v>
          </cell>
          <cell r="M2868">
            <v>20.044899999999998</v>
          </cell>
          <cell r="N2868">
            <v>16.509799999999998</v>
          </cell>
          <cell r="O2868">
            <v>13.37</v>
          </cell>
        </row>
        <row r="2869">
          <cell r="A2869" t="str">
            <v>Antigua and Barbuda</v>
          </cell>
          <cell r="C2869" t="str">
            <v>--</v>
          </cell>
        </row>
        <row r="2870">
          <cell r="A2870" t="str">
            <v>Argentina</v>
          </cell>
          <cell r="B2870" t="str">
            <v>Americas</v>
          </cell>
          <cell r="C2870" t="str">
            <v>B3</v>
          </cell>
          <cell r="D2870">
            <v>204.65700000000001</v>
          </cell>
          <cell r="E2870">
            <v>207.59829999999999</v>
          </cell>
          <cell r="F2870">
            <v>166.1164</v>
          </cell>
          <cell r="G2870">
            <v>175.3751</v>
          </cell>
          <cell r="H2870">
            <v>110.10809999999999</v>
          </cell>
          <cell r="I2870">
            <v>54.1571</v>
          </cell>
          <cell r="J2870">
            <v>70.350899999999996</v>
          </cell>
          <cell r="K2870">
            <v>71.145799999999994</v>
          </cell>
          <cell r="L2870">
            <v>55.469000000000001</v>
          </cell>
          <cell r="M2870">
            <v>64.515900000000002</v>
          </cell>
          <cell r="N2870">
            <v>79.296400000000006</v>
          </cell>
          <cell r="O2870">
            <v>101.11</v>
          </cell>
        </row>
        <row r="2871">
          <cell r="A2871" t="str">
            <v>Armenia</v>
          </cell>
          <cell r="B2871" t="str">
            <v>Europe</v>
          </cell>
          <cell r="C2871" t="str">
            <v>Ba2</v>
          </cell>
          <cell r="D2871">
            <v>79.908199999999994</v>
          </cell>
          <cell r="E2871">
            <v>107.625</v>
          </cell>
          <cell r="F2871">
            <v>95.850999999999999</v>
          </cell>
          <cell r="G2871">
            <v>57.2759</v>
          </cell>
          <cell r="H2871">
            <v>36.764099999999999</v>
          </cell>
          <cell r="I2871">
            <v>44.797499999999999</v>
          </cell>
          <cell r="J2871">
            <v>55.275700000000001</v>
          </cell>
          <cell r="K2871">
            <v>74.504800000000003</v>
          </cell>
          <cell r="L2871">
            <v>75.235500000000002</v>
          </cell>
          <cell r="M2871">
            <v>87.58</v>
          </cell>
          <cell r="N2871">
            <v>95.708200000000005</v>
          </cell>
          <cell r="O2871">
            <v>119.0943</v>
          </cell>
        </row>
        <row r="2872">
          <cell r="A2872" t="str">
            <v>Aruba</v>
          </cell>
          <cell r="B2872" t="str">
            <v>Americas</v>
          </cell>
          <cell r="C2872" t="str">
            <v>--</v>
          </cell>
          <cell r="D2872">
            <v>85.516499999999994</v>
          </cell>
          <cell r="E2872">
            <v>122.0595</v>
          </cell>
          <cell r="F2872">
            <v>105.9071</v>
          </cell>
          <cell r="G2872">
            <v>133.27670000000001</v>
          </cell>
          <cell r="H2872">
            <v>107.8028</v>
          </cell>
          <cell r="I2872">
            <v>166.48089999999999</v>
          </cell>
          <cell r="J2872">
            <v>67.712100000000007</v>
          </cell>
          <cell r="K2872">
            <v>73.526700000000005</v>
          </cell>
          <cell r="L2872">
            <v>67.964799999999997</v>
          </cell>
          <cell r="M2872">
            <v>75.853700000000003</v>
          </cell>
          <cell r="N2872">
            <v>66.375600000000006</v>
          </cell>
          <cell r="O2872">
            <v>71.008700000000005</v>
          </cell>
        </row>
        <row r="2873">
          <cell r="A2873" t="str">
            <v>Australia</v>
          </cell>
          <cell r="B2873" t="str">
            <v>Asia Pacific</v>
          </cell>
          <cell r="C2873" t="str">
            <v>Aaa</v>
          </cell>
        </row>
        <row r="2874">
          <cell r="A2874" t="str">
            <v>Austria</v>
          </cell>
          <cell r="B2874" t="str">
            <v>Europe</v>
          </cell>
          <cell r="C2874" t="str">
            <v>Aaa</v>
          </cell>
        </row>
        <row r="2875">
          <cell r="A2875" t="str">
            <v>Azerbaijan</v>
          </cell>
          <cell r="B2875" t="str">
            <v>Europe</v>
          </cell>
          <cell r="C2875" t="str">
            <v>Baa3</v>
          </cell>
          <cell r="D2875">
            <v>38.5642</v>
          </cell>
          <cell r="E2875">
            <v>39.444899999999997</v>
          </cell>
          <cell r="F2875">
            <v>31.847300000000001</v>
          </cell>
          <cell r="G2875">
            <v>33.717399999999998</v>
          </cell>
          <cell r="H2875">
            <v>24.555199999999999</v>
          </cell>
          <cell r="I2875">
            <v>28.536799999999999</v>
          </cell>
          <cell r="J2875">
            <v>22.166699999999999</v>
          </cell>
          <cell r="K2875">
            <v>21.951799999999999</v>
          </cell>
          <cell r="L2875">
            <v>28.818100000000001</v>
          </cell>
          <cell r="M2875">
            <v>15.5784</v>
          </cell>
          <cell r="N2875">
            <v>12.299899999999999</v>
          </cell>
          <cell r="O2875">
            <v>10.3927</v>
          </cell>
        </row>
        <row r="2876">
          <cell r="A2876" t="str">
            <v>Bahamas</v>
          </cell>
          <cell r="B2876" t="str">
            <v>Americas</v>
          </cell>
          <cell r="C2876" t="str">
            <v>Baa1</v>
          </cell>
          <cell r="D2876">
            <v>89.468599999999995</v>
          </cell>
          <cell r="E2876">
            <v>18.705500000000001</v>
          </cell>
          <cell r="F2876">
            <v>17.749500000000001</v>
          </cell>
          <cell r="G2876">
            <v>18.772600000000001</v>
          </cell>
          <cell r="H2876">
            <v>48.9495</v>
          </cell>
          <cell r="I2876">
            <v>25.3399</v>
          </cell>
          <cell r="J2876">
            <v>112.31059999999999</v>
          </cell>
          <cell r="K2876">
            <v>28.531500000000001</v>
          </cell>
          <cell r="L2876">
            <v>22.062100000000001</v>
          </cell>
          <cell r="M2876">
            <v>16.773099999999999</v>
          </cell>
          <cell r="N2876">
            <v>7.4175000000000004</v>
          </cell>
          <cell r="O2876">
            <v>12.142899999999999</v>
          </cell>
        </row>
        <row r="2877">
          <cell r="A2877" t="str">
            <v>Bahrain</v>
          </cell>
          <cell r="B2877" t="str">
            <v>ME &amp; A</v>
          </cell>
          <cell r="C2877" t="str">
            <v>Baa2</v>
          </cell>
          <cell r="D2877">
            <v>218.971</v>
          </cell>
          <cell r="E2877">
            <v>266.13780000000003</v>
          </cell>
          <cell r="F2877">
            <v>272.54360000000003</v>
          </cell>
          <cell r="G2877">
            <v>241.93940000000001</v>
          </cell>
          <cell r="H2877">
            <v>288.25790000000001</v>
          </cell>
          <cell r="I2877">
            <v>758.54200000000003</v>
          </cell>
          <cell r="J2877">
            <v>956.89070000000004</v>
          </cell>
          <cell r="K2877">
            <v>695.33849999999995</v>
          </cell>
          <cell r="L2877">
            <v>878.55089999999996</v>
          </cell>
          <cell r="M2877">
            <v>778.71029999999996</v>
          </cell>
          <cell r="N2877">
            <v>596.25099999999998</v>
          </cell>
          <cell r="O2877">
            <v>497.17219999999998</v>
          </cell>
        </row>
        <row r="2878">
          <cell r="A2878" t="str">
            <v>Bangladesh</v>
          </cell>
          <cell r="B2878" t="str">
            <v>Asia Pacific</v>
          </cell>
          <cell r="C2878" t="str">
            <v>Ba3</v>
          </cell>
          <cell r="D2878">
            <v>74.382599999999996</v>
          </cell>
          <cell r="E2878">
            <v>54.195300000000003</v>
          </cell>
          <cell r="F2878">
            <v>56.438299999999998</v>
          </cell>
          <cell r="G2878">
            <v>71.445400000000006</v>
          </cell>
          <cell r="H2878">
            <v>63.175899999999999</v>
          </cell>
          <cell r="I2878">
            <v>61.877699999999997</v>
          </cell>
          <cell r="J2878">
            <v>42.133699999999997</v>
          </cell>
          <cell r="K2878">
            <v>33.121699999999997</v>
          </cell>
          <cell r="L2878">
            <v>27.35</v>
          </cell>
          <cell r="M2878">
            <v>44.267400000000002</v>
          </cell>
          <cell r="N2878">
            <v>44.9465</v>
          </cell>
          <cell r="O2878">
            <v>29.0565</v>
          </cell>
        </row>
        <row r="2879">
          <cell r="A2879" t="str">
            <v>Barbados</v>
          </cell>
          <cell r="B2879" t="str">
            <v>Americas</v>
          </cell>
          <cell r="C2879" t="str">
            <v>Ba1</v>
          </cell>
          <cell r="D2879">
            <v>67.6648</v>
          </cell>
          <cell r="E2879">
            <v>66.028700000000001</v>
          </cell>
          <cell r="F2879">
            <v>115.0442</v>
          </cell>
          <cell r="G2879">
            <v>93.058599999999998</v>
          </cell>
          <cell r="H2879">
            <v>147.81450000000001</v>
          </cell>
          <cell r="I2879">
            <v>92.029700000000005</v>
          </cell>
          <cell r="J2879">
            <v>88.712699999999998</v>
          </cell>
          <cell r="K2879">
            <v>103.95869999999999</v>
          </cell>
          <cell r="L2879">
            <v>57.265799999999999</v>
          </cell>
          <cell r="M2879">
            <v>47.514899999999997</v>
          </cell>
          <cell r="N2879">
            <v>35.573099999999997</v>
          </cell>
          <cell r="O2879">
            <v>61.301299999999998</v>
          </cell>
        </row>
        <row r="2880">
          <cell r="A2880" t="str">
            <v>Belarus</v>
          </cell>
          <cell r="B2880" t="str">
            <v>Europe</v>
          </cell>
          <cell r="C2880" t="str">
            <v>B3</v>
          </cell>
          <cell r="D2880">
            <v>417.54669999999999</v>
          </cell>
          <cell r="E2880">
            <v>455.88229999999999</v>
          </cell>
          <cell r="F2880">
            <v>535.50639999999999</v>
          </cell>
          <cell r="G2880">
            <v>332.54469999999998</v>
          </cell>
          <cell r="H2880">
            <v>480.66059999999999</v>
          </cell>
          <cell r="I2880">
            <v>207.9169</v>
          </cell>
          <cell r="J2880">
            <v>327.44049999999999</v>
          </cell>
          <cell r="K2880">
            <v>242.90100000000001</v>
          </cell>
          <cell r="L2880">
            <v>480.26979999999998</v>
          </cell>
          <cell r="M2880">
            <v>310.40280000000001</v>
          </cell>
          <cell r="N2880">
            <v>248.8185</v>
          </cell>
          <cell r="O2880">
            <v>319.0419</v>
          </cell>
        </row>
        <row r="2881">
          <cell r="A2881" t="str">
            <v>Belgium</v>
          </cell>
          <cell r="B2881" t="str">
            <v>Europe</v>
          </cell>
          <cell r="C2881" t="str">
            <v>Aa3</v>
          </cell>
        </row>
        <row r="2882">
          <cell r="A2882" t="str">
            <v>Belize</v>
          </cell>
          <cell r="B2882" t="str">
            <v>Americas</v>
          </cell>
          <cell r="C2882" t="str">
            <v>Caa2</v>
          </cell>
          <cell r="D2882">
            <v>75.6417</v>
          </cell>
          <cell r="E2882">
            <v>171.37110000000001</v>
          </cell>
          <cell r="F2882">
            <v>378.53140000000002</v>
          </cell>
          <cell r="G2882">
            <v>112.1456</v>
          </cell>
          <cell r="H2882">
            <v>591.31849999999997</v>
          </cell>
          <cell r="I2882">
            <v>55.002299999999998</v>
          </cell>
          <cell r="J2882">
            <v>27.134399999999999</v>
          </cell>
          <cell r="K2882">
            <v>31.4815</v>
          </cell>
          <cell r="L2882">
            <v>38.2089</v>
          </cell>
          <cell r="M2882">
            <v>27.020399999999999</v>
          </cell>
          <cell r="N2882">
            <v>38.472499999999997</v>
          </cell>
          <cell r="O2882">
            <v>20.035499999999999</v>
          </cell>
        </row>
        <row r="2883">
          <cell r="A2883" t="str">
            <v>Benin</v>
          </cell>
          <cell r="B2883" t="str">
            <v>--</v>
          </cell>
          <cell r="C2883" t="str">
            <v>--</v>
          </cell>
        </row>
        <row r="2884">
          <cell r="A2884" t="str">
            <v>Bermuda</v>
          </cell>
          <cell r="B2884" t="str">
            <v>Americas</v>
          </cell>
          <cell r="C2884" t="str">
            <v>Aa3</v>
          </cell>
        </row>
        <row r="2885">
          <cell r="A2885" t="str">
            <v>Bhutan</v>
          </cell>
          <cell r="B2885" t="str">
            <v>--</v>
          </cell>
          <cell r="C2885" t="str">
            <v>--</v>
          </cell>
        </row>
        <row r="2886">
          <cell r="A2886" t="str">
            <v>Bolivia</v>
          </cell>
          <cell r="B2886" t="str">
            <v>Americas</v>
          </cell>
          <cell r="C2886" t="str">
            <v>Ba3</v>
          </cell>
          <cell r="D2886">
            <v>298.17770000000002</v>
          </cell>
          <cell r="E2886">
            <v>154.6208</v>
          </cell>
          <cell r="F2886">
            <v>116.8066</v>
          </cell>
          <cell r="G2886">
            <v>62.875399999999999</v>
          </cell>
          <cell r="H2886">
            <v>45.1616</v>
          </cell>
          <cell r="I2886">
            <v>31.041599999999999</v>
          </cell>
          <cell r="J2886">
            <v>18.188400000000001</v>
          </cell>
          <cell r="K2886">
            <v>15.0291</v>
          </cell>
          <cell r="L2886">
            <v>13.222899999999999</v>
          </cell>
          <cell r="M2886">
            <v>17.117999999999999</v>
          </cell>
          <cell r="N2886">
            <v>14.9788</v>
          </cell>
          <cell r="O2886">
            <v>14.0223</v>
          </cell>
        </row>
        <row r="2887">
          <cell r="A2887" t="str">
            <v>Bosnia and Herzegovina</v>
          </cell>
          <cell r="B2887" t="str">
            <v>Europe</v>
          </cell>
          <cell r="C2887" t="str">
            <v>B3</v>
          </cell>
          <cell r="D2887">
            <v>31.2498</v>
          </cell>
          <cell r="E2887">
            <v>9.9474</v>
          </cell>
          <cell r="F2887">
            <v>16.814599999999999</v>
          </cell>
          <cell r="G2887">
            <v>87.418700000000001</v>
          </cell>
          <cell r="H2887">
            <v>74.640299999999996</v>
          </cell>
          <cell r="I2887">
            <v>74.293099999999995</v>
          </cell>
          <cell r="J2887">
            <v>69.718199999999996</v>
          </cell>
          <cell r="K2887">
            <v>77.683000000000007</v>
          </cell>
          <cell r="L2887">
            <v>67.662899999999993</v>
          </cell>
          <cell r="M2887">
            <v>46.925899999999999</v>
          </cell>
          <cell r="N2887">
            <v>27.067799999999998</v>
          </cell>
          <cell r="O2887">
            <v>27.884399999999999</v>
          </cell>
        </row>
        <row r="2888">
          <cell r="A2888" t="str">
            <v>Botswana</v>
          </cell>
          <cell r="B2888" t="str">
            <v>ME &amp; A</v>
          </cell>
          <cell r="C2888" t="str">
            <v>A2</v>
          </cell>
          <cell r="D2888">
            <v>1.7198</v>
          </cell>
          <cell r="E2888">
            <v>2.1177999999999999</v>
          </cell>
          <cell r="F2888">
            <v>2.2240000000000002</v>
          </cell>
          <cell r="G2888">
            <v>1.9883</v>
          </cell>
          <cell r="H2888">
            <v>1.6675</v>
          </cell>
          <cell r="I2888">
            <v>1.7559</v>
          </cell>
          <cell r="J2888">
            <v>1.9991000000000001</v>
          </cell>
          <cell r="K2888">
            <v>4.4573</v>
          </cell>
          <cell r="L2888">
            <v>5.9112</v>
          </cell>
          <cell r="M2888">
            <v>6.1778000000000004</v>
          </cell>
          <cell r="N2888">
            <v>6.2427999999999999</v>
          </cell>
          <cell r="O2888">
            <v>6.0357000000000003</v>
          </cell>
        </row>
        <row r="2889">
          <cell r="A2889" t="str">
            <v>Brazil</v>
          </cell>
          <cell r="B2889" t="str">
            <v>Americas</v>
          </cell>
          <cell r="C2889" t="str">
            <v>Baa2</v>
          </cell>
          <cell r="D2889">
            <v>167.27500000000001</v>
          </cell>
          <cell r="E2889">
            <v>118.2435</v>
          </cell>
          <cell r="F2889">
            <v>134.07329999999999</v>
          </cell>
          <cell r="G2889">
            <v>114.2514</v>
          </cell>
          <cell r="H2889">
            <v>66.953500000000005</v>
          </cell>
          <cell r="I2889">
            <v>33.977899999999998</v>
          </cell>
          <cell r="J2889">
            <v>34.267899999999997</v>
          </cell>
          <cell r="K2889">
            <v>27.528700000000001</v>
          </cell>
          <cell r="L2889">
            <v>33.657699999999998</v>
          </cell>
          <cell r="M2889">
            <v>23.146699999999999</v>
          </cell>
          <cell r="N2889">
            <v>19.5563</v>
          </cell>
          <cell r="O2889">
            <v>23.989899999999999</v>
          </cell>
        </row>
        <row r="2890">
          <cell r="A2890" t="str">
            <v>Brunei Darussalam</v>
          </cell>
          <cell r="B2890" t="str">
            <v>--</v>
          </cell>
          <cell r="C2890" t="str">
            <v>--</v>
          </cell>
        </row>
        <row r="2891">
          <cell r="A2891" t="str">
            <v>Bulgaria</v>
          </cell>
          <cell r="B2891" t="str">
            <v>Europe</v>
          </cell>
          <cell r="C2891" t="str">
            <v>Baa2</v>
          </cell>
          <cell r="D2891">
            <v>52.142200000000003</v>
          </cell>
          <cell r="E2891">
            <v>66.184700000000007</v>
          </cell>
          <cell r="F2891">
            <v>101.6764</v>
          </cell>
          <cell r="G2891">
            <v>96.791200000000003</v>
          </cell>
          <cell r="H2891">
            <v>117.6598</v>
          </cell>
          <cell r="I2891">
            <v>118.7877</v>
          </cell>
          <cell r="J2891">
            <v>145.7458</v>
          </cell>
          <cell r="K2891">
            <v>146.1533</v>
          </cell>
          <cell r="L2891">
            <v>141.01179999999999</v>
          </cell>
          <cell r="M2891">
            <v>132.78630000000001</v>
          </cell>
          <cell r="N2891">
            <v>113.4327</v>
          </cell>
          <cell r="O2891">
            <v>109.64570000000001</v>
          </cell>
        </row>
        <row r="2892">
          <cell r="A2892" t="str">
            <v>Burkina Faso</v>
          </cell>
          <cell r="B2892" t="str">
            <v>--</v>
          </cell>
          <cell r="C2892" t="str">
            <v>--</v>
          </cell>
        </row>
        <row r="2893">
          <cell r="A2893" t="str">
            <v>Burundi</v>
          </cell>
          <cell r="B2893" t="str">
            <v>--</v>
          </cell>
          <cell r="C2893" t="str">
            <v>--</v>
          </cell>
        </row>
        <row r="2894">
          <cell r="A2894" t="str">
            <v>Cambodia</v>
          </cell>
          <cell r="B2894" t="str">
            <v>Asia Pacific</v>
          </cell>
          <cell r="C2894" t="str">
            <v>B2</v>
          </cell>
          <cell r="D2894">
            <v>28.365100000000002</v>
          </cell>
          <cell r="E2894">
            <v>27.780200000000001</v>
          </cell>
          <cell r="F2894">
            <v>28.6069</v>
          </cell>
          <cell r="G2894">
            <v>30.931799999999999</v>
          </cell>
          <cell r="H2894">
            <v>19.160499999999999</v>
          </cell>
          <cell r="I2894">
            <v>13.4611</v>
          </cell>
          <cell r="J2894">
            <v>15.230600000000001</v>
          </cell>
          <cell r="K2894">
            <v>10.8611</v>
          </cell>
          <cell r="L2894">
            <v>9.6073000000000004</v>
          </cell>
          <cell r="M2894">
            <v>12.928100000000001</v>
          </cell>
          <cell r="N2894">
            <v>13.1044</v>
          </cell>
          <cell r="O2894">
            <v>12.1523</v>
          </cell>
        </row>
        <row r="2895">
          <cell r="A2895" t="str">
            <v>Cameroon</v>
          </cell>
          <cell r="B2895" t="str">
            <v>--</v>
          </cell>
          <cell r="C2895" t="str">
            <v>--</v>
          </cell>
        </row>
        <row r="2896">
          <cell r="A2896" t="str">
            <v>Canada</v>
          </cell>
          <cell r="B2896" t="str">
            <v>Americas</v>
          </cell>
          <cell r="C2896" t="str">
            <v>Aaa</v>
          </cell>
        </row>
        <row r="2897">
          <cell r="A2897" t="str">
            <v>Cape Verde</v>
          </cell>
          <cell r="B2897" t="str">
            <v>--</v>
          </cell>
          <cell r="C2897" t="str">
            <v>--</v>
          </cell>
        </row>
        <row r="2898">
          <cell r="A2898" t="str">
            <v>Cayman Islands</v>
          </cell>
          <cell r="B2898" t="str">
            <v>Americas</v>
          </cell>
          <cell r="C2898" t="str">
            <v>Aa3</v>
          </cell>
          <cell r="D2898">
            <v>195.66980000000001</v>
          </cell>
          <cell r="E2898">
            <v>14.3286</v>
          </cell>
          <cell r="F2898">
            <v>13.0785</v>
          </cell>
          <cell r="G2898">
            <v>16.151299999999999</v>
          </cell>
          <cell r="H2898">
            <v>16.527799999999999</v>
          </cell>
          <cell r="I2898">
            <v>19.4177</v>
          </cell>
          <cell r="J2898">
            <v>25.496700000000001</v>
          </cell>
          <cell r="K2898">
            <v>25.7849</v>
          </cell>
          <cell r="L2898">
            <v>149.8201</v>
          </cell>
          <cell r="M2898">
            <v>27.378399999999999</v>
          </cell>
          <cell r="N2898">
            <v>16.818000000000001</v>
          </cell>
          <cell r="O2898">
            <v>15</v>
          </cell>
        </row>
        <row r="2899">
          <cell r="A2899" t="str">
            <v>Central African Republic</v>
          </cell>
          <cell r="B2899" t="str">
            <v>--</v>
          </cell>
          <cell r="C2899" t="str">
            <v>--</v>
          </cell>
        </row>
        <row r="2900">
          <cell r="A2900" t="str">
            <v>Chad</v>
          </cell>
          <cell r="B2900" t="str">
            <v>--</v>
          </cell>
          <cell r="C2900" t="str">
            <v>--</v>
          </cell>
        </row>
        <row r="2901">
          <cell r="A2901" t="str">
            <v>Channel Islands</v>
          </cell>
          <cell r="B2901" t="str">
            <v>--</v>
          </cell>
          <cell r="C2901" t="str">
            <v>--</v>
          </cell>
        </row>
        <row r="2902">
          <cell r="A2902" t="str">
            <v>Chile</v>
          </cell>
          <cell r="B2902" t="str">
            <v>Americas</v>
          </cell>
          <cell r="C2902" t="str">
            <v>Aa3</v>
          </cell>
          <cell r="D2902">
            <v>82.290999999999997</v>
          </cell>
          <cell r="E2902">
            <v>100.1156</v>
          </cell>
          <cell r="F2902">
            <v>88.998400000000004</v>
          </cell>
          <cell r="G2902">
            <v>115.67829999999999</v>
          </cell>
          <cell r="H2902">
            <v>92.7898</v>
          </cell>
          <cell r="I2902">
            <v>139.5224</v>
          </cell>
          <cell r="J2902">
            <v>133.13319999999999</v>
          </cell>
          <cell r="K2902">
            <v>117.9102</v>
          </cell>
          <cell r="L2902">
            <v>110.5018</v>
          </cell>
          <cell r="M2902">
            <v>94.801900000000003</v>
          </cell>
          <cell r="N2902">
            <v>94.076899999999995</v>
          </cell>
          <cell r="O2902">
            <v>97.226399999999998</v>
          </cell>
        </row>
        <row r="2903">
          <cell r="A2903" t="str">
            <v>China</v>
          </cell>
          <cell r="B2903" t="str">
            <v>Asia Pacific</v>
          </cell>
          <cell r="C2903" t="str">
            <v>Aa3</v>
          </cell>
          <cell r="D2903">
            <v>39.2682</v>
          </cell>
          <cell r="E2903">
            <v>31.044899999999998</v>
          </cell>
          <cell r="F2903">
            <v>26.142399999999999</v>
          </cell>
          <cell r="G2903">
            <v>23.147600000000001</v>
          </cell>
          <cell r="H2903">
            <v>20.584099999999999</v>
          </cell>
          <cell r="I2903">
            <v>16.946200000000001</v>
          </cell>
          <cell r="J2903">
            <v>13.384499999999999</v>
          </cell>
          <cell r="K2903">
            <v>11.939299999999999</v>
          </cell>
          <cell r="L2903">
            <v>14.359400000000001</v>
          </cell>
          <cell r="M2903">
            <v>16.7837</v>
          </cell>
          <cell r="N2903">
            <v>17.5185</v>
          </cell>
          <cell r="O2903">
            <v>17.070399999999999</v>
          </cell>
        </row>
        <row r="2904">
          <cell r="A2904" t="str">
            <v>Colombia</v>
          </cell>
          <cell r="B2904" t="str">
            <v>Americas</v>
          </cell>
          <cell r="C2904" t="str">
            <v>Baa3</v>
          </cell>
          <cell r="D2904">
            <v>96.525800000000004</v>
          </cell>
          <cell r="E2904">
            <v>85.693200000000004</v>
          </cell>
          <cell r="F2904">
            <v>97.073499999999996</v>
          </cell>
          <cell r="G2904">
            <v>97.260400000000004</v>
          </cell>
          <cell r="H2904">
            <v>69.690399999999997</v>
          </cell>
          <cell r="I2904">
            <v>49.292999999999999</v>
          </cell>
          <cell r="J2904">
            <v>50.052700000000002</v>
          </cell>
          <cell r="K2904">
            <v>45.117699999999999</v>
          </cell>
          <cell r="L2904">
            <v>55.444800000000001</v>
          </cell>
          <cell r="M2904">
            <v>56.330800000000004</v>
          </cell>
          <cell r="N2904">
            <v>49.536200000000001</v>
          </cell>
          <cell r="O2904">
            <v>45.972099999999998</v>
          </cell>
        </row>
        <row r="2905">
          <cell r="A2905" t="str">
            <v>Comoros</v>
          </cell>
          <cell r="B2905" t="str">
            <v>--</v>
          </cell>
          <cell r="C2905" t="str">
            <v>--</v>
          </cell>
        </row>
        <row r="2906">
          <cell r="A2906" t="str">
            <v>Costa Rica</v>
          </cell>
          <cell r="B2906" t="str">
            <v>Americas</v>
          </cell>
          <cell r="C2906" t="str">
            <v>Baa3</v>
          </cell>
          <cell r="D2906">
            <v>138.18960000000001</v>
          </cell>
          <cell r="E2906">
            <v>128.517</v>
          </cell>
          <cell r="F2906">
            <v>118.58240000000001</v>
          </cell>
          <cell r="G2906">
            <v>113.5958</v>
          </cell>
          <cell r="H2906">
            <v>94.595100000000002</v>
          </cell>
          <cell r="I2906">
            <v>106.7701</v>
          </cell>
          <cell r="J2906">
            <v>128.63999999999999</v>
          </cell>
          <cell r="K2906">
            <v>73.646900000000002</v>
          </cell>
          <cell r="L2906">
            <v>80.641599999999997</v>
          </cell>
          <cell r="M2906">
            <v>88.199799999999996</v>
          </cell>
          <cell r="N2906">
            <v>69.749600000000001</v>
          </cell>
          <cell r="O2906">
            <v>69.935199999999995</v>
          </cell>
        </row>
        <row r="2907">
          <cell r="A2907" t="str">
            <v>Croatia</v>
          </cell>
          <cell r="B2907" t="str">
            <v>Europe</v>
          </cell>
          <cell r="C2907" t="str">
            <v>Ba1</v>
          </cell>
          <cell r="J2907">
            <v>206.86590000000001</v>
          </cell>
          <cell r="K2907">
            <v>192.4965</v>
          </cell>
          <cell r="L2907">
            <v>235.6079</v>
          </cell>
          <cell r="M2907">
            <v>197.0994</v>
          </cell>
          <cell r="N2907">
            <v>138.0368</v>
          </cell>
          <cell r="O2907">
            <v>161.19280000000001</v>
          </cell>
        </row>
        <row r="2908">
          <cell r="A2908" t="str">
            <v>Cuba</v>
          </cell>
          <cell r="B2908" t="str">
            <v>Americas</v>
          </cell>
          <cell r="C2908" t="str">
            <v>Caa1</v>
          </cell>
        </row>
        <row r="2909">
          <cell r="A2909" t="str">
            <v>Cyprus</v>
          </cell>
          <cell r="B2909" t="str">
            <v>Europe</v>
          </cell>
          <cell r="C2909" t="str">
            <v>Caa3</v>
          </cell>
        </row>
        <row r="2910">
          <cell r="A2910" t="str">
            <v>Czech Republic</v>
          </cell>
          <cell r="B2910" t="str">
            <v>Europe</v>
          </cell>
          <cell r="C2910" t="str">
            <v>A1</v>
          </cell>
          <cell r="D2910">
            <v>59.975499999999997</v>
          </cell>
          <cell r="E2910">
            <v>73.62</v>
          </cell>
          <cell r="F2910">
            <v>79.010300000000001</v>
          </cell>
          <cell r="G2910">
            <v>76.118899999999996</v>
          </cell>
          <cell r="H2910">
            <v>62.552300000000002</v>
          </cell>
          <cell r="I2910">
            <v>77.627399999999994</v>
          </cell>
          <cell r="J2910">
            <v>91.280900000000003</v>
          </cell>
          <cell r="K2910">
            <v>73.698099999999997</v>
          </cell>
          <cell r="L2910">
            <v>79.855599999999995</v>
          </cell>
          <cell r="M2910">
            <v>87.052099999999996</v>
          </cell>
          <cell r="N2910">
            <v>83.908199999999994</v>
          </cell>
          <cell r="O2910">
            <v>92.092799999999997</v>
          </cell>
        </row>
        <row r="2911">
          <cell r="A2911" t="str">
            <v>Democratic Republic of the Congo</v>
          </cell>
          <cell r="C2911" t="str">
            <v>B3</v>
          </cell>
          <cell r="D2911">
            <v>678.36440000000005</v>
          </cell>
          <cell r="E2911">
            <v>611.11360000000002</v>
          </cell>
          <cell r="F2911">
            <v>220.8546</v>
          </cell>
          <cell r="G2911">
            <v>507.16379999999998</v>
          </cell>
          <cell r="H2911">
            <v>545.69500000000005</v>
          </cell>
          <cell r="I2911">
            <v>552.36479999999995</v>
          </cell>
          <cell r="J2911">
            <v>1364.3762999999999</v>
          </cell>
          <cell r="K2911">
            <v>148.02510000000001</v>
          </cell>
          <cell r="L2911">
            <v>50.296399999999998</v>
          </cell>
          <cell r="M2911">
            <v>65.372399999999999</v>
          </cell>
          <cell r="N2911">
            <v>40.942500000000003</v>
          </cell>
          <cell r="O2911">
            <v>30.686499999999999</v>
          </cell>
        </row>
        <row r="2912">
          <cell r="A2912" t="str">
            <v>Denmark</v>
          </cell>
          <cell r="B2912" t="str">
            <v>Europe</v>
          </cell>
          <cell r="C2912" t="str">
            <v>Aaa</v>
          </cell>
          <cell r="F2912">
            <v>48.846400000000003</v>
          </cell>
          <cell r="G2912">
            <v>48.065100000000001</v>
          </cell>
          <cell r="H2912">
            <v>50.036000000000001</v>
          </cell>
          <cell r="I2912">
            <v>56.214799999999997</v>
          </cell>
          <cell r="J2912">
            <v>47.767499999999998</v>
          </cell>
          <cell r="K2912">
            <v>51.644100000000002</v>
          </cell>
          <cell r="L2912">
            <v>49.455300000000001</v>
          </cell>
          <cell r="M2912">
            <v>46.896799999999999</v>
          </cell>
        </row>
        <row r="2913">
          <cell r="A2913" t="str">
            <v>Djibouti</v>
          </cell>
          <cell r="B2913" t="str">
            <v>--</v>
          </cell>
          <cell r="C2913" t="str">
            <v>--</v>
          </cell>
        </row>
        <row r="2914">
          <cell r="A2914" t="str">
            <v>Dominican Republic</v>
          </cell>
          <cell r="B2914" t="str">
            <v>Americas</v>
          </cell>
          <cell r="C2914" t="str">
            <v>B1</v>
          </cell>
          <cell r="D2914">
            <v>621.80520000000001</v>
          </cell>
          <cell r="E2914">
            <v>670.00369999999998</v>
          </cell>
          <cell r="F2914">
            <v>200.8656</v>
          </cell>
          <cell r="G2914">
            <v>119.24209999999999</v>
          </cell>
          <cell r="H2914">
            <v>126.9191</v>
          </cell>
          <cell r="I2914">
            <v>132.28530000000001</v>
          </cell>
          <cell r="J2914">
            <v>122.2697</v>
          </cell>
          <cell r="K2914">
            <v>82.438000000000002</v>
          </cell>
          <cell r="L2914">
            <v>86.416499999999999</v>
          </cell>
          <cell r="M2914">
            <v>67.3583</v>
          </cell>
          <cell r="N2914">
            <v>105.6885</v>
          </cell>
          <cell r="O2914">
            <v>117.64870000000001</v>
          </cell>
        </row>
        <row r="2915">
          <cell r="A2915" t="str">
            <v>Ecuador</v>
          </cell>
          <cell r="B2915" t="str">
            <v>Americas</v>
          </cell>
          <cell r="C2915" t="str">
            <v>Caa1</v>
          </cell>
          <cell r="D2915">
            <v>1266.1516999999999</v>
          </cell>
          <cell r="E2915">
            <v>1099.5751</v>
          </cell>
          <cell r="F2915">
            <v>1047.1597999999999</v>
          </cell>
          <cell r="G2915">
            <v>709.34770000000003</v>
          </cell>
          <cell r="H2915">
            <v>949.19510000000002</v>
          </cell>
          <cell r="I2915">
            <v>405.81580000000002</v>
          </cell>
          <cell r="J2915">
            <v>357.25900000000001</v>
          </cell>
          <cell r="K2915">
            <v>313.1626</v>
          </cell>
          <cell r="L2915">
            <v>593.86699999999996</v>
          </cell>
          <cell r="M2915">
            <v>480.85390000000001</v>
          </cell>
          <cell r="N2915">
            <v>784.53779999999995</v>
          </cell>
          <cell r="O2915">
            <v>751.92819999999995</v>
          </cell>
        </row>
        <row r="2916">
          <cell r="A2916" t="str">
            <v>Egypt</v>
          </cell>
          <cell r="B2916" t="str">
            <v>ME &amp; A</v>
          </cell>
          <cell r="C2916" t="str">
            <v>Caa1</v>
          </cell>
          <cell r="D2916">
            <v>29.0746</v>
          </cell>
          <cell r="E2916">
            <v>27.895199999999999</v>
          </cell>
          <cell r="F2916">
            <v>30.300699999999999</v>
          </cell>
          <cell r="G2916">
            <v>23.980499999999999</v>
          </cell>
          <cell r="H2916">
            <v>18.497800000000002</v>
          </cell>
          <cell r="I2916">
            <v>12.2127</v>
          </cell>
          <cell r="J2916">
            <v>15.043799999999999</v>
          </cell>
          <cell r="K2916">
            <v>13.966100000000001</v>
          </cell>
          <cell r="L2916">
            <v>16.1157</v>
          </cell>
          <cell r="M2916">
            <v>22.535499999999999</v>
          </cell>
          <cell r="N2916">
            <v>49.580500000000001</v>
          </cell>
          <cell r="O2916">
            <v>90.719099999999997</v>
          </cell>
        </row>
        <row r="2917">
          <cell r="A2917" t="str">
            <v>El Salvador</v>
          </cell>
          <cell r="B2917" t="str">
            <v>Americas</v>
          </cell>
          <cell r="C2917" t="str">
            <v>Ba3</v>
          </cell>
          <cell r="D2917">
            <v>150.98650000000001</v>
          </cell>
          <cell r="E2917">
            <v>139.42339999999999</v>
          </cell>
          <cell r="F2917">
            <v>149.24209999999999</v>
          </cell>
          <cell r="G2917">
            <v>257.89800000000002</v>
          </cell>
          <cell r="H2917">
            <v>187.3657</v>
          </cell>
          <cell r="I2917">
            <v>161.57310000000001</v>
          </cell>
          <cell r="J2917">
            <v>159.35429999999999</v>
          </cell>
          <cell r="K2917">
            <v>92.7376</v>
          </cell>
          <cell r="L2917">
            <v>116.0206</v>
          </cell>
          <cell r="M2917">
            <v>165.64769999999999</v>
          </cell>
          <cell r="N2917">
            <v>137.8339</v>
          </cell>
          <cell r="O2917">
            <v>124.89570000000001</v>
          </cell>
        </row>
        <row r="2918">
          <cell r="A2918" t="str">
            <v>Equatorial Guinea</v>
          </cell>
          <cell r="B2918" t="str">
            <v>--</v>
          </cell>
          <cell r="C2918" t="str">
            <v>--</v>
          </cell>
        </row>
        <row r="2919">
          <cell r="A2919" t="str">
            <v>Eritrea</v>
          </cell>
          <cell r="B2919" t="str">
            <v>--</v>
          </cell>
          <cell r="C2919" t="str">
            <v>--</v>
          </cell>
        </row>
        <row r="2920">
          <cell r="A2920" t="str">
            <v>Estonia</v>
          </cell>
          <cell r="B2920" t="str">
            <v>Europe</v>
          </cell>
          <cell r="C2920" t="str">
            <v>A1</v>
          </cell>
        </row>
        <row r="2921">
          <cell r="A2921" t="str">
            <v>Ethiopia</v>
          </cell>
          <cell r="B2921" t="str">
            <v>--</v>
          </cell>
          <cell r="C2921" t="str">
            <v>--</v>
          </cell>
          <cell r="D2921">
            <v>0</v>
          </cell>
          <cell r="E2921">
            <v>0</v>
          </cell>
          <cell r="F2921">
            <v>2.3572000000000002</v>
          </cell>
          <cell r="G2921">
            <v>1.9698</v>
          </cell>
          <cell r="H2921">
            <v>2.7383999999999999</v>
          </cell>
          <cell r="I2921">
            <v>72.156599999999997</v>
          </cell>
          <cell r="J2921">
            <v>141.53550000000001</v>
          </cell>
          <cell r="K2921">
            <v>82.6203</v>
          </cell>
          <cell r="L2921">
            <v>91.802599999999998</v>
          </cell>
          <cell r="M2921">
            <v>81.387600000000006</v>
          </cell>
          <cell r="N2921">
            <v>115.42610000000001</v>
          </cell>
          <cell r="O2921">
            <v>140.7045</v>
          </cell>
        </row>
        <row r="2922">
          <cell r="A2922" t="str">
            <v>Eurozone</v>
          </cell>
          <cell r="B2922" t="str">
            <v>--</v>
          </cell>
          <cell r="C2922" t="str">
            <v>--</v>
          </cell>
        </row>
        <row r="2923">
          <cell r="A2923" t="str">
            <v>Federated States of Micronesia</v>
          </cell>
          <cell r="B2923" t="str">
            <v>--</v>
          </cell>
          <cell r="C2923" t="str">
            <v>--</v>
          </cell>
        </row>
        <row r="2924">
          <cell r="A2924" t="str">
            <v>Fiji Islands</v>
          </cell>
          <cell r="B2924" t="str">
            <v>Asia Pacific</v>
          </cell>
          <cell r="C2924" t="str">
            <v>B1</v>
          </cell>
          <cell r="D2924">
            <v>6.4513999999999996</v>
          </cell>
          <cell r="E2924">
            <v>5.3310000000000004</v>
          </cell>
          <cell r="F2924">
            <v>15.8627</v>
          </cell>
          <cell r="G2924">
            <v>5.5458999999999996</v>
          </cell>
          <cell r="H2924">
            <v>12.0428</v>
          </cell>
          <cell r="I2924">
            <v>6.1010999999999997</v>
          </cell>
          <cell r="J2924">
            <v>34.927</v>
          </cell>
          <cell r="K2924">
            <v>34.962699999999998</v>
          </cell>
          <cell r="L2924">
            <v>51.934399999999997</v>
          </cell>
          <cell r="M2924">
            <v>57.162599999999998</v>
          </cell>
          <cell r="N2924">
            <v>30.5718</v>
          </cell>
          <cell r="O2924">
            <v>21.9129</v>
          </cell>
        </row>
        <row r="2925">
          <cell r="A2925" t="str">
            <v>Finland</v>
          </cell>
          <cell r="B2925" t="str">
            <v>Europe</v>
          </cell>
          <cell r="C2925" t="str">
            <v>Aaa</v>
          </cell>
          <cell r="D2925">
            <v>26.013000000000002</v>
          </cell>
          <cell r="E2925">
            <v>29.8566</v>
          </cell>
          <cell r="F2925">
            <v>29.9528</v>
          </cell>
          <cell r="G2925">
            <v>31.500699999999998</v>
          </cell>
          <cell r="H2925">
            <v>29.647300000000001</v>
          </cell>
          <cell r="I2925">
            <v>35.3217</v>
          </cell>
          <cell r="J2925">
            <v>42.204300000000003</v>
          </cell>
          <cell r="K2925">
            <v>45.164000000000001</v>
          </cell>
          <cell r="L2925">
            <v>48.389800000000001</v>
          </cell>
          <cell r="M2925">
            <v>45.5563</v>
          </cell>
        </row>
        <row r="2926">
          <cell r="A2926" t="str">
            <v>France</v>
          </cell>
          <cell r="B2926" t="str">
            <v>Europe</v>
          </cell>
          <cell r="C2926" t="str">
            <v>Aa1</v>
          </cell>
        </row>
        <row r="2927">
          <cell r="A2927" t="str">
            <v>Gabon</v>
          </cell>
          <cell r="B2927" t="str">
            <v>ME &amp; A</v>
          </cell>
          <cell r="C2927" t="str">
            <v>--</v>
          </cell>
          <cell r="D2927">
            <v>95.846500000000006</v>
          </cell>
          <cell r="E2927">
            <v>24.4727</v>
          </cell>
          <cell r="F2927">
            <v>13.2325</v>
          </cell>
          <cell r="G2927">
            <v>6.4672999999999998</v>
          </cell>
          <cell r="H2927">
            <v>34.990400000000001</v>
          </cell>
          <cell r="I2927">
            <v>214.40180000000001</v>
          </cell>
          <cell r="J2927">
            <v>27.0578</v>
          </cell>
          <cell r="K2927">
            <v>29.863700000000001</v>
          </cell>
          <cell r="L2927">
            <v>30.308499999999999</v>
          </cell>
          <cell r="M2927">
            <v>35.368499999999997</v>
          </cell>
          <cell r="N2927">
            <v>27.568999999999999</v>
          </cell>
          <cell r="O2927">
            <v>27.246700000000001</v>
          </cell>
        </row>
        <row r="2928">
          <cell r="A2928" t="str">
            <v>Gambia</v>
          </cell>
          <cell r="B2928" t="str">
            <v>--</v>
          </cell>
          <cell r="C2928" t="str">
            <v>--</v>
          </cell>
        </row>
        <row r="2929">
          <cell r="A2929" t="str">
            <v>Georgia</v>
          </cell>
          <cell r="B2929" t="str">
            <v>Europe</v>
          </cell>
          <cell r="C2929" t="str">
            <v>Ba3</v>
          </cell>
          <cell r="H2929">
            <v>95.950500000000005</v>
          </cell>
          <cell r="I2929">
            <v>81.588899999999995</v>
          </cell>
          <cell r="J2929">
            <v>117.4828</v>
          </cell>
          <cell r="K2929">
            <v>77.070800000000006</v>
          </cell>
          <cell r="L2929">
            <v>82.539699999999996</v>
          </cell>
          <cell r="M2929">
            <v>95.470699999999994</v>
          </cell>
          <cell r="N2929">
            <v>107.74209999999999</v>
          </cell>
          <cell r="O2929">
            <v>116.9897</v>
          </cell>
        </row>
        <row r="2930">
          <cell r="A2930" t="str">
            <v>Germany</v>
          </cell>
          <cell r="B2930" t="str">
            <v>Europe</v>
          </cell>
          <cell r="C2930" t="str">
            <v>Aaa</v>
          </cell>
        </row>
        <row r="2931">
          <cell r="A2931" t="str">
            <v>Ghana</v>
          </cell>
          <cell r="B2931" t="str">
            <v>ME &amp; A</v>
          </cell>
          <cell r="C2931" t="str">
            <v>B1</v>
          </cell>
          <cell r="D2931">
            <v>178.1533</v>
          </cell>
          <cell r="E2931">
            <v>68.052099999999996</v>
          </cell>
          <cell r="F2931">
            <v>57.856699999999996</v>
          </cell>
          <cell r="G2931">
            <v>45.731200000000001</v>
          </cell>
          <cell r="H2931">
            <v>62.315800000000003</v>
          </cell>
          <cell r="I2931">
            <v>71.561999999999998</v>
          </cell>
          <cell r="J2931">
            <v>83.832400000000007</v>
          </cell>
          <cell r="K2931">
            <v>50.5944</v>
          </cell>
          <cell r="L2931">
            <v>57.080800000000004</v>
          </cell>
          <cell r="M2931">
            <v>61.061</v>
          </cell>
          <cell r="N2931">
            <v>65.738500000000002</v>
          </cell>
          <cell r="O2931">
            <v>68.697699999999998</v>
          </cell>
        </row>
        <row r="2932">
          <cell r="A2932" t="str">
            <v>Gibraltar</v>
          </cell>
          <cell r="B2932" t="str">
            <v>--</v>
          </cell>
          <cell r="C2932" t="str">
            <v>--</v>
          </cell>
        </row>
        <row r="2933">
          <cell r="A2933" t="str">
            <v>Greece</v>
          </cell>
          <cell r="B2933" t="str">
            <v>Europe</v>
          </cell>
          <cell r="C2933" t="str">
            <v>C</v>
          </cell>
        </row>
        <row r="2934">
          <cell r="A2934" t="str">
            <v>Grenada</v>
          </cell>
          <cell r="B2934" t="str">
            <v>--</v>
          </cell>
          <cell r="C2934" t="str">
            <v>--</v>
          </cell>
        </row>
        <row r="2935">
          <cell r="A2935" t="str">
            <v>Guatemala</v>
          </cell>
          <cell r="B2935" t="str">
            <v>Americas</v>
          </cell>
          <cell r="C2935" t="str">
            <v>Ba1</v>
          </cell>
          <cell r="D2935">
            <v>61.750700000000002</v>
          </cell>
          <cell r="E2935">
            <v>65.423299999999998</v>
          </cell>
          <cell r="F2935">
            <v>53.103700000000003</v>
          </cell>
          <cell r="G2935">
            <v>41.8568</v>
          </cell>
          <cell r="H2935">
            <v>46.5871</v>
          </cell>
          <cell r="I2935">
            <v>43.221299999999999</v>
          </cell>
          <cell r="J2935">
            <v>40.020200000000003</v>
          </cell>
          <cell r="K2935">
            <v>37.682899999999997</v>
          </cell>
          <cell r="L2935">
            <v>40.177700000000002</v>
          </cell>
          <cell r="M2935">
            <v>38.367600000000003</v>
          </cell>
          <cell r="N2935">
            <v>41.240099999999998</v>
          </cell>
          <cell r="O2935">
            <v>30.609300000000001</v>
          </cell>
        </row>
        <row r="2936">
          <cell r="A2936" t="str">
            <v>Guernsey</v>
          </cell>
          <cell r="B2936" t="str">
            <v>--</v>
          </cell>
          <cell r="C2936" t="str">
            <v>--</v>
          </cell>
        </row>
        <row r="2937">
          <cell r="A2937" t="str">
            <v>Guinea</v>
          </cell>
          <cell r="B2937" t="str">
            <v>--</v>
          </cell>
          <cell r="C2937" t="str">
            <v>--</v>
          </cell>
        </row>
        <row r="2938">
          <cell r="A2938" t="str">
            <v>Guinea-Bissau</v>
          </cell>
          <cell r="B2938" t="str">
            <v>--</v>
          </cell>
          <cell r="C2938" t="str">
            <v>--</v>
          </cell>
        </row>
        <row r="2939">
          <cell r="A2939" t="str">
            <v>Guyana</v>
          </cell>
          <cell r="B2939" t="str">
            <v>--</v>
          </cell>
          <cell r="C2939" t="str">
            <v>--</v>
          </cell>
          <cell r="D2939">
            <v>12.11</v>
          </cell>
          <cell r="E2939">
            <v>6.87</v>
          </cell>
          <cell r="F2939">
            <v>4.6100000000000003</v>
          </cell>
          <cell r="G2939">
            <v>3.16</v>
          </cell>
          <cell r="H2939">
            <v>3.17</v>
          </cell>
          <cell r="I2939">
            <v>2.19</v>
          </cell>
          <cell r="J2939">
            <v>2.4500000000000002</v>
          </cell>
          <cell r="K2939">
            <v>0</v>
          </cell>
          <cell r="L2939">
            <v>0</v>
          </cell>
        </row>
        <row r="2940">
          <cell r="A2940" t="str">
            <v>Haiti</v>
          </cell>
          <cell r="B2940" t="str">
            <v>--</v>
          </cell>
          <cell r="C2940" t="str">
            <v>--</v>
          </cell>
        </row>
        <row r="2941">
          <cell r="A2941" t="str">
            <v>Honduras</v>
          </cell>
          <cell r="B2941" t="str">
            <v>Americas</v>
          </cell>
          <cell r="C2941" t="str">
            <v>B2</v>
          </cell>
          <cell r="D2941">
            <v>47.126100000000001</v>
          </cell>
          <cell r="E2941">
            <v>48.020600000000002</v>
          </cell>
          <cell r="F2941">
            <v>84.010400000000004</v>
          </cell>
          <cell r="G2941">
            <v>100.87269999999999</v>
          </cell>
          <cell r="H2941">
            <v>75.434899999999999</v>
          </cell>
          <cell r="I2941">
            <v>40.317399999999999</v>
          </cell>
          <cell r="J2941">
            <v>53.272399999999998</v>
          </cell>
          <cell r="K2941">
            <v>33.750700000000002</v>
          </cell>
          <cell r="L2941">
            <v>53.104599999999998</v>
          </cell>
          <cell r="M2941">
            <v>42.888100000000001</v>
          </cell>
          <cell r="N2941">
            <v>48.5229</v>
          </cell>
          <cell r="O2941">
            <v>49.749099999999999</v>
          </cell>
        </row>
        <row r="2942">
          <cell r="A2942" t="str">
            <v>Hong Kong</v>
          </cell>
          <cell r="B2942" t="str">
            <v>Asia Pacific</v>
          </cell>
          <cell r="C2942" t="str">
            <v>Aa1</v>
          </cell>
        </row>
        <row r="2943">
          <cell r="A2943" t="str">
            <v>Hungary</v>
          </cell>
          <cell r="B2943" t="str">
            <v>Europe</v>
          </cell>
          <cell r="C2943" t="str">
            <v>Ba1</v>
          </cell>
          <cell r="D2943">
            <v>240.2413</v>
          </cell>
          <cell r="E2943">
            <v>269.84539999999998</v>
          </cell>
          <cell r="F2943">
            <v>293.52159999999998</v>
          </cell>
          <cell r="G2943">
            <v>283.85649999999998</v>
          </cell>
          <cell r="H2943">
            <v>310.82279999999997</v>
          </cell>
          <cell r="I2943">
            <v>342.49630000000002</v>
          </cell>
          <cell r="J2943">
            <v>260.5179</v>
          </cell>
          <cell r="K2943">
            <v>197.5772</v>
          </cell>
          <cell r="L2943">
            <v>201.54929999999999</v>
          </cell>
          <cell r="M2943">
            <v>157.9479</v>
          </cell>
          <cell r="N2943">
            <v>150.99430000000001</v>
          </cell>
          <cell r="O2943">
            <v>156.56319999999999</v>
          </cell>
        </row>
        <row r="2944">
          <cell r="A2944" t="str">
            <v>Iceland</v>
          </cell>
          <cell r="B2944" t="str">
            <v>Europe</v>
          </cell>
          <cell r="C2944" t="str">
            <v>Baa3</v>
          </cell>
          <cell r="D2944">
            <v>1099.2761</v>
          </cell>
          <cell r="E2944">
            <v>815.08360000000005</v>
          </cell>
          <cell r="F2944">
            <v>865.31269999999995</v>
          </cell>
          <cell r="G2944">
            <v>1242.7364</v>
          </cell>
          <cell r="H2944">
            <v>1333.1742999999999</v>
          </cell>
          <cell r="I2944">
            <v>2039.473</v>
          </cell>
          <cell r="J2944">
            <v>1379.0981999999999</v>
          </cell>
          <cell r="K2944">
            <v>121.6041</v>
          </cell>
          <cell r="L2944">
            <v>131.66229999999999</v>
          </cell>
          <cell r="M2944">
            <v>36.867699999999999</v>
          </cell>
          <cell r="N2944">
            <v>63.581400000000002</v>
          </cell>
          <cell r="O2944">
            <v>87.621200000000002</v>
          </cell>
        </row>
        <row r="2945">
          <cell r="A2945" t="str">
            <v>India</v>
          </cell>
          <cell r="B2945" t="str">
            <v>Asia Pacific</v>
          </cell>
          <cell r="C2945" t="str">
            <v>Baa3</v>
          </cell>
          <cell r="D2945">
            <v>70.244799999999998</v>
          </cell>
          <cell r="E2945">
            <v>40.290199999999999</v>
          </cell>
          <cell r="F2945">
            <v>42.5548</v>
          </cell>
          <cell r="G2945">
            <v>45.976100000000002</v>
          </cell>
          <cell r="H2945">
            <v>41.757199999999997</v>
          </cell>
          <cell r="I2945">
            <v>32.198</v>
          </cell>
          <cell r="J2945">
            <v>43.650199999999998</v>
          </cell>
          <cell r="K2945">
            <v>46.084400000000002</v>
          </cell>
          <cell r="L2945">
            <v>53.433500000000002</v>
          </cell>
          <cell r="M2945">
            <v>65.132300000000001</v>
          </cell>
          <cell r="N2945">
            <v>74.941699999999997</v>
          </cell>
          <cell r="O2945">
            <v>79.957499999999996</v>
          </cell>
        </row>
        <row r="2946">
          <cell r="A2946" t="str">
            <v>Indonesia</v>
          </cell>
          <cell r="B2946" t="str">
            <v>Asia Pacific</v>
          </cell>
          <cell r="C2946" t="str">
            <v>Baa3</v>
          </cell>
          <cell r="D2946">
            <v>50.948999999999998</v>
          </cell>
          <cell r="E2946">
            <v>54.187399999999997</v>
          </cell>
          <cell r="F2946">
            <v>70.993899999999996</v>
          </cell>
          <cell r="G2946">
            <v>72.733999999999995</v>
          </cell>
          <cell r="H2946">
            <v>50.719200000000001</v>
          </cell>
          <cell r="I2946">
            <v>50.394399999999997</v>
          </cell>
          <cell r="J2946">
            <v>60.027700000000003</v>
          </cell>
          <cell r="K2946">
            <v>52.465699999999998</v>
          </cell>
          <cell r="L2946">
            <v>47.8078</v>
          </cell>
          <cell r="M2946">
            <v>45.226300000000002</v>
          </cell>
          <cell r="N2946">
            <v>51.877299999999998</v>
          </cell>
          <cell r="O2946">
            <v>64.6738</v>
          </cell>
        </row>
        <row r="2947">
          <cell r="A2947" t="str">
            <v>Iran</v>
          </cell>
          <cell r="C2947" t="str">
            <v>--</v>
          </cell>
        </row>
        <row r="2948">
          <cell r="A2948" t="str">
            <v>Iraq</v>
          </cell>
          <cell r="B2948" t="str">
            <v>--</v>
          </cell>
          <cell r="C2948" t="str">
            <v>--</v>
          </cell>
        </row>
        <row r="2949">
          <cell r="A2949" t="str">
            <v>Ireland</v>
          </cell>
          <cell r="B2949" t="str">
            <v>Europe</v>
          </cell>
          <cell r="C2949" t="str">
            <v>Ba1</v>
          </cell>
        </row>
        <row r="2950">
          <cell r="A2950" t="str">
            <v>Isle of Man</v>
          </cell>
          <cell r="B2950" t="str">
            <v>--</v>
          </cell>
          <cell r="C2950" t="str">
            <v>Aaa</v>
          </cell>
        </row>
        <row r="2951">
          <cell r="A2951" t="str">
            <v>Israel</v>
          </cell>
          <cell r="B2951" t="str">
            <v>ME &amp; A</v>
          </cell>
          <cell r="C2951" t="str">
            <v>A1</v>
          </cell>
          <cell r="D2951">
            <v>140.96170000000001</v>
          </cell>
          <cell r="E2951">
            <v>129.17679999999999</v>
          </cell>
          <cell r="F2951">
            <v>125.4522</v>
          </cell>
          <cell r="G2951">
            <v>123.7184</v>
          </cell>
          <cell r="H2951">
            <v>161.76339999999999</v>
          </cell>
          <cell r="I2951">
            <v>101.40900000000001</v>
          </cell>
          <cell r="J2951">
            <v>69.011499999999998</v>
          </cell>
          <cell r="K2951">
            <v>63.677999999999997</v>
          </cell>
          <cell r="L2951">
            <v>94.097499999999997</v>
          </cell>
          <cell r="M2951">
            <v>75.3613</v>
          </cell>
          <cell r="N2951">
            <v>59.918599999999998</v>
          </cell>
          <cell r="O2951">
            <v>53.135599999999997</v>
          </cell>
        </row>
        <row r="2952">
          <cell r="A2952" t="str">
            <v>Italy</v>
          </cell>
          <cell r="B2952" t="str">
            <v>Europe</v>
          </cell>
          <cell r="C2952" t="str">
            <v>Baa2</v>
          </cell>
        </row>
        <row r="2953">
          <cell r="A2953" t="str">
            <v>Ivory Coast</v>
          </cell>
          <cell r="B2953" t="str">
            <v>--</v>
          </cell>
          <cell r="C2953" t="str">
            <v>--</v>
          </cell>
        </row>
        <row r="2954">
          <cell r="A2954" t="str">
            <v>Jamaica</v>
          </cell>
          <cell r="B2954" t="str">
            <v>Americas</v>
          </cell>
          <cell r="C2954" t="str">
            <v>Caa3</v>
          </cell>
          <cell r="D2954">
            <v>78.373099999999994</v>
          </cell>
          <cell r="E2954">
            <v>124.86190000000001</v>
          </cell>
          <cell r="F2954">
            <v>89.288300000000007</v>
          </cell>
          <cell r="G2954">
            <v>42.980499999999999</v>
          </cell>
          <cell r="H2954">
            <v>73.197699999999998</v>
          </cell>
          <cell r="I2954">
            <v>106.8438</v>
          </cell>
          <cell r="J2954">
            <v>112.43770000000001</v>
          </cell>
          <cell r="K2954">
            <v>63.451500000000003</v>
          </cell>
          <cell r="L2954">
            <v>83.668599999999998</v>
          </cell>
          <cell r="M2954">
            <v>106.0968</v>
          </cell>
          <cell r="N2954">
            <v>120.3502</v>
          </cell>
          <cell r="O2954">
            <v>186.56700000000001</v>
          </cell>
        </row>
        <row r="2955">
          <cell r="A2955" t="str">
            <v>Japan</v>
          </cell>
          <cell r="B2955" t="str">
            <v>Asia Pacific</v>
          </cell>
          <cell r="C2955" t="str">
            <v>Aa3</v>
          </cell>
        </row>
        <row r="2956">
          <cell r="A2956" t="str">
            <v>Jersey</v>
          </cell>
          <cell r="B2956" t="str">
            <v>--</v>
          </cell>
          <cell r="C2956" t="str">
            <v>--</v>
          </cell>
        </row>
        <row r="2957">
          <cell r="A2957" t="str">
            <v>Jordan</v>
          </cell>
          <cell r="B2957" t="str">
            <v>ME &amp; A</v>
          </cell>
          <cell r="C2957" t="str">
            <v>B1</v>
          </cell>
          <cell r="D2957">
            <v>210.80420000000001</v>
          </cell>
          <cell r="E2957">
            <v>134.77879999999999</v>
          </cell>
          <cell r="F2957">
            <v>135.39060000000001</v>
          </cell>
          <cell r="G2957">
            <v>142.3897</v>
          </cell>
          <cell r="H2957">
            <v>124.8903</v>
          </cell>
          <cell r="I2957">
            <v>196.51070000000001</v>
          </cell>
          <cell r="J2957">
            <v>117.4255</v>
          </cell>
          <cell r="K2957">
            <v>90.742500000000007</v>
          </cell>
          <cell r="L2957">
            <v>92.4696</v>
          </cell>
          <cell r="M2957">
            <v>116.0018</v>
          </cell>
          <cell r="N2957">
            <v>180.4042</v>
          </cell>
          <cell r="O2957">
            <v>219.3032</v>
          </cell>
        </row>
        <row r="2958">
          <cell r="A2958" t="str">
            <v>Kazakhstan</v>
          </cell>
          <cell r="B2958" t="str">
            <v>Europe</v>
          </cell>
          <cell r="C2958" t="str">
            <v>Baa2</v>
          </cell>
          <cell r="D2958">
            <v>277.99939999999998</v>
          </cell>
          <cell r="E2958">
            <v>259.69479999999999</v>
          </cell>
          <cell r="F2958">
            <v>177.01650000000001</v>
          </cell>
          <cell r="G2958">
            <v>326.72379999999998</v>
          </cell>
          <cell r="H2958">
            <v>213.4736</v>
          </cell>
          <cell r="I2958">
            <v>274.85930000000002</v>
          </cell>
          <cell r="J2958">
            <v>223.55940000000001</v>
          </cell>
          <cell r="K2958">
            <v>139.39359999999999</v>
          </cell>
          <cell r="L2958">
            <v>127.03400000000001</v>
          </cell>
          <cell r="M2958">
            <v>131.7654</v>
          </cell>
          <cell r="N2958">
            <v>104.1511</v>
          </cell>
          <cell r="O2958">
            <v>94.220799999999997</v>
          </cell>
        </row>
        <row r="2959">
          <cell r="A2959" t="str">
            <v>Kenya</v>
          </cell>
          <cell r="B2959" t="str">
            <v>--</v>
          </cell>
          <cell r="C2959" t="str">
            <v>B1</v>
          </cell>
          <cell r="D2959">
            <v>113.5771</v>
          </cell>
          <cell r="E2959">
            <v>80.747399999999999</v>
          </cell>
          <cell r="F2959">
            <v>78.847899999999996</v>
          </cell>
          <cell r="G2959">
            <v>46.770200000000003</v>
          </cell>
          <cell r="H2959">
            <v>39.551299999999998</v>
          </cell>
          <cell r="I2959">
            <v>37.868099999999998</v>
          </cell>
          <cell r="J2959">
            <v>41.539000000000001</v>
          </cell>
          <cell r="K2959">
            <v>37.2545</v>
          </cell>
          <cell r="L2959">
            <v>33.052500000000002</v>
          </cell>
          <cell r="M2959">
            <v>46.165199999999999</v>
          </cell>
          <cell r="N2959">
            <v>39.167000000000002</v>
          </cell>
          <cell r="O2959">
            <v>52.680100000000003</v>
          </cell>
        </row>
        <row r="2960">
          <cell r="A2960" t="str">
            <v>Korea</v>
          </cell>
          <cell r="B2960" t="str">
            <v>Asia Pacific</v>
          </cell>
          <cell r="C2960" t="str">
            <v>Aa3</v>
          </cell>
          <cell r="D2960">
            <v>62.606000000000002</v>
          </cell>
          <cell r="E2960">
            <v>51.812199999999997</v>
          </cell>
          <cell r="F2960">
            <v>39.743499999999997</v>
          </cell>
          <cell r="G2960">
            <v>42.068899999999999</v>
          </cell>
          <cell r="H2960">
            <v>57.999499999999998</v>
          </cell>
          <cell r="I2960">
            <v>73.056600000000003</v>
          </cell>
          <cell r="J2960">
            <v>89.843800000000002</v>
          </cell>
          <cell r="K2960">
            <v>69.713800000000006</v>
          </cell>
          <cell r="L2960">
            <v>63.605699999999999</v>
          </cell>
          <cell r="M2960">
            <v>60.658999999999999</v>
          </cell>
          <cell r="N2960">
            <v>53.987699999999997</v>
          </cell>
          <cell r="O2960">
            <v>52.082500000000003</v>
          </cell>
        </row>
        <row r="2961">
          <cell r="A2961" t="str">
            <v>Kuwait</v>
          </cell>
          <cell r="B2961" t="str">
            <v>ME &amp; A</v>
          </cell>
          <cell r="C2961" t="str">
            <v>Aa2</v>
          </cell>
          <cell r="D2961">
            <v>87.361199999999997</v>
          </cell>
          <cell r="E2961">
            <v>111.3304</v>
          </cell>
          <cell r="F2961">
            <v>100.9695</v>
          </cell>
          <cell r="G2961">
            <v>113.8982</v>
          </cell>
          <cell r="H2961">
            <v>111.5209</v>
          </cell>
          <cell r="I2961">
            <v>165.6678</v>
          </cell>
          <cell r="J2961">
            <v>156.97210000000001</v>
          </cell>
          <cell r="K2961">
            <v>96.328400000000002</v>
          </cell>
          <cell r="L2961">
            <v>88.5428</v>
          </cell>
          <cell r="M2961">
            <v>74.779300000000006</v>
          </cell>
          <cell r="N2961">
            <v>60.972700000000003</v>
          </cell>
          <cell r="O2961">
            <v>61.169400000000003</v>
          </cell>
        </row>
        <row r="2962">
          <cell r="A2962" t="str">
            <v>Kyrgyzstan</v>
          </cell>
          <cell r="B2962" t="str">
            <v>--</v>
          </cell>
          <cell r="C2962" t="str">
            <v>--</v>
          </cell>
          <cell r="D2962">
            <v>35.00056</v>
          </cell>
          <cell r="E2962">
            <v>21.24897</v>
          </cell>
          <cell r="F2962">
            <v>10.45265</v>
          </cell>
          <cell r="G2962">
            <v>5.0612130000000004</v>
          </cell>
          <cell r="H2962">
            <v>4.6643499999999998</v>
          </cell>
          <cell r="I2962">
            <v>4.0087830000000002</v>
          </cell>
        </row>
        <row r="2963">
          <cell r="A2963" t="str">
            <v>Laos</v>
          </cell>
          <cell r="B2963" t="str">
            <v>--</v>
          </cell>
          <cell r="C2963" t="str">
            <v>--</v>
          </cell>
          <cell r="D2963">
            <v>34.659335920655451</v>
          </cell>
          <cell r="E2963">
            <v>38.636123720046449</v>
          </cell>
          <cell r="F2963">
            <v>38.148843026891804</v>
          </cell>
          <cell r="G2963">
            <v>84.146950638027334</v>
          </cell>
          <cell r="H2963">
            <v>74.937047779938155</v>
          </cell>
          <cell r="I2963">
            <v>66.912916513566302</v>
          </cell>
          <cell r="J2963">
            <v>50.762662147187278</v>
          </cell>
          <cell r="K2963">
            <v>79.464184356907722</v>
          </cell>
          <cell r="L2963">
            <v>34.768688970705938</v>
          </cell>
          <cell r="M2963">
            <v>44.055522027761015</v>
          </cell>
          <cell r="N2963">
            <v>50</v>
          </cell>
          <cell r="O2963">
            <v>67.692307692307693</v>
          </cell>
        </row>
        <row r="2964">
          <cell r="A2964" t="str">
            <v>Latvia</v>
          </cell>
          <cell r="B2964" t="str">
            <v>Europe</v>
          </cell>
          <cell r="C2964" t="str">
            <v>Baa2</v>
          </cell>
          <cell r="D2964">
            <v>419.81959999999998</v>
          </cell>
          <cell r="E2964">
            <v>490.53289999999998</v>
          </cell>
          <cell r="F2964">
            <v>551.16639999999995</v>
          </cell>
          <cell r="G2964">
            <v>471.71449999999999</v>
          </cell>
          <cell r="H2964">
            <v>316.91340000000002</v>
          </cell>
          <cell r="I2964">
            <v>383.42419999999998</v>
          </cell>
          <cell r="J2964">
            <v>390.64580000000001</v>
          </cell>
          <cell r="K2964">
            <v>254.69970000000001</v>
          </cell>
          <cell r="L2964">
            <v>252.5224</v>
          </cell>
          <cell r="M2964">
            <v>313.07380000000001</v>
          </cell>
          <cell r="N2964">
            <v>282.66590000000002</v>
          </cell>
          <cell r="O2964">
            <v>305.05849999999998</v>
          </cell>
        </row>
        <row r="2965">
          <cell r="A2965" t="str">
            <v>Lebanon</v>
          </cell>
          <cell r="B2965" t="str">
            <v>ME &amp; A</v>
          </cell>
          <cell r="C2965" t="str">
            <v>B1</v>
          </cell>
          <cell r="D2965">
            <v>99.6935</v>
          </cell>
          <cell r="E2965">
            <v>73.152699999999996</v>
          </cell>
          <cell r="F2965">
            <v>98.137200000000007</v>
          </cell>
          <cell r="G2965">
            <v>91.4435</v>
          </cell>
          <cell r="H2965">
            <v>85.410600000000002</v>
          </cell>
          <cell r="I2965">
            <v>99.767399999999995</v>
          </cell>
          <cell r="J2965">
            <v>69.834599999999995</v>
          </cell>
          <cell r="K2965">
            <v>64.816599999999994</v>
          </cell>
          <cell r="L2965">
            <v>64.837500000000006</v>
          </cell>
          <cell r="M2965">
            <v>69.707599999999999</v>
          </cell>
          <cell r="N2965">
            <v>69.750699999999995</v>
          </cell>
          <cell r="O2965">
            <v>69.173400000000001</v>
          </cell>
        </row>
        <row r="2966">
          <cell r="A2966" t="str">
            <v>Lesotho</v>
          </cell>
          <cell r="B2966" t="str">
            <v>--</v>
          </cell>
          <cell r="C2966" t="str">
            <v>--</v>
          </cell>
        </row>
        <row r="2967">
          <cell r="A2967" t="str">
            <v>Libya</v>
          </cell>
          <cell r="B2967" t="str">
            <v>--</v>
          </cell>
          <cell r="C2967" t="str">
            <v>--</v>
          </cell>
        </row>
        <row r="2968">
          <cell r="A2968" t="str">
            <v>Liechtenstein</v>
          </cell>
          <cell r="B2968" t="str">
            <v>--</v>
          </cell>
          <cell r="C2968" t="str">
            <v>--</v>
          </cell>
        </row>
        <row r="2969">
          <cell r="A2969" t="str">
            <v>Lithuania</v>
          </cell>
          <cell r="B2969" t="str">
            <v>Europe</v>
          </cell>
          <cell r="C2969" t="str">
            <v>Baa1</v>
          </cell>
          <cell r="D2969">
            <v>168.92619999999999</v>
          </cell>
          <cell r="E2969">
            <v>147.0986</v>
          </cell>
          <cell r="F2969">
            <v>171.8552</v>
          </cell>
          <cell r="G2969">
            <v>255.36879999999999</v>
          </cell>
          <cell r="H2969">
            <v>265.8032</v>
          </cell>
          <cell r="I2969">
            <v>234.08199999999999</v>
          </cell>
          <cell r="J2969">
            <v>248.27969999999999</v>
          </cell>
          <cell r="K2969">
            <v>242.3981</v>
          </cell>
          <cell r="L2969">
            <v>224.53210000000001</v>
          </cell>
          <cell r="M2969">
            <v>195.54320000000001</v>
          </cell>
          <cell r="N2969">
            <v>188.27289999999999</v>
          </cell>
          <cell r="O2969">
            <v>183.87710000000001</v>
          </cell>
        </row>
        <row r="2970">
          <cell r="A2970" t="str">
            <v>Luxembourg</v>
          </cell>
          <cell r="B2970" t="str">
            <v>Europe</v>
          </cell>
          <cell r="C2970" t="str">
            <v>Aaa</v>
          </cell>
        </row>
        <row r="2971">
          <cell r="A2971" t="str">
            <v>Macau</v>
          </cell>
          <cell r="B2971" t="str">
            <v>Asia Pacific</v>
          </cell>
          <cell r="C2971" t="str">
            <v>Aa3</v>
          </cell>
        </row>
        <row r="2972">
          <cell r="A2972" t="str">
            <v>Macedonia</v>
          </cell>
          <cell r="B2972" t="str">
            <v>--</v>
          </cell>
          <cell r="C2972" t="str">
            <v>--</v>
          </cell>
          <cell r="F2972">
            <v>91.618099999999998</v>
          </cell>
          <cell r="G2972">
            <v>94.076899999999995</v>
          </cell>
          <cell r="H2972">
            <v>103.9465</v>
          </cell>
          <cell r="I2972">
            <v>75.718500000000006</v>
          </cell>
          <cell r="J2972">
            <v>91.586100000000002</v>
          </cell>
          <cell r="K2972">
            <v>89.803799999999995</v>
          </cell>
          <cell r="L2972">
            <v>123.3626</v>
          </cell>
          <cell r="M2972">
            <v>96.090800000000002</v>
          </cell>
          <cell r="N2972">
            <v>105.49769999999999</v>
          </cell>
          <cell r="O2972">
            <v>109.6427</v>
          </cell>
        </row>
        <row r="2973">
          <cell r="A2973" t="str">
            <v>Malawi</v>
          </cell>
          <cell r="B2973" t="str">
            <v>--</v>
          </cell>
          <cell r="C2973" t="str">
            <v>--</v>
          </cell>
        </row>
        <row r="2974">
          <cell r="A2974" t="str">
            <v>Malaysia</v>
          </cell>
          <cell r="B2974" t="str">
            <v>Asia Pacific</v>
          </cell>
          <cell r="C2974" t="str">
            <v>A3</v>
          </cell>
          <cell r="D2974">
            <v>46.383499999999998</v>
          </cell>
          <cell r="E2974">
            <v>33.8551</v>
          </cell>
          <cell r="F2974">
            <v>29.497399999999999</v>
          </cell>
          <cell r="G2974">
            <v>28.249199999999998</v>
          </cell>
          <cell r="H2974">
            <v>22.371500000000001</v>
          </cell>
          <cell r="I2974">
            <v>21.490400000000001</v>
          </cell>
          <cell r="J2974">
            <v>39.049999999999997</v>
          </cell>
          <cell r="K2974">
            <v>43.27</v>
          </cell>
          <cell r="L2974">
            <v>53.533900000000003</v>
          </cell>
          <cell r="M2974">
            <v>47.506900000000002</v>
          </cell>
          <cell r="N2974">
            <v>47.220399999999998</v>
          </cell>
          <cell r="O2974">
            <v>53.557099999999998</v>
          </cell>
        </row>
        <row r="2975">
          <cell r="A2975" t="str">
            <v>Maldives</v>
          </cell>
          <cell r="B2975" t="str">
            <v>--</v>
          </cell>
          <cell r="C2975" t="str">
            <v>--</v>
          </cell>
        </row>
        <row r="2976">
          <cell r="A2976" t="str">
            <v>Mali</v>
          </cell>
          <cell r="B2976" t="str">
            <v>--</v>
          </cell>
          <cell r="C2976" t="str">
            <v>--</v>
          </cell>
        </row>
        <row r="2977">
          <cell r="A2977" t="str">
            <v>Malta</v>
          </cell>
          <cell r="B2977" t="str">
            <v>Europe</v>
          </cell>
          <cell r="C2977" t="str">
            <v>A3</v>
          </cell>
        </row>
        <row r="2978">
          <cell r="A2978" t="str">
            <v>Mauritania</v>
          </cell>
          <cell r="B2978" t="str">
            <v>--</v>
          </cell>
          <cell r="C2978" t="str">
            <v>--</v>
          </cell>
        </row>
        <row r="2979">
          <cell r="A2979" t="str">
            <v>Mauritius</v>
          </cell>
          <cell r="B2979" t="str">
            <v>ME &amp; A</v>
          </cell>
          <cell r="C2979" t="str">
            <v>Baa1</v>
          </cell>
          <cell r="F2979">
            <v>22.9755</v>
          </cell>
          <cell r="G2979">
            <v>31.64</v>
          </cell>
          <cell r="H2979">
            <v>20.5303</v>
          </cell>
          <cell r="I2979">
            <v>18.8307</v>
          </cell>
          <cell r="J2979">
            <v>8.3795000000000002</v>
          </cell>
          <cell r="K2979">
            <v>22.304300000000001</v>
          </cell>
          <cell r="L2979">
            <v>13.6869</v>
          </cell>
          <cell r="M2979">
            <v>14.065300000000001</v>
          </cell>
          <cell r="N2979">
            <v>12.639200000000001</v>
          </cell>
          <cell r="O2979">
            <v>19.621099999999998</v>
          </cell>
        </row>
        <row r="2980">
          <cell r="A2980" t="str">
            <v>Mexico</v>
          </cell>
          <cell r="B2980" t="str">
            <v>Americas</v>
          </cell>
          <cell r="C2980" t="str">
            <v>Baa1</v>
          </cell>
          <cell r="D2980">
            <v>78.7393</v>
          </cell>
          <cell r="E2980">
            <v>65.7911</v>
          </cell>
          <cell r="F2980">
            <v>53.459200000000003</v>
          </cell>
          <cell r="G2980">
            <v>71.539699999999996</v>
          </cell>
          <cell r="H2980">
            <v>48.762300000000003</v>
          </cell>
          <cell r="I2980">
            <v>50.033700000000003</v>
          </cell>
          <cell r="J2980">
            <v>46.447600000000001</v>
          </cell>
          <cell r="K2980">
            <v>54.379199999999997</v>
          </cell>
          <cell r="L2980">
            <v>59.139600000000002</v>
          </cell>
          <cell r="M2980">
            <v>54.358800000000002</v>
          </cell>
          <cell r="N2980">
            <v>57.610300000000002</v>
          </cell>
          <cell r="O2980">
            <v>60.036900000000003</v>
          </cell>
        </row>
        <row r="2981">
          <cell r="A2981" t="str">
            <v>Moldova</v>
          </cell>
          <cell r="B2981" t="str">
            <v>Europe</v>
          </cell>
          <cell r="C2981" t="str">
            <v>B3</v>
          </cell>
          <cell r="D2981">
            <v>231.672</v>
          </cell>
          <cell r="E2981">
            <v>270.35559999999998</v>
          </cell>
          <cell r="F2981">
            <v>166.21969999999999</v>
          </cell>
          <cell r="G2981">
            <v>176.6497</v>
          </cell>
          <cell r="H2981">
            <v>147.06829999999999</v>
          </cell>
          <cell r="I2981">
            <v>126.5762</v>
          </cell>
          <cell r="J2981">
            <v>112.40430000000001</v>
          </cell>
          <cell r="K2981">
            <v>126.64019999999999</v>
          </cell>
          <cell r="L2981">
            <v>118.523</v>
          </cell>
          <cell r="M2981">
            <v>114.1756</v>
          </cell>
          <cell r="N2981">
            <v>95.621399999999994</v>
          </cell>
          <cell r="O2981">
            <v>108.127</v>
          </cell>
        </row>
        <row r="2982">
          <cell r="A2982" t="str">
            <v>Monaco</v>
          </cell>
          <cell r="B2982" t="str">
            <v>--</v>
          </cell>
          <cell r="C2982" t="str">
            <v>--</v>
          </cell>
        </row>
        <row r="2983">
          <cell r="A2983" t="str">
            <v>Mongolia</v>
          </cell>
          <cell r="B2983" t="str">
            <v>Asia Pacific</v>
          </cell>
          <cell r="C2983" t="str">
            <v>B1</v>
          </cell>
          <cell r="D2983">
            <v>141.79249999999999</v>
          </cell>
          <cell r="E2983">
            <v>151.56989999999999</v>
          </cell>
          <cell r="F2983">
            <v>94.9452</v>
          </cell>
          <cell r="G2983">
            <v>15.0655</v>
          </cell>
          <cell r="H2983">
            <v>13.052199999999999</v>
          </cell>
          <cell r="I2983">
            <v>32.308999999999997</v>
          </cell>
          <cell r="J2983">
            <v>58.550699999999999</v>
          </cell>
          <cell r="K2983">
            <v>45.374499999999998</v>
          </cell>
          <cell r="L2983">
            <v>36.735900000000001</v>
          </cell>
          <cell r="M2983">
            <v>50.157499999999999</v>
          </cell>
          <cell r="N2983">
            <v>47.088500000000003</v>
          </cell>
          <cell r="O2983">
            <v>78.112399999999994</v>
          </cell>
        </row>
        <row r="2984">
          <cell r="A2984" t="str">
            <v>Montenegro</v>
          </cell>
          <cell r="B2984" t="str">
            <v>Europe</v>
          </cell>
          <cell r="C2984" t="str">
            <v>Ba3</v>
          </cell>
          <cell r="H2984">
            <v>25.2987</v>
          </cell>
          <cell r="I2984">
            <v>63.826799999999999</v>
          </cell>
          <cell r="J2984">
            <v>147.505</v>
          </cell>
          <cell r="K2984">
            <v>243.30109999999999</v>
          </cell>
          <cell r="L2984">
            <v>61.985399999999998</v>
          </cell>
          <cell r="M2984">
            <v>194.04169999999999</v>
          </cell>
          <cell r="N2984">
            <v>163.02000000000001</v>
          </cell>
          <cell r="O2984">
            <v>133.4435</v>
          </cell>
        </row>
        <row r="2985">
          <cell r="A2985" t="str">
            <v>Morocco</v>
          </cell>
          <cell r="B2985" t="str">
            <v>ME &amp; A</v>
          </cell>
          <cell r="C2985" t="str">
            <v>Ba1</v>
          </cell>
          <cell r="D2985">
            <v>42.6541</v>
          </cell>
          <cell r="E2985">
            <v>24.551600000000001</v>
          </cell>
          <cell r="F2985">
            <v>12.7912</v>
          </cell>
          <cell r="G2985">
            <v>13.996</v>
          </cell>
          <cell r="H2985">
            <v>17.804500000000001</v>
          </cell>
          <cell r="I2985">
            <v>15.489800000000001</v>
          </cell>
          <cell r="J2985">
            <v>12.599</v>
          </cell>
          <cell r="K2985">
            <v>15.7494</v>
          </cell>
          <cell r="L2985">
            <v>15.0892</v>
          </cell>
          <cell r="M2985">
            <v>24.0932</v>
          </cell>
          <cell r="N2985">
            <v>31.787500000000001</v>
          </cell>
          <cell r="O2985">
            <v>34.3583</v>
          </cell>
        </row>
        <row r="2986">
          <cell r="A2986" t="str">
            <v>Mozambique</v>
          </cell>
          <cell r="B2986" t="str">
            <v>--</v>
          </cell>
          <cell r="C2986" t="str">
            <v>B1</v>
          </cell>
          <cell r="D2986">
            <v>60.160499999999999</v>
          </cell>
          <cell r="E2986">
            <v>49.4191</v>
          </cell>
          <cell r="F2986">
            <v>72.849000000000004</v>
          </cell>
          <cell r="G2986">
            <v>69.299899999999994</v>
          </cell>
          <cell r="H2986">
            <v>50.82</v>
          </cell>
          <cell r="I2986">
            <v>36.691600000000001</v>
          </cell>
          <cell r="J2986">
            <v>37.7074</v>
          </cell>
          <cell r="K2986">
            <v>34.783900000000003</v>
          </cell>
          <cell r="L2986">
            <v>25.457799999999999</v>
          </cell>
          <cell r="M2986">
            <v>7.9854000000000003</v>
          </cell>
          <cell r="N2986">
            <v>21.862100000000002</v>
          </cell>
          <cell r="O2986">
            <v>23.660399999999999</v>
          </cell>
        </row>
        <row r="2987">
          <cell r="A2987" t="str">
            <v>Myanmar</v>
          </cell>
          <cell r="B2987" t="str">
            <v>--</v>
          </cell>
          <cell r="C2987" t="str">
            <v>--</v>
          </cell>
        </row>
        <row r="2988">
          <cell r="A2988" t="str">
            <v>Namibia</v>
          </cell>
          <cell r="B2988" t="str">
            <v>ME &amp; A</v>
          </cell>
          <cell r="C2988" t="str">
            <v>Baa3</v>
          </cell>
          <cell r="G2988">
            <v>317.99599999999998</v>
          </cell>
          <cell r="H2988">
            <v>245.9051</v>
          </cell>
          <cell r="I2988">
            <v>115.04259999999999</v>
          </cell>
          <cell r="J2988">
            <v>55.063499999999998</v>
          </cell>
          <cell r="K2988">
            <v>30.798100000000002</v>
          </cell>
          <cell r="L2988">
            <v>71.950800000000001</v>
          </cell>
          <cell r="M2988">
            <v>40.246299999999998</v>
          </cell>
          <cell r="N2988">
            <v>52.1813</v>
          </cell>
          <cell r="O2988">
            <v>61.0321</v>
          </cell>
        </row>
        <row r="2989">
          <cell r="A2989" t="str">
            <v>Nepal</v>
          </cell>
          <cell r="B2989" t="str">
            <v>--</v>
          </cell>
          <cell r="C2989" t="str">
            <v>--</v>
          </cell>
        </row>
        <row r="2990">
          <cell r="A2990" t="str">
            <v>Netherlands</v>
          </cell>
          <cell r="B2990" t="str">
            <v>Europe</v>
          </cell>
          <cell r="C2990" t="str">
            <v>Aaa</v>
          </cell>
        </row>
        <row r="2991">
          <cell r="A2991" t="str">
            <v>Netherlands Antilles</v>
          </cell>
          <cell r="B2991" t="str">
            <v>--</v>
          </cell>
          <cell r="C2991" t="str">
            <v>--</v>
          </cell>
        </row>
        <row r="2992">
          <cell r="A2992" t="str">
            <v>New Zealand</v>
          </cell>
          <cell r="B2992" t="str">
            <v>Asia Pacific</v>
          </cell>
          <cell r="C2992" t="str">
            <v>Aaa</v>
          </cell>
        </row>
        <row r="2993">
          <cell r="A2993" t="str">
            <v>Nicaragua</v>
          </cell>
          <cell r="B2993" t="str">
            <v>Americas</v>
          </cell>
          <cell r="C2993" t="str">
            <v>B3</v>
          </cell>
          <cell r="D2993">
            <v>150.68719999999999</v>
          </cell>
          <cell r="E2993">
            <v>137.28710000000001</v>
          </cell>
          <cell r="F2993">
            <v>89.143299999999996</v>
          </cell>
          <cell r="G2993">
            <v>89.668199999999999</v>
          </cell>
          <cell r="H2993">
            <v>91.465299999999999</v>
          </cell>
          <cell r="I2993">
            <v>101.5217</v>
          </cell>
          <cell r="J2993">
            <v>95.175600000000003</v>
          </cell>
          <cell r="K2993">
            <v>83.641099999999994</v>
          </cell>
          <cell r="L2993">
            <v>82.192999999999998</v>
          </cell>
          <cell r="M2993">
            <v>95.968100000000007</v>
          </cell>
          <cell r="N2993">
            <v>90.427800000000005</v>
          </cell>
          <cell r="O2993">
            <v>89.325800000000001</v>
          </cell>
        </row>
        <row r="2994">
          <cell r="A2994" t="str">
            <v>Niger</v>
          </cell>
          <cell r="B2994" t="str">
            <v>--</v>
          </cell>
          <cell r="C2994" t="str">
            <v>--</v>
          </cell>
        </row>
        <row r="2995">
          <cell r="A2995" t="str">
            <v>Nigeria</v>
          </cell>
          <cell r="B2995" t="str">
            <v>ME &amp; A</v>
          </cell>
          <cell r="C2995" t="str">
            <v>Ba3</v>
          </cell>
          <cell r="D2995">
            <v>47.589300000000001</v>
          </cell>
          <cell r="E2995">
            <v>63.331800000000001</v>
          </cell>
          <cell r="F2995">
            <v>53.7254</v>
          </cell>
          <cell r="G2995">
            <v>29.272300000000001</v>
          </cell>
          <cell r="H2995">
            <v>11.3611</v>
          </cell>
          <cell r="I2995">
            <v>10.293799999999999</v>
          </cell>
          <cell r="J2995">
            <v>14.7125</v>
          </cell>
          <cell r="K2995">
            <v>8.8752999999999993</v>
          </cell>
          <cell r="L2995">
            <v>10.488899999999999</v>
          </cell>
          <cell r="M2995">
            <v>13.4467</v>
          </cell>
          <cell r="N2995">
            <v>10.324299999999999</v>
          </cell>
          <cell r="O2995">
            <v>10.622400000000001</v>
          </cell>
        </row>
        <row r="2996">
          <cell r="A2996" t="str">
            <v>Norway</v>
          </cell>
          <cell r="B2996" t="str">
            <v>Europe</v>
          </cell>
          <cell r="C2996" t="str">
            <v>Aaa</v>
          </cell>
        </row>
        <row r="2997">
          <cell r="A2997" t="str">
            <v>Oman</v>
          </cell>
          <cell r="B2997" t="str">
            <v>ME &amp; A</v>
          </cell>
          <cell r="C2997" t="str">
            <v>A1</v>
          </cell>
          <cell r="D2997">
            <v>82.992000000000004</v>
          </cell>
          <cell r="E2997">
            <v>64.537800000000004</v>
          </cell>
          <cell r="F2997">
            <v>64.5672</v>
          </cell>
          <cell r="G2997">
            <v>52.509700000000002</v>
          </cell>
          <cell r="H2997">
            <v>66.056100000000001</v>
          </cell>
          <cell r="I2997">
            <v>54.838000000000001</v>
          </cell>
          <cell r="J2997">
            <v>62.821100000000001</v>
          </cell>
          <cell r="K2997">
            <v>58.141300000000001</v>
          </cell>
          <cell r="L2997">
            <v>46.750300000000003</v>
          </cell>
          <cell r="M2997">
            <v>50.855400000000003</v>
          </cell>
          <cell r="N2997">
            <v>58.685000000000002</v>
          </cell>
          <cell r="O2997">
            <v>54.861600000000003</v>
          </cell>
        </row>
        <row r="2998">
          <cell r="A2998" t="str">
            <v>Pakistan</v>
          </cell>
          <cell r="B2998" t="str">
            <v>Asia Pacific</v>
          </cell>
          <cell r="C2998" t="str">
            <v>Caa1</v>
          </cell>
          <cell r="D2998">
            <v>75.732500000000002</v>
          </cell>
          <cell r="E2998">
            <v>45.1417</v>
          </cell>
          <cell r="F2998">
            <v>18.346299999999999</v>
          </cell>
          <cell r="G2998">
            <v>23.0443</v>
          </cell>
          <cell r="H2998">
            <v>18.1524</v>
          </cell>
          <cell r="I2998">
            <v>15.0291</v>
          </cell>
          <cell r="J2998">
            <v>50.272100000000002</v>
          </cell>
          <cell r="K2998">
            <v>46.5456</v>
          </cell>
          <cell r="L2998">
            <v>32.557499999999997</v>
          </cell>
          <cell r="M2998">
            <v>32.255299999999998</v>
          </cell>
          <cell r="N2998">
            <v>66.340199999999996</v>
          </cell>
          <cell r="O2998">
            <v>90.679100000000005</v>
          </cell>
        </row>
        <row r="2999">
          <cell r="A2999" t="str">
            <v>Palau</v>
          </cell>
          <cell r="B2999" t="str">
            <v>--</v>
          </cell>
          <cell r="C2999" t="str">
            <v>--</v>
          </cell>
        </row>
        <row r="3000">
          <cell r="A3000" t="str">
            <v>Panama</v>
          </cell>
          <cell r="B3000" t="str">
            <v>Americas</v>
          </cell>
          <cell r="C3000" t="str">
            <v>Baa2</v>
          </cell>
          <cell r="D3000">
            <v>34.0199</v>
          </cell>
          <cell r="E3000">
            <v>79.377300000000005</v>
          </cell>
          <cell r="F3000">
            <v>197.34540000000001</v>
          </cell>
          <cell r="G3000">
            <v>185.85830000000001</v>
          </cell>
          <cell r="H3000">
            <v>12.975899999999999</v>
          </cell>
          <cell r="I3000">
            <v>34.391199999999998</v>
          </cell>
          <cell r="J3000">
            <v>7.8954000000000004</v>
          </cell>
          <cell r="K3000">
            <v>11.6768</v>
          </cell>
          <cell r="L3000">
            <v>7.6086</v>
          </cell>
          <cell r="M3000">
            <v>62.933599999999998</v>
          </cell>
          <cell r="N3000">
            <v>3.4319000000000002</v>
          </cell>
          <cell r="O3000">
            <v>8.3842999999999996</v>
          </cell>
        </row>
        <row r="3001">
          <cell r="A3001" t="str">
            <v>Papua New Guinea</v>
          </cell>
          <cell r="B3001" t="str">
            <v>Asia Pacific</v>
          </cell>
          <cell r="C3001" t="str">
            <v>B1</v>
          </cell>
          <cell r="D3001">
            <v>161.62379999999999</v>
          </cell>
          <cell r="E3001">
            <v>71.712599999999995</v>
          </cell>
          <cell r="F3001">
            <v>64.913200000000003</v>
          </cell>
          <cell r="G3001">
            <v>92.085899999999995</v>
          </cell>
          <cell r="H3001">
            <v>84.697000000000003</v>
          </cell>
          <cell r="I3001">
            <v>67.091399999999993</v>
          </cell>
          <cell r="J3001">
            <v>28.372699999999998</v>
          </cell>
          <cell r="K3001">
            <v>38.594000000000001</v>
          </cell>
          <cell r="L3001">
            <v>46.3247</v>
          </cell>
          <cell r="M3001">
            <v>37.489400000000003</v>
          </cell>
          <cell r="N3001">
            <v>46.0184</v>
          </cell>
          <cell r="O3001">
            <v>64.304199999999994</v>
          </cell>
        </row>
        <row r="3002">
          <cell r="A3002" t="str">
            <v>Paraguay</v>
          </cell>
          <cell r="B3002" t="str">
            <v>Americas</v>
          </cell>
          <cell r="C3002" t="str">
            <v>Ba3</v>
          </cell>
          <cell r="D3002">
            <v>288.9314</v>
          </cell>
          <cell r="E3002">
            <v>162.77070000000001</v>
          </cell>
          <cell r="F3002">
            <v>137.922</v>
          </cell>
          <cell r="G3002">
            <v>107.88249999999999</v>
          </cell>
          <cell r="H3002">
            <v>85.292400000000001</v>
          </cell>
          <cell r="I3002">
            <v>60.872799999999998</v>
          </cell>
          <cell r="J3002">
            <v>77.992500000000007</v>
          </cell>
          <cell r="K3002">
            <v>54.3033</v>
          </cell>
          <cell r="L3002">
            <v>62.474400000000003</v>
          </cell>
          <cell r="M3002">
            <v>64.3583</v>
          </cell>
          <cell r="N3002">
            <v>63.603999999999999</v>
          </cell>
          <cell r="O3002">
            <v>57.444000000000003</v>
          </cell>
        </row>
        <row r="3003">
          <cell r="A3003" t="str">
            <v>Peru</v>
          </cell>
          <cell r="B3003" t="str">
            <v>Americas</v>
          </cell>
          <cell r="C3003" t="str">
            <v>Baa2</v>
          </cell>
          <cell r="D3003">
            <v>46.518999999999998</v>
          </cell>
          <cell r="E3003">
            <v>48.6252</v>
          </cell>
          <cell r="F3003">
            <v>64.584400000000002</v>
          </cell>
          <cell r="G3003">
            <v>35.240099999999998</v>
          </cell>
          <cell r="H3003">
            <v>61.863399999999999</v>
          </cell>
          <cell r="I3003">
            <v>35.198099999999997</v>
          </cell>
          <cell r="J3003">
            <v>30.547699999999999</v>
          </cell>
          <cell r="K3003">
            <v>36.429299999999998</v>
          </cell>
          <cell r="L3003">
            <v>19.812799999999999</v>
          </cell>
          <cell r="M3003">
            <v>20.968900000000001</v>
          </cell>
          <cell r="N3003">
            <v>20.873999999999999</v>
          </cell>
          <cell r="O3003">
            <v>21.698699999999999</v>
          </cell>
        </row>
        <row r="3004">
          <cell r="A3004" t="str">
            <v>Philippines</v>
          </cell>
          <cell r="B3004" t="str">
            <v>Asia Pacific</v>
          </cell>
          <cell r="C3004" t="str">
            <v>Baa3</v>
          </cell>
          <cell r="D3004">
            <v>101.7953</v>
          </cell>
          <cell r="E3004">
            <v>96.613200000000006</v>
          </cell>
          <cell r="F3004">
            <v>96.548500000000004</v>
          </cell>
          <cell r="G3004">
            <v>90.367099999999994</v>
          </cell>
          <cell r="H3004">
            <v>59.398699999999998</v>
          </cell>
          <cell r="I3004">
            <v>46.672899999999998</v>
          </cell>
          <cell r="J3004">
            <v>43.305</v>
          </cell>
          <cell r="K3004">
            <v>30.167400000000001</v>
          </cell>
          <cell r="L3004">
            <v>28.7363</v>
          </cell>
          <cell r="M3004">
            <v>23.9528</v>
          </cell>
          <cell r="N3004">
            <v>30.786000000000001</v>
          </cell>
          <cell r="O3004">
            <v>29.333300000000001</v>
          </cell>
        </row>
        <row r="3005">
          <cell r="A3005" t="str">
            <v>Poland</v>
          </cell>
          <cell r="B3005" t="str">
            <v>Europe</v>
          </cell>
          <cell r="C3005" t="str">
            <v>A2</v>
          </cell>
          <cell r="D3005">
            <v>107.7246</v>
          </cell>
          <cell r="E3005">
            <v>142.6797</v>
          </cell>
          <cell r="F3005">
            <v>156.80930000000001</v>
          </cell>
          <cell r="G3005">
            <v>141.01849999999999</v>
          </cell>
          <cell r="H3005">
            <v>168.2911</v>
          </cell>
          <cell r="I3005">
            <v>167.13890000000001</v>
          </cell>
          <cell r="J3005">
            <v>191.46969999999999</v>
          </cell>
          <cell r="K3005">
            <v>155.50129999999999</v>
          </cell>
          <cell r="L3005">
            <v>133.87450000000001</v>
          </cell>
          <cell r="M3005">
            <v>133.06559999999999</v>
          </cell>
          <cell r="N3005">
            <v>119.38460000000001</v>
          </cell>
          <cell r="O3005">
            <v>136.4341</v>
          </cell>
        </row>
        <row r="3006">
          <cell r="A3006" t="str">
            <v>Portugal</v>
          </cell>
          <cell r="B3006" t="str">
            <v>Europe</v>
          </cell>
          <cell r="C3006" t="str">
            <v>Ba3</v>
          </cell>
        </row>
        <row r="3007">
          <cell r="A3007" t="str">
            <v>Qatar</v>
          </cell>
          <cell r="B3007" t="str">
            <v>ME &amp; A</v>
          </cell>
          <cell r="C3007" t="str">
            <v>Aa2</v>
          </cell>
          <cell r="E3007">
            <v>228.3511</v>
          </cell>
          <cell r="F3007">
            <v>235.5924</v>
          </cell>
          <cell r="G3007">
            <v>187.50059999999999</v>
          </cell>
          <cell r="H3007">
            <v>252.71</v>
          </cell>
          <cell r="I3007">
            <v>260.88690000000003</v>
          </cell>
          <cell r="J3007">
            <v>339.1028</v>
          </cell>
          <cell r="K3007">
            <v>229.68360000000001</v>
          </cell>
          <cell r="L3007">
            <v>184.74780000000001</v>
          </cell>
          <cell r="M3007">
            <v>424.98930000000001</v>
          </cell>
          <cell r="N3007">
            <v>261.4699</v>
          </cell>
          <cell r="O3007">
            <v>250.00299999999999</v>
          </cell>
        </row>
        <row r="3008">
          <cell r="A3008" t="str">
            <v>Republic of the Congo</v>
          </cell>
          <cell r="C3008" t="str">
            <v>Ba3</v>
          </cell>
          <cell r="D3008">
            <v>4918.5648000000001</v>
          </cell>
          <cell r="E3008">
            <v>3965.6696999999999</v>
          </cell>
          <cell r="F3008">
            <v>1119.8561</v>
          </cell>
          <cell r="G3008">
            <v>148.9188</v>
          </cell>
          <cell r="H3008">
            <v>60.960799999999999</v>
          </cell>
          <cell r="I3008">
            <v>49.368499999999997</v>
          </cell>
          <cell r="J3008">
            <v>25.509499999999999</v>
          </cell>
          <cell r="K3008">
            <v>23.332000000000001</v>
          </cell>
          <cell r="L3008">
            <v>18.067699999999999</v>
          </cell>
          <cell r="M3008">
            <v>12.184200000000001</v>
          </cell>
          <cell r="N3008">
            <v>11.704800000000001</v>
          </cell>
          <cell r="O3008">
            <v>7.7145999999999999</v>
          </cell>
        </row>
        <row r="3009">
          <cell r="A3009" t="str">
            <v>Republic of the Congo, Government of</v>
          </cell>
          <cell r="C3009" t="str">
            <v>--</v>
          </cell>
          <cell r="D3009">
            <v>4918.5648000000001</v>
          </cell>
          <cell r="E3009">
            <v>3965.6696999999999</v>
          </cell>
          <cell r="F3009">
            <v>1119.8561</v>
          </cell>
          <cell r="G3009">
            <v>148.9188</v>
          </cell>
          <cell r="H3009">
            <v>60.960799999999999</v>
          </cell>
          <cell r="I3009">
            <v>49.368499999999997</v>
          </cell>
          <cell r="J3009">
            <v>25.509499999999999</v>
          </cell>
          <cell r="K3009">
            <v>23.332000000000001</v>
          </cell>
          <cell r="L3009">
            <v>18.067699999999999</v>
          </cell>
          <cell r="M3009">
            <v>12.184200000000001</v>
          </cell>
          <cell r="N3009">
            <v>11.704800000000001</v>
          </cell>
          <cell r="O3009">
            <v>7.7145999999999999</v>
          </cell>
        </row>
        <row r="3010">
          <cell r="A3010" t="str">
            <v>Romania</v>
          </cell>
          <cell r="B3010" t="str">
            <v>Europe</v>
          </cell>
          <cell r="C3010" t="str">
            <v>Baa3</v>
          </cell>
          <cell r="F3010">
            <v>81.781000000000006</v>
          </cell>
          <cell r="G3010">
            <v>88.938999999999993</v>
          </cell>
          <cell r="H3010">
            <v>130.8416</v>
          </cell>
          <cell r="I3010">
            <v>153.1694</v>
          </cell>
          <cell r="J3010">
            <v>135.77610000000001</v>
          </cell>
          <cell r="K3010">
            <v>115.9109</v>
          </cell>
          <cell r="L3010">
            <v>117.18810000000001</v>
          </cell>
          <cell r="M3010">
            <v>102.4212</v>
          </cell>
          <cell r="N3010">
            <v>103.8801</v>
          </cell>
          <cell r="O3010">
            <v>85.549899999999994</v>
          </cell>
        </row>
        <row r="3011">
          <cell r="A3011" t="str">
            <v>Russia</v>
          </cell>
          <cell r="B3011" t="str">
            <v>Europe</v>
          </cell>
          <cell r="C3011" t="str">
            <v>Baa1</v>
          </cell>
          <cell r="D3011">
            <v>94.726100000000002</v>
          </cell>
          <cell r="E3011">
            <v>66.553799999999995</v>
          </cell>
          <cell r="F3011">
            <v>57.246699999999997</v>
          </cell>
          <cell r="G3011">
            <v>48.061</v>
          </cell>
          <cell r="H3011">
            <v>28.811299999999999</v>
          </cell>
          <cell r="I3011">
            <v>31.500699999999998</v>
          </cell>
          <cell r="J3011">
            <v>30.0749</v>
          </cell>
          <cell r="K3011">
            <v>23.028099999999998</v>
          </cell>
          <cell r="L3011">
            <v>25.915900000000001</v>
          </cell>
          <cell r="M3011">
            <v>35.968200000000003</v>
          </cell>
          <cell r="N3011">
            <v>29.3978</v>
          </cell>
          <cell r="O3011">
            <v>22.9193</v>
          </cell>
        </row>
        <row r="3012">
          <cell r="A3012" t="str">
            <v>Rwanda</v>
          </cell>
          <cell r="B3012" t="str">
            <v>ME &amp; A</v>
          </cell>
          <cell r="C3012" t="str">
            <v>--</v>
          </cell>
          <cell r="D3012">
            <v>236.0539</v>
          </cell>
          <cell r="E3012">
            <v>299.15609999999998</v>
          </cell>
          <cell r="F3012">
            <v>317.37479999999999</v>
          </cell>
          <cell r="G3012">
            <v>220.6216</v>
          </cell>
          <cell r="H3012">
            <v>171.1223</v>
          </cell>
          <cell r="I3012">
            <v>128.0926</v>
          </cell>
          <cell r="J3012">
            <v>135.49780000000001</v>
          </cell>
          <cell r="K3012">
            <v>136.9401</v>
          </cell>
          <cell r="L3012">
            <v>106.9337</v>
          </cell>
          <cell r="M3012">
            <v>47.859000000000002</v>
          </cell>
          <cell r="N3012">
            <v>103.8301</v>
          </cell>
          <cell r="O3012">
            <v>126.9456</v>
          </cell>
        </row>
        <row r="3013">
          <cell r="A3013" t="str">
            <v>Saint Kitts and Nevis</v>
          </cell>
          <cell r="B3013" t="str">
            <v>--</v>
          </cell>
          <cell r="C3013" t="str">
            <v>--</v>
          </cell>
        </row>
        <row r="3014">
          <cell r="A3014" t="str">
            <v>Saint Lucia</v>
          </cell>
          <cell r="B3014" t="str">
            <v>--</v>
          </cell>
          <cell r="C3014" t="str">
            <v>--</v>
          </cell>
        </row>
        <row r="3015">
          <cell r="A3015" t="str">
            <v>Samoa</v>
          </cell>
          <cell r="B3015" t="str">
            <v>--</v>
          </cell>
          <cell r="C3015" t="str">
            <v>--</v>
          </cell>
        </row>
        <row r="3016">
          <cell r="A3016" t="str">
            <v>San Marino</v>
          </cell>
          <cell r="B3016" t="str">
            <v>--</v>
          </cell>
          <cell r="C3016" t="str">
            <v>--</v>
          </cell>
        </row>
        <row r="3017">
          <cell r="A3017" t="str">
            <v>Sao Tome and Principe</v>
          </cell>
          <cell r="B3017" t="str">
            <v>--</v>
          </cell>
          <cell r="C3017" t="str">
            <v>--</v>
          </cell>
        </row>
        <row r="3018">
          <cell r="A3018" t="str">
            <v>Sark</v>
          </cell>
          <cell r="B3018" t="str">
            <v>--</v>
          </cell>
          <cell r="C3018" t="str">
            <v>--</v>
          </cell>
        </row>
        <row r="3019">
          <cell r="A3019" t="str">
            <v>Saudi Arabia</v>
          </cell>
          <cell r="B3019" t="str">
            <v>ME &amp; A</v>
          </cell>
          <cell r="C3019" t="str">
            <v>Aa3</v>
          </cell>
          <cell r="D3019">
            <v>64.832400000000007</v>
          </cell>
          <cell r="E3019">
            <v>76.542100000000005</v>
          </cell>
          <cell r="F3019">
            <v>62.7898</v>
          </cell>
          <cell r="G3019">
            <v>11.671200000000001</v>
          </cell>
          <cell r="H3019">
            <v>8.1119000000000003</v>
          </cell>
          <cell r="I3019">
            <v>12.311</v>
          </cell>
          <cell r="J3019">
            <v>6.3021000000000003</v>
          </cell>
          <cell r="K3019">
            <v>10.0707</v>
          </cell>
          <cell r="L3019">
            <v>10.126099999999999</v>
          </cell>
          <cell r="M3019">
            <v>6.5907999999999998</v>
          </cell>
          <cell r="N3019">
            <v>7.8562000000000003</v>
          </cell>
          <cell r="O3019">
            <v>6.9291</v>
          </cell>
        </row>
        <row r="3020">
          <cell r="A3020" t="str">
            <v>Senegal</v>
          </cell>
          <cell r="B3020" t="str">
            <v>ME &amp; A</v>
          </cell>
          <cell r="C3020" t="str">
            <v>B1</v>
          </cell>
          <cell r="D3020">
            <v>19.561299999999999</v>
          </cell>
          <cell r="E3020">
            <v>21.7178</v>
          </cell>
          <cell r="F3020">
            <v>16.8935</v>
          </cell>
          <cell r="G3020">
            <v>18.7622</v>
          </cell>
          <cell r="H3020">
            <v>8.4601000000000006</v>
          </cell>
          <cell r="I3020">
            <v>5.3493000000000004</v>
          </cell>
          <cell r="J3020">
            <v>5.8394000000000004</v>
          </cell>
          <cell r="K3020">
            <v>5.2686999999999999</v>
          </cell>
          <cell r="L3020">
            <v>6.0911</v>
          </cell>
          <cell r="M3020">
            <v>10.0016</v>
          </cell>
          <cell r="N3020">
            <v>9.7545999999999999</v>
          </cell>
          <cell r="O3020">
            <v>7.452</v>
          </cell>
        </row>
        <row r="3021">
          <cell r="A3021" t="str">
            <v>Serbia</v>
          </cell>
          <cell r="B3021" t="str">
            <v>Europe</v>
          </cell>
          <cell r="C3021" t="str">
            <v>B1</v>
          </cell>
          <cell r="D3021">
            <v>55.1584</v>
          </cell>
          <cell r="E3021">
            <v>41.611499999999999</v>
          </cell>
          <cell r="F3021">
            <v>28.611000000000001</v>
          </cell>
          <cell r="G3021">
            <v>43.5411</v>
          </cell>
          <cell r="H3021">
            <v>30.8886</v>
          </cell>
          <cell r="I3021">
            <v>36.219200000000001</v>
          </cell>
          <cell r="J3021">
            <v>59.307200000000002</v>
          </cell>
          <cell r="K3021">
            <v>42.844099999999997</v>
          </cell>
          <cell r="L3021">
            <v>52.729100000000003</v>
          </cell>
          <cell r="M3021">
            <v>37.282800000000002</v>
          </cell>
          <cell r="N3021">
            <v>40.951799999999999</v>
          </cell>
          <cell r="O3021">
            <v>41.686799999999998</v>
          </cell>
        </row>
        <row r="3022">
          <cell r="A3022" t="str">
            <v>Seychelles</v>
          </cell>
          <cell r="B3022" t="str">
            <v>--</v>
          </cell>
          <cell r="C3022" t="str">
            <v>--</v>
          </cell>
        </row>
        <row r="3023">
          <cell r="A3023" t="str">
            <v>Sierra Leone</v>
          </cell>
          <cell r="B3023" t="str">
            <v>--</v>
          </cell>
          <cell r="C3023" t="str">
            <v>--</v>
          </cell>
        </row>
        <row r="3024">
          <cell r="A3024" t="str">
            <v>Singapore</v>
          </cell>
          <cell r="B3024" t="str">
            <v>Asia Pacific</v>
          </cell>
          <cell r="C3024" t="str">
            <v>Aaa</v>
          </cell>
        </row>
        <row r="3025">
          <cell r="A3025" t="str">
            <v>Sint Maarten</v>
          </cell>
          <cell r="B3025" t="str">
            <v>Americas</v>
          </cell>
          <cell r="C3025" t="str">
            <v>Baa1</v>
          </cell>
          <cell r="I3025">
            <v>76.484099999999998</v>
          </cell>
          <cell r="J3025">
            <v>52.188400000000001</v>
          </cell>
          <cell r="K3025">
            <v>57.717199999999998</v>
          </cell>
          <cell r="L3025">
            <v>49.883299999999998</v>
          </cell>
          <cell r="M3025">
            <v>50.415199999999999</v>
          </cell>
          <cell r="N3025">
            <v>47.424999999999997</v>
          </cell>
          <cell r="O3025">
            <v>45.396900000000002</v>
          </cell>
        </row>
        <row r="3026">
          <cell r="A3026" t="str">
            <v>Slovakia</v>
          </cell>
          <cell r="B3026" t="str">
            <v>Europe</v>
          </cell>
          <cell r="C3026" t="str">
            <v>A2</v>
          </cell>
        </row>
        <row r="3027">
          <cell r="A3027" t="str">
            <v>Slovenia</v>
          </cell>
          <cell r="B3027" t="str">
            <v>Europe</v>
          </cell>
          <cell r="C3027" t="str">
            <v>Ba1</v>
          </cell>
        </row>
        <row r="3028">
          <cell r="A3028" t="str">
            <v>Solomon Islands</v>
          </cell>
          <cell r="B3028" t="str">
            <v>--</v>
          </cell>
          <cell r="C3028" t="str">
            <v>--</v>
          </cell>
        </row>
        <row r="3029">
          <cell r="A3029" t="str">
            <v>Somalia</v>
          </cell>
          <cell r="B3029" t="str">
            <v>--</v>
          </cell>
          <cell r="C3029" t="str">
            <v>--</v>
          </cell>
        </row>
        <row r="3030">
          <cell r="A3030" t="str">
            <v>South Africa</v>
          </cell>
          <cell r="B3030" t="str">
            <v>ME &amp; A</v>
          </cell>
          <cell r="C3030" t="str">
            <v>Baa1</v>
          </cell>
          <cell r="D3030">
            <v>225.13839999999999</v>
          </cell>
          <cell r="E3030">
            <v>211.94030000000001</v>
          </cell>
          <cell r="F3030">
            <v>107.527</v>
          </cell>
          <cell r="G3030">
            <v>99.419499999999999</v>
          </cell>
          <cell r="H3030">
            <v>101.3908</v>
          </cell>
          <cell r="I3030">
            <v>91.527000000000001</v>
          </cell>
          <cell r="J3030">
            <v>91.275899999999993</v>
          </cell>
          <cell r="K3030">
            <v>70.855900000000005</v>
          </cell>
          <cell r="L3030">
            <v>68.189400000000006</v>
          </cell>
          <cell r="M3030">
            <v>70.055499999999995</v>
          </cell>
          <cell r="N3030">
            <v>79.307000000000002</v>
          </cell>
          <cell r="O3030">
            <v>83.956800000000001</v>
          </cell>
        </row>
        <row r="3031">
          <cell r="A3031" t="str">
            <v>Spain</v>
          </cell>
          <cell r="B3031" t="str">
            <v>Europe</v>
          </cell>
          <cell r="C3031" t="str">
            <v>Baa3</v>
          </cell>
        </row>
        <row r="3032">
          <cell r="A3032" t="str">
            <v>Sri Lanka</v>
          </cell>
          <cell r="B3032" t="str">
            <v>Asia Pacific</v>
          </cell>
          <cell r="C3032" t="str">
            <v>B1</v>
          </cell>
          <cell r="F3032">
            <v>120.66119999999999</v>
          </cell>
          <cell r="G3032">
            <v>119.8062</v>
          </cell>
          <cell r="H3032">
            <v>132.2398</v>
          </cell>
          <cell r="I3032">
            <v>128.9657</v>
          </cell>
          <cell r="J3032">
            <v>216.08860000000001</v>
          </cell>
          <cell r="K3032">
            <v>108.73699999999999</v>
          </cell>
          <cell r="L3032">
            <v>101.3717</v>
          </cell>
          <cell r="M3032">
            <v>130.17830000000001</v>
          </cell>
          <cell r="N3032">
            <v>111.7302</v>
          </cell>
          <cell r="O3032">
            <v>111.8772</v>
          </cell>
        </row>
        <row r="3033">
          <cell r="A3033" t="str">
            <v>St. Vincent and the Grenadines</v>
          </cell>
          <cell r="B3033" t="str">
            <v>Americas</v>
          </cell>
          <cell r="C3033" t="str">
            <v>B2</v>
          </cell>
          <cell r="D3033">
            <v>109.8587</v>
          </cell>
          <cell r="E3033">
            <v>119.38720000000001</v>
          </cell>
          <cell r="F3033">
            <v>85.460700000000003</v>
          </cell>
          <cell r="G3033">
            <v>98.153499999999994</v>
          </cell>
          <cell r="H3033">
            <v>101.1828</v>
          </cell>
          <cell r="I3033">
            <v>95.427300000000002</v>
          </cell>
          <cell r="J3033">
            <v>107.33240000000001</v>
          </cell>
          <cell r="K3033">
            <v>124.2051</v>
          </cell>
          <cell r="L3033">
            <v>85.204599999999999</v>
          </cell>
          <cell r="M3033">
            <v>101.3104</v>
          </cell>
          <cell r="N3033">
            <v>82.858400000000003</v>
          </cell>
          <cell r="O3033">
            <v>91.077299999999994</v>
          </cell>
        </row>
        <row r="3034">
          <cell r="A3034" t="str">
            <v>Sudan</v>
          </cell>
          <cell r="B3034" t="str">
            <v>--</v>
          </cell>
          <cell r="C3034" t="str">
            <v>--</v>
          </cell>
        </row>
        <row r="3035">
          <cell r="A3035" t="str">
            <v>Suriname</v>
          </cell>
          <cell r="B3035" t="str">
            <v>Americas</v>
          </cell>
          <cell r="C3035" t="str">
            <v>Ba3</v>
          </cell>
          <cell r="D3035">
            <v>37.237699999999997</v>
          </cell>
          <cell r="E3035">
            <v>26.715900000000001</v>
          </cell>
          <cell r="F3035">
            <v>24.214600000000001</v>
          </cell>
          <cell r="G3035">
            <v>40.417499999999997</v>
          </cell>
          <cell r="H3035">
            <v>61.902999999999999</v>
          </cell>
          <cell r="I3035">
            <v>42.881900000000002</v>
          </cell>
          <cell r="J3035">
            <v>43.574399999999997</v>
          </cell>
          <cell r="K3035">
            <v>12.6965</v>
          </cell>
          <cell r="L3035">
            <v>13.7037</v>
          </cell>
          <cell r="M3035">
            <v>10.181900000000001</v>
          </cell>
          <cell r="N3035">
            <v>4.9523000000000001</v>
          </cell>
          <cell r="O3035">
            <v>7.1009000000000002</v>
          </cell>
        </row>
        <row r="3036">
          <cell r="A3036" t="str">
            <v>Swaziland</v>
          </cell>
          <cell r="B3036" t="str">
            <v>--</v>
          </cell>
          <cell r="C3036" t="str">
            <v>--</v>
          </cell>
        </row>
        <row r="3037">
          <cell r="A3037" t="str">
            <v>Sweden</v>
          </cell>
          <cell r="B3037" t="str">
            <v>Europe</v>
          </cell>
          <cell r="C3037" t="str">
            <v>Aaa</v>
          </cell>
        </row>
        <row r="3038">
          <cell r="A3038" t="str">
            <v>Switzerland</v>
          </cell>
          <cell r="B3038" t="str">
            <v>Europe</v>
          </cell>
          <cell r="C3038" t="str">
            <v>Aaa</v>
          </cell>
        </row>
        <row r="3039">
          <cell r="A3039" t="str">
            <v>Syria</v>
          </cell>
          <cell r="B3039" t="str">
            <v>--</v>
          </cell>
          <cell r="C3039" t="str">
            <v>--</v>
          </cell>
        </row>
        <row r="3040">
          <cell r="A3040" t="str">
            <v>Taiwan</v>
          </cell>
          <cell r="B3040" t="str">
            <v>Asia Pacific</v>
          </cell>
          <cell r="C3040" t="str">
            <v>Aa3</v>
          </cell>
          <cell r="D3040">
            <v>22.439399999999999</v>
          </cell>
          <cell r="E3040">
            <v>25.594799999999999</v>
          </cell>
          <cell r="F3040">
            <v>29.210599999999999</v>
          </cell>
          <cell r="G3040">
            <v>31.417300000000001</v>
          </cell>
          <cell r="H3040">
            <v>29.3156</v>
          </cell>
          <cell r="I3040">
            <v>34.058199999999999</v>
          </cell>
          <cell r="J3040">
            <v>27.873899999999999</v>
          </cell>
          <cell r="K3040">
            <v>20.4908</v>
          </cell>
          <cell r="L3040">
            <v>23.6692</v>
          </cell>
          <cell r="M3040">
            <v>28.831</v>
          </cell>
          <cell r="N3040">
            <v>29.6236</v>
          </cell>
          <cell r="O3040">
            <v>30.867100000000001</v>
          </cell>
        </row>
        <row r="3041">
          <cell r="A3041" t="str">
            <v>Tajikistan</v>
          </cell>
          <cell r="B3041" t="str">
            <v>--</v>
          </cell>
          <cell r="C3041" t="str">
            <v>--</v>
          </cell>
          <cell r="D3041">
            <v>143.80170000000001</v>
          </cell>
          <cell r="E3041">
            <v>140.00790000000001</v>
          </cell>
          <cell r="F3041">
            <v>89.159800000000004</v>
          </cell>
          <cell r="G3041">
            <v>40.998199999999997</v>
          </cell>
          <cell r="H3041">
            <v>40.9726</v>
          </cell>
          <cell r="I3041">
            <v>465.7928</v>
          </cell>
          <cell r="J3041">
            <v>585.15269999999998</v>
          </cell>
          <cell r="K3041">
            <v>1080.2934</v>
          </cell>
          <cell r="L3041">
            <v>375.23099999999999</v>
          </cell>
          <cell r="M3041">
            <v>471.90069999999997</v>
          </cell>
          <cell r="N3041">
            <v>366.88819999999998</v>
          </cell>
          <cell r="O3041">
            <v>301.97722102476928</v>
          </cell>
        </row>
        <row r="3042">
          <cell r="A3042" t="str">
            <v>Tanzania</v>
          </cell>
          <cell r="B3042" t="str">
            <v>--</v>
          </cell>
          <cell r="C3042" t="str">
            <v>--</v>
          </cell>
        </row>
        <row r="3043">
          <cell r="A3043" t="str">
            <v>Thailand</v>
          </cell>
          <cell r="B3043" t="str">
            <v>Asia Pacific</v>
          </cell>
          <cell r="C3043" t="str">
            <v>Baa1</v>
          </cell>
          <cell r="D3043">
            <v>66.618499999999997</v>
          </cell>
          <cell r="E3043">
            <v>46.573900000000002</v>
          </cell>
          <cell r="F3043">
            <v>66.190399999999997</v>
          </cell>
          <cell r="G3043">
            <v>75.662400000000005</v>
          </cell>
          <cell r="H3043">
            <v>72.132300000000001</v>
          </cell>
          <cell r="I3043">
            <v>58.066000000000003</v>
          </cell>
          <cell r="J3043">
            <v>41.655500000000004</v>
          </cell>
          <cell r="K3043">
            <v>31.908200000000001</v>
          </cell>
          <cell r="L3043">
            <v>35.273099999999999</v>
          </cell>
          <cell r="M3043">
            <v>35.015700000000002</v>
          </cell>
          <cell r="N3043">
            <v>40.430500000000002</v>
          </cell>
          <cell r="O3043">
            <v>42.079799999999999</v>
          </cell>
        </row>
        <row r="3044">
          <cell r="A3044" t="str">
            <v>Togo</v>
          </cell>
          <cell r="B3044" t="str">
            <v>--</v>
          </cell>
          <cell r="C3044" t="str">
            <v>--</v>
          </cell>
        </row>
        <row r="3045">
          <cell r="A3045" t="str">
            <v>Trinidad and Tobago</v>
          </cell>
          <cell r="B3045" t="str">
            <v>Americas</v>
          </cell>
          <cell r="C3045" t="str">
            <v>Baa1</v>
          </cell>
          <cell r="D3045">
            <v>3.5663999999999998</v>
          </cell>
          <cell r="E3045">
            <v>3.9729000000000001</v>
          </cell>
          <cell r="F3045">
            <v>7.5542999999999996</v>
          </cell>
          <cell r="G3045">
            <v>1.8891</v>
          </cell>
          <cell r="H3045">
            <v>3.7866</v>
          </cell>
          <cell r="I3045">
            <v>0.92979999999999996</v>
          </cell>
          <cell r="J3045">
            <v>0.70569999999999999</v>
          </cell>
          <cell r="K3045">
            <v>3.9287999999999998</v>
          </cell>
          <cell r="L3045">
            <v>0.78939999999999999</v>
          </cell>
          <cell r="M3045">
            <v>1.0811999999999999</v>
          </cell>
          <cell r="N3045">
            <v>1.3061</v>
          </cell>
          <cell r="O3045">
            <v>1.3112999999999999</v>
          </cell>
        </row>
        <row r="3046">
          <cell r="A3046" t="str">
            <v>Tunisia</v>
          </cell>
          <cell r="B3046" t="str">
            <v>ME &amp; A</v>
          </cell>
          <cell r="C3046" t="str">
            <v>Ba3</v>
          </cell>
          <cell r="D3046">
            <v>174.89609999999999</v>
          </cell>
          <cell r="E3046">
            <v>165.62979999999999</v>
          </cell>
          <cell r="F3046">
            <v>126.0365</v>
          </cell>
          <cell r="G3046">
            <v>120.9554</v>
          </cell>
          <cell r="H3046">
            <v>77.7881</v>
          </cell>
          <cell r="I3046">
            <v>69.395499999999998</v>
          </cell>
          <cell r="J3046">
            <v>69.131</v>
          </cell>
          <cell r="K3046">
            <v>62.771700000000003</v>
          </cell>
          <cell r="L3046">
            <v>77.467600000000004</v>
          </cell>
          <cell r="M3046">
            <v>103.69</v>
          </cell>
          <cell r="N3046">
            <v>106.4585</v>
          </cell>
          <cell r="O3046">
            <v>103.44159999999999</v>
          </cell>
        </row>
        <row r="3047">
          <cell r="A3047" t="str">
            <v>Turkey</v>
          </cell>
          <cell r="B3047" t="str">
            <v>Europe</v>
          </cell>
          <cell r="C3047" t="str">
            <v>Baa3</v>
          </cell>
          <cell r="F3047">
            <v>181.23259999999999</v>
          </cell>
          <cell r="G3047">
            <v>145.2456</v>
          </cell>
          <cell r="H3047">
            <v>140.06780000000001</v>
          </cell>
          <cell r="I3047">
            <v>124.2092</v>
          </cell>
          <cell r="J3047">
            <v>153.57849999999999</v>
          </cell>
          <cell r="K3047">
            <v>148.9169</v>
          </cell>
          <cell r="L3047">
            <v>162.72069999999999</v>
          </cell>
          <cell r="M3047">
            <v>181.15620000000001</v>
          </cell>
          <cell r="N3047">
            <v>161.0419</v>
          </cell>
          <cell r="O3047">
            <v>162.80709999999999</v>
          </cell>
        </row>
        <row r="3048">
          <cell r="A3048" t="str">
            <v>Turkmenistan</v>
          </cell>
          <cell r="B3048" t="str">
            <v>--</v>
          </cell>
          <cell r="C3048" t="str">
            <v>--</v>
          </cell>
        </row>
        <row r="3049">
          <cell r="A3049" t="str">
            <v>Uganda</v>
          </cell>
          <cell r="B3049" t="str">
            <v>--</v>
          </cell>
          <cell r="C3049" t="str">
            <v>--</v>
          </cell>
          <cell r="D3049">
            <v>92.280699999999996</v>
          </cell>
          <cell r="E3049">
            <v>86.635099999999994</v>
          </cell>
          <cell r="F3049">
            <v>75.522499999999994</v>
          </cell>
          <cell r="G3049">
            <v>71.370400000000004</v>
          </cell>
          <cell r="H3049">
            <v>52.711199999999998</v>
          </cell>
          <cell r="I3049">
            <v>34.993400000000001</v>
          </cell>
          <cell r="J3049">
            <v>40.552900000000001</v>
          </cell>
          <cell r="K3049">
            <v>33.306399999999996</v>
          </cell>
          <cell r="L3049">
            <v>43.099400000000003</v>
          </cell>
          <cell r="M3049">
            <v>53.1629</v>
          </cell>
          <cell r="N3049">
            <v>50.503399999999999</v>
          </cell>
          <cell r="O3049">
            <v>49.176600000000001</v>
          </cell>
        </row>
        <row r="3050">
          <cell r="A3050" t="str">
            <v>Ukraine</v>
          </cell>
          <cell r="B3050" t="str">
            <v>Europe</v>
          </cell>
          <cell r="C3050" t="str">
            <v>Caa1</v>
          </cell>
          <cell r="E3050">
            <v>185.75380000000001</v>
          </cell>
          <cell r="F3050">
            <v>164.44069999999999</v>
          </cell>
          <cell r="G3050">
            <v>96.312200000000004</v>
          </cell>
          <cell r="H3050">
            <v>116.873</v>
          </cell>
          <cell r="I3050">
            <v>126.0835</v>
          </cell>
          <cell r="J3050">
            <v>138.53210000000001</v>
          </cell>
          <cell r="K3050">
            <v>175.9127</v>
          </cell>
          <cell r="L3050">
            <v>147.61859999999999</v>
          </cell>
          <cell r="M3050">
            <v>185.95590000000001</v>
          </cell>
          <cell r="N3050">
            <v>260.44740000000002</v>
          </cell>
          <cell r="O3050">
            <v>300.37290000000002</v>
          </cell>
        </row>
        <row r="3051">
          <cell r="A3051" t="str">
            <v>United Arab Emirates</v>
          </cell>
          <cell r="B3051" t="str">
            <v>ME &amp; A</v>
          </cell>
          <cell r="C3051" t="str">
            <v>Aa2</v>
          </cell>
          <cell r="D3051">
            <v>89.876800000000003</v>
          </cell>
          <cell r="E3051">
            <v>100.08799999999999</v>
          </cell>
          <cell r="F3051">
            <v>109.7191</v>
          </cell>
          <cell r="G3051">
            <v>167.953</v>
          </cell>
          <cell r="H3051">
            <v>241.27959999999999</v>
          </cell>
          <cell r="I3051">
            <v>140.40960000000001</v>
          </cell>
          <cell r="J3051">
            <v>329.0933</v>
          </cell>
          <cell r="K3051">
            <v>420.82940000000002</v>
          </cell>
          <cell r="L3051">
            <v>357.8116</v>
          </cell>
          <cell r="M3051">
            <v>318.59320000000002</v>
          </cell>
          <cell r="N3051">
            <v>266.27190000000002</v>
          </cell>
          <cell r="O3051">
            <v>250.52019999999999</v>
          </cell>
        </row>
        <row r="3052">
          <cell r="A3052" t="str">
            <v>United Kingdom</v>
          </cell>
          <cell r="B3052" t="str">
            <v>Europe</v>
          </cell>
          <cell r="C3052" t="str">
            <v>Aa1</v>
          </cell>
        </row>
        <row r="3053">
          <cell r="A3053" t="str">
            <v>United States of America</v>
          </cell>
          <cell r="B3053" t="str">
            <v>Americas</v>
          </cell>
          <cell r="C3053" t="str">
            <v>Aaa</v>
          </cell>
        </row>
        <row r="3054">
          <cell r="A3054" t="str">
            <v>Uruguay</v>
          </cell>
          <cell r="B3054" t="str">
            <v>Americas</v>
          </cell>
          <cell r="C3054" t="str">
            <v>Baa3</v>
          </cell>
          <cell r="D3054">
            <v>784.47969999999998</v>
          </cell>
          <cell r="E3054">
            <v>255.55799999999999</v>
          </cell>
          <cell r="F3054">
            <v>240.81970000000001</v>
          </cell>
          <cell r="G3054">
            <v>288.6087</v>
          </cell>
          <cell r="H3054">
            <v>170.44659999999999</v>
          </cell>
          <cell r="I3054">
            <v>164.47499999999999</v>
          </cell>
          <cell r="J3054">
            <v>119.9654</v>
          </cell>
          <cell r="K3054">
            <v>122.0761</v>
          </cell>
          <cell r="L3054">
            <v>148.47040000000001</v>
          </cell>
          <cell r="M3054">
            <v>101.0266</v>
          </cell>
          <cell r="N3054">
            <v>85.506</v>
          </cell>
          <cell r="O3054">
            <v>62.807600000000001</v>
          </cell>
        </row>
        <row r="3055">
          <cell r="A3055" t="str">
            <v>Uzbekistan</v>
          </cell>
          <cell r="B3055" t="str">
            <v>--</v>
          </cell>
          <cell r="C3055" t="str">
            <v>--</v>
          </cell>
          <cell r="D3055">
            <v>136.65819999999999</v>
          </cell>
          <cell r="E3055">
            <v>83.617900000000006</v>
          </cell>
          <cell r="F3055">
            <v>46.36</v>
          </cell>
          <cell r="G3055">
            <v>34.343499999999999</v>
          </cell>
          <cell r="H3055">
            <v>21.194700000000001</v>
          </cell>
          <cell r="I3055">
            <v>22.750900000000001</v>
          </cell>
          <cell r="J3055">
            <v>14.0832</v>
          </cell>
          <cell r="K3055">
            <v>8.5394000000000005</v>
          </cell>
          <cell r="L3055">
            <v>8.8635999999999999</v>
          </cell>
          <cell r="M3055">
            <v>9.5793999999999997</v>
          </cell>
          <cell r="N3055">
            <v>7.9202000000000004</v>
          </cell>
          <cell r="O3055">
            <v>7.7359</v>
          </cell>
        </row>
        <row r="3056">
          <cell r="A3056" t="str">
            <v>Vanuatu</v>
          </cell>
          <cell r="B3056" t="str">
            <v>--</v>
          </cell>
          <cell r="C3056" t="str">
            <v>--</v>
          </cell>
        </row>
        <row r="3057">
          <cell r="A3057" t="str">
            <v>Venezuela</v>
          </cell>
          <cell r="B3057" t="str">
            <v>Americas</v>
          </cell>
          <cell r="C3057" t="str">
            <v>B2</v>
          </cell>
          <cell r="D3057">
            <v>171.5693</v>
          </cell>
          <cell r="E3057">
            <v>71.4803</v>
          </cell>
          <cell r="F3057">
            <v>57.2577</v>
          </cell>
          <cell r="G3057">
            <v>52.569899999999997</v>
          </cell>
          <cell r="H3057">
            <v>47.122799999999998</v>
          </cell>
          <cell r="I3057">
            <v>88.039000000000001</v>
          </cell>
          <cell r="J3057">
            <v>63.494999999999997</v>
          </cell>
          <cell r="K3057">
            <v>104.5668</v>
          </cell>
          <cell r="L3057">
            <v>209.8185</v>
          </cell>
          <cell r="M3057">
            <v>309.68419999999998</v>
          </cell>
          <cell r="N3057">
            <v>385.99930000000001</v>
          </cell>
          <cell r="O3057">
            <v>610.47289999999998</v>
          </cell>
        </row>
        <row r="3058">
          <cell r="A3058" t="str">
            <v>Vietnam</v>
          </cell>
          <cell r="B3058" t="str">
            <v>Asia Pacific</v>
          </cell>
          <cell r="C3058" t="str">
            <v>B2</v>
          </cell>
          <cell r="D3058">
            <v>42.319800000000001</v>
          </cell>
          <cell r="E3058">
            <v>47.203499999999998</v>
          </cell>
          <cell r="F3058">
            <v>53.003799999999998</v>
          </cell>
          <cell r="G3058">
            <v>46.520899999999997</v>
          </cell>
          <cell r="H3058">
            <v>36.174100000000003</v>
          </cell>
          <cell r="I3058">
            <v>26.4999</v>
          </cell>
          <cell r="J3058">
            <v>22.877800000000001</v>
          </cell>
          <cell r="K3058">
            <v>38.009900000000002</v>
          </cell>
          <cell r="L3058">
            <v>77.558700000000002</v>
          </cell>
          <cell r="M3058">
            <v>89.280100000000004</v>
          </cell>
          <cell r="N3058">
            <v>47.822600000000001</v>
          </cell>
          <cell r="O3058">
            <v>50.225700000000003</v>
          </cell>
        </row>
        <row r="3059">
          <cell r="A3059" t="str">
            <v>Yemen</v>
          </cell>
          <cell r="B3059" t="str">
            <v>--</v>
          </cell>
          <cell r="C3059" t="str">
            <v>--</v>
          </cell>
        </row>
        <row r="3060">
          <cell r="A3060" t="str">
            <v>Yugoslavia</v>
          </cell>
          <cell r="B3060" t="str">
            <v>--</v>
          </cell>
          <cell r="C3060" t="str">
            <v>--</v>
          </cell>
        </row>
        <row r="3061">
          <cell r="A3061" t="str">
            <v>Zambia</v>
          </cell>
          <cell r="B3061" t="str">
            <v>--</v>
          </cell>
          <cell r="C3061" t="str">
            <v>B1</v>
          </cell>
          <cell r="D3061">
            <v>85.886399999999995</v>
          </cell>
          <cell r="E3061">
            <v>93.810699999999997</v>
          </cell>
          <cell r="F3061">
            <v>87.54</v>
          </cell>
          <cell r="G3061">
            <v>59.136000000000003</v>
          </cell>
          <cell r="H3061">
            <v>73.414500000000004</v>
          </cell>
          <cell r="I3061">
            <v>63.775199999999998</v>
          </cell>
          <cell r="J3061">
            <v>73.345600000000005</v>
          </cell>
          <cell r="K3061">
            <v>44.706600000000002</v>
          </cell>
          <cell r="L3061">
            <v>89.955699999999993</v>
          </cell>
          <cell r="M3061">
            <v>26.784400000000002</v>
          </cell>
          <cell r="N3061">
            <v>47.999699999999997</v>
          </cell>
          <cell r="O3061">
            <v>62.753999999999998</v>
          </cell>
        </row>
        <row r="3062">
          <cell r="A3062" t="str">
            <v>Zimbabwe</v>
          </cell>
          <cell r="B3062" t="str">
            <v>--</v>
          </cell>
          <cell r="C3062" t="str">
            <v>--</v>
          </cell>
        </row>
        <row r="3063">
          <cell r="A3063" t="str">
            <v>Sharjah</v>
          </cell>
          <cell r="D3063" t="str">
            <v>--</v>
          </cell>
          <cell r="E3063" t="str">
            <v>--</v>
          </cell>
          <cell r="F3063" t="str">
            <v>--</v>
          </cell>
          <cell r="G3063" t="str">
            <v>--</v>
          </cell>
          <cell r="H3063" t="str">
            <v>--</v>
          </cell>
          <cell r="I3063" t="str">
            <v>--</v>
          </cell>
          <cell r="J3063" t="str">
            <v>--</v>
          </cell>
          <cell r="K3063" t="str">
            <v>--</v>
          </cell>
          <cell r="L3063" t="str">
            <v>--</v>
          </cell>
          <cell r="M3063" t="str">
            <v>--</v>
          </cell>
          <cell r="N3063" t="str">
            <v>--</v>
          </cell>
          <cell r="O3063" t="str">
            <v>--</v>
          </cell>
        </row>
        <row r="3064">
          <cell r="A3064" t="str">
            <v>Abu Dhabi</v>
          </cell>
        </row>
        <row r="3066">
          <cell r="A3066" t="str">
            <v>Net Foreign Direct Investment/GDP</v>
          </cell>
          <cell r="B3066" t="str">
            <v>Region</v>
          </cell>
          <cell r="C3066" t="str">
            <v>Rating</v>
          </cell>
          <cell r="D3066">
            <v>2003</v>
          </cell>
          <cell r="E3066">
            <v>2004</v>
          </cell>
          <cell r="F3066">
            <v>2005</v>
          </cell>
          <cell r="G3066">
            <v>2006</v>
          </cell>
          <cell r="H3066">
            <v>2007</v>
          </cell>
          <cell r="I3066">
            <v>2008</v>
          </cell>
          <cell r="J3066">
            <v>2009</v>
          </cell>
          <cell r="K3066">
            <v>2010</v>
          </cell>
          <cell r="L3066">
            <v>2011</v>
          </cell>
          <cell r="M3066">
            <v>2012</v>
          </cell>
          <cell r="N3066" t="str">
            <v>2013F</v>
          </cell>
          <cell r="O3066" t="str">
            <v>2014F</v>
          </cell>
          <cell r="P3066" t="str">
            <v>2015F</v>
          </cell>
          <cell r="Q3066" t="str">
            <v>2016F</v>
          </cell>
          <cell r="R3066" t="str">
            <v>2017F</v>
          </cell>
        </row>
        <row r="3067">
          <cell r="A3067" t="str">
            <v>Afghanistan</v>
          </cell>
          <cell r="C3067" t="str">
            <v>--</v>
          </cell>
        </row>
        <row r="3068">
          <cell r="A3068" t="str">
            <v>Albania</v>
          </cell>
          <cell r="B3068" t="str">
            <v>Europe</v>
          </cell>
          <cell r="C3068" t="str">
            <v>B1</v>
          </cell>
          <cell r="D3068">
            <v>3.1252</v>
          </cell>
          <cell r="E3068">
            <v>4.4791999999999996</v>
          </cell>
          <cell r="F3068">
            <v>3.1684999999999999</v>
          </cell>
          <cell r="G3068">
            <v>3.4950999999999999</v>
          </cell>
          <cell r="H3068">
            <v>6.0488999999999997</v>
          </cell>
          <cell r="I3068">
            <v>6.7351999999999999</v>
          </cell>
          <cell r="J3068">
            <v>7.8532000000000002</v>
          </cell>
          <cell r="K3068">
            <v>8.7245000000000008</v>
          </cell>
          <cell r="L3068">
            <v>7.6265000000000001</v>
          </cell>
          <cell r="M3068">
            <v>7.9706000000000001</v>
          </cell>
          <cell r="N3068">
            <v>8.2392000000000003</v>
          </cell>
          <cell r="O3068">
            <v>7.9</v>
          </cell>
        </row>
        <row r="3069">
          <cell r="A3069" t="str">
            <v>Alderny</v>
          </cell>
          <cell r="B3069" t="str">
            <v>--</v>
          </cell>
          <cell r="C3069" t="str">
            <v>--</v>
          </cell>
        </row>
        <row r="3070">
          <cell r="A3070" t="str">
            <v>Algeria</v>
          </cell>
          <cell r="B3070" t="str">
            <v>ME &amp; A</v>
          </cell>
          <cell r="C3070" t="str">
            <v>--</v>
          </cell>
          <cell r="D3070">
            <v>0.91</v>
          </cell>
          <cell r="E3070">
            <v>0.73</v>
          </cell>
          <cell r="F3070">
            <v>1.03</v>
          </cell>
          <cell r="G3070">
            <v>1.5</v>
          </cell>
          <cell r="H3070">
            <v>1.04</v>
          </cell>
          <cell r="I3070">
            <v>0.7</v>
          </cell>
        </row>
        <row r="3071">
          <cell r="A3071" t="str">
            <v>Andorra</v>
          </cell>
          <cell r="B3071" t="str">
            <v>--</v>
          </cell>
          <cell r="C3071" t="str">
            <v>--</v>
          </cell>
        </row>
        <row r="3072">
          <cell r="A3072" t="str">
            <v>Angola</v>
          </cell>
          <cell r="B3072" t="str">
            <v>ME &amp; A</v>
          </cell>
          <cell r="C3072" t="str">
            <v>Ba3</v>
          </cell>
          <cell r="D3072">
            <v>24.942799999999998</v>
          </cell>
          <cell r="E3072">
            <v>7.1504000000000003</v>
          </cell>
          <cell r="F3072">
            <v>-4.9725000000000001</v>
          </cell>
          <cell r="G3072">
            <v>-0.50549999999999995</v>
          </cell>
          <cell r="H3072">
            <v>-2.9862000000000002</v>
          </cell>
          <cell r="I3072">
            <v>-1.0580000000000001</v>
          </cell>
          <cell r="J3072">
            <v>2.9121999999999999</v>
          </cell>
          <cell r="K3072">
            <v>-5.5384000000000002</v>
          </cell>
          <cell r="L3072">
            <v>-4.9119000000000002</v>
          </cell>
          <cell r="M3072">
            <v>-3.6915</v>
          </cell>
          <cell r="N3072">
            <v>-2.6703000000000001</v>
          </cell>
          <cell r="O3072">
            <v>-2.0106999999999999</v>
          </cell>
        </row>
        <row r="3073">
          <cell r="A3073" t="str">
            <v>Antigua and Barbuda</v>
          </cell>
          <cell r="C3073" t="str">
            <v>--</v>
          </cell>
        </row>
        <row r="3074">
          <cell r="A3074" t="str">
            <v>Argentina</v>
          </cell>
          <cell r="B3074" t="str">
            <v>Americas</v>
          </cell>
          <cell r="C3074" t="str">
            <v>B3</v>
          </cell>
          <cell r="D3074">
            <v>0.67749999999999999</v>
          </cell>
          <cell r="E3074">
            <v>2.2530000000000001</v>
          </cell>
          <cell r="F3074">
            <v>2.1583000000000001</v>
          </cell>
          <cell r="G3074">
            <v>1.4459</v>
          </cell>
          <cell r="H3074">
            <v>1.8936999999999999</v>
          </cell>
          <cell r="I3074">
            <v>2.5371999999999999</v>
          </cell>
          <cell r="J3074">
            <v>1.0708</v>
          </cell>
          <cell r="K3074">
            <v>1.8587</v>
          </cell>
          <cell r="L3074">
            <v>2.06</v>
          </cell>
          <cell r="M3074">
            <v>2.3218999999999999</v>
          </cell>
          <cell r="N3074">
            <v>2</v>
          </cell>
          <cell r="O3074">
            <v>1.9</v>
          </cell>
        </row>
        <row r="3075">
          <cell r="A3075" t="str">
            <v>Armenia</v>
          </cell>
          <cell r="B3075" t="str">
            <v>Europe</v>
          </cell>
          <cell r="C3075" t="str">
            <v>Ba2</v>
          </cell>
          <cell r="D3075">
            <v>4.2930000000000001</v>
          </cell>
          <cell r="E3075">
            <v>6.8670999999999998</v>
          </cell>
          <cell r="F3075">
            <v>4.7478999999999996</v>
          </cell>
          <cell r="G3075">
            <v>7.0498000000000003</v>
          </cell>
          <cell r="H3075">
            <v>7.6139000000000001</v>
          </cell>
          <cell r="I3075">
            <v>7.9336000000000002</v>
          </cell>
          <cell r="J3075">
            <v>8.3809000000000005</v>
          </cell>
          <cell r="K3075">
            <v>6.0669000000000004</v>
          </cell>
          <cell r="L3075">
            <v>4.4036999999999997</v>
          </cell>
          <cell r="M3075">
            <v>4.4885999999999999</v>
          </cell>
          <cell r="N3075">
            <v>3.3868</v>
          </cell>
          <cell r="O3075">
            <v>3.9559000000000002</v>
          </cell>
        </row>
        <row r="3076">
          <cell r="A3076" t="str">
            <v>Aruba</v>
          </cell>
          <cell r="B3076" t="str">
            <v>Americas</v>
          </cell>
          <cell r="C3076" t="str">
            <v>--</v>
          </cell>
          <cell r="D3076">
            <v>8.0675000000000008</v>
          </cell>
          <cell r="E3076">
            <v>-4.3845999999999998</v>
          </cell>
          <cell r="F3076">
            <v>-8.5334000000000003</v>
          </cell>
          <cell r="G3076">
            <v>9.6174999999999997</v>
          </cell>
          <cell r="H3076">
            <v>-19.523599999999998</v>
          </cell>
          <cell r="I3076">
            <v>0.43740000000000001</v>
          </cell>
          <cell r="J3076">
            <v>-1.3280000000000001</v>
          </cell>
          <cell r="K3076">
            <v>6.6120999999999999</v>
          </cell>
          <cell r="L3076">
            <v>18.221599999999999</v>
          </cell>
          <cell r="M3076">
            <v>-13.808400000000001</v>
          </cell>
          <cell r="N3076">
            <v>3.5</v>
          </cell>
          <cell r="O3076">
            <v>5.0999999999999996</v>
          </cell>
        </row>
        <row r="3077">
          <cell r="A3077" t="str">
            <v>Australia</v>
          </cell>
          <cell r="B3077" t="str">
            <v>Asia Pacific</v>
          </cell>
          <cell r="C3077" t="str">
            <v>Aaa</v>
          </cell>
          <cell r="D3077">
            <v>-1.6686000000000001</v>
          </cell>
          <cell r="E3077">
            <v>4.8497000000000003</v>
          </cell>
          <cell r="F3077">
            <v>0.93940000000000001</v>
          </cell>
          <cell r="G3077">
            <v>0.72350000000000003</v>
          </cell>
          <cell r="H3077">
            <v>3.0238999999999998</v>
          </cell>
          <cell r="I3077">
            <v>1.2508999999999999</v>
          </cell>
          <cell r="J3077">
            <v>1.2293000000000001</v>
          </cell>
          <cell r="K3077">
            <v>0.94220000000000004</v>
          </cell>
          <cell r="L3077">
            <v>3.5076000000000001</v>
          </cell>
          <cell r="M3077">
            <v>2.7909000000000002</v>
          </cell>
          <cell r="N3077">
            <v>2.1396999999999999</v>
          </cell>
          <cell r="O3077">
            <v>1.8386</v>
          </cell>
        </row>
        <row r="3078">
          <cell r="A3078" t="str">
            <v>Austria</v>
          </cell>
          <cell r="B3078" t="str">
            <v>Europe</v>
          </cell>
          <cell r="C3078" t="str">
            <v>Aaa</v>
          </cell>
          <cell r="D3078">
            <v>3.0999999999999999E-3</v>
          </cell>
          <cell r="E3078">
            <v>-1.5128999999999999</v>
          </cell>
          <cell r="F3078">
            <v>-5.6300000000000003E-2</v>
          </cell>
          <cell r="G3078">
            <v>-1.4149</v>
          </cell>
          <cell r="H3078">
            <v>-2.0002</v>
          </cell>
          <cell r="I3078">
            <v>-5.4554999999999998</v>
          </cell>
          <cell r="J3078">
            <v>-0.1832</v>
          </cell>
          <cell r="K3078">
            <v>-2.4241999999999999</v>
          </cell>
          <cell r="L3078">
            <v>-2.7069000000000001</v>
          </cell>
          <cell r="M3078">
            <v>-2.4198</v>
          </cell>
          <cell r="N3078">
            <v>-3</v>
          </cell>
          <cell r="O3078">
            <v>-2.9</v>
          </cell>
        </row>
        <row r="3079">
          <cell r="A3079" t="str">
            <v>Azerbaijan</v>
          </cell>
          <cell r="B3079" t="str">
            <v>Europe</v>
          </cell>
          <cell r="C3079" t="str">
            <v>Baa3</v>
          </cell>
          <cell r="D3079">
            <v>32.319899999999997</v>
          </cell>
          <cell r="E3079">
            <v>27.088000000000001</v>
          </cell>
          <cell r="F3079">
            <v>3.4664999999999999</v>
          </cell>
          <cell r="G3079">
            <v>-6.1456999999999997</v>
          </cell>
          <cell r="H3079">
            <v>-15.2333</v>
          </cell>
          <cell r="I3079">
            <v>-1.1071</v>
          </cell>
          <cell r="J3079">
            <v>0.33229999999999998</v>
          </cell>
          <cell r="K3079">
            <v>0.62590000000000001</v>
          </cell>
          <cell r="L3079">
            <v>1.4139999999999999</v>
          </cell>
          <cell r="M3079">
            <v>1.1820999999999999</v>
          </cell>
          <cell r="N3079">
            <v>0.46700000000000003</v>
          </cell>
          <cell r="O3079">
            <v>1.3708</v>
          </cell>
        </row>
        <row r="3080">
          <cell r="A3080" t="str">
            <v>Bahamas</v>
          </cell>
          <cell r="B3080" t="str">
            <v>Americas</v>
          </cell>
          <cell r="C3080" t="str">
            <v>Baa1</v>
          </cell>
          <cell r="D3080">
            <v>2.7370000000000001</v>
          </cell>
          <cell r="E3080">
            <v>3.8565999999999998</v>
          </cell>
          <cell r="F3080">
            <v>7.3109999999999999</v>
          </cell>
          <cell r="G3080">
            <v>8.8681000000000001</v>
          </cell>
          <cell r="H3080">
            <v>8.5754999999999999</v>
          </cell>
          <cell r="I3080">
            <v>10.4308</v>
          </cell>
          <cell r="J3080">
            <v>8.4906000000000006</v>
          </cell>
          <cell r="K3080">
            <v>11.054600000000001</v>
          </cell>
          <cell r="L3080">
            <v>7.5579000000000001</v>
          </cell>
          <cell r="M3080">
            <v>4.4202000000000004</v>
          </cell>
          <cell r="N3080">
            <v>7.1483999999999996</v>
          </cell>
          <cell r="O3080">
            <v>6.8602999999999996</v>
          </cell>
        </row>
        <row r="3081">
          <cell r="A3081" t="str">
            <v>Bahrain</v>
          </cell>
          <cell r="B3081" t="str">
            <v>ME &amp; A</v>
          </cell>
          <cell r="C3081" t="str">
            <v>Baa2</v>
          </cell>
          <cell r="D3081">
            <v>-2.3058000000000001</v>
          </cell>
          <cell r="E3081">
            <v>-1.5161</v>
          </cell>
          <cell r="F3081">
            <v>-0.64500000000000002</v>
          </cell>
          <cell r="G3081">
            <v>12.2072</v>
          </cell>
          <cell r="H3081">
            <v>0.47160000000000002</v>
          </cell>
          <cell r="I3081">
            <v>0.78339999999999999</v>
          </cell>
          <cell r="J3081">
            <v>10.622199999999999</v>
          </cell>
          <cell r="K3081">
            <v>-0.82930000000000004</v>
          </cell>
          <cell r="L3081">
            <v>-0.43569999999999998</v>
          </cell>
          <cell r="M3081">
            <v>0</v>
          </cell>
          <cell r="N3081">
            <v>0.34889999999999999</v>
          </cell>
          <cell r="O3081">
            <v>0.1678</v>
          </cell>
        </row>
        <row r="3082">
          <cell r="A3082" t="str">
            <v>Bangladesh</v>
          </cell>
          <cell r="B3082" t="str">
            <v>Asia Pacific</v>
          </cell>
          <cell r="C3082" t="str">
            <v>Ba3</v>
          </cell>
          <cell r="D3082">
            <v>0.72430000000000005</v>
          </cell>
          <cell r="E3082">
            <v>0.48859999999999998</v>
          </cell>
          <cell r="F3082">
            <v>1.3248</v>
          </cell>
          <cell r="G3082">
            <v>1.1989000000000001</v>
          </cell>
          <cell r="H3082">
            <v>1.1586000000000001</v>
          </cell>
          <cell r="I3082">
            <v>0.94010000000000005</v>
          </cell>
          <cell r="J3082">
            <v>1.0753999999999999</v>
          </cell>
          <cell r="K3082">
            <v>0.90969999999999995</v>
          </cell>
          <cell r="L3082">
            <v>0.69230000000000003</v>
          </cell>
          <cell r="M3082">
            <v>1.0261</v>
          </cell>
          <cell r="N3082">
            <v>1.0006999999999999</v>
          </cell>
          <cell r="O3082">
            <v>0.66959999999999997</v>
          </cell>
        </row>
        <row r="3083">
          <cell r="A3083" t="str">
            <v>Barbados</v>
          </cell>
          <cell r="B3083" t="str">
            <v>Americas</v>
          </cell>
          <cell r="C3083" t="str">
            <v>Ba1</v>
          </cell>
          <cell r="D3083">
            <v>5.0838000000000001</v>
          </cell>
          <cell r="E3083">
            <v>3.5188000000000001</v>
          </cell>
          <cell r="F3083">
            <v>5.9093999999999998</v>
          </cell>
          <cell r="G3083">
            <v>6.9042000000000003</v>
          </cell>
          <cell r="H3083">
            <v>8.7342999999999993</v>
          </cell>
          <cell r="I3083">
            <v>10.355499999999999</v>
          </cell>
          <cell r="J3083">
            <v>6.6083999999999996</v>
          </cell>
          <cell r="K3083">
            <v>7.7599</v>
          </cell>
          <cell r="L3083">
            <v>6.6401000000000003</v>
          </cell>
          <cell r="M3083">
            <v>7.1007999999999996</v>
          </cell>
          <cell r="N3083">
            <v>4.1010999999999997</v>
          </cell>
          <cell r="O3083">
            <v>5.7507999999999999</v>
          </cell>
        </row>
        <row r="3084">
          <cell r="A3084" t="str">
            <v>Belarus</v>
          </cell>
          <cell r="B3084" t="str">
            <v>Europe</v>
          </cell>
          <cell r="C3084" t="str">
            <v>B3</v>
          </cell>
          <cell r="D3084">
            <v>0.97219999999999995</v>
          </cell>
          <cell r="E3084">
            <v>0.71340000000000003</v>
          </cell>
          <cell r="F3084">
            <v>1.0065999999999999</v>
          </cell>
          <cell r="G3084">
            <v>0.95799999999999996</v>
          </cell>
          <cell r="H3084">
            <v>3.9582000000000002</v>
          </cell>
          <cell r="I3084">
            <v>3.5510000000000002</v>
          </cell>
          <cell r="J3084">
            <v>3.6055000000000001</v>
          </cell>
          <cell r="K3084">
            <v>2.4317000000000002</v>
          </cell>
          <cell r="L3084">
            <v>6.4901999999999997</v>
          </cell>
          <cell r="M3084">
            <v>2.0678000000000001</v>
          </cell>
          <cell r="N3084">
            <v>1.4025000000000001</v>
          </cell>
          <cell r="O3084">
            <v>0.96750000000000003</v>
          </cell>
        </row>
        <row r="3085">
          <cell r="A3085" t="str">
            <v>Belgium</v>
          </cell>
          <cell r="B3085" t="str">
            <v>Europe</v>
          </cell>
          <cell r="C3085" t="str">
            <v>Aa3</v>
          </cell>
          <cell r="D3085">
            <v>-1.5570999999999999</v>
          </cell>
          <cell r="E3085">
            <v>2.6368999999999998</v>
          </cell>
          <cell r="F3085">
            <v>0.45379999999999998</v>
          </cell>
          <cell r="G3085">
            <v>2.0516000000000001</v>
          </cell>
          <cell r="H3085">
            <v>2.8942000000000001</v>
          </cell>
          <cell r="I3085">
            <v>-5.3357999999999999</v>
          </cell>
          <cell r="J3085">
            <v>11.291</v>
          </cell>
          <cell r="K3085">
            <v>11.1379</v>
          </cell>
          <cell r="L3085">
            <v>4.3314000000000004</v>
          </cell>
          <cell r="M3085">
            <v>-0.57599999999999996</v>
          </cell>
          <cell r="N3085">
            <v>-2.6082000000000001</v>
          </cell>
          <cell r="O3085">
            <v>-1.2759</v>
          </cell>
        </row>
        <row r="3086">
          <cell r="A3086" t="str">
            <v>Belize</v>
          </cell>
          <cell r="B3086" t="str">
            <v>Americas</v>
          </cell>
          <cell r="C3086" t="str">
            <v>Caa2</v>
          </cell>
          <cell r="D3086">
            <v>-1.1435</v>
          </cell>
          <cell r="E3086">
            <v>10.546200000000001</v>
          </cell>
          <cell r="F3086">
            <v>11.292999999999999</v>
          </cell>
          <cell r="G3086">
            <v>8.9192999999999998</v>
          </cell>
          <cell r="H3086">
            <v>10.9183</v>
          </cell>
          <cell r="I3086">
            <v>12.240600000000001</v>
          </cell>
          <cell r="J3086">
            <v>8.0869</v>
          </cell>
          <cell r="K3086">
            <v>6.8463000000000003</v>
          </cell>
          <cell r="L3086">
            <v>6.3949999999999996</v>
          </cell>
          <cell r="M3086">
            <v>12.2384</v>
          </cell>
          <cell r="N3086">
            <v>9.1758000000000006</v>
          </cell>
          <cell r="O3086">
            <v>8.8229000000000006</v>
          </cell>
        </row>
        <row r="3087">
          <cell r="A3087" t="str">
            <v>Benin</v>
          </cell>
          <cell r="B3087" t="str">
            <v>--</v>
          </cell>
          <cell r="C3087" t="str">
            <v>--</v>
          </cell>
        </row>
        <row r="3088">
          <cell r="A3088" t="str">
            <v>Bermuda</v>
          </cell>
          <cell r="B3088" t="str">
            <v>Americas</v>
          </cell>
          <cell r="C3088" t="str">
            <v>Aa3</v>
          </cell>
          <cell r="D3088">
            <v>3.7000000000000002E-3</v>
          </cell>
          <cell r="E3088">
            <v>18.424499999999998</v>
          </cell>
          <cell r="F3088">
            <v>0.26700000000000002</v>
          </cell>
          <cell r="G3088">
            <v>-5.8733000000000004</v>
          </cell>
          <cell r="H3088">
            <v>9.7848000000000006</v>
          </cell>
          <cell r="I3088">
            <v>-2.3896000000000002</v>
          </cell>
          <cell r="J3088">
            <v>-1.0333000000000001</v>
          </cell>
          <cell r="K3088">
            <v>4.0909000000000004</v>
          </cell>
          <cell r="L3088">
            <v>0</v>
          </cell>
          <cell r="M3088">
            <v>6.8146000000000004</v>
          </cell>
          <cell r="N3088">
            <v>1.6286</v>
          </cell>
          <cell r="O3088">
            <v>1.3976</v>
          </cell>
        </row>
        <row r="3089">
          <cell r="A3089" t="str">
            <v>Bhutan</v>
          </cell>
          <cell r="B3089" t="str">
            <v>--</v>
          </cell>
          <cell r="C3089" t="str">
            <v>--</v>
          </cell>
        </row>
        <row r="3090">
          <cell r="A3090" t="str">
            <v>Bolivia</v>
          </cell>
          <cell r="B3090" t="str">
            <v>Americas</v>
          </cell>
          <cell r="C3090" t="str">
            <v>Ba3</v>
          </cell>
          <cell r="D3090">
            <v>2.4114</v>
          </cell>
          <cell r="E3090">
            <v>0.9415</v>
          </cell>
          <cell r="F3090">
            <v>-3.0453000000000001</v>
          </cell>
          <cell r="G3090">
            <v>2.4258000000000002</v>
          </cell>
          <cell r="H3090">
            <v>2.7614000000000001</v>
          </cell>
          <cell r="I3090">
            <v>3.0442</v>
          </cell>
          <cell r="J3090">
            <v>2.4550000000000001</v>
          </cell>
          <cell r="K3090">
            <v>3.4188999999999998</v>
          </cell>
          <cell r="L3090">
            <v>3.5863999999999998</v>
          </cell>
          <cell r="M3090">
            <v>3.9207999999999998</v>
          </cell>
          <cell r="N3090">
            <v>3.6</v>
          </cell>
          <cell r="O3090">
            <v>3.5</v>
          </cell>
        </row>
        <row r="3091">
          <cell r="A3091" t="str">
            <v>Bosnia and Herzegovina</v>
          </cell>
          <cell r="B3091" t="str">
            <v>Europe</v>
          </cell>
          <cell r="C3091" t="str">
            <v>B3</v>
          </cell>
          <cell r="F3091">
            <v>5.5201000000000002</v>
          </cell>
          <cell r="G3091">
            <v>7.4180999999999999</v>
          </cell>
          <cell r="H3091">
            <v>11.4474</v>
          </cell>
          <cell r="I3091">
            <v>5.3441000000000001</v>
          </cell>
          <cell r="J3091">
            <v>1.3337000000000001</v>
          </cell>
          <cell r="K3091">
            <v>2.0529000000000002</v>
          </cell>
          <cell r="L3091">
            <v>2.5003000000000002</v>
          </cell>
          <cell r="M3091">
            <v>1.9648000000000001</v>
          </cell>
          <cell r="N3091">
            <v>2.1417000000000002</v>
          </cell>
          <cell r="O3091">
            <v>2.4142000000000001</v>
          </cell>
        </row>
        <row r="3092">
          <cell r="A3092" t="str">
            <v>Botswana</v>
          </cell>
          <cell r="B3092" t="str">
            <v>ME &amp; A</v>
          </cell>
          <cell r="C3092" t="str">
            <v>A2</v>
          </cell>
          <cell r="D3092">
            <v>2.8212999999999999</v>
          </cell>
          <cell r="E3092">
            <v>4.798</v>
          </cell>
          <cell r="F3092">
            <v>2.2425000000000002</v>
          </cell>
          <cell r="G3092">
            <v>4.3117000000000001</v>
          </cell>
          <cell r="H3092">
            <v>4.0587</v>
          </cell>
          <cell r="I3092">
            <v>5.5099</v>
          </cell>
          <cell r="J3092">
            <v>1.2172000000000001</v>
          </cell>
          <cell r="K3092">
            <v>-5.3900000000000003E-2</v>
          </cell>
          <cell r="L3092">
            <v>2.7761</v>
          </cell>
          <cell r="M3092">
            <v>2.0865999999999998</v>
          </cell>
          <cell r="N3092">
            <v>2.2000000000000002</v>
          </cell>
          <cell r="O3092">
            <v>2.2999999999999998</v>
          </cell>
        </row>
        <row r="3093">
          <cell r="A3093" t="str">
            <v>Brazil</v>
          </cell>
          <cell r="B3093" t="str">
            <v>Americas</v>
          </cell>
          <cell r="C3093" t="str">
            <v>Baa2</v>
          </cell>
          <cell r="D3093">
            <v>1.7911999999999999</v>
          </cell>
          <cell r="E3093">
            <v>1.2563</v>
          </cell>
          <cell r="F3093">
            <v>1.4228000000000001</v>
          </cell>
          <cell r="G3093">
            <v>-0.86119999999999997</v>
          </cell>
          <cell r="H3093">
            <v>2.0133000000000001</v>
          </cell>
          <cell r="I3093">
            <v>1.4878</v>
          </cell>
          <cell r="J3093">
            <v>2.2240000000000002</v>
          </cell>
          <cell r="K3093">
            <v>1.7226999999999999</v>
          </cell>
          <cell r="L3093">
            <v>2.7330000000000001</v>
          </cell>
          <cell r="M3093">
            <v>3.0207999999999999</v>
          </cell>
          <cell r="N3093">
            <v>2.7120000000000002</v>
          </cell>
          <cell r="O3093">
            <v>2.4634</v>
          </cell>
        </row>
        <row r="3094">
          <cell r="A3094" t="str">
            <v>Brunei Darussalam</v>
          </cell>
          <cell r="B3094" t="str">
            <v>--</v>
          </cell>
          <cell r="C3094" t="str">
            <v>--</v>
          </cell>
        </row>
        <row r="3095">
          <cell r="A3095" t="str">
            <v>Bulgaria</v>
          </cell>
          <cell r="B3095" t="str">
            <v>Europe</v>
          </cell>
          <cell r="C3095" t="str">
            <v>Baa2</v>
          </cell>
          <cell r="D3095">
            <v>6.8497000000000003</v>
          </cell>
          <cell r="E3095">
            <v>11.8698</v>
          </cell>
          <cell r="F3095">
            <v>14.9438</v>
          </cell>
          <cell r="G3095">
            <v>23.5</v>
          </cell>
          <cell r="H3095">
            <v>29.392900000000001</v>
          </cell>
          <cell r="I3095">
            <v>18.988399999999999</v>
          </cell>
          <cell r="J3095">
            <v>7.1704999999999997</v>
          </cell>
          <cell r="K3095">
            <v>2.7101999999999999</v>
          </cell>
          <cell r="L3095">
            <v>3.1139000000000001</v>
          </cell>
          <cell r="M3095">
            <v>3.2816999999999998</v>
          </cell>
          <cell r="N3095">
            <v>3.1341999999999999</v>
          </cell>
          <cell r="O3095">
            <v>3.3961000000000001</v>
          </cell>
        </row>
        <row r="3096">
          <cell r="A3096" t="str">
            <v>Burkina Faso</v>
          </cell>
          <cell r="B3096" t="str">
            <v>--</v>
          </cell>
          <cell r="C3096" t="str">
            <v>--</v>
          </cell>
        </row>
        <row r="3097">
          <cell r="A3097" t="str">
            <v>Burundi</v>
          </cell>
          <cell r="B3097" t="str">
            <v>--</v>
          </cell>
          <cell r="C3097" t="str">
            <v>--</v>
          </cell>
        </row>
        <row r="3098">
          <cell r="A3098" t="str">
            <v>Cambodia</v>
          </cell>
          <cell r="B3098" t="str">
            <v>Asia Pacific</v>
          </cell>
          <cell r="C3098" t="str">
            <v>B2</v>
          </cell>
          <cell r="D3098">
            <v>-2.0108000000000001</v>
          </cell>
          <cell r="E3098">
            <v>-2.6526999999999998</v>
          </cell>
          <cell r="F3098">
            <v>-5.9573999999999998</v>
          </cell>
          <cell r="G3098">
            <v>-6.5267999999999997</v>
          </cell>
          <cell r="H3098">
            <v>-10.026300000000001</v>
          </cell>
          <cell r="I3098">
            <v>-7.6768000000000001</v>
          </cell>
          <cell r="J3098">
            <v>-5</v>
          </cell>
          <cell r="K3098">
            <v>-6.7779999999999996</v>
          </cell>
          <cell r="L3098">
            <v>-6.8007</v>
          </cell>
          <cell r="M3098">
            <v>-10.873799999999999</v>
          </cell>
          <cell r="N3098">
            <v>-10.798400000000001</v>
          </cell>
          <cell r="O3098">
            <v>-11.6225</v>
          </cell>
        </row>
        <row r="3099">
          <cell r="A3099" t="str">
            <v>Cameroon</v>
          </cell>
          <cell r="B3099" t="str">
            <v>--</v>
          </cell>
          <cell r="C3099" t="str">
            <v>--</v>
          </cell>
        </row>
        <row r="3100">
          <cell r="A3100" t="str">
            <v>Canada</v>
          </cell>
          <cell r="B3100" t="str">
            <v>Americas</v>
          </cell>
          <cell r="C3100" t="str">
            <v>Aaa</v>
          </cell>
          <cell r="D3100">
            <v>-1.7394000000000001</v>
          </cell>
          <cell r="E3100">
            <v>-4.3002000000000002</v>
          </cell>
          <cell r="F3100">
            <v>-0.15859999999999999</v>
          </cell>
          <cell r="G3100">
            <v>1.0743</v>
          </cell>
          <cell r="H3100">
            <v>3.58</v>
          </cell>
          <cell r="I3100">
            <v>-1.149</v>
          </cell>
          <cell r="J3100">
            <v>-1.2329000000000001</v>
          </cell>
          <cell r="K3100">
            <v>-0.39169999999999999</v>
          </cell>
          <cell r="L3100">
            <v>-0.7016</v>
          </cell>
          <cell r="M3100">
            <v>-0.68189999999999995</v>
          </cell>
          <cell r="N3100">
            <v>-0.67649999999999999</v>
          </cell>
          <cell r="O3100">
            <v>-0.5655</v>
          </cell>
        </row>
        <row r="3101">
          <cell r="A3101" t="str">
            <v>Cape Verde</v>
          </cell>
          <cell r="B3101" t="str">
            <v>--</v>
          </cell>
          <cell r="C3101" t="str">
            <v>--</v>
          </cell>
        </row>
        <row r="3102">
          <cell r="A3102" t="str">
            <v>Cayman Islands</v>
          </cell>
          <cell r="B3102" t="str">
            <v>Americas</v>
          </cell>
          <cell r="C3102" t="str">
            <v>Aa3</v>
          </cell>
        </row>
        <row r="3103">
          <cell r="A3103" t="str">
            <v>Central African Republic</v>
          </cell>
          <cell r="B3103" t="str">
            <v>--</v>
          </cell>
          <cell r="C3103" t="str">
            <v>--</v>
          </cell>
        </row>
        <row r="3104">
          <cell r="A3104" t="str">
            <v>Chad</v>
          </cell>
          <cell r="B3104" t="str">
            <v>--</v>
          </cell>
          <cell r="C3104" t="str">
            <v>--</v>
          </cell>
        </row>
        <row r="3105">
          <cell r="A3105" t="str">
            <v>Channel Islands</v>
          </cell>
          <cell r="B3105" t="str">
            <v>--</v>
          </cell>
          <cell r="C3105" t="str">
            <v>--</v>
          </cell>
        </row>
        <row r="3106">
          <cell r="A3106" t="str">
            <v>Chile</v>
          </cell>
          <cell r="B3106" t="str">
            <v>Americas</v>
          </cell>
          <cell r="C3106" t="str">
            <v>Aa3</v>
          </cell>
          <cell r="D3106">
            <v>3.4489000000000001</v>
          </cell>
          <cell r="E3106">
            <v>5.1302000000000003</v>
          </cell>
          <cell r="F3106">
            <v>4.0323000000000002</v>
          </cell>
          <cell r="G3106">
            <v>3.371</v>
          </cell>
          <cell r="H3106">
            <v>4.4603000000000002</v>
          </cell>
          <cell r="I3106">
            <v>3.5446</v>
          </cell>
          <cell r="J3106">
            <v>3.2879999999999998</v>
          </cell>
          <cell r="K3106">
            <v>2.7174999999999998</v>
          </cell>
          <cell r="L3106">
            <v>1.018</v>
          </cell>
          <cell r="M3106">
            <v>3.4411</v>
          </cell>
          <cell r="N3106">
            <v>2.6798999999999999</v>
          </cell>
          <cell r="O3106">
            <v>2.2606000000000002</v>
          </cell>
        </row>
        <row r="3107">
          <cell r="A3107" t="str">
            <v>China</v>
          </cell>
          <cell r="B3107" t="str">
            <v>Asia Pacific</v>
          </cell>
          <cell r="C3107" t="str">
            <v>Aa3</v>
          </cell>
          <cell r="D3107">
            <v>2.9956999999999998</v>
          </cell>
          <cell r="E3107">
            <v>3.0928</v>
          </cell>
          <cell r="F3107">
            <v>3.9517000000000002</v>
          </cell>
          <cell r="G3107">
            <v>3.5855000000000001</v>
          </cell>
          <cell r="H3107">
            <v>3.9689999999999999</v>
          </cell>
          <cell r="I3107">
            <v>2.5242</v>
          </cell>
          <cell r="J3107">
            <v>1.7072000000000001</v>
          </cell>
          <cell r="K3107">
            <v>3.1219999999999999</v>
          </cell>
          <cell r="L3107">
            <v>3.1669</v>
          </cell>
          <cell r="M3107">
            <v>2.2795000000000001</v>
          </cell>
          <cell r="N3107">
            <v>2.1371000000000002</v>
          </cell>
          <cell r="O3107">
            <v>1.9871000000000001</v>
          </cell>
        </row>
        <row r="3108">
          <cell r="A3108" t="str">
            <v>Colombia</v>
          </cell>
          <cell r="B3108" t="str">
            <v>Americas</v>
          </cell>
          <cell r="C3108" t="str">
            <v>Baa3</v>
          </cell>
          <cell r="D3108">
            <v>0.82620000000000005</v>
          </cell>
          <cell r="E3108">
            <v>2.4544999999999999</v>
          </cell>
          <cell r="F3108">
            <v>10.1768</v>
          </cell>
          <cell r="G3108">
            <v>4.7641</v>
          </cell>
          <cell r="H3108">
            <v>5.2237999999999998</v>
          </cell>
          <cell r="I3108">
            <v>4.9964000000000004</v>
          </cell>
          <cell r="J3108">
            <v>4.4829999999999997</v>
          </cell>
          <cell r="K3108">
            <v>4.7554999999999996</v>
          </cell>
          <cell r="L3108">
            <v>6.4535999999999998</v>
          </cell>
          <cell r="M3108">
            <v>4.1445999999999996</v>
          </cell>
          <cell r="N3108">
            <v>3.4853999999999998</v>
          </cell>
          <cell r="O3108">
            <v>3.4297</v>
          </cell>
        </row>
        <row r="3109">
          <cell r="A3109" t="str">
            <v>Comoros</v>
          </cell>
          <cell r="B3109" t="str">
            <v>--</v>
          </cell>
          <cell r="C3109" t="str">
            <v>--</v>
          </cell>
        </row>
        <row r="3110">
          <cell r="A3110" t="str">
            <v>Costa Rica</v>
          </cell>
          <cell r="B3110" t="str">
            <v>Americas</v>
          </cell>
          <cell r="C3110" t="str">
            <v>Baa3</v>
          </cell>
          <cell r="D3110">
            <v>3.1288999999999998</v>
          </cell>
          <cell r="E3110">
            <v>3.9434999999999998</v>
          </cell>
          <cell r="F3110">
            <v>4.5278999999999998</v>
          </cell>
          <cell r="G3110">
            <v>6.0861999999999998</v>
          </cell>
          <cell r="H3110">
            <v>6.2065999999999999</v>
          </cell>
          <cell r="I3110">
            <v>6.9451999999999998</v>
          </cell>
          <cell r="J3110">
            <v>4.5571000000000002</v>
          </cell>
          <cell r="K3110">
            <v>3.9695999999999998</v>
          </cell>
          <cell r="L3110">
            <v>5.1127000000000002</v>
          </cell>
          <cell r="M3110">
            <v>4.0773999999999999</v>
          </cell>
          <cell r="N3110">
            <v>4.5</v>
          </cell>
          <cell r="O3110">
            <v>5</v>
          </cell>
        </row>
        <row r="3111">
          <cell r="A3111" t="str">
            <v>Croatia</v>
          </cell>
          <cell r="B3111" t="str">
            <v>Europe</v>
          </cell>
          <cell r="C3111" t="str">
            <v>Ba1</v>
          </cell>
          <cell r="D3111">
            <v>5.6447000000000003</v>
          </cell>
          <cell r="E3111">
            <v>1.786</v>
          </cell>
          <cell r="F3111">
            <v>3.4603999999999999</v>
          </cell>
          <cell r="G3111">
            <v>6.4059999999999997</v>
          </cell>
          <cell r="H3111">
            <v>7.9486999999999997</v>
          </cell>
          <cell r="I3111">
            <v>6.8334999999999999</v>
          </cell>
          <cell r="J3111">
            <v>3.2911000000000001</v>
          </cell>
          <cell r="K3111">
            <v>1.0206</v>
          </cell>
          <cell r="L3111">
            <v>2.4731000000000001</v>
          </cell>
          <cell r="M3111">
            <v>2.6429999999999998</v>
          </cell>
          <cell r="N3111">
            <v>1.0459000000000001</v>
          </cell>
          <cell r="O3111">
            <v>1.0844</v>
          </cell>
        </row>
        <row r="3112">
          <cell r="A3112" t="str">
            <v>Cuba</v>
          </cell>
          <cell r="B3112" t="str">
            <v>Americas</v>
          </cell>
          <cell r="C3112" t="str">
            <v>Caa1</v>
          </cell>
        </row>
        <row r="3113">
          <cell r="A3113" t="str">
            <v>Cyprus</v>
          </cell>
          <cell r="B3113" t="str">
            <v>Europe</v>
          </cell>
          <cell r="C3113" t="str">
            <v>Caa3</v>
          </cell>
          <cell r="D3113">
            <v>2.4338000000000002</v>
          </cell>
          <cell r="E3113">
            <v>2.5367000000000002</v>
          </cell>
          <cell r="F3113">
            <v>3.7162999999999999</v>
          </cell>
          <cell r="G3113">
            <v>5.2291999999999996</v>
          </cell>
          <cell r="H3113">
            <v>4.5494000000000003</v>
          </cell>
          <cell r="I3113">
            <v>-5.1859999999999999</v>
          </cell>
          <cell r="J3113">
            <v>13.194900000000001</v>
          </cell>
          <cell r="K3113">
            <v>0.376</v>
          </cell>
          <cell r="L3113">
            <v>0.73640000000000005</v>
          </cell>
          <cell r="M3113">
            <v>6.9420000000000002</v>
          </cell>
          <cell r="N3113">
            <v>-1.2</v>
          </cell>
          <cell r="O3113">
            <v>0.2</v>
          </cell>
        </row>
        <row r="3114">
          <cell r="A3114" t="str">
            <v>Czech Republic</v>
          </cell>
          <cell r="B3114" t="str">
            <v>Europe</v>
          </cell>
          <cell r="C3114" t="str">
            <v>A1</v>
          </cell>
          <cell r="D3114">
            <v>1.9032</v>
          </cell>
          <cell r="E3114">
            <v>3.4573</v>
          </cell>
          <cell r="F3114">
            <v>8.9414999999999996</v>
          </cell>
          <cell r="G3114">
            <v>2.7248999999999999</v>
          </cell>
          <cell r="H3114">
            <v>4.9619999999999997</v>
          </cell>
          <cell r="I3114">
            <v>1.0035000000000001</v>
          </cell>
          <cell r="J3114">
            <v>0.99019999999999997</v>
          </cell>
          <cell r="K3114">
            <v>2.4771999999999998</v>
          </cell>
          <cell r="L3114">
            <v>1.9571000000000001</v>
          </cell>
          <cell r="M3114">
            <v>4.7027000000000001</v>
          </cell>
          <cell r="N3114">
            <v>3.2101000000000002</v>
          </cell>
          <cell r="O3114">
            <v>3.4742999999999999</v>
          </cell>
        </row>
        <row r="3115">
          <cell r="A3115" t="str">
            <v>Democratic Republic of the Congo</v>
          </cell>
          <cell r="C3115" t="str">
            <v>B3</v>
          </cell>
          <cell r="D3115">
            <v>6.9017999999999997</v>
          </cell>
          <cell r="E3115">
            <v>6.165</v>
          </cell>
          <cell r="F3115">
            <v>3.5209999999999999</v>
          </cell>
          <cell r="G3115">
            <v>2.6939000000000002</v>
          </cell>
          <cell r="H3115">
            <v>17.8857</v>
          </cell>
          <cell r="I3115">
            <v>14.0174</v>
          </cell>
          <cell r="J3115">
            <v>-2.4925000000000002</v>
          </cell>
          <cell r="K3115">
            <v>20.687799999999999</v>
          </cell>
          <cell r="L3115">
            <v>9.9425000000000008</v>
          </cell>
          <cell r="M3115">
            <v>8.6103000000000005</v>
          </cell>
          <cell r="N3115">
            <v>10.1837</v>
          </cell>
          <cell r="O3115">
            <v>10.4587</v>
          </cell>
        </row>
        <row r="3116">
          <cell r="A3116" t="str">
            <v>Denmark</v>
          </cell>
          <cell r="B3116" t="str">
            <v>Europe</v>
          </cell>
          <cell r="C3116" t="str">
            <v>Aaa</v>
          </cell>
          <cell r="D3116">
            <v>0.70279999999999998</v>
          </cell>
          <cell r="E3116">
            <v>-3.2000000000000001E-2</v>
          </cell>
          <cell r="F3116">
            <v>-1.2887999999999999</v>
          </cell>
          <cell r="G3116">
            <v>-2.0846</v>
          </cell>
          <cell r="H3116">
            <v>-2.8283</v>
          </cell>
          <cell r="I3116">
            <v>-3.3264</v>
          </cell>
          <cell r="J3116">
            <v>-0.76539999999999997</v>
          </cell>
          <cell r="K3116">
            <v>-3.6518000000000002</v>
          </cell>
          <cell r="L3116">
            <v>-0.18970000000000001</v>
          </cell>
          <cell r="M3116">
            <v>-1.6315</v>
          </cell>
          <cell r="N3116">
            <v>-1.8327</v>
          </cell>
          <cell r="O3116">
            <v>-1.5218</v>
          </cell>
        </row>
        <row r="3117">
          <cell r="A3117" t="str">
            <v>Djibouti</v>
          </cell>
          <cell r="B3117" t="str">
            <v>--</v>
          </cell>
          <cell r="C3117" t="str">
            <v>--</v>
          </cell>
        </row>
        <row r="3118">
          <cell r="A3118" t="str">
            <v>Dominican Republic</v>
          </cell>
          <cell r="B3118" t="str">
            <v>Americas</v>
          </cell>
          <cell r="C3118" t="str">
            <v>B1</v>
          </cell>
          <cell r="D3118">
            <v>3.0356999999999998</v>
          </cell>
          <cell r="E3118">
            <v>4.0647000000000002</v>
          </cell>
          <cell r="F3118">
            <v>3.3605</v>
          </cell>
          <cell r="G3118">
            <v>3.0320999999999998</v>
          </cell>
          <cell r="H3118">
            <v>4.0746000000000002</v>
          </cell>
          <cell r="I3118">
            <v>6.3505000000000003</v>
          </cell>
          <cell r="J3118">
            <v>4.6590999999999996</v>
          </cell>
          <cell r="K3118">
            <v>3.7225000000000001</v>
          </cell>
          <cell r="L3118">
            <v>4.1054000000000004</v>
          </cell>
          <cell r="M3118">
            <v>6.1321000000000003</v>
          </cell>
          <cell r="N3118">
            <v>3.5</v>
          </cell>
          <cell r="O3118">
            <v>4</v>
          </cell>
        </row>
        <row r="3119">
          <cell r="A3119" t="str">
            <v>Ecuador</v>
          </cell>
          <cell r="B3119" t="str">
            <v>Americas</v>
          </cell>
          <cell r="C3119" t="str">
            <v>Caa1</v>
          </cell>
          <cell r="D3119">
            <v>2.6886000000000001</v>
          </cell>
          <cell r="E3119">
            <v>2.2873999999999999</v>
          </cell>
          <cell r="F3119">
            <v>1.1901999999999999</v>
          </cell>
          <cell r="G3119">
            <v>0.57899999999999996</v>
          </cell>
          <cell r="H3119">
            <v>0.38030000000000003</v>
          </cell>
          <cell r="I3119">
            <v>1.7130000000000001</v>
          </cell>
          <cell r="J3119">
            <v>0.49099999999999999</v>
          </cell>
          <cell r="K3119">
            <v>0.2429</v>
          </cell>
          <cell r="L3119">
            <v>0.83499999999999996</v>
          </cell>
          <cell r="M3119">
            <v>0.70440000000000003</v>
          </cell>
          <cell r="N3119">
            <v>0.8</v>
          </cell>
          <cell r="O3119">
            <v>0.9</v>
          </cell>
        </row>
        <row r="3120">
          <cell r="A3120" t="str">
            <v>Egypt</v>
          </cell>
          <cell r="B3120" t="str">
            <v>ME &amp; A</v>
          </cell>
          <cell r="C3120" t="str">
            <v>Caa1</v>
          </cell>
          <cell r="D3120">
            <v>0.82340000000000002</v>
          </cell>
          <cell r="E3120">
            <v>0.31919999999999998</v>
          </cell>
          <cell r="F3120">
            <v>4.3018000000000001</v>
          </cell>
          <cell r="G3120">
            <v>5.5563000000000002</v>
          </cell>
          <cell r="H3120">
            <v>8.0690000000000008</v>
          </cell>
          <cell r="I3120">
            <v>7.4638</v>
          </cell>
          <cell r="J3120">
            <v>3.5910000000000002</v>
          </cell>
          <cell r="K3120">
            <v>2.6465000000000001</v>
          </cell>
          <cell r="L3120">
            <v>0.52239999999999998</v>
          </cell>
          <cell r="M3120">
            <v>1.4540999999999999</v>
          </cell>
          <cell r="N3120">
            <v>0.94969999999999999</v>
          </cell>
          <cell r="O3120">
            <v>1.4473</v>
          </cell>
        </row>
        <row r="3121">
          <cell r="A3121" t="str">
            <v>El Salvador</v>
          </cell>
          <cell r="B3121" t="str">
            <v>Americas</v>
          </cell>
          <cell r="C3121" t="str">
            <v>Ba3</v>
          </cell>
          <cell r="D3121">
            <v>0.81810000000000005</v>
          </cell>
          <cell r="E3121">
            <v>2.3161</v>
          </cell>
          <cell r="F3121">
            <v>2.3300999999999998</v>
          </cell>
          <cell r="G3121">
            <v>1.4415</v>
          </cell>
          <cell r="H3121">
            <v>7.2374999999999998</v>
          </cell>
          <cell r="I3121">
            <v>3.843</v>
          </cell>
          <cell r="J3121">
            <v>1.77</v>
          </cell>
          <cell r="K3121">
            <v>0.46179999999999999</v>
          </cell>
          <cell r="L3121">
            <v>1.8154999999999999</v>
          </cell>
          <cell r="M3121">
            <v>2.1614</v>
          </cell>
          <cell r="N3121">
            <v>1.5</v>
          </cell>
          <cell r="O3121">
            <v>1.7</v>
          </cell>
        </row>
        <row r="3122">
          <cell r="A3122" t="str">
            <v>Equatorial Guinea</v>
          </cell>
          <cell r="B3122" t="str">
            <v>--</v>
          </cell>
          <cell r="C3122" t="str">
            <v>--</v>
          </cell>
        </row>
        <row r="3123">
          <cell r="A3123" t="str">
            <v>Eritrea</v>
          </cell>
          <cell r="B3123" t="str">
            <v>--</v>
          </cell>
          <cell r="C3123" t="str">
            <v>--</v>
          </cell>
        </row>
        <row r="3124">
          <cell r="A3124" t="str">
            <v>Estonia</v>
          </cell>
          <cell r="B3124" t="str">
            <v>Europe</v>
          </cell>
          <cell r="C3124" t="str">
            <v>A1</v>
          </cell>
          <cell r="D3124">
            <v>7.8541999999999996</v>
          </cell>
          <cell r="E3124">
            <v>5.7230999999999996</v>
          </cell>
          <cell r="F3124">
            <v>15.661300000000001</v>
          </cell>
          <cell r="G3124">
            <v>4.1087999999999996</v>
          </cell>
          <cell r="H3124">
            <v>4.4089999999999998</v>
          </cell>
          <cell r="I3124">
            <v>2.5981000000000001</v>
          </cell>
          <cell r="J3124">
            <v>1.5067999999999999</v>
          </cell>
          <cell r="K3124">
            <v>7.6515000000000004</v>
          </cell>
          <cell r="L3124">
            <v>7.9523999999999999</v>
          </cell>
          <cell r="M3124">
            <v>2.5247999999999999</v>
          </cell>
          <cell r="N3124">
            <v>2.7</v>
          </cell>
          <cell r="O3124">
            <v>2.7</v>
          </cell>
        </row>
        <row r="3125">
          <cell r="A3125" t="str">
            <v>Ethiopia</v>
          </cell>
          <cell r="B3125" t="str">
            <v>--</v>
          </cell>
          <cell r="C3125" t="str">
            <v>--</v>
          </cell>
          <cell r="F3125">
            <v>2.1741999999999999</v>
          </cell>
          <cell r="G3125">
            <v>3.6315</v>
          </cell>
          <cell r="H3125">
            <v>1.1469</v>
          </cell>
          <cell r="I3125">
            <v>0.41149999999999998</v>
          </cell>
          <cell r="J3125">
            <v>0.6946</v>
          </cell>
          <cell r="K3125">
            <v>0.98070000000000002</v>
          </cell>
          <cell r="L3125">
            <v>1.9952000000000001</v>
          </cell>
          <cell r="M3125">
            <v>0.65529999999999999</v>
          </cell>
          <cell r="N3125">
            <v>0</v>
          </cell>
          <cell r="O3125">
            <v>0</v>
          </cell>
        </row>
        <row r="3126">
          <cell r="A3126" t="str">
            <v>Eurozone</v>
          </cell>
          <cell r="B3126" t="str">
            <v>--</v>
          </cell>
          <cell r="C3126" t="str">
            <v>--</v>
          </cell>
          <cell r="D3126">
            <v>-0.1285</v>
          </cell>
          <cell r="E3126">
            <v>-1.0102</v>
          </cell>
          <cell r="F3126">
            <v>-2.5032999999999999</v>
          </cell>
          <cell r="G3126">
            <v>-1.8634999999999999</v>
          </cell>
          <cell r="H3126">
            <v>-1.0011000000000001</v>
          </cell>
          <cell r="I3126">
            <v>-2.4973999999999998</v>
          </cell>
          <cell r="J3126">
            <v>-0.75090000000000001</v>
          </cell>
          <cell r="K3126">
            <v>-1.0364</v>
          </cell>
          <cell r="L3126">
            <v>-1.6420999999999999</v>
          </cell>
          <cell r="M3126">
            <v>-1.3391999999999999</v>
          </cell>
          <cell r="N3126">
            <v>-1.4905999999999999</v>
          </cell>
        </row>
        <row r="3127">
          <cell r="A3127" t="str">
            <v>Federated States of Micronesia</v>
          </cell>
          <cell r="B3127" t="str">
            <v>--</v>
          </cell>
          <cell r="C3127" t="str">
            <v>--</v>
          </cell>
        </row>
        <row r="3128">
          <cell r="A3128" t="str">
            <v>Fiji Islands</v>
          </cell>
          <cell r="B3128" t="str">
            <v>Asia Pacific</v>
          </cell>
          <cell r="C3128" t="str">
            <v>B1</v>
          </cell>
          <cell r="D3128">
            <v>1.5714999999999999</v>
          </cell>
          <cell r="E3128">
            <v>9.0703999999999994</v>
          </cell>
          <cell r="F3128">
            <v>4.8357000000000001</v>
          </cell>
          <cell r="G3128">
            <v>13.272</v>
          </cell>
          <cell r="H3128">
            <v>10.1084</v>
          </cell>
          <cell r="I3128">
            <v>8.766</v>
          </cell>
          <cell r="J3128">
            <v>1.8149999999999999</v>
          </cell>
          <cell r="K3128">
            <v>5.9038000000000004</v>
          </cell>
          <cell r="L3128">
            <v>4.9000000000000004</v>
          </cell>
          <cell r="M3128">
            <v>4.8</v>
          </cell>
          <cell r="N3128">
            <v>4.9000000000000004</v>
          </cell>
          <cell r="O3128">
            <v>5</v>
          </cell>
        </row>
        <row r="3129">
          <cell r="A3129" t="str">
            <v>Finland</v>
          </cell>
          <cell r="B3129" t="str">
            <v>Europe</v>
          </cell>
          <cell r="C3129" t="str">
            <v>Aaa</v>
          </cell>
          <cell r="D3129">
            <v>3.4094000000000002</v>
          </cell>
          <cell r="E3129">
            <v>2.0680000000000001</v>
          </cell>
          <cell r="F3129">
            <v>0.27010000000000001</v>
          </cell>
          <cell r="G3129">
            <v>1.3697999999999999</v>
          </cell>
          <cell r="H3129">
            <v>2.133</v>
          </cell>
          <cell r="I3129">
            <v>-3.8422999999999998</v>
          </cell>
          <cell r="J3129">
            <v>-2.0749</v>
          </cell>
          <cell r="K3129">
            <v>-1.1875</v>
          </cell>
          <cell r="L3129">
            <v>-0.93959999999999999</v>
          </cell>
          <cell r="M3129">
            <v>-1.6145</v>
          </cell>
          <cell r="N3129">
            <v>-1.4540999999999999</v>
          </cell>
          <cell r="O3129">
            <v>-1.2988999999999999</v>
          </cell>
        </row>
        <row r="3130">
          <cell r="A3130" t="str">
            <v>France</v>
          </cell>
          <cell r="B3130" t="str">
            <v>Europe</v>
          </cell>
          <cell r="C3130" t="str">
            <v>Aa1</v>
          </cell>
          <cell r="D3130">
            <v>-0.59419999999999995</v>
          </cell>
          <cell r="E3130">
            <v>-1.1754</v>
          </cell>
          <cell r="F3130">
            <v>-1.4056999999999999</v>
          </cell>
          <cell r="G3130">
            <v>-1.7216</v>
          </cell>
          <cell r="H3130">
            <v>-2.6371000000000002</v>
          </cell>
          <cell r="I3130">
            <v>-3.2086999999999999</v>
          </cell>
          <cell r="J3130">
            <v>-3.1652</v>
          </cell>
          <cell r="K3130">
            <v>-1.2064999999999999</v>
          </cell>
          <cell r="L3130">
            <v>-0.755</v>
          </cell>
          <cell r="M3130">
            <v>-0.46379999999999999</v>
          </cell>
          <cell r="N3130">
            <v>-0.2848</v>
          </cell>
          <cell r="O3130">
            <v>-0.40949999999999998</v>
          </cell>
        </row>
        <row r="3131">
          <cell r="A3131" t="str">
            <v>Gabon</v>
          </cell>
          <cell r="B3131" t="str">
            <v>ME &amp; A</v>
          </cell>
          <cell r="C3131" t="str">
            <v>--</v>
          </cell>
          <cell r="D3131">
            <v>2.2208999999999999</v>
          </cell>
          <cell r="E3131">
            <v>4.0225</v>
          </cell>
          <cell r="F3131">
            <v>3.6046999999999998</v>
          </cell>
          <cell r="G3131">
            <v>-0.3009</v>
          </cell>
          <cell r="H3131">
            <v>-1.6627000000000001</v>
          </cell>
          <cell r="I3131">
            <v>5.2462</v>
          </cell>
          <cell r="J3131">
            <v>4.9112999999999998</v>
          </cell>
          <cell r="K3131">
            <v>3.6110000000000002</v>
          </cell>
          <cell r="L3131">
            <v>3.9550999999999998</v>
          </cell>
          <cell r="M3131">
            <v>3.9731999999999998</v>
          </cell>
          <cell r="N3131">
            <v>4.4256000000000002</v>
          </cell>
          <cell r="O3131">
            <v>3.6903000000000001</v>
          </cell>
        </row>
        <row r="3132">
          <cell r="A3132" t="str">
            <v>Gambia</v>
          </cell>
          <cell r="B3132" t="str">
            <v>--</v>
          </cell>
          <cell r="C3132" t="str">
            <v>--</v>
          </cell>
        </row>
        <row r="3133">
          <cell r="A3133" t="str">
            <v>Georgia</v>
          </cell>
          <cell r="B3133" t="str">
            <v>Europe</v>
          </cell>
          <cell r="C3133" t="str">
            <v>Ba3</v>
          </cell>
          <cell r="D3133">
            <v>8.2881</v>
          </cell>
          <cell r="E3133">
            <v>9.4174000000000007</v>
          </cell>
          <cell r="F3133">
            <v>8.4590999999999994</v>
          </cell>
          <cell r="G3133">
            <v>15.311</v>
          </cell>
          <cell r="H3133">
            <v>16.454499999999999</v>
          </cell>
          <cell r="I3133">
            <v>11.0777</v>
          </cell>
          <cell r="J3133">
            <v>6.2869000000000002</v>
          </cell>
          <cell r="K3133">
            <v>5.8563999999999998</v>
          </cell>
          <cell r="L3133">
            <v>5.7328000000000001</v>
          </cell>
          <cell r="M3133">
            <v>3.8094000000000001</v>
          </cell>
          <cell r="N3133">
            <v>4.3009000000000004</v>
          </cell>
          <cell r="O3133">
            <v>4.4783999999999997</v>
          </cell>
        </row>
        <row r="3134">
          <cell r="A3134" t="str">
            <v>Germany</v>
          </cell>
          <cell r="B3134" t="str">
            <v>Europe</v>
          </cell>
          <cell r="C3134" t="str">
            <v>Aaa</v>
          </cell>
          <cell r="D3134">
            <v>1.0952</v>
          </cell>
          <cell r="E3134">
            <v>-1.1273</v>
          </cell>
          <cell r="F3134">
            <v>-1.0286</v>
          </cell>
          <cell r="G3134">
            <v>-2.1728999999999998</v>
          </cell>
          <cell r="H3134">
            <v>-2.7201</v>
          </cell>
          <cell r="I3134">
            <v>-1.7841</v>
          </cell>
          <cell r="J3134">
            <v>-1.4305000000000001</v>
          </cell>
          <cell r="K3134">
            <v>-1.9397</v>
          </cell>
          <cell r="L3134">
            <v>-8.8999999999999996E-2</v>
          </cell>
          <cell r="M3134">
            <v>-1.7619</v>
          </cell>
          <cell r="N3134">
            <v>-1.8</v>
          </cell>
          <cell r="O3134">
            <v>-1.8</v>
          </cell>
        </row>
        <row r="3135">
          <cell r="A3135" t="str">
            <v>Ghana</v>
          </cell>
          <cell r="B3135" t="str">
            <v>ME &amp; A</v>
          </cell>
          <cell r="C3135" t="str">
            <v>B1</v>
          </cell>
          <cell r="D3135">
            <v>0.94259999999999999</v>
          </cell>
          <cell r="E3135">
            <v>0.95620000000000005</v>
          </cell>
          <cell r="F3135">
            <v>0.83250000000000002</v>
          </cell>
          <cell r="G3135">
            <v>3.1145999999999998</v>
          </cell>
          <cell r="H3135">
            <v>3.4540999999999999</v>
          </cell>
          <cell r="I3135">
            <v>7.4028</v>
          </cell>
          <cell r="J3135">
            <v>6.4596</v>
          </cell>
          <cell r="K3135">
            <v>7.8551000000000002</v>
          </cell>
          <cell r="L3135">
            <v>9.0351999999999997</v>
          </cell>
          <cell r="M3135">
            <v>8.0906000000000002</v>
          </cell>
          <cell r="N3135">
            <v>7.1315</v>
          </cell>
          <cell r="O3135">
            <v>7.5362999999999998</v>
          </cell>
        </row>
        <row r="3136">
          <cell r="A3136" t="str">
            <v>Gibraltar</v>
          </cell>
          <cell r="B3136" t="str">
            <v>--</v>
          </cell>
          <cell r="C3136" t="str">
            <v>--</v>
          </cell>
        </row>
        <row r="3137">
          <cell r="A3137" t="str">
            <v>Greece</v>
          </cell>
          <cell r="B3137" t="str">
            <v>Europe</v>
          </cell>
          <cell r="C3137" t="str">
            <v>C</v>
          </cell>
          <cell r="D3137">
            <v>0.44340000000000002</v>
          </cell>
          <cell r="E3137">
            <v>0.46610000000000001</v>
          </cell>
          <cell r="F3137">
            <v>-0.3518</v>
          </cell>
          <cell r="G3137">
            <v>0.50060000000000004</v>
          </cell>
          <cell r="H3137">
            <v>-1.0261</v>
          </cell>
          <cell r="I3137">
            <v>0.60919999999999996</v>
          </cell>
          <cell r="J3137">
            <v>0.1188</v>
          </cell>
          <cell r="K3137">
            <v>-0.4173</v>
          </cell>
          <cell r="L3137">
            <v>-0.217</v>
          </cell>
          <cell r="M3137">
            <v>0.42699999999999999</v>
          </cell>
          <cell r="N3137">
            <v>0.2</v>
          </cell>
          <cell r="O3137">
            <v>0.2</v>
          </cell>
        </row>
        <row r="3138">
          <cell r="A3138" t="str">
            <v>Grenada</v>
          </cell>
          <cell r="B3138" t="str">
            <v>--</v>
          </cell>
          <cell r="C3138" t="str">
            <v>--</v>
          </cell>
        </row>
        <row r="3139">
          <cell r="A3139" t="str">
            <v>Guatemala</v>
          </cell>
          <cell r="B3139" t="str">
            <v>Americas</v>
          </cell>
          <cell r="C3139" t="str">
            <v>Ba1</v>
          </cell>
          <cell r="D3139">
            <v>0.99319999999999997</v>
          </cell>
          <cell r="E3139">
            <v>1.0621</v>
          </cell>
          <cell r="F3139">
            <v>1.7270000000000001</v>
          </cell>
          <cell r="G3139">
            <v>1.8246</v>
          </cell>
          <cell r="H3139">
            <v>2.1095999999999999</v>
          </cell>
          <cell r="I3139">
            <v>1.8837999999999999</v>
          </cell>
          <cell r="J3139">
            <v>1.5214000000000001</v>
          </cell>
          <cell r="K3139">
            <v>1.8916999999999999</v>
          </cell>
          <cell r="L3139">
            <v>2.1158000000000001</v>
          </cell>
          <cell r="M3139">
            <v>2.3246000000000002</v>
          </cell>
          <cell r="N3139">
            <v>2.4</v>
          </cell>
          <cell r="O3139">
            <v>2.4</v>
          </cell>
        </row>
        <row r="3140">
          <cell r="A3140" t="str">
            <v>Guernsey</v>
          </cell>
          <cell r="B3140" t="str">
            <v>--</v>
          </cell>
          <cell r="C3140" t="str">
            <v>--</v>
          </cell>
        </row>
        <row r="3141">
          <cell r="A3141" t="str">
            <v>Guinea</v>
          </cell>
          <cell r="B3141" t="str">
            <v>--</v>
          </cell>
          <cell r="C3141" t="str">
            <v>--</v>
          </cell>
        </row>
        <row r="3142">
          <cell r="A3142" t="str">
            <v>Guinea-Bissau</v>
          </cell>
          <cell r="B3142" t="str">
            <v>--</v>
          </cell>
          <cell r="C3142" t="str">
            <v>--</v>
          </cell>
        </row>
        <row r="3143">
          <cell r="A3143" t="str">
            <v>Guyana</v>
          </cell>
          <cell r="B3143" t="str">
            <v>--</v>
          </cell>
          <cell r="C3143" t="str">
            <v>--</v>
          </cell>
          <cell r="D3143">
            <v>2.0299999999999998</v>
          </cell>
          <cell r="E3143">
            <v>2.19</v>
          </cell>
          <cell r="F3143">
            <v>5.31</v>
          </cell>
          <cell r="G3143">
            <v>7.05</v>
          </cell>
          <cell r="H3143">
            <v>8.81</v>
          </cell>
          <cell r="I3143">
            <v>8.75</v>
          </cell>
          <cell r="J3143">
            <v>8.1300000000000008</v>
          </cell>
          <cell r="K3143">
            <v>8.89</v>
          </cell>
        </row>
        <row r="3144">
          <cell r="A3144" t="str">
            <v>Haiti</v>
          </cell>
          <cell r="B3144" t="str">
            <v>--</v>
          </cell>
          <cell r="C3144" t="str">
            <v>--</v>
          </cell>
        </row>
        <row r="3145">
          <cell r="A3145" t="str">
            <v>Honduras</v>
          </cell>
          <cell r="B3145" t="str">
            <v>Americas</v>
          </cell>
          <cell r="C3145" t="str">
            <v>B2</v>
          </cell>
          <cell r="D3145">
            <v>4.7439</v>
          </cell>
          <cell r="E3145">
            <v>6.2327000000000004</v>
          </cell>
          <cell r="F3145">
            <v>6.1360999999999999</v>
          </cell>
          <cell r="G3145">
            <v>6.1214000000000004</v>
          </cell>
          <cell r="H3145">
            <v>7.492</v>
          </cell>
          <cell r="I3145">
            <v>7.2556000000000003</v>
          </cell>
          <cell r="J3145">
            <v>3.4639000000000002</v>
          </cell>
          <cell r="K3145">
            <v>6.1277999999999997</v>
          </cell>
          <cell r="L3145">
            <v>5.7159000000000004</v>
          </cell>
          <cell r="M3145">
            <v>5.4077000000000002</v>
          </cell>
          <cell r="N3145">
            <v>5.8446999999999996</v>
          </cell>
          <cell r="O3145">
            <v>5.8962000000000003</v>
          </cell>
        </row>
        <row r="3146">
          <cell r="A3146" t="str">
            <v>Hong Kong</v>
          </cell>
          <cell r="B3146" t="str">
            <v>Asia Pacific</v>
          </cell>
          <cell r="C3146" t="str">
            <v>Aa1</v>
          </cell>
          <cell r="D3146">
            <v>3.5775999999999999</v>
          </cell>
          <cell r="E3146">
            <v>-8.5647000000000002</v>
          </cell>
          <cell r="F3146">
            <v>3.8854000000000002</v>
          </cell>
          <cell r="G3146">
            <v>-1.3768</v>
          </cell>
          <cell r="H3146">
            <v>-2.7231999999999998</v>
          </cell>
          <cell r="I3146">
            <v>4.5312999999999999</v>
          </cell>
          <cell r="J3146">
            <v>-1.7129000000000001</v>
          </cell>
          <cell r="K3146">
            <v>-6.8677999999999999</v>
          </cell>
          <cell r="L3146">
            <v>9.6500000000000002E-2</v>
          </cell>
          <cell r="M3146">
            <v>-3.5710999999999999</v>
          </cell>
          <cell r="N3146">
            <v>-1.6606000000000001</v>
          </cell>
          <cell r="O3146">
            <v>-1.5306999999999999</v>
          </cell>
        </row>
        <row r="3147">
          <cell r="A3147" t="str">
            <v>Hungary</v>
          </cell>
          <cell r="B3147" t="str">
            <v>Europe</v>
          </cell>
          <cell r="C3147" t="str">
            <v>Ba1</v>
          </cell>
          <cell r="D3147">
            <v>0.59079999999999999</v>
          </cell>
          <cell r="E3147">
            <v>3.0878000000000001</v>
          </cell>
          <cell r="F3147">
            <v>5.0126999999999997</v>
          </cell>
          <cell r="G3147">
            <v>2.6133000000000002</v>
          </cell>
          <cell r="H3147">
            <v>0.24210000000000001</v>
          </cell>
          <cell r="I3147">
            <v>2.653</v>
          </cell>
          <cell r="J3147">
            <v>8.8599999999999998E-2</v>
          </cell>
          <cell r="K3147">
            <v>0.82679999999999998</v>
          </cell>
          <cell r="L3147">
            <v>0.8518</v>
          </cell>
          <cell r="M3147">
            <v>2.1114000000000002</v>
          </cell>
          <cell r="N3147">
            <v>0.68820000000000003</v>
          </cell>
          <cell r="O3147">
            <v>0.9879</v>
          </cell>
        </row>
        <row r="3148">
          <cell r="A3148" t="str">
            <v>Iceland</v>
          </cell>
          <cell r="B3148" t="str">
            <v>Europe</v>
          </cell>
          <cell r="C3148" t="str">
            <v>Baa3</v>
          </cell>
          <cell r="D3148">
            <v>-0.43390000000000001</v>
          </cell>
          <cell r="E3148">
            <v>-13.919499999999999</v>
          </cell>
          <cell r="F3148">
            <v>-24.618300000000001</v>
          </cell>
          <cell r="G3148">
            <v>-10.151199999999999</v>
          </cell>
          <cell r="H3148">
            <v>-16.453399999999998</v>
          </cell>
          <cell r="I3148">
            <v>30.455400000000001</v>
          </cell>
          <cell r="J3148">
            <v>-18.208300000000001</v>
          </cell>
          <cell r="K3148">
            <v>20.718399999999999</v>
          </cell>
          <cell r="L3148">
            <v>7.7241</v>
          </cell>
          <cell r="M3148">
            <v>31.558599999999998</v>
          </cell>
          <cell r="N3148">
            <v>1.1000000000000001</v>
          </cell>
          <cell r="O3148">
            <v>2.4</v>
          </cell>
        </row>
        <row r="3149">
          <cell r="A3149" t="str">
            <v>India</v>
          </cell>
          <cell r="B3149" t="str">
            <v>Asia Pacific</v>
          </cell>
          <cell r="C3149" t="str">
            <v>Baa3</v>
          </cell>
          <cell r="D3149">
            <v>0.38669999999999999</v>
          </cell>
          <cell r="E3149">
            <v>0.51459999999999995</v>
          </cell>
          <cell r="F3149">
            <v>0.36370000000000002</v>
          </cell>
          <cell r="G3149">
            <v>0.8105</v>
          </cell>
          <cell r="H3149">
            <v>1.2830999999999999</v>
          </cell>
          <cell r="I3149">
            <v>1.8275999999999999</v>
          </cell>
          <cell r="J3149">
            <v>1.3156000000000001</v>
          </cell>
          <cell r="K3149">
            <v>0.69169999999999998</v>
          </cell>
          <cell r="L3149">
            <v>1.1778999999999999</v>
          </cell>
          <cell r="M3149">
            <v>1.0761000000000001</v>
          </cell>
          <cell r="N3149">
            <v>1.89</v>
          </cell>
          <cell r="O3149">
            <v>1.89</v>
          </cell>
        </row>
        <row r="3150">
          <cell r="A3150" t="str">
            <v>Indonesia</v>
          </cell>
          <cell r="B3150" t="str">
            <v>Asia Pacific</v>
          </cell>
          <cell r="C3150" t="str">
            <v>Baa3</v>
          </cell>
          <cell r="D3150">
            <v>-0.216</v>
          </cell>
          <cell r="E3150">
            <v>-0.5887</v>
          </cell>
          <cell r="F3150">
            <v>1.8442000000000001</v>
          </cell>
          <cell r="G3150">
            <v>0.60019999999999996</v>
          </cell>
          <cell r="H3150">
            <v>0.52149999999999996</v>
          </cell>
          <cell r="I3150">
            <v>0.66990000000000005</v>
          </cell>
          <cell r="J3150">
            <v>0.48720000000000002</v>
          </cell>
          <cell r="K3150">
            <v>1.5662</v>
          </cell>
          <cell r="L3150">
            <v>1.3623000000000001</v>
          </cell>
          <cell r="M3150">
            <v>1.5924</v>
          </cell>
          <cell r="N3150">
            <v>1.6363000000000001</v>
          </cell>
          <cell r="O3150">
            <v>1.4181999999999999</v>
          </cell>
        </row>
        <row r="3151">
          <cell r="A3151" t="str">
            <v>Iran</v>
          </cell>
          <cell r="C3151" t="str">
            <v>--</v>
          </cell>
        </row>
        <row r="3152">
          <cell r="A3152" t="str">
            <v>Iraq</v>
          </cell>
          <cell r="B3152" t="str">
            <v>--</v>
          </cell>
          <cell r="C3152" t="str">
            <v>--</v>
          </cell>
        </row>
        <row r="3153">
          <cell r="A3153" t="str">
            <v>Ireland</v>
          </cell>
          <cell r="B3153" t="str">
            <v>Europe</v>
          </cell>
          <cell r="C3153" t="str">
            <v>Ba1</v>
          </cell>
          <cell r="D3153">
            <v>10.8565</v>
          </cell>
          <cell r="E3153">
            <v>-15.3942</v>
          </cell>
          <cell r="F3153">
            <v>-22.708200000000001</v>
          </cell>
          <cell r="G3153">
            <v>-9.3667999999999996</v>
          </cell>
          <cell r="H3153">
            <v>1.3720000000000001</v>
          </cell>
          <cell r="I3153">
            <v>-13.408099999999999</v>
          </cell>
          <cell r="J3153">
            <v>-0.39929999999999999</v>
          </cell>
          <cell r="K3153">
            <v>9.7692999999999994</v>
          </cell>
          <cell r="L3153">
            <v>10.931800000000001</v>
          </cell>
          <cell r="M3153">
            <v>9.3979999999999997</v>
          </cell>
          <cell r="N3153">
            <v>10.164899999999999</v>
          </cell>
          <cell r="O3153">
            <v>9.7814999999999994</v>
          </cell>
        </row>
        <row r="3154">
          <cell r="A3154" t="str">
            <v>Isle of Man</v>
          </cell>
          <cell r="B3154" t="str">
            <v>--</v>
          </cell>
          <cell r="C3154" t="str">
            <v>Aaa</v>
          </cell>
        </row>
        <row r="3155">
          <cell r="A3155" t="str">
            <v>Israel</v>
          </cell>
          <cell r="B3155" t="str">
            <v>ME &amp; A</v>
          </cell>
          <cell r="C3155" t="str">
            <v>A1</v>
          </cell>
          <cell r="D3155">
            <v>1.0016</v>
          </cell>
          <cell r="E3155">
            <v>-1.2084999999999999</v>
          </cell>
          <cell r="F3155">
            <v>1.3509</v>
          </cell>
          <cell r="G3155">
            <v>-0.11</v>
          </cell>
          <cell r="H3155">
            <v>0.1109</v>
          </cell>
          <cell r="I3155">
            <v>1.7196</v>
          </cell>
          <cell r="J3155">
            <v>1.333</v>
          </cell>
          <cell r="K3155">
            <v>-1.5424</v>
          </cell>
          <cell r="L3155">
            <v>2.1053000000000002</v>
          </cell>
          <cell r="M3155">
            <v>2.7671999999999999</v>
          </cell>
          <cell r="N3155">
            <v>2.7685</v>
          </cell>
          <cell r="O3155">
            <v>2.4104000000000001</v>
          </cell>
        </row>
        <row r="3156">
          <cell r="A3156" t="str">
            <v>Italy</v>
          </cell>
          <cell r="B3156" t="str">
            <v>Europe</v>
          </cell>
          <cell r="C3156" t="str">
            <v>Baa2</v>
          </cell>
          <cell r="D3156">
            <v>0.4849</v>
          </cell>
          <cell r="E3156">
            <v>0.3367</v>
          </cell>
          <cell r="F3156">
            <v>-0.89970000000000006</v>
          </cell>
          <cell r="G3156">
            <v>-6.4899999999999999E-2</v>
          </cell>
          <cell r="H3156">
            <v>-2.4624999999999999</v>
          </cell>
          <cell r="I3156">
            <v>-3.3738999999999999</v>
          </cell>
          <cell r="J3156">
            <v>-5.7099999999999998E-2</v>
          </cell>
          <cell r="K3156">
            <v>-1.1417999999999999</v>
          </cell>
          <cell r="L3156">
            <v>-0.87829999999999997</v>
          </cell>
          <cell r="M3156">
            <v>-0.39150000000000001</v>
          </cell>
          <cell r="N3156">
            <v>-1.0647</v>
          </cell>
          <cell r="O3156">
            <v>-1.0835999999999999</v>
          </cell>
        </row>
        <row r="3157">
          <cell r="A3157" t="str">
            <v>Ivory Coast</v>
          </cell>
          <cell r="B3157" t="str">
            <v>--</v>
          </cell>
          <cell r="C3157" t="str">
            <v>--</v>
          </cell>
        </row>
        <row r="3158">
          <cell r="A3158" t="str">
            <v>Jamaica</v>
          </cell>
          <cell r="B3158" t="str">
            <v>Americas</v>
          </cell>
          <cell r="C3158" t="str">
            <v>Caa3</v>
          </cell>
          <cell r="D3158">
            <v>6.4092000000000002</v>
          </cell>
          <cell r="E3158">
            <v>5.3238000000000003</v>
          </cell>
          <cell r="F3158">
            <v>5.1738</v>
          </cell>
          <cell r="G3158">
            <v>6.6794000000000002</v>
          </cell>
          <cell r="H3158">
            <v>5.8731</v>
          </cell>
          <cell r="I3158">
            <v>9.9266000000000005</v>
          </cell>
          <cell r="J3158">
            <v>3.9571000000000001</v>
          </cell>
          <cell r="K3158">
            <v>1.2810999999999999</v>
          </cell>
          <cell r="L3158">
            <v>0.99560000000000004</v>
          </cell>
          <cell r="M3158">
            <v>1.7101</v>
          </cell>
          <cell r="N3158">
            <v>4.4028999999999998</v>
          </cell>
          <cell r="O3158">
            <v>3.9634999999999998</v>
          </cell>
        </row>
        <row r="3159">
          <cell r="A3159" t="str">
            <v>Japan</v>
          </cell>
          <cell r="B3159" t="str">
            <v>Asia Pacific</v>
          </cell>
          <cell r="C3159" t="str">
            <v>Aa3</v>
          </cell>
          <cell r="D3159">
            <v>-0.52359999999999995</v>
          </cell>
          <cell r="E3159">
            <v>-0.49719999999999998</v>
          </cell>
          <cell r="F3159">
            <v>-1.109</v>
          </cell>
          <cell r="G3159">
            <v>-1.0972</v>
          </cell>
          <cell r="H3159">
            <v>-2.2267000000000001</v>
          </cell>
          <cell r="I3159">
            <v>-3.4026999999999998</v>
          </cell>
          <cell r="J3159">
            <v>-1.8609</v>
          </cell>
          <cell r="K3159">
            <v>-1.1046</v>
          </cell>
          <cell r="L3159">
            <v>-1.8772</v>
          </cell>
          <cell r="M3159">
            <v>-2.1071</v>
          </cell>
          <cell r="N3159">
            <v>-2.9472</v>
          </cell>
          <cell r="O3159">
            <v>-2.8814000000000002</v>
          </cell>
        </row>
        <row r="3160">
          <cell r="A3160" t="str">
            <v>Jersey</v>
          </cell>
          <cell r="B3160" t="str">
            <v>--</v>
          </cell>
          <cell r="C3160" t="str">
            <v>--</v>
          </cell>
        </row>
        <row r="3161">
          <cell r="A3161" t="str">
            <v>Jordan</v>
          </cell>
          <cell r="B3161" t="str">
            <v>ME &amp; A</v>
          </cell>
          <cell r="C3161" t="str">
            <v>B1</v>
          </cell>
          <cell r="D3161">
            <v>5.4005000000000001</v>
          </cell>
          <cell r="E3161">
            <v>8.0496999999999996</v>
          </cell>
          <cell r="F3161">
            <v>14.468299999999999</v>
          </cell>
          <cell r="G3161">
            <v>24.455300000000001</v>
          </cell>
          <cell r="H3161">
            <v>15.0441</v>
          </cell>
          <cell r="I3161">
            <v>12.804500000000001</v>
          </cell>
          <cell r="J3161">
            <v>9.8268000000000004</v>
          </cell>
          <cell r="K3161">
            <v>6.1395</v>
          </cell>
          <cell r="L3161">
            <v>5.0022000000000002</v>
          </cell>
          <cell r="M3161">
            <v>4.7873999999999999</v>
          </cell>
          <cell r="N3161">
            <v>4.9195000000000002</v>
          </cell>
          <cell r="O3161">
            <v>6.2584</v>
          </cell>
        </row>
        <row r="3162">
          <cell r="A3162" t="str">
            <v>Kazakhstan</v>
          </cell>
          <cell r="B3162" t="str">
            <v>Europe</v>
          </cell>
          <cell r="C3162" t="str">
            <v>Baa2</v>
          </cell>
          <cell r="F3162">
            <v>3.7097000000000002</v>
          </cell>
          <cell r="G3162">
            <v>8.2583000000000002</v>
          </cell>
          <cell r="H3162">
            <v>7.6590999999999996</v>
          </cell>
          <cell r="I3162">
            <v>9.8280999999999992</v>
          </cell>
          <cell r="J3162">
            <v>8.7446000000000002</v>
          </cell>
          <cell r="K3162">
            <v>2.4758</v>
          </cell>
          <cell r="L3162">
            <v>4.5589000000000004</v>
          </cell>
          <cell r="M3162">
            <v>5.7691999999999997</v>
          </cell>
          <cell r="N3162">
            <v>5.6981999999999999</v>
          </cell>
          <cell r="O3162">
            <v>5.6292999999999997</v>
          </cell>
        </row>
        <row r="3163">
          <cell r="A3163" t="str">
            <v>Kenya</v>
          </cell>
          <cell r="B3163" t="str">
            <v>--</v>
          </cell>
          <cell r="C3163" t="str">
            <v>B1</v>
          </cell>
          <cell r="D3163">
            <v>0.53410000000000002</v>
          </cell>
          <cell r="E3163">
            <v>0.2591</v>
          </cell>
          <cell r="F3163">
            <v>6.1400000000000003E-2</v>
          </cell>
          <cell r="G3163">
            <v>0.1186</v>
          </cell>
          <cell r="H3163">
            <v>2.5444</v>
          </cell>
          <cell r="I3163">
            <v>0.17</v>
          </cell>
          <cell r="J3163">
            <v>0.22969999999999999</v>
          </cell>
          <cell r="K3163">
            <v>0.57150000000000001</v>
          </cell>
          <cell r="L3163">
            <v>0.9</v>
          </cell>
          <cell r="M3163">
            <v>0.84960000000000002</v>
          </cell>
          <cell r="N3163">
            <v>0.93620000000000003</v>
          </cell>
          <cell r="O3163">
            <v>1.0728</v>
          </cell>
        </row>
        <row r="3164">
          <cell r="A3164" t="str">
            <v>Korea</v>
          </cell>
          <cell r="B3164" t="str">
            <v>Asia Pacific</v>
          </cell>
          <cell r="C3164" t="str">
            <v>Aa3</v>
          </cell>
          <cell r="D3164">
            <v>-9.4700000000000006E-2</v>
          </cell>
          <cell r="E3164">
            <v>0.498</v>
          </cell>
          <cell r="F3164">
            <v>-6.7999999999999996E-3</v>
          </cell>
          <cell r="G3164">
            <v>-0.79730000000000001</v>
          </cell>
          <cell r="H3164">
            <v>-1.7094</v>
          </cell>
          <cell r="I3164">
            <v>-1.8188</v>
          </cell>
          <cell r="J3164">
            <v>-1.7922</v>
          </cell>
          <cell r="K3164">
            <v>-2.1859000000000002</v>
          </cell>
          <cell r="L3164">
            <v>-1.4723999999999999</v>
          </cell>
          <cell r="M3164">
            <v>-1.6491</v>
          </cell>
          <cell r="N3164">
            <v>-1.3875</v>
          </cell>
          <cell r="O3164">
            <v>-1.3267</v>
          </cell>
        </row>
        <row r="3165">
          <cell r="A3165" t="str">
            <v>Kuwait</v>
          </cell>
          <cell r="B3165" t="str">
            <v>ME &amp; A</v>
          </cell>
          <cell r="C3165" t="str">
            <v>Aa2</v>
          </cell>
          <cell r="D3165">
            <v>10.227</v>
          </cell>
          <cell r="E3165">
            <v>-4.3018999999999998</v>
          </cell>
          <cell r="F3165">
            <v>-6.0736999999999997</v>
          </cell>
          <cell r="G3165">
            <v>-7.9649999999999999</v>
          </cell>
          <cell r="H3165">
            <v>-8.4346999999999994</v>
          </cell>
          <cell r="I3165">
            <v>-6.1717000000000004</v>
          </cell>
          <cell r="J3165">
            <v>-7.0472000000000001</v>
          </cell>
          <cell r="K3165">
            <v>-0.89600000000000002</v>
          </cell>
          <cell r="L3165">
            <v>-5.0037000000000003</v>
          </cell>
          <cell r="M3165">
            <v>-3.1166999999999998</v>
          </cell>
          <cell r="N3165">
            <v>-4.7953000000000001</v>
          </cell>
          <cell r="O3165">
            <v>-4.6536999999999997</v>
          </cell>
        </row>
        <row r="3166">
          <cell r="A3166" t="str">
            <v>Kyrgyzstan</v>
          </cell>
          <cell r="B3166" t="str">
            <v>--</v>
          </cell>
          <cell r="C3166" t="str">
            <v>--</v>
          </cell>
          <cell r="D3166">
            <v>2.36999</v>
          </cell>
          <cell r="E3166">
            <v>5.9456280000000001</v>
          </cell>
          <cell r="F3166">
            <v>1.730313</v>
          </cell>
          <cell r="G3166">
            <v>6.4223470000000002</v>
          </cell>
          <cell r="H3166">
            <v>5.4726119999999998</v>
          </cell>
          <cell r="I3166">
            <v>4.5945609999999997</v>
          </cell>
        </row>
        <row r="3167">
          <cell r="A3167" t="str">
            <v>Laos</v>
          </cell>
          <cell r="B3167" t="str">
            <v>--</v>
          </cell>
          <cell r="C3167" t="str">
            <v>--</v>
          </cell>
          <cell r="G3167">
            <v>9.6126123708952669</v>
          </cell>
          <cell r="H3167">
            <v>19.042927283742578</v>
          </cell>
          <cell r="I3167">
            <v>17.66943176906554</v>
          </cell>
          <cell r="J3167">
            <v>13.81220112870724</v>
          </cell>
          <cell r="K3167">
            <v>9.9501466405716972</v>
          </cell>
          <cell r="L3167">
            <v>15.011289861588114</v>
          </cell>
          <cell r="M3167">
            <v>15.416115370548104</v>
          </cell>
          <cell r="N3167">
            <v>17.982791271577923</v>
          </cell>
          <cell r="O3167">
            <v>17.134162227113706</v>
          </cell>
        </row>
        <row r="3168">
          <cell r="A3168" t="str">
            <v>Latvia</v>
          </cell>
          <cell r="B3168" t="str">
            <v>Europe</v>
          </cell>
          <cell r="C3168" t="str">
            <v>Baa2</v>
          </cell>
          <cell r="D3168">
            <v>2.2879</v>
          </cell>
          <cell r="E3168">
            <v>3.8355999999999999</v>
          </cell>
          <cell r="F3168">
            <v>3.6299000000000001</v>
          </cell>
          <cell r="G3168">
            <v>7.5190000000000001</v>
          </cell>
          <cell r="H3168">
            <v>6.8177000000000003</v>
          </cell>
          <cell r="I3168">
            <v>3.0440999999999998</v>
          </cell>
          <cell r="J3168">
            <v>0.60399999999999998</v>
          </cell>
          <cell r="K3168">
            <v>1.4958</v>
          </cell>
          <cell r="L3168">
            <v>4.9292999999999996</v>
          </cell>
          <cell r="M3168">
            <v>3.2309000000000001</v>
          </cell>
          <cell r="N3168">
            <v>3.0436000000000001</v>
          </cell>
          <cell r="O3168">
            <v>3.1046</v>
          </cell>
        </row>
        <row r="3169">
          <cell r="A3169" t="str">
            <v>Lebanon</v>
          </cell>
          <cell r="B3169" t="str">
            <v>ME &amp; A</v>
          </cell>
          <cell r="C3169" t="str">
            <v>B1</v>
          </cell>
          <cell r="D3169">
            <v>11.393000000000001</v>
          </cell>
          <cell r="E3169">
            <v>4.9942000000000002</v>
          </cell>
          <cell r="F3169">
            <v>8.9014000000000006</v>
          </cell>
          <cell r="G3169">
            <v>8.1118000000000006</v>
          </cell>
          <cell r="H3169">
            <v>10.125</v>
          </cell>
          <cell r="I3169">
            <v>11.2788</v>
          </cell>
          <cell r="J3169">
            <v>10.617599999999999</v>
          </cell>
          <cell r="K3169">
            <v>10.214399999999999</v>
          </cell>
          <cell r="L3169">
            <v>7.0129999999999999</v>
          </cell>
          <cell r="M3169">
            <v>7.5185000000000004</v>
          </cell>
          <cell r="N3169">
            <v>6.8975999999999997</v>
          </cell>
          <cell r="O3169">
            <v>8.7981999999999996</v>
          </cell>
        </row>
        <row r="3170">
          <cell r="A3170" t="str">
            <v>Lesotho</v>
          </cell>
          <cell r="B3170" t="str">
            <v>--</v>
          </cell>
          <cell r="C3170" t="str">
            <v>--</v>
          </cell>
        </row>
        <row r="3171">
          <cell r="A3171" t="str">
            <v>Libya</v>
          </cell>
          <cell r="B3171" t="str">
            <v>--</v>
          </cell>
          <cell r="C3171" t="str">
            <v>--</v>
          </cell>
        </row>
        <row r="3172">
          <cell r="A3172" t="str">
            <v>Liechtenstein</v>
          </cell>
          <cell r="B3172" t="str">
            <v>--</v>
          </cell>
          <cell r="C3172" t="str">
            <v>--</v>
          </cell>
        </row>
        <row r="3173">
          <cell r="A3173" t="str">
            <v>Lithuania</v>
          </cell>
          <cell r="B3173" t="str">
            <v>Europe</v>
          </cell>
          <cell r="C3173" t="str">
            <v>Baa1</v>
          </cell>
          <cell r="D3173">
            <v>0.76160000000000005</v>
          </cell>
          <cell r="E3173">
            <v>2.2551999999999999</v>
          </cell>
          <cell r="F3173">
            <v>2.6149</v>
          </cell>
          <cell r="G3173">
            <v>5.0448000000000004</v>
          </cell>
          <cell r="H3173">
            <v>3.6055999999999999</v>
          </cell>
          <cell r="I3173">
            <v>3.4293999999999998</v>
          </cell>
          <cell r="J3173">
            <v>-0.57020000000000004</v>
          </cell>
          <cell r="K3173">
            <v>2.1939000000000002</v>
          </cell>
          <cell r="L3173">
            <v>3.2324999999999999</v>
          </cell>
          <cell r="M3173">
            <v>0.72740000000000005</v>
          </cell>
          <cell r="N3173">
            <v>3.2</v>
          </cell>
          <cell r="O3173">
            <v>3.4</v>
          </cell>
        </row>
        <row r="3174">
          <cell r="A3174" t="str">
            <v>Luxembourg</v>
          </cell>
          <cell r="B3174" t="str">
            <v>Europe</v>
          </cell>
          <cell r="C3174" t="str">
            <v>Aaa</v>
          </cell>
          <cell r="D3174">
            <v>-36.259599999999999</v>
          </cell>
          <cell r="E3174">
            <v>-15.8283</v>
          </cell>
          <cell r="F3174">
            <v>-23.013300000000001</v>
          </cell>
          <cell r="G3174">
            <v>32.933199999999999</v>
          </cell>
          <cell r="H3174">
            <v>-145.7938</v>
          </cell>
          <cell r="I3174">
            <v>-53.923400000000001</v>
          </cell>
          <cell r="J3174">
            <v>-45.961300000000001</v>
          </cell>
          <cell r="K3174">
            <v>31.6282</v>
          </cell>
          <cell r="L3174">
            <v>66.274900000000002</v>
          </cell>
          <cell r="M3174">
            <v>37.198799999999999</v>
          </cell>
          <cell r="N3174">
            <v>44.443199999999997</v>
          </cell>
          <cell r="O3174">
            <v>63.855200000000004</v>
          </cell>
        </row>
        <row r="3175">
          <cell r="A3175" t="str">
            <v>Macau</v>
          </cell>
          <cell r="B3175" t="str">
            <v>Asia Pacific</v>
          </cell>
          <cell r="C3175" t="str">
            <v>Aa3</v>
          </cell>
          <cell r="D3175">
            <v>6.5475000000000003</v>
          </cell>
          <cell r="E3175">
            <v>8.2715999999999994</v>
          </cell>
          <cell r="F3175">
            <v>14.470599999999999</v>
          </cell>
          <cell r="G3175">
            <v>14.624700000000001</v>
          </cell>
          <cell r="H3175">
            <v>27.763100000000001</v>
          </cell>
          <cell r="I3175">
            <v>15.136900000000001</v>
          </cell>
          <cell r="J3175">
            <v>0.87450000000000006</v>
          </cell>
          <cell r="K3175">
            <v>13.395099999999999</v>
          </cell>
          <cell r="L3175">
            <v>5.5758000000000001</v>
          </cell>
          <cell r="M3175">
            <v>5.2773000000000003</v>
          </cell>
          <cell r="N3175">
            <v>4.5414000000000003</v>
          </cell>
          <cell r="O3175">
            <v>3.6400999999999999</v>
          </cell>
        </row>
        <row r="3176">
          <cell r="A3176" t="str">
            <v>Macedonia</v>
          </cell>
          <cell r="B3176" t="str">
            <v>--</v>
          </cell>
          <cell r="C3176" t="str">
            <v>--</v>
          </cell>
          <cell r="F3176">
            <v>1.5739000000000001</v>
          </cell>
          <cell r="G3176">
            <v>6.4648000000000003</v>
          </cell>
          <cell r="H3176">
            <v>8.5808999999999997</v>
          </cell>
          <cell r="I3176">
            <v>6.1051000000000002</v>
          </cell>
          <cell r="J3176">
            <v>1.9923</v>
          </cell>
          <cell r="K3176">
            <v>2.2363</v>
          </cell>
          <cell r="L3176">
            <v>4.4608999999999996</v>
          </cell>
          <cell r="M3176">
            <v>1.0202</v>
          </cell>
          <cell r="N3176">
            <v>3</v>
          </cell>
        </row>
        <row r="3177">
          <cell r="A3177" t="str">
            <v>Malawi</v>
          </cell>
          <cell r="B3177" t="str">
            <v>--</v>
          </cell>
          <cell r="C3177" t="str">
            <v>--</v>
          </cell>
        </row>
        <row r="3178">
          <cell r="A3178" t="str">
            <v>Malaysia</v>
          </cell>
          <cell r="B3178" t="str">
            <v>Asia Pacific</v>
          </cell>
          <cell r="C3178" t="str">
            <v>A3</v>
          </cell>
          <cell r="D3178">
            <v>0.96870000000000001</v>
          </cell>
          <cell r="E3178">
            <v>1.9985999999999999</v>
          </cell>
          <cell r="F3178">
            <v>0.68969999999999998</v>
          </cell>
          <cell r="G3178">
            <v>2.4E-2</v>
          </cell>
          <cell r="H3178">
            <v>-1.4048</v>
          </cell>
          <cell r="I3178">
            <v>-3.3761999999999999</v>
          </cell>
          <cell r="J3178">
            <v>-3.1305000000000001</v>
          </cell>
          <cell r="K3178">
            <v>-1.7528999999999999</v>
          </cell>
          <cell r="L3178">
            <v>-1.0557000000000001</v>
          </cell>
          <cell r="M3178">
            <v>-2.3106</v>
          </cell>
          <cell r="N3178">
            <v>-1.2982</v>
          </cell>
          <cell r="O3178">
            <v>-0.72189999999999999</v>
          </cell>
        </row>
        <row r="3179">
          <cell r="A3179" t="str">
            <v>Maldives</v>
          </cell>
          <cell r="B3179" t="str">
            <v>--</v>
          </cell>
          <cell r="C3179" t="str">
            <v>--</v>
          </cell>
        </row>
        <row r="3180">
          <cell r="A3180" t="str">
            <v>Mali</v>
          </cell>
          <cell r="B3180" t="str">
            <v>--</v>
          </cell>
          <cell r="C3180" t="str">
            <v>--</v>
          </cell>
        </row>
        <row r="3181">
          <cell r="A3181" t="str">
            <v>Malta</v>
          </cell>
          <cell r="B3181" t="str">
            <v>Europe</v>
          </cell>
          <cell r="C3181" t="str">
            <v>A3</v>
          </cell>
          <cell r="D3181">
            <v>8.0124999999999993</v>
          </cell>
          <cell r="E3181">
            <v>6.6585000000000001</v>
          </cell>
          <cell r="F3181">
            <v>11.3613</v>
          </cell>
          <cell r="G3181">
            <v>27.714300000000001</v>
          </cell>
          <cell r="H3181">
            <v>12.9856</v>
          </cell>
          <cell r="I3181">
            <v>5.5503999999999998</v>
          </cell>
          <cell r="J3181">
            <v>3.1396999999999999</v>
          </cell>
          <cell r="K3181">
            <v>9.4562000000000008</v>
          </cell>
          <cell r="L3181">
            <v>2.7014</v>
          </cell>
          <cell r="M3181">
            <v>0.71750000000000003</v>
          </cell>
          <cell r="N3181">
            <v>5.6269</v>
          </cell>
          <cell r="O3181">
            <v>6.4779999999999998</v>
          </cell>
        </row>
        <row r="3182">
          <cell r="A3182" t="str">
            <v>Mauritania</v>
          </cell>
          <cell r="B3182" t="str">
            <v>--</v>
          </cell>
          <cell r="C3182" t="str">
            <v>--</v>
          </cell>
        </row>
        <row r="3183">
          <cell r="A3183" t="str">
            <v>Mauritius</v>
          </cell>
          <cell r="B3183" t="str">
            <v>ME &amp; A</v>
          </cell>
          <cell r="C3183" t="str">
            <v>Baa1</v>
          </cell>
          <cell r="D3183">
            <v>1.1794</v>
          </cell>
          <cell r="E3183">
            <v>-0.27210000000000001</v>
          </cell>
          <cell r="F3183">
            <v>-8.0100000000000005E-2</v>
          </cell>
          <cell r="G3183">
            <v>1.444</v>
          </cell>
          <cell r="H3183">
            <v>3.6088</v>
          </cell>
          <cell r="I3183">
            <v>3.3740999999999999</v>
          </cell>
          <cell r="J3183">
            <v>2.4777</v>
          </cell>
          <cell r="K3183">
            <v>3.1074999999999999</v>
          </cell>
          <cell r="L3183">
            <v>1.5704</v>
          </cell>
          <cell r="M3183">
            <v>2.4902000000000002</v>
          </cell>
          <cell r="N3183">
            <v>2.4994999999999998</v>
          </cell>
          <cell r="O3183">
            <v>3.1248</v>
          </cell>
        </row>
        <row r="3184">
          <cell r="A3184" t="str">
            <v>Mexico</v>
          </cell>
          <cell r="B3184" t="str">
            <v>Americas</v>
          </cell>
          <cell r="C3184" t="str">
            <v>Baa1</v>
          </cell>
          <cell r="D3184">
            <v>2.4209999999999998</v>
          </cell>
          <cell r="E3184">
            <v>2.637</v>
          </cell>
          <cell r="F3184">
            <v>2.0661999999999998</v>
          </cell>
          <cell r="G3184">
            <v>1.4992000000000001</v>
          </cell>
          <cell r="H3184">
            <v>2.2328000000000001</v>
          </cell>
          <cell r="I3184">
            <v>2.4129</v>
          </cell>
          <cell r="J3184">
            <v>0.78210000000000002</v>
          </cell>
          <cell r="K3184">
            <v>0.71789999999999998</v>
          </cell>
          <cell r="L3184">
            <v>0.94</v>
          </cell>
          <cell r="M3184">
            <v>-0.67530000000000001</v>
          </cell>
          <cell r="N3184">
            <v>1.8196000000000001</v>
          </cell>
          <cell r="O3184">
            <v>1.0871999999999999</v>
          </cell>
        </row>
        <row r="3185">
          <cell r="A3185" t="str">
            <v>Moldova</v>
          </cell>
          <cell r="B3185" t="str">
            <v>Europe</v>
          </cell>
          <cell r="C3185" t="str">
            <v>B3</v>
          </cell>
          <cell r="D3185">
            <v>3.7181000000000002</v>
          </cell>
          <cell r="E3185">
            <v>3.2517999999999998</v>
          </cell>
          <cell r="F3185">
            <v>6.3868</v>
          </cell>
          <cell r="G3185">
            <v>7.6109</v>
          </cell>
          <cell r="H3185">
            <v>11.903700000000001</v>
          </cell>
          <cell r="I3185">
            <v>11.4848</v>
          </cell>
          <cell r="J3185">
            <v>2.5474999999999999</v>
          </cell>
          <cell r="K3185">
            <v>3.3363999999999998</v>
          </cell>
          <cell r="L3185">
            <v>3.4588000000000001</v>
          </cell>
          <cell r="M3185">
            <v>2.1419000000000001</v>
          </cell>
          <cell r="N3185">
            <v>2.0474999999999999</v>
          </cell>
          <cell r="O3185">
            <v>2.1453000000000002</v>
          </cell>
        </row>
        <row r="3186">
          <cell r="A3186" t="str">
            <v>Monaco</v>
          </cell>
          <cell r="B3186" t="str">
            <v>--</v>
          </cell>
          <cell r="C3186" t="str">
            <v>--</v>
          </cell>
        </row>
        <row r="3187">
          <cell r="A3187" t="str">
            <v>Mongolia</v>
          </cell>
          <cell r="B3187" t="str">
            <v>Asia Pacific</v>
          </cell>
          <cell r="C3187" t="str">
            <v>B1</v>
          </cell>
          <cell r="D3187">
            <v>8.1585999999999999</v>
          </cell>
          <cell r="E3187">
            <v>4.6302000000000003</v>
          </cell>
          <cell r="F3187">
            <v>7.3152999999999997</v>
          </cell>
          <cell r="G3187">
            <v>9.9932999999999996</v>
          </cell>
          <cell r="H3187">
            <v>8.3559000000000001</v>
          </cell>
          <cell r="I3187">
            <v>14.7225</v>
          </cell>
          <cell r="J3187">
            <v>12.472799999999999</v>
          </cell>
          <cell r="K3187">
            <v>26.1432</v>
          </cell>
          <cell r="L3187">
            <v>52.352600000000002</v>
          </cell>
          <cell r="M3187">
            <v>41.019399999999997</v>
          </cell>
          <cell r="N3187">
            <v>21.2151</v>
          </cell>
          <cell r="O3187">
            <v>26.194700000000001</v>
          </cell>
        </row>
        <row r="3188">
          <cell r="A3188" t="str">
            <v>Montenegro</v>
          </cell>
          <cell r="B3188" t="str">
            <v>Europe</v>
          </cell>
          <cell r="C3188" t="str">
            <v>Ba3</v>
          </cell>
          <cell r="D3188">
            <v>2.5693999999999999</v>
          </cell>
          <cell r="E3188">
            <v>3.0325000000000002</v>
          </cell>
          <cell r="F3188">
            <v>22.003799999999998</v>
          </cell>
          <cell r="G3188">
            <v>21.875299999999999</v>
          </cell>
          <cell r="H3188">
            <v>21.211500000000001</v>
          </cell>
          <cell r="I3188">
            <v>18.935099999999998</v>
          </cell>
          <cell r="J3188">
            <v>35.8797</v>
          </cell>
          <cell r="K3188">
            <v>17.8187</v>
          </cell>
          <cell r="L3188">
            <v>12.0458</v>
          </cell>
          <cell r="M3188">
            <v>14.4145</v>
          </cell>
          <cell r="N3188">
            <v>15.242599999999999</v>
          </cell>
          <cell r="O3188">
            <v>15.8536</v>
          </cell>
        </row>
        <row r="3189">
          <cell r="A3189" t="str">
            <v>Morocco</v>
          </cell>
          <cell r="B3189" t="str">
            <v>ME &amp; A</v>
          </cell>
          <cell r="C3189" t="str">
            <v>Ba1</v>
          </cell>
          <cell r="D3189">
            <v>4.6208999999999998</v>
          </cell>
          <cell r="E3189">
            <v>1.5165999999999999</v>
          </cell>
          <cell r="F3189">
            <v>2.6533000000000002</v>
          </cell>
          <cell r="G3189">
            <v>3.0537999999999998</v>
          </cell>
          <cell r="H3189">
            <v>2.9018999999999999</v>
          </cell>
          <cell r="I3189">
            <v>2.2524000000000002</v>
          </cell>
          <cell r="J3189">
            <v>1.6297999999999999</v>
          </cell>
          <cell r="K3189">
            <v>1.0851999999999999</v>
          </cell>
          <cell r="L3189">
            <v>2.4085000000000001</v>
          </cell>
          <cell r="M3189">
            <v>2.5777000000000001</v>
          </cell>
          <cell r="N3189">
            <v>2.8233000000000001</v>
          </cell>
          <cell r="O3189">
            <v>2.9140000000000001</v>
          </cell>
        </row>
        <row r="3190">
          <cell r="A3190" t="str">
            <v>Mozambique</v>
          </cell>
          <cell r="B3190" t="str">
            <v>--</v>
          </cell>
          <cell r="C3190" t="str">
            <v>B1</v>
          </cell>
          <cell r="D3190">
            <v>0</v>
          </cell>
          <cell r="E3190">
            <v>0</v>
          </cell>
          <cell r="F3190">
            <v>2.0861999999999998</v>
          </cell>
          <cell r="G3190">
            <v>3.0657999999999999</v>
          </cell>
          <cell r="H3190">
            <v>5.0419</v>
          </cell>
          <cell r="I3190">
            <v>5.3230000000000004</v>
          </cell>
          <cell r="J3190">
            <v>9.6466999999999992</v>
          </cell>
          <cell r="K3190">
            <v>16.154900000000001</v>
          </cell>
          <cell r="L3190">
            <v>24.670100000000001</v>
          </cell>
          <cell r="M3190">
            <v>36.877099999999999</v>
          </cell>
          <cell r="N3190">
            <v>37.1265</v>
          </cell>
          <cell r="O3190">
            <v>34.008499999999998</v>
          </cell>
        </row>
        <row r="3191">
          <cell r="A3191" t="str">
            <v>Myanmar</v>
          </cell>
          <cell r="B3191" t="str">
            <v>--</v>
          </cell>
          <cell r="C3191" t="str">
            <v>--</v>
          </cell>
        </row>
        <row r="3192">
          <cell r="A3192" t="str">
            <v>Namibia</v>
          </cell>
          <cell r="B3192" t="str">
            <v>ME &amp; A</v>
          </cell>
          <cell r="C3192" t="str">
            <v>Baa3</v>
          </cell>
          <cell r="D3192">
            <v>3.2277999999999998</v>
          </cell>
          <cell r="E3192">
            <v>3.7543000000000002</v>
          </cell>
          <cell r="F3192">
            <v>5.4794999999999998</v>
          </cell>
          <cell r="G3192">
            <v>4.9911000000000003</v>
          </cell>
          <cell r="H3192">
            <v>8.2853999999999992</v>
          </cell>
          <cell r="I3192">
            <v>8.1</v>
          </cell>
          <cell r="J3192">
            <v>5.9252000000000002</v>
          </cell>
          <cell r="K3192">
            <v>7.1258999999999997</v>
          </cell>
          <cell r="L3192">
            <v>6.4218999999999999</v>
          </cell>
          <cell r="M3192">
            <v>2.9963000000000002</v>
          </cell>
          <cell r="N3192">
            <v>5</v>
          </cell>
          <cell r="O3192">
            <v>5</v>
          </cell>
        </row>
        <row r="3193">
          <cell r="A3193" t="str">
            <v>Nepal</v>
          </cell>
          <cell r="B3193" t="str">
            <v>--</v>
          </cell>
          <cell r="C3193" t="str">
            <v>--</v>
          </cell>
        </row>
        <row r="3194">
          <cell r="A3194" t="str">
            <v>Netherlands</v>
          </cell>
          <cell r="B3194" t="str">
            <v>Europe</v>
          </cell>
          <cell r="C3194" t="str">
            <v>Aaa</v>
          </cell>
          <cell r="D3194">
            <v>-4.2716000000000003</v>
          </cell>
          <cell r="E3194">
            <v>-4.0279999999999996</v>
          </cell>
          <cell r="F3194">
            <v>-13.160299999999999</v>
          </cell>
          <cell r="G3194">
            <v>-8.44</v>
          </cell>
          <cell r="H3194">
            <v>8.1496999999999993</v>
          </cell>
          <cell r="I3194">
            <v>-7.3247</v>
          </cell>
          <cell r="J3194">
            <v>0.51990000000000003</v>
          </cell>
          <cell r="K3194">
            <v>-9.7360000000000007</v>
          </cell>
          <cell r="L3194">
            <v>-2.5345</v>
          </cell>
          <cell r="M3194">
            <v>0.94869999999999999</v>
          </cell>
          <cell r="N3194">
            <v>0.50080000000000002</v>
          </cell>
          <cell r="O3194">
            <v>0.49359999999999998</v>
          </cell>
        </row>
        <row r="3195">
          <cell r="A3195" t="str">
            <v>Netherlands Antilles</v>
          </cell>
          <cell r="B3195" t="str">
            <v>--</v>
          </cell>
          <cell r="C3195" t="str">
            <v>--</v>
          </cell>
        </row>
        <row r="3196">
          <cell r="A3196" t="str">
            <v>New Zealand</v>
          </cell>
          <cell r="B3196" t="str">
            <v>Asia Pacific</v>
          </cell>
          <cell r="C3196" t="str">
            <v>Aaa</v>
          </cell>
          <cell r="D3196">
            <v>3.653</v>
          </cell>
          <cell r="E3196">
            <v>2.1396999999999999</v>
          </cell>
          <cell r="F3196">
            <v>0.3493</v>
          </cell>
          <cell r="G3196">
            <v>4.9931999999999999</v>
          </cell>
          <cell r="H3196">
            <v>4.2630999999999997</v>
          </cell>
          <cell r="I3196">
            <v>3.3428</v>
          </cell>
          <cell r="J3196">
            <v>-1.1383000000000001</v>
          </cell>
          <cell r="K3196">
            <v>0.62209999999999999</v>
          </cell>
          <cell r="L3196">
            <v>4.1265999999999998</v>
          </cell>
          <cell r="M3196">
            <v>0.99829999999999997</v>
          </cell>
          <cell r="N3196">
            <v>1.9157</v>
          </cell>
          <cell r="O3196">
            <v>2.3468</v>
          </cell>
        </row>
        <row r="3197">
          <cell r="A3197" t="str">
            <v>Nicaragua</v>
          </cell>
          <cell r="B3197" t="str">
            <v>Americas</v>
          </cell>
          <cell r="C3197" t="str">
            <v>B3</v>
          </cell>
          <cell r="D3197">
            <v>3.7822</v>
          </cell>
          <cell r="E3197">
            <v>4.3155999999999999</v>
          </cell>
          <cell r="F3197">
            <v>3.8140999999999998</v>
          </cell>
          <cell r="G3197">
            <v>4.2262000000000004</v>
          </cell>
          <cell r="H3197">
            <v>5.1257999999999999</v>
          </cell>
          <cell r="I3197">
            <v>7.5850999999999997</v>
          </cell>
          <cell r="J3197">
            <v>5.3235000000000001</v>
          </cell>
          <cell r="K3197">
            <v>5.9161000000000001</v>
          </cell>
          <cell r="L3197">
            <v>10.044499999999999</v>
          </cell>
          <cell r="M3197">
            <v>7.7087000000000003</v>
          </cell>
          <cell r="N3197">
            <v>6.4569000000000001</v>
          </cell>
          <cell r="O3197">
            <v>5.915</v>
          </cell>
        </row>
        <row r="3198">
          <cell r="A3198" t="str">
            <v>Niger</v>
          </cell>
          <cell r="B3198" t="str">
            <v>--</v>
          </cell>
          <cell r="C3198" t="str">
            <v>--</v>
          </cell>
        </row>
        <row r="3199">
          <cell r="A3199" t="str">
            <v>Nigeria</v>
          </cell>
          <cell r="B3199" t="str">
            <v>ME &amp; A</v>
          </cell>
          <cell r="C3199" t="str">
            <v>Ba3</v>
          </cell>
          <cell r="E3199">
            <v>2.1333000000000002</v>
          </cell>
          <cell r="F3199">
            <v>4.4261999999999997</v>
          </cell>
          <cell r="G3199">
            <v>3.1179000000000001</v>
          </cell>
          <cell r="H3199">
            <v>3.1042000000000001</v>
          </cell>
          <cell r="I3199">
            <v>3.4340000000000002</v>
          </cell>
          <cell r="J3199">
            <v>4.1479999999999997</v>
          </cell>
          <cell r="K3199">
            <v>2.2282000000000002</v>
          </cell>
          <cell r="L3199">
            <v>3.2652000000000001</v>
          </cell>
          <cell r="M3199">
            <v>2.2847</v>
          </cell>
          <cell r="N3199">
            <v>2.2968999999999999</v>
          </cell>
          <cell r="O3199">
            <v>2.5908000000000002</v>
          </cell>
        </row>
        <row r="3200">
          <cell r="A3200" t="str">
            <v>Norway</v>
          </cell>
          <cell r="B3200" t="str">
            <v>Europe</v>
          </cell>
          <cell r="C3200" t="str">
            <v>Aaa</v>
          </cell>
          <cell r="D3200">
            <v>-1.1126</v>
          </cell>
          <cell r="E3200">
            <v>-1.0406</v>
          </cell>
          <cell r="F3200">
            <v>-5.4166999999999996</v>
          </cell>
          <cell r="G3200">
            <v>-4.0063000000000004</v>
          </cell>
          <cell r="H3200">
            <v>-1.6169</v>
          </cell>
          <cell r="I3200">
            <v>-3.5682999999999998</v>
          </cell>
          <cell r="J3200">
            <v>-3.9950000000000001</v>
          </cell>
          <cell r="K3200">
            <v>-0.1197</v>
          </cell>
          <cell r="L3200">
            <v>-1.0189999999999999</v>
          </cell>
          <cell r="M3200">
            <v>-1.3768</v>
          </cell>
          <cell r="N3200">
            <v>-0.78859999999999997</v>
          </cell>
          <cell r="O3200">
            <v>-1.0075000000000001</v>
          </cell>
        </row>
        <row r="3201">
          <cell r="A3201" t="str">
            <v>Oman</v>
          </cell>
          <cell r="B3201" t="str">
            <v>ME &amp; A</v>
          </cell>
          <cell r="C3201" t="str">
            <v>A1</v>
          </cell>
          <cell r="D3201">
            <v>-0.29239999999999999</v>
          </cell>
          <cell r="E3201">
            <v>0.27960000000000002</v>
          </cell>
          <cell r="F3201">
            <v>4.2194000000000003</v>
          </cell>
          <cell r="G3201">
            <v>3.5893000000000002</v>
          </cell>
          <cell r="H3201">
            <v>8.0404</v>
          </cell>
          <cell r="I3201">
            <v>3.8982999999999999</v>
          </cell>
          <cell r="J3201">
            <v>2.9022000000000001</v>
          </cell>
          <cell r="K3201">
            <v>0.221</v>
          </cell>
          <cell r="L3201">
            <v>0.30869999999999997</v>
          </cell>
          <cell r="M3201">
            <v>0.18190000000000001</v>
          </cell>
          <cell r="N3201">
            <v>2.4</v>
          </cell>
          <cell r="O3201">
            <v>0.59530000000000005</v>
          </cell>
        </row>
        <row r="3202">
          <cell r="A3202" t="str">
            <v>Pakistan</v>
          </cell>
          <cell r="B3202" t="str">
            <v>Asia Pacific</v>
          </cell>
          <cell r="C3202" t="str">
            <v>Caa1</v>
          </cell>
          <cell r="D3202">
            <v>0.91839999999999999</v>
          </cell>
          <cell r="E3202">
            <v>0.94330000000000003</v>
          </cell>
          <cell r="F3202">
            <v>1.3481000000000001</v>
          </cell>
          <cell r="G3202">
            <v>2.6168999999999998</v>
          </cell>
          <cell r="H3202">
            <v>3.4478</v>
          </cell>
          <cell r="I3202">
            <v>3.2250000000000001</v>
          </cell>
          <cell r="J3202">
            <v>2.2271000000000001</v>
          </cell>
          <cell r="K3202">
            <v>1.2553000000000001</v>
          </cell>
          <cell r="L3202">
            <v>0.78510000000000002</v>
          </cell>
          <cell r="M3202">
            <v>0.39889999999999998</v>
          </cell>
          <cell r="N3202">
            <v>0.69930000000000003</v>
          </cell>
          <cell r="O3202">
            <v>0.4844</v>
          </cell>
        </row>
        <row r="3203">
          <cell r="A3203" t="str">
            <v>Palau</v>
          </cell>
          <cell r="B3203" t="str">
            <v>--</v>
          </cell>
          <cell r="C3203" t="str">
            <v>--</v>
          </cell>
        </row>
        <row r="3204">
          <cell r="A3204" t="str">
            <v>Panama</v>
          </cell>
          <cell r="B3204" t="str">
            <v>Americas</v>
          </cell>
          <cell r="C3204" t="str">
            <v>Baa2</v>
          </cell>
          <cell r="D3204">
            <v>6.3209</v>
          </cell>
          <cell r="E3204">
            <v>7.1871999999999998</v>
          </cell>
          <cell r="F3204">
            <v>8.3492999999999995</v>
          </cell>
          <cell r="G3204">
            <v>19.347000000000001</v>
          </cell>
          <cell r="H3204">
            <v>11.469799999999999</v>
          </cell>
          <cell r="I3204">
            <v>12.485200000000001</v>
          </cell>
          <cell r="J3204">
            <v>3.7730999999999999</v>
          </cell>
          <cell r="K3204">
            <v>7.4916</v>
          </cell>
          <cell r="L3204">
            <v>11.787000000000001</v>
          </cell>
          <cell r="M3204">
            <v>10.333600000000001</v>
          </cell>
          <cell r="N3204">
            <v>7</v>
          </cell>
          <cell r="O3204">
            <v>6.5</v>
          </cell>
        </row>
        <row r="3205">
          <cell r="A3205" t="str">
            <v>Papua New Guinea</v>
          </cell>
          <cell r="B3205" t="str">
            <v>Asia Pacific</v>
          </cell>
          <cell r="C3205" t="str">
            <v>B1</v>
          </cell>
          <cell r="D3205">
            <v>2.8003</v>
          </cell>
          <cell r="E3205">
            <v>0.61519999999999997</v>
          </cell>
          <cell r="F3205">
            <v>0.55649999999999999</v>
          </cell>
          <cell r="G3205">
            <v>-0.14199999999999999</v>
          </cell>
          <cell r="H3205">
            <v>1.3880999999999999</v>
          </cell>
          <cell r="I3205">
            <v>-0.37959999999999999</v>
          </cell>
          <cell r="J3205">
            <v>5.1677</v>
          </cell>
          <cell r="K3205">
            <v>0.29549999999999998</v>
          </cell>
          <cell r="L3205">
            <v>-2.4037999999999999</v>
          </cell>
          <cell r="M3205">
            <v>-0.40679999999999999</v>
          </cell>
          <cell r="N3205">
            <v>-0.70279999999999998</v>
          </cell>
          <cell r="O3205">
            <v>-0.63070000000000004</v>
          </cell>
        </row>
        <row r="3206">
          <cell r="A3206" t="str">
            <v>Paraguay</v>
          </cell>
          <cell r="B3206" t="str">
            <v>Americas</v>
          </cell>
          <cell r="C3206" t="str">
            <v>Ba3</v>
          </cell>
          <cell r="D3206">
            <v>0.378</v>
          </cell>
          <cell r="E3206">
            <v>0.3448</v>
          </cell>
          <cell r="F3206">
            <v>0.40639999999999998</v>
          </cell>
          <cell r="G3206">
            <v>1.0727</v>
          </cell>
          <cell r="H3206">
            <v>1.4664999999999999</v>
          </cell>
          <cell r="I3206">
            <v>1.1278999999999999</v>
          </cell>
          <cell r="J3206">
            <v>0.59430000000000005</v>
          </cell>
          <cell r="K3206">
            <v>1.0769</v>
          </cell>
          <cell r="L3206">
            <v>1.6068</v>
          </cell>
          <cell r="M3206">
            <v>0.58430000000000004</v>
          </cell>
          <cell r="N3206">
            <v>0.7</v>
          </cell>
          <cell r="O3206">
            <v>0.9</v>
          </cell>
        </row>
        <row r="3207">
          <cell r="A3207" t="str">
            <v>Peru</v>
          </cell>
          <cell r="B3207" t="str">
            <v>Americas</v>
          </cell>
          <cell r="C3207" t="str">
            <v>Baa2</v>
          </cell>
          <cell r="D3207">
            <v>2.0764</v>
          </cell>
          <cell r="E3207">
            <v>2.2955000000000001</v>
          </cell>
          <cell r="F3207">
            <v>3.2498</v>
          </cell>
          <cell r="G3207">
            <v>3.7555000000000001</v>
          </cell>
          <cell r="H3207">
            <v>5.0567000000000002</v>
          </cell>
          <cell r="I3207">
            <v>4.8766999999999996</v>
          </cell>
          <cell r="J3207">
            <v>4.7427000000000001</v>
          </cell>
          <cell r="K3207">
            <v>5.3247999999999998</v>
          </cell>
          <cell r="L3207">
            <v>4.5998000000000001</v>
          </cell>
          <cell r="M3207">
            <v>6.1685999999999996</v>
          </cell>
          <cell r="N3207">
            <v>5.0513000000000003</v>
          </cell>
          <cell r="O3207">
            <v>5.2154999999999996</v>
          </cell>
        </row>
        <row r="3208">
          <cell r="A3208" t="str">
            <v>Philippines</v>
          </cell>
          <cell r="B3208" t="str">
            <v>Asia Pacific</v>
          </cell>
          <cell r="C3208" t="str">
            <v>Baa3</v>
          </cell>
          <cell r="D3208">
            <v>0.22409999999999999</v>
          </cell>
          <cell r="E3208">
            <v>0.1193</v>
          </cell>
          <cell r="F3208">
            <v>1.6153999999999999</v>
          </cell>
          <cell r="G3208">
            <v>2.3058999999999998</v>
          </cell>
          <cell r="H3208">
            <v>-0.41510000000000002</v>
          </cell>
          <cell r="I3208">
            <v>0.73770000000000002</v>
          </cell>
          <cell r="J3208">
            <v>0.95289999999999997</v>
          </cell>
          <cell r="K3208">
            <v>0.3417</v>
          </cell>
          <cell r="L3208">
            <v>0.56979999999999997</v>
          </cell>
          <cell r="M3208">
            <v>0.3805</v>
          </cell>
          <cell r="N3208">
            <v>1.0757000000000001</v>
          </cell>
          <cell r="O3208">
            <v>0.97699999999999998</v>
          </cell>
        </row>
        <row r="3209">
          <cell r="A3209" t="str">
            <v>Poland</v>
          </cell>
          <cell r="B3209" t="str">
            <v>Europe</v>
          </cell>
          <cell r="C3209" t="str">
            <v>A2</v>
          </cell>
          <cell r="D3209">
            <v>1.976</v>
          </cell>
          <cell r="E3209">
            <v>4.6528</v>
          </cell>
          <cell r="F3209">
            <v>2.2759999999999998</v>
          </cell>
          <cell r="G3209">
            <v>3.1347</v>
          </cell>
          <cell r="H3209">
            <v>4.2309999999999999</v>
          </cell>
          <cell r="I3209">
            <v>1.9578</v>
          </cell>
          <cell r="J3209">
            <v>1.9633</v>
          </cell>
          <cell r="K3209">
            <v>1.4603999999999999</v>
          </cell>
          <cell r="L3209">
            <v>2.4062000000000001</v>
          </cell>
          <cell r="M3209">
            <v>1.0846</v>
          </cell>
          <cell r="N3209">
            <v>1.6988000000000001</v>
          </cell>
          <cell r="O3209">
            <v>1.4944999999999999</v>
          </cell>
        </row>
        <row r="3210">
          <cell r="A3210" t="str">
            <v>Portugal</v>
          </cell>
          <cell r="B3210" t="str">
            <v>Europe</v>
          </cell>
          <cell r="C3210" t="str">
            <v>Ba3</v>
          </cell>
          <cell r="D3210">
            <v>0.34849999999999998</v>
          </cell>
          <cell r="E3210">
            <v>-2.9769999999999999</v>
          </cell>
          <cell r="F3210">
            <v>0.94769999999999999</v>
          </cell>
          <cell r="G3210">
            <v>1.8681000000000001</v>
          </cell>
          <cell r="H3210">
            <v>-1.0483</v>
          </cell>
          <cell r="I3210">
            <v>0.76290000000000002</v>
          </cell>
          <cell r="J3210">
            <v>0.80700000000000005</v>
          </cell>
          <cell r="K3210">
            <v>4.4290000000000003</v>
          </cell>
          <cell r="L3210">
            <v>-1.579</v>
          </cell>
          <cell r="M3210">
            <v>3.9664999999999999</v>
          </cell>
          <cell r="N3210">
            <v>3.1040999999999999</v>
          </cell>
          <cell r="O3210">
            <v>0.95499999999999996</v>
          </cell>
        </row>
        <row r="3211">
          <cell r="A3211" t="str">
            <v>Qatar</v>
          </cell>
          <cell r="B3211" t="str">
            <v>ME &amp; A</v>
          </cell>
          <cell r="C3211" t="str">
            <v>Aa2</v>
          </cell>
          <cell r="D3211">
            <v>2.1246</v>
          </cell>
          <cell r="E3211">
            <v>4.7267999999999999</v>
          </cell>
          <cell r="F3211">
            <v>5.6142000000000003</v>
          </cell>
          <cell r="G3211">
            <v>5.7488000000000001</v>
          </cell>
          <cell r="H3211">
            <v>5.8962000000000003</v>
          </cell>
          <cell r="I3211">
            <v>3.0501999999999998</v>
          </cell>
          <cell r="J3211">
            <v>5.0614999999999997</v>
          </cell>
          <cell r="K3211">
            <v>-0.53069999999999995</v>
          </cell>
          <cell r="L3211">
            <v>0.29859999999999998</v>
          </cell>
          <cell r="M3211">
            <v>0.22819999999999999</v>
          </cell>
          <cell r="N3211">
            <v>-0.24629999999999999</v>
          </cell>
          <cell r="O3211">
            <v>-0.4</v>
          </cell>
        </row>
        <row r="3212">
          <cell r="A3212" t="str">
            <v>Republic of the Congo</v>
          </cell>
          <cell r="C3212" t="str">
            <v>Ba3</v>
          </cell>
          <cell r="D3212">
            <v>9.1750000000000007</v>
          </cell>
          <cell r="E3212">
            <v>-0.27929999999999999</v>
          </cell>
          <cell r="F3212">
            <v>8.4223999999999997</v>
          </cell>
          <cell r="G3212">
            <v>19.225899999999999</v>
          </cell>
          <cell r="H3212">
            <v>35.431800000000003</v>
          </cell>
          <cell r="I3212">
            <v>24.819500000000001</v>
          </cell>
          <cell r="J3212">
            <v>19.933299999999999</v>
          </cell>
          <cell r="K3212">
            <v>17.805199999999999</v>
          </cell>
          <cell r="L3212">
            <v>20.608699999999999</v>
          </cell>
          <cell r="M3212">
            <v>16.394400000000001</v>
          </cell>
          <cell r="N3212">
            <v>13.485799999999999</v>
          </cell>
          <cell r="O3212">
            <v>11.1858</v>
          </cell>
        </row>
        <row r="3213">
          <cell r="A3213" t="str">
            <v>Republic of the Congo, Government of</v>
          </cell>
          <cell r="C3213" t="str">
            <v>--</v>
          </cell>
          <cell r="D3213">
            <v>9.1750000000000007</v>
          </cell>
          <cell r="E3213">
            <v>-0.27929999999999999</v>
          </cell>
          <cell r="F3213">
            <v>8.4223999999999997</v>
          </cell>
          <cell r="G3213">
            <v>19.225899999999999</v>
          </cell>
          <cell r="H3213">
            <v>35.431800000000003</v>
          </cell>
          <cell r="I3213">
            <v>24.819500000000001</v>
          </cell>
          <cell r="J3213">
            <v>19.933299999999999</v>
          </cell>
          <cell r="K3213">
            <v>17.805199999999999</v>
          </cell>
          <cell r="L3213">
            <v>20.608699999999999</v>
          </cell>
          <cell r="M3213">
            <v>16.394400000000001</v>
          </cell>
          <cell r="N3213">
            <v>13.485799999999999</v>
          </cell>
          <cell r="O3213">
            <v>11.1858</v>
          </cell>
        </row>
        <row r="3214">
          <cell r="A3214" t="str">
            <v>Romania</v>
          </cell>
          <cell r="B3214" t="str">
            <v>Europe</v>
          </cell>
          <cell r="C3214" t="str">
            <v>Baa3</v>
          </cell>
          <cell r="D3214">
            <v>3.6324000000000001</v>
          </cell>
          <cell r="E3214">
            <v>8.4152000000000005</v>
          </cell>
          <cell r="F3214">
            <v>6.6097000000000001</v>
          </cell>
          <cell r="G3214">
            <v>8.9260000000000002</v>
          </cell>
          <cell r="H3214">
            <v>5.6828000000000003</v>
          </cell>
          <cell r="I3214">
            <v>6.7039</v>
          </cell>
          <cell r="J3214">
            <v>3.0104000000000002</v>
          </cell>
          <cell r="K3214">
            <v>1.8027</v>
          </cell>
          <cell r="L3214">
            <v>1.3893</v>
          </cell>
          <cell r="M3214">
            <v>1.6802999999999999</v>
          </cell>
          <cell r="N3214">
            <v>1.5311999999999999</v>
          </cell>
          <cell r="O3214">
            <v>1.4903999999999999</v>
          </cell>
        </row>
        <row r="3215">
          <cell r="A3215" t="str">
            <v>Russia</v>
          </cell>
          <cell r="B3215" t="str">
            <v>Europe</v>
          </cell>
          <cell r="C3215" t="str">
            <v>Baa1</v>
          </cell>
          <cell r="D3215">
            <v>-0.41110000000000002</v>
          </cell>
          <cell r="E3215">
            <v>0.28139999999999998</v>
          </cell>
          <cell r="F3215">
            <v>-0.31030000000000002</v>
          </cell>
          <cell r="G3215">
            <v>0.76780000000000004</v>
          </cell>
          <cell r="H3215">
            <v>0.85199999999999998</v>
          </cell>
          <cell r="I3215">
            <v>1.1512</v>
          </cell>
          <cell r="J3215">
            <v>-0.54779999999999995</v>
          </cell>
          <cell r="K3215">
            <v>-0.61960000000000004</v>
          </cell>
          <cell r="L3215">
            <v>-0.61960000000000004</v>
          </cell>
          <cell r="M3215">
            <v>8.6999999999999994E-2</v>
          </cell>
          <cell r="N3215">
            <v>9.8599999999999993E-2</v>
          </cell>
          <cell r="O3215">
            <v>0.28170000000000001</v>
          </cell>
        </row>
        <row r="3216">
          <cell r="A3216" t="str">
            <v>Rwanda</v>
          </cell>
          <cell r="B3216" t="str">
            <v>ME &amp; A</v>
          </cell>
          <cell r="C3216" t="str">
            <v>--</v>
          </cell>
          <cell r="D3216">
            <v>0.2545</v>
          </cell>
          <cell r="E3216">
            <v>0.3669</v>
          </cell>
          <cell r="F3216">
            <v>0.40529999999999999</v>
          </cell>
          <cell r="G3216">
            <v>0.98650000000000004</v>
          </cell>
          <cell r="H3216">
            <v>2.2065000000000001</v>
          </cell>
          <cell r="I3216">
            <v>2.2033</v>
          </cell>
          <cell r="J3216">
            <v>2.2587999999999999</v>
          </cell>
          <cell r="K3216">
            <v>0.75260000000000005</v>
          </cell>
          <cell r="L3216">
            <v>1.6758</v>
          </cell>
          <cell r="M3216">
            <v>2.2584</v>
          </cell>
          <cell r="N3216">
            <v>2.0426000000000002</v>
          </cell>
          <cell r="O3216">
            <v>2.2332999999999998</v>
          </cell>
        </row>
        <row r="3217">
          <cell r="A3217" t="str">
            <v>Saint Kitts and Nevis</v>
          </cell>
          <cell r="B3217" t="str">
            <v>--</v>
          </cell>
          <cell r="C3217" t="str">
            <v>--</v>
          </cell>
        </row>
        <row r="3218">
          <cell r="A3218" t="str">
            <v>Saint Lucia</v>
          </cell>
          <cell r="B3218" t="str">
            <v>--</v>
          </cell>
          <cell r="C3218" t="str">
            <v>--</v>
          </cell>
        </row>
        <row r="3219">
          <cell r="A3219" t="str">
            <v>Samoa</v>
          </cell>
          <cell r="B3219" t="str">
            <v>--</v>
          </cell>
          <cell r="C3219" t="str">
            <v>--</v>
          </cell>
        </row>
        <row r="3220">
          <cell r="A3220" t="str">
            <v>San Marino</v>
          </cell>
          <cell r="B3220" t="str">
            <v>--</v>
          </cell>
          <cell r="C3220" t="str">
            <v>--</v>
          </cell>
        </row>
        <row r="3221">
          <cell r="A3221" t="str">
            <v>Sao Tome and Principe</v>
          </cell>
          <cell r="B3221" t="str">
            <v>--</v>
          </cell>
          <cell r="C3221" t="str">
            <v>--</v>
          </cell>
        </row>
        <row r="3222">
          <cell r="A3222" t="str">
            <v>Sark</v>
          </cell>
          <cell r="B3222" t="str">
            <v>--</v>
          </cell>
          <cell r="C3222" t="str">
            <v>--</v>
          </cell>
        </row>
        <row r="3223">
          <cell r="A3223" t="str">
            <v>Saudi Arabia</v>
          </cell>
          <cell r="B3223" t="str">
            <v>ME &amp; A</v>
          </cell>
          <cell r="C3223" t="str">
            <v>Aa3</v>
          </cell>
          <cell r="D3223">
            <v>-0.26500000000000001</v>
          </cell>
          <cell r="E3223">
            <v>-0.12909999999999999</v>
          </cell>
          <cell r="F3223">
            <v>3.7925</v>
          </cell>
          <cell r="G3223">
            <v>4.8704999999999998</v>
          </cell>
          <cell r="H3223">
            <v>5.8825000000000003</v>
          </cell>
          <cell r="I3223">
            <v>6.9179000000000004</v>
          </cell>
          <cell r="J3223">
            <v>7.9890999999999996</v>
          </cell>
          <cell r="K3223">
            <v>3.3509000000000002</v>
          </cell>
          <cell r="L3223">
            <v>1.9773000000000001</v>
          </cell>
          <cell r="M3223">
            <v>1.0943000000000001</v>
          </cell>
          <cell r="N3223">
            <v>1.0995999999999999</v>
          </cell>
          <cell r="O3223">
            <v>1.0043</v>
          </cell>
        </row>
        <row r="3224">
          <cell r="A3224" t="str">
            <v>Senegal</v>
          </cell>
          <cell r="B3224" t="str">
            <v>ME &amp; A</v>
          </cell>
          <cell r="C3224" t="str">
            <v>B1</v>
          </cell>
          <cell r="D3224">
            <v>0.72750000000000004</v>
          </cell>
          <cell r="E3224">
            <v>0.79659999999999997</v>
          </cell>
          <cell r="F3224">
            <v>0.60099999999999998</v>
          </cell>
          <cell r="G3224">
            <v>2.2498999999999998</v>
          </cell>
          <cell r="H3224">
            <v>2.4222000000000001</v>
          </cell>
          <cell r="I3224">
            <v>2.0268999999999999</v>
          </cell>
          <cell r="J3224">
            <v>1.9653</v>
          </cell>
          <cell r="K3224">
            <v>1.9810000000000001</v>
          </cell>
          <cell r="L3224">
            <v>2.0135000000000001</v>
          </cell>
          <cell r="M3224">
            <v>2.0667</v>
          </cell>
          <cell r="N3224">
            <v>2.2393999999999998</v>
          </cell>
          <cell r="O3224">
            <v>2.1770999999999998</v>
          </cell>
        </row>
        <row r="3225">
          <cell r="A3225" t="str">
            <v>Serbia</v>
          </cell>
          <cell r="B3225" t="str">
            <v>Europe</v>
          </cell>
          <cell r="C3225" t="str">
            <v>B1</v>
          </cell>
          <cell r="D3225">
            <v>6.9569000000000001</v>
          </cell>
          <cell r="E3225">
            <v>4.0842000000000001</v>
          </cell>
          <cell r="F3225">
            <v>6.1426999999999996</v>
          </cell>
          <cell r="G3225">
            <v>14.594200000000001</v>
          </cell>
          <cell r="H3225">
            <v>6.4772999999999996</v>
          </cell>
          <cell r="I3225">
            <v>5.6905000000000001</v>
          </cell>
          <cell r="J3225">
            <v>4.6346999999999996</v>
          </cell>
          <cell r="K3225">
            <v>3.1196999999999999</v>
          </cell>
          <cell r="L3225">
            <v>5.8563000000000001</v>
          </cell>
          <cell r="M3225">
            <v>0.78400000000000003</v>
          </cell>
          <cell r="N3225">
            <v>1.925</v>
          </cell>
          <cell r="O3225">
            <v>2.2831999999999999</v>
          </cell>
        </row>
        <row r="3226">
          <cell r="A3226" t="str">
            <v>Seychelles</v>
          </cell>
          <cell r="B3226" t="str">
            <v>--</v>
          </cell>
          <cell r="C3226" t="str">
            <v>--</v>
          </cell>
        </row>
        <row r="3227">
          <cell r="A3227" t="str">
            <v>Sierra Leone</v>
          </cell>
          <cell r="B3227" t="str">
            <v>--</v>
          </cell>
          <cell r="C3227" t="str">
            <v>--</v>
          </cell>
        </row>
        <row r="3228">
          <cell r="A3228" t="str">
            <v>Singapore</v>
          </cell>
          <cell r="B3228" t="str">
            <v>Asia Pacific</v>
          </cell>
          <cell r="C3228" t="str">
            <v>Aaa</v>
          </cell>
          <cell r="D3228">
            <v>14.5252</v>
          </cell>
          <cell r="E3228">
            <v>11.916700000000001</v>
          </cell>
          <cell r="F3228">
            <v>5.1829999999999998</v>
          </cell>
          <cell r="G3228">
            <v>12.402900000000001</v>
          </cell>
          <cell r="H3228">
            <v>5.6643999999999997</v>
          </cell>
          <cell r="I3228">
            <v>2.8269000000000002</v>
          </cell>
          <cell r="J3228">
            <v>0.47049999999999997</v>
          </cell>
          <cell r="K3228">
            <v>12.206200000000001</v>
          </cell>
          <cell r="L3228">
            <v>11.1713</v>
          </cell>
          <cell r="M3228">
            <v>12.140499999999999</v>
          </cell>
          <cell r="N3228">
            <v>8.9658999999999995</v>
          </cell>
          <cell r="O3228">
            <v>7.9162999999999997</v>
          </cell>
        </row>
        <row r="3229">
          <cell r="A3229" t="str">
            <v>Sint Maarten</v>
          </cell>
          <cell r="B3229" t="str">
            <v>Americas</v>
          </cell>
          <cell r="C3229" t="str">
            <v>Baa1</v>
          </cell>
          <cell r="H3229">
            <v>9.3445999999999998</v>
          </cell>
          <cell r="I3229">
            <v>8.2874999999999996</v>
          </cell>
          <cell r="J3229">
            <v>4.5568999999999997</v>
          </cell>
          <cell r="K3229">
            <v>3.2925</v>
          </cell>
          <cell r="L3229">
            <v>-5.3529999999999998</v>
          </cell>
          <cell r="M3229">
            <v>1.7567999999999999</v>
          </cell>
          <cell r="N3229">
            <v>3.2768000000000002</v>
          </cell>
          <cell r="O3229">
            <v>4.1788999999999996</v>
          </cell>
        </row>
        <row r="3230">
          <cell r="A3230" t="str">
            <v>Slovakia</v>
          </cell>
          <cell r="B3230" t="str">
            <v>Europe</v>
          </cell>
          <cell r="C3230" t="str">
            <v>A2</v>
          </cell>
          <cell r="D3230">
            <v>4.1786000000000003</v>
          </cell>
          <cell r="E3230">
            <v>5.4427000000000003</v>
          </cell>
          <cell r="F3230">
            <v>3.7027999999999999</v>
          </cell>
          <cell r="G3230">
            <v>6.0434999999999999</v>
          </cell>
          <cell r="H3230">
            <v>3.5720000000000001</v>
          </cell>
          <cell r="I3230">
            <v>4.4089</v>
          </cell>
          <cell r="J3230">
            <v>-1.0430999999999999</v>
          </cell>
          <cell r="K3230">
            <v>0.94240000000000002</v>
          </cell>
          <cell r="L3230">
            <v>2.8967000000000001</v>
          </cell>
          <cell r="M3230">
            <v>3.1732</v>
          </cell>
          <cell r="N3230">
            <v>2.0607000000000002</v>
          </cell>
          <cell r="O3230">
            <v>2.38</v>
          </cell>
        </row>
        <row r="3231">
          <cell r="A3231" t="str">
            <v>Slovenia</v>
          </cell>
          <cell r="B3231" t="str">
            <v>Europe</v>
          </cell>
          <cell r="C3231" t="str">
            <v>Ba1</v>
          </cell>
          <cell r="D3231">
            <v>-0.59530000000000005</v>
          </cell>
          <cell r="E3231">
            <v>0.8246</v>
          </cell>
          <cell r="F3231">
            <v>-0.1497</v>
          </cell>
          <cell r="G3231">
            <v>-0.5605</v>
          </cell>
          <cell r="H3231">
            <v>-0.73709999999999998</v>
          </cell>
          <cell r="I3231">
            <v>0.88070000000000004</v>
          </cell>
          <cell r="J3231">
            <v>-1.8717999999999999</v>
          </cell>
          <cell r="K3231">
            <v>1.2061999999999999</v>
          </cell>
          <cell r="L3231">
            <v>1.7509999999999999</v>
          </cell>
          <cell r="M3231">
            <v>0.47</v>
          </cell>
          <cell r="N3231">
            <v>0.91549999999999998</v>
          </cell>
          <cell r="O3231">
            <v>1.9432</v>
          </cell>
        </row>
        <row r="3232">
          <cell r="A3232" t="str">
            <v>Solomon Islands</v>
          </cell>
          <cell r="B3232" t="str">
            <v>--</v>
          </cell>
          <cell r="C3232" t="str">
            <v>--</v>
          </cell>
        </row>
        <row r="3233">
          <cell r="A3233" t="str">
            <v>Somalia</v>
          </cell>
          <cell r="B3233" t="str">
            <v>--</v>
          </cell>
          <cell r="C3233" t="str">
            <v>--</v>
          </cell>
        </row>
        <row r="3234">
          <cell r="A3234" t="str">
            <v>South Africa</v>
          </cell>
          <cell r="B3234" t="str">
            <v>ME &amp; A</v>
          </cell>
          <cell r="C3234" t="str">
            <v>Baa1</v>
          </cell>
          <cell r="D3234">
            <v>0.1002</v>
          </cell>
          <cell r="E3234">
            <v>-0.252</v>
          </cell>
          <cell r="F3234">
            <v>2.3138999999999998</v>
          </cell>
          <cell r="G3234">
            <v>-2.2037</v>
          </cell>
          <cell r="H3234">
            <v>1.2482</v>
          </cell>
          <cell r="I3234">
            <v>4.5187999999999997</v>
          </cell>
          <cell r="J3234">
            <v>2.2362000000000002</v>
          </cell>
          <cell r="K3234">
            <v>1.0217000000000001</v>
          </cell>
          <cell r="L3234">
            <v>1.1198999999999999</v>
          </cell>
          <cell r="M3234">
            <v>5.2999999999999999E-2</v>
          </cell>
          <cell r="N3234">
            <v>0.23400000000000001</v>
          </cell>
          <cell r="O3234">
            <v>0.26740000000000003</v>
          </cell>
        </row>
        <row r="3235">
          <cell r="A3235" t="str">
            <v>Spain</v>
          </cell>
          <cell r="B3235" t="str">
            <v>Europe</v>
          </cell>
          <cell r="C3235" t="str">
            <v>Baa3</v>
          </cell>
          <cell r="D3235">
            <v>-0.32790000000000002</v>
          </cell>
          <cell r="E3235">
            <v>-3.4241000000000001</v>
          </cell>
          <cell r="F3235">
            <v>-1.4864999999999999</v>
          </cell>
          <cell r="G3235">
            <v>-5.9405000000000001</v>
          </cell>
          <cell r="H3235">
            <v>-5.0496999999999996</v>
          </cell>
          <cell r="I3235">
            <v>0.1429</v>
          </cell>
          <cell r="J3235">
            <v>-0.1832</v>
          </cell>
          <cell r="K3235">
            <v>0.1464</v>
          </cell>
          <cell r="L3235">
            <v>-0.67120000000000002</v>
          </cell>
          <cell r="M3235">
            <v>2.355</v>
          </cell>
          <cell r="N3235">
            <v>2</v>
          </cell>
          <cell r="O3235">
            <v>2.2000000000000002</v>
          </cell>
        </row>
        <row r="3236">
          <cell r="A3236" t="str">
            <v>Sri Lanka</v>
          </cell>
          <cell r="B3236" t="str">
            <v>Asia Pacific</v>
          </cell>
          <cell r="C3236" t="str">
            <v>B1</v>
          </cell>
          <cell r="D3236">
            <v>1.0645</v>
          </cell>
          <cell r="E3236">
            <v>1.0987</v>
          </cell>
          <cell r="F3236">
            <v>0.95879999999999999</v>
          </cell>
          <cell r="G3236">
            <v>1.5948</v>
          </cell>
          <cell r="H3236">
            <v>1.694</v>
          </cell>
          <cell r="I3236">
            <v>1.6972</v>
          </cell>
          <cell r="J3236">
            <v>0.91279999999999994</v>
          </cell>
          <cell r="K3236">
            <v>0.87760000000000005</v>
          </cell>
          <cell r="L3236">
            <v>1.5142</v>
          </cell>
          <cell r="M3236">
            <v>1.3063</v>
          </cell>
          <cell r="N3236">
            <v>1.2791999999999999</v>
          </cell>
          <cell r="O3236">
            <v>2.2791999999999999</v>
          </cell>
        </row>
        <row r="3237">
          <cell r="A3237" t="str">
            <v>St. Vincent and the Grenadines</v>
          </cell>
          <cell r="B3237" t="str">
            <v>Americas</v>
          </cell>
          <cell r="C3237" t="str">
            <v>B2</v>
          </cell>
          <cell r="D3237">
            <v>11.448399999999999</v>
          </cell>
          <cell r="E3237">
            <v>12.5852</v>
          </cell>
          <cell r="F3237">
            <v>7.2793000000000001</v>
          </cell>
          <cell r="G3237">
            <v>17.864100000000001</v>
          </cell>
          <cell r="H3237">
            <v>17.456700000000001</v>
          </cell>
          <cell r="I3237">
            <v>22.897600000000001</v>
          </cell>
          <cell r="J3237">
            <v>15.4833</v>
          </cell>
          <cell r="K3237">
            <v>15.107799999999999</v>
          </cell>
          <cell r="L3237">
            <v>12.6433</v>
          </cell>
          <cell r="M3237">
            <v>18.043199999999999</v>
          </cell>
          <cell r="N3237">
            <v>18.750299999999999</v>
          </cell>
          <cell r="O3237">
            <v>19.075800000000001</v>
          </cell>
        </row>
        <row r="3238">
          <cell r="A3238" t="str">
            <v>Sudan</v>
          </cell>
          <cell r="B3238" t="str">
            <v>--</v>
          </cell>
          <cell r="C3238" t="str">
            <v>--</v>
          </cell>
        </row>
        <row r="3239">
          <cell r="A3239" t="str">
            <v>Suriname</v>
          </cell>
          <cell r="B3239" t="str">
            <v>Americas</v>
          </cell>
          <cell r="C3239" t="str">
            <v>Ba3</v>
          </cell>
          <cell r="D3239">
            <v>12.4245</v>
          </cell>
          <cell r="E3239">
            <v>15.3042</v>
          </cell>
          <cell r="F3239">
            <v>17.8172</v>
          </cell>
          <cell r="G3239">
            <v>12.270300000000001</v>
          </cell>
          <cell r="H3239">
            <v>6.0929000000000002</v>
          </cell>
          <cell r="I3239">
            <v>3.5076999999999998</v>
          </cell>
          <cell r="J3239">
            <v>6.2454999999999998</v>
          </cell>
          <cell r="K3239">
            <v>4.8799000000000001</v>
          </cell>
          <cell r="L3239">
            <v>1.6007</v>
          </cell>
          <cell r="M3239">
            <v>1.2538</v>
          </cell>
          <cell r="N3239">
            <v>4.7671000000000001</v>
          </cell>
          <cell r="O3239">
            <v>13.2644</v>
          </cell>
        </row>
        <row r="3240">
          <cell r="A3240" t="str">
            <v>Swaziland</v>
          </cell>
          <cell r="B3240" t="str">
            <v>--</v>
          </cell>
          <cell r="C3240" t="str">
            <v>--</v>
          </cell>
        </row>
        <row r="3241">
          <cell r="A3241" t="str">
            <v>Sweden</v>
          </cell>
          <cell r="B3241" t="str">
            <v>Europe</v>
          </cell>
          <cell r="C3241" t="str">
            <v>Aaa</v>
          </cell>
          <cell r="D3241">
            <v>-4.9939</v>
          </cell>
          <cell r="E3241">
            <v>-2.7633000000000001</v>
          </cell>
          <cell r="F3241">
            <v>-4.3410000000000002</v>
          </cell>
          <cell r="G3241">
            <v>0.2155</v>
          </cell>
          <cell r="H3241">
            <v>-2.161</v>
          </cell>
          <cell r="I3241">
            <v>1.3422000000000001</v>
          </cell>
          <cell r="J3241">
            <v>-3.9119999999999999</v>
          </cell>
          <cell r="K3241">
            <v>-4.3712999999999997</v>
          </cell>
          <cell r="L3241">
            <v>-3.5284</v>
          </cell>
          <cell r="M3241">
            <v>-3.2195999999999998</v>
          </cell>
          <cell r="N3241">
            <v>-3.2545000000000002</v>
          </cell>
          <cell r="O3241">
            <v>-3.4030999999999998</v>
          </cell>
        </row>
        <row r="3242">
          <cell r="A3242" t="str">
            <v>Switzerland</v>
          </cell>
          <cell r="B3242" t="str">
            <v>Europe</v>
          </cell>
          <cell r="C3242" t="str">
            <v>Aaa</v>
          </cell>
          <cell r="D3242">
            <v>0.31719999999999998</v>
          </cell>
          <cell r="E3242">
            <v>-6.7704000000000004</v>
          </cell>
          <cell r="F3242">
            <v>-13.533200000000001</v>
          </cell>
          <cell r="G3242">
            <v>-7.9238999999999997</v>
          </cell>
          <cell r="H3242">
            <v>-4.1247999999999996</v>
          </cell>
          <cell r="I3242">
            <v>-5.7451999999999996</v>
          </cell>
          <cell r="J3242">
            <v>0.49320000000000003</v>
          </cell>
          <cell r="K3242">
            <v>-8.5907</v>
          </cell>
          <cell r="L3242">
            <v>-4.5038</v>
          </cell>
          <cell r="M3242">
            <v>-4.5808999999999997</v>
          </cell>
          <cell r="N3242">
            <v>-1.3246</v>
          </cell>
          <cell r="O3242">
            <v>-1.2924</v>
          </cell>
        </row>
        <row r="3243">
          <cell r="A3243" t="str">
            <v>Syria</v>
          </cell>
          <cell r="B3243" t="str">
            <v>--</v>
          </cell>
          <cell r="C3243" t="str">
            <v>--</v>
          </cell>
        </row>
        <row r="3244">
          <cell r="A3244" t="str">
            <v>Taiwan</v>
          </cell>
          <cell r="B3244" t="str">
            <v>Asia Pacific</v>
          </cell>
          <cell r="C3244" t="str">
            <v>Aa3</v>
          </cell>
          <cell r="D3244">
            <v>-1.6826000000000001</v>
          </cell>
          <cell r="E3244">
            <v>-1.5431999999999999</v>
          </cell>
          <cell r="F3244">
            <v>-1.2068000000000001</v>
          </cell>
          <cell r="G3244">
            <v>6.6E-3</v>
          </cell>
          <cell r="H3244">
            <v>-0.84909999999999997</v>
          </cell>
          <cell r="I3244">
            <v>-1.2132000000000001</v>
          </cell>
          <cell r="J3244">
            <v>-0.81369999999999998</v>
          </cell>
          <cell r="K3244">
            <v>-2.1208999999999998</v>
          </cell>
          <cell r="L3244">
            <v>-3.173</v>
          </cell>
          <cell r="M3244">
            <v>-2.0760000000000001</v>
          </cell>
          <cell r="N3244">
            <v>-1.6521999999999999</v>
          </cell>
          <cell r="O3244">
            <v>-1.7444</v>
          </cell>
        </row>
        <row r="3245">
          <cell r="A3245" t="str">
            <v>Tajikistan</v>
          </cell>
          <cell r="B3245" t="str">
            <v>--</v>
          </cell>
          <cell r="C3245" t="str">
            <v>--</v>
          </cell>
          <cell r="D3245">
            <v>2.0364</v>
          </cell>
          <cell r="E3245">
            <v>13.122</v>
          </cell>
          <cell r="F3245">
            <v>2.3578000000000001</v>
          </cell>
          <cell r="G3245">
            <v>12.0463</v>
          </cell>
          <cell r="H3245">
            <v>9.6961999999999993</v>
          </cell>
          <cell r="I3245">
            <v>7.3213999999999997</v>
          </cell>
          <cell r="J3245">
            <v>0.31780000000000003</v>
          </cell>
          <cell r="K3245">
            <v>0.27979999999999999</v>
          </cell>
          <cell r="L3245">
            <v>0.28000000000000003</v>
          </cell>
          <cell r="M3245">
            <v>0.35</v>
          </cell>
          <cell r="N3245">
            <v>0.35</v>
          </cell>
        </row>
        <row r="3246">
          <cell r="A3246" t="str">
            <v>Tanzania</v>
          </cell>
          <cell r="B3246" t="str">
            <v>--</v>
          </cell>
          <cell r="C3246" t="str">
            <v>--</v>
          </cell>
        </row>
        <row r="3247">
          <cell r="A3247" t="str">
            <v>Thailand</v>
          </cell>
          <cell r="B3247" t="str">
            <v>Asia Pacific</v>
          </cell>
          <cell r="C3247" t="str">
            <v>Baa1</v>
          </cell>
          <cell r="D3247">
            <v>3.2347000000000001</v>
          </cell>
          <cell r="E3247">
            <v>3.5861999999999998</v>
          </cell>
          <cell r="F3247">
            <v>4.2784000000000004</v>
          </cell>
          <cell r="G3247">
            <v>4.0983000000000001</v>
          </cell>
          <cell r="H3247">
            <v>3.3662999999999998</v>
          </cell>
          <cell r="I3247">
            <v>1.6323000000000001</v>
          </cell>
          <cell r="J3247">
            <v>0.26569999999999999</v>
          </cell>
          <cell r="K3247">
            <v>1.4096</v>
          </cell>
          <cell r="L3247">
            <v>1.4376</v>
          </cell>
          <cell r="M3247">
            <v>-0.5343</v>
          </cell>
          <cell r="N3247">
            <v>-8.8700000000000001E-2</v>
          </cell>
          <cell r="O3247">
            <v>-9.7000000000000003E-2</v>
          </cell>
        </row>
        <row r="3248">
          <cell r="A3248" t="str">
            <v>Togo</v>
          </cell>
          <cell r="B3248" t="str">
            <v>--</v>
          </cell>
          <cell r="C3248" t="str">
            <v>--</v>
          </cell>
        </row>
        <row r="3249">
          <cell r="A3249" t="str">
            <v>Trinidad and Tobago</v>
          </cell>
          <cell r="B3249" t="str">
            <v>Americas</v>
          </cell>
          <cell r="C3249" t="str">
            <v>Baa1</v>
          </cell>
          <cell r="D3249">
            <v>5.1896000000000004</v>
          </cell>
          <cell r="E3249">
            <v>7.3266</v>
          </cell>
          <cell r="F3249">
            <v>3.7589999999999999</v>
          </cell>
          <cell r="G3249">
            <v>2.7927</v>
          </cell>
          <cell r="H3249">
            <v>3.8351000000000002</v>
          </cell>
          <cell r="I3249">
            <v>7.5385</v>
          </cell>
          <cell r="J3249">
            <v>3.6974999999999998</v>
          </cell>
          <cell r="K3249">
            <v>2.6659999999999999</v>
          </cell>
          <cell r="L3249">
            <v>3.3</v>
          </cell>
          <cell r="M3249">
            <v>3.5</v>
          </cell>
          <cell r="N3249">
            <v>4</v>
          </cell>
          <cell r="O3249">
            <v>5</v>
          </cell>
        </row>
        <row r="3250">
          <cell r="A3250" t="str">
            <v>Tunisia</v>
          </cell>
          <cell r="B3250" t="str">
            <v>ME &amp; A</v>
          </cell>
          <cell r="C3250" t="str">
            <v>Ba3</v>
          </cell>
          <cell r="D3250">
            <v>1.9669000000000001</v>
          </cell>
          <cell r="E3250">
            <v>1.8984000000000001</v>
          </cell>
          <cell r="F3250">
            <v>2.2092999999999998</v>
          </cell>
          <cell r="G3250">
            <v>9.4250000000000007</v>
          </cell>
          <cell r="H3250">
            <v>3.9007999999999998</v>
          </cell>
          <cell r="I3250">
            <v>5.8141999999999996</v>
          </cell>
          <cell r="J3250">
            <v>3.4969999999999999</v>
          </cell>
          <cell r="K3250">
            <v>3.0083000000000002</v>
          </cell>
          <cell r="L3250">
            <v>0.93179999999999996</v>
          </cell>
          <cell r="M3250">
            <v>3.4033000000000002</v>
          </cell>
          <cell r="N3250">
            <v>2</v>
          </cell>
          <cell r="O3250">
            <v>3</v>
          </cell>
        </row>
        <row r="3251">
          <cell r="A3251" t="str">
            <v>Turkey</v>
          </cell>
          <cell r="B3251" t="str">
            <v>Europe</v>
          </cell>
          <cell r="C3251" t="str">
            <v>Baa3</v>
          </cell>
          <cell r="D3251">
            <v>0.40329999999999999</v>
          </cell>
          <cell r="E3251">
            <v>0.51129999999999998</v>
          </cell>
          <cell r="F3251">
            <v>1.8566</v>
          </cell>
          <cell r="G3251">
            <v>3.6280000000000001</v>
          </cell>
          <cell r="H3251">
            <v>3.0813000000000001</v>
          </cell>
          <cell r="I3251">
            <v>2.3214999999999999</v>
          </cell>
          <cell r="J3251">
            <v>1.1158999999999999</v>
          </cell>
          <cell r="K3251">
            <v>1.0359</v>
          </cell>
          <cell r="L3251">
            <v>1.7309000000000001</v>
          </cell>
          <cell r="M3251">
            <v>1.0147999999999999</v>
          </cell>
          <cell r="N3251">
            <v>1.2356</v>
          </cell>
          <cell r="O3251">
            <v>1.821</v>
          </cell>
        </row>
        <row r="3252">
          <cell r="A3252" t="str">
            <v>Turkmenistan</v>
          </cell>
          <cell r="B3252" t="str">
            <v>--</v>
          </cell>
          <cell r="C3252" t="str">
            <v>--</v>
          </cell>
        </row>
        <row r="3253">
          <cell r="A3253" t="str">
            <v>Uganda</v>
          </cell>
          <cell r="B3253" t="str">
            <v>--</v>
          </cell>
          <cell r="C3253" t="str">
            <v>--</v>
          </cell>
          <cell r="D3253">
            <v>2.9304999999999999</v>
          </cell>
          <cell r="E3253">
            <v>3.2227999999999999</v>
          </cell>
          <cell r="F3253">
            <v>3.7519999999999998</v>
          </cell>
          <cell r="G3253">
            <v>5.1605999999999996</v>
          </cell>
          <cell r="H3253">
            <v>5.8360000000000003</v>
          </cell>
          <cell r="I3253">
            <v>5.3417000000000003</v>
          </cell>
          <cell r="J3253">
            <v>5.2968000000000002</v>
          </cell>
          <cell r="K3253">
            <v>4.3083</v>
          </cell>
          <cell r="L3253">
            <v>4.6311</v>
          </cell>
          <cell r="M3253">
            <v>7.5960000000000001</v>
          </cell>
          <cell r="N3253">
            <v>6.2648999999999999</v>
          </cell>
          <cell r="O3253">
            <v>6.3743999999999996</v>
          </cell>
        </row>
        <row r="3254">
          <cell r="A3254" t="str">
            <v>Ukraine</v>
          </cell>
          <cell r="B3254" t="str">
            <v>Europe</v>
          </cell>
          <cell r="C3254" t="str">
            <v>Caa1</v>
          </cell>
          <cell r="D3254">
            <v>2.8144999999999998</v>
          </cell>
          <cell r="E3254">
            <v>2.6371000000000002</v>
          </cell>
          <cell r="F3254">
            <v>8.7448999999999995</v>
          </cell>
          <cell r="G3254">
            <v>5.3242000000000003</v>
          </cell>
          <cell r="H3254">
            <v>6.4588000000000001</v>
          </cell>
          <cell r="I3254">
            <v>5.5019</v>
          </cell>
          <cell r="J3254">
            <v>3.9701</v>
          </cell>
          <cell r="K3254">
            <v>4.2215999999999996</v>
          </cell>
          <cell r="L3254">
            <v>4.2926000000000002</v>
          </cell>
          <cell r="M3254">
            <v>3.7587000000000002</v>
          </cell>
          <cell r="N3254">
            <v>4.3543000000000003</v>
          </cell>
          <cell r="O3254">
            <v>5.4090999999999996</v>
          </cell>
        </row>
        <row r="3255">
          <cell r="A3255" t="str">
            <v>United Arab Emirates</v>
          </cell>
          <cell r="B3255" t="str">
            <v>ME &amp; A</v>
          </cell>
          <cell r="C3255" t="str">
            <v>Aa2</v>
          </cell>
          <cell r="D3255">
            <v>2.6255999999999999</v>
          </cell>
          <cell r="E3255">
            <v>5.2735000000000003</v>
          </cell>
          <cell r="F3255">
            <v>3.9584000000000001</v>
          </cell>
          <cell r="G3255">
            <v>0.86240000000000006</v>
          </cell>
          <cell r="H3255">
            <v>-0.14779999999999999</v>
          </cell>
          <cell r="I3255">
            <v>-0.66459999999999997</v>
          </cell>
          <cell r="J3255">
            <v>0.50229999999999997</v>
          </cell>
          <cell r="K3255">
            <v>1.2125999999999999</v>
          </cell>
          <cell r="L3255">
            <v>1.5779000000000001</v>
          </cell>
          <cell r="M3255">
            <v>1.7568999999999999</v>
          </cell>
          <cell r="N3255">
            <v>1.7693000000000001</v>
          </cell>
          <cell r="O3255">
            <v>1.7578</v>
          </cell>
        </row>
        <row r="3256">
          <cell r="A3256" t="str">
            <v>United Kingdom</v>
          </cell>
          <cell r="B3256" t="str">
            <v>Europe</v>
          </cell>
          <cell r="C3256" t="str">
            <v>Aa1</v>
          </cell>
          <cell r="D3256">
            <v>-2.0994999999999999</v>
          </cell>
          <cell r="E3256">
            <v>-1.6737</v>
          </cell>
          <cell r="F3256">
            <v>4.2169999999999996</v>
          </cell>
          <cell r="G3256">
            <v>2.956</v>
          </cell>
          <cell r="H3256">
            <v>-4.3886000000000003</v>
          </cell>
          <cell r="I3256">
            <v>-3.5019999999999998</v>
          </cell>
          <cell r="J3256">
            <v>1.6763999999999999</v>
          </cell>
          <cell r="K3256">
            <v>0.44440000000000002</v>
          </cell>
          <cell r="L3256">
            <v>-2.2553000000000001</v>
          </cell>
          <cell r="M3256">
            <v>-0.60650000000000004</v>
          </cell>
          <cell r="N3256">
            <v>-0.8</v>
          </cell>
          <cell r="O3256">
            <v>-0.4</v>
          </cell>
        </row>
        <row r="3257">
          <cell r="A3257" t="str">
            <v>United States of America</v>
          </cell>
          <cell r="B3257" t="str">
            <v>Americas</v>
          </cell>
          <cell r="C3257" t="str">
            <v>Aaa</v>
          </cell>
          <cell r="D3257">
            <v>-0.74539999999999995</v>
          </cell>
          <cell r="E3257">
            <v>-1.3868</v>
          </cell>
          <cell r="F3257">
            <v>0.58340000000000003</v>
          </cell>
          <cell r="G3257">
            <v>-1.2800000000000001E-2</v>
          </cell>
          <cell r="H3257">
            <v>-1.3320000000000001</v>
          </cell>
          <cell r="I3257">
            <v>-0.129</v>
          </cell>
          <cell r="J3257">
            <v>-1.1093</v>
          </cell>
          <cell r="K3257">
            <v>-0.63660000000000005</v>
          </cell>
          <cell r="L3257">
            <v>-1.1509</v>
          </cell>
          <cell r="M3257">
            <v>-1.3658999999999999</v>
          </cell>
          <cell r="N3257">
            <v>-0.87829999999999997</v>
          </cell>
          <cell r="O3257">
            <v>-1.0282</v>
          </cell>
        </row>
        <row r="3258">
          <cell r="A3258" t="str">
            <v>Uruguay</v>
          </cell>
          <cell r="B3258" t="str">
            <v>Americas</v>
          </cell>
          <cell r="C3258" t="str">
            <v>Baa3</v>
          </cell>
          <cell r="D3258">
            <v>3.3315000000000001</v>
          </cell>
          <cell r="E3258">
            <v>2.2986</v>
          </cell>
          <cell r="F3258">
            <v>4.6719999999999997</v>
          </cell>
          <cell r="G3258">
            <v>7.633</v>
          </cell>
          <cell r="H3258">
            <v>5.2968000000000002</v>
          </cell>
          <cell r="I3258">
            <v>6.9706000000000001</v>
          </cell>
          <cell r="J3258">
            <v>5.0023999999999997</v>
          </cell>
          <cell r="K3258">
            <v>6.0464000000000002</v>
          </cell>
          <cell r="L3258">
            <v>5.3937999999999997</v>
          </cell>
          <cell r="M3258">
            <v>5.5566000000000004</v>
          </cell>
          <cell r="N3258">
            <v>4.7267999999999999</v>
          </cell>
          <cell r="O3258">
            <v>4.0202</v>
          </cell>
        </row>
        <row r="3259">
          <cell r="A3259" t="str">
            <v>Uzbekistan</v>
          </cell>
          <cell r="B3259" t="str">
            <v>--</v>
          </cell>
          <cell r="C3259" t="str">
            <v>--</v>
          </cell>
          <cell r="D3259">
            <v>0.69110000000000005</v>
          </cell>
          <cell r="E3259">
            <v>1.5672999999999999</v>
          </cell>
          <cell r="F3259">
            <v>0.64380000000000004</v>
          </cell>
          <cell r="G3259">
            <v>1.1254</v>
          </cell>
          <cell r="H3259">
            <v>3.3123999999999998</v>
          </cell>
          <cell r="I3259">
            <v>3.5</v>
          </cell>
          <cell r="J3259">
            <v>3.1</v>
          </cell>
          <cell r="K3259">
            <v>2.8</v>
          </cell>
          <cell r="L3259">
            <v>2.8</v>
          </cell>
          <cell r="M3259">
            <v>2.8</v>
          </cell>
          <cell r="N3259">
            <v>3.1</v>
          </cell>
          <cell r="O3259">
            <v>3.3</v>
          </cell>
        </row>
        <row r="3260">
          <cell r="A3260" t="str">
            <v>Vanuatu</v>
          </cell>
          <cell r="B3260" t="str">
            <v>--</v>
          </cell>
          <cell r="C3260" t="str">
            <v>--</v>
          </cell>
        </row>
        <row r="3261">
          <cell r="A3261" t="str">
            <v>Venezuela</v>
          </cell>
          <cell r="B3261" t="str">
            <v>Americas</v>
          </cell>
          <cell r="C3261" t="str">
            <v>B2</v>
          </cell>
          <cell r="D3261">
            <v>0.86439999999999995</v>
          </cell>
          <cell r="E3261">
            <v>0.76829999999999998</v>
          </cell>
          <cell r="F3261">
            <v>0.97719999999999996</v>
          </cell>
          <cell r="G3261">
            <v>-1.1074999999999999</v>
          </cell>
          <cell r="H3261">
            <v>0.63460000000000005</v>
          </cell>
          <cell r="I3261">
            <v>4.53E-2</v>
          </cell>
          <cell r="J3261">
            <v>-1.3371999999999999</v>
          </cell>
          <cell r="K3261">
            <v>1.8499999999999999E-2</v>
          </cell>
          <cell r="L3261">
            <v>1.5542</v>
          </cell>
          <cell r="M3261">
            <v>0.1983</v>
          </cell>
          <cell r="N3261">
            <v>-0.51519999999999999</v>
          </cell>
          <cell r="O3261">
            <v>0</v>
          </cell>
        </row>
        <row r="3262">
          <cell r="A3262" t="str">
            <v>Vietnam</v>
          </cell>
          <cell r="B3262" t="str">
            <v>Asia Pacific</v>
          </cell>
          <cell r="C3262" t="str">
            <v>B2</v>
          </cell>
          <cell r="D3262">
            <v>3.6659999999999999</v>
          </cell>
          <cell r="E3262">
            <v>3.5440999999999998</v>
          </cell>
          <cell r="F3262">
            <v>3.2776000000000001</v>
          </cell>
          <cell r="G3262">
            <v>3.4878999999999998</v>
          </cell>
          <cell r="H3262">
            <v>8.4169999999999998</v>
          </cell>
          <cell r="I3262">
            <v>9.3604000000000003</v>
          </cell>
          <cell r="J3262">
            <v>6.5084999999999997</v>
          </cell>
          <cell r="K3262">
            <v>6.1242999999999999</v>
          </cell>
          <cell r="L3262">
            <v>4.7808999999999999</v>
          </cell>
          <cell r="M3262">
            <v>4.6002000000000001</v>
          </cell>
          <cell r="N3262">
            <v>3.6164000000000001</v>
          </cell>
          <cell r="O3262">
            <v>2.8290000000000002</v>
          </cell>
        </row>
        <row r="3263">
          <cell r="A3263" t="str">
            <v>Yemen</v>
          </cell>
          <cell r="B3263" t="str">
            <v>--</v>
          </cell>
          <cell r="C3263" t="str">
            <v>--</v>
          </cell>
        </row>
        <row r="3264">
          <cell r="A3264" t="str">
            <v>Yugoslavia</v>
          </cell>
          <cell r="B3264" t="str">
            <v>--</v>
          </cell>
          <cell r="C3264" t="str">
            <v>--</v>
          </cell>
        </row>
        <row r="3265">
          <cell r="A3265" t="str">
            <v>Zambia</v>
          </cell>
          <cell r="B3265" t="str">
            <v>--</v>
          </cell>
          <cell r="C3265" t="str">
            <v>B1</v>
          </cell>
          <cell r="D3265">
            <v>7.9916999999999998</v>
          </cell>
          <cell r="E3265">
            <v>7.1520999999999999</v>
          </cell>
          <cell r="F3265">
            <v>4.9728000000000003</v>
          </cell>
          <cell r="G3265">
            <v>5.7558999999999996</v>
          </cell>
          <cell r="H3265">
            <v>11.472099999999999</v>
          </cell>
          <cell r="I3265">
            <v>6.4135</v>
          </cell>
          <cell r="J3265">
            <v>3.319</v>
          </cell>
          <cell r="K3265">
            <v>3.9159999999999999</v>
          </cell>
          <cell r="L3265">
            <v>4.3323999999999998</v>
          </cell>
          <cell r="M3265">
            <v>4.7</v>
          </cell>
          <cell r="N3265">
            <v>5.0999999999999996</v>
          </cell>
          <cell r="O3265">
            <v>5.0999999999999996</v>
          </cell>
        </row>
        <row r="3266">
          <cell r="A3266" t="str">
            <v>Zimbabwe</v>
          </cell>
          <cell r="B3266" t="str">
            <v>--</v>
          </cell>
          <cell r="C3266" t="str">
            <v>--</v>
          </cell>
        </row>
        <row r="3267">
          <cell r="A3267" t="str">
            <v>Sharjah</v>
          </cell>
          <cell r="D3267" t="str">
            <v>--</v>
          </cell>
          <cell r="E3267" t="str">
            <v>--</v>
          </cell>
          <cell r="F3267" t="str">
            <v>--</v>
          </cell>
          <cell r="G3267" t="str">
            <v>--</v>
          </cell>
          <cell r="H3267" t="str">
            <v>--</v>
          </cell>
          <cell r="I3267" t="str">
            <v>--</v>
          </cell>
          <cell r="J3267" t="str">
            <v>--</v>
          </cell>
          <cell r="K3267" t="str">
            <v>--</v>
          </cell>
          <cell r="L3267" t="str">
            <v>--</v>
          </cell>
          <cell r="M3267" t="str">
            <v>--</v>
          </cell>
          <cell r="N3267" t="str">
            <v>--</v>
          </cell>
          <cell r="O3267" t="str">
            <v>--</v>
          </cell>
        </row>
        <row r="3268">
          <cell r="A3268" t="str">
            <v>Abu Dhabi</v>
          </cell>
        </row>
        <row r="3270">
          <cell r="A3270" t="str">
            <v>General Government External Debt/Total General Government Debt</v>
          </cell>
          <cell r="B3270" t="str">
            <v>Region</v>
          </cell>
          <cell r="C3270" t="str">
            <v>Rating</v>
          </cell>
          <cell r="D3270">
            <v>2003</v>
          </cell>
          <cell r="E3270">
            <v>2004</v>
          </cell>
          <cell r="F3270">
            <v>2005</v>
          </cell>
          <cell r="G3270">
            <v>2006</v>
          </cell>
          <cell r="H3270">
            <v>2007</v>
          </cell>
          <cell r="I3270">
            <v>2008</v>
          </cell>
          <cell r="J3270">
            <v>2009</v>
          </cell>
          <cell r="K3270">
            <v>2010</v>
          </cell>
          <cell r="L3270">
            <v>2011</v>
          </cell>
          <cell r="M3270">
            <v>2012</v>
          </cell>
          <cell r="N3270" t="str">
            <v>2013F</v>
          </cell>
          <cell r="O3270" t="str">
            <v>2014F</v>
          </cell>
          <cell r="P3270" t="str">
            <v>2015F</v>
          </cell>
          <cell r="Q3270" t="str">
            <v>2016F</v>
          </cell>
          <cell r="R3270" t="str">
            <v>2017F</v>
          </cell>
        </row>
        <row r="3271">
          <cell r="A3271" t="str">
            <v>Afghanistan</v>
          </cell>
          <cell r="C3271" t="str">
            <v>--</v>
          </cell>
        </row>
        <row r="3272">
          <cell r="A3272" t="str">
            <v>Albania</v>
          </cell>
          <cell r="B3272" t="str">
            <v>Europe</v>
          </cell>
          <cell r="C3272" t="str">
            <v>B1</v>
          </cell>
          <cell r="D3272">
            <v>30.2638</v>
          </cell>
          <cell r="E3272">
            <v>29.713000000000001</v>
          </cell>
          <cell r="F3272">
            <v>29.6631</v>
          </cell>
          <cell r="G3272">
            <v>29.439599999999999</v>
          </cell>
          <cell r="H3272">
            <v>28.494199999999999</v>
          </cell>
          <cell r="I3272">
            <v>32.769500000000001</v>
          </cell>
          <cell r="J3272">
            <v>39.194299999999998</v>
          </cell>
          <cell r="K3272">
            <v>43.045699999999997</v>
          </cell>
          <cell r="L3272">
            <v>43.214199999999998</v>
          </cell>
          <cell r="M3272">
            <v>43.176699999999997</v>
          </cell>
          <cell r="N3272">
            <v>42.6</v>
          </cell>
          <cell r="O3272">
            <v>43.628500000000003</v>
          </cell>
        </row>
        <row r="3273">
          <cell r="A3273" t="str">
            <v>Alderny</v>
          </cell>
          <cell r="B3273" t="str">
            <v>--</v>
          </cell>
          <cell r="C3273" t="str">
            <v>--</v>
          </cell>
        </row>
        <row r="3274">
          <cell r="A3274" t="str">
            <v>Algeria</v>
          </cell>
          <cell r="B3274" t="str">
            <v>ME &amp; A</v>
          </cell>
          <cell r="C3274" t="str">
            <v>--</v>
          </cell>
        </row>
        <row r="3275">
          <cell r="A3275" t="str">
            <v>Andorra</v>
          </cell>
          <cell r="B3275" t="str">
            <v>--</v>
          </cell>
          <cell r="C3275" t="str">
            <v>--</v>
          </cell>
        </row>
        <row r="3276">
          <cell r="A3276" t="str">
            <v>Angola</v>
          </cell>
          <cell r="B3276" t="str">
            <v>ME &amp; A</v>
          </cell>
          <cell r="C3276" t="str">
            <v>Ba3</v>
          </cell>
          <cell r="E3276">
            <v>92</v>
          </cell>
          <cell r="F3276">
            <v>81.818200000000004</v>
          </cell>
          <cell r="G3276">
            <v>75</v>
          </cell>
          <cell r="H3276">
            <v>51.818199999999997</v>
          </cell>
          <cell r="I3276">
            <v>35.046700000000001</v>
          </cell>
          <cell r="J3276">
            <v>39.674700000000001</v>
          </cell>
          <cell r="K3276">
            <v>40.666600000000003</v>
          </cell>
          <cell r="L3276">
            <v>44.249899999999997</v>
          </cell>
          <cell r="M3276">
            <v>49.552399999999999</v>
          </cell>
          <cell r="N3276">
            <v>60.592700000000001</v>
          </cell>
          <cell r="O3276">
            <v>69.445300000000003</v>
          </cell>
        </row>
        <row r="3277">
          <cell r="A3277" t="str">
            <v>Antigua and Barbuda</v>
          </cell>
          <cell r="C3277" t="str">
            <v>--</v>
          </cell>
        </row>
        <row r="3278">
          <cell r="A3278" t="str">
            <v>Argentina</v>
          </cell>
          <cell r="B3278" t="str">
            <v>Americas</v>
          </cell>
          <cell r="C3278" t="str">
            <v>B3</v>
          </cell>
          <cell r="M3278">
            <v>27.0702</v>
          </cell>
        </row>
        <row r="3279">
          <cell r="A3279" t="str">
            <v>Armenia</v>
          </cell>
          <cell r="B3279" t="str">
            <v>Europe</v>
          </cell>
          <cell r="C3279" t="str">
            <v>Ba2</v>
          </cell>
          <cell r="D3279">
            <v>74.770700000000005</v>
          </cell>
          <cell r="E3279">
            <v>74.346000000000004</v>
          </cell>
          <cell r="F3279">
            <v>74.8279</v>
          </cell>
          <cell r="G3279">
            <v>74.865499999999997</v>
          </cell>
          <cell r="H3279">
            <v>75.577699999999993</v>
          </cell>
          <cell r="I3279">
            <v>73.607399999999998</v>
          </cell>
          <cell r="J3279">
            <v>73.486699999999999</v>
          </cell>
          <cell r="K3279">
            <v>72.2928</v>
          </cell>
          <cell r="L3279">
            <v>71.593400000000003</v>
          </cell>
        </row>
        <row r="3280">
          <cell r="A3280" t="str">
            <v>Aruba</v>
          </cell>
          <cell r="B3280" t="str">
            <v>Americas</v>
          </cell>
          <cell r="C3280" t="str">
            <v>--</v>
          </cell>
          <cell r="D3280">
            <v>50.832500000000003</v>
          </cell>
          <cell r="E3280">
            <v>52.604999999999997</v>
          </cell>
          <cell r="F3280">
            <v>49.539200000000001</v>
          </cell>
          <cell r="G3280">
            <v>49.549399999999999</v>
          </cell>
          <cell r="H3280">
            <v>48.327199999999998</v>
          </cell>
          <cell r="I3280">
            <v>52.151600000000002</v>
          </cell>
          <cell r="J3280">
            <v>48.809600000000003</v>
          </cell>
          <cell r="K3280">
            <v>46.744599999999998</v>
          </cell>
          <cell r="L3280">
            <v>41.442</v>
          </cell>
          <cell r="M3280">
            <v>47.400599999999997</v>
          </cell>
          <cell r="N3280">
            <v>46.5</v>
          </cell>
          <cell r="O3280">
            <v>45.8</v>
          </cell>
        </row>
        <row r="3281">
          <cell r="A3281" t="str">
            <v>Australia</v>
          </cell>
          <cell r="B3281" t="str">
            <v>Asia Pacific</v>
          </cell>
          <cell r="C3281" t="str">
            <v>Aaa</v>
          </cell>
          <cell r="D3281">
            <v>22.754899999999999</v>
          </cell>
          <cell r="E3281">
            <v>29.230599999999999</v>
          </cell>
          <cell r="F3281">
            <v>32.605699999999999</v>
          </cell>
          <cell r="G3281">
            <v>32.863399999999999</v>
          </cell>
          <cell r="H3281">
            <v>39.2226</v>
          </cell>
          <cell r="I3281">
            <v>40.315100000000001</v>
          </cell>
          <cell r="J3281">
            <v>45.028700000000001</v>
          </cell>
          <cell r="K3281">
            <v>53.119</v>
          </cell>
          <cell r="L3281">
            <v>61.457099999999997</v>
          </cell>
          <cell r="M3281">
            <v>53.052300000000002</v>
          </cell>
        </row>
        <row r="3282">
          <cell r="A3282" t="str">
            <v>Austria</v>
          </cell>
          <cell r="B3282" t="str">
            <v>Europe</v>
          </cell>
          <cell r="C3282" t="str">
            <v>Aaa</v>
          </cell>
          <cell r="D3282">
            <v>72.849900000000005</v>
          </cell>
          <cell r="E3282">
            <v>76.417400000000001</v>
          </cell>
          <cell r="F3282">
            <v>80.8583</v>
          </cell>
          <cell r="G3282">
            <v>80.695700000000002</v>
          </cell>
          <cell r="H3282">
            <v>81.779799999999994</v>
          </cell>
          <cell r="I3282">
            <v>83.432000000000002</v>
          </cell>
          <cell r="J3282">
            <v>80.150000000000006</v>
          </cell>
          <cell r="K3282">
            <v>80.620400000000004</v>
          </cell>
          <cell r="L3282">
            <v>81.468500000000006</v>
          </cell>
          <cell r="M3282">
            <v>85.3142</v>
          </cell>
        </row>
        <row r="3283">
          <cell r="A3283" t="str">
            <v>Azerbaijan</v>
          </cell>
          <cell r="B3283" t="str">
            <v>Europe</v>
          </cell>
          <cell r="C3283" t="str">
            <v>Baa3</v>
          </cell>
          <cell r="E3283">
            <v>0</v>
          </cell>
          <cell r="F3283">
            <v>0</v>
          </cell>
          <cell r="G3283">
            <v>0</v>
          </cell>
          <cell r="H3283">
            <v>0</v>
          </cell>
          <cell r="I3283">
            <v>0</v>
          </cell>
          <cell r="J3283">
            <v>0</v>
          </cell>
          <cell r="K3283">
            <v>0</v>
          </cell>
          <cell r="L3283">
            <v>0</v>
          </cell>
          <cell r="M3283">
            <v>0</v>
          </cell>
          <cell r="N3283">
            <v>0</v>
          </cell>
          <cell r="O3283">
            <v>0</v>
          </cell>
        </row>
        <row r="3284">
          <cell r="A3284" t="str">
            <v>Bahamas</v>
          </cell>
          <cell r="B3284" t="str">
            <v>Americas</v>
          </cell>
          <cell r="C3284" t="str">
            <v>Baa1</v>
          </cell>
          <cell r="D3284">
            <v>14.903</v>
          </cell>
          <cell r="E3284">
            <v>13.5664</v>
          </cell>
          <cell r="F3284">
            <v>12.8188</v>
          </cell>
          <cell r="G3284">
            <v>12.1188</v>
          </cell>
          <cell r="H3284">
            <v>10.355499999999999</v>
          </cell>
          <cell r="I3284">
            <v>13.8651</v>
          </cell>
          <cell r="J3284">
            <v>21.176300000000001</v>
          </cell>
          <cell r="K3284">
            <v>19.564800000000002</v>
          </cell>
          <cell r="L3284">
            <v>20.988700000000001</v>
          </cell>
          <cell r="M3284">
            <v>23.603300000000001</v>
          </cell>
          <cell r="N3284">
            <v>0</v>
          </cell>
          <cell r="O3284">
            <v>20.126899999999999</v>
          </cell>
        </row>
        <row r="3285">
          <cell r="A3285" t="str">
            <v>Bahrain</v>
          </cell>
          <cell r="B3285" t="str">
            <v>ME &amp; A</v>
          </cell>
          <cell r="C3285" t="str">
            <v>Baa2</v>
          </cell>
          <cell r="D3285">
            <v>56.402700000000003</v>
          </cell>
          <cell r="E3285">
            <v>59.697400000000002</v>
          </cell>
          <cell r="F3285">
            <v>56.847900000000003</v>
          </cell>
          <cell r="G3285">
            <v>51.809800000000003</v>
          </cell>
          <cell r="H3285">
            <v>53.782800000000002</v>
          </cell>
          <cell r="I3285">
            <v>41.927500000000002</v>
          </cell>
          <cell r="J3285">
            <v>26.8187</v>
          </cell>
          <cell r="K3285">
            <v>15.007</v>
          </cell>
          <cell r="L3285">
            <v>10.6791</v>
          </cell>
          <cell r="M3285">
            <v>14.5916</v>
          </cell>
          <cell r="N3285">
            <v>18.593800000000002</v>
          </cell>
          <cell r="O3285">
            <v>21.1206</v>
          </cell>
        </row>
        <row r="3286">
          <cell r="A3286" t="str">
            <v>Bangladesh</v>
          </cell>
          <cell r="B3286" t="str">
            <v>Asia Pacific</v>
          </cell>
          <cell r="C3286" t="str">
            <v>Ba3</v>
          </cell>
          <cell r="M3286">
            <v>18.639800000000001</v>
          </cell>
          <cell r="N3286">
            <v>21.194800000000001</v>
          </cell>
          <cell r="O3286">
            <v>21.4955</v>
          </cell>
        </row>
        <row r="3287">
          <cell r="A3287" t="str">
            <v>Barbados</v>
          </cell>
          <cell r="B3287" t="str">
            <v>Americas</v>
          </cell>
          <cell r="C3287" t="str">
            <v>Ba1</v>
          </cell>
          <cell r="D3287">
            <v>43.146000000000001</v>
          </cell>
          <cell r="E3287">
            <v>40.673699999999997</v>
          </cell>
          <cell r="F3287">
            <v>40.165399999999998</v>
          </cell>
          <cell r="G3287">
            <v>44.981900000000003</v>
          </cell>
          <cell r="H3287">
            <v>42.9803</v>
          </cell>
          <cell r="I3287">
            <v>40.871699999999997</v>
          </cell>
          <cell r="J3287">
            <v>41.293799999999997</v>
          </cell>
          <cell r="K3287">
            <v>42.612400000000001</v>
          </cell>
          <cell r="L3287">
            <v>39.911700000000003</v>
          </cell>
          <cell r="M3287">
            <v>36.604100000000003</v>
          </cell>
          <cell r="N3287">
            <v>33.761800000000001</v>
          </cell>
          <cell r="O3287">
            <v>32.493299999999998</v>
          </cell>
        </row>
        <row r="3288">
          <cell r="A3288" t="str">
            <v>Belarus</v>
          </cell>
          <cell r="B3288" t="str">
            <v>Europe</v>
          </cell>
          <cell r="C3288" t="str">
            <v>B3</v>
          </cell>
          <cell r="D3288">
            <v>29.419699999999999</v>
          </cell>
          <cell r="E3288">
            <v>32.9373</v>
          </cell>
          <cell r="F3288">
            <v>29.942699999999999</v>
          </cell>
          <cell r="G3288">
            <v>23.791899999999998</v>
          </cell>
          <cell r="H3288">
            <v>50.441200000000002</v>
          </cell>
          <cell r="I3288">
            <v>57.140300000000003</v>
          </cell>
          <cell r="J3288">
            <v>90.633799999999994</v>
          </cell>
          <cell r="K3288">
            <v>93.594300000000004</v>
          </cell>
          <cell r="L3288">
            <v>85.233099999999993</v>
          </cell>
          <cell r="M3288">
            <v>80.646699999999996</v>
          </cell>
        </row>
        <row r="3289">
          <cell r="A3289" t="str">
            <v>Belgium</v>
          </cell>
          <cell r="B3289" t="str">
            <v>Europe</v>
          </cell>
          <cell r="C3289" t="str">
            <v>Aa3</v>
          </cell>
          <cell r="D3289">
            <v>46.839799999999997</v>
          </cell>
          <cell r="E3289">
            <v>47.360799999999998</v>
          </cell>
          <cell r="F3289">
            <v>50.397199999999998</v>
          </cell>
          <cell r="G3289">
            <v>50.1541</v>
          </cell>
          <cell r="H3289">
            <v>61.685299999999998</v>
          </cell>
          <cell r="I3289">
            <v>66.097700000000003</v>
          </cell>
          <cell r="J3289">
            <v>63.677700000000002</v>
          </cell>
          <cell r="K3289">
            <v>59.898699999999998</v>
          </cell>
          <cell r="L3289">
            <v>52.671599999999998</v>
          </cell>
        </row>
        <row r="3290">
          <cell r="A3290" t="str">
            <v>Belize</v>
          </cell>
          <cell r="B3290" t="str">
            <v>Americas</v>
          </cell>
          <cell r="C3290" t="str">
            <v>Caa2</v>
          </cell>
          <cell r="M3290">
            <v>83.152500000000003</v>
          </cell>
          <cell r="N3290">
            <v>82.415400000000005</v>
          </cell>
        </row>
        <row r="3291">
          <cell r="A3291" t="str">
            <v>Benin</v>
          </cell>
          <cell r="B3291" t="str">
            <v>--</v>
          </cell>
          <cell r="C3291" t="str">
            <v>--</v>
          </cell>
        </row>
        <row r="3292">
          <cell r="A3292" t="str">
            <v>Bermuda</v>
          </cell>
          <cell r="B3292" t="str">
            <v>Americas</v>
          </cell>
          <cell r="C3292" t="str">
            <v>Aa3</v>
          </cell>
          <cell r="D3292">
            <v>100</v>
          </cell>
          <cell r="E3292">
            <v>100</v>
          </cell>
          <cell r="F3292">
            <v>100</v>
          </cell>
          <cell r="G3292">
            <v>100</v>
          </cell>
          <cell r="H3292">
            <v>100</v>
          </cell>
          <cell r="I3292">
            <v>100</v>
          </cell>
          <cell r="J3292">
            <v>100</v>
          </cell>
          <cell r="K3292">
            <v>100</v>
          </cell>
          <cell r="L3292">
            <v>100</v>
          </cell>
          <cell r="M3292">
            <v>100</v>
          </cell>
          <cell r="N3292">
            <v>100</v>
          </cell>
          <cell r="O3292">
            <v>100</v>
          </cell>
        </row>
        <row r="3293">
          <cell r="A3293" t="str">
            <v>Bhutan</v>
          </cell>
          <cell r="B3293" t="str">
            <v>--</v>
          </cell>
          <cell r="C3293" t="str">
            <v>--</v>
          </cell>
        </row>
        <row r="3294">
          <cell r="A3294" t="str">
            <v>Bolivia</v>
          </cell>
          <cell r="B3294" t="str">
            <v>Americas</v>
          </cell>
          <cell r="C3294" t="str">
            <v>Ba3</v>
          </cell>
          <cell r="D3294">
            <v>74.413200000000003</v>
          </cell>
          <cell r="E3294">
            <v>54.448099999999997</v>
          </cell>
          <cell r="F3294">
            <v>54.7532</v>
          </cell>
          <cell r="G3294">
            <v>44.003100000000003</v>
          </cell>
          <cell r="H3294">
            <v>36.294800000000002</v>
          </cell>
          <cell r="I3294">
            <v>33.768599999999999</v>
          </cell>
          <cell r="J3294">
            <v>32.685299999999998</v>
          </cell>
          <cell r="K3294">
            <v>32.463799999999999</v>
          </cell>
          <cell r="L3294">
            <v>35.406199999999998</v>
          </cell>
          <cell r="M3294">
            <v>42.921900000000001</v>
          </cell>
          <cell r="N3294">
            <v>51.851399999999998</v>
          </cell>
          <cell r="O3294">
            <v>0</v>
          </cell>
        </row>
        <row r="3295">
          <cell r="A3295" t="str">
            <v>Bosnia and Herzegovina</v>
          </cell>
          <cell r="B3295" t="str">
            <v>Europe</v>
          </cell>
          <cell r="C3295" t="str">
            <v>B3</v>
          </cell>
          <cell r="D3295">
            <v>98.8887</v>
          </cell>
          <cell r="E3295">
            <v>98.890299999999996</v>
          </cell>
          <cell r="F3295">
            <v>98.858900000000006</v>
          </cell>
          <cell r="G3295">
            <v>98.620800000000003</v>
          </cell>
          <cell r="H3295">
            <v>96.688999999999993</v>
          </cell>
          <cell r="I3295">
            <v>54.927399999999999</v>
          </cell>
          <cell r="J3295">
            <v>60.175899999999999</v>
          </cell>
          <cell r="K3295">
            <v>64.586799999999997</v>
          </cell>
          <cell r="L3295">
            <v>64.171899999999994</v>
          </cell>
          <cell r="M3295">
            <v>61.320399999999999</v>
          </cell>
          <cell r="N3295">
            <v>60.167499999999997</v>
          </cell>
          <cell r="O3295">
            <v>58.9193</v>
          </cell>
        </row>
        <row r="3296">
          <cell r="A3296" t="str">
            <v>Botswana</v>
          </cell>
          <cell r="B3296" t="str">
            <v>ME &amp; A</v>
          </cell>
          <cell r="C3296" t="str">
            <v>A2</v>
          </cell>
          <cell r="D3296">
            <v>5.3505000000000003</v>
          </cell>
          <cell r="E3296">
            <v>5.2079000000000004</v>
          </cell>
          <cell r="F3296">
            <v>4.2233000000000001</v>
          </cell>
          <cell r="G3296">
            <v>3.2254999999999998</v>
          </cell>
          <cell r="H3296">
            <v>2.6385000000000001</v>
          </cell>
          <cell r="I3296">
            <v>2.7595999999999998</v>
          </cell>
          <cell r="J3296">
            <v>12.8445</v>
          </cell>
          <cell r="K3296">
            <v>13.4626</v>
          </cell>
          <cell r="L3296">
            <v>13.206099999999999</v>
          </cell>
          <cell r="M3296">
            <v>13.2141</v>
          </cell>
          <cell r="N3296">
            <v>11.023199999999999</v>
          </cell>
          <cell r="O3296">
            <v>9.7396999999999991</v>
          </cell>
        </row>
        <row r="3297">
          <cell r="A3297" t="str">
            <v>Brazil</v>
          </cell>
          <cell r="B3297" t="str">
            <v>Americas</v>
          </cell>
          <cell r="C3297" t="str">
            <v>Baa2</v>
          </cell>
          <cell r="H3297">
            <v>11.6317</v>
          </cell>
          <cell r="I3297">
            <v>13.5373</v>
          </cell>
          <cell r="J3297">
            <v>11.8994</v>
          </cell>
          <cell r="K3297">
            <v>14.5076</v>
          </cell>
          <cell r="L3297">
            <v>13.849</v>
          </cell>
          <cell r="M3297">
            <v>15.172800000000001</v>
          </cell>
          <cell r="N3297">
            <v>18.32</v>
          </cell>
        </row>
        <row r="3298">
          <cell r="A3298" t="str">
            <v>Brunei Darussalam</v>
          </cell>
          <cell r="B3298" t="str">
            <v>--</v>
          </cell>
          <cell r="C3298" t="str">
            <v>--</v>
          </cell>
        </row>
        <row r="3299">
          <cell r="A3299" t="str">
            <v>Bulgaria</v>
          </cell>
          <cell r="B3299" t="str">
            <v>Europe</v>
          </cell>
          <cell r="C3299" t="str">
            <v>Baa2</v>
          </cell>
          <cell r="D3299">
            <v>69.255600000000001</v>
          </cell>
          <cell r="E3299">
            <v>65.847399999999993</v>
          </cell>
          <cell r="F3299">
            <v>69.109700000000004</v>
          </cell>
          <cell r="G3299">
            <v>74.865899999999996</v>
          </cell>
          <cell r="H3299">
            <v>58.518099999999997</v>
          </cell>
          <cell r="I3299">
            <v>53.1295</v>
          </cell>
          <cell r="J3299">
            <v>55.356499999999997</v>
          </cell>
          <cell r="K3299">
            <v>50.566600000000001</v>
          </cell>
          <cell r="L3299">
            <v>45.557099999999998</v>
          </cell>
        </row>
        <row r="3300">
          <cell r="A3300" t="str">
            <v>Burkina Faso</v>
          </cell>
          <cell r="B3300" t="str">
            <v>--</v>
          </cell>
          <cell r="C3300" t="str">
            <v>--</v>
          </cell>
        </row>
        <row r="3301">
          <cell r="A3301" t="str">
            <v>Burundi</v>
          </cell>
          <cell r="B3301" t="str">
            <v>--</v>
          </cell>
          <cell r="C3301" t="str">
            <v>--</v>
          </cell>
        </row>
        <row r="3302">
          <cell r="A3302" t="str">
            <v>Cambodia</v>
          </cell>
          <cell r="B3302" t="str">
            <v>Asia Pacific</v>
          </cell>
          <cell r="C3302" t="str">
            <v>B2</v>
          </cell>
          <cell r="M3302">
            <v>98.366</v>
          </cell>
          <cell r="N3302">
            <v>98.371300000000005</v>
          </cell>
        </row>
        <row r="3303">
          <cell r="A3303" t="str">
            <v>Cameroon</v>
          </cell>
          <cell r="B3303" t="str">
            <v>--</v>
          </cell>
          <cell r="C3303" t="str">
            <v>--</v>
          </cell>
        </row>
        <row r="3304">
          <cell r="A3304" t="str">
            <v>Canada</v>
          </cell>
          <cell r="B3304" t="str">
            <v>Americas</v>
          </cell>
          <cell r="C3304" t="str">
            <v>Aaa</v>
          </cell>
          <cell r="D3304">
            <v>21.5929</v>
          </cell>
          <cell r="E3304">
            <v>20.1815</v>
          </cell>
          <cell r="F3304">
            <v>18.9636</v>
          </cell>
          <cell r="G3304">
            <v>19.394500000000001</v>
          </cell>
          <cell r="H3304">
            <v>17.118300000000001</v>
          </cell>
          <cell r="I3304">
            <v>18.329999999999998</v>
          </cell>
          <cell r="J3304">
            <v>19.9847</v>
          </cell>
          <cell r="K3304">
            <v>22.9999</v>
          </cell>
          <cell r="L3304">
            <v>25.725899999999999</v>
          </cell>
          <cell r="M3304">
            <v>27.4542</v>
          </cell>
        </row>
        <row r="3305">
          <cell r="A3305" t="str">
            <v>Cape Verde</v>
          </cell>
          <cell r="B3305" t="str">
            <v>--</v>
          </cell>
          <cell r="C3305" t="str">
            <v>--</v>
          </cell>
        </row>
        <row r="3306">
          <cell r="A3306" t="str">
            <v>Cayman Islands</v>
          </cell>
          <cell r="B3306" t="str">
            <v>Americas</v>
          </cell>
          <cell r="C3306" t="str">
            <v>Aa3</v>
          </cell>
        </row>
        <row r="3307">
          <cell r="A3307" t="str">
            <v>Central African Republic</v>
          </cell>
          <cell r="B3307" t="str">
            <v>--</v>
          </cell>
          <cell r="C3307" t="str">
            <v>--</v>
          </cell>
        </row>
        <row r="3308">
          <cell r="A3308" t="str">
            <v>Chad</v>
          </cell>
          <cell r="B3308" t="str">
            <v>--</v>
          </cell>
          <cell r="C3308" t="str">
            <v>--</v>
          </cell>
        </row>
        <row r="3309">
          <cell r="A3309" t="str">
            <v>Channel Islands</v>
          </cell>
          <cell r="B3309" t="str">
            <v>--</v>
          </cell>
          <cell r="C3309" t="str">
            <v>--</v>
          </cell>
        </row>
        <row r="3310">
          <cell r="A3310" t="str">
            <v>Chile</v>
          </cell>
          <cell r="B3310" t="str">
            <v>Americas</v>
          </cell>
          <cell r="C3310" t="str">
            <v>Aa3</v>
          </cell>
          <cell r="D3310">
            <v>41.332500000000003</v>
          </cell>
          <cell r="E3310">
            <v>42.529800000000002</v>
          </cell>
          <cell r="F3310">
            <v>43.484900000000003</v>
          </cell>
          <cell r="G3310">
            <v>54.406300000000002</v>
          </cell>
          <cell r="H3310">
            <v>50.902000000000001</v>
          </cell>
          <cell r="I3310">
            <v>40.327399999999997</v>
          </cell>
          <cell r="J3310">
            <v>23.3873</v>
          </cell>
          <cell r="K3310">
            <v>20.6358</v>
          </cell>
          <cell r="L3310">
            <v>21.158899999999999</v>
          </cell>
          <cell r="M3310">
            <v>19.390599999999999</v>
          </cell>
          <cell r="N3310">
            <v>22.105499999999999</v>
          </cell>
          <cell r="O3310">
            <v>24.286799999999999</v>
          </cell>
        </row>
        <row r="3311">
          <cell r="A3311" t="str">
            <v>China</v>
          </cell>
          <cell r="B3311" t="str">
            <v>Asia Pacific</v>
          </cell>
          <cell r="C3311" t="str">
            <v>Aa3</v>
          </cell>
          <cell r="D3311">
            <v>16.192499999999999</v>
          </cell>
          <cell r="E3311">
            <v>9.7353000000000005</v>
          </cell>
          <cell r="F3311">
            <v>8.4733000000000001</v>
          </cell>
          <cell r="G3311">
            <v>4.7489999999999997</v>
          </cell>
          <cell r="H3311">
            <v>3.2042000000000002</v>
          </cell>
          <cell r="I3311">
            <v>2.6175999999999999</v>
          </cell>
          <cell r="J3311">
            <v>2.1522000000000001</v>
          </cell>
          <cell r="K3311">
            <v>1.8704000000000001</v>
          </cell>
          <cell r="L3311">
            <v>1.5948</v>
          </cell>
          <cell r="M3311">
            <v>1.5328999999999999</v>
          </cell>
          <cell r="N3311">
            <v>1.3752</v>
          </cell>
          <cell r="O3311">
            <v>1.2381</v>
          </cell>
        </row>
        <row r="3312">
          <cell r="A3312" t="str">
            <v>Colombia</v>
          </cell>
          <cell r="B3312" t="str">
            <v>Americas</v>
          </cell>
          <cell r="C3312" t="str">
            <v>Baa3</v>
          </cell>
          <cell r="D3312">
            <v>58.922800000000002</v>
          </cell>
          <cell r="E3312">
            <v>51.587600000000002</v>
          </cell>
          <cell r="F3312">
            <v>41.581000000000003</v>
          </cell>
          <cell r="G3312">
            <v>40.889699999999998</v>
          </cell>
          <cell r="H3312">
            <v>40.892200000000003</v>
          </cell>
          <cell r="I3312">
            <v>41.3797</v>
          </cell>
          <cell r="J3312">
            <v>42.958100000000002</v>
          </cell>
          <cell r="K3312">
            <v>39.780299999999997</v>
          </cell>
          <cell r="L3312">
            <v>39.982500000000002</v>
          </cell>
          <cell r="M3312">
            <v>38.352899999999998</v>
          </cell>
          <cell r="N3312">
            <v>35.957000000000001</v>
          </cell>
          <cell r="O3312">
            <v>32.632300000000001</v>
          </cell>
        </row>
        <row r="3313">
          <cell r="A3313" t="str">
            <v>Comoros</v>
          </cell>
          <cell r="B3313" t="str">
            <v>--</v>
          </cell>
          <cell r="C3313" t="str">
            <v>--</v>
          </cell>
        </row>
        <row r="3314">
          <cell r="A3314" t="str">
            <v>Costa Rica</v>
          </cell>
          <cell r="B3314" t="str">
            <v>Americas</v>
          </cell>
          <cell r="C3314" t="str">
            <v>Baa3</v>
          </cell>
          <cell r="M3314">
            <v>30.029499999999999</v>
          </cell>
          <cell r="N3314">
            <v>26.825500000000002</v>
          </cell>
        </row>
        <row r="3315">
          <cell r="A3315" t="str">
            <v>Croatia</v>
          </cell>
          <cell r="B3315" t="str">
            <v>Europe</v>
          </cell>
          <cell r="C3315" t="str">
            <v>Ba1</v>
          </cell>
          <cell r="D3315">
            <v>56.073300000000003</v>
          </cell>
          <cell r="E3315">
            <v>54.119300000000003</v>
          </cell>
          <cell r="F3315">
            <v>46.430700000000002</v>
          </cell>
          <cell r="G3315">
            <v>44.046100000000003</v>
          </cell>
          <cell r="H3315">
            <v>43.705399999999997</v>
          </cell>
          <cell r="I3315">
            <v>35.255699999999997</v>
          </cell>
          <cell r="J3315">
            <v>34.826799999999999</v>
          </cell>
          <cell r="K3315">
            <v>33.551200000000001</v>
          </cell>
          <cell r="L3315">
            <v>30.906600000000001</v>
          </cell>
          <cell r="M3315">
            <v>34.344200000000001</v>
          </cell>
          <cell r="N3315">
            <v>33.822699999999998</v>
          </cell>
          <cell r="O3315">
            <v>31.396100000000001</v>
          </cell>
        </row>
        <row r="3316">
          <cell r="A3316" t="str">
            <v>Cuba</v>
          </cell>
          <cell r="B3316" t="str">
            <v>Americas</v>
          </cell>
          <cell r="C3316" t="str">
            <v>Caa1</v>
          </cell>
        </row>
        <row r="3317">
          <cell r="A3317" t="str">
            <v>Cyprus</v>
          </cell>
          <cell r="B3317" t="str">
            <v>Europe</v>
          </cell>
          <cell r="C3317" t="str">
            <v>Caa3</v>
          </cell>
          <cell r="I3317">
            <v>28.107299999999999</v>
          </cell>
          <cell r="J3317">
            <v>40.392299999999999</v>
          </cell>
          <cell r="K3317">
            <v>42.658700000000003</v>
          </cell>
          <cell r="L3317">
            <v>37.759</v>
          </cell>
          <cell r="M3317">
            <v>39.604500000000002</v>
          </cell>
        </row>
        <row r="3318">
          <cell r="A3318" t="str">
            <v>Czech Republic</v>
          </cell>
          <cell r="B3318" t="str">
            <v>Europe</v>
          </cell>
          <cell r="C3318" t="str">
            <v>A1</v>
          </cell>
          <cell r="D3318">
            <v>9.0780999999999992</v>
          </cell>
          <cell r="E3318">
            <v>17.8186</v>
          </cell>
          <cell r="F3318">
            <v>25.3338</v>
          </cell>
          <cell r="G3318">
            <v>26.375599999999999</v>
          </cell>
          <cell r="H3318">
            <v>27.0749</v>
          </cell>
          <cell r="I3318">
            <v>27.023499999999999</v>
          </cell>
          <cell r="J3318">
            <v>28.380800000000001</v>
          </cell>
          <cell r="K3318">
            <v>31.936699999999998</v>
          </cell>
          <cell r="L3318">
            <v>29.941800000000001</v>
          </cell>
          <cell r="M3318">
            <v>30.938400000000001</v>
          </cell>
          <cell r="N3318">
            <v>32.850299999999997</v>
          </cell>
          <cell r="O3318">
            <v>34.512599999999999</v>
          </cell>
        </row>
        <row r="3319">
          <cell r="A3319" t="str">
            <v>Democratic Republic of the Congo</v>
          </cell>
          <cell r="C3319" t="str">
            <v>B3</v>
          </cell>
        </row>
        <row r="3320">
          <cell r="A3320" t="str">
            <v>Denmark</v>
          </cell>
          <cell r="B3320" t="str">
            <v>Europe</v>
          </cell>
          <cell r="C3320" t="str">
            <v>Aaa</v>
          </cell>
          <cell r="E3320">
            <v>36.162100000000002</v>
          </cell>
          <cell r="F3320">
            <v>38.6843</v>
          </cell>
          <cell r="G3320">
            <v>35.430500000000002</v>
          </cell>
          <cell r="H3320">
            <v>40.734499999999997</v>
          </cell>
          <cell r="I3320">
            <v>61.433999999999997</v>
          </cell>
          <cell r="J3320">
            <v>40.120600000000003</v>
          </cell>
          <cell r="K3320">
            <v>39.219900000000003</v>
          </cell>
          <cell r="L3320">
            <v>46.001600000000003</v>
          </cell>
          <cell r="M3320">
            <v>46.117800000000003</v>
          </cell>
        </row>
        <row r="3321">
          <cell r="A3321" t="str">
            <v>Djibouti</v>
          </cell>
          <cell r="B3321" t="str">
            <v>--</v>
          </cell>
          <cell r="C3321" t="str">
            <v>--</v>
          </cell>
        </row>
        <row r="3322">
          <cell r="A3322" t="str">
            <v>Dominican Republic</v>
          </cell>
          <cell r="B3322" t="str">
            <v>Americas</v>
          </cell>
          <cell r="C3322" t="str">
            <v>B1</v>
          </cell>
          <cell r="D3322">
            <v>90.275400000000005</v>
          </cell>
          <cell r="E3322">
            <v>84.192899999999995</v>
          </cell>
          <cell r="F3322">
            <v>85.709500000000006</v>
          </cell>
          <cell r="G3322">
            <v>84.996200000000002</v>
          </cell>
          <cell r="H3322">
            <v>86.733800000000002</v>
          </cell>
          <cell r="I3322">
            <v>64.342699999999994</v>
          </cell>
          <cell r="J3322">
            <v>61.978299999999997</v>
          </cell>
          <cell r="K3322">
            <v>67.127099999999999</v>
          </cell>
          <cell r="L3322">
            <v>70.062100000000001</v>
          </cell>
          <cell r="M3322">
            <v>66.915000000000006</v>
          </cell>
          <cell r="N3322">
            <v>66.509399999999999</v>
          </cell>
          <cell r="O3322">
            <v>66.070800000000006</v>
          </cell>
        </row>
        <row r="3323">
          <cell r="A3323" t="str">
            <v>Ecuador</v>
          </cell>
          <cell r="B3323" t="str">
            <v>Americas</v>
          </cell>
          <cell r="C3323" t="str">
            <v>Caa1</v>
          </cell>
          <cell r="D3323">
            <v>76.998400000000004</v>
          </cell>
          <cell r="E3323">
            <v>73.806700000000006</v>
          </cell>
          <cell r="F3323">
            <v>72.582099999999997</v>
          </cell>
          <cell r="G3323">
            <v>73.536199999999994</v>
          </cell>
          <cell r="H3323">
            <v>74.788700000000006</v>
          </cell>
          <cell r="I3323">
            <v>71.318100000000001</v>
          </cell>
          <cell r="J3323">
            <v>69.566299999999998</v>
          </cell>
          <cell r="K3323">
            <v>62.357900000000001</v>
          </cell>
          <cell r="L3323">
            <v>67.067599999999999</v>
          </cell>
          <cell r="M3323">
            <v>55.945599999999999</v>
          </cell>
          <cell r="N3323">
            <v>55.945599999999999</v>
          </cell>
        </row>
        <row r="3324">
          <cell r="A3324" t="str">
            <v>Egypt</v>
          </cell>
          <cell r="B3324" t="str">
            <v>ME &amp; A</v>
          </cell>
          <cell r="C3324" t="str">
            <v>Caa1</v>
          </cell>
          <cell r="D3324">
            <v>28.117799999999999</v>
          </cell>
          <cell r="E3324">
            <v>23.444600000000001</v>
          </cell>
          <cell r="F3324">
            <v>21.029699999999998</v>
          </cell>
          <cell r="G3324">
            <v>19.477</v>
          </cell>
          <cell r="H3324">
            <v>18.582100000000001</v>
          </cell>
          <cell r="I3324">
            <v>18.380099999999999</v>
          </cell>
          <cell r="J3324">
            <v>18.932300000000001</v>
          </cell>
          <cell r="K3324">
            <v>16.944199999999999</v>
          </cell>
          <cell r="L3324">
            <v>15.3954</v>
          </cell>
          <cell r="M3324">
            <v>12.1981</v>
          </cell>
          <cell r="N3324">
            <v>11.105499999999999</v>
          </cell>
          <cell r="O3324">
            <v>13</v>
          </cell>
        </row>
        <row r="3325">
          <cell r="A3325" t="str">
            <v>El Salvador</v>
          </cell>
          <cell r="B3325" t="str">
            <v>Americas</v>
          </cell>
          <cell r="C3325" t="str">
            <v>Ba3</v>
          </cell>
          <cell r="L3325">
            <v>51</v>
          </cell>
          <cell r="M3325">
            <v>50.24</v>
          </cell>
          <cell r="N3325">
            <v>50.7</v>
          </cell>
          <cell r="O3325">
            <v>0</v>
          </cell>
        </row>
        <row r="3326">
          <cell r="A3326" t="str">
            <v>Equatorial Guinea</v>
          </cell>
          <cell r="B3326" t="str">
            <v>--</v>
          </cell>
          <cell r="C3326" t="str">
            <v>--</v>
          </cell>
        </row>
        <row r="3327">
          <cell r="A3327" t="str">
            <v>Eritrea</v>
          </cell>
          <cell r="B3327" t="str">
            <v>--</v>
          </cell>
          <cell r="C3327" t="str">
            <v>--</v>
          </cell>
        </row>
        <row r="3328">
          <cell r="A3328" t="str">
            <v>Estonia</v>
          </cell>
          <cell r="B3328" t="str">
            <v>Europe</v>
          </cell>
          <cell r="C3328" t="str">
            <v>A1</v>
          </cell>
          <cell r="D3328">
            <v>55.8</v>
          </cell>
          <cell r="E3328">
            <v>56.3</v>
          </cell>
          <cell r="F3328">
            <v>50.7</v>
          </cell>
          <cell r="G3328">
            <v>57.2</v>
          </cell>
          <cell r="H3328">
            <v>41.3</v>
          </cell>
          <cell r="I3328">
            <v>36.700000000000003</v>
          </cell>
          <cell r="J3328">
            <v>46.2</v>
          </cell>
          <cell r="K3328">
            <v>37.5</v>
          </cell>
          <cell r="L3328">
            <v>39.5</v>
          </cell>
          <cell r="M3328">
            <v>64</v>
          </cell>
        </row>
        <row r="3329">
          <cell r="A3329" t="str">
            <v>Ethiopia</v>
          </cell>
          <cell r="B3329" t="str">
            <v>--</v>
          </cell>
          <cell r="C3329" t="str">
            <v>--</v>
          </cell>
          <cell r="I3329">
            <v>31.907499999999999</v>
          </cell>
          <cell r="J3329">
            <v>33.663499999999999</v>
          </cell>
          <cell r="K3329">
            <v>41.724600000000002</v>
          </cell>
          <cell r="L3329">
            <v>47.7057</v>
          </cell>
          <cell r="M3329">
            <v>60.872399999999999</v>
          </cell>
          <cell r="N3329">
            <v>62.596899999999998</v>
          </cell>
          <cell r="O3329">
            <v>64.218900000000005</v>
          </cell>
        </row>
        <row r="3330">
          <cell r="A3330" t="str">
            <v>Eurozone</v>
          </cell>
          <cell r="B3330" t="str">
            <v>--</v>
          </cell>
          <cell r="C3330" t="str">
            <v>--</v>
          </cell>
        </row>
        <row r="3331">
          <cell r="A3331" t="str">
            <v>Federated States of Micronesia</v>
          </cell>
          <cell r="B3331" t="str">
            <v>--</v>
          </cell>
          <cell r="C3331" t="str">
            <v>--</v>
          </cell>
        </row>
        <row r="3332">
          <cell r="A3332" t="str">
            <v>Fiji Islands</v>
          </cell>
          <cell r="B3332" t="str">
            <v>Asia Pacific</v>
          </cell>
          <cell r="C3332" t="str">
            <v>B1</v>
          </cell>
          <cell r="D3332">
            <v>7.9653</v>
          </cell>
          <cell r="E3332">
            <v>7.2587999999999999</v>
          </cell>
          <cell r="F3332">
            <v>6.7850000000000001</v>
          </cell>
          <cell r="G3332">
            <v>14.504</v>
          </cell>
          <cell r="H3332">
            <v>14.515499999999999</v>
          </cell>
          <cell r="I3332">
            <v>16.481999999999999</v>
          </cell>
          <cell r="J3332">
            <v>16.8369</v>
          </cell>
          <cell r="K3332">
            <v>16.2134</v>
          </cell>
          <cell r="L3332">
            <v>23.2212</v>
          </cell>
          <cell r="M3332">
            <v>23.9511</v>
          </cell>
          <cell r="N3332">
            <v>22.973199999999999</v>
          </cell>
          <cell r="O3332">
            <v>21.595199999999998</v>
          </cell>
        </row>
        <row r="3333">
          <cell r="A3333" t="str">
            <v>Finland</v>
          </cell>
          <cell r="B3333" t="str">
            <v>Europe</v>
          </cell>
          <cell r="C3333" t="str">
            <v>Aaa</v>
          </cell>
          <cell r="D3333">
            <v>81.970699999999994</v>
          </cell>
          <cell r="E3333">
            <v>88.302499999999995</v>
          </cell>
          <cell r="F3333">
            <v>86.5137</v>
          </cell>
          <cell r="G3333">
            <v>83.997500000000002</v>
          </cell>
          <cell r="H3333">
            <v>84.174000000000007</v>
          </cell>
          <cell r="I3333">
            <v>82.923100000000005</v>
          </cell>
          <cell r="J3333">
            <v>85.772800000000004</v>
          </cell>
          <cell r="K3333">
            <v>85.453100000000006</v>
          </cell>
          <cell r="L3333">
            <v>88.977800000000002</v>
          </cell>
          <cell r="M3333">
            <v>92.546400000000006</v>
          </cell>
        </row>
        <row r="3334">
          <cell r="A3334" t="str">
            <v>France</v>
          </cell>
          <cell r="B3334" t="str">
            <v>Europe</v>
          </cell>
          <cell r="C3334" t="str">
            <v>Aa1</v>
          </cell>
          <cell r="F3334">
            <v>52.418500000000002</v>
          </cell>
          <cell r="G3334">
            <v>53.836500000000001</v>
          </cell>
          <cell r="H3334">
            <v>52.9238</v>
          </cell>
          <cell r="I3334">
            <v>54.987499999999997</v>
          </cell>
          <cell r="J3334">
            <v>55.66</v>
          </cell>
          <cell r="K3334">
            <v>57.582599999999999</v>
          </cell>
          <cell r="L3334">
            <v>57.2241</v>
          </cell>
          <cell r="M3334">
            <v>55.7271</v>
          </cell>
        </row>
        <row r="3335">
          <cell r="A3335" t="str">
            <v>Gabon</v>
          </cell>
          <cell r="B3335" t="str">
            <v>ME &amp; A</v>
          </cell>
          <cell r="C3335" t="str">
            <v>--</v>
          </cell>
        </row>
        <row r="3336">
          <cell r="A3336" t="str">
            <v>Gambia</v>
          </cell>
          <cell r="B3336" t="str">
            <v>--</v>
          </cell>
          <cell r="C3336" t="str">
            <v>--</v>
          </cell>
        </row>
        <row r="3337">
          <cell r="A3337" t="str">
            <v>Georgia</v>
          </cell>
          <cell r="B3337" t="str">
            <v>Europe</v>
          </cell>
          <cell r="C3337" t="str">
            <v>Ba3</v>
          </cell>
          <cell r="G3337">
            <v>77.707999999999998</v>
          </cell>
          <cell r="H3337">
            <v>77.817599999999999</v>
          </cell>
          <cell r="I3337">
            <v>77.745199999999997</v>
          </cell>
          <cell r="J3337">
            <v>83.350700000000003</v>
          </cell>
          <cell r="K3337">
            <v>85.159700000000001</v>
          </cell>
          <cell r="L3337">
            <v>85.2881</v>
          </cell>
          <cell r="M3337">
            <v>82.672899999999998</v>
          </cell>
          <cell r="N3337">
            <v>79.599000000000004</v>
          </cell>
        </row>
        <row r="3338">
          <cell r="A3338" t="str">
            <v>Germany</v>
          </cell>
          <cell r="B3338" t="str">
            <v>Europe</v>
          </cell>
          <cell r="C3338" t="str">
            <v>Aaa</v>
          </cell>
          <cell r="D3338">
            <v>38.974600000000002</v>
          </cell>
          <cell r="E3338">
            <v>41.528799999999997</v>
          </cell>
          <cell r="F3338">
            <v>45.519100000000002</v>
          </cell>
          <cell r="G3338">
            <v>44.8964</v>
          </cell>
          <cell r="H3338">
            <v>46.562100000000001</v>
          </cell>
          <cell r="I3338">
            <v>51.911000000000001</v>
          </cell>
          <cell r="J3338">
            <v>51.735900000000001</v>
          </cell>
          <cell r="K3338">
            <v>52.976300000000002</v>
          </cell>
          <cell r="L3338">
            <v>60.9161</v>
          </cell>
          <cell r="M3338">
            <v>62.456699999999998</v>
          </cell>
        </row>
        <row r="3339">
          <cell r="A3339" t="str">
            <v>Ghana</v>
          </cell>
          <cell r="B3339" t="str">
            <v>ME &amp; A</v>
          </cell>
          <cell r="C3339" t="str">
            <v>B1</v>
          </cell>
          <cell r="I3339">
            <v>50.509300000000003</v>
          </cell>
          <cell r="J3339">
            <v>53.966700000000003</v>
          </cell>
          <cell r="K3339">
            <v>52.68</v>
          </cell>
          <cell r="L3339">
            <v>50.579099999999997</v>
          </cell>
          <cell r="M3339">
            <v>47.2624</v>
          </cell>
        </row>
        <row r="3340">
          <cell r="A3340" t="str">
            <v>Gibraltar</v>
          </cell>
          <cell r="B3340" t="str">
            <v>--</v>
          </cell>
          <cell r="C3340" t="str">
            <v>--</v>
          </cell>
        </row>
        <row r="3341">
          <cell r="A3341" t="str">
            <v>Greece</v>
          </cell>
          <cell r="B3341" t="str">
            <v>Europe</v>
          </cell>
          <cell r="C3341" t="str">
            <v>C</v>
          </cell>
          <cell r="D3341">
            <v>59.838099999999997</v>
          </cell>
          <cell r="E3341">
            <v>68.0749</v>
          </cell>
          <cell r="F3341">
            <v>74.316500000000005</v>
          </cell>
          <cell r="G3341">
            <v>68.981800000000007</v>
          </cell>
          <cell r="H3341">
            <v>74.010000000000005</v>
          </cell>
          <cell r="I3341">
            <v>72.919399999999996</v>
          </cell>
          <cell r="J3341">
            <v>75.059600000000003</v>
          </cell>
          <cell r="K3341">
            <v>55.203099999999999</v>
          </cell>
          <cell r="L3341">
            <v>44.206400000000002</v>
          </cell>
          <cell r="M3341">
            <v>79.844200000000001</v>
          </cell>
          <cell r="N3341">
            <v>90</v>
          </cell>
        </row>
        <row r="3342">
          <cell r="A3342" t="str">
            <v>Grenada</v>
          </cell>
          <cell r="B3342" t="str">
            <v>--</v>
          </cell>
          <cell r="C3342" t="str">
            <v>--</v>
          </cell>
        </row>
        <row r="3343">
          <cell r="A3343" t="str">
            <v>Guatemala</v>
          </cell>
          <cell r="B3343" t="str">
            <v>Americas</v>
          </cell>
          <cell r="C3343" t="str">
            <v>Ba1</v>
          </cell>
          <cell r="D3343">
            <v>91.656400000000005</v>
          </cell>
          <cell r="E3343">
            <v>85.162599999999998</v>
          </cell>
          <cell r="F3343">
            <v>75.529700000000005</v>
          </cell>
          <cell r="G3343">
            <v>67.762600000000006</v>
          </cell>
          <cell r="H3343">
            <v>63.296399999999998</v>
          </cell>
          <cell r="I3343">
            <v>60.399000000000001</v>
          </cell>
          <cell r="J3343">
            <v>60.070700000000002</v>
          </cell>
          <cell r="K3343">
            <v>58.438200000000002</v>
          </cell>
          <cell r="L3343">
            <v>54.534500000000001</v>
          </cell>
          <cell r="M3343">
            <v>57.637500000000003</v>
          </cell>
          <cell r="N3343">
            <v>58.5</v>
          </cell>
          <cell r="O3343">
            <v>58</v>
          </cell>
        </row>
        <row r="3344">
          <cell r="A3344" t="str">
            <v>Guernsey</v>
          </cell>
          <cell r="B3344" t="str">
            <v>--</v>
          </cell>
          <cell r="C3344" t="str">
            <v>--</v>
          </cell>
        </row>
        <row r="3345">
          <cell r="A3345" t="str">
            <v>Guinea</v>
          </cell>
          <cell r="B3345" t="str">
            <v>--</v>
          </cell>
          <cell r="C3345" t="str">
            <v>--</v>
          </cell>
        </row>
        <row r="3346">
          <cell r="A3346" t="str">
            <v>Guinea-Bissau</v>
          </cell>
          <cell r="B3346" t="str">
            <v>--</v>
          </cell>
          <cell r="C3346" t="str">
            <v>--</v>
          </cell>
        </row>
        <row r="3347">
          <cell r="A3347" t="str">
            <v>Guyana</v>
          </cell>
          <cell r="B3347" t="str">
            <v>--</v>
          </cell>
          <cell r="C3347" t="str">
            <v>--</v>
          </cell>
        </row>
        <row r="3348">
          <cell r="A3348" t="str">
            <v>Haiti</v>
          </cell>
          <cell r="B3348" t="str">
            <v>--</v>
          </cell>
          <cell r="C3348" t="str">
            <v>--</v>
          </cell>
        </row>
        <row r="3349">
          <cell r="A3349" t="str">
            <v>Honduras</v>
          </cell>
          <cell r="B3349" t="str">
            <v>Americas</v>
          </cell>
          <cell r="C3349" t="str">
            <v>B2</v>
          </cell>
          <cell r="D3349">
            <v>89.62</v>
          </cell>
          <cell r="E3349">
            <v>92.273099999999999</v>
          </cell>
          <cell r="F3349">
            <v>91.540199999999999</v>
          </cell>
          <cell r="G3349">
            <v>88.513800000000003</v>
          </cell>
          <cell r="H3349">
            <v>83.954499999999996</v>
          </cell>
          <cell r="I3349">
            <v>75.6798</v>
          </cell>
          <cell r="J3349">
            <v>65.036699999999996</v>
          </cell>
          <cell r="K3349">
            <v>57.111800000000002</v>
          </cell>
          <cell r="L3349">
            <v>54.499400000000001</v>
          </cell>
          <cell r="M3349">
            <v>56.032800000000002</v>
          </cell>
          <cell r="N3349">
            <v>58</v>
          </cell>
        </row>
        <row r="3350">
          <cell r="A3350" t="str">
            <v>Hong Kong</v>
          </cell>
          <cell r="B3350" t="str">
            <v>Asia Pacific</v>
          </cell>
          <cell r="C3350" t="str">
            <v>Aa1</v>
          </cell>
          <cell r="E3350">
            <v>49.984000000000002</v>
          </cell>
          <cell r="F3350">
            <v>49.723500000000001</v>
          </cell>
          <cell r="G3350">
            <v>59.9529</v>
          </cell>
          <cell r="H3350">
            <v>66.887600000000006</v>
          </cell>
          <cell r="I3350">
            <v>78.796599999999998</v>
          </cell>
          <cell r="J3350">
            <v>48.522399999999998</v>
          </cell>
          <cell r="K3350">
            <v>26.919699999999999</v>
          </cell>
          <cell r="L3350">
            <v>17.834599999999998</v>
          </cell>
          <cell r="M3350">
            <v>13.242900000000001</v>
          </cell>
        </row>
        <row r="3351">
          <cell r="A3351" t="str">
            <v>Hungary</v>
          </cell>
          <cell r="B3351" t="str">
            <v>Europe</v>
          </cell>
          <cell r="C3351" t="str">
            <v>Ba1</v>
          </cell>
          <cell r="D3351">
            <v>38.5</v>
          </cell>
          <cell r="E3351">
            <v>42.5</v>
          </cell>
          <cell r="F3351">
            <v>45.8</v>
          </cell>
          <cell r="G3351">
            <v>46.9</v>
          </cell>
          <cell r="H3351">
            <v>49.1</v>
          </cell>
          <cell r="I3351">
            <v>51.6</v>
          </cell>
          <cell r="J3351">
            <v>55.7</v>
          </cell>
          <cell r="K3351">
            <v>56.8</v>
          </cell>
          <cell r="L3351">
            <v>65.2</v>
          </cell>
          <cell r="M3351">
            <v>61.9</v>
          </cell>
          <cell r="N3351">
            <v>0</v>
          </cell>
          <cell r="O3351">
            <v>0</v>
          </cell>
        </row>
        <row r="3352">
          <cell r="A3352" t="str">
            <v>Iceland</v>
          </cell>
          <cell r="B3352" t="str">
            <v>Europe</v>
          </cell>
          <cell r="C3352" t="str">
            <v>Baa3</v>
          </cell>
          <cell r="H3352">
            <v>65.260199999999998</v>
          </cell>
          <cell r="I3352">
            <v>47.713200000000001</v>
          </cell>
          <cell r="J3352">
            <v>43.868299999999998</v>
          </cell>
          <cell r="K3352">
            <v>35.184100000000001</v>
          </cell>
          <cell r="L3352">
            <v>33.237400000000001</v>
          </cell>
          <cell r="M3352">
            <v>34.832099999999997</v>
          </cell>
        </row>
        <row r="3353">
          <cell r="A3353" t="str">
            <v>India</v>
          </cell>
          <cell r="B3353" t="str">
            <v>Asia Pacific</v>
          </cell>
          <cell r="C3353" t="str">
            <v>Baa3</v>
          </cell>
          <cell r="D3353">
            <v>7.4989999999999997</v>
          </cell>
          <cell r="E3353">
            <v>7.1254999999999997</v>
          </cell>
          <cell r="F3353">
            <v>6.6006</v>
          </cell>
          <cell r="G3353">
            <v>6.2385999999999999</v>
          </cell>
          <cell r="H3353">
            <v>5.8518999999999997</v>
          </cell>
          <cell r="I3353">
            <v>6.4405000000000001</v>
          </cell>
          <cell r="J3353">
            <v>5.8921999999999999</v>
          </cell>
          <cell r="K3353">
            <v>5.8456000000000001</v>
          </cell>
          <cell r="L3353">
            <v>5.9013</v>
          </cell>
          <cell r="M3353">
            <v>5.4054000000000002</v>
          </cell>
          <cell r="N3353">
            <v>6.4810999999999996</v>
          </cell>
          <cell r="O3353">
            <v>5.8940000000000001</v>
          </cell>
        </row>
        <row r="3354">
          <cell r="A3354" t="str">
            <v>Indonesia</v>
          </cell>
          <cell r="B3354" t="str">
            <v>Asia Pacific</v>
          </cell>
          <cell r="C3354" t="str">
            <v>Baa3</v>
          </cell>
          <cell r="E3354">
            <v>55.535299999999999</v>
          </cell>
          <cell r="F3354">
            <v>58.1496</v>
          </cell>
          <cell r="G3354">
            <v>55.521900000000002</v>
          </cell>
          <cell r="H3354">
            <v>55.9056</v>
          </cell>
          <cell r="I3354">
            <v>57.978000000000002</v>
          </cell>
          <cell r="J3354">
            <v>56.966999999999999</v>
          </cell>
          <cell r="K3354">
            <v>61.128599999999999</v>
          </cell>
          <cell r="L3354">
            <v>57.764200000000002</v>
          </cell>
          <cell r="M3354">
            <v>58.185099999999998</v>
          </cell>
          <cell r="N3354">
            <v>61.893999999999998</v>
          </cell>
          <cell r="O3354">
            <v>59.273499999999999</v>
          </cell>
        </row>
        <row r="3355">
          <cell r="A3355" t="str">
            <v>Iran</v>
          </cell>
          <cell r="C3355" t="str">
            <v>--</v>
          </cell>
        </row>
        <row r="3356">
          <cell r="A3356" t="str">
            <v>Iraq</v>
          </cell>
          <cell r="B3356" t="str">
            <v>--</v>
          </cell>
          <cell r="C3356" t="str">
            <v>--</v>
          </cell>
        </row>
        <row r="3357">
          <cell r="A3357" t="str">
            <v>Ireland</v>
          </cell>
          <cell r="B3357" t="str">
            <v>Europe</v>
          </cell>
          <cell r="C3357" t="str">
            <v>Ba1</v>
          </cell>
          <cell r="D3357">
            <v>54.311799999999998</v>
          </cell>
          <cell r="E3357">
            <v>58.228200000000001</v>
          </cell>
          <cell r="F3357">
            <v>60.878900000000002</v>
          </cell>
          <cell r="G3357">
            <v>62.433500000000002</v>
          </cell>
          <cell r="H3357">
            <v>63.956899999999997</v>
          </cell>
          <cell r="I3357">
            <v>72.527500000000003</v>
          </cell>
          <cell r="J3357">
            <v>71.910700000000006</v>
          </cell>
          <cell r="K3357">
            <v>55.8842</v>
          </cell>
          <cell r="L3357">
            <v>61.2637</v>
          </cell>
          <cell r="M3357">
            <v>64.420199999999994</v>
          </cell>
        </row>
        <row r="3358">
          <cell r="A3358" t="str">
            <v>Isle of Man</v>
          </cell>
          <cell r="B3358" t="str">
            <v>--</v>
          </cell>
          <cell r="C3358" t="str">
            <v>Aaa</v>
          </cell>
          <cell r="D3358">
            <v>0</v>
          </cell>
          <cell r="E3358">
            <v>0</v>
          </cell>
          <cell r="F3358">
            <v>0</v>
          </cell>
          <cell r="G3358">
            <v>0</v>
          </cell>
          <cell r="H3358">
            <v>0</v>
          </cell>
          <cell r="I3358">
            <v>0</v>
          </cell>
          <cell r="J3358">
            <v>0</v>
          </cell>
          <cell r="K3358">
            <v>0</v>
          </cell>
          <cell r="L3358">
            <v>0</v>
          </cell>
          <cell r="M3358">
            <v>0</v>
          </cell>
          <cell r="N3358">
            <v>0</v>
          </cell>
          <cell r="O3358">
            <v>0</v>
          </cell>
        </row>
        <row r="3359">
          <cell r="A3359" t="str">
            <v>Israel</v>
          </cell>
          <cell r="B3359" t="str">
            <v>ME &amp; A</v>
          </cell>
          <cell r="C3359" t="str">
            <v>A1</v>
          </cell>
          <cell r="D3359">
            <v>24.226099999999999</v>
          </cell>
          <cell r="E3359">
            <v>24.2056</v>
          </cell>
          <cell r="F3359">
            <v>25.1997</v>
          </cell>
          <cell r="G3359">
            <v>25.335799999999999</v>
          </cell>
          <cell r="H3359">
            <v>22.619700000000002</v>
          </cell>
          <cell r="I3359">
            <v>18.911899999999999</v>
          </cell>
          <cell r="J3359">
            <v>17.8231</v>
          </cell>
          <cell r="K3359">
            <v>16.078600000000002</v>
          </cell>
          <cell r="L3359">
            <v>17.964200000000002</v>
          </cell>
          <cell r="M3359">
            <v>16.230499999999999</v>
          </cell>
        </row>
        <row r="3360">
          <cell r="A3360" t="str">
            <v>Italy</v>
          </cell>
          <cell r="B3360" t="str">
            <v>Europe</v>
          </cell>
          <cell r="C3360" t="str">
            <v>Baa2</v>
          </cell>
          <cell r="D3360">
            <v>41.273000000000003</v>
          </cell>
          <cell r="E3360">
            <v>41.330300000000001</v>
          </cell>
          <cell r="F3360">
            <v>46.143099999999997</v>
          </cell>
          <cell r="G3360">
            <v>45.208799999999997</v>
          </cell>
          <cell r="H3360">
            <v>43.087499999999999</v>
          </cell>
          <cell r="I3360">
            <v>42.387700000000002</v>
          </cell>
          <cell r="J3360">
            <v>44.689799999999998</v>
          </cell>
          <cell r="K3360">
            <v>43.851799999999997</v>
          </cell>
          <cell r="L3360">
            <v>35.300199999999997</v>
          </cell>
          <cell r="M3360">
            <v>36.005200000000002</v>
          </cell>
        </row>
        <row r="3361">
          <cell r="A3361" t="str">
            <v>Ivory Coast</v>
          </cell>
          <cell r="B3361" t="str">
            <v>--</v>
          </cell>
          <cell r="C3361" t="str">
            <v>--</v>
          </cell>
        </row>
        <row r="3362">
          <cell r="A3362" t="str">
            <v>Jamaica</v>
          </cell>
          <cell r="B3362" t="str">
            <v>Americas</v>
          </cell>
          <cell r="C3362" t="str">
            <v>Caa3</v>
          </cell>
          <cell r="D3362">
            <v>40.277900000000002</v>
          </cell>
          <cell r="E3362">
            <v>45.082099999999997</v>
          </cell>
          <cell r="F3362">
            <v>41.246499999999997</v>
          </cell>
          <cell r="G3362">
            <v>40.903199999999998</v>
          </cell>
          <cell r="H3362">
            <v>40.432699999999997</v>
          </cell>
          <cell r="I3362">
            <v>39.697600000000001</v>
          </cell>
          <cell r="J3362">
            <v>45.062899999999999</v>
          </cell>
          <cell r="K3362">
            <v>47.518599999999999</v>
          </cell>
          <cell r="L3362">
            <v>44.177900000000001</v>
          </cell>
          <cell r="M3362">
            <v>55.8003</v>
          </cell>
          <cell r="N3362">
            <v>54.19</v>
          </cell>
          <cell r="O3362">
            <v>52.846499999999999</v>
          </cell>
        </row>
        <row r="3363">
          <cell r="A3363" t="str">
            <v>Japan</v>
          </cell>
          <cell r="B3363" t="str">
            <v>Asia Pacific</v>
          </cell>
          <cell r="C3363" t="str">
            <v>Aa3</v>
          </cell>
          <cell r="D3363">
            <v>2.5081000000000002</v>
          </cell>
          <cell r="E3363">
            <v>3.2656999999999998</v>
          </cell>
          <cell r="F3363">
            <v>3.3315999999999999</v>
          </cell>
          <cell r="G3363">
            <v>4.3780999999999999</v>
          </cell>
          <cell r="H3363">
            <v>6.6125999999999996</v>
          </cell>
          <cell r="I3363">
            <v>6.5396000000000001</v>
          </cell>
          <cell r="J3363">
            <v>5.0586000000000002</v>
          </cell>
          <cell r="K3363">
            <v>5.8453999999999997</v>
          </cell>
          <cell r="L3363">
            <v>7.4085000000000001</v>
          </cell>
          <cell r="M3363">
            <v>7.2874999999999996</v>
          </cell>
        </row>
        <row r="3364">
          <cell r="A3364" t="str">
            <v>Jersey</v>
          </cell>
          <cell r="B3364" t="str">
            <v>--</v>
          </cell>
          <cell r="C3364" t="str">
            <v>--</v>
          </cell>
        </row>
        <row r="3365">
          <cell r="A3365" t="str">
            <v>Jordan</v>
          </cell>
          <cell r="B3365" t="str">
            <v>ME &amp; A</v>
          </cell>
          <cell r="C3365" t="str">
            <v>B1</v>
          </cell>
          <cell r="F3365">
            <v>69.2226</v>
          </cell>
          <cell r="G3365">
            <v>65.271799999999999</v>
          </cell>
          <cell r="H3365">
            <v>58.710500000000003</v>
          </cell>
          <cell r="I3365">
            <v>38.748100000000001</v>
          </cell>
          <cell r="J3365">
            <v>35.3172</v>
          </cell>
          <cell r="K3365">
            <v>36.626399999999997</v>
          </cell>
          <cell r="L3365">
            <v>30.981200000000001</v>
          </cell>
          <cell r="M3365">
            <v>28.006799999999998</v>
          </cell>
          <cell r="N3365">
            <v>27.3719</v>
          </cell>
          <cell r="O3365">
            <v>25.258600000000001</v>
          </cell>
        </row>
        <row r="3366">
          <cell r="A3366" t="str">
            <v>Kazakhstan</v>
          </cell>
          <cell r="B3366" t="str">
            <v>Europe</v>
          </cell>
          <cell r="C3366" t="str">
            <v>Baa2</v>
          </cell>
          <cell r="D3366">
            <v>64.228200000000001</v>
          </cell>
          <cell r="E3366">
            <v>48.5259</v>
          </cell>
          <cell r="F3366">
            <v>32.228900000000003</v>
          </cell>
          <cell r="G3366">
            <v>27.884799999999998</v>
          </cell>
          <cell r="H3366">
            <v>23.040800000000001</v>
          </cell>
          <cell r="I3366">
            <v>18.673999999999999</v>
          </cell>
          <cell r="J3366">
            <v>18.931999999999999</v>
          </cell>
          <cell r="K3366">
            <v>24.052600000000002</v>
          </cell>
          <cell r="L3366">
            <v>23.2044</v>
          </cell>
          <cell r="M3366">
            <v>19.4604</v>
          </cell>
          <cell r="N3366">
            <v>17.803999999999998</v>
          </cell>
          <cell r="O3366">
            <v>17.867799999999999</v>
          </cell>
        </row>
        <row r="3367">
          <cell r="A3367" t="str">
            <v>Kenya</v>
          </cell>
          <cell r="B3367" t="str">
            <v>--</v>
          </cell>
          <cell r="C3367" t="str">
            <v>B1</v>
          </cell>
          <cell r="D3367">
            <v>58.448500000000003</v>
          </cell>
          <cell r="E3367">
            <v>59.1355</v>
          </cell>
          <cell r="F3367">
            <v>57.9251</v>
          </cell>
          <cell r="G3367">
            <v>54.6509</v>
          </cell>
          <cell r="H3367">
            <v>49.768999999999998</v>
          </cell>
          <cell r="I3367">
            <v>50.537300000000002</v>
          </cell>
          <cell r="J3367">
            <v>50.773400000000002</v>
          </cell>
          <cell r="K3367">
            <v>46.293700000000001</v>
          </cell>
          <cell r="L3367">
            <v>48.610199999999999</v>
          </cell>
          <cell r="M3367">
            <v>47.420200000000001</v>
          </cell>
          <cell r="N3367">
            <v>44.535899999999998</v>
          </cell>
          <cell r="O3367">
            <v>48.3994</v>
          </cell>
        </row>
        <row r="3368">
          <cell r="A3368" t="str">
            <v>Korea</v>
          </cell>
          <cell r="B3368" t="str">
            <v>Asia Pacific</v>
          </cell>
          <cell r="C3368" t="str">
            <v>Aa3</v>
          </cell>
          <cell r="D3368">
            <v>8.3231999999999999</v>
          </cell>
          <cell r="E3368">
            <v>5.2794999999999996</v>
          </cell>
          <cell r="F3368">
            <v>3.4533</v>
          </cell>
          <cell r="G3368">
            <v>3.3797999999999999</v>
          </cell>
          <cell r="H3368">
            <v>9.9430999999999994</v>
          </cell>
          <cell r="I3368">
            <v>8.6158999999999999</v>
          </cell>
          <cell r="J3368">
            <v>9.0020000000000007</v>
          </cell>
          <cell r="K3368">
            <v>12.7784</v>
          </cell>
          <cell r="L3368">
            <v>14.579800000000001</v>
          </cell>
          <cell r="M3368">
            <v>13.088900000000001</v>
          </cell>
          <cell r="N3368">
            <v>13.493499999999999</v>
          </cell>
          <cell r="O3368">
            <v>13.8253</v>
          </cell>
        </row>
        <row r="3369">
          <cell r="A3369" t="str">
            <v>Kuwait</v>
          </cell>
          <cell r="B3369" t="str">
            <v>ME &amp; A</v>
          </cell>
          <cell r="C3369" t="str">
            <v>Aa2</v>
          </cell>
          <cell r="D3369">
            <v>7.3567</v>
          </cell>
          <cell r="E3369">
            <v>8.2661999999999995</v>
          </cell>
          <cell r="F3369">
            <v>18.605399999999999</v>
          </cell>
          <cell r="G3369">
            <v>22.826699999999999</v>
          </cell>
          <cell r="H3369">
            <v>39.555100000000003</v>
          </cell>
          <cell r="I3369">
            <v>44.470500000000001</v>
          </cell>
          <cell r="J3369">
            <v>39.546500000000002</v>
          </cell>
          <cell r="K3369">
            <v>45.164900000000003</v>
          </cell>
          <cell r="L3369">
            <v>44.928400000000003</v>
          </cell>
          <cell r="M3369">
            <v>47.796100000000003</v>
          </cell>
          <cell r="N3369">
            <v>49.288800000000002</v>
          </cell>
          <cell r="O3369">
            <v>48.826099999999997</v>
          </cell>
        </row>
        <row r="3370">
          <cell r="A3370" t="str">
            <v>Kyrgyzstan</v>
          </cell>
          <cell r="B3370" t="str">
            <v>--</v>
          </cell>
          <cell r="C3370" t="str">
            <v>--</v>
          </cell>
        </row>
        <row r="3371">
          <cell r="A3371" t="str">
            <v>Laos</v>
          </cell>
          <cell r="B3371" t="str">
            <v>--</v>
          </cell>
          <cell r="C3371" t="str">
            <v>--</v>
          </cell>
          <cell r="I3371">
            <v>95.238095238095227</v>
          </cell>
          <cell r="J3371">
            <v>88.74801901743264</v>
          </cell>
          <cell r="K3371">
            <v>85.109983079526216</v>
          </cell>
          <cell r="L3371">
            <v>79.715302491103188</v>
          </cell>
          <cell r="M3371">
            <v>74.595469255663431</v>
          </cell>
          <cell r="N3371">
            <v>74.645669291338578</v>
          </cell>
          <cell r="O3371">
            <v>75.076452599388375</v>
          </cell>
        </row>
        <row r="3372">
          <cell r="A3372" t="str">
            <v>Latvia</v>
          </cell>
          <cell r="B3372" t="str">
            <v>Europe</v>
          </cell>
          <cell r="C3372" t="str">
            <v>Baa2</v>
          </cell>
          <cell r="E3372">
            <v>53.8</v>
          </cell>
          <cell r="F3372">
            <v>52.4</v>
          </cell>
          <cell r="G3372">
            <v>51.2</v>
          </cell>
          <cell r="H3372">
            <v>59.5</v>
          </cell>
          <cell r="I3372">
            <v>43.3</v>
          </cell>
          <cell r="J3372">
            <v>69.5</v>
          </cell>
          <cell r="K3372">
            <v>79.900000000000006</v>
          </cell>
          <cell r="L3372">
            <v>79.400000000000006</v>
          </cell>
          <cell r="M3372">
            <v>81</v>
          </cell>
        </row>
        <row r="3373">
          <cell r="A3373" t="str">
            <v>Lebanon</v>
          </cell>
          <cell r="B3373" t="str">
            <v>ME &amp; A</v>
          </cell>
          <cell r="C3373" t="str">
            <v>B1</v>
          </cell>
          <cell r="D3373">
            <v>23.632200000000001</v>
          </cell>
          <cell r="E3373">
            <v>21.676500000000001</v>
          </cell>
          <cell r="F3373">
            <v>22.6052</v>
          </cell>
          <cell r="G3373">
            <v>26.778700000000001</v>
          </cell>
          <cell r="H3373">
            <v>29.214300000000001</v>
          </cell>
          <cell r="I3373">
            <v>26.322399999999998</v>
          </cell>
          <cell r="J3373">
            <v>23.444400000000002</v>
          </cell>
          <cell r="K3373">
            <v>21.984100000000002</v>
          </cell>
          <cell r="L3373">
            <v>20.7807</v>
          </cell>
          <cell r="M3373">
            <v>22.370200000000001</v>
          </cell>
          <cell r="N3373">
            <v>21.813700000000001</v>
          </cell>
          <cell r="O3373">
            <v>21.590699999999998</v>
          </cell>
        </row>
        <row r="3374">
          <cell r="A3374" t="str">
            <v>Lesotho</v>
          </cell>
          <cell r="B3374" t="str">
            <v>--</v>
          </cell>
          <cell r="C3374" t="str">
            <v>--</v>
          </cell>
        </row>
        <row r="3375">
          <cell r="A3375" t="str">
            <v>Libya</v>
          </cell>
          <cell r="B3375" t="str">
            <v>--</v>
          </cell>
          <cell r="C3375" t="str">
            <v>--</v>
          </cell>
        </row>
        <row r="3376">
          <cell r="A3376" t="str">
            <v>Liechtenstein</v>
          </cell>
          <cell r="B3376" t="str">
            <v>--</v>
          </cell>
          <cell r="C3376" t="str">
            <v>--</v>
          </cell>
        </row>
        <row r="3377">
          <cell r="A3377" t="str">
            <v>Lithuania</v>
          </cell>
          <cell r="B3377" t="str">
            <v>Europe</v>
          </cell>
          <cell r="C3377" t="str">
            <v>Baa1</v>
          </cell>
          <cell r="D3377">
            <v>60.2</v>
          </cell>
          <cell r="E3377">
            <v>60.5</v>
          </cell>
          <cell r="F3377">
            <v>60.3</v>
          </cell>
          <cell r="G3377">
            <v>68.400000000000006</v>
          </cell>
          <cell r="H3377">
            <v>67.2</v>
          </cell>
          <cell r="I3377">
            <v>64.2</v>
          </cell>
          <cell r="J3377">
            <v>70.099999999999994</v>
          </cell>
          <cell r="K3377">
            <v>73.2</v>
          </cell>
          <cell r="L3377">
            <v>73.599999999999994</v>
          </cell>
          <cell r="M3377">
            <v>75.3</v>
          </cell>
        </row>
        <row r="3378">
          <cell r="A3378" t="str">
            <v>Luxembourg</v>
          </cell>
          <cell r="B3378" t="str">
            <v>Europe</v>
          </cell>
          <cell r="C3378" t="str">
            <v>Aaa</v>
          </cell>
        </row>
        <row r="3379">
          <cell r="A3379" t="str">
            <v>Macau</v>
          </cell>
          <cell r="B3379" t="str">
            <v>Asia Pacific</v>
          </cell>
          <cell r="C3379" t="str">
            <v>Aa3</v>
          </cell>
          <cell r="D3379">
            <v>0</v>
          </cell>
          <cell r="E3379">
            <v>0</v>
          </cell>
          <cell r="F3379">
            <v>0</v>
          </cell>
          <cell r="G3379">
            <v>0</v>
          </cell>
          <cell r="H3379">
            <v>0</v>
          </cell>
          <cell r="I3379">
            <v>0</v>
          </cell>
          <cell r="J3379">
            <v>0</v>
          </cell>
          <cell r="K3379">
            <v>0</v>
          </cell>
          <cell r="L3379">
            <v>0</v>
          </cell>
          <cell r="M3379">
            <v>0</v>
          </cell>
          <cell r="N3379">
            <v>0</v>
          </cell>
          <cell r="O3379">
            <v>0</v>
          </cell>
        </row>
        <row r="3380">
          <cell r="A3380" t="str">
            <v>Macedonia</v>
          </cell>
          <cell r="B3380" t="str">
            <v>--</v>
          </cell>
          <cell r="C3380" t="str">
            <v>--</v>
          </cell>
          <cell r="D3380">
            <v>62.879100000000001</v>
          </cell>
          <cell r="E3380">
            <v>62.741599999999998</v>
          </cell>
          <cell r="F3380">
            <v>67.358999999999995</v>
          </cell>
          <cell r="G3380">
            <v>61.260800000000003</v>
          </cell>
          <cell r="H3380">
            <v>61.342700000000001</v>
          </cell>
          <cell r="I3380">
            <v>66.431100000000001</v>
          </cell>
          <cell r="J3380">
            <v>69.210999999999999</v>
          </cell>
          <cell r="K3380">
            <v>68.619200000000006</v>
          </cell>
          <cell r="L3380">
            <v>75.742099999999994</v>
          </cell>
          <cell r="M3380">
            <v>63.372</v>
          </cell>
          <cell r="N3380">
            <v>57.740299999999998</v>
          </cell>
        </row>
        <row r="3381">
          <cell r="A3381" t="str">
            <v>Malawi</v>
          </cell>
          <cell r="B3381" t="str">
            <v>--</v>
          </cell>
          <cell r="C3381" t="str">
            <v>--</v>
          </cell>
        </row>
        <row r="3382">
          <cell r="A3382" t="str">
            <v>Malaysia</v>
          </cell>
          <cell r="B3382" t="str">
            <v>Asia Pacific</v>
          </cell>
          <cell r="C3382" t="str">
            <v>A3</v>
          </cell>
          <cell r="D3382">
            <v>19.814900000000002</v>
          </cell>
          <cell r="E3382">
            <v>19.4941</v>
          </cell>
          <cell r="F3382">
            <v>16.5947</v>
          </cell>
          <cell r="G3382">
            <v>16.360600000000002</v>
          </cell>
          <cell r="H3382">
            <v>18.255299999999998</v>
          </cell>
          <cell r="I3382">
            <v>16.0777</v>
          </cell>
          <cell r="J3382">
            <v>15.114699999999999</v>
          </cell>
          <cell r="K3382">
            <v>22.232700000000001</v>
          </cell>
          <cell r="L3382">
            <v>26.448399999999999</v>
          </cell>
          <cell r="M3382">
            <v>29.214700000000001</v>
          </cell>
        </row>
        <row r="3383">
          <cell r="A3383" t="str">
            <v>Maldives</v>
          </cell>
          <cell r="B3383" t="str">
            <v>--</v>
          </cell>
          <cell r="C3383" t="str">
            <v>--</v>
          </cell>
        </row>
        <row r="3384">
          <cell r="A3384" t="str">
            <v>Mali</v>
          </cell>
          <cell r="B3384" t="str">
            <v>--</v>
          </cell>
          <cell r="C3384" t="str">
            <v>--</v>
          </cell>
        </row>
        <row r="3385">
          <cell r="A3385" t="str">
            <v>Malta</v>
          </cell>
          <cell r="B3385" t="str">
            <v>Europe</v>
          </cell>
          <cell r="C3385" t="str">
            <v>A3</v>
          </cell>
          <cell r="E3385">
            <v>6.2598000000000003</v>
          </cell>
          <cell r="F3385">
            <v>5.3883000000000001</v>
          </cell>
          <cell r="G3385">
            <v>4.7176999999999998</v>
          </cell>
          <cell r="H3385">
            <v>4.1802000000000001</v>
          </cell>
          <cell r="I3385">
            <v>8.0632999999999999</v>
          </cell>
          <cell r="J3385">
            <v>7.3411</v>
          </cell>
          <cell r="K3385">
            <v>6.2614000000000001</v>
          </cell>
          <cell r="L3385">
            <v>6.3380000000000001</v>
          </cell>
          <cell r="M3385">
            <v>9.4739000000000004</v>
          </cell>
        </row>
        <row r="3386">
          <cell r="A3386" t="str">
            <v>Mauritania</v>
          </cell>
          <cell r="B3386" t="str">
            <v>--</v>
          </cell>
          <cell r="C3386" t="str">
            <v>--</v>
          </cell>
        </row>
        <row r="3387">
          <cell r="A3387" t="str">
            <v>Mauritius</v>
          </cell>
          <cell r="B3387" t="str">
            <v>ME &amp; A</v>
          </cell>
          <cell r="C3387" t="str">
            <v>Baa1</v>
          </cell>
          <cell r="D3387">
            <v>8.9751999999999992</v>
          </cell>
          <cell r="E3387">
            <v>8.8534000000000006</v>
          </cell>
          <cell r="F3387">
            <v>8.0093999999999994</v>
          </cell>
          <cell r="G3387">
            <v>7.6193999999999997</v>
          </cell>
          <cell r="H3387">
            <v>11.5829</v>
          </cell>
          <cell r="I3387">
            <v>10.552300000000001</v>
          </cell>
          <cell r="J3387">
            <v>11.9117</v>
          </cell>
          <cell r="K3387">
            <v>13.2942</v>
          </cell>
          <cell r="L3387">
            <v>16.4375</v>
          </cell>
          <cell r="M3387">
            <v>18.222100000000001</v>
          </cell>
          <cell r="N3387">
            <v>21.839300000000001</v>
          </cell>
          <cell r="O3387">
            <v>24.962199999999999</v>
          </cell>
        </row>
        <row r="3388">
          <cell r="A3388" t="str">
            <v>Mexico</v>
          </cell>
          <cell r="B3388" t="str">
            <v>Americas</v>
          </cell>
          <cell r="C3388" t="str">
            <v>Baa1</v>
          </cell>
          <cell r="D3388">
            <v>1.454</v>
          </cell>
          <cell r="E3388">
            <v>4.2914000000000003</v>
          </cell>
          <cell r="F3388">
            <v>5.7790999999999997</v>
          </cell>
          <cell r="G3388">
            <v>6.4771999999999998</v>
          </cell>
          <cell r="H3388">
            <v>9.6202000000000005</v>
          </cell>
          <cell r="I3388">
            <v>9.3794000000000004</v>
          </cell>
          <cell r="J3388">
            <v>9.7575000000000003</v>
          </cell>
          <cell r="K3388">
            <v>17.582899999999999</v>
          </cell>
          <cell r="L3388">
            <v>25.500499999999999</v>
          </cell>
          <cell r="M3388">
            <v>38.481299999999997</v>
          </cell>
          <cell r="N3388">
            <v>37.265599999999999</v>
          </cell>
          <cell r="O3388">
            <v>34.402999999999999</v>
          </cell>
        </row>
        <row r="3389">
          <cell r="A3389" t="str">
            <v>Moldova</v>
          </cell>
          <cell r="B3389" t="str">
            <v>Europe</v>
          </cell>
          <cell r="C3389" t="str">
            <v>B3</v>
          </cell>
          <cell r="D3389">
            <v>68.012</v>
          </cell>
          <cell r="E3389">
            <v>63.991799999999998</v>
          </cell>
          <cell r="F3389">
            <v>65.186999999999998</v>
          </cell>
          <cell r="G3389">
            <v>68.234099999999998</v>
          </cell>
          <cell r="H3389">
            <v>64.482900000000001</v>
          </cell>
          <cell r="I3389">
            <v>68.333100000000002</v>
          </cell>
          <cell r="J3389">
            <v>72.911699999999996</v>
          </cell>
          <cell r="K3389">
            <v>71.178700000000006</v>
          </cell>
          <cell r="L3389">
            <v>71.224900000000005</v>
          </cell>
          <cell r="M3389">
            <v>72.649600000000007</v>
          </cell>
          <cell r="N3389">
            <v>68.660700000000006</v>
          </cell>
          <cell r="O3389">
            <v>63.783299999999997</v>
          </cell>
        </row>
        <row r="3390">
          <cell r="A3390" t="str">
            <v>Monaco</v>
          </cell>
          <cell r="B3390" t="str">
            <v>--</v>
          </cell>
          <cell r="C3390" t="str">
            <v>--</v>
          </cell>
        </row>
        <row r="3391">
          <cell r="A3391" t="str">
            <v>Mongolia</v>
          </cell>
          <cell r="B3391" t="str">
            <v>Asia Pacific</v>
          </cell>
          <cell r="C3391" t="str">
            <v>B1</v>
          </cell>
          <cell r="M3391">
            <v>87.664699999999996</v>
          </cell>
          <cell r="N3391">
            <v>84.955299999999994</v>
          </cell>
        </row>
        <row r="3392">
          <cell r="A3392" t="str">
            <v>Montenegro</v>
          </cell>
          <cell r="B3392" t="str">
            <v>Europe</v>
          </cell>
          <cell r="C3392" t="str">
            <v>Ba3</v>
          </cell>
          <cell r="D3392">
            <v>64.890299999999996</v>
          </cell>
          <cell r="E3392">
            <v>65.773200000000003</v>
          </cell>
          <cell r="F3392">
            <v>73.286699999999996</v>
          </cell>
          <cell r="G3392">
            <v>71.887</v>
          </cell>
          <cell r="H3392">
            <v>62.683100000000003</v>
          </cell>
          <cell r="I3392">
            <v>53.839300000000001</v>
          </cell>
          <cell r="J3392">
            <v>61.384</v>
          </cell>
          <cell r="K3392">
            <v>71.802899999999994</v>
          </cell>
          <cell r="L3392">
            <v>71.702100000000002</v>
          </cell>
          <cell r="M3392">
            <v>76.198899999999995</v>
          </cell>
        </row>
        <row r="3393">
          <cell r="A3393" t="str">
            <v>Morocco</v>
          </cell>
          <cell r="B3393" t="str">
            <v>ME &amp; A</v>
          </cell>
          <cell r="C3393" t="str">
            <v>Ba1</v>
          </cell>
          <cell r="D3393">
            <v>41.195099999999996</v>
          </cell>
          <cell r="E3393">
            <v>37.217799999999997</v>
          </cell>
          <cell r="F3393">
            <v>33.780900000000003</v>
          </cell>
          <cell r="G3393">
            <v>33.2926</v>
          </cell>
          <cell r="H3393">
            <v>35.8583</v>
          </cell>
          <cell r="I3393">
            <v>40.313499999999998</v>
          </cell>
          <cell r="J3393">
            <v>43.000799999999998</v>
          </cell>
          <cell r="K3393">
            <v>44.873399999999997</v>
          </cell>
          <cell r="L3393">
            <v>43.865900000000003</v>
          </cell>
        </row>
        <row r="3394">
          <cell r="A3394" t="str">
            <v>Mozambique</v>
          </cell>
          <cell r="B3394" t="str">
            <v>--</v>
          </cell>
          <cell r="C3394" t="str">
            <v>B1</v>
          </cell>
          <cell r="E3394">
            <v>88.321200000000005</v>
          </cell>
          <cell r="F3394">
            <v>90.208100000000002</v>
          </cell>
          <cell r="G3394">
            <v>88.202200000000005</v>
          </cell>
          <cell r="H3394">
            <v>90.930800000000005</v>
          </cell>
          <cell r="I3394">
            <v>91.093100000000007</v>
          </cell>
          <cell r="J3394">
            <v>92.670199999999994</v>
          </cell>
          <cell r="K3394">
            <v>87.201700000000002</v>
          </cell>
          <cell r="L3394">
            <v>82.951700000000002</v>
          </cell>
          <cell r="M3394">
            <v>86.019000000000005</v>
          </cell>
          <cell r="N3394">
            <v>88.427800000000005</v>
          </cell>
          <cell r="O3394">
            <v>88.235500000000002</v>
          </cell>
        </row>
        <row r="3395">
          <cell r="A3395" t="str">
            <v>Myanmar</v>
          </cell>
          <cell r="B3395" t="str">
            <v>--</v>
          </cell>
          <cell r="C3395" t="str">
            <v>--</v>
          </cell>
        </row>
        <row r="3396">
          <cell r="A3396" t="str">
            <v>Namibia</v>
          </cell>
          <cell r="B3396" t="str">
            <v>ME &amp; A</v>
          </cell>
          <cell r="C3396" t="str">
            <v>Baa3</v>
          </cell>
          <cell r="D3396">
            <v>0</v>
          </cell>
          <cell r="E3396">
            <v>0</v>
          </cell>
          <cell r="F3396">
            <v>18.116399999999999</v>
          </cell>
          <cell r="G3396">
            <v>20.651</v>
          </cell>
          <cell r="H3396">
            <v>25.545200000000001</v>
          </cell>
          <cell r="I3396">
            <v>27.522500000000001</v>
          </cell>
          <cell r="J3396">
            <v>28.014099999999999</v>
          </cell>
          <cell r="K3396">
            <v>24.127300000000002</v>
          </cell>
          <cell r="L3396">
            <v>33.191400000000002</v>
          </cell>
        </row>
        <row r="3397">
          <cell r="A3397" t="str">
            <v>Nepal</v>
          </cell>
          <cell r="B3397" t="str">
            <v>--</v>
          </cell>
          <cell r="C3397" t="str">
            <v>--</v>
          </cell>
        </row>
        <row r="3398">
          <cell r="A3398" t="str">
            <v>Netherlands</v>
          </cell>
          <cell r="B3398" t="str">
            <v>Europe</v>
          </cell>
          <cell r="C3398" t="str">
            <v>Aaa</v>
          </cell>
          <cell r="D3398">
            <v>60.086100000000002</v>
          </cell>
          <cell r="E3398">
            <v>64.012600000000006</v>
          </cell>
          <cell r="F3398">
            <v>67.317499999999995</v>
          </cell>
          <cell r="G3398">
            <v>68.481099999999998</v>
          </cell>
          <cell r="H3398">
            <v>61.250599999999999</v>
          </cell>
          <cell r="I3398">
            <v>69.956699999999998</v>
          </cell>
          <cell r="J3398">
            <v>70.524600000000007</v>
          </cell>
          <cell r="K3398">
            <v>63.825800000000001</v>
          </cell>
          <cell r="L3398">
            <v>59.536499999999997</v>
          </cell>
          <cell r="M3398">
            <v>57.284799999999997</v>
          </cell>
          <cell r="N3398">
            <v>0</v>
          </cell>
          <cell r="O3398">
            <v>0</v>
          </cell>
        </row>
        <row r="3399">
          <cell r="A3399" t="str">
            <v>Netherlands Antilles</v>
          </cell>
          <cell r="B3399" t="str">
            <v>--</v>
          </cell>
          <cell r="C3399" t="str">
            <v>--</v>
          </cell>
        </row>
        <row r="3400">
          <cell r="A3400" t="str">
            <v>New Zealand</v>
          </cell>
          <cell r="B3400" t="str">
            <v>Asia Pacific</v>
          </cell>
          <cell r="C3400" t="str">
            <v>Aaa</v>
          </cell>
          <cell r="L3400">
            <v>69.912000000000006</v>
          </cell>
          <cell r="M3400">
            <v>77.799899999999994</v>
          </cell>
        </row>
        <row r="3401">
          <cell r="A3401" t="str">
            <v>Nicaragua</v>
          </cell>
          <cell r="B3401" t="str">
            <v>Americas</v>
          </cell>
          <cell r="C3401" t="str">
            <v>B3</v>
          </cell>
          <cell r="D3401">
            <v>83.660700000000006</v>
          </cell>
          <cell r="E3401">
            <v>78.646699999999996</v>
          </cell>
          <cell r="F3401">
            <v>77.180499999999995</v>
          </cell>
          <cell r="G3401">
            <v>72.500900000000001</v>
          </cell>
          <cell r="H3401">
            <v>60.346400000000003</v>
          </cell>
          <cell r="I3401">
            <v>62.777900000000002</v>
          </cell>
          <cell r="J3401">
            <v>65.638499999999993</v>
          </cell>
          <cell r="K3401">
            <v>68.021500000000003</v>
          </cell>
          <cell r="L3401">
            <v>70.390299999999996</v>
          </cell>
          <cell r="M3401">
            <v>73.3797</v>
          </cell>
          <cell r="N3401">
            <v>76.403099999999995</v>
          </cell>
          <cell r="O3401">
            <v>79.551000000000002</v>
          </cell>
        </row>
        <row r="3402">
          <cell r="A3402" t="str">
            <v>Niger</v>
          </cell>
          <cell r="B3402" t="str">
            <v>--</v>
          </cell>
          <cell r="C3402" t="str">
            <v>--</v>
          </cell>
        </row>
        <row r="3403">
          <cell r="A3403" t="str">
            <v>Nigeria</v>
          </cell>
          <cell r="B3403" t="str">
            <v>ME &amp; A</v>
          </cell>
          <cell r="C3403" t="str">
            <v>Ba3</v>
          </cell>
          <cell r="M3403">
            <v>13.4055</v>
          </cell>
        </row>
        <row r="3404">
          <cell r="A3404" t="str">
            <v>Norway</v>
          </cell>
          <cell r="B3404" t="str">
            <v>Europe</v>
          </cell>
          <cell r="C3404" t="str">
            <v>Aaa</v>
          </cell>
          <cell r="M3404">
            <v>39.4</v>
          </cell>
        </row>
        <row r="3405">
          <cell r="A3405" t="str">
            <v>Oman</v>
          </cell>
          <cell r="B3405" t="str">
            <v>ME &amp; A</v>
          </cell>
          <cell r="C3405" t="str">
            <v>A1</v>
          </cell>
          <cell r="D3405">
            <v>32.318800000000003</v>
          </cell>
          <cell r="E3405">
            <v>35.490499999999997</v>
          </cell>
          <cell r="F3405">
            <v>32.314399999999999</v>
          </cell>
          <cell r="G3405">
            <v>45.718899999999998</v>
          </cell>
          <cell r="H3405">
            <v>51.077199999999998</v>
          </cell>
          <cell r="I3405">
            <v>55.484999999999999</v>
          </cell>
          <cell r="J3405">
            <v>57.512099999999997</v>
          </cell>
          <cell r="K3405">
            <v>63.301299999999998</v>
          </cell>
          <cell r="L3405">
            <v>51.164900000000003</v>
          </cell>
          <cell r="M3405">
            <v>39.672199999999997</v>
          </cell>
          <cell r="N3405">
            <v>37.5</v>
          </cell>
          <cell r="O3405">
            <v>36.363599999999998</v>
          </cell>
        </row>
        <row r="3406">
          <cell r="A3406" t="str">
            <v>Pakistan</v>
          </cell>
          <cell r="B3406" t="str">
            <v>Asia Pacific</v>
          </cell>
          <cell r="C3406" t="str">
            <v>Caa1</v>
          </cell>
        </row>
        <row r="3407">
          <cell r="A3407" t="str">
            <v>Palau</v>
          </cell>
          <cell r="B3407" t="str">
            <v>--</v>
          </cell>
          <cell r="C3407" t="str">
            <v>--</v>
          </cell>
        </row>
        <row r="3408">
          <cell r="A3408" t="str">
            <v>Panama</v>
          </cell>
          <cell r="B3408" t="str">
            <v>Americas</v>
          </cell>
          <cell r="C3408" t="str">
            <v>Baa2</v>
          </cell>
          <cell r="D3408">
            <v>10.325100000000001</v>
          </cell>
          <cell r="E3408">
            <v>11.0139</v>
          </cell>
          <cell r="F3408">
            <v>11.457100000000001</v>
          </cell>
          <cell r="G3408">
            <v>12.76</v>
          </cell>
          <cell r="H3408">
            <v>15.643700000000001</v>
          </cell>
          <cell r="I3408">
            <v>18.682700000000001</v>
          </cell>
          <cell r="J3408">
            <v>22.336600000000001</v>
          </cell>
          <cell r="K3408">
            <v>23.674800000000001</v>
          </cell>
          <cell r="L3408">
            <v>24.913799999999998</v>
          </cell>
          <cell r="M3408">
            <v>25.523299999999999</v>
          </cell>
          <cell r="N3408">
            <v>26.759</v>
          </cell>
          <cell r="O3408">
            <v>27.590499999999999</v>
          </cell>
        </row>
        <row r="3409">
          <cell r="A3409" t="str">
            <v>Papua New Guinea</v>
          </cell>
          <cell r="B3409" t="str">
            <v>Asia Pacific</v>
          </cell>
          <cell r="C3409" t="str">
            <v>B1</v>
          </cell>
          <cell r="D3409">
            <v>61.851199999999999</v>
          </cell>
          <cell r="E3409">
            <v>58.090699999999998</v>
          </cell>
          <cell r="F3409">
            <v>53.101199999999999</v>
          </cell>
          <cell r="G3409">
            <v>54.187399999999997</v>
          </cell>
          <cell r="H3409">
            <v>49.819499999999998</v>
          </cell>
          <cell r="I3409">
            <v>41.6629</v>
          </cell>
          <cell r="J3409">
            <v>39.724299999999999</v>
          </cell>
          <cell r="K3409">
            <v>38.0244</v>
          </cell>
          <cell r="L3409">
            <v>29.246600000000001</v>
          </cell>
          <cell r="M3409">
            <v>26.5776</v>
          </cell>
          <cell r="N3409">
            <v>27.434100000000001</v>
          </cell>
          <cell r="O3409">
            <v>22.526900000000001</v>
          </cell>
        </row>
        <row r="3410">
          <cell r="A3410" t="str">
            <v>Paraguay</v>
          </cell>
          <cell r="B3410" t="str">
            <v>Americas</v>
          </cell>
          <cell r="C3410" t="str">
            <v>Ba3</v>
          </cell>
          <cell r="D3410">
            <v>86.578900000000004</v>
          </cell>
          <cell r="E3410">
            <v>87.679299999999998</v>
          </cell>
          <cell r="F3410">
            <v>87.633499999999998</v>
          </cell>
          <cell r="G3410">
            <v>85.842799999999997</v>
          </cell>
          <cell r="H3410">
            <v>83.873999999999995</v>
          </cell>
          <cell r="I3410">
            <v>83.954099999999997</v>
          </cell>
          <cell r="J3410">
            <v>80.248599999999996</v>
          </cell>
          <cell r="K3410">
            <v>80.484499999999997</v>
          </cell>
          <cell r="L3410">
            <v>83.406000000000006</v>
          </cell>
          <cell r="M3410">
            <v>59.691000000000003</v>
          </cell>
          <cell r="N3410">
            <v>60</v>
          </cell>
          <cell r="O3410">
            <v>59.8</v>
          </cell>
        </row>
        <row r="3411">
          <cell r="A3411" t="str">
            <v>Peru</v>
          </cell>
          <cell r="B3411" t="str">
            <v>Americas</v>
          </cell>
          <cell r="C3411" t="str">
            <v>Baa2</v>
          </cell>
          <cell r="D3411">
            <v>75.239999999999995</v>
          </cell>
          <cell r="E3411">
            <v>75.531400000000005</v>
          </cell>
          <cell r="F3411">
            <v>73.656400000000005</v>
          </cell>
          <cell r="G3411">
            <v>70.733900000000006</v>
          </cell>
          <cell r="H3411">
            <v>64.414699999999996</v>
          </cell>
          <cell r="I3411">
            <v>63.582599999999999</v>
          </cell>
          <cell r="J3411">
            <v>58.587899999999998</v>
          </cell>
          <cell r="K3411">
            <v>63.054299999999998</v>
          </cell>
          <cell r="L3411">
            <v>62.904200000000003</v>
          </cell>
          <cell r="M3411">
            <v>64.643199999999993</v>
          </cell>
          <cell r="N3411">
            <v>66.403099999999995</v>
          </cell>
          <cell r="O3411">
            <v>62.948099999999997</v>
          </cell>
        </row>
        <row r="3412">
          <cell r="A3412" t="str">
            <v>Philippines</v>
          </cell>
          <cell r="B3412" t="str">
            <v>Asia Pacific</v>
          </cell>
          <cell r="C3412" t="str">
            <v>Baa3</v>
          </cell>
          <cell r="E3412">
            <v>38.074100000000001</v>
          </cell>
          <cell r="F3412">
            <v>35.093699999999998</v>
          </cell>
          <cell r="G3412">
            <v>34.726300000000002</v>
          </cell>
          <cell r="H3412">
            <v>31.7042</v>
          </cell>
          <cell r="I3412">
            <v>33.333599999999997</v>
          </cell>
          <cell r="J3412">
            <v>33.939300000000003</v>
          </cell>
          <cell r="K3412">
            <v>33.194699999999997</v>
          </cell>
          <cell r="L3412">
            <v>32.043599999999998</v>
          </cell>
          <cell r="M3412">
            <v>26.771799999999999</v>
          </cell>
        </row>
        <row r="3413">
          <cell r="A3413" t="str">
            <v>Poland</v>
          </cell>
          <cell r="B3413" t="str">
            <v>Europe</v>
          </cell>
          <cell r="C3413" t="str">
            <v>A2</v>
          </cell>
          <cell r="D3413">
            <v>40.591200000000001</v>
          </cell>
          <cell r="E3413">
            <v>39.888300000000001</v>
          </cell>
          <cell r="F3413">
            <v>40.943399999999997</v>
          </cell>
          <cell r="G3413">
            <v>38.878999999999998</v>
          </cell>
          <cell r="H3413">
            <v>36.480499999999999</v>
          </cell>
          <cell r="I3413">
            <v>33.590299999999999</v>
          </cell>
          <cell r="J3413">
            <v>37.299100000000003</v>
          </cell>
          <cell r="K3413">
            <v>43.122599999999998</v>
          </cell>
          <cell r="L3413">
            <v>49.160200000000003</v>
          </cell>
          <cell r="M3413">
            <v>53.010599999999997</v>
          </cell>
          <cell r="N3413">
            <v>50.106200000000001</v>
          </cell>
          <cell r="O3413">
            <v>57.001399999999997</v>
          </cell>
        </row>
        <row r="3414">
          <cell r="A3414" t="str">
            <v>Portugal</v>
          </cell>
          <cell r="B3414" t="str">
            <v>Europe</v>
          </cell>
          <cell r="C3414" t="str">
            <v>Ba3</v>
          </cell>
          <cell r="J3414">
            <v>70.025800000000004</v>
          </cell>
          <cell r="K3414">
            <v>59.383299999999998</v>
          </cell>
          <cell r="L3414">
            <v>53.2988</v>
          </cell>
          <cell r="M3414">
            <v>64.329099999999997</v>
          </cell>
        </row>
        <row r="3415">
          <cell r="A3415" t="str">
            <v>Qatar</v>
          </cell>
          <cell r="B3415" t="str">
            <v>ME &amp; A</v>
          </cell>
          <cell r="C3415" t="str">
            <v>Aa2</v>
          </cell>
          <cell r="D3415">
            <v>34.965499999999999</v>
          </cell>
          <cell r="E3415">
            <v>44.053400000000003</v>
          </cell>
          <cell r="F3415">
            <v>44.8581</v>
          </cell>
          <cell r="G3415">
            <v>43.328699999999998</v>
          </cell>
          <cell r="H3415">
            <v>50.509399999999999</v>
          </cell>
          <cell r="I3415">
            <v>73.8523</v>
          </cell>
          <cell r="J3415">
            <v>52.532699999999998</v>
          </cell>
          <cell r="K3415">
            <v>35.9268</v>
          </cell>
          <cell r="L3415">
            <v>36.856999999999999</v>
          </cell>
          <cell r="M3415">
            <v>34.339500000000001</v>
          </cell>
          <cell r="N3415">
            <v>35.408000000000001</v>
          </cell>
          <cell r="O3415">
            <v>35.189399999999999</v>
          </cell>
        </row>
        <row r="3416">
          <cell r="A3416" t="str">
            <v>Republic of the Congo</v>
          </cell>
          <cell r="C3416" t="str">
            <v>Ba3</v>
          </cell>
        </row>
        <row r="3417">
          <cell r="A3417" t="str">
            <v>Republic of the Congo, Government of</v>
          </cell>
          <cell r="C3417" t="str">
            <v>--</v>
          </cell>
        </row>
        <row r="3418">
          <cell r="A3418" t="str">
            <v>Romania</v>
          </cell>
          <cell r="B3418" t="str">
            <v>Europe</v>
          </cell>
          <cell r="C3418" t="str">
            <v>Baa3</v>
          </cell>
          <cell r="J3418">
            <v>49.473199999999999</v>
          </cell>
          <cell r="K3418">
            <v>49.840499999999999</v>
          </cell>
          <cell r="L3418">
            <v>49.893900000000002</v>
          </cell>
          <cell r="M3418">
            <v>51.720599999999997</v>
          </cell>
        </row>
        <row r="3419">
          <cell r="A3419" t="str">
            <v>Russia</v>
          </cell>
          <cell r="B3419" t="str">
            <v>Europe</v>
          </cell>
          <cell r="C3419" t="str">
            <v>Baa1</v>
          </cell>
          <cell r="D3419">
            <v>72.132499999999993</v>
          </cell>
          <cell r="E3419">
            <v>70.981399999999994</v>
          </cell>
          <cell r="F3419">
            <v>66.5047</v>
          </cell>
          <cell r="G3419">
            <v>48.33</v>
          </cell>
          <cell r="H3419">
            <v>32.441699999999997</v>
          </cell>
          <cell r="I3419">
            <v>26.661799999999999</v>
          </cell>
          <cell r="J3419">
            <v>22.263000000000002</v>
          </cell>
          <cell r="K3419">
            <v>20.5671</v>
          </cell>
          <cell r="L3419">
            <v>17.1478</v>
          </cell>
          <cell r="M3419">
            <v>21.199300000000001</v>
          </cell>
          <cell r="N3419">
            <v>18.514500000000002</v>
          </cell>
          <cell r="O3419">
            <v>16.977</v>
          </cell>
        </row>
        <row r="3420">
          <cell r="A3420" t="str">
            <v>Rwanda</v>
          </cell>
          <cell r="B3420" t="str">
            <v>ME &amp; A</v>
          </cell>
          <cell r="C3420" t="str">
            <v>--</v>
          </cell>
          <cell r="D3420">
            <v>86.494299999999996</v>
          </cell>
          <cell r="E3420">
            <v>86.345600000000005</v>
          </cell>
          <cell r="F3420">
            <v>85.619100000000003</v>
          </cell>
          <cell r="G3420">
            <v>64.100999999999999</v>
          </cell>
          <cell r="H3420">
            <v>63.181100000000001</v>
          </cell>
          <cell r="I3420">
            <v>70.724199999999996</v>
          </cell>
          <cell r="J3420">
            <v>70.293899999999994</v>
          </cell>
          <cell r="K3420">
            <v>62.179000000000002</v>
          </cell>
          <cell r="L3420">
            <v>71.070800000000006</v>
          </cell>
          <cell r="M3420">
            <v>70.883799999999994</v>
          </cell>
          <cell r="N3420">
            <v>70.883799999999994</v>
          </cell>
          <cell r="O3420">
            <v>70.883799999999994</v>
          </cell>
        </row>
        <row r="3421">
          <cell r="A3421" t="str">
            <v>Saint Kitts and Nevis</v>
          </cell>
          <cell r="B3421" t="str">
            <v>--</v>
          </cell>
          <cell r="C3421" t="str">
            <v>--</v>
          </cell>
        </row>
        <row r="3422">
          <cell r="A3422" t="str">
            <v>Saint Lucia</v>
          </cell>
          <cell r="B3422" t="str">
            <v>--</v>
          </cell>
          <cell r="C3422" t="str">
            <v>--</v>
          </cell>
        </row>
        <row r="3423">
          <cell r="A3423" t="str">
            <v>Samoa</v>
          </cell>
          <cell r="B3423" t="str">
            <v>--</v>
          </cell>
          <cell r="C3423" t="str">
            <v>--</v>
          </cell>
        </row>
        <row r="3424">
          <cell r="A3424" t="str">
            <v>San Marino</v>
          </cell>
          <cell r="B3424" t="str">
            <v>--</v>
          </cell>
          <cell r="C3424" t="str">
            <v>--</v>
          </cell>
        </row>
        <row r="3425">
          <cell r="A3425" t="str">
            <v>Sao Tome and Principe</v>
          </cell>
          <cell r="B3425" t="str">
            <v>--</v>
          </cell>
          <cell r="C3425" t="str">
            <v>--</v>
          </cell>
        </row>
        <row r="3426">
          <cell r="A3426" t="str">
            <v>Sark</v>
          </cell>
          <cell r="B3426" t="str">
            <v>--</v>
          </cell>
          <cell r="C3426" t="str">
            <v>--</v>
          </cell>
        </row>
        <row r="3427">
          <cell r="A3427" t="str">
            <v>Saudi Arabia</v>
          </cell>
          <cell r="B3427" t="str">
            <v>ME &amp; A</v>
          </cell>
          <cell r="C3427" t="str">
            <v>Aa3</v>
          </cell>
          <cell r="D3427">
            <v>0</v>
          </cell>
          <cell r="E3427">
            <v>0</v>
          </cell>
          <cell r="F3427">
            <v>0</v>
          </cell>
          <cell r="G3427">
            <v>0</v>
          </cell>
          <cell r="H3427">
            <v>0</v>
          </cell>
          <cell r="I3427">
            <v>0</v>
          </cell>
          <cell r="J3427">
            <v>0</v>
          </cell>
          <cell r="K3427">
            <v>0</v>
          </cell>
          <cell r="L3427">
            <v>0</v>
          </cell>
          <cell r="M3427">
            <v>0</v>
          </cell>
          <cell r="N3427">
            <v>0</v>
          </cell>
          <cell r="O3427">
            <v>0</v>
          </cell>
        </row>
        <row r="3428">
          <cell r="A3428" t="str">
            <v>Senegal</v>
          </cell>
          <cell r="B3428" t="str">
            <v>ME &amp; A</v>
          </cell>
          <cell r="C3428" t="str">
            <v>B1</v>
          </cell>
          <cell r="E3428">
            <v>92.844899999999996</v>
          </cell>
          <cell r="F3428">
            <v>91.396699999999996</v>
          </cell>
          <cell r="G3428">
            <v>82.764700000000005</v>
          </cell>
          <cell r="H3428">
            <v>75.421899999999994</v>
          </cell>
          <cell r="I3428">
            <v>81.815799999999996</v>
          </cell>
          <cell r="J3428">
            <v>82.281099999999995</v>
          </cell>
          <cell r="K3428">
            <v>80.347700000000003</v>
          </cell>
          <cell r="L3428">
            <v>75.841300000000004</v>
          </cell>
          <cell r="M3428">
            <v>74.040999999999997</v>
          </cell>
          <cell r="N3428">
            <v>76.933000000000007</v>
          </cell>
          <cell r="O3428">
            <v>78.116200000000006</v>
          </cell>
        </row>
        <row r="3429">
          <cell r="A3429" t="str">
            <v>Serbia</v>
          </cell>
          <cell r="B3429" t="str">
            <v>Europe</v>
          </cell>
          <cell r="C3429" t="str">
            <v>B1</v>
          </cell>
        </row>
        <row r="3430">
          <cell r="A3430" t="str">
            <v>Seychelles</v>
          </cell>
          <cell r="B3430" t="str">
            <v>--</v>
          </cell>
          <cell r="C3430" t="str">
            <v>--</v>
          </cell>
        </row>
        <row r="3431">
          <cell r="A3431" t="str">
            <v>Sierra Leone</v>
          </cell>
          <cell r="B3431" t="str">
            <v>--</v>
          </cell>
          <cell r="C3431" t="str">
            <v>--</v>
          </cell>
        </row>
        <row r="3432">
          <cell r="A3432" t="str">
            <v>Singapore</v>
          </cell>
          <cell r="B3432" t="str">
            <v>Asia Pacific</v>
          </cell>
          <cell r="C3432" t="str">
            <v>Aaa</v>
          </cell>
          <cell r="M3432">
            <v>15</v>
          </cell>
        </row>
        <row r="3433">
          <cell r="A3433" t="str">
            <v>Sint Maarten</v>
          </cell>
          <cell r="B3433" t="str">
            <v>Americas</v>
          </cell>
          <cell r="C3433" t="str">
            <v>Baa1</v>
          </cell>
          <cell r="H3433">
            <v>100</v>
          </cell>
          <cell r="I3433">
            <v>100</v>
          </cell>
          <cell r="J3433">
            <v>100</v>
          </cell>
          <cell r="K3433">
            <v>100</v>
          </cell>
          <cell r="L3433">
            <v>100</v>
          </cell>
          <cell r="M3433">
            <v>100</v>
          </cell>
          <cell r="N3433">
            <v>100</v>
          </cell>
          <cell r="O3433">
            <v>100</v>
          </cell>
        </row>
        <row r="3434">
          <cell r="A3434" t="str">
            <v>Slovakia</v>
          </cell>
          <cell r="B3434" t="str">
            <v>Europe</v>
          </cell>
          <cell r="C3434" t="str">
            <v>A2</v>
          </cell>
          <cell r="D3434">
            <v>35.529299999999999</v>
          </cell>
          <cell r="E3434">
            <v>40.365499999999997</v>
          </cell>
          <cell r="F3434">
            <v>39.267000000000003</v>
          </cell>
          <cell r="G3434">
            <v>41.9544</v>
          </cell>
          <cell r="H3434">
            <v>38.915900000000001</v>
          </cell>
          <cell r="I3434">
            <v>39.0794</v>
          </cell>
          <cell r="J3434">
            <v>35.174799999999998</v>
          </cell>
          <cell r="K3434">
            <v>37.002200000000002</v>
          </cell>
          <cell r="L3434">
            <v>40.148699999999998</v>
          </cell>
          <cell r="M3434">
            <v>47.389499999999998</v>
          </cell>
          <cell r="N3434">
            <v>52.741700000000002</v>
          </cell>
          <cell r="O3434">
            <v>53.6342</v>
          </cell>
        </row>
        <row r="3435">
          <cell r="A3435" t="str">
            <v>Slovenia</v>
          </cell>
          <cell r="B3435" t="str">
            <v>Europe</v>
          </cell>
          <cell r="C3435" t="str">
            <v>Ba1</v>
          </cell>
        </row>
        <row r="3436">
          <cell r="A3436" t="str">
            <v>Solomon Islands</v>
          </cell>
          <cell r="B3436" t="str">
            <v>--</v>
          </cell>
          <cell r="C3436" t="str">
            <v>--</v>
          </cell>
        </row>
        <row r="3437">
          <cell r="A3437" t="str">
            <v>Somalia</v>
          </cell>
          <cell r="B3437" t="str">
            <v>--</v>
          </cell>
          <cell r="C3437" t="str">
            <v>--</v>
          </cell>
        </row>
        <row r="3438">
          <cell r="A3438" t="str">
            <v>South Africa</v>
          </cell>
          <cell r="B3438" t="str">
            <v>ME &amp; A</v>
          </cell>
          <cell r="C3438" t="str">
            <v>Baa1</v>
          </cell>
          <cell r="D3438">
            <v>17.5229</v>
          </cell>
          <cell r="E3438">
            <v>15.8163</v>
          </cell>
          <cell r="F3438">
            <v>18.302600000000002</v>
          </cell>
          <cell r="G3438">
            <v>21.352599999999999</v>
          </cell>
          <cell r="H3438">
            <v>21.2149</v>
          </cell>
          <cell r="I3438">
            <v>28.644300000000001</v>
          </cell>
          <cell r="J3438">
            <v>24.636099999999999</v>
          </cell>
          <cell r="K3438">
            <v>25.455400000000001</v>
          </cell>
          <cell r="L3438">
            <v>29.587700000000002</v>
          </cell>
          <cell r="M3438">
            <v>37.048999999999999</v>
          </cell>
        </row>
        <row r="3439">
          <cell r="A3439" t="str">
            <v>Spain</v>
          </cell>
          <cell r="B3439" t="str">
            <v>Europe</v>
          </cell>
          <cell r="C3439" t="str">
            <v>Baa3</v>
          </cell>
          <cell r="D3439">
            <v>45.7624</v>
          </cell>
          <cell r="E3439">
            <v>51.966099999999997</v>
          </cell>
          <cell r="F3439">
            <v>54.372900000000001</v>
          </cell>
          <cell r="G3439">
            <v>55.129100000000001</v>
          </cell>
          <cell r="H3439">
            <v>51.747700000000002</v>
          </cell>
          <cell r="I3439">
            <v>53.492800000000003</v>
          </cell>
          <cell r="J3439">
            <v>53.0488</v>
          </cell>
          <cell r="K3439">
            <v>44.882399999999997</v>
          </cell>
          <cell r="L3439">
            <v>37.381799999999998</v>
          </cell>
          <cell r="M3439">
            <v>37.318600000000004</v>
          </cell>
          <cell r="N3439">
            <v>0</v>
          </cell>
          <cell r="O3439">
            <v>0</v>
          </cell>
        </row>
        <row r="3440">
          <cell r="A3440" t="str">
            <v>Sri Lanka</v>
          </cell>
          <cell r="B3440" t="str">
            <v>Asia Pacific</v>
          </cell>
          <cell r="C3440" t="str">
            <v>B1</v>
          </cell>
          <cell r="D3440">
            <v>45.276299999999999</v>
          </cell>
          <cell r="E3440">
            <v>46.558799999999998</v>
          </cell>
          <cell r="F3440">
            <v>43.0456</v>
          </cell>
          <cell r="G3440">
            <v>42.724299999999999</v>
          </cell>
          <cell r="H3440">
            <v>43.610300000000002</v>
          </cell>
          <cell r="I3440">
            <v>40.366399999999999</v>
          </cell>
          <cell r="J3440">
            <v>42.304499999999997</v>
          </cell>
          <cell r="K3440">
            <v>44.106200000000001</v>
          </cell>
          <cell r="L3440">
            <v>45.375300000000003</v>
          </cell>
          <cell r="M3440">
            <v>46.120800000000003</v>
          </cell>
          <cell r="N3440">
            <v>45.387999999999998</v>
          </cell>
          <cell r="O3440">
            <v>45.631100000000004</v>
          </cell>
        </row>
        <row r="3441">
          <cell r="A3441" t="str">
            <v>St. Vincent and the Grenadines</v>
          </cell>
          <cell r="B3441" t="str">
            <v>Americas</v>
          </cell>
          <cell r="C3441" t="str">
            <v>B2</v>
          </cell>
          <cell r="E3441">
            <v>70.66</v>
          </cell>
          <cell r="F3441">
            <v>69.591399999999993</v>
          </cell>
          <cell r="G3441">
            <v>71.831599999999995</v>
          </cell>
          <cell r="H3441">
            <v>66.7928</v>
          </cell>
          <cell r="I3441">
            <v>70.485699999999994</v>
          </cell>
          <cell r="J3441">
            <v>65.392399999999995</v>
          </cell>
          <cell r="K3441">
            <v>73.647499999999994</v>
          </cell>
          <cell r="L3441">
            <v>73.750299999999996</v>
          </cell>
          <cell r="M3441">
            <v>65.007099999999994</v>
          </cell>
          <cell r="N3441">
            <v>71.2136</v>
          </cell>
          <cell r="O3441">
            <v>73.969300000000004</v>
          </cell>
        </row>
        <row r="3442">
          <cell r="A3442" t="str">
            <v>Sudan</v>
          </cell>
          <cell r="B3442" t="str">
            <v>--</v>
          </cell>
          <cell r="C3442" t="str">
            <v>--</v>
          </cell>
        </row>
        <row r="3443">
          <cell r="A3443" t="str">
            <v>Suriname</v>
          </cell>
          <cell r="B3443" t="str">
            <v>Americas</v>
          </cell>
          <cell r="C3443" t="str">
            <v>Ba3</v>
          </cell>
          <cell r="D3443">
            <v>71.023099999999999</v>
          </cell>
          <cell r="E3443">
            <v>65.002899999999997</v>
          </cell>
          <cell r="F3443">
            <v>60.613799999999998</v>
          </cell>
          <cell r="G3443">
            <v>62.110799999999998</v>
          </cell>
          <cell r="H3443">
            <v>58.587299999999999</v>
          </cell>
          <cell r="I3443">
            <v>57.804600000000001</v>
          </cell>
          <cell r="J3443">
            <v>44.567999999999998</v>
          </cell>
          <cell r="K3443">
            <v>41.442799999999998</v>
          </cell>
          <cell r="L3443">
            <v>52.908900000000003</v>
          </cell>
          <cell r="M3443">
            <v>53.101700000000001</v>
          </cell>
          <cell r="N3443">
            <v>58.7973</v>
          </cell>
          <cell r="O3443">
            <v>67.472099999999998</v>
          </cell>
        </row>
        <row r="3444">
          <cell r="A3444" t="str">
            <v>Swaziland</v>
          </cell>
          <cell r="B3444" t="str">
            <v>--</v>
          </cell>
          <cell r="C3444" t="str">
            <v>--</v>
          </cell>
        </row>
        <row r="3445">
          <cell r="A3445" t="str">
            <v>Sweden</v>
          </cell>
          <cell r="B3445" t="str">
            <v>Europe</v>
          </cell>
          <cell r="C3445" t="str">
            <v>Aaa</v>
          </cell>
          <cell r="D3445">
            <v>31.4</v>
          </cell>
          <cell r="E3445">
            <v>23.5</v>
          </cell>
          <cell r="F3445">
            <v>29.4</v>
          </cell>
          <cell r="G3445">
            <v>23.7</v>
          </cell>
          <cell r="H3445">
            <v>26.1</v>
          </cell>
          <cell r="I3445">
            <v>26.3</v>
          </cell>
          <cell r="J3445">
            <v>27.5</v>
          </cell>
          <cell r="K3445">
            <v>29.2</v>
          </cell>
          <cell r="L3445">
            <v>31.6</v>
          </cell>
          <cell r="M3445">
            <v>33.4</v>
          </cell>
        </row>
        <row r="3446">
          <cell r="A3446" t="str">
            <v>Switzerland</v>
          </cell>
          <cell r="B3446" t="str">
            <v>Europe</v>
          </cell>
          <cell r="C3446" t="str">
            <v>Aaa</v>
          </cell>
          <cell r="M3446">
            <v>11.4209</v>
          </cell>
        </row>
        <row r="3447">
          <cell r="A3447" t="str">
            <v>Syria</v>
          </cell>
          <cell r="B3447" t="str">
            <v>--</v>
          </cell>
          <cell r="C3447" t="str">
            <v>--</v>
          </cell>
        </row>
        <row r="3448">
          <cell r="A3448" t="str">
            <v>Taiwan</v>
          </cell>
          <cell r="B3448" t="str">
            <v>Asia Pacific</v>
          </cell>
          <cell r="C3448" t="str">
            <v>Aa3</v>
          </cell>
          <cell r="M3448">
            <v>0</v>
          </cell>
        </row>
        <row r="3449">
          <cell r="A3449" t="str">
            <v>Tajikistan</v>
          </cell>
          <cell r="B3449" t="str">
            <v>--</v>
          </cell>
          <cell r="C3449" t="str">
            <v>--</v>
          </cell>
          <cell r="M3449">
            <v>86.810081489054042</v>
          </cell>
          <cell r="N3449">
            <v>86.900489170980933</v>
          </cell>
        </row>
        <row r="3450">
          <cell r="A3450" t="str">
            <v>Tanzania</v>
          </cell>
          <cell r="B3450" t="str">
            <v>--</v>
          </cell>
          <cell r="C3450" t="str">
            <v>--</v>
          </cell>
        </row>
        <row r="3451">
          <cell r="A3451" t="str">
            <v>Thailand</v>
          </cell>
          <cell r="B3451" t="str">
            <v>Asia Pacific</v>
          </cell>
          <cell r="C3451" t="str">
            <v>Baa1</v>
          </cell>
          <cell r="D3451">
            <v>22.519400000000001</v>
          </cell>
          <cell r="E3451">
            <v>18.1952</v>
          </cell>
          <cell r="F3451">
            <v>15.5055</v>
          </cell>
          <cell r="G3451">
            <v>10.424099999999999</v>
          </cell>
          <cell r="H3451">
            <v>5.3949999999999996</v>
          </cell>
          <cell r="I3451">
            <v>6.0488</v>
          </cell>
          <cell r="J3451">
            <v>5.5989000000000004</v>
          </cell>
          <cell r="K3451">
            <v>8.1624999999999996</v>
          </cell>
          <cell r="L3451">
            <v>11.2798</v>
          </cell>
          <cell r="M3451">
            <v>15.409700000000001</v>
          </cell>
        </row>
        <row r="3452">
          <cell r="A3452" t="str">
            <v>Togo</v>
          </cell>
          <cell r="B3452" t="str">
            <v>--</v>
          </cell>
          <cell r="C3452" t="str">
            <v>--</v>
          </cell>
        </row>
        <row r="3453">
          <cell r="A3453" t="str">
            <v>Trinidad and Tobago</v>
          </cell>
          <cell r="B3453" t="str">
            <v>Americas</v>
          </cell>
          <cell r="C3453" t="str">
            <v>Baa1</v>
          </cell>
          <cell r="D3453">
            <v>28.0015</v>
          </cell>
          <cell r="E3453">
            <v>26.171700000000001</v>
          </cell>
          <cell r="F3453">
            <v>23.3508</v>
          </cell>
          <cell r="G3453">
            <v>21.624199999999998</v>
          </cell>
          <cell r="H3453">
            <v>22.721</v>
          </cell>
          <cell r="I3453">
            <v>23.081199999999999</v>
          </cell>
          <cell r="J3453">
            <v>26.6037</v>
          </cell>
          <cell r="K3453">
            <v>21.985900000000001</v>
          </cell>
          <cell r="L3453">
            <v>23.4665</v>
          </cell>
          <cell r="M3453">
            <v>19.561900000000001</v>
          </cell>
          <cell r="N3453">
            <v>18.130800000000001</v>
          </cell>
          <cell r="O3453">
            <v>18.600000000000001</v>
          </cell>
        </row>
        <row r="3454">
          <cell r="A3454" t="str">
            <v>Tunisia</v>
          </cell>
          <cell r="B3454" t="str">
            <v>ME &amp; A</v>
          </cell>
          <cell r="C3454" t="str">
            <v>Ba3</v>
          </cell>
        </row>
        <row r="3455">
          <cell r="A3455" t="str">
            <v>Turkey</v>
          </cell>
          <cell r="B3455" t="str">
            <v>Europe</v>
          </cell>
          <cell r="C3455" t="str">
            <v>Baa3</v>
          </cell>
          <cell r="D3455">
            <v>29.542200000000001</v>
          </cell>
          <cell r="E3455">
            <v>28.237200000000001</v>
          </cell>
          <cell r="F3455">
            <v>25.859300000000001</v>
          </cell>
          <cell r="G3455">
            <v>27.031400000000001</v>
          </cell>
          <cell r="H3455">
            <v>23.818200000000001</v>
          </cell>
          <cell r="I3455">
            <v>28.792999999999999</v>
          </cell>
          <cell r="J3455">
            <v>26.4651</v>
          </cell>
          <cell r="K3455">
            <v>27.159500000000001</v>
          </cell>
          <cell r="L3455">
            <v>30.849399999999999</v>
          </cell>
          <cell r="M3455">
            <v>29.734500000000001</v>
          </cell>
        </row>
        <row r="3456">
          <cell r="A3456" t="str">
            <v>Turkmenistan</v>
          </cell>
          <cell r="B3456" t="str">
            <v>--</v>
          </cell>
          <cell r="C3456" t="str">
            <v>--</v>
          </cell>
        </row>
        <row r="3457">
          <cell r="A3457" t="str">
            <v>Uganda</v>
          </cell>
          <cell r="B3457" t="str">
            <v>--</v>
          </cell>
          <cell r="C3457" t="str">
            <v>--</v>
          </cell>
        </row>
        <row r="3458">
          <cell r="A3458" t="str">
            <v>Ukraine</v>
          </cell>
          <cell r="B3458" t="str">
            <v>Europe</v>
          </cell>
          <cell r="C3458" t="str">
            <v>Caa1</v>
          </cell>
          <cell r="D3458">
            <v>59.388300000000001</v>
          </cell>
          <cell r="E3458">
            <v>62.483699999999999</v>
          </cell>
          <cell r="F3458">
            <v>67.8917</v>
          </cell>
          <cell r="G3458">
            <v>68.487799999999993</v>
          </cell>
          <cell r="H3458">
            <v>67.625399999999999</v>
          </cell>
          <cell r="I3458">
            <v>47.268300000000004</v>
          </cell>
          <cell r="J3458">
            <v>43.999699999999997</v>
          </cell>
          <cell r="K3458">
            <v>45.359699999999997</v>
          </cell>
          <cell r="L3458">
            <v>43.124099999999999</v>
          </cell>
          <cell r="M3458">
            <v>41.437899999999999</v>
          </cell>
          <cell r="N3458">
            <v>41.094900000000003</v>
          </cell>
          <cell r="O3458">
            <v>37.082599999999999</v>
          </cell>
        </row>
        <row r="3459">
          <cell r="A3459" t="str">
            <v>United Arab Emirates</v>
          </cell>
          <cell r="B3459" t="str">
            <v>ME &amp; A</v>
          </cell>
          <cell r="C3459" t="str">
            <v>Aa2</v>
          </cell>
          <cell r="D3459">
            <v>62.652200000000001</v>
          </cell>
          <cell r="E3459">
            <v>57.627200000000002</v>
          </cell>
          <cell r="F3459">
            <v>48.981299999999997</v>
          </cell>
          <cell r="G3459">
            <v>44.5015</v>
          </cell>
          <cell r="H3459">
            <v>40.724899999999998</v>
          </cell>
          <cell r="I3459">
            <v>37.420699999999997</v>
          </cell>
          <cell r="J3459">
            <v>32.075600000000001</v>
          </cell>
          <cell r="K3459">
            <v>32.406500000000001</v>
          </cell>
          <cell r="L3459">
            <v>31.959700000000002</v>
          </cell>
          <cell r="M3459">
            <v>29.619299999999999</v>
          </cell>
          <cell r="N3459">
            <v>30.119599999999998</v>
          </cell>
          <cell r="O3459">
            <v>30.119599999999998</v>
          </cell>
        </row>
        <row r="3460">
          <cell r="A3460" t="str">
            <v>United Kingdom</v>
          </cell>
          <cell r="B3460" t="str">
            <v>Europe</v>
          </cell>
          <cell r="C3460" t="str">
            <v>Aa1</v>
          </cell>
          <cell r="D3460">
            <v>16.0624</v>
          </cell>
          <cell r="E3460">
            <v>18.521599999999999</v>
          </cell>
          <cell r="F3460">
            <v>21.874500000000001</v>
          </cell>
          <cell r="G3460">
            <v>24.7485</v>
          </cell>
          <cell r="H3460">
            <v>27.337599999999998</v>
          </cell>
          <cell r="I3460">
            <v>30.056100000000001</v>
          </cell>
          <cell r="J3460">
            <v>26.0655</v>
          </cell>
          <cell r="K3460">
            <v>29.3233</v>
          </cell>
          <cell r="L3460">
            <v>32.880800000000001</v>
          </cell>
        </row>
        <row r="3461">
          <cell r="A3461" t="str">
            <v>United States of America</v>
          </cell>
          <cell r="B3461" t="str">
            <v>Americas</v>
          </cell>
          <cell r="C3461" t="str">
            <v>Aaa</v>
          </cell>
          <cell r="D3461">
            <v>22.760300000000001</v>
          </cell>
          <cell r="E3461">
            <v>24.039100000000001</v>
          </cell>
          <cell r="F3461">
            <v>25.305</v>
          </cell>
          <cell r="G3461">
            <v>26.181699999999999</v>
          </cell>
          <cell r="H3461">
            <v>27.466699999999999</v>
          </cell>
          <cell r="I3461">
            <v>27.080300000000001</v>
          </cell>
          <cell r="J3461">
            <v>28.680700000000002</v>
          </cell>
          <cell r="K3461">
            <v>31.113199999999999</v>
          </cell>
          <cell r="L3461">
            <v>33.239199999999997</v>
          </cell>
          <cell r="M3461">
            <v>33.991500000000002</v>
          </cell>
        </row>
        <row r="3462">
          <cell r="A3462" t="str">
            <v>Uruguay</v>
          </cell>
          <cell r="B3462" t="str">
            <v>Americas</v>
          </cell>
          <cell r="C3462" t="str">
            <v>Baa3</v>
          </cell>
          <cell r="K3462">
            <v>0.48320000000000002</v>
          </cell>
          <cell r="L3462">
            <v>2.9317000000000002</v>
          </cell>
          <cell r="M3462">
            <v>28.357099999999999</v>
          </cell>
          <cell r="N3462">
            <v>33.7134</v>
          </cell>
        </row>
        <row r="3463">
          <cell r="A3463" t="str">
            <v>Uzbekistan</v>
          </cell>
          <cell r="B3463" t="str">
            <v>--</v>
          </cell>
          <cell r="C3463" t="str">
            <v>--</v>
          </cell>
          <cell r="D3463">
            <v>93.749192166139821</v>
          </cell>
          <cell r="E3463">
            <v>94.353689099438014</v>
          </cell>
          <cell r="F3463">
            <v>94.320173212245138</v>
          </cell>
          <cell r="G3463">
            <v>96.027017105346999</v>
          </cell>
          <cell r="H3463">
            <v>95.083746297226384</v>
          </cell>
          <cell r="I3463">
            <v>98.431417451770955</v>
          </cell>
          <cell r="J3463">
            <v>97.353221678449614</v>
          </cell>
          <cell r="K3463">
            <v>98.525658330272051</v>
          </cell>
          <cell r="L3463">
            <v>99.062970781659018</v>
          </cell>
          <cell r="M3463">
            <v>98.503865105978335</v>
          </cell>
          <cell r="N3463">
            <v>97.497350543355921</v>
          </cell>
          <cell r="O3463">
            <v>98.454404072378665</v>
          </cell>
        </row>
        <row r="3464">
          <cell r="A3464" t="str">
            <v>Vanuatu</v>
          </cell>
          <cell r="B3464" t="str">
            <v>--</v>
          </cell>
          <cell r="C3464" t="str">
            <v>--</v>
          </cell>
        </row>
        <row r="3465">
          <cell r="A3465" t="str">
            <v>Venezuela</v>
          </cell>
          <cell r="B3465" t="str">
            <v>Americas</v>
          </cell>
          <cell r="C3465" t="str">
            <v>B2</v>
          </cell>
          <cell r="D3465">
            <v>61.840800000000002</v>
          </cell>
          <cell r="E3465">
            <v>63.690300000000001</v>
          </cell>
          <cell r="F3465">
            <v>66.500699999999995</v>
          </cell>
          <cell r="G3465">
            <v>61.788699999999999</v>
          </cell>
          <cell r="H3465">
            <v>61.9938</v>
          </cell>
          <cell r="I3465">
            <v>67.775000000000006</v>
          </cell>
          <cell r="J3465">
            <v>58.686700000000002</v>
          </cell>
          <cell r="K3465">
            <v>51.597099999999998</v>
          </cell>
          <cell r="L3465">
            <v>54.795099999999998</v>
          </cell>
          <cell r="M3465">
            <v>45.826700000000002</v>
          </cell>
          <cell r="N3465">
            <v>45.725499999999997</v>
          </cell>
          <cell r="O3465">
            <v>45.680100000000003</v>
          </cell>
        </row>
        <row r="3466">
          <cell r="A3466" t="str">
            <v>Vietnam</v>
          </cell>
          <cell r="B3466" t="str">
            <v>Asia Pacific</v>
          </cell>
          <cell r="C3466" t="str">
            <v>B2</v>
          </cell>
          <cell r="D3466">
            <v>76.910899999999998</v>
          </cell>
          <cell r="E3466">
            <v>75.77</v>
          </cell>
          <cell r="F3466">
            <v>70.389300000000006</v>
          </cell>
          <cell r="G3466">
            <v>68.3767</v>
          </cell>
          <cell r="H3466">
            <v>67.696299999999994</v>
          </cell>
          <cell r="I3466">
            <v>62.717599999999997</v>
          </cell>
          <cell r="J3466">
            <v>60.489800000000002</v>
          </cell>
          <cell r="K3466">
            <v>59.490099999999998</v>
          </cell>
          <cell r="L3466">
            <v>61.017000000000003</v>
          </cell>
          <cell r="M3466">
            <v>56.869199999999999</v>
          </cell>
          <cell r="N3466">
            <v>54.875</v>
          </cell>
          <cell r="O3466">
            <v>51.443199999999997</v>
          </cell>
        </row>
        <row r="3467">
          <cell r="A3467" t="str">
            <v>Yemen</v>
          </cell>
          <cell r="B3467" t="str">
            <v>--</v>
          </cell>
          <cell r="C3467" t="str">
            <v>--</v>
          </cell>
        </row>
        <row r="3468">
          <cell r="A3468" t="str">
            <v>Yugoslavia</v>
          </cell>
          <cell r="B3468" t="str">
            <v>--</v>
          </cell>
          <cell r="C3468" t="str">
            <v>--</v>
          </cell>
        </row>
        <row r="3469">
          <cell r="A3469" t="str">
            <v>Zambia</v>
          </cell>
          <cell r="B3469" t="str">
            <v>--</v>
          </cell>
          <cell r="C3469" t="str">
            <v>B1</v>
          </cell>
          <cell r="D3469">
            <v>466.89350000000002</v>
          </cell>
          <cell r="E3469">
            <v>486.25700000000001</v>
          </cell>
          <cell r="F3469">
            <v>222.42230000000001</v>
          </cell>
          <cell r="G3469">
            <v>36.922699999999999</v>
          </cell>
          <cell r="H3469">
            <v>34.438600000000001</v>
          </cell>
          <cell r="I3469">
            <v>43.38</v>
          </cell>
          <cell r="J3469">
            <v>32.0473</v>
          </cell>
          <cell r="K3469">
            <v>31.423200000000001</v>
          </cell>
          <cell r="L3469">
            <v>27.8551</v>
          </cell>
        </row>
        <row r="3470">
          <cell r="A3470" t="str">
            <v>Zimbabwe</v>
          </cell>
          <cell r="B3470" t="str">
            <v>--</v>
          </cell>
          <cell r="C3470" t="str">
            <v>--</v>
          </cell>
        </row>
        <row r="3471">
          <cell r="A3471" t="str">
            <v>Sharjah</v>
          </cell>
          <cell r="D3471" t="str">
            <v>--</v>
          </cell>
          <cell r="E3471" t="str">
            <v>--</v>
          </cell>
          <cell r="F3471" t="str">
            <v>--</v>
          </cell>
          <cell r="G3471" t="str">
            <v>--</v>
          </cell>
          <cell r="H3471" t="str">
            <v>--</v>
          </cell>
          <cell r="I3471" t="str">
            <v>--</v>
          </cell>
          <cell r="J3471" t="str">
            <v>--</v>
          </cell>
          <cell r="K3471" t="str">
            <v>--</v>
          </cell>
          <cell r="L3471" t="str">
            <v>--</v>
          </cell>
          <cell r="M3471" t="str">
            <v>--</v>
          </cell>
          <cell r="N3471" t="str">
            <v>--</v>
          </cell>
          <cell r="O3471" t="str">
            <v>--</v>
          </cell>
        </row>
        <row r="3472">
          <cell r="A3472" t="str">
            <v>Abu Dhabi</v>
          </cell>
        </row>
        <row r="3474">
          <cell r="A3474" t="str">
            <v>Net International Investment Position/GDP</v>
          </cell>
          <cell r="B3474" t="str">
            <v>Region</v>
          </cell>
          <cell r="C3474" t="str">
            <v>Rating</v>
          </cell>
          <cell r="D3474">
            <v>2003</v>
          </cell>
          <cell r="E3474">
            <v>2004</v>
          </cell>
          <cell r="F3474">
            <v>2005</v>
          </cell>
          <cell r="G3474">
            <v>2006</v>
          </cell>
          <cell r="H3474">
            <v>2007</v>
          </cell>
          <cell r="I3474">
            <v>2008</v>
          </cell>
          <cell r="J3474">
            <v>2009</v>
          </cell>
          <cell r="K3474">
            <v>2010</v>
          </cell>
          <cell r="L3474">
            <v>2011</v>
          </cell>
          <cell r="M3474">
            <v>2012</v>
          </cell>
          <cell r="N3474" t="str">
            <v>2013F</v>
          </cell>
          <cell r="O3474" t="str">
            <v>2014F</v>
          </cell>
          <cell r="P3474" t="str">
            <v>2015F</v>
          </cell>
          <cell r="Q3474" t="str">
            <v>2016F</v>
          </cell>
          <cell r="R3474" t="str">
            <v>2017F</v>
          </cell>
        </row>
        <row r="3475">
          <cell r="A3475" t="str">
            <v>Afghanistan</v>
          </cell>
          <cell r="C3475" t="str">
            <v>--</v>
          </cell>
        </row>
        <row r="3476">
          <cell r="A3476" t="str">
            <v>Albania</v>
          </cell>
          <cell r="B3476" t="str">
            <v>Europe</v>
          </cell>
          <cell r="C3476" t="str">
            <v>B1</v>
          </cell>
          <cell r="H3476">
            <v>-20.288599999999999</v>
          </cell>
          <cell r="I3476">
            <v>-25.9849</v>
          </cell>
          <cell r="J3476">
            <v>-34.095399999999998</v>
          </cell>
          <cell r="K3476">
            <v>-35.811700000000002</v>
          </cell>
          <cell r="L3476">
            <v>-37.601300000000002</v>
          </cell>
          <cell r="M3476">
            <v>-39.6907</v>
          </cell>
        </row>
        <row r="3477">
          <cell r="A3477" t="str">
            <v>Alderny</v>
          </cell>
          <cell r="B3477" t="str">
            <v>--</v>
          </cell>
          <cell r="C3477" t="str">
            <v>--</v>
          </cell>
        </row>
        <row r="3478">
          <cell r="A3478" t="str">
            <v>Algeria</v>
          </cell>
          <cell r="B3478" t="str">
            <v>ME &amp; A</v>
          </cell>
          <cell r="C3478" t="str">
            <v>--</v>
          </cell>
        </row>
        <row r="3479">
          <cell r="A3479" t="str">
            <v>Andorra</v>
          </cell>
          <cell r="B3479" t="str">
            <v>--</v>
          </cell>
          <cell r="C3479" t="str">
            <v>--</v>
          </cell>
        </row>
        <row r="3480">
          <cell r="A3480" t="str">
            <v>Angola</v>
          </cell>
          <cell r="B3480" t="str">
            <v>ME &amp; A</v>
          </cell>
          <cell r="C3480" t="str">
            <v>Ba3</v>
          </cell>
          <cell r="F3480">
            <v>-36.866599999999998</v>
          </cell>
          <cell r="G3480">
            <v>-1.6922999999999999</v>
          </cell>
          <cell r="H3480">
            <v>13.6898</v>
          </cell>
          <cell r="I3480">
            <v>15.729200000000001</v>
          </cell>
          <cell r="J3480">
            <v>7.5625</v>
          </cell>
          <cell r="K3480">
            <v>13.447900000000001</v>
          </cell>
          <cell r="L3480">
            <v>22.699100000000001</v>
          </cell>
          <cell r="M3480">
            <v>31.609500000000001</v>
          </cell>
        </row>
        <row r="3481">
          <cell r="A3481" t="str">
            <v>Antigua and Barbuda</v>
          </cell>
          <cell r="C3481" t="str">
            <v>--</v>
          </cell>
        </row>
        <row r="3482">
          <cell r="A3482" t="str">
            <v>Argentina</v>
          </cell>
          <cell r="B3482" t="str">
            <v>Americas</v>
          </cell>
          <cell r="C3482" t="str">
            <v>B3</v>
          </cell>
          <cell r="D3482">
            <v>-0.59570000000000001</v>
          </cell>
          <cell r="E3482">
            <v>2.0453000000000001</v>
          </cell>
          <cell r="F3482">
            <v>11.372</v>
          </cell>
          <cell r="G3482">
            <v>9.9926999999999992</v>
          </cell>
          <cell r="H3482">
            <v>12.9323</v>
          </cell>
          <cell r="I3482">
            <v>17.447299999999998</v>
          </cell>
          <cell r="J3482">
            <v>18.047899999999998</v>
          </cell>
          <cell r="K3482">
            <v>11.350899999999999</v>
          </cell>
          <cell r="L3482">
            <v>9.5848999999999993</v>
          </cell>
          <cell r="M3482">
            <v>9.0853999999999999</v>
          </cell>
        </row>
        <row r="3483">
          <cell r="A3483" t="str">
            <v>Armenia</v>
          </cell>
          <cell r="B3483" t="str">
            <v>Europe</v>
          </cell>
          <cell r="C3483" t="str">
            <v>Ba2</v>
          </cell>
          <cell r="D3483">
            <v>-56.180599999999998</v>
          </cell>
          <cell r="E3483">
            <v>-43.668700000000001</v>
          </cell>
          <cell r="F3483">
            <v>-30.036100000000001</v>
          </cell>
          <cell r="G3483">
            <v>-24.222899999999999</v>
          </cell>
          <cell r="H3483">
            <v>-22.698599999999999</v>
          </cell>
          <cell r="I3483">
            <v>-29.728999999999999</v>
          </cell>
          <cell r="J3483">
            <v>-47.167999999999999</v>
          </cell>
          <cell r="K3483">
            <v>-61.287399999999998</v>
          </cell>
          <cell r="L3483">
            <v>-66.230599999999995</v>
          </cell>
          <cell r="M3483">
            <v>-69.396900000000002</v>
          </cell>
        </row>
        <row r="3484">
          <cell r="A3484" t="str">
            <v>Aruba</v>
          </cell>
          <cell r="B3484" t="str">
            <v>Americas</v>
          </cell>
          <cell r="C3484" t="str">
            <v>--</v>
          </cell>
          <cell r="D3484">
            <v>-41.243200000000002</v>
          </cell>
          <cell r="E3484">
            <v>-35.139499999999998</v>
          </cell>
          <cell r="F3484">
            <v>-83.131799999999998</v>
          </cell>
          <cell r="G3484">
            <v>-110.6773</v>
          </cell>
          <cell r="H3484">
            <v>-123.10809999999999</v>
          </cell>
          <cell r="I3484">
            <v>-130.5462</v>
          </cell>
          <cell r="J3484">
            <v>-128.44540000000001</v>
          </cell>
          <cell r="K3484">
            <v>-139.9521</v>
          </cell>
          <cell r="L3484">
            <v>-142.9083</v>
          </cell>
          <cell r="M3484">
            <v>-141.6962</v>
          </cell>
        </row>
        <row r="3485">
          <cell r="A3485" t="str">
            <v>Australia</v>
          </cell>
          <cell r="B3485" t="str">
            <v>Asia Pacific</v>
          </cell>
          <cell r="C3485" t="str">
            <v>Aaa</v>
          </cell>
          <cell r="D3485">
            <v>-51.891800000000003</v>
          </cell>
          <cell r="E3485">
            <v>-53.771000000000001</v>
          </cell>
          <cell r="F3485">
            <v>-54.159300000000002</v>
          </cell>
          <cell r="G3485">
            <v>-56.247700000000002</v>
          </cell>
          <cell r="H3485">
            <v>-56.430500000000002</v>
          </cell>
          <cell r="I3485">
            <v>-56.936799999999998</v>
          </cell>
          <cell r="J3485">
            <v>-60.632399999999997</v>
          </cell>
          <cell r="K3485">
            <v>-55.304900000000004</v>
          </cell>
          <cell r="L3485">
            <v>-56.325099999999999</v>
          </cell>
          <cell r="M3485">
            <v>-56.318300000000001</v>
          </cell>
        </row>
        <row r="3486">
          <cell r="A3486" t="str">
            <v>Austria</v>
          </cell>
          <cell r="B3486" t="str">
            <v>Europe</v>
          </cell>
          <cell r="C3486" t="str">
            <v>Aaa</v>
          </cell>
          <cell r="D3486">
            <v>-14.311400000000001</v>
          </cell>
          <cell r="E3486">
            <v>-17.255500000000001</v>
          </cell>
          <cell r="F3486">
            <v>-21.692699999999999</v>
          </cell>
          <cell r="G3486">
            <v>-20.499199999999998</v>
          </cell>
          <cell r="H3486">
            <v>-18.2104</v>
          </cell>
          <cell r="I3486">
            <v>-16.9057</v>
          </cell>
          <cell r="J3486">
            <v>-7.9644000000000004</v>
          </cell>
          <cell r="K3486">
            <v>-6.1718999999999999</v>
          </cell>
          <cell r="L3486">
            <v>-0.83540000000000003</v>
          </cell>
          <cell r="M3486">
            <v>0.39090000000000003</v>
          </cell>
        </row>
        <row r="3487">
          <cell r="A3487" t="str">
            <v>Azerbaijan</v>
          </cell>
          <cell r="B3487" t="str">
            <v>Europe</v>
          </cell>
          <cell r="C3487" t="str">
            <v>Baa3</v>
          </cell>
        </row>
        <row r="3488">
          <cell r="A3488" t="str">
            <v>Bahamas</v>
          </cell>
          <cell r="B3488" t="str">
            <v>Americas</v>
          </cell>
          <cell r="C3488" t="str">
            <v>Baa1</v>
          </cell>
        </row>
        <row r="3489">
          <cell r="A3489" t="str">
            <v>Bahrain</v>
          </cell>
          <cell r="B3489" t="str">
            <v>ME &amp; A</v>
          </cell>
          <cell r="C3489" t="str">
            <v>Baa2</v>
          </cell>
          <cell r="D3489">
            <v>53.279699999999998</v>
          </cell>
          <cell r="E3489">
            <v>53.304900000000004</v>
          </cell>
          <cell r="F3489">
            <v>58.2592</v>
          </cell>
          <cell r="G3489">
            <v>64.152699999999996</v>
          </cell>
          <cell r="H3489">
            <v>71.255399999999995</v>
          </cell>
          <cell r="I3489">
            <v>69.799499999999995</v>
          </cell>
          <cell r="J3489">
            <v>83.121499999999997</v>
          </cell>
          <cell r="K3489">
            <v>78.888800000000003</v>
          </cell>
          <cell r="L3489">
            <v>79.016199999999998</v>
          </cell>
          <cell r="M3489">
            <v>83.396699999999996</v>
          </cell>
        </row>
        <row r="3490">
          <cell r="A3490" t="str">
            <v>Bangladesh</v>
          </cell>
          <cell r="B3490" t="str">
            <v>Asia Pacific</v>
          </cell>
          <cell r="C3490" t="str">
            <v>Ba3</v>
          </cell>
          <cell r="H3490">
            <v>-43.443300000000001</v>
          </cell>
          <cell r="I3490">
            <v>-48.673699999999997</v>
          </cell>
          <cell r="J3490">
            <v>-43.784100000000002</v>
          </cell>
          <cell r="K3490">
            <v>-38.954700000000003</v>
          </cell>
          <cell r="L3490">
            <v>-41.811799999999998</v>
          </cell>
          <cell r="M3490">
            <v>20.914300000000001</v>
          </cell>
        </row>
        <row r="3491">
          <cell r="A3491" t="str">
            <v>Barbados</v>
          </cell>
          <cell r="B3491" t="str">
            <v>Americas</v>
          </cell>
          <cell r="C3491" t="str">
            <v>Ba1</v>
          </cell>
          <cell r="I3491">
            <v>233.02619999999999</v>
          </cell>
          <cell r="J3491">
            <v>214.0616</v>
          </cell>
          <cell r="K3491">
            <v>164.37960000000001</v>
          </cell>
        </row>
        <row r="3492">
          <cell r="A3492" t="str">
            <v>Belarus</v>
          </cell>
          <cell r="B3492" t="str">
            <v>Europe</v>
          </cell>
          <cell r="C3492" t="str">
            <v>B3</v>
          </cell>
          <cell r="D3492">
            <v>-22.332699999999999</v>
          </cell>
          <cell r="E3492">
            <v>-19.1616</v>
          </cell>
          <cell r="F3492">
            <v>-12.8957</v>
          </cell>
          <cell r="G3492">
            <v>-15.1973</v>
          </cell>
          <cell r="H3492">
            <v>-17.468299999999999</v>
          </cell>
          <cell r="I3492">
            <v>-22.038900000000002</v>
          </cell>
          <cell r="J3492">
            <v>-38.295999999999999</v>
          </cell>
          <cell r="K3492">
            <v>-46.8035</v>
          </cell>
          <cell r="L3492">
            <v>-48.0779</v>
          </cell>
          <cell r="M3492">
            <v>-47.292900000000003</v>
          </cell>
        </row>
        <row r="3493">
          <cell r="A3493" t="str">
            <v>Belgium</v>
          </cell>
          <cell r="B3493" t="str">
            <v>Europe</v>
          </cell>
          <cell r="C3493" t="str">
            <v>Aa3</v>
          </cell>
          <cell r="D3493">
            <v>32.020000000000003</v>
          </cell>
          <cell r="E3493">
            <v>22.365400000000001</v>
          </cell>
          <cell r="F3493">
            <v>27.004999999999999</v>
          </cell>
          <cell r="G3493">
            <v>23.2302</v>
          </cell>
          <cell r="H3493">
            <v>21.074200000000001</v>
          </cell>
          <cell r="I3493">
            <v>26.895600000000002</v>
          </cell>
          <cell r="J3493">
            <v>38.765999999999998</v>
          </cell>
          <cell r="K3493">
            <v>38.3476</v>
          </cell>
          <cell r="L3493">
            <v>34.637</v>
          </cell>
          <cell r="M3493">
            <v>36.835299999999997</v>
          </cell>
        </row>
        <row r="3494">
          <cell r="A3494" t="str">
            <v>Belize</v>
          </cell>
          <cell r="B3494" t="str">
            <v>Americas</v>
          </cell>
          <cell r="C3494" t="str">
            <v>Caa2</v>
          </cell>
        </row>
        <row r="3495">
          <cell r="A3495" t="str">
            <v>Benin</v>
          </cell>
          <cell r="B3495" t="str">
            <v>--</v>
          </cell>
          <cell r="C3495" t="str">
            <v>--</v>
          </cell>
        </row>
        <row r="3496">
          <cell r="A3496" t="str">
            <v>Bermuda</v>
          </cell>
          <cell r="B3496" t="str">
            <v>Americas</v>
          </cell>
          <cell r="C3496" t="str">
            <v>Aa3</v>
          </cell>
          <cell r="L3496">
            <v>47.344799999999999</v>
          </cell>
          <cell r="M3496">
            <v>36.4298</v>
          </cell>
        </row>
        <row r="3497">
          <cell r="A3497" t="str">
            <v>Bhutan</v>
          </cell>
          <cell r="B3497" t="str">
            <v>--</v>
          </cell>
          <cell r="C3497" t="str">
            <v>--</v>
          </cell>
        </row>
        <row r="3498">
          <cell r="A3498" t="str">
            <v>Bolivia</v>
          </cell>
          <cell r="B3498" t="str">
            <v>Americas</v>
          </cell>
          <cell r="C3498" t="str">
            <v>Ba3</v>
          </cell>
          <cell r="D3498">
            <v>-98.634100000000004</v>
          </cell>
          <cell r="E3498">
            <v>-88.851699999999994</v>
          </cell>
          <cell r="F3498">
            <v>-75.995500000000007</v>
          </cell>
          <cell r="G3498">
            <v>-31.994800000000001</v>
          </cell>
          <cell r="H3498">
            <v>-5.5731000000000002</v>
          </cell>
          <cell r="I3498">
            <v>12.673400000000001</v>
          </cell>
          <cell r="J3498">
            <v>17.491399999999999</v>
          </cell>
          <cell r="K3498">
            <v>15.9351</v>
          </cell>
          <cell r="L3498">
            <v>16.559999999999999</v>
          </cell>
          <cell r="M3498">
            <v>18.819600000000001</v>
          </cell>
        </row>
        <row r="3499">
          <cell r="A3499" t="str">
            <v>Bosnia and Herzegovina</v>
          </cell>
          <cell r="B3499" t="str">
            <v>Europe</v>
          </cell>
          <cell r="C3499" t="str">
            <v>B3</v>
          </cell>
          <cell r="F3499">
            <v>-30.389299999999999</v>
          </cell>
          <cell r="G3499">
            <v>-30.981000000000002</v>
          </cell>
          <cell r="H3499">
            <v>-35.233400000000003</v>
          </cell>
          <cell r="I3499">
            <v>-41.893900000000002</v>
          </cell>
          <cell r="J3499">
            <v>-54.694899999999997</v>
          </cell>
          <cell r="K3499">
            <v>-55.540100000000002</v>
          </cell>
          <cell r="L3499">
            <v>-52.777999999999999</v>
          </cell>
          <cell r="M3499">
            <v>-57.645299999999999</v>
          </cell>
        </row>
        <row r="3500">
          <cell r="A3500" t="str">
            <v>Botswana</v>
          </cell>
          <cell r="B3500" t="str">
            <v>ME &amp; A</v>
          </cell>
          <cell r="C3500" t="str">
            <v>A2</v>
          </cell>
          <cell r="D3500">
            <v>70.236400000000003</v>
          </cell>
          <cell r="E3500">
            <v>70.885999999999996</v>
          </cell>
          <cell r="F3500">
            <v>78.176199999999994</v>
          </cell>
          <cell r="G3500">
            <v>99.343900000000005</v>
          </cell>
          <cell r="H3500">
            <v>95.375200000000007</v>
          </cell>
          <cell r="I3500">
            <v>112.0183</v>
          </cell>
          <cell r="J3500">
            <v>95.842100000000002</v>
          </cell>
          <cell r="K3500">
            <v>79.430300000000003</v>
          </cell>
          <cell r="L3500">
            <v>87.151399999999995</v>
          </cell>
          <cell r="M3500">
            <v>76.260599999999997</v>
          </cell>
        </row>
        <row r="3501">
          <cell r="A3501" t="str">
            <v>Brazil</v>
          </cell>
          <cell r="B3501" t="str">
            <v>Americas</v>
          </cell>
          <cell r="C3501" t="str">
            <v>Baa2</v>
          </cell>
          <cell r="D3501">
            <v>-48.836300000000001</v>
          </cell>
          <cell r="E3501">
            <v>-44.408900000000003</v>
          </cell>
          <cell r="F3501">
            <v>-35.525100000000002</v>
          </cell>
          <cell r="G3501">
            <v>-33.4666</v>
          </cell>
          <cell r="H3501">
            <v>-39.222700000000003</v>
          </cell>
          <cell r="I3501">
            <v>-17.042300000000001</v>
          </cell>
          <cell r="J3501">
            <v>-36.853900000000003</v>
          </cell>
          <cell r="K3501">
            <v>-41.5501</v>
          </cell>
          <cell r="L3501">
            <v>-30.865400000000001</v>
          </cell>
          <cell r="M3501">
            <v>-36.627800000000001</v>
          </cell>
        </row>
        <row r="3502">
          <cell r="A3502" t="str">
            <v>Brunei Darussalam</v>
          </cell>
          <cell r="B3502" t="str">
            <v>--</v>
          </cell>
          <cell r="C3502" t="str">
            <v>--</v>
          </cell>
        </row>
        <row r="3503">
          <cell r="A3503" t="str">
            <v>Bulgaria</v>
          </cell>
          <cell r="B3503" t="str">
            <v>Europe</v>
          </cell>
          <cell r="C3503" t="str">
            <v>Baa2</v>
          </cell>
          <cell r="D3503">
            <v>-29.058199999999999</v>
          </cell>
          <cell r="E3503">
            <v>-33.012300000000003</v>
          </cell>
          <cell r="F3503">
            <v>-41.879800000000003</v>
          </cell>
          <cell r="G3503">
            <v>-60.873600000000003</v>
          </cell>
          <cell r="H3503">
            <v>-87.0959</v>
          </cell>
          <cell r="I3503">
            <v>-94.884799999999998</v>
          </cell>
          <cell r="J3503">
            <v>-106.9652</v>
          </cell>
          <cell r="K3503">
            <v>-97.002899999999997</v>
          </cell>
          <cell r="L3503">
            <v>-81.0685</v>
          </cell>
          <cell r="M3503">
            <v>-80.781400000000005</v>
          </cell>
        </row>
        <row r="3504">
          <cell r="A3504" t="str">
            <v>Burkina Faso</v>
          </cell>
          <cell r="B3504" t="str">
            <v>--</v>
          </cell>
          <cell r="C3504" t="str">
            <v>--</v>
          </cell>
        </row>
        <row r="3505">
          <cell r="A3505" t="str">
            <v>Burundi</v>
          </cell>
          <cell r="B3505" t="str">
            <v>--</v>
          </cell>
          <cell r="C3505" t="str">
            <v>--</v>
          </cell>
        </row>
        <row r="3506">
          <cell r="A3506" t="str">
            <v>Cambodia</v>
          </cell>
          <cell r="B3506" t="str">
            <v>Asia Pacific</v>
          </cell>
          <cell r="C3506" t="str">
            <v>B2</v>
          </cell>
          <cell r="G3506">
            <v>-20.3352</v>
          </cell>
          <cell r="H3506">
            <v>-15.256</v>
          </cell>
          <cell r="I3506">
            <v>-18.6111</v>
          </cell>
          <cell r="J3506">
            <v>-22.230799999999999</v>
          </cell>
          <cell r="K3506">
            <v>-23.451699999999999</v>
          </cell>
          <cell r="L3506">
            <v>-23.8278</v>
          </cell>
          <cell r="M3506">
            <v>-28.142800000000001</v>
          </cell>
        </row>
        <row r="3507">
          <cell r="A3507" t="str">
            <v>Cameroon</v>
          </cell>
          <cell r="B3507" t="str">
            <v>--</v>
          </cell>
          <cell r="C3507" t="str">
            <v>--</v>
          </cell>
        </row>
        <row r="3508">
          <cell r="A3508" t="str">
            <v>Canada</v>
          </cell>
          <cell r="B3508" t="str">
            <v>Americas</v>
          </cell>
          <cell r="C3508" t="str">
            <v>Aaa</v>
          </cell>
          <cell r="D3508">
            <v>-20.6464</v>
          </cell>
          <cell r="E3508">
            <v>-15.3522</v>
          </cell>
          <cell r="F3508">
            <v>-13.318</v>
          </cell>
          <cell r="G3508">
            <v>-7.9608999999999996</v>
          </cell>
          <cell r="H3508">
            <v>-10.2775</v>
          </cell>
          <cell r="I3508">
            <v>-4.0213999999999999</v>
          </cell>
          <cell r="J3508">
            <v>-10.240500000000001</v>
          </cell>
          <cell r="K3508">
            <v>-12.186199999999999</v>
          </cell>
          <cell r="L3508">
            <v>-10.0382</v>
          </cell>
          <cell r="M3508">
            <v>-13.8561</v>
          </cell>
        </row>
        <row r="3509">
          <cell r="A3509" t="str">
            <v>Cape Verde</v>
          </cell>
          <cell r="B3509" t="str">
            <v>--</v>
          </cell>
          <cell r="C3509" t="str">
            <v>--</v>
          </cell>
        </row>
        <row r="3510">
          <cell r="A3510" t="str">
            <v>Cayman Islands</v>
          </cell>
          <cell r="B3510" t="str">
            <v>Americas</v>
          </cell>
          <cell r="C3510" t="str">
            <v>Aa3</v>
          </cell>
        </row>
        <row r="3511">
          <cell r="A3511" t="str">
            <v>Central African Republic</v>
          </cell>
          <cell r="B3511" t="str">
            <v>--</v>
          </cell>
          <cell r="C3511" t="str">
            <v>--</v>
          </cell>
        </row>
        <row r="3512">
          <cell r="A3512" t="str">
            <v>Chad</v>
          </cell>
          <cell r="B3512" t="str">
            <v>--</v>
          </cell>
          <cell r="C3512" t="str">
            <v>--</v>
          </cell>
        </row>
        <row r="3513">
          <cell r="A3513" t="str">
            <v>Channel Islands</v>
          </cell>
          <cell r="B3513" t="str">
            <v>--</v>
          </cell>
          <cell r="C3513" t="str">
            <v>--</v>
          </cell>
        </row>
        <row r="3514">
          <cell r="A3514" t="str">
            <v>Chile</v>
          </cell>
          <cell r="B3514" t="str">
            <v>Americas</v>
          </cell>
          <cell r="C3514" t="str">
            <v>Aa3</v>
          </cell>
          <cell r="D3514">
            <v>-49.6586</v>
          </cell>
          <cell r="E3514">
            <v>-35.243099999999998</v>
          </cell>
          <cell r="F3514">
            <v>-29.700199999999999</v>
          </cell>
          <cell r="G3514">
            <v>-14.1264</v>
          </cell>
          <cell r="H3514">
            <v>-5.335</v>
          </cell>
          <cell r="I3514">
            <v>-15.038</v>
          </cell>
          <cell r="J3514">
            <v>-13.141</v>
          </cell>
          <cell r="K3514">
            <v>-13.6203</v>
          </cell>
          <cell r="L3514">
            <v>-12.630100000000001</v>
          </cell>
          <cell r="M3514">
            <v>-16.663399999999999</v>
          </cell>
        </row>
        <row r="3515">
          <cell r="A3515" t="str">
            <v>China</v>
          </cell>
          <cell r="B3515" t="str">
            <v>Asia Pacific</v>
          </cell>
          <cell r="C3515" t="str">
            <v>Aa3</v>
          </cell>
          <cell r="E3515">
            <v>14.2121</v>
          </cell>
          <cell r="F3515">
            <v>17.824999999999999</v>
          </cell>
          <cell r="G3515">
            <v>22.920500000000001</v>
          </cell>
          <cell r="H3515">
            <v>33.9026</v>
          </cell>
          <cell r="I3515">
            <v>32.847999999999999</v>
          </cell>
          <cell r="J3515">
            <v>29.193200000000001</v>
          </cell>
          <cell r="K3515">
            <v>28.3719</v>
          </cell>
          <cell r="L3515">
            <v>23.082100000000001</v>
          </cell>
          <cell r="M3515">
            <v>20.710699999999999</v>
          </cell>
        </row>
        <row r="3516">
          <cell r="A3516" t="str">
            <v>Colombia</v>
          </cell>
          <cell r="B3516" t="str">
            <v>Americas</v>
          </cell>
          <cell r="C3516" t="str">
            <v>Baa3</v>
          </cell>
          <cell r="D3516">
            <v>-30.9694</v>
          </cell>
          <cell r="E3516">
            <v>-27.398</v>
          </cell>
          <cell r="F3516">
            <v>-24.4117</v>
          </cell>
          <cell r="G3516">
            <v>-24.748999999999999</v>
          </cell>
          <cell r="H3516">
            <v>-23.1708</v>
          </cell>
          <cell r="I3516">
            <v>-21.885400000000001</v>
          </cell>
          <cell r="J3516">
            <v>-25.438300000000002</v>
          </cell>
          <cell r="K3516">
            <v>-24.134899999999998</v>
          </cell>
          <cell r="L3516">
            <v>-23.341699999999999</v>
          </cell>
          <cell r="M3516">
            <v>-24.803000000000001</v>
          </cell>
        </row>
        <row r="3517">
          <cell r="A3517" t="str">
            <v>Comoros</v>
          </cell>
          <cell r="B3517" t="str">
            <v>--</v>
          </cell>
          <cell r="C3517" t="str">
            <v>--</v>
          </cell>
        </row>
        <row r="3518">
          <cell r="A3518" t="str">
            <v>Costa Rica</v>
          </cell>
          <cell r="B3518" t="str">
            <v>Americas</v>
          </cell>
          <cell r="C3518" t="str">
            <v>Baa3</v>
          </cell>
          <cell r="D3518">
            <v>-29.242000000000001</v>
          </cell>
          <cell r="E3518">
            <v>-16.467600000000001</v>
          </cell>
          <cell r="F3518">
            <v>-18.565100000000001</v>
          </cell>
          <cell r="G3518">
            <v>-15.5786</v>
          </cell>
          <cell r="H3518">
            <v>-16.309200000000001</v>
          </cell>
          <cell r="I3518">
            <v>-22.7637</v>
          </cell>
          <cell r="J3518">
            <v>-26.382200000000001</v>
          </cell>
          <cell r="K3518">
            <v>-26.7348</v>
          </cell>
          <cell r="L3518">
            <v>-31.3065</v>
          </cell>
          <cell r="M3518">
            <v>-33.488500000000002</v>
          </cell>
        </row>
        <row r="3519">
          <cell r="A3519" t="str">
            <v>Croatia</v>
          </cell>
          <cell r="B3519" t="str">
            <v>Europe</v>
          </cell>
          <cell r="C3519" t="str">
            <v>Ba1</v>
          </cell>
          <cell r="D3519">
            <v>-39.643099999999997</v>
          </cell>
          <cell r="E3519">
            <v>-51.062399999999997</v>
          </cell>
          <cell r="F3519">
            <v>-53.796100000000003</v>
          </cell>
          <cell r="G3519">
            <v>-80.443299999999994</v>
          </cell>
          <cell r="H3519">
            <v>-99.670500000000004</v>
          </cell>
          <cell r="I3519">
            <v>-69.994699999999995</v>
          </cell>
          <cell r="J3519">
            <v>-90.592299999999994</v>
          </cell>
          <cell r="K3519">
            <v>-95.167699999999996</v>
          </cell>
          <cell r="L3519">
            <v>-84.543400000000005</v>
          </cell>
          <cell r="M3519">
            <v>-91.409800000000004</v>
          </cell>
        </row>
        <row r="3520">
          <cell r="A3520" t="str">
            <v>Cuba</v>
          </cell>
          <cell r="B3520" t="str">
            <v>Americas</v>
          </cell>
          <cell r="C3520" t="str">
            <v>Caa1</v>
          </cell>
        </row>
        <row r="3521">
          <cell r="A3521" t="str">
            <v>Cyprus</v>
          </cell>
          <cell r="B3521" t="str">
            <v>Europe</v>
          </cell>
          <cell r="C3521" t="str">
            <v>Caa3</v>
          </cell>
          <cell r="D3521">
            <v>4.2748999999999997</v>
          </cell>
          <cell r="E3521">
            <v>14.1439</v>
          </cell>
          <cell r="F3521">
            <v>20.302399999999999</v>
          </cell>
          <cell r="G3521">
            <v>21.421199999999999</v>
          </cell>
          <cell r="H3521">
            <v>13.018599999999999</v>
          </cell>
          <cell r="I3521">
            <v>-15.113300000000001</v>
          </cell>
          <cell r="J3521">
            <v>-30.409099999999999</v>
          </cell>
          <cell r="K3521">
            <v>-43.215000000000003</v>
          </cell>
          <cell r="L3521">
            <v>-71.732500000000002</v>
          </cell>
          <cell r="M3521">
            <v>-62.521900000000002</v>
          </cell>
        </row>
        <row r="3522">
          <cell r="A3522" t="str">
            <v>Czech Republic</v>
          </cell>
          <cell r="B3522" t="str">
            <v>Europe</v>
          </cell>
          <cell r="C3522" t="str">
            <v>A1</v>
          </cell>
          <cell r="D3522">
            <v>-21.577200000000001</v>
          </cell>
          <cell r="E3522">
            <v>-32.3643</v>
          </cell>
          <cell r="F3522">
            <v>-26.1858</v>
          </cell>
          <cell r="G3522">
            <v>-34.985999999999997</v>
          </cell>
          <cell r="H3522">
            <v>-43.458500000000001</v>
          </cell>
          <cell r="I3522">
            <v>-35.427500000000002</v>
          </cell>
          <cell r="J3522">
            <v>-47.704900000000002</v>
          </cell>
          <cell r="K3522">
            <v>-49.1783</v>
          </cell>
          <cell r="L3522">
            <v>-42.1892</v>
          </cell>
          <cell r="M3522">
            <v>-50.852699999999999</v>
          </cell>
        </row>
        <row r="3523">
          <cell r="A3523" t="str">
            <v>Democratic Republic of the Congo</v>
          </cell>
          <cell r="C3523" t="str">
            <v>B3</v>
          </cell>
        </row>
        <row r="3524">
          <cell r="A3524" t="str">
            <v>Denmark</v>
          </cell>
          <cell r="B3524" t="str">
            <v>Europe</v>
          </cell>
          <cell r="C3524" t="str">
            <v>Aaa</v>
          </cell>
          <cell r="D3524">
            <v>-28.283200000000001</v>
          </cell>
          <cell r="E3524">
            <v>-20.346699999999998</v>
          </cell>
          <cell r="F3524">
            <v>-9.9324999999999992</v>
          </cell>
          <cell r="G3524">
            <v>-10.842000000000001</v>
          </cell>
          <cell r="H3524">
            <v>-15.836399999999999</v>
          </cell>
          <cell r="I3524">
            <v>-11.0655</v>
          </cell>
          <cell r="J3524">
            <v>-19.334399999999999</v>
          </cell>
          <cell r="K3524">
            <v>-10.285500000000001</v>
          </cell>
          <cell r="L3524">
            <v>1.3588</v>
          </cell>
          <cell r="M3524">
            <v>9.7330000000000005</v>
          </cell>
        </row>
        <row r="3525">
          <cell r="A3525" t="str">
            <v>Djibouti</v>
          </cell>
          <cell r="B3525" t="str">
            <v>--</v>
          </cell>
          <cell r="C3525" t="str">
            <v>--</v>
          </cell>
        </row>
        <row r="3526">
          <cell r="A3526" t="str">
            <v>Dominican Republic</v>
          </cell>
          <cell r="B3526" t="str">
            <v>Americas</v>
          </cell>
          <cell r="C3526" t="str">
            <v>B1</v>
          </cell>
          <cell r="F3526">
            <v>-33.701099999999997</v>
          </cell>
          <cell r="G3526">
            <v>-35.483199999999997</v>
          </cell>
          <cell r="H3526">
            <v>-34.634700000000002</v>
          </cell>
          <cell r="I3526">
            <v>-39.2928</v>
          </cell>
          <cell r="J3526">
            <v>-43.9024</v>
          </cell>
          <cell r="K3526">
            <v>-50.8673</v>
          </cell>
          <cell r="L3526">
            <v>-53.354700000000001</v>
          </cell>
          <cell r="M3526">
            <v>-58.192799999999998</v>
          </cell>
        </row>
        <row r="3527">
          <cell r="A3527" t="str">
            <v>Ecuador</v>
          </cell>
          <cell r="B3527" t="str">
            <v>Americas</v>
          </cell>
          <cell r="C3527" t="str">
            <v>Caa1</v>
          </cell>
          <cell r="D3527">
            <v>-51.740699999999997</v>
          </cell>
          <cell r="E3527">
            <v>-45.556800000000003</v>
          </cell>
          <cell r="F3527">
            <v>-38.298000000000002</v>
          </cell>
          <cell r="G3527">
            <v>-29.590599999999998</v>
          </cell>
          <cell r="H3527">
            <v>-23.148800000000001</v>
          </cell>
          <cell r="I3527">
            <v>-16.344000000000001</v>
          </cell>
          <cell r="J3527">
            <v>-13.238200000000001</v>
          </cell>
          <cell r="K3527">
            <v>-14.3347</v>
          </cell>
          <cell r="L3527">
            <v>-12.676</v>
          </cell>
          <cell r="M3527">
            <v>-11.7873</v>
          </cell>
        </row>
        <row r="3528">
          <cell r="A3528" t="str">
            <v>Egypt</v>
          </cell>
          <cell r="B3528" t="str">
            <v>ME &amp; A</v>
          </cell>
          <cell r="C3528" t="str">
            <v>Caa1</v>
          </cell>
          <cell r="E3528">
            <v>-26.189699999999998</v>
          </cell>
          <cell r="F3528">
            <v>-17.805199999999999</v>
          </cell>
          <cell r="G3528">
            <v>-10.0215</v>
          </cell>
          <cell r="H3528">
            <v>-6.3829000000000002</v>
          </cell>
          <cell r="I3528">
            <v>-16.639099999999999</v>
          </cell>
          <cell r="J3528">
            <v>-15.766500000000001</v>
          </cell>
          <cell r="K3528">
            <v>-20.190100000000001</v>
          </cell>
          <cell r="L3528">
            <v>-22.325500000000002</v>
          </cell>
          <cell r="M3528">
            <v>-25.407499999999999</v>
          </cell>
        </row>
        <row r="3529">
          <cell r="A3529" t="str">
            <v>El Salvador</v>
          </cell>
          <cell r="B3529" t="str">
            <v>Americas</v>
          </cell>
          <cell r="C3529" t="str">
            <v>Ba3</v>
          </cell>
          <cell r="D3529">
            <v>-44.653300000000002</v>
          </cell>
          <cell r="E3529">
            <v>-45.039000000000001</v>
          </cell>
          <cell r="F3529">
            <v>-45.348599999999998</v>
          </cell>
          <cell r="G3529">
            <v>-47.201500000000003</v>
          </cell>
          <cell r="H3529">
            <v>-44.880099999999999</v>
          </cell>
          <cell r="I3529">
            <v>-44.223999999999997</v>
          </cell>
          <cell r="J3529">
            <v>-48.894799999999996</v>
          </cell>
          <cell r="K3529">
            <v>-49.4148</v>
          </cell>
          <cell r="L3529">
            <v>-53.079900000000002</v>
          </cell>
          <cell r="M3529">
            <v>-57.816099999999999</v>
          </cell>
        </row>
        <row r="3530">
          <cell r="A3530" t="str">
            <v>Equatorial Guinea</v>
          </cell>
          <cell r="B3530" t="str">
            <v>--</v>
          </cell>
          <cell r="C3530" t="str">
            <v>--</v>
          </cell>
        </row>
        <row r="3531">
          <cell r="A3531" t="str">
            <v>Eritrea</v>
          </cell>
          <cell r="B3531" t="str">
            <v>--</v>
          </cell>
          <cell r="C3531" t="str">
            <v>--</v>
          </cell>
        </row>
        <row r="3532">
          <cell r="A3532" t="str">
            <v>Estonia</v>
          </cell>
          <cell r="B3532" t="str">
            <v>Europe</v>
          </cell>
          <cell r="C3532" t="str">
            <v>A1</v>
          </cell>
          <cell r="D3532">
            <v>-65.868399999999994</v>
          </cell>
          <cell r="E3532">
            <v>-86.460899999999995</v>
          </cell>
          <cell r="F3532">
            <v>-85.185599999999994</v>
          </cell>
          <cell r="G3532">
            <v>-73.872399999999999</v>
          </cell>
          <cell r="H3532">
            <v>-72.050600000000003</v>
          </cell>
          <cell r="I3532">
            <v>-76.718999999999994</v>
          </cell>
          <cell r="J3532">
            <v>-80.589399999999998</v>
          </cell>
          <cell r="K3532">
            <v>-72.402299999999997</v>
          </cell>
          <cell r="L3532">
            <v>-56.42</v>
          </cell>
          <cell r="M3532">
            <v>-53.9773</v>
          </cell>
        </row>
        <row r="3533">
          <cell r="A3533" t="str">
            <v>Ethiopia</v>
          </cell>
          <cell r="B3533" t="str">
            <v>--</v>
          </cell>
          <cell r="C3533" t="str">
            <v>--</v>
          </cell>
        </row>
        <row r="3534">
          <cell r="A3534" t="str">
            <v>Eurozone</v>
          </cell>
          <cell r="B3534" t="str">
            <v>--</v>
          </cell>
          <cell r="C3534" t="str">
            <v>--</v>
          </cell>
          <cell r="D3534">
            <v>-10.160500000000001</v>
          </cell>
          <cell r="E3534">
            <v>-10.9617</v>
          </cell>
          <cell r="F3534">
            <v>-8.8862000000000005</v>
          </cell>
          <cell r="G3534">
            <v>-11.9472</v>
          </cell>
          <cell r="H3534">
            <v>-14.1089</v>
          </cell>
          <cell r="I3534">
            <v>-17.345400000000001</v>
          </cell>
          <cell r="J3534">
            <v>-16.659300000000002</v>
          </cell>
          <cell r="K3534">
            <v>-13.756</v>
          </cell>
          <cell r="L3534">
            <v>-13.957100000000001</v>
          </cell>
        </row>
        <row r="3535">
          <cell r="A3535" t="str">
            <v>Federated States of Micronesia</v>
          </cell>
          <cell r="B3535" t="str">
            <v>--</v>
          </cell>
          <cell r="C3535" t="str">
            <v>--</v>
          </cell>
        </row>
        <row r="3536">
          <cell r="A3536" t="str">
            <v>Fiji Islands</v>
          </cell>
          <cell r="B3536" t="str">
            <v>Asia Pacific</v>
          </cell>
          <cell r="C3536" t="str">
            <v>B1</v>
          </cell>
        </row>
        <row r="3537">
          <cell r="A3537" t="str">
            <v>Finland</v>
          </cell>
          <cell r="B3537" t="str">
            <v>Europe</v>
          </cell>
          <cell r="C3537" t="str">
            <v>Aaa</v>
          </cell>
          <cell r="D3537">
            <v>-26.462199999999999</v>
          </cell>
          <cell r="E3537">
            <v>-10.0054</v>
          </cell>
          <cell r="F3537">
            <v>-15.303000000000001</v>
          </cell>
          <cell r="G3537">
            <v>-13.8108</v>
          </cell>
          <cell r="H3537">
            <v>-27.928899999999999</v>
          </cell>
          <cell r="I3537">
            <v>-2.6850000000000001</v>
          </cell>
          <cell r="J3537">
            <v>6.7304000000000004</v>
          </cell>
          <cell r="K3537">
            <v>21.408300000000001</v>
          </cell>
          <cell r="L3537">
            <v>19.6922</v>
          </cell>
          <cell r="M3537">
            <v>18.3812</v>
          </cell>
        </row>
        <row r="3538">
          <cell r="A3538" t="str">
            <v>France</v>
          </cell>
          <cell r="B3538" t="str">
            <v>Europe</v>
          </cell>
          <cell r="C3538" t="str">
            <v>Aa1</v>
          </cell>
          <cell r="D3538">
            <v>0.64870000000000005</v>
          </cell>
          <cell r="E3538">
            <v>-1.0267999999999999</v>
          </cell>
          <cell r="F3538">
            <v>1.1174999999999999</v>
          </cell>
          <cell r="G3538">
            <v>1.1177999999999999</v>
          </cell>
          <cell r="H3538">
            <v>-1.484</v>
          </cell>
          <cell r="I3538">
            <v>-12.869899999999999</v>
          </cell>
          <cell r="J3538">
            <v>-9.3808000000000007</v>
          </cell>
          <cell r="K3538">
            <v>-12.5108</v>
          </cell>
          <cell r="L3538">
            <v>-18.776900000000001</v>
          </cell>
          <cell r="M3538">
            <v>-21.143599999999999</v>
          </cell>
        </row>
        <row r="3539">
          <cell r="A3539" t="str">
            <v>Gabon</v>
          </cell>
          <cell r="B3539" t="str">
            <v>ME &amp; A</v>
          </cell>
          <cell r="C3539" t="str">
            <v>--</v>
          </cell>
        </row>
        <row r="3540">
          <cell r="A3540" t="str">
            <v>Gambia</v>
          </cell>
          <cell r="B3540" t="str">
            <v>--</v>
          </cell>
          <cell r="C3540" t="str">
            <v>--</v>
          </cell>
        </row>
        <row r="3541">
          <cell r="A3541" t="str">
            <v>Georgia</v>
          </cell>
          <cell r="B3541" t="str">
            <v>Europe</v>
          </cell>
          <cell r="C3541" t="str">
            <v>Ba3</v>
          </cell>
          <cell r="D3541">
            <v>-78.190399999999997</v>
          </cell>
          <cell r="E3541">
            <v>-68.387699999999995</v>
          </cell>
          <cell r="F3541">
            <v>-62.758899999999997</v>
          </cell>
          <cell r="G3541">
            <v>-66.859099999999998</v>
          </cell>
          <cell r="H3541">
            <v>-69.690200000000004</v>
          </cell>
          <cell r="I3541">
            <v>-75.1203</v>
          </cell>
          <cell r="J3541">
            <v>-99.289699999999996</v>
          </cell>
          <cell r="K3541">
            <v>-99.911500000000004</v>
          </cell>
          <cell r="L3541">
            <v>-92.962299999999999</v>
          </cell>
          <cell r="M3541">
            <v>-86.551900000000003</v>
          </cell>
        </row>
        <row r="3542">
          <cell r="A3542" t="str">
            <v>Germany</v>
          </cell>
          <cell r="B3542" t="str">
            <v>Europe</v>
          </cell>
          <cell r="C3542" t="str">
            <v>Aaa</v>
          </cell>
          <cell r="D3542">
            <v>6.6071999999999997</v>
          </cell>
          <cell r="E3542">
            <v>10.674300000000001</v>
          </cell>
          <cell r="F3542">
            <v>21.0365</v>
          </cell>
          <cell r="G3542">
            <v>27.9496</v>
          </cell>
          <cell r="H3542">
            <v>26.498699999999999</v>
          </cell>
          <cell r="I3542">
            <v>25.512799999999999</v>
          </cell>
          <cell r="J3542">
            <v>33.960999999999999</v>
          </cell>
          <cell r="K3542">
            <v>35.413899999999998</v>
          </cell>
          <cell r="L3542">
            <v>33.681699999999999</v>
          </cell>
          <cell r="M3542">
            <v>41.5246</v>
          </cell>
        </row>
        <row r="3543">
          <cell r="A3543" t="str">
            <v>Ghana</v>
          </cell>
          <cell r="B3543" t="str">
            <v>ME &amp; A</v>
          </cell>
          <cell r="C3543" t="str">
            <v>B1</v>
          </cell>
          <cell r="G3543">
            <v>-19.796399999999998</v>
          </cell>
          <cell r="H3543">
            <v>-29.0352</v>
          </cell>
          <cell r="I3543">
            <v>-40.847700000000003</v>
          </cell>
          <cell r="J3543">
            <v>-50.841299999999997</v>
          </cell>
          <cell r="K3543">
            <v>-50.935400000000001</v>
          </cell>
          <cell r="L3543">
            <v>-45.890300000000003</v>
          </cell>
        </row>
        <row r="3544">
          <cell r="A3544" t="str">
            <v>Gibraltar</v>
          </cell>
          <cell r="B3544" t="str">
            <v>--</v>
          </cell>
          <cell r="C3544" t="str">
            <v>--</v>
          </cell>
        </row>
        <row r="3545">
          <cell r="A3545" t="str">
            <v>Greece</v>
          </cell>
          <cell r="B3545" t="str">
            <v>Europe</v>
          </cell>
          <cell r="C3545" t="str">
            <v>C</v>
          </cell>
          <cell r="D3545">
            <v>-58.896900000000002</v>
          </cell>
          <cell r="E3545">
            <v>-66.996799999999993</v>
          </cell>
          <cell r="F3545">
            <v>-77.2791</v>
          </cell>
          <cell r="G3545">
            <v>-85.399799999999999</v>
          </cell>
          <cell r="H3545">
            <v>-96.105000000000004</v>
          </cell>
          <cell r="I3545">
            <v>-76.8369</v>
          </cell>
          <cell r="J3545">
            <v>-89.6464</v>
          </cell>
          <cell r="K3545">
            <v>-98.415700000000001</v>
          </cell>
          <cell r="L3545">
            <v>-84.453299999999999</v>
          </cell>
          <cell r="M3545">
            <v>-108.8279</v>
          </cell>
        </row>
        <row r="3546">
          <cell r="A3546" t="str">
            <v>Grenada</v>
          </cell>
          <cell r="B3546" t="str">
            <v>--</v>
          </cell>
          <cell r="C3546" t="str">
            <v>--</v>
          </cell>
        </row>
        <row r="3547">
          <cell r="A3547" t="str">
            <v>Guatemala</v>
          </cell>
          <cell r="B3547" t="str">
            <v>Americas</v>
          </cell>
          <cell r="C3547" t="str">
            <v>Ba1</v>
          </cell>
          <cell r="F3547">
            <v>-10.572100000000001</v>
          </cell>
          <cell r="G3547">
            <v>-11.6737</v>
          </cell>
          <cell r="H3547">
            <v>-13.303699999999999</v>
          </cell>
          <cell r="I3547">
            <v>-14.131600000000001</v>
          </cell>
          <cell r="J3547">
            <v>-12.6706</v>
          </cell>
          <cell r="K3547">
            <v>-13.517799999999999</v>
          </cell>
          <cell r="L3547">
            <v>-15.3728</v>
          </cell>
          <cell r="M3547">
            <v>-18.8917</v>
          </cell>
        </row>
        <row r="3548">
          <cell r="A3548" t="str">
            <v>Guernsey</v>
          </cell>
          <cell r="B3548" t="str">
            <v>--</v>
          </cell>
          <cell r="C3548" t="str">
            <v>--</v>
          </cell>
        </row>
        <row r="3549">
          <cell r="A3549" t="str">
            <v>Guinea</v>
          </cell>
          <cell r="B3549" t="str">
            <v>--</v>
          </cell>
          <cell r="C3549" t="str">
            <v>--</v>
          </cell>
        </row>
        <row r="3550">
          <cell r="A3550" t="str">
            <v>Guinea-Bissau</v>
          </cell>
          <cell r="B3550" t="str">
            <v>--</v>
          </cell>
          <cell r="C3550" t="str">
            <v>--</v>
          </cell>
        </row>
        <row r="3551">
          <cell r="A3551" t="str">
            <v>Guyana</v>
          </cell>
          <cell r="B3551" t="str">
            <v>--</v>
          </cell>
          <cell r="C3551" t="str">
            <v>--</v>
          </cell>
        </row>
        <row r="3552">
          <cell r="A3552" t="str">
            <v>Haiti</v>
          </cell>
          <cell r="B3552" t="str">
            <v>--</v>
          </cell>
          <cell r="C3552" t="str">
            <v>--</v>
          </cell>
        </row>
        <row r="3553">
          <cell r="A3553" t="str">
            <v>Honduras</v>
          </cell>
          <cell r="B3553" t="str">
            <v>Americas</v>
          </cell>
          <cell r="C3553" t="str">
            <v>B2</v>
          </cell>
          <cell r="E3553">
            <v>-61.978299999999997</v>
          </cell>
          <cell r="F3553">
            <v>-49.017099999999999</v>
          </cell>
          <cell r="G3553">
            <v>-29.155999999999999</v>
          </cell>
          <cell r="H3553">
            <v>-24.857500000000002</v>
          </cell>
          <cell r="I3553">
            <v>-33.445399999999999</v>
          </cell>
          <cell r="J3553">
            <v>-37.632199999999997</v>
          </cell>
          <cell r="K3553">
            <v>-40.5623</v>
          </cell>
          <cell r="L3553">
            <v>-41.767800000000001</v>
          </cell>
          <cell r="M3553">
            <v>-50.783200000000001</v>
          </cell>
        </row>
        <row r="3554">
          <cell r="A3554" t="str">
            <v>Hong Kong</v>
          </cell>
          <cell r="B3554" t="str">
            <v>Asia Pacific</v>
          </cell>
          <cell r="C3554" t="str">
            <v>Aa1</v>
          </cell>
          <cell r="D3554">
            <v>245.60059999999999</v>
          </cell>
          <cell r="E3554">
            <v>251.3289</v>
          </cell>
          <cell r="F3554">
            <v>246.12870000000001</v>
          </cell>
          <cell r="G3554">
            <v>273.30930000000001</v>
          </cell>
          <cell r="H3554">
            <v>232.46190000000001</v>
          </cell>
          <cell r="I3554">
            <v>286.97070000000002</v>
          </cell>
          <cell r="J3554">
            <v>343.66300000000001</v>
          </cell>
          <cell r="K3554">
            <v>291.03820000000002</v>
          </cell>
          <cell r="L3554">
            <v>285.26179999999999</v>
          </cell>
          <cell r="M3554">
            <v>277.90960000000001</v>
          </cell>
        </row>
        <row r="3555">
          <cell r="A3555" t="str">
            <v>Hungary</v>
          </cell>
          <cell r="B3555" t="str">
            <v>Europe</v>
          </cell>
          <cell r="C3555" t="str">
            <v>Ba1</v>
          </cell>
          <cell r="D3555">
            <v>-84.202100000000002</v>
          </cell>
          <cell r="E3555">
            <v>-96.004300000000001</v>
          </cell>
          <cell r="F3555">
            <v>-88.234499999999997</v>
          </cell>
          <cell r="G3555">
            <v>-107.3969</v>
          </cell>
          <cell r="H3555">
            <v>-97.405900000000003</v>
          </cell>
          <cell r="I3555">
            <v>-96.551500000000004</v>
          </cell>
          <cell r="J3555">
            <v>-128.9932</v>
          </cell>
          <cell r="K3555">
            <v>-110.8997</v>
          </cell>
          <cell r="L3555">
            <v>-87.284199999999998</v>
          </cell>
          <cell r="M3555">
            <v>-99.707499999999996</v>
          </cell>
        </row>
        <row r="3556">
          <cell r="A3556" t="str">
            <v>Iceland</v>
          </cell>
          <cell r="B3556" t="str">
            <v>Europe</v>
          </cell>
          <cell r="C3556" t="str">
            <v>Baa3</v>
          </cell>
          <cell r="D3556">
            <v>-67.629000000000005</v>
          </cell>
          <cell r="E3556">
            <v>-76.1738</v>
          </cell>
          <cell r="F3556">
            <v>-84.511700000000005</v>
          </cell>
          <cell r="G3556">
            <v>-100.69840000000001</v>
          </cell>
          <cell r="H3556">
            <v>-115.6086</v>
          </cell>
          <cell r="I3556">
            <v>-504.72770000000003</v>
          </cell>
          <cell r="J3556">
            <v>-72.905299999999997</v>
          </cell>
          <cell r="K3556">
            <v>-74.693899999999999</v>
          </cell>
          <cell r="L3556">
            <v>-53.19</v>
          </cell>
          <cell r="M3556">
            <v>-29.7072</v>
          </cell>
        </row>
        <row r="3557">
          <cell r="A3557" t="str">
            <v>India</v>
          </cell>
          <cell r="B3557" t="str">
            <v>Asia Pacific</v>
          </cell>
          <cell r="C3557" t="str">
            <v>Baa3</v>
          </cell>
          <cell r="D3557">
            <v>-7.6383000000000001</v>
          </cell>
          <cell r="E3557">
            <v>-7.4717000000000002</v>
          </cell>
          <cell r="F3557">
            <v>-7.1921999999999997</v>
          </cell>
          <cell r="G3557">
            <v>-6.5792999999999999</v>
          </cell>
          <cell r="H3557">
            <v>-4.1315999999999997</v>
          </cell>
          <cell r="I3557">
            <v>-5.4408000000000003</v>
          </cell>
          <cell r="J3557">
            <v>-11.654299999999999</v>
          </cell>
          <cell r="K3557">
            <v>-11.900600000000001</v>
          </cell>
          <cell r="L3557">
            <v>-13.0726</v>
          </cell>
          <cell r="M3557">
            <v>-15.7462</v>
          </cell>
        </row>
        <row r="3558">
          <cell r="A3558" t="str">
            <v>Indonesia</v>
          </cell>
          <cell r="B3558" t="str">
            <v>Asia Pacific</v>
          </cell>
          <cell r="C3558" t="str">
            <v>Baa3</v>
          </cell>
          <cell r="D3558">
            <v>-45.118600000000001</v>
          </cell>
          <cell r="E3558">
            <v>-45.447899999999997</v>
          </cell>
          <cell r="F3558">
            <v>-43.6753</v>
          </cell>
          <cell r="G3558">
            <v>-37.539200000000001</v>
          </cell>
          <cell r="H3558">
            <v>-39.1389</v>
          </cell>
          <cell r="I3558">
            <v>-28.959</v>
          </cell>
          <cell r="J3558">
            <v>-39.609299999999998</v>
          </cell>
          <cell r="K3558">
            <v>-41.041400000000003</v>
          </cell>
          <cell r="L3558">
            <v>-37.605699999999999</v>
          </cell>
          <cell r="M3558">
            <v>-41.191499999999998</v>
          </cell>
        </row>
        <row r="3559">
          <cell r="A3559" t="str">
            <v>Iran</v>
          </cell>
          <cell r="C3559" t="str">
            <v>--</v>
          </cell>
        </row>
        <row r="3560">
          <cell r="A3560" t="str">
            <v>Iraq</v>
          </cell>
          <cell r="B3560" t="str">
            <v>--</v>
          </cell>
          <cell r="C3560" t="str">
            <v>--</v>
          </cell>
        </row>
        <row r="3561">
          <cell r="A3561" t="str">
            <v>Ireland</v>
          </cell>
          <cell r="B3561" t="str">
            <v>Europe</v>
          </cell>
          <cell r="C3561" t="str">
            <v>Ba1</v>
          </cell>
          <cell r="D3561">
            <v>-20.015599999999999</v>
          </cell>
          <cell r="E3561">
            <v>-17.935700000000001</v>
          </cell>
          <cell r="F3561">
            <v>-24.548100000000002</v>
          </cell>
          <cell r="G3561">
            <v>-5.3228999999999997</v>
          </cell>
          <cell r="H3561">
            <v>-19.471699999999998</v>
          </cell>
          <cell r="I3561">
            <v>-75.603499999999997</v>
          </cell>
          <cell r="J3561">
            <v>-92.425899999999999</v>
          </cell>
          <cell r="K3561">
            <v>-87.958799999999997</v>
          </cell>
          <cell r="L3561">
            <v>-112.1687</v>
          </cell>
          <cell r="M3561">
            <v>-111.9781</v>
          </cell>
        </row>
        <row r="3562">
          <cell r="A3562" t="str">
            <v>Isle of Man</v>
          </cell>
          <cell r="B3562" t="str">
            <v>--</v>
          </cell>
          <cell r="C3562" t="str">
            <v>Aaa</v>
          </cell>
        </row>
        <row r="3563">
          <cell r="A3563" t="str">
            <v>Israel</v>
          </cell>
          <cell r="B3563" t="str">
            <v>ME &amp; A</v>
          </cell>
          <cell r="C3563" t="str">
            <v>A1</v>
          </cell>
          <cell r="D3563">
            <v>-21.285399999999999</v>
          </cell>
          <cell r="E3563">
            <v>-17.4895</v>
          </cell>
          <cell r="F3563">
            <v>-15.922599999999999</v>
          </cell>
          <cell r="G3563">
            <v>-2.6499999999999999E-2</v>
          </cell>
          <cell r="H3563">
            <v>-0.52290000000000003</v>
          </cell>
          <cell r="I3563">
            <v>6.6024000000000003</v>
          </cell>
          <cell r="J3563">
            <v>5.9420000000000002</v>
          </cell>
          <cell r="K3563">
            <v>10.8581</v>
          </cell>
          <cell r="L3563">
            <v>16.489899999999999</v>
          </cell>
          <cell r="M3563">
            <v>22.209800000000001</v>
          </cell>
        </row>
        <row r="3564">
          <cell r="A3564" t="str">
            <v>Italy</v>
          </cell>
          <cell r="B3564" t="str">
            <v>Europe</v>
          </cell>
          <cell r="C3564" t="str">
            <v>Baa2</v>
          </cell>
          <cell r="D3564">
            <v>-13.648400000000001</v>
          </cell>
          <cell r="E3564">
            <v>-15.827</v>
          </cell>
          <cell r="F3564">
            <v>-16.7666</v>
          </cell>
          <cell r="G3564">
            <v>-22.207000000000001</v>
          </cell>
          <cell r="H3564">
            <v>-24.516200000000001</v>
          </cell>
          <cell r="I3564">
            <v>-24.102599999999999</v>
          </cell>
          <cell r="J3564">
            <v>-25.346399999999999</v>
          </cell>
          <cell r="K3564">
            <v>-23.885400000000001</v>
          </cell>
          <cell r="L3564">
            <v>-21.727699999999999</v>
          </cell>
          <cell r="M3564">
            <v>-26.4344</v>
          </cell>
        </row>
        <row r="3565">
          <cell r="A3565" t="str">
            <v>Ivory Coast</v>
          </cell>
          <cell r="B3565" t="str">
            <v>--</v>
          </cell>
          <cell r="C3565" t="str">
            <v>--</v>
          </cell>
        </row>
        <row r="3566">
          <cell r="A3566" t="str">
            <v>Jamaica</v>
          </cell>
          <cell r="B3566" t="str">
            <v>Americas</v>
          </cell>
          <cell r="C3566" t="str">
            <v>Caa3</v>
          </cell>
          <cell r="F3566">
            <v>-96.825800000000001</v>
          </cell>
          <cell r="G3566">
            <v>-103.0686</v>
          </cell>
          <cell r="H3566">
            <v>-105.5787</v>
          </cell>
          <cell r="I3566">
            <v>-112.1237</v>
          </cell>
          <cell r="J3566">
            <v>-141.0898</v>
          </cell>
          <cell r="K3566">
            <v>-129.78550000000001</v>
          </cell>
          <cell r="L3566">
            <v>-128.99539999999999</v>
          </cell>
          <cell r="M3566">
            <v>-127.7341</v>
          </cell>
        </row>
        <row r="3567">
          <cell r="A3567" t="str">
            <v>Japan</v>
          </cell>
          <cell r="B3567" t="str">
            <v>Asia Pacific</v>
          </cell>
          <cell r="C3567" t="str">
            <v>Aa3</v>
          </cell>
          <cell r="D3567">
            <v>34.643000000000001</v>
          </cell>
          <cell r="E3567">
            <v>36.884599999999999</v>
          </cell>
          <cell r="F3567">
            <v>35.8598</v>
          </cell>
          <cell r="G3567">
            <v>42.448700000000002</v>
          </cell>
          <cell r="H3567">
            <v>48.778399999999998</v>
          </cell>
          <cell r="I3567">
            <v>44.992800000000003</v>
          </cell>
          <cell r="J3567">
            <v>56.506300000000003</v>
          </cell>
          <cell r="K3567">
            <v>52.135800000000003</v>
          </cell>
          <cell r="L3567">
            <v>56.398800000000001</v>
          </cell>
          <cell r="M3567">
            <v>62.301600000000001</v>
          </cell>
        </row>
        <row r="3568">
          <cell r="A3568" t="str">
            <v>Jersey</v>
          </cell>
          <cell r="B3568" t="str">
            <v>--</v>
          </cell>
          <cell r="C3568" t="str">
            <v>--</v>
          </cell>
        </row>
        <row r="3569">
          <cell r="A3569" t="str">
            <v>Jordan</v>
          </cell>
          <cell r="B3569" t="str">
            <v>ME &amp; A</v>
          </cell>
          <cell r="C3569" t="str">
            <v>B1</v>
          </cell>
          <cell r="D3569">
            <v>-70.788499999999999</v>
          </cell>
          <cell r="E3569">
            <v>-94.453100000000006</v>
          </cell>
          <cell r="F3569">
            <v>-158.20949999999999</v>
          </cell>
          <cell r="G3569">
            <v>-102.81780000000001</v>
          </cell>
          <cell r="H3569">
            <v>-127.94410000000001</v>
          </cell>
          <cell r="I3569">
            <v>-89.554900000000004</v>
          </cell>
          <cell r="J3569">
            <v>-72.705200000000005</v>
          </cell>
          <cell r="K3569">
            <v>-69.573099999999997</v>
          </cell>
          <cell r="L3569">
            <v>-74.093900000000005</v>
          </cell>
          <cell r="M3569">
            <v>-85.244299999999996</v>
          </cell>
        </row>
        <row r="3570">
          <cell r="A3570" t="str">
            <v>Kazakhstan</v>
          </cell>
          <cell r="B3570" t="str">
            <v>Europe</v>
          </cell>
          <cell r="C3570" t="str">
            <v>Baa2</v>
          </cell>
          <cell r="D3570">
            <v>-47.863199999999999</v>
          </cell>
          <cell r="E3570">
            <v>-36.387999999999998</v>
          </cell>
          <cell r="F3570">
            <v>-35.498399999999997</v>
          </cell>
          <cell r="G3570">
            <v>-35.759</v>
          </cell>
          <cell r="H3570">
            <v>-42.267099999999999</v>
          </cell>
          <cell r="I3570">
            <v>-29.107900000000001</v>
          </cell>
          <cell r="J3570">
            <v>-37.412599999999998</v>
          </cell>
          <cell r="K3570">
            <v>-24.101099999999999</v>
          </cell>
          <cell r="L3570">
            <v>-12.8935</v>
          </cell>
          <cell r="M3570">
            <v>-12.485900000000001</v>
          </cell>
        </row>
        <row r="3571">
          <cell r="A3571" t="str">
            <v>Kenya</v>
          </cell>
          <cell r="B3571" t="str">
            <v>--</v>
          </cell>
          <cell r="C3571" t="str">
            <v>B1</v>
          </cell>
        </row>
        <row r="3572">
          <cell r="A3572" t="str">
            <v>Korea</v>
          </cell>
          <cell r="B3572" t="str">
            <v>Asia Pacific</v>
          </cell>
          <cell r="C3572" t="str">
            <v>Aa3</v>
          </cell>
          <cell r="D3572">
            <v>-9.9214000000000002</v>
          </cell>
          <cell r="E3572">
            <v>-8.6056000000000008</v>
          </cell>
          <cell r="F3572">
            <v>-17.109200000000001</v>
          </cell>
          <cell r="G3572">
            <v>-15.9534</v>
          </cell>
          <cell r="H3572">
            <v>-17.469799999999999</v>
          </cell>
          <cell r="I3572">
            <v>-7.7689000000000004</v>
          </cell>
          <cell r="J3572">
            <v>-12.5794</v>
          </cell>
          <cell r="K3572">
            <v>-13.5601</v>
          </cell>
          <cell r="L3572">
            <v>-7.5848000000000004</v>
          </cell>
          <cell r="M3572">
            <v>-9.1333000000000002</v>
          </cell>
        </row>
        <row r="3573">
          <cell r="A3573" t="str">
            <v>Kuwait</v>
          </cell>
          <cell r="B3573" t="str">
            <v>ME &amp; A</v>
          </cell>
          <cell r="C3573" t="str">
            <v>Aa2</v>
          </cell>
          <cell r="D3573">
            <v>62.062100000000001</v>
          </cell>
          <cell r="E3573">
            <v>61.486600000000003</v>
          </cell>
          <cell r="F3573">
            <v>60.838299999999997</v>
          </cell>
          <cell r="G3573">
            <v>63.234200000000001</v>
          </cell>
          <cell r="H3573">
            <v>62.416200000000003</v>
          </cell>
          <cell r="I3573">
            <v>70.753299999999996</v>
          </cell>
          <cell r="J3573">
            <v>102.5299</v>
          </cell>
          <cell r="K3573">
            <v>70.275700000000001</v>
          </cell>
          <cell r="L3573">
            <v>67.866900000000001</v>
          </cell>
          <cell r="M3573">
            <v>51.487400000000001</v>
          </cell>
        </row>
        <row r="3574">
          <cell r="A3574" t="str">
            <v>Kyrgyzstan</v>
          </cell>
          <cell r="B3574" t="str">
            <v>--</v>
          </cell>
          <cell r="C3574" t="str">
            <v>--</v>
          </cell>
        </row>
        <row r="3575">
          <cell r="A3575" t="str">
            <v>Laos</v>
          </cell>
          <cell r="B3575" t="str">
            <v>--</v>
          </cell>
          <cell r="C3575" t="str">
            <v>--</v>
          </cell>
        </row>
        <row r="3576">
          <cell r="A3576" t="str">
            <v>Latvia</v>
          </cell>
          <cell r="B3576" t="str">
            <v>Europe</v>
          </cell>
          <cell r="C3576" t="str">
            <v>Baa2</v>
          </cell>
          <cell r="D3576">
            <v>-43.838500000000003</v>
          </cell>
          <cell r="E3576">
            <v>-52.2958</v>
          </cell>
          <cell r="F3576">
            <v>-59.633600000000001</v>
          </cell>
          <cell r="G3576">
            <v>-69.942300000000003</v>
          </cell>
          <cell r="H3576">
            <v>-74.7376</v>
          </cell>
          <cell r="I3576">
            <v>-79.0124</v>
          </cell>
          <cell r="J3576">
            <v>-82.673100000000005</v>
          </cell>
          <cell r="K3576">
            <v>-80.299700000000001</v>
          </cell>
          <cell r="L3576">
            <v>-73.314599999999999</v>
          </cell>
          <cell r="M3576">
            <v>-66.539500000000004</v>
          </cell>
        </row>
        <row r="3577">
          <cell r="A3577" t="str">
            <v>Lebanon</v>
          </cell>
          <cell r="B3577" t="str">
            <v>ME &amp; A</v>
          </cell>
          <cell r="C3577" t="str">
            <v>B1</v>
          </cell>
        </row>
        <row r="3578">
          <cell r="A3578" t="str">
            <v>Lesotho</v>
          </cell>
          <cell r="B3578" t="str">
            <v>--</v>
          </cell>
          <cell r="C3578" t="str">
            <v>--</v>
          </cell>
        </row>
        <row r="3579">
          <cell r="A3579" t="str">
            <v>Libya</v>
          </cell>
          <cell r="B3579" t="str">
            <v>--</v>
          </cell>
          <cell r="C3579" t="str">
            <v>--</v>
          </cell>
        </row>
        <row r="3580">
          <cell r="A3580" t="str">
            <v>Liechtenstein</v>
          </cell>
          <cell r="B3580" t="str">
            <v>--</v>
          </cell>
          <cell r="C3580" t="str">
            <v>--</v>
          </cell>
        </row>
        <row r="3581">
          <cell r="A3581" t="str">
            <v>Lithuania</v>
          </cell>
          <cell r="B3581" t="str">
            <v>Europe</v>
          </cell>
          <cell r="C3581" t="str">
            <v>Baa1</v>
          </cell>
          <cell r="D3581">
            <v>-33.100900000000003</v>
          </cell>
          <cell r="E3581">
            <v>-34.372599999999998</v>
          </cell>
          <cell r="F3581">
            <v>-42.558700000000002</v>
          </cell>
          <cell r="G3581">
            <v>-48.906199999999998</v>
          </cell>
          <cell r="H3581">
            <v>-55.794800000000002</v>
          </cell>
          <cell r="I3581">
            <v>-51.568800000000003</v>
          </cell>
          <cell r="J3581">
            <v>-57.314</v>
          </cell>
          <cell r="K3581">
            <v>-55.163699999999999</v>
          </cell>
          <cell r="L3581">
            <v>-52.313899999999997</v>
          </cell>
          <cell r="M3581">
            <v>-52.758499999999998</v>
          </cell>
        </row>
        <row r="3582">
          <cell r="A3582" t="str">
            <v>Luxembourg</v>
          </cell>
          <cell r="B3582" t="str">
            <v>Europe</v>
          </cell>
          <cell r="C3582" t="str">
            <v>Aaa</v>
          </cell>
          <cell r="F3582">
            <v>121.0763</v>
          </cell>
          <cell r="G3582">
            <v>137.91399999999999</v>
          </cell>
          <cell r="H3582">
            <v>102.54040000000001</v>
          </cell>
          <cell r="I3582">
            <v>114.2504</v>
          </cell>
          <cell r="J3582">
            <v>88.911199999999994</v>
          </cell>
          <cell r="K3582">
            <v>97.989900000000006</v>
          </cell>
          <cell r="L3582">
            <v>68.391999999999996</v>
          </cell>
          <cell r="M3582">
            <v>172.96080000000001</v>
          </cell>
        </row>
        <row r="3583">
          <cell r="A3583" t="str">
            <v>Macau</v>
          </cell>
          <cell r="B3583" t="str">
            <v>Asia Pacific</v>
          </cell>
          <cell r="C3583" t="str">
            <v>Aa3</v>
          </cell>
        </row>
        <row r="3584">
          <cell r="A3584" t="str">
            <v>Macedonia</v>
          </cell>
          <cell r="B3584" t="str">
            <v>--</v>
          </cell>
          <cell r="C3584" t="str">
            <v>--</v>
          </cell>
          <cell r="F3584">
            <v>-39.241399999999999</v>
          </cell>
          <cell r="G3584">
            <v>-37.909100000000002</v>
          </cell>
          <cell r="H3584">
            <v>-43.234099999999998</v>
          </cell>
          <cell r="I3584">
            <v>-46.798499999999997</v>
          </cell>
          <cell r="J3584">
            <v>-55.628799999999998</v>
          </cell>
          <cell r="K3584">
            <v>-51.568600000000004</v>
          </cell>
          <cell r="L3584">
            <v>-49.391599999999997</v>
          </cell>
          <cell r="M3584">
            <v>-57.5608</v>
          </cell>
        </row>
        <row r="3585">
          <cell r="A3585" t="str">
            <v>Malawi</v>
          </cell>
          <cell r="B3585" t="str">
            <v>--</v>
          </cell>
          <cell r="C3585" t="str">
            <v>--</v>
          </cell>
        </row>
        <row r="3586">
          <cell r="A3586" t="str">
            <v>Malaysia</v>
          </cell>
          <cell r="B3586" t="str">
            <v>Asia Pacific</v>
          </cell>
          <cell r="C3586" t="str">
            <v>A3</v>
          </cell>
          <cell r="D3586">
            <v>-32.796700000000001</v>
          </cell>
          <cell r="E3586">
            <v>-26.108499999999999</v>
          </cell>
          <cell r="F3586">
            <v>-13.7844</v>
          </cell>
          <cell r="G3586">
            <v>-3.9171999999999998</v>
          </cell>
          <cell r="H3586">
            <v>-2.2561</v>
          </cell>
          <cell r="I3586">
            <v>13.6097</v>
          </cell>
          <cell r="J3586">
            <v>14.8408</v>
          </cell>
          <cell r="K3586">
            <v>1.6229</v>
          </cell>
          <cell r="L3586">
            <v>4.1327999999999996</v>
          </cell>
          <cell r="M3586">
            <v>-1.5647</v>
          </cell>
        </row>
        <row r="3587">
          <cell r="A3587" t="str">
            <v>Maldives</v>
          </cell>
          <cell r="B3587" t="str">
            <v>--</v>
          </cell>
          <cell r="C3587" t="str">
            <v>--</v>
          </cell>
        </row>
        <row r="3588">
          <cell r="A3588" t="str">
            <v>Mali</v>
          </cell>
          <cell r="B3588" t="str">
            <v>--</v>
          </cell>
          <cell r="C3588" t="str">
            <v>--</v>
          </cell>
        </row>
        <row r="3589">
          <cell r="A3589" t="str">
            <v>Malta</v>
          </cell>
          <cell r="B3589" t="str">
            <v>Europe</v>
          </cell>
          <cell r="C3589" t="str">
            <v>A3</v>
          </cell>
          <cell r="D3589">
            <v>38.731499999999997</v>
          </cell>
          <cell r="E3589">
            <v>38.984499999999997</v>
          </cell>
          <cell r="F3589">
            <v>36.036299999999997</v>
          </cell>
          <cell r="G3589">
            <v>27.297499999999999</v>
          </cell>
          <cell r="H3589">
            <v>19.943000000000001</v>
          </cell>
          <cell r="I3589">
            <v>5.6879</v>
          </cell>
          <cell r="J3589">
            <v>14.8506</v>
          </cell>
          <cell r="K3589">
            <v>10.052099999999999</v>
          </cell>
          <cell r="L3589">
            <v>8.4588000000000001</v>
          </cell>
          <cell r="M3589">
            <v>24.855399999999999</v>
          </cell>
        </row>
        <row r="3590">
          <cell r="A3590" t="str">
            <v>Mauritania</v>
          </cell>
          <cell r="B3590" t="str">
            <v>--</v>
          </cell>
          <cell r="C3590" t="str">
            <v>--</v>
          </cell>
        </row>
        <row r="3591">
          <cell r="A3591" t="str">
            <v>Mauritius</v>
          </cell>
          <cell r="B3591" t="str">
            <v>ME &amp; A</v>
          </cell>
          <cell r="C3591" t="str">
            <v>Baa1</v>
          </cell>
          <cell r="D3591">
            <v>15.089700000000001</v>
          </cell>
          <cell r="E3591">
            <v>14.007</v>
          </cell>
          <cell r="F3591">
            <v>13.9533</v>
          </cell>
          <cell r="G3591">
            <v>20.063800000000001</v>
          </cell>
          <cell r="H3591">
            <v>28.7318</v>
          </cell>
          <cell r="I3591">
            <v>22.500599999999999</v>
          </cell>
          <cell r="J3591">
            <v>26.637</v>
          </cell>
          <cell r="K3591">
            <v>20.708500000000001</v>
          </cell>
        </row>
        <row r="3592">
          <cell r="A3592" t="str">
            <v>Mexico</v>
          </cell>
          <cell r="B3592" t="str">
            <v>Americas</v>
          </cell>
          <cell r="C3592" t="str">
            <v>Baa1</v>
          </cell>
          <cell r="D3592">
            <v>-27.130500000000001</v>
          </cell>
          <cell r="E3592">
            <v>-30.5563</v>
          </cell>
          <cell r="F3592">
            <v>-33.512599999999999</v>
          </cell>
          <cell r="G3592">
            <v>-36.971499999999999</v>
          </cell>
          <cell r="H3592">
            <v>-35.444299999999998</v>
          </cell>
          <cell r="I3592">
            <v>-29.258900000000001</v>
          </cell>
          <cell r="J3592">
            <v>-37.757399999999997</v>
          </cell>
          <cell r="K3592">
            <v>-40.7639</v>
          </cell>
          <cell r="L3592">
            <v>-34.531100000000002</v>
          </cell>
          <cell r="M3592">
            <v>-42.133800000000001</v>
          </cell>
        </row>
        <row r="3593">
          <cell r="A3593" t="str">
            <v>Moldova</v>
          </cell>
          <cell r="B3593" t="str">
            <v>Europe</v>
          </cell>
          <cell r="C3593" t="str">
            <v>B3</v>
          </cell>
          <cell r="D3593">
            <v>-84.712299999999999</v>
          </cell>
          <cell r="E3593">
            <v>-60.614600000000003</v>
          </cell>
          <cell r="F3593">
            <v>-57.014299999999999</v>
          </cell>
          <cell r="G3593">
            <v>-60.1935</v>
          </cell>
          <cell r="H3593">
            <v>-61.255299999999998</v>
          </cell>
          <cell r="I3593">
            <v>-61.420099999999998</v>
          </cell>
          <cell r="J3593">
            <v>-74.413399999999996</v>
          </cell>
          <cell r="K3593">
            <v>-76.912800000000004</v>
          </cell>
          <cell r="L3593">
            <v>-70.281899999999993</v>
          </cell>
          <cell r="M3593">
            <v>-73.806700000000006</v>
          </cell>
        </row>
        <row r="3594">
          <cell r="A3594" t="str">
            <v>Monaco</v>
          </cell>
          <cell r="B3594" t="str">
            <v>--</v>
          </cell>
          <cell r="C3594" t="str">
            <v>--</v>
          </cell>
        </row>
        <row r="3595">
          <cell r="A3595" t="str">
            <v>Mongolia</v>
          </cell>
          <cell r="B3595" t="str">
            <v>Asia Pacific</v>
          </cell>
          <cell r="C3595" t="str">
            <v>B1</v>
          </cell>
        </row>
        <row r="3596">
          <cell r="A3596" t="str">
            <v>Montenegro</v>
          </cell>
          <cell r="B3596" t="str">
            <v>Europe</v>
          </cell>
          <cell r="C3596" t="str">
            <v>Ba3</v>
          </cell>
        </row>
        <row r="3597">
          <cell r="A3597" t="str">
            <v>Morocco</v>
          </cell>
          <cell r="B3597" t="str">
            <v>ME &amp; A</v>
          </cell>
          <cell r="C3597" t="str">
            <v>Ba1</v>
          </cell>
          <cell r="D3597">
            <v>-35.536099999999998</v>
          </cell>
          <cell r="E3597">
            <v>-32.429600000000001</v>
          </cell>
          <cell r="F3597">
            <v>-28.864599999999999</v>
          </cell>
          <cell r="G3597">
            <v>-34.010300000000001</v>
          </cell>
          <cell r="H3597">
            <v>-38.632800000000003</v>
          </cell>
          <cell r="I3597">
            <v>-37.229599999999998</v>
          </cell>
          <cell r="J3597">
            <v>-44.888800000000003</v>
          </cell>
          <cell r="K3597">
            <v>-51.320599999999999</v>
          </cell>
          <cell r="L3597">
            <v>-51.556899999999999</v>
          </cell>
          <cell r="M3597">
            <v>-61.381700000000002</v>
          </cell>
        </row>
        <row r="3598">
          <cell r="A3598" t="str">
            <v>Mozambique</v>
          </cell>
          <cell r="B3598" t="str">
            <v>--</v>
          </cell>
          <cell r="C3598" t="str">
            <v>B1</v>
          </cell>
          <cell r="F3598">
            <v>-149.43430000000001</v>
          </cell>
          <cell r="G3598">
            <v>-113.973</v>
          </cell>
          <cell r="H3598">
            <v>-76.566100000000006</v>
          </cell>
          <cell r="I3598">
            <v>-88.778899999999993</v>
          </cell>
          <cell r="J3598">
            <v>-97.349199999999996</v>
          </cell>
          <cell r="K3598">
            <v>-114.5865</v>
          </cell>
          <cell r="L3598">
            <v>-106.47110000000001</v>
          </cell>
          <cell r="M3598">
            <v>-134.51310000000001</v>
          </cell>
        </row>
        <row r="3599">
          <cell r="A3599" t="str">
            <v>Myanmar</v>
          </cell>
          <cell r="B3599" t="str">
            <v>--</v>
          </cell>
          <cell r="C3599" t="str">
            <v>--</v>
          </cell>
        </row>
        <row r="3600">
          <cell r="A3600" t="str">
            <v>Namibia</v>
          </cell>
          <cell r="B3600" t="str">
            <v>ME &amp; A</v>
          </cell>
          <cell r="C3600" t="str">
            <v>Baa3</v>
          </cell>
          <cell r="D3600">
            <v>-1.5586</v>
          </cell>
          <cell r="E3600">
            <v>-7.1276999999999999</v>
          </cell>
          <cell r="F3600">
            <v>8.1795000000000009</v>
          </cell>
          <cell r="G3600">
            <v>16.604099999999999</v>
          </cell>
          <cell r="H3600">
            <v>38.230600000000003</v>
          </cell>
          <cell r="I3600">
            <v>27.684699999999999</v>
          </cell>
          <cell r="J3600">
            <v>61.7455</v>
          </cell>
          <cell r="K3600">
            <v>36.1646</v>
          </cell>
          <cell r="L3600">
            <v>32.825699999999998</v>
          </cell>
          <cell r="M3600">
            <v>40.897199999999998</v>
          </cell>
        </row>
        <row r="3601">
          <cell r="A3601" t="str">
            <v>Nepal</v>
          </cell>
          <cell r="B3601" t="str">
            <v>--</v>
          </cell>
          <cell r="C3601" t="str">
            <v>--</v>
          </cell>
        </row>
        <row r="3602">
          <cell r="A3602" t="str">
            <v>Netherlands</v>
          </cell>
          <cell r="B3602" t="str">
            <v>Europe</v>
          </cell>
          <cell r="C3602" t="str">
            <v>Aaa</v>
          </cell>
          <cell r="D3602">
            <v>-1.7109000000000001</v>
          </cell>
          <cell r="E3602">
            <v>3.7048999999999999</v>
          </cell>
          <cell r="F3602">
            <v>-2.6219000000000001</v>
          </cell>
          <cell r="G3602">
            <v>3.22</v>
          </cell>
          <cell r="H3602">
            <v>-6.0347</v>
          </cell>
          <cell r="I3602">
            <v>4.1736000000000004</v>
          </cell>
          <cell r="J3602">
            <v>16.6675</v>
          </cell>
          <cell r="K3602">
            <v>24.476600000000001</v>
          </cell>
          <cell r="L3602">
            <v>36.370399999999997</v>
          </cell>
          <cell r="M3602">
            <v>54.145099999999999</v>
          </cell>
        </row>
        <row r="3603">
          <cell r="A3603" t="str">
            <v>Netherlands Antilles</v>
          </cell>
          <cell r="B3603" t="str">
            <v>--</v>
          </cell>
          <cell r="C3603" t="str">
            <v>--</v>
          </cell>
        </row>
        <row r="3604">
          <cell r="A3604" t="str">
            <v>New Zealand</v>
          </cell>
          <cell r="B3604" t="str">
            <v>Asia Pacific</v>
          </cell>
          <cell r="C3604" t="str">
            <v>Aaa</v>
          </cell>
          <cell r="D3604">
            <v>-68.7226</v>
          </cell>
          <cell r="E3604">
            <v>-73.644400000000005</v>
          </cell>
          <cell r="F3604">
            <v>-75.718599999999995</v>
          </cell>
          <cell r="G3604">
            <v>-78.0565</v>
          </cell>
          <cell r="H3604">
            <v>-75.467200000000005</v>
          </cell>
          <cell r="I3604">
            <v>-83.3733</v>
          </cell>
          <cell r="J3604">
            <v>-82.2928</v>
          </cell>
          <cell r="K3604">
            <v>-75.717200000000005</v>
          </cell>
          <cell r="L3604">
            <v>-73.466099999999997</v>
          </cell>
          <cell r="M3604">
            <v>-73.156700000000001</v>
          </cell>
        </row>
        <row r="3605">
          <cell r="A3605" t="str">
            <v>Nicaragua</v>
          </cell>
          <cell r="B3605" t="str">
            <v>Americas</v>
          </cell>
          <cell r="C3605" t="str">
            <v>B3</v>
          </cell>
          <cell r="D3605">
            <v>-171.6551</v>
          </cell>
          <cell r="E3605">
            <v>-137.79159999999999</v>
          </cell>
          <cell r="F3605">
            <v>-125.2552</v>
          </cell>
          <cell r="G3605">
            <v>-108.5924</v>
          </cell>
          <cell r="H3605">
            <v>-90.332099999999997</v>
          </cell>
          <cell r="I3605">
            <v>-92.284800000000004</v>
          </cell>
          <cell r="J3605">
            <v>-103.7954</v>
          </cell>
          <cell r="K3605">
            <v>-103.2993</v>
          </cell>
          <cell r="L3605">
            <v>-109.6661</v>
          </cell>
          <cell r="M3605">
            <v>-119.90479999999999</v>
          </cell>
        </row>
        <row r="3606">
          <cell r="A3606" t="str">
            <v>Niger</v>
          </cell>
          <cell r="B3606" t="str">
            <v>--</v>
          </cell>
          <cell r="C3606" t="str">
            <v>--</v>
          </cell>
        </row>
        <row r="3607">
          <cell r="A3607" t="str">
            <v>Nigeria</v>
          </cell>
          <cell r="B3607" t="str">
            <v>ME &amp; A</v>
          </cell>
          <cell r="C3607" t="str">
            <v>Ba3</v>
          </cell>
          <cell r="F3607">
            <v>-19.947500000000002</v>
          </cell>
          <cell r="G3607">
            <v>3.6398000000000001</v>
          </cell>
          <cell r="H3607">
            <v>5.1299000000000001</v>
          </cell>
          <cell r="I3607">
            <v>6.9833999999999996</v>
          </cell>
          <cell r="J3607">
            <v>-4.6562000000000001</v>
          </cell>
          <cell r="K3607">
            <v>-5.1881000000000004</v>
          </cell>
          <cell r="L3607">
            <v>-4.9067999999999996</v>
          </cell>
          <cell r="M3607">
            <v>0.77559999999999996</v>
          </cell>
        </row>
        <row r="3608">
          <cell r="A3608" t="str">
            <v>Norway</v>
          </cell>
          <cell r="B3608" t="str">
            <v>Europe</v>
          </cell>
          <cell r="C3608" t="str">
            <v>Aaa</v>
          </cell>
          <cell r="D3608">
            <v>44.621400000000001</v>
          </cell>
          <cell r="E3608">
            <v>48.202500000000001</v>
          </cell>
          <cell r="F3608">
            <v>54.546100000000003</v>
          </cell>
          <cell r="G3608">
            <v>59.9041</v>
          </cell>
          <cell r="H3608">
            <v>57.476500000000001</v>
          </cell>
          <cell r="I3608">
            <v>48.283099999999997</v>
          </cell>
          <cell r="J3608">
            <v>85.479699999999994</v>
          </cell>
          <cell r="K3608">
            <v>96.3523</v>
          </cell>
          <cell r="L3608">
            <v>97.7</v>
          </cell>
          <cell r="M3608">
            <v>99.9</v>
          </cell>
        </row>
        <row r="3609">
          <cell r="A3609" t="str">
            <v>Oman</v>
          </cell>
          <cell r="B3609" t="str">
            <v>ME &amp; A</v>
          </cell>
          <cell r="C3609" t="str">
            <v>A1</v>
          </cell>
        </row>
        <row r="3610">
          <cell r="A3610" t="str">
            <v>Pakistan</v>
          </cell>
          <cell r="B3610" t="str">
            <v>Asia Pacific</v>
          </cell>
          <cell r="C3610" t="str">
            <v>Caa1</v>
          </cell>
          <cell r="D3610">
            <v>-29.557400000000001</v>
          </cell>
          <cell r="E3610">
            <v>-26.292100000000001</v>
          </cell>
          <cell r="F3610">
            <v>-24.550999999999998</v>
          </cell>
          <cell r="G3610">
            <v>-25.774000000000001</v>
          </cell>
          <cell r="H3610">
            <v>-33.29</v>
          </cell>
          <cell r="I3610">
            <v>-30.5488</v>
          </cell>
          <cell r="J3610">
            <v>-32.296700000000001</v>
          </cell>
          <cell r="K3610">
            <v>-33.308900000000001</v>
          </cell>
          <cell r="L3610">
            <v>-27.991099999999999</v>
          </cell>
          <cell r="M3610">
            <v>-29.314399999999999</v>
          </cell>
        </row>
        <row r="3611">
          <cell r="A3611" t="str">
            <v>Palau</v>
          </cell>
          <cell r="B3611" t="str">
            <v>--</v>
          </cell>
          <cell r="C3611" t="str">
            <v>--</v>
          </cell>
        </row>
        <row r="3612">
          <cell r="A3612" t="str">
            <v>Panama</v>
          </cell>
          <cell r="B3612" t="str">
            <v>Americas</v>
          </cell>
          <cell r="C3612" t="str">
            <v>Baa2</v>
          </cell>
          <cell r="D3612">
            <v>-71.833699999999993</v>
          </cell>
          <cell r="E3612">
            <v>-71.706599999999995</v>
          </cell>
          <cell r="F3612">
            <v>-74.553700000000006</v>
          </cell>
          <cell r="G3612">
            <v>-69.067499999999995</v>
          </cell>
          <cell r="H3612">
            <v>-69.055800000000005</v>
          </cell>
          <cell r="I3612">
            <v>-68.626999999999995</v>
          </cell>
          <cell r="J3612">
            <v>-61.119300000000003</v>
          </cell>
          <cell r="K3612">
            <v>-66.713899999999995</v>
          </cell>
          <cell r="L3612">
            <v>-71.661900000000003</v>
          </cell>
          <cell r="M3612">
            <v>-72.604100000000003</v>
          </cell>
        </row>
        <row r="3613">
          <cell r="A3613" t="str">
            <v>Papua New Guinea</v>
          </cell>
          <cell r="B3613" t="str">
            <v>Asia Pacific</v>
          </cell>
          <cell r="C3613" t="str">
            <v>B1</v>
          </cell>
        </row>
        <row r="3614">
          <cell r="A3614" t="str">
            <v>Paraguay</v>
          </cell>
          <cell r="B3614" t="str">
            <v>Americas</v>
          </cell>
          <cell r="C3614" t="str">
            <v>Ba3</v>
          </cell>
          <cell r="D3614">
            <v>-214.41679999999999</v>
          </cell>
          <cell r="E3614">
            <v>-173.0659</v>
          </cell>
          <cell r="F3614">
            <v>-153.64779999999999</v>
          </cell>
          <cell r="G3614">
            <v>-121.83920000000001</v>
          </cell>
          <cell r="H3614">
            <v>-93.389099999999999</v>
          </cell>
          <cell r="I3614">
            <v>-69.334800000000001</v>
          </cell>
          <cell r="J3614">
            <v>-66.578900000000004</v>
          </cell>
          <cell r="K3614">
            <v>-49.272399999999998</v>
          </cell>
          <cell r="L3614">
            <v>-37.880200000000002</v>
          </cell>
          <cell r="M3614">
            <v>-40.008400000000002</v>
          </cell>
        </row>
        <row r="3615">
          <cell r="A3615" t="str">
            <v>Peru</v>
          </cell>
          <cell r="B3615" t="str">
            <v>Americas</v>
          </cell>
          <cell r="C3615" t="str">
            <v>Baa2</v>
          </cell>
          <cell r="D3615">
            <v>-45.884599999999999</v>
          </cell>
          <cell r="E3615">
            <v>-38.954599999999999</v>
          </cell>
          <cell r="F3615">
            <v>-33.922400000000003</v>
          </cell>
          <cell r="G3615">
            <v>-28.667899999999999</v>
          </cell>
          <cell r="H3615">
            <v>-30.704599999999999</v>
          </cell>
          <cell r="I3615">
            <v>-25.119700000000002</v>
          </cell>
          <cell r="J3615">
            <v>-26.514500000000002</v>
          </cell>
          <cell r="K3615">
            <v>-27.830500000000001</v>
          </cell>
          <cell r="L3615">
            <v>-25.662500000000001</v>
          </cell>
          <cell r="M3615">
            <v>-23.259399999999999</v>
          </cell>
        </row>
        <row r="3616">
          <cell r="A3616" t="str">
            <v>Philippines</v>
          </cell>
          <cell r="B3616" t="str">
            <v>Asia Pacific</v>
          </cell>
          <cell r="C3616" t="str">
            <v>Baa3</v>
          </cell>
          <cell r="D3616">
            <v>-49.5899</v>
          </cell>
          <cell r="E3616">
            <v>-44.007300000000001</v>
          </cell>
          <cell r="F3616">
            <v>-38.71</v>
          </cell>
          <cell r="G3616">
            <v>-32.898899999999998</v>
          </cell>
          <cell r="H3616">
            <v>-29.154399999999999</v>
          </cell>
          <cell r="I3616">
            <v>-17.109500000000001</v>
          </cell>
          <cell r="J3616">
            <v>-13.7072</v>
          </cell>
          <cell r="K3616">
            <v>-13.1784</v>
          </cell>
          <cell r="L3616">
            <v>-10.9481</v>
          </cell>
          <cell r="M3616">
            <v>-13.6393</v>
          </cell>
        </row>
        <row r="3617">
          <cell r="A3617" t="str">
            <v>Poland</v>
          </cell>
          <cell r="B3617" t="str">
            <v>Europe</v>
          </cell>
          <cell r="C3617" t="str">
            <v>A2</v>
          </cell>
          <cell r="D3617">
            <v>-43.345100000000002</v>
          </cell>
          <cell r="E3617">
            <v>-50.881500000000003</v>
          </cell>
          <cell r="F3617">
            <v>-42.091700000000003</v>
          </cell>
          <cell r="G3617">
            <v>-48.701300000000003</v>
          </cell>
          <cell r="H3617">
            <v>-56.7682</v>
          </cell>
          <cell r="I3617">
            <v>-45.831000000000003</v>
          </cell>
          <cell r="J3617">
            <v>-64.399100000000004</v>
          </cell>
          <cell r="K3617">
            <v>-66.555899999999994</v>
          </cell>
          <cell r="L3617">
            <v>-55.5244</v>
          </cell>
          <cell r="M3617">
            <v>-69.950199999999995</v>
          </cell>
        </row>
        <row r="3618">
          <cell r="A3618" t="str">
            <v>Portugal</v>
          </cell>
          <cell r="B3618" t="str">
            <v>Europe</v>
          </cell>
          <cell r="C3618" t="str">
            <v>Ba3</v>
          </cell>
          <cell r="D3618">
            <v>-58.208199999999998</v>
          </cell>
          <cell r="E3618">
            <v>-63.081899999999997</v>
          </cell>
          <cell r="F3618">
            <v>-67.379300000000001</v>
          </cell>
          <cell r="G3618">
            <v>-78.8369</v>
          </cell>
          <cell r="H3618">
            <v>-88.885000000000005</v>
          </cell>
          <cell r="I3618">
            <v>-96.132199999999997</v>
          </cell>
          <cell r="J3618">
            <v>-110.5834</v>
          </cell>
          <cell r="K3618">
            <v>-107.15130000000001</v>
          </cell>
          <cell r="L3618">
            <v>-104.8385</v>
          </cell>
          <cell r="M3618">
            <v>-116.7607</v>
          </cell>
        </row>
        <row r="3619">
          <cell r="A3619" t="str">
            <v>Qatar</v>
          </cell>
          <cell r="B3619" t="str">
            <v>ME &amp; A</v>
          </cell>
          <cell r="C3619" t="str">
            <v>Aa2</v>
          </cell>
        </row>
        <row r="3620">
          <cell r="A3620" t="str">
            <v>Republic of the Congo</v>
          </cell>
          <cell r="C3620" t="str">
            <v>Ba3</v>
          </cell>
        </row>
        <row r="3621">
          <cell r="A3621" t="str">
            <v>Republic of the Congo, Government of</v>
          </cell>
          <cell r="C3621" t="str">
            <v>--</v>
          </cell>
        </row>
        <row r="3622">
          <cell r="A3622" t="str">
            <v>Romania</v>
          </cell>
          <cell r="B3622" t="str">
            <v>Europe</v>
          </cell>
          <cell r="C3622" t="str">
            <v>Baa3</v>
          </cell>
          <cell r="D3622">
            <v>-27.638400000000001</v>
          </cell>
          <cell r="E3622">
            <v>-29.569299999999998</v>
          </cell>
          <cell r="F3622">
            <v>-27.533799999999999</v>
          </cell>
          <cell r="G3622">
            <v>-39.598300000000002</v>
          </cell>
          <cell r="H3622">
            <v>-46.783900000000003</v>
          </cell>
          <cell r="I3622">
            <v>-46.998600000000003</v>
          </cell>
          <cell r="J3622">
            <v>-64.639499999999998</v>
          </cell>
          <cell r="K3622">
            <v>-63.120600000000003</v>
          </cell>
          <cell r="L3622">
            <v>-59.798099999999998</v>
          </cell>
          <cell r="M3622">
            <v>-69.695700000000002</v>
          </cell>
        </row>
        <row r="3623">
          <cell r="A3623" t="str">
            <v>Russia</v>
          </cell>
          <cell r="B3623" t="str">
            <v>Europe</v>
          </cell>
          <cell r="C3623" t="str">
            <v>Baa1</v>
          </cell>
          <cell r="D3623">
            <v>0.91180000000000005</v>
          </cell>
          <cell r="E3623">
            <v>-1.7997000000000001</v>
          </cell>
          <cell r="F3623">
            <v>-4.1315999999999997</v>
          </cell>
          <cell r="G3623">
            <v>-3.9188000000000001</v>
          </cell>
          <cell r="H3623">
            <v>-11.587300000000001</v>
          </cell>
          <cell r="I3623">
            <v>15.3409</v>
          </cell>
          <cell r="J3623">
            <v>8.4595000000000002</v>
          </cell>
          <cell r="K3623">
            <v>1.0714999999999999</v>
          </cell>
          <cell r="L3623">
            <v>7.5815000000000001</v>
          </cell>
          <cell r="M3623">
            <v>7.5603999999999996</v>
          </cell>
        </row>
        <row r="3624">
          <cell r="A3624" t="str">
            <v>Rwanda</v>
          </cell>
          <cell r="B3624" t="str">
            <v>ME &amp; A</v>
          </cell>
          <cell r="C3624" t="str">
            <v>--</v>
          </cell>
          <cell r="F3624">
            <v>-62.721299999999999</v>
          </cell>
          <cell r="G3624">
            <v>2.6556999999999999</v>
          </cell>
          <cell r="H3624">
            <v>2.3437000000000001</v>
          </cell>
          <cell r="I3624">
            <v>-4.1144999999999996</v>
          </cell>
          <cell r="J3624">
            <v>-4.7434000000000003</v>
          </cell>
          <cell r="K3624">
            <v>-7.4156000000000004</v>
          </cell>
          <cell r="L3624">
            <v>-11.358499999999999</v>
          </cell>
        </row>
        <row r="3625">
          <cell r="A3625" t="str">
            <v>Saint Kitts and Nevis</v>
          </cell>
          <cell r="B3625" t="str">
            <v>--</v>
          </cell>
          <cell r="C3625" t="str">
            <v>--</v>
          </cell>
        </row>
        <row r="3626">
          <cell r="A3626" t="str">
            <v>Saint Lucia</v>
          </cell>
          <cell r="B3626" t="str">
            <v>--</v>
          </cell>
          <cell r="C3626" t="str">
            <v>--</v>
          </cell>
        </row>
        <row r="3627">
          <cell r="A3627" t="str">
            <v>Samoa</v>
          </cell>
          <cell r="B3627" t="str">
            <v>--</v>
          </cell>
          <cell r="C3627" t="str">
            <v>--</v>
          </cell>
        </row>
        <row r="3628">
          <cell r="A3628" t="str">
            <v>San Marino</v>
          </cell>
          <cell r="B3628" t="str">
            <v>--</v>
          </cell>
          <cell r="C3628" t="str">
            <v>--</v>
          </cell>
        </row>
        <row r="3629">
          <cell r="A3629" t="str">
            <v>Sao Tome and Principe</v>
          </cell>
          <cell r="B3629" t="str">
            <v>--</v>
          </cell>
          <cell r="C3629" t="str">
            <v>--</v>
          </cell>
        </row>
        <row r="3630">
          <cell r="A3630" t="str">
            <v>Sark</v>
          </cell>
          <cell r="B3630" t="str">
            <v>--</v>
          </cell>
          <cell r="C3630" t="str">
            <v>--</v>
          </cell>
        </row>
        <row r="3631">
          <cell r="A3631" t="str">
            <v>Saudi Arabia</v>
          </cell>
          <cell r="B3631" t="str">
            <v>ME &amp; A</v>
          </cell>
          <cell r="C3631" t="str">
            <v>Aa3</v>
          </cell>
          <cell r="H3631">
            <v>90.068899999999999</v>
          </cell>
          <cell r="I3631">
            <v>89.224400000000003</v>
          </cell>
          <cell r="J3631">
            <v>101.3253</v>
          </cell>
          <cell r="K3631">
            <v>91.791700000000006</v>
          </cell>
          <cell r="L3631">
            <v>87.180099999999996</v>
          </cell>
          <cell r="M3631">
            <v>98.6524</v>
          </cell>
        </row>
        <row r="3632">
          <cell r="A3632" t="str">
            <v>Senegal</v>
          </cell>
          <cell r="B3632" t="str">
            <v>ME &amp; A</v>
          </cell>
          <cell r="C3632" t="str">
            <v>B1</v>
          </cell>
          <cell r="D3632">
            <v>-62.767600000000002</v>
          </cell>
          <cell r="E3632">
            <v>-47.313800000000001</v>
          </cell>
          <cell r="F3632">
            <v>-41.370199999999997</v>
          </cell>
          <cell r="G3632">
            <v>-19.1191</v>
          </cell>
          <cell r="H3632">
            <v>-26.386600000000001</v>
          </cell>
          <cell r="I3632">
            <v>-33.201300000000003</v>
          </cell>
          <cell r="J3632">
            <v>-40.4405</v>
          </cell>
          <cell r="K3632">
            <v>-41.255299999999998</v>
          </cell>
        </row>
        <row r="3633">
          <cell r="A3633" t="str">
            <v>Serbia</v>
          </cell>
          <cell r="B3633" t="str">
            <v>Europe</v>
          </cell>
          <cell r="C3633" t="str">
            <v>B1</v>
          </cell>
          <cell r="I3633">
            <v>-65.054199999999994</v>
          </cell>
          <cell r="J3633">
            <v>-74.613900000000001</v>
          </cell>
          <cell r="K3633">
            <v>-85.525199999999998</v>
          </cell>
          <cell r="L3633">
            <v>-75.902000000000001</v>
          </cell>
          <cell r="M3633">
            <v>-95.278599999999997</v>
          </cell>
        </row>
        <row r="3634">
          <cell r="A3634" t="str">
            <v>Seychelles</v>
          </cell>
          <cell r="B3634" t="str">
            <v>--</v>
          </cell>
          <cell r="C3634" t="str">
            <v>--</v>
          </cell>
        </row>
        <row r="3635">
          <cell r="A3635" t="str">
            <v>Sierra Leone</v>
          </cell>
          <cell r="B3635" t="str">
            <v>--</v>
          </cell>
          <cell r="C3635" t="str">
            <v>--</v>
          </cell>
        </row>
        <row r="3636">
          <cell r="A3636" t="str">
            <v>Singapore</v>
          </cell>
          <cell r="B3636" t="str">
            <v>Asia Pacific</v>
          </cell>
          <cell r="C3636" t="str">
            <v>Aaa</v>
          </cell>
          <cell r="D3636">
            <v>212.0992</v>
          </cell>
          <cell r="E3636">
            <v>198.36449999999999</v>
          </cell>
          <cell r="F3636">
            <v>215.8254</v>
          </cell>
          <cell r="G3636">
            <v>220.50049999999999</v>
          </cell>
          <cell r="H3636">
            <v>185.42269999999999</v>
          </cell>
          <cell r="I3636">
            <v>147.3699</v>
          </cell>
          <cell r="J3636">
            <v>194.26730000000001</v>
          </cell>
          <cell r="K3636">
            <v>181.3374</v>
          </cell>
          <cell r="L3636">
            <v>202.2261</v>
          </cell>
          <cell r="M3636">
            <v>223.32740000000001</v>
          </cell>
        </row>
        <row r="3637">
          <cell r="A3637" t="str">
            <v>Sint Maarten</v>
          </cell>
          <cell r="B3637" t="str">
            <v>Americas</v>
          </cell>
          <cell r="C3637" t="str">
            <v>Baa1</v>
          </cell>
        </row>
        <row r="3638">
          <cell r="A3638" t="str">
            <v>Slovakia</v>
          </cell>
          <cell r="B3638" t="str">
            <v>Europe</v>
          </cell>
          <cell r="C3638" t="str">
            <v>A2</v>
          </cell>
          <cell r="D3638">
            <v>-24.5322</v>
          </cell>
          <cell r="E3638">
            <v>-30.9999</v>
          </cell>
          <cell r="F3638">
            <v>-38.670400000000001</v>
          </cell>
          <cell r="G3638">
            <v>-46.765900000000002</v>
          </cell>
          <cell r="H3638">
            <v>-46.211799999999997</v>
          </cell>
          <cell r="I3638">
            <v>-57.366300000000003</v>
          </cell>
          <cell r="J3638">
            <v>-66.693799999999996</v>
          </cell>
          <cell r="K3638">
            <v>-63.146999999999998</v>
          </cell>
          <cell r="L3638">
            <v>-65.5274</v>
          </cell>
          <cell r="M3638">
            <v>-64.109099999999998</v>
          </cell>
        </row>
        <row r="3639">
          <cell r="A3639" t="str">
            <v>Slovenia</v>
          </cell>
          <cell r="B3639" t="str">
            <v>Europe</v>
          </cell>
          <cell r="C3639" t="str">
            <v>Ba1</v>
          </cell>
          <cell r="D3639">
            <v>-5.8761000000000001</v>
          </cell>
          <cell r="E3639">
            <v>-7.8223000000000003</v>
          </cell>
          <cell r="F3639">
            <v>-11.0054</v>
          </cell>
          <cell r="G3639">
            <v>-17.09</v>
          </cell>
          <cell r="H3639">
            <v>-21.8324</v>
          </cell>
          <cell r="I3639">
            <v>-35.912199999999999</v>
          </cell>
          <cell r="J3639">
            <v>-39.816499999999998</v>
          </cell>
          <cell r="K3639">
            <v>-43.224899999999998</v>
          </cell>
          <cell r="L3639">
            <v>-40.7928</v>
          </cell>
          <cell r="M3639">
            <v>-44.922199999999997</v>
          </cell>
        </row>
        <row r="3640">
          <cell r="A3640" t="str">
            <v>Solomon Islands</v>
          </cell>
          <cell r="B3640" t="str">
            <v>--</v>
          </cell>
          <cell r="C3640" t="str">
            <v>--</v>
          </cell>
        </row>
        <row r="3641">
          <cell r="A3641" t="str">
            <v>Somalia</v>
          </cell>
          <cell r="B3641" t="str">
            <v>--</v>
          </cell>
          <cell r="C3641" t="str">
            <v>--</v>
          </cell>
        </row>
        <row r="3642">
          <cell r="A3642" t="str">
            <v>South Africa</v>
          </cell>
          <cell r="B3642" t="str">
            <v>ME &amp; A</v>
          </cell>
          <cell r="C3642" t="str">
            <v>Baa1</v>
          </cell>
          <cell r="D3642">
            <v>-7.1894</v>
          </cell>
          <cell r="E3642">
            <v>-9.5663</v>
          </cell>
          <cell r="F3642">
            <v>-22.026599999999998</v>
          </cell>
          <cell r="G3642">
            <v>-25.170200000000001</v>
          </cell>
          <cell r="H3642">
            <v>-33.080800000000004</v>
          </cell>
          <cell r="I3642">
            <v>-8.1643000000000008</v>
          </cell>
          <cell r="J3642">
            <v>-20.758800000000001</v>
          </cell>
          <cell r="K3642">
            <v>-26.640999999999998</v>
          </cell>
          <cell r="L3642">
            <v>-8.1975999999999996</v>
          </cell>
          <cell r="M3642">
            <v>-8.7970000000000006</v>
          </cell>
        </row>
        <row r="3643">
          <cell r="A3643" t="str">
            <v>Spain</v>
          </cell>
          <cell r="B3643" t="str">
            <v>Europe</v>
          </cell>
          <cell r="C3643" t="str">
            <v>Baa3</v>
          </cell>
          <cell r="D3643">
            <v>-45.238399999999999</v>
          </cell>
          <cell r="E3643">
            <v>-51.875300000000003</v>
          </cell>
          <cell r="F3643">
            <v>-55.5916</v>
          </cell>
          <cell r="G3643">
            <v>-65.772400000000005</v>
          </cell>
          <cell r="H3643">
            <v>-78.128900000000002</v>
          </cell>
          <cell r="I3643">
            <v>-79.341399999999993</v>
          </cell>
          <cell r="J3643">
            <v>-93.816199999999995</v>
          </cell>
          <cell r="K3643">
            <v>-89.083299999999994</v>
          </cell>
          <cell r="L3643">
            <v>-90.2941</v>
          </cell>
          <cell r="M3643">
            <v>-91.437600000000003</v>
          </cell>
        </row>
        <row r="3644">
          <cell r="A3644" t="str">
            <v>Sri Lanka</v>
          </cell>
          <cell r="B3644" t="str">
            <v>Asia Pacific</v>
          </cell>
          <cell r="C3644" t="str">
            <v>B1</v>
          </cell>
        </row>
        <row r="3645">
          <cell r="A3645" t="str">
            <v>St. Vincent and the Grenadines</v>
          </cell>
          <cell r="B3645" t="str">
            <v>Americas</v>
          </cell>
          <cell r="C3645" t="str">
            <v>B2</v>
          </cell>
        </row>
        <row r="3646">
          <cell r="A3646" t="str">
            <v>Sudan</v>
          </cell>
          <cell r="B3646" t="str">
            <v>--</v>
          </cell>
          <cell r="C3646" t="str">
            <v>--</v>
          </cell>
        </row>
        <row r="3647">
          <cell r="A3647" t="str">
            <v>Suriname</v>
          </cell>
          <cell r="B3647" t="str">
            <v>Americas</v>
          </cell>
          <cell r="C3647" t="str">
            <v>Ba3</v>
          </cell>
        </row>
        <row r="3648">
          <cell r="A3648" t="str">
            <v>Swaziland</v>
          </cell>
          <cell r="B3648" t="str">
            <v>--</v>
          </cell>
          <cell r="C3648" t="str">
            <v>--</v>
          </cell>
        </row>
        <row r="3649">
          <cell r="A3649" t="str">
            <v>Sweden</v>
          </cell>
          <cell r="B3649" t="str">
            <v>Europe</v>
          </cell>
          <cell r="C3649" t="str">
            <v>Aaa</v>
          </cell>
          <cell r="D3649">
            <v>-22.188400000000001</v>
          </cell>
          <cell r="E3649">
            <v>-27.262599999999999</v>
          </cell>
          <cell r="F3649">
            <v>-20.0853</v>
          </cell>
          <cell r="G3649">
            <v>-13.8413</v>
          </cell>
          <cell r="H3649">
            <v>-1.1718999999999999</v>
          </cell>
          <cell r="I3649">
            <v>-8.8468999999999998</v>
          </cell>
          <cell r="J3649">
            <v>-13.172000000000001</v>
          </cell>
          <cell r="K3649">
            <v>-9.8841999999999999</v>
          </cell>
          <cell r="L3649">
            <v>-7.0297999999999998</v>
          </cell>
          <cell r="M3649">
            <v>-13.2158</v>
          </cell>
        </row>
        <row r="3650">
          <cell r="A3650" t="str">
            <v>Switzerland</v>
          </cell>
          <cell r="B3650" t="str">
            <v>Europe</v>
          </cell>
          <cell r="C3650" t="str">
            <v>Aaa</v>
          </cell>
          <cell r="D3650">
            <v>126.0913</v>
          </cell>
          <cell r="E3650">
            <v>123.5792</v>
          </cell>
          <cell r="F3650">
            <v>131.2671</v>
          </cell>
          <cell r="G3650">
            <v>125.3353</v>
          </cell>
          <cell r="H3650">
            <v>143.91460000000001</v>
          </cell>
          <cell r="I3650">
            <v>115.5622</v>
          </cell>
          <cell r="J3650">
            <v>141.44900000000001</v>
          </cell>
          <cell r="K3650">
            <v>137.62389999999999</v>
          </cell>
          <cell r="L3650">
            <v>143.0086</v>
          </cell>
          <cell r="M3650">
            <v>152.9024</v>
          </cell>
        </row>
        <row r="3651">
          <cell r="A3651" t="str">
            <v>Syria</v>
          </cell>
          <cell r="B3651" t="str">
            <v>--</v>
          </cell>
          <cell r="C3651" t="str">
            <v>--</v>
          </cell>
        </row>
        <row r="3652">
          <cell r="A3652" t="str">
            <v>Taiwan</v>
          </cell>
          <cell r="B3652" t="str">
            <v>Asia Pacific</v>
          </cell>
          <cell r="C3652" t="str">
            <v>Aa3</v>
          </cell>
          <cell r="D3652">
            <v>95.283100000000005</v>
          </cell>
          <cell r="E3652">
            <v>99.7346</v>
          </cell>
          <cell r="F3652">
            <v>93.903199999999998</v>
          </cell>
          <cell r="G3652">
            <v>101.2938</v>
          </cell>
          <cell r="H3652">
            <v>117.92489999999999</v>
          </cell>
          <cell r="I3652">
            <v>139.60429999999999</v>
          </cell>
          <cell r="J3652">
            <v>154.6755</v>
          </cell>
          <cell r="K3652">
            <v>147.73580000000001</v>
          </cell>
          <cell r="L3652">
            <v>156.4572</v>
          </cell>
          <cell r="M3652">
            <v>169.0789</v>
          </cell>
        </row>
        <row r="3653">
          <cell r="A3653" t="str">
            <v>Tajikistan</v>
          </cell>
          <cell r="B3653" t="str">
            <v>--</v>
          </cell>
          <cell r="C3653" t="str">
            <v>--</v>
          </cell>
        </row>
        <row r="3654">
          <cell r="A3654" t="str">
            <v>Tanzania</v>
          </cell>
          <cell r="B3654" t="str">
            <v>--</v>
          </cell>
          <cell r="C3654" t="str">
            <v>--</v>
          </cell>
        </row>
        <row r="3655">
          <cell r="A3655" t="str">
            <v>Thailand</v>
          </cell>
          <cell r="B3655" t="str">
            <v>Asia Pacific</v>
          </cell>
          <cell r="C3655" t="str">
            <v>Baa1</v>
          </cell>
          <cell r="D3655">
            <v>-38.263399999999997</v>
          </cell>
          <cell r="E3655">
            <v>-31.589200000000002</v>
          </cell>
          <cell r="F3655">
            <v>-30.527000000000001</v>
          </cell>
          <cell r="G3655">
            <v>-26.632000000000001</v>
          </cell>
          <cell r="H3655">
            <v>-22.2972</v>
          </cell>
          <cell r="I3655">
            <v>-4.9226000000000001</v>
          </cell>
          <cell r="J3655">
            <v>-1.7743</v>
          </cell>
          <cell r="K3655">
            <v>-13.1289</v>
          </cell>
          <cell r="L3655">
            <v>-11.893599999999999</v>
          </cell>
          <cell r="M3655">
            <v>-23.677900000000001</v>
          </cell>
        </row>
        <row r="3656">
          <cell r="A3656" t="str">
            <v>Togo</v>
          </cell>
          <cell r="B3656" t="str">
            <v>--</v>
          </cell>
          <cell r="C3656" t="str">
            <v>--</v>
          </cell>
        </row>
        <row r="3657">
          <cell r="A3657" t="str">
            <v>Trinidad and Tobago</v>
          </cell>
          <cell r="B3657" t="str">
            <v>Americas</v>
          </cell>
          <cell r="C3657" t="str">
            <v>Baa1</v>
          </cell>
        </row>
        <row r="3658">
          <cell r="A3658" t="str">
            <v>Tunisia</v>
          </cell>
          <cell r="B3658" t="str">
            <v>ME &amp; A</v>
          </cell>
          <cell r="C3658" t="str">
            <v>Ba3</v>
          </cell>
          <cell r="D3658">
            <v>-100.62309999999999</v>
          </cell>
          <cell r="E3658">
            <v>-97.490600000000001</v>
          </cell>
          <cell r="F3658">
            <v>-94.944500000000005</v>
          </cell>
          <cell r="G3658">
            <v>-92.232100000000003</v>
          </cell>
          <cell r="H3658">
            <v>-91.594300000000004</v>
          </cell>
          <cell r="I3658">
            <v>-93.293400000000005</v>
          </cell>
          <cell r="J3658">
            <v>-94.544300000000007</v>
          </cell>
          <cell r="K3658">
            <v>-97.474900000000005</v>
          </cell>
          <cell r="L3658">
            <v>-104.95140000000001</v>
          </cell>
          <cell r="M3658">
            <v>-107.2132</v>
          </cell>
        </row>
        <row r="3659">
          <cell r="A3659" t="str">
            <v>Turkey</v>
          </cell>
          <cell r="B3659" t="str">
            <v>Europe</v>
          </cell>
          <cell r="C3659" t="str">
            <v>Baa3</v>
          </cell>
          <cell r="D3659">
            <v>-34.9377</v>
          </cell>
          <cell r="E3659">
            <v>-32.590000000000003</v>
          </cell>
          <cell r="F3659">
            <v>-36.234000000000002</v>
          </cell>
          <cell r="G3659">
            <v>-38.805599999999998</v>
          </cell>
          <cell r="H3659">
            <v>-48.533299999999997</v>
          </cell>
          <cell r="I3659">
            <v>-27.393799999999999</v>
          </cell>
          <cell r="J3659">
            <v>-44.970300000000002</v>
          </cell>
          <cell r="K3659">
            <v>-49.456099999999999</v>
          </cell>
          <cell r="L3659">
            <v>-40.519799999999996</v>
          </cell>
          <cell r="M3659">
            <v>-53.189300000000003</v>
          </cell>
        </row>
        <row r="3660">
          <cell r="A3660" t="str">
            <v>Turkmenistan</v>
          </cell>
          <cell r="B3660" t="str">
            <v>--</v>
          </cell>
          <cell r="C3660" t="str">
            <v>--</v>
          </cell>
        </row>
        <row r="3661">
          <cell r="A3661" t="str">
            <v>Uganda</v>
          </cell>
          <cell r="B3661" t="str">
            <v>--</v>
          </cell>
          <cell r="C3661" t="str">
            <v>--</v>
          </cell>
          <cell r="D3661">
            <v>-66.372299999999996</v>
          </cell>
          <cell r="E3661">
            <v>-61.965600000000002</v>
          </cell>
          <cell r="F3661">
            <v>-53.473799999999997</v>
          </cell>
          <cell r="G3661">
            <v>-21.424399999999999</v>
          </cell>
          <cell r="H3661">
            <v>-19.234500000000001</v>
          </cell>
          <cell r="I3661">
            <v>-26.4374</v>
          </cell>
          <cell r="J3661">
            <v>-34.310499999999998</v>
          </cell>
          <cell r="K3661">
            <v>-40.457799999999999</v>
          </cell>
          <cell r="L3661">
            <v>-52.325499999999998</v>
          </cell>
          <cell r="M3661">
            <v>-49.722900000000003</v>
          </cell>
        </row>
        <row r="3662">
          <cell r="A3662" t="str">
            <v>Ukraine</v>
          </cell>
          <cell r="B3662" t="str">
            <v>Europe</v>
          </cell>
          <cell r="C3662" t="str">
            <v>Caa1</v>
          </cell>
          <cell r="D3662">
            <v>-23.381799999999998</v>
          </cell>
          <cell r="E3662">
            <v>-18.678899999999999</v>
          </cell>
          <cell r="F3662">
            <v>-16.435700000000001</v>
          </cell>
          <cell r="G3662">
            <v>-18.485800000000001</v>
          </cell>
          <cell r="H3662">
            <v>-18.7074</v>
          </cell>
          <cell r="I3662">
            <v>-22.3338</v>
          </cell>
          <cell r="J3662">
            <v>-34.332500000000003</v>
          </cell>
          <cell r="K3662">
            <v>-28.430900000000001</v>
          </cell>
          <cell r="L3662">
            <v>-29.3399</v>
          </cell>
          <cell r="M3662">
            <v>-33.783900000000003</v>
          </cell>
        </row>
        <row r="3663">
          <cell r="A3663" t="str">
            <v>United Arab Emirates</v>
          </cell>
          <cell r="B3663" t="str">
            <v>ME &amp; A</v>
          </cell>
          <cell r="C3663" t="str">
            <v>Aa2</v>
          </cell>
        </row>
        <row r="3664">
          <cell r="A3664" t="str">
            <v>United Kingdom</v>
          </cell>
          <cell r="B3664" t="str">
            <v>Europe</v>
          </cell>
          <cell r="C3664" t="str">
            <v>Aa1</v>
          </cell>
          <cell r="D3664">
            <v>-7.4046000000000003</v>
          </cell>
          <cell r="E3664">
            <v>-13.5791</v>
          </cell>
          <cell r="F3664">
            <v>-10.518800000000001</v>
          </cell>
          <cell r="G3664">
            <v>-16.129799999999999</v>
          </cell>
          <cell r="H3664">
            <v>-15.296799999999999</v>
          </cell>
          <cell r="I3664">
            <v>5.1795999999999998</v>
          </cell>
          <cell r="J3664">
            <v>-13.036099999999999</v>
          </cell>
          <cell r="K3664">
            <v>-4.8661000000000003</v>
          </cell>
          <cell r="L3664">
            <v>0.65239999999999998</v>
          </cell>
          <cell r="M3664">
            <v>-10.241899999999999</v>
          </cell>
        </row>
        <row r="3665">
          <cell r="A3665" t="str">
            <v>United States of America</v>
          </cell>
          <cell r="B3665" t="str">
            <v>Americas</v>
          </cell>
          <cell r="C3665" t="str">
            <v>Aaa</v>
          </cell>
          <cell r="D3665">
            <v>-18.1875</v>
          </cell>
          <cell r="E3665">
            <v>-18.351600000000001</v>
          </cell>
          <cell r="F3665">
            <v>-14.7544</v>
          </cell>
          <cell r="G3665">
            <v>-15.815200000000001</v>
          </cell>
          <cell r="H3665">
            <v>-12.403</v>
          </cell>
          <cell r="I3665">
            <v>-22.147400000000001</v>
          </cell>
          <cell r="J3665">
            <v>-15.780200000000001</v>
          </cell>
          <cell r="K3665">
            <v>-15.043799999999999</v>
          </cell>
          <cell r="L3665">
            <v>-24.015899999999998</v>
          </cell>
          <cell r="M3665">
            <v>-23.785699999999999</v>
          </cell>
        </row>
        <row r="3666">
          <cell r="A3666" t="str">
            <v>Uruguay</v>
          </cell>
          <cell r="B3666" t="str">
            <v>Americas</v>
          </cell>
          <cell r="C3666" t="str">
            <v>Baa3</v>
          </cell>
          <cell r="D3666">
            <v>-10.4278</v>
          </cell>
          <cell r="E3666">
            <v>-11.166600000000001</v>
          </cell>
          <cell r="F3666">
            <v>-7.9031000000000002</v>
          </cell>
          <cell r="G3666">
            <v>-4.0205000000000002</v>
          </cell>
          <cell r="H3666">
            <v>-9.0058000000000007</v>
          </cell>
          <cell r="I3666">
            <v>-6.7384000000000004</v>
          </cell>
          <cell r="J3666">
            <v>-10.558299999999999</v>
          </cell>
          <cell r="K3666">
            <v>-6.3666999999999998</v>
          </cell>
          <cell r="L3666">
            <v>-10.4232</v>
          </cell>
          <cell r="M3666">
            <v>-15.1557</v>
          </cell>
        </row>
        <row r="3667">
          <cell r="A3667" t="str">
            <v>Uzbekistan</v>
          </cell>
          <cell r="B3667" t="str">
            <v>--</v>
          </cell>
          <cell r="C3667" t="str">
            <v>--</v>
          </cell>
        </row>
        <row r="3668">
          <cell r="A3668" t="str">
            <v>Vanuatu</v>
          </cell>
          <cell r="B3668" t="str">
            <v>--</v>
          </cell>
          <cell r="C3668" t="str">
            <v>--</v>
          </cell>
        </row>
        <row r="3669">
          <cell r="A3669" t="str">
            <v>Venezuela</v>
          </cell>
          <cell r="B3669" t="str">
            <v>Americas</v>
          </cell>
          <cell r="C3669" t="str">
            <v>B2</v>
          </cell>
          <cell r="D3669">
            <v>10.619300000000001</v>
          </cell>
          <cell r="E3669">
            <v>15.042999999999999</v>
          </cell>
          <cell r="F3669">
            <v>24.552499999999998</v>
          </cell>
          <cell r="G3669">
            <v>32.854799999999997</v>
          </cell>
          <cell r="H3669">
            <v>37.9544</v>
          </cell>
          <cell r="I3669">
            <v>40.140700000000002</v>
          </cell>
          <cell r="J3669">
            <v>37.223700000000001</v>
          </cell>
          <cell r="K3669">
            <v>31.420200000000001</v>
          </cell>
          <cell r="L3669">
            <v>47.68</v>
          </cell>
          <cell r="M3669">
            <v>38.204599999999999</v>
          </cell>
        </row>
        <row r="3670">
          <cell r="A3670" t="str">
            <v>Vietnam</v>
          </cell>
          <cell r="B3670" t="str">
            <v>Asia Pacific</v>
          </cell>
          <cell r="C3670" t="str">
            <v>B2</v>
          </cell>
        </row>
        <row r="3671">
          <cell r="A3671" t="str">
            <v>Yemen</v>
          </cell>
          <cell r="B3671" t="str">
            <v>--</v>
          </cell>
          <cell r="C3671" t="str">
            <v>--</v>
          </cell>
        </row>
        <row r="3672">
          <cell r="A3672" t="str">
            <v>Yugoslavia</v>
          </cell>
          <cell r="B3672" t="str">
            <v>--</v>
          </cell>
          <cell r="C3672" t="str">
            <v>--</v>
          </cell>
        </row>
        <row r="3673">
          <cell r="A3673" t="str">
            <v>Zambia</v>
          </cell>
          <cell r="B3673" t="str">
            <v>--</v>
          </cell>
          <cell r="C3673" t="str">
            <v>B1</v>
          </cell>
          <cell r="D3673">
            <v>13.657299999999999</v>
          </cell>
          <cell r="E3673">
            <v>0.58830000000000005</v>
          </cell>
          <cell r="F3673">
            <v>-26.257100000000001</v>
          </cell>
          <cell r="G3673">
            <v>-69.472999999999999</v>
          </cell>
          <cell r="H3673">
            <v>-62.8568</v>
          </cell>
          <cell r="I3673">
            <v>-48.374400000000001</v>
          </cell>
          <cell r="J3673">
            <v>-53.205800000000004</v>
          </cell>
          <cell r="K3673">
            <v>-23.180399999999999</v>
          </cell>
          <cell r="L3673">
            <v>-14.4558</v>
          </cell>
          <cell r="M3673">
            <v>-13.1486</v>
          </cell>
        </row>
        <row r="3674">
          <cell r="A3674" t="str">
            <v>Zimbabwe</v>
          </cell>
          <cell r="B3674" t="str">
            <v>--</v>
          </cell>
          <cell r="C3674" t="str">
            <v>--</v>
          </cell>
        </row>
        <row r="3675">
          <cell r="A3675" t="str">
            <v>Sharjah</v>
          </cell>
          <cell r="D3675" t="str">
            <v>--</v>
          </cell>
          <cell r="E3675" t="str">
            <v>--</v>
          </cell>
          <cell r="F3675" t="str">
            <v>--</v>
          </cell>
          <cell r="G3675" t="str">
            <v>--</v>
          </cell>
          <cell r="H3675" t="str">
            <v>--</v>
          </cell>
          <cell r="I3675" t="str">
            <v>--</v>
          </cell>
          <cell r="J3675" t="str">
            <v>--</v>
          </cell>
          <cell r="K3675" t="str">
            <v>--</v>
          </cell>
          <cell r="L3675" t="str">
            <v>--</v>
          </cell>
          <cell r="M3675" t="str">
            <v>--</v>
          </cell>
          <cell r="N3675" t="str">
            <v>--</v>
          </cell>
          <cell r="O3675" t="str">
            <v>--</v>
          </cell>
        </row>
        <row r="3676">
          <cell r="A3676" t="str">
            <v>Abu Dhabi</v>
          </cell>
        </row>
        <row r="3678">
          <cell r="A3678" t="str">
            <v>Gen. Gov. Foreign Currency &amp; FC-Indexed Debt/Gen. Gov. Debt</v>
          </cell>
          <cell r="B3678" t="str">
            <v>Region</v>
          </cell>
          <cell r="C3678" t="str">
            <v>Rating</v>
          </cell>
          <cell r="D3678">
            <v>2003</v>
          </cell>
          <cell r="E3678">
            <v>2004</v>
          </cell>
          <cell r="F3678">
            <v>2005</v>
          </cell>
          <cell r="G3678">
            <v>2006</v>
          </cell>
          <cell r="H3678">
            <v>2007</v>
          </cell>
          <cell r="I3678">
            <v>2008</v>
          </cell>
          <cell r="J3678">
            <v>2009</v>
          </cell>
          <cell r="K3678">
            <v>2010</v>
          </cell>
          <cell r="L3678">
            <v>2011</v>
          </cell>
          <cell r="M3678">
            <v>2012</v>
          </cell>
          <cell r="N3678" t="str">
            <v>2013F</v>
          </cell>
          <cell r="O3678" t="str">
            <v>2014F</v>
          </cell>
        </row>
        <row r="3679">
          <cell r="A3679" t="str">
            <v>Afghanistan</v>
          </cell>
          <cell r="C3679" t="str">
            <v>--</v>
          </cell>
        </row>
        <row r="3680">
          <cell r="A3680" t="str">
            <v>Albania</v>
          </cell>
          <cell r="B3680" t="str">
            <v>Europe</v>
          </cell>
          <cell r="C3680" t="str">
            <v>B1</v>
          </cell>
          <cell r="D3680">
            <v>25.948599999999999</v>
          </cell>
          <cell r="E3680">
            <v>25.189299999999999</v>
          </cell>
          <cell r="F3680">
            <v>25.136299999999999</v>
          </cell>
          <cell r="G3680">
            <v>24.285</v>
          </cell>
          <cell r="H3680">
            <v>23.227599999999999</v>
          </cell>
          <cell r="I3680">
            <v>27.4938</v>
          </cell>
          <cell r="J3680">
            <v>33.297499999999999</v>
          </cell>
          <cell r="K3680">
            <v>37.472799999999999</v>
          </cell>
          <cell r="L3680">
            <v>38.082000000000001</v>
          </cell>
          <cell r="M3680">
            <v>38.614199999999997</v>
          </cell>
          <cell r="N3680">
            <v>39.014400000000002</v>
          </cell>
          <cell r="O3680">
            <v>36.788400000000003</v>
          </cell>
        </row>
        <row r="3681">
          <cell r="A3681" t="str">
            <v>Alderny</v>
          </cell>
          <cell r="B3681" t="str">
            <v>--</v>
          </cell>
          <cell r="C3681" t="str">
            <v>--</v>
          </cell>
        </row>
        <row r="3682">
          <cell r="A3682" t="str">
            <v>Algeria</v>
          </cell>
          <cell r="B3682" t="str">
            <v>ME &amp; A</v>
          </cell>
          <cell r="C3682" t="str">
            <v>--</v>
          </cell>
          <cell r="D3682">
            <v>57.44</v>
          </cell>
          <cell r="E3682">
            <v>55.56</v>
          </cell>
          <cell r="F3682">
            <v>49.66</v>
          </cell>
          <cell r="G3682">
            <v>8.8800000000000008</v>
          </cell>
          <cell r="H3682">
            <v>5.16</v>
          </cell>
          <cell r="I3682">
            <v>6.08</v>
          </cell>
        </row>
        <row r="3683">
          <cell r="A3683" t="str">
            <v>Andorra</v>
          </cell>
          <cell r="B3683" t="str">
            <v>--</v>
          </cell>
          <cell r="C3683" t="str">
            <v>--</v>
          </cell>
        </row>
        <row r="3684">
          <cell r="A3684" t="str">
            <v>Angola</v>
          </cell>
          <cell r="B3684" t="str">
            <v>ME &amp; A</v>
          </cell>
          <cell r="C3684" t="str">
            <v>Ba3</v>
          </cell>
          <cell r="E3684">
            <v>92</v>
          </cell>
          <cell r="F3684">
            <v>81.818200000000004</v>
          </cell>
          <cell r="G3684">
            <v>75</v>
          </cell>
          <cell r="H3684">
            <v>51.818199999999997</v>
          </cell>
          <cell r="I3684">
            <v>35.046700000000001</v>
          </cell>
          <cell r="J3684">
            <v>39.674700000000001</v>
          </cell>
          <cell r="K3684">
            <v>40.666600000000003</v>
          </cell>
          <cell r="L3684">
            <v>44.249899999999997</v>
          </cell>
          <cell r="M3684">
            <v>49.552399999999999</v>
          </cell>
          <cell r="N3684">
            <v>60.592700000000001</v>
          </cell>
          <cell r="O3684">
            <v>69.445300000000003</v>
          </cell>
        </row>
        <row r="3685">
          <cell r="A3685" t="str">
            <v>Antigua and Barbuda</v>
          </cell>
          <cell r="C3685" t="str">
            <v>--</v>
          </cell>
        </row>
        <row r="3686">
          <cell r="A3686" t="str">
            <v>Argentina</v>
          </cell>
          <cell r="B3686" t="str">
            <v>Americas</v>
          </cell>
          <cell r="C3686" t="str">
            <v>B3</v>
          </cell>
          <cell r="D3686">
            <v>75.8</v>
          </cell>
          <cell r="E3686">
            <v>75.599999999999994</v>
          </cell>
          <cell r="F3686">
            <v>51.4</v>
          </cell>
          <cell r="G3686">
            <v>52.1</v>
          </cell>
          <cell r="H3686">
            <v>52.8</v>
          </cell>
          <cell r="I3686">
            <v>52.5</v>
          </cell>
          <cell r="J3686">
            <v>54.1</v>
          </cell>
          <cell r="K3686">
            <v>58.8</v>
          </cell>
          <cell r="L3686">
            <v>60.1</v>
          </cell>
          <cell r="M3686">
            <v>59</v>
          </cell>
          <cell r="N3686">
            <v>61</v>
          </cell>
          <cell r="O3686">
            <v>62</v>
          </cell>
        </row>
        <row r="3687">
          <cell r="A3687" t="str">
            <v>Armenia</v>
          </cell>
          <cell r="B3687" t="str">
            <v>Europe</v>
          </cell>
          <cell r="C3687" t="str">
            <v>Ba2</v>
          </cell>
          <cell r="D3687">
            <v>94.3703</v>
          </cell>
          <cell r="E3687">
            <v>92.880399999999995</v>
          </cell>
          <cell r="F3687">
            <v>90.8108</v>
          </cell>
          <cell r="G3687">
            <v>88.387</v>
          </cell>
          <cell r="H3687">
            <v>86.925700000000006</v>
          </cell>
          <cell r="I3687">
            <v>82.740300000000005</v>
          </cell>
          <cell r="J3687">
            <v>88.227000000000004</v>
          </cell>
          <cell r="K3687">
            <v>86.928200000000004</v>
          </cell>
          <cell r="L3687">
            <v>86.425600000000003</v>
          </cell>
          <cell r="M3687">
            <v>85.556100000000001</v>
          </cell>
          <cell r="N3687">
            <v>80.864599999999996</v>
          </cell>
          <cell r="O3687">
            <v>77.4953</v>
          </cell>
        </row>
        <row r="3688">
          <cell r="A3688" t="str">
            <v>Aruba</v>
          </cell>
          <cell r="B3688" t="str">
            <v>Americas</v>
          </cell>
          <cell r="C3688" t="str">
            <v>--</v>
          </cell>
          <cell r="D3688">
            <v>50.832500000000003</v>
          </cell>
          <cell r="E3688">
            <v>52.604999999999997</v>
          </cell>
          <cell r="F3688">
            <v>49.539200000000001</v>
          </cell>
          <cell r="G3688">
            <v>49.549399999999999</v>
          </cell>
          <cell r="H3688">
            <v>48.327199999999998</v>
          </cell>
          <cell r="I3688">
            <v>52.151600000000002</v>
          </cell>
          <cell r="J3688">
            <v>48.809600000000003</v>
          </cell>
          <cell r="K3688">
            <v>46.744599999999998</v>
          </cell>
          <cell r="L3688">
            <v>41.442</v>
          </cell>
          <cell r="M3688">
            <v>47.400599999999997</v>
          </cell>
          <cell r="N3688">
            <v>46.5</v>
          </cell>
          <cell r="O3688">
            <v>45.8</v>
          </cell>
        </row>
        <row r="3689">
          <cell r="A3689" t="str">
            <v>Australia</v>
          </cell>
          <cell r="B3689" t="str">
            <v>Asia Pacific</v>
          </cell>
          <cell r="C3689" t="str">
            <v>Aaa</v>
          </cell>
        </row>
        <row r="3690">
          <cell r="A3690" t="str">
            <v>Austria</v>
          </cell>
          <cell r="B3690" t="str">
            <v>Europe</v>
          </cell>
          <cell r="C3690" t="str">
            <v>Aaa</v>
          </cell>
        </row>
        <row r="3691">
          <cell r="A3691" t="str">
            <v>Azerbaijan</v>
          </cell>
          <cell r="B3691" t="str">
            <v>Europe</v>
          </cell>
          <cell r="C3691" t="str">
            <v>Baa3</v>
          </cell>
          <cell r="D3691">
            <v>90.367000000000004</v>
          </cell>
          <cell r="E3691">
            <v>91.584199999999996</v>
          </cell>
          <cell r="F3691">
            <v>90.977400000000003</v>
          </cell>
          <cell r="G3691">
            <v>90.196100000000001</v>
          </cell>
          <cell r="H3691">
            <v>88.372100000000003</v>
          </cell>
          <cell r="I3691">
            <v>86.301400000000001</v>
          </cell>
          <cell r="J3691">
            <v>65.289299999999997</v>
          </cell>
          <cell r="K3691">
            <v>65.789500000000004</v>
          </cell>
          <cell r="L3691">
            <v>60.396000000000001</v>
          </cell>
          <cell r="M3691">
            <v>79.310299999999998</v>
          </cell>
          <cell r="N3691">
            <v>60.431699999999999</v>
          </cell>
          <cell r="O3691">
            <v>75.373099999999994</v>
          </cell>
        </row>
        <row r="3692">
          <cell r="A3692" t="str">
            <v>Bahamas</v>
          </cell>
          <cell r="B3692" t="str">
            <v>Americas</v>
          </cell>
          <cell r="C3692" t="str">
            <v>Baa1</v>
          </cell>
          <cell r="D3692">
            <v>14.903</v>
          </cell>
          <cell r="E3692">
            <v>13.5664</v>
          </cell>
          <cell r="F3692">
            <v>12.8188</v>
          </cell>
          <cell r="G3692">
            <v>12.3269</v>
          </cell>
          <cell r="H3692">
            <v>11.2341</v>
          </cell>
          <cell r="I3692">
            <v>13.995699999999999</v>
          </cell>
          <cell r="J3692">
            <v>21.230699999999999</v>
          </cell>
          <cell r="K3692">
            <v>21.446400000000001</v>
          </cell>
          <cell r="L3692">
            <v>20.988700000000001</v>
          </cell>
          <cell r="M3692">
            <v>23.603300000000001</v>
          </cell>
          <cell r="N3692">
            <v>25.1448</v>
          </cell>
          <cell r="O3692">
            <v>27.435099999999998</v>
          </cell>
        </row>
        <row r="3693">
          <cell r="A3693" t="str">
            <v>Bahrain</v>
          </cell>
          <cell r="B3693" t="str">
            <v>ME &amp; A</v>
          </cell>
          <cell r="C3693" t="str">
            <v>Baa2</v>
          </cell>
          <cell r="D3693">
            <v>56.402700000000003</v>
          </cell>
          <cell r="E3693">
            <v>59.697400000000002</v>
          </cell>
          <cell r="F3693">
            <v>56.847900000000003</v>
          </cell>
          <cell r="G3693">
            <v>51.809800000000003</v>
          </cell>
          <cell r="H3693">
            <v>53.782800000000002</v>
          </cell>
          <cell r="I3693">
            <v>41.927500000000002</v>
          </cell>
          <cell r="J3693">
            <v>26.8187</v>
          </cell>
          <cell r="K3693">
            <v>15.007</v>
          </cell>
          <cell r="L3693">
            <v>10.6791</v>
          </cell>
          <cell r="M3693">
            <v>14.5916</v>
          </cell>
          <cell r="N3693">
            <v>18.593800000000002</v>
          </cell>
          <cell r="O3693">
            <v>21.1206</v>
          </cell>
        </row>
        <row r="3694">
          <cell r="A3694" t="str">
            <v>Bangladesh</v>
          </cell>
          <cell r="B3694" t="str">
            <v>Asia Pacific</v>
          </cell>
          <cell r="C3694" t="str">
            <v>Ba3</v>
          </cell>
          <cell r="D3694">
            <v>66.734700000000004</v>
          </cell>
          <cell r="E3694">
            <v>65.975099999999998</v>
          </cell>
          <cell r="F3694">
            <v>65.031999999999996</v>
          </cell>
          <cell r="G3694">
            <v>64.453999999999994</v>
          </cell>
          <cell r="H3694">
            <v>62.946399999999997</v>
          </cell>
          <cell r="I3694">
            <v>56.689500000000002</v>
          </cell>
          <cell r="J3694">
            <v>53.791600000000003</v>
          </cell>
          <cell r="K3694">
            <v>51.711799999999997</v>
          </cell>
          <cell r="L3694">
            <v>48.996499999999997</v>
          </cell>
          <cell r="M3694">
            <v>47.876399999999997</v>
          </cell>
          <cell r="N3694">
            <v>53.082799999999999</v>
          </cell>
          <cell r="O3694">
            <v>52.083300000000001</v>
          </cell>
        </row>
        <row r="3695">
          <cell r="A3695" t="str">
            <v>Barbados</v>
          </cell>
          <cell r="B3695" t="str">
            <v>Americas</v>
          </cell>
          <cell r="C3695" t="str">
            <v>Ba1</v>
          </cell>
          <cell r="D3695">
            <v>33.145400000000002</v>
          </cell>
          <cell r="E3695">
            <v>31.7898</v>
          </cell>
          <cell r="F3695">
            <v>31.270900000000001</v>
          </cell>
          <cell r="G3695">
            <v>34.750900000000001</v>
          </cell>
          <cell r="H3695">
            <v>32.992699999999999</v>
          </cell>
          <cell r="I3695">
            <v>30.373000000000001</v>
          </cell>
          <cell r="J3695">
            <v>31.2379</v>
          </cell>
          <cell r="K3695">
            <v>31.635400000000001</v>
          </cell>
          <cell r="L3695">
            <v>29.702000000000002</v>
          </cell>
          <cell r="M3695">
            <v>26.923999999999999</v>
          </cell>
          <cell r="N3695">
            <v>24.471499999999999</v>
          </cell>
          <cell r="O3695">
            <v>25</v>
          </cell>
        </row>
        <row r="3696">
          <cell r="A3696" t="str">
            <v>Belarus</v>
          </cell>
          <cell r="B3696" t="str">
            <v>Europe</v>
          </cell>
          <cell r="C3696" t="str">
            <v>B3</v>
          </cell>
          <cell r="D3696">
            <v>29.419699999999999</v>
          </cell>
          <cell r="E3696">
            <v>22.808599999999998</v>
          </cell>
          <cell r="F3696">
            <v>23.917100000000001</v>
          </cell>
          <cell r="G3696">
            <v>14.3337</v>
          </cell>
          <cell r="H3696">
            <v>24.559100000000001</v>
          </cell>
          <cell r="I3696">
            <v>28.3063</v>
          </cell>
          <cell r="J3696">
            <v>50.214100000000002</v>
          </cell>
          <cell r="K3696">
            <v>46.441899999999997</v>
          </cell>
          <cell r="L3696">
            <v>75.618899999999996</v>
          </cell>
          <cell r="M3696">
            <v>48.785699999999999</v>
          </cell>
          <cell r="N3696">
            <v>51.024999999999999</v>
          </cell>
          <cell r="O3696">
            <v>54.049799999999998</v>
          </cell>
        </row>
        <row r="3697">
          <cell r="A3697" t="str">
            <v>Belgium</v>
          </cell>
          <cell r="B3697" t="str">
            <v>Europe</v>
          </cell>
          <cell r="C3697" t="str">
            <v>Aa3</v>
          </cell>
        </row>
        <row r="3698">
          <cell r="A3698" t="str">
            <v>Belize</v>
          </cell>
          <cell r="B3698" t="str">
            <v>Americas</v>
          </cell>
          <cell r="C3698" t="str">
            <v>Caa2</v>
          </cell>
          <cell r="D3698">
            <v>92.658500000000004</v>
          </cell>
          <cell r="E3698">
            <v>85.255700000000004</v>
          </cell>
          <cell r="F3698">
            <v>86.380499999999998</v>
          </cell>
          <cell r="G3698">
            <v>85.861800000000002</v>
          </cell>
          <cell r="H3698">
            <v>85.000100000000003</v>
          </cell>
          <cell r="I3698">
            <v>84.555999999999997</v>
          </cell>
          <cell r="J3698">
            <v>85.460899999999995</v>
          </cell>
          <cell r="K3698">
            <v>83.703100000000006</v>
          </cell>
          <cell r="L3698">
            <v>83.366100000000003</v>
          </cell>
          <cell r="M3698">
            <v>83.152199999999993</v>
          </cell>
          <cell r="N3698">
            <v>84.154200000000003</v>
          </cell>
          <cell r="O3698">
            <v>82.978700000000003</v>
          </cell>
        </row>
        <row r="3699">
          <cell r="A3699" t="str">
            <v>Benin</v>
          </cell>
          <cell r="B3699" t="str">
            <v>--</v>
          </cell>
          <cell r="C3699" t="str">
            <v>--</v>
          </cell>
        </row>
        <row r="3700">
          <cell r="A3700" t="str">
            <v>Bermuda</v>
          </cell>
          <cell r="B3700" t="str">
            <v>Americas</v>
          </cell>
          <cell r="C3700" t="str">
            <v>Aa3</v>
          </cell>
          <cell r="D3700">
            <v>100</v>
          </cell>
          <cell r="E3700">
            <v>100</v>
          </cell>
          <cell r="F3700">
            <v>100</v>
          </cell>
          <cell r="G3700">
            <v>100</v>
          </cell>
          <cell r="H3700">
            <v>100</v>
          </cell>
          <cell r="I3700">
            <v>100</v>
          </cell>
          <cell r="J3700">
            <v>100</v>
          </cell>
          <cell r="K3700">
            <v>100</v>
          </cell>
          <cell r="L3700">
            <v>100</v>
          </cell>
          <cell r="M3700">
            <v>100</v>
          </cell>
          <cell r="N3700">
            <v>100</v>
          </cell>
          <cell r="O3700">
            <v>100</v>
          </cell>
        </row>
        <row r="3701">
          <cell r="A3701" t="str">
            <v>Bhutan</v>
          </cell>
          <cell r="B3701" t="str">
            <v>--</v>
          </cell>
          <cell r="C3701" t="str">
            <v>--</v>
          </cell>
        </row>
        <row r="3702">
          <cell r="A3702" t="str">
            <v>Bolivia</v>
          </cell>
          <cell r="B3702" t="str">
            <v>Americas</v>
          </cell>
          <cell r="C3702" t="str">
            <v>Ba3</v>
          </cell>
          <cell r="D3702">
            <v>108.6078</v>
          </cell>
          <cell r="E3702">
            <v>72.266999999999996</v>
          </cell>
          <cell r="F3702">
            <v>70.122399999999999</v>
          </cell>
          <cell r="G3702">
            <v>61.169699999999999</v>
          </cell>
          <cell r="H3702">
            <v>53.629199999999997</v>
          </cell>
          <cell r="I3702">
            <v>51.058900000000001</v>
          </cell>
          <cell r="J3702">
            <v>44.199300000000001</v>
          </cell>
          <cell r="K3702">
            <v>42.860199999999999</v>
          </cell>
          <cell r="L3702">
            <v>44.837899999999998</v>
          </cell>
          <cell r="M3702">
            <v>51.626399999999997</v>
          </cell>
          <cell r="N3702">
            <v>51.5</v>
          </cell>
          <cell r="O3702">
            <v>50</v>
          </cell>
        </row>
        <row r="3703">
          <cell r="A3703" t="str">
            <v>Bosnia and Herzegovina</v>
          </cell>
          <cell r="B3703" t="str">
            <v>Europe</v>
          </cell>
          <cell r="C3703" t="str">
            <v>B3</v>
          </cell>
          <cell r="D3703">
            <v>98.8887</v>
          </cell>
          <cell r="E3703">
            <v>98.890299999999996</v>
          </cell>
          <cell r="F3703">
            <v>98.858900000000006</v>
          </cell>
          <cell r="G3703">
            <v>98.620800000000003</v>
          </cell>
          <cell r="H3703">
            <v>96.688999999999993</v>
          </cell>
          <cell r="I3703">
            <v>54.927399999999999</v>
          </cell>
          <cell r="J3703">
            <v>60.175899999999999</v>
          </cell>
          <cell r="K3703">
            <v>64.586799999999997</v>
          </cell>
          <cell r="L3703">
            <v>64.171899999999994</v>
          </cell>
          <cell r="M3703">
            <v>61.320399999999999</v>
          </cell>
          <cell r="N3703">
            <v>60.167499999999997</v>
          </cell>
          <cell r="O3703">
            <v>58.9193</v>
          </cell>
        </row>
        <row r="3704">
          <cell r="A3704" t="str">
            <v>Botswana</v>
          </cell>
          <cell r="B3704" t="str">
            <v>ME &amp; A</v>
          </cell>
          <cell r="C3704" t="str">
            <v>A2</v>
          </cell>
          <cell r="D3704">
            <v>44.313299999999998</v>
          </cell>
          <cell r="E3704">
            <v>46.686</v>
          </cell>
          <cell r="F3704">
            <v>55.052100000000003</v>
          </cell>
          <cell r="G3704">
            <v>52.14</v>
          </cell>
          <cell r="H3704">
            <v>44.609499999999997</v>
          </cell>
          <cell r="I3704">
            <v>36.771099999999997</v>
          </cell>
          <cell r="J3704">
            <v>67.427899999999994</v>
          </cell>
          <cell r="K3704">
            <v>67.483800000000002</v>
          </cell>
          <cell r="L3704">
            <v>68.573400000000007</v>
          </cell>
          <cell r="M3704">
            <v>70.169600000000003</v>
          </cell>
          <cell r="N3704">
            <v>69.072199999999995</v>
          </cell>
          <cell r="O3704">
            <v>68.421099999999996</v>
          </cell>
        </row>
        <row r="3705">
          <cell r="A3705" t="str">
            <v>Brazil</v>
          </cell>
          <cell r="B3705" t="str">
            <v>Americas</v>
          </cell>
          <cell r="C3705" t="str">
            <v>Baa2</v>
          </cell>
          <cell r="D3705">
            <v>23.730599999999999</v>
          </cell>
          <cell r="E3705">
            <v>20.2714</v>
          </cell>
          <cell r="F3705">
            <v>15.745200000000001</v>
          </cell>
          <cell r="G3705">
            <v>11.2661</v>
          </cell>
          <cell r="H3705">
            <v>7.5681000000000003</v>
          </cell>
          <cell r="I3705">
            <v>8.3297000000000008</v>
          </cell>
          <cell r="J3705">
            <v>5.6470000000000002</v>
          </cell>
          <cell r="K3705">
            <v>5.4385000000000003</v>
          </cell>
          <cell r="L3705">
            <v>4.8308</v>
          </cell>
          <cell r="M3705">
            <v>4.9946999999999999</v>
          </cell>
          <cell r="N3705">
            <v>5.2</v>
          </cell>
          <cell r="O3705">
            <v>5</v>
          </cell>
        </row>
        <row r="3706">
          <cell r="A3706" t="str">
            <v>Brunei Darussalam</v>
          </cell>
          <cell r="B3706" t="str">
            <v>--</v>
          </cell>
          <cell r="C3706" t="str">
            <v>--</v>
          </cell>
        </row>
        <row r="3707">
          <cell r="A3707" t="str">
            <v>Bulgaria</v>
          </cell>
          <cell r="B3707" t="str">
            <v>Europe</v>
          </cell>
          <cell r="C3707" t="str">
            <v>Baa2</v>
          </cell>
          <cell r="D3707">
            <v>90.583200000000005</v>
          </cell>
          <cell r="E3707">
            <v>87.471299999999999</v>
          </cell>
          <cell r="F3707">
            <v>84.058199999999999</v>
          </cell>
          <cell r="G3707">
            <v>80.848500000000001</v>
          </cell>
          <cell r="H3707">
            <v>76.222300000000004</v>
          </cell>
          <cell r="I3707">
            <v>75.720399999999998</v>
          </cell>
          <cell r="J3707">
            <v>76.669399999999996</v>
          </cell>
          <cell r="K3707">
            <v>74.347399999999993</v>
          </cell>
          <cell r="L3707">
            <v>73.728099999999998</v>
          </cell>
          <cell r="M3707">
            <v>77.597499999999997</v>
          </cell>
          <cell r="N3707">
            <v>77</v>
          </cell>
          <cell r="O3707">
            <v>75.66</v>
          </cell>
        </row>
        <row r="3708">
          <cell r="A3708" t="str">
            <v>Burkina Faso</v>
          </cell>
          <cell r="B3708" t="str">
            <v>--</v>
          </cell>
          <cell r="C3708" t="str">
            <v>--</v>
          </cell>
        </row>
        <row r="3709">
          <cell r="A3709" t="str">
            <v>Burundi</v>
          </cell>
          <cell r="B3709" t="str">
            <v>--</v>
          </cell>
          <cell r="C3709" t="str">
            <v>--</v>
          </cell>
        </row>
        <row r="3710">
          <cell r="A3710" t="str">
            <v>Cambodia</v>
          </cell>
          <cell r="B3710" t="str">
            <v>Asia Pacific</v>
          </cell>
          <cell r="C3710" t="str">
            <v>B2</v>
          </cell>
          <cell r="D3710">
            <v>73.729600000000005</v>
          </cell>
          <cell r="E3710">
            <v>77.175799999999995</v>
          </cell>
          <cell r="F3710">
            <v>94.085999999999999</v>
          </cell>
          <cell r="G3710">
            <v>94.512200000000007</v>
          </cell>
          <cell r="H3710">
            <v>97.049199999999999</v>
          </cell>
          <cell r="I3710">
            <v>97.122299999999996</v>
          </cell>
          <cell r="J3710">
            <v>97.594499999999996</v>
          </cell>
          <cell r="K3710">
            <v>97.952200000000005</v>
          </cell>
          <cell r="L3710">
            <v>98.019800000000004</v>
          </cell>
          <cell r="M3710">
            <v>98.366</v>
          </cell>
          <cell r="N3710">
            <v>98.371300000000005</v>
          </cell>
          <cell r="O3710">
            <v>98.679900000000004</v>
          </cell>
        </row>
        <row r="3711">
          <cell r="A3711" t="str">
            <v>Cameroon</v>
          </cell>
          <cell r="B3711" t="str">
            <v>--</v>
          </cell>
          <cell r="C3711" t="str">
            <v>--</v>
          </cell>
        </row>
        <row r="3712">
          <cell r="A3712" t="str">
            <v>Canada</v>
          </cell>
          <cell r="B3712" t="str">
            <v>Americas</v>
          </cell>
          <cell r="C3712" t="str">
            <v>Aaa</v>
          </cell>
        </row>
        <row r="3713">
          <cell r="A3713" t="str">
            <v>Cape Verde</v>
          </cell>
          <cell r="B3713" t="str">
            <v>--</v>
          </cell>
          <cell r="C3713" t="str">
            <v>--</v>
          </cell>
        </row>
        <row r="3714">
          <cell r="A3714" t="str">
            <v>Cayman Islands</v>
          </cell>
          <cell r="B3714" t="str">
            <v>Americas</v>
          </cell>
          <cell r="C3714" t="str">
            <v>Aa3</v>
          </cell>
          <cell r="D3714">
            <v>100</v>
          </cell>
          <cell r="E3714">
            <v>100</v>
          </cell>
          <cell r="F3714">
            <v>100</v>
          </cell>
          <cell r="G3714">
            <v>100</v>
          </cell>
          <cell r="H3714">
            <v>100</v>
          </cell>
          <cell r="I3714">
            <v>100</v>
          </cell>
          <cell r="J3714">
            <v>100</v>
          </cell>
          <cell r="K3714">
            <v>100</v>
          </cell>
          <cell r="L3714">
            <v>100</v>
          </cell>
          <cell r="M3714">
            <v>100</v>
          </cell>
          <cell r="N3714">
            <v>100</v>
          </cell>
          <cell r="O3714">
            <v>100</v>
          </cell>
        </row>
        <row r="3715">
          <cell r="A3715" t="str">
            <v>Central African Republic</v>
          </cell>
          <cell r="B3715" t="str">
            <v>--</v>
          </cell>
          <cell r="C3715" t="str">
            <v>--</v>
          </cell>
        </row>
        <row r="3716">
          <cell r="A3716" t="str">
            <v>Chad</v>
          </cell>
          <cell r="B3716" t="str">
            <v>--</v>
          </cell>
          <cell r="C3716" t="str">
            <v>--</v>
          </cell>
        </row>
        <row r="3717">
          <cell r="A3717" t="str">
            <v>Channel Islands</v>
          </cell>
          <cell r="B3717" t="str">
            <v>--</v>
          </cell>
          <cell r="C3717" t="str">
            <v>--</v>
          </cell>
        </row>
        <row r="3718">
          <cell r="A3718" t="str">
            <v>Chile</v>
          </cell>
          <cell r="B3718" t="str">
            <v>Americas</v>
          </cell>
          <cell r="C3718" t="str">
            <v>Aa3</v>
          </cell>
          <cell r="D3718">
            <v>90.722499999999997</v>
          </cell>
          <cell r="E3718">
            <v>84.016999999999996</v>
          </cell>
          <cell r="F3718">
            <v>71.692400000000006</v>
          </cell>
          <cell r="G3718">
            <v>67.8416</v>
          </cell>
          <cell r="H3718">
            <v>51.5364</v>
          </cell>
          <cell r="I3718">
            <v>40.013800000000003</v>
          </cell>
          <cell r="J3718">
            <v>22.801500000000001</v>
          </cell>
          <cell r="K3718">
            <v>17.261099999999999</v>
          </cell>
          <cell r="L3718">
            <v>17.1555</v>
          </cell>
          <cell r="M3718">
            <v>16.121300000000002</v>
          </cell>
          <cell r="N3718">
            <v>16.999199999999998</v>
          </cell>
          <cell r="O3718">
            <v>17.274899999999999</v>
          </cell>
        </row>
        <row r="3719">
          <cell r="A3719" t="str">
            <v>China</v>
          </cell>
          <cell r="B3719" t="str">
            <v>Asia Pacific</v>
          </cell>
          <cell r="C3719" t="str">
            <v>Aa3</v>
          </cell>
          <cell r="D3719">
            <v>16.192499999999999</v>
          </cell>
          <cell r="E3719">
            <v>9.7353000000000005</v>
          </cell>
          <cell r="F3719">
            <v>8.4733000000000001</v>
          </cell>
          <cell r="G3719">
            <v>4.7489999999999997</v>
          </cell>
          <cell r="H3719">
            <v>3.2042000000000002</v>
          </cell>
          <cell r="I3719">
            <v>2.6175999999999999</v>
          </cell>
          <cell r="J3719">
            <v>2.1522000000000001</v>
          </cell>
          <cell r="K3719">
            <v>1.8704000000000001</v>
          </cell>
          <cell r="L3719">
            <v>1.5948</v>
          </cell>
          <cell r="M3719">
            <v>1.5328999999999999</v>
          </cell>
          <cell r="N3719">
            <v>1.3752</v>
          </cell>
          <cell r="O3719">
            <v>1.2381</v>
          </cell>
        </row>
        <row r="3720">
          <cell r="A3720" t="str">
            <v>Colombia</v>
          </cell>
          <cell r="B3720" t="str">
            <v>Americas</v>
          </cell>
          <cell r="C3720" t="str">
            <v>Baa3</v>
          </cell>
          <cell r="D3720">
            <v>49.468699999999998</v>
          </cell>
          <cell r="E3720">
            <v>44.582000000000001</v>
          </cell>
          <cell r="F3720">
            <v>35.810400000000001</v>
          </cell>
          <cell r="G3720">
            <v>36.517099999999999</v>
          </cell>
          <cell r="H3720">
            <v>33.57</v>
          </cell>
          <cell r="I3720">
            <v>34.219099999999997</v>
          </cell>
          <cell r="J3720">
            <v>33.593600000000002</v>
          </cell>
          <cell r="K3720">
            <v>31.1708</v>
          </cell>
          <cell r="L3720">
            <v>30.788399999999999</v>
          </cell>
          <cell r="M3720">
            <v>27.823599999999999</v>
          </cell>
          <cell r="N3720">
            <v>25.773599999999998</v>
          </cell>
          <cell r="O3720">
            <v>24.5688</v>
          </cell>
        </row>
        <row r="3721">
          <cell r="A3721" t="str">
            <v>Comoros</v>
          </cell>
          <cell r="B3721" t="str">
            <v>--</v>
          </cell>
          <cell r="C3721" t="str">
            <v>--</v>
          </cell>
        </row>
        <row r="3722">
          <cell r="A3722" t="str">
            <v>Costa Rica</v>
          </cell>
          <cell r="B3722" t="str">
            <v>Americas</v>
          </cell>
          <cell r="C3722" t="str">
            <v>Baa3</v>
          </cell>
          <cell r="D3722">
            <v>32.7149</v>
          </cell>
          <cell r="E3722">
            <v>33.003999999999998</v>
          </cell>
          <cell r="F3722">
            <v>32.943399999999997</v>
          </cell>
          <cell r="G3722">
            <v>31.3401</v>
          </cell>
          <cell r="H3722">
            <v>30.249099999999999</v>
          </cell>
          <cell r="I3722">
            <v>29.142299999999999</v>
          </cell>
          <cell r="J3722">
            <v>21.1859</v>
          </cell>
          <cell r="K3722">
            <v>20.5212</v>
          </cell>
          <cell r="L3722">
            <v>16.0669</v>
          </cell>
          <cell r="M3722">
            <v>17.279499999999999</v>
          </cell>
          <cell r="N3722">
            <v>19</v>
          </cell>
          <cell r="O3722">
            <v>20</v>
          </cell>
        </row>
        <row r="3723">
          <cell r="A3723" t="str">
            <v>Croatia</v>
          </cell>
          <cell r="B3723" t="str">
            <v>Europe</v>
          </cell>
          <cell r="C3723" t="str">
            <v>Ba1</v>
          </cell>
        </row>
        <row r="3724">
          <cell r="A3724" t="str">
            <v>Cuba</v>
          </cell>
          <cell r="B3724" t="str">
            <v>Americas</v>
          </cell>
          <cell r="C3724" t="str">
            <v>Caa1</v>
          </cell>
        </row>
        <row r="3725">
          <cell r="A3725" t="str">
            <v>Cyprus</v>
          </cell>
          <cell r="B3725" t="str">
            <v>Europe</v>
          </cell>
          <cell r="C3725" t="str">
            <v>Caa3</v>
          </cell>
        </row>
        <row r="3726">
          <cell r="A3726" t="str">
            <v>Czech Republic</v>
          </cell>
          <cell r="B3726" t="str">
            <v>Europe</v>
          </cell>
          <cell r="C3726" t="str">
            <v>A1</v>
          </cell>
          <cell r="D3726">
            <v>3.5438000000000001</v>
          </cell>
          <cell r="E3726">
            <v>9.2814999999999994</v>
          </cell>
          <cell r="F3726">
            <v>12.2949</v>
          </cell>
          <cell r="G3726">
            <v>11.8896</v>
          </cell>
          <cell r="H3726">
            <v>9.3803999999999998</v>
          </cell>
          <cell r="I3726">
            <v>13.8187</v>
          </cell>
          <cell r="J3726">
            <v>16.2317</v>
          </cell>
          <cell r="K3726">
            <v>17.664200000000001</v>
          </cell>
          <cell r="L3726">
            <v>16.251100000000001</v>
          </cell>
          <cell r="M3726">
            <v>18.434000000000001</v>
          </cell>
          <cell r="N3726">
            <v>18.349799999999998</v>
          </cell>
          <cell r="O3726">
            <v>19.794799999999999</v>
          </cell>
        </row>
        <row r="3727">
          <cell r="A3727" t="str">
            <v>Democratic Republic of the Congo</v>
          </cell>
          <cell r="C3727" t="str">
            <v>B3</v>
          </cell>
          <cell r="D3727">
            <v>99.217200000000005</v>
          </cell>
          <cell r="E3727">
            <v>96.684899999999999</v>
          </cell>
          <cell r="F3727">
            <v>96.182000000000002</v>
          </cell>
          <cell r="G3727">
            <v>96.485699999999994</v>
          </cell>
          <cell r="H3727">
            <v>96.245800000000003</v>
          </cell>
          <cell r="I3727">
            <v>95.950299999999999</v>
          </cell>
          <cell r="J3727">
            <v>96.322900000000004</v>
          </cell>
          <cell r="K3727">
            <v>92.622299999999996</v>
          </cell>
          <cell r="L3727">
            <v>92.5852</v>
          </cell>
          <cell r="M3727">
            <v>91.657899999999998</v>
          </cell>
          <cell r="N3727">
            <v>92.699600000000004</v>
          </cell>
          <cell r="O3727">
            <v>93.526499999999999</v>
          </cell>
        </row>
        <row r="3728">
          <cell r="A3728" t="str">
            <v>Denmark</v>
          </cell>
          <cell r="B3728" t="str">
            <v>Europe</v>
          </cell>
          <cell r="C3728" t="str">
            <v>Aaa</v>
          </cell>
        </row>
        <row r="3729">
          <cell r="A3729" t="str">
            <v>Djibouti</v>
          </cell>
          <cell r="B3729" t="str">
            <v>--</v>
          </cell>
          <cell r="C3729" t="str">
            <v>--</v>
          </cell>
        </row>
        <row r="3730">
          <cell r="A3730" t="str">
            <v>Dominican Republic</v>
          </cell>
          <cell r="B3730" t="str">
            <v>Americas</v>
          </cell>
          <cell r="C3730" t="str">
            <v>B1</v>
          </cell>
          <cell r="F3730">
            <v>87.2</v>
          </cell>
          <cell r="G3730">
            <v>84.4</v>
          </cell>
          <cell r="H3730">
            <v>83.8</v>
          </cell>
          <cell r="I3730">
            <v>69.177700000000002</v>
          </cell>
          <cell r="J3730">
            <v>66.497699999999995</v>
          </cell>
          <cell r="K3730">
            <v>70.576499999999996</v>
          </cell>
          <cell r="L3730">
            <v>72.511899999999997</v>
          </cell>
          <cell r="M3730">
            <v>73.507099999999994</v>
          </cell>
          <cell r="N3730">
            <v>69.003</v>
          </cell>
          <cell r="O3730">
            <v>72.5</v>
          </cell>
        </row>
        <row r="3731">
          <cell r="A3731" t="str">
            <v>Ecuador</v>
          </cell>
          <cell r="B3731" t="str">
            <v>Americas</v>
          </cell>
          <cell r="C3731" t="str">
            <v>Caa1</v>
          </cell>
          <cell r="D3731">
            <v>100</v>
          </cell>
          <cell r="E3731">
            <v>100</v>
          </cell>
          <cell r="F3731">
            <v>100</v>
          </cell>
          <cell r="G3731">
            <v>100</v>
          </cell>
          <cell r="H3731">
            <v>100</v>
          </cell>
          <cell r="I3731">
            <v>100</v>
          </cell>
          <cell r="J3731">
            <v>100</v>
          </cell>
          <cell r="K3731">
            <v>100</v>
          </cell>
          <cell r="L3731">
            <v>100</v>
          </cell>
          <cell r="M3731">
            <v>100</v>
          </cell>
          <cell r="N3731">
            <v>100</v>
          </cell>
          <cell r="O3731">
            <v>100</v>
          </cell>
        </row>
        <row r="3732">
          <cell r="A3732" t="str">
            <v>Egypt</v>
          </cell>
          <cell r="B3732" t="str">
            <v>ME &amp; A</v>
          </cell>
          <cell r="C3732" t="str">
            <v>Caa1</v>
          </cell>
          <cell r="D3732">
            <v>28.117799999999999</v>
          </cell>
          <cell r="E3732">
            <v>23.444600000000001</v>
          </cell>
          <cell r="F3732">
            <v>21.029699999999998</v>
          </cell>
          <cell r="G3732">
            <v>19.477</v>
          </cell>
          <cell r="H3732">
            <v>18.582100000000001</v>
          </cell>
          <cell r="I3732">
            <v>18.380099999999999</v>
          </cell>
          <cell r="J3732">
            <v>18.932300000000001</v>
          </cell>
          <cell r="K3732">
            <v>16.944199999999999</v>
          </cell>
          <cell r="L3732">
            <v>15.3954</v>
          </cell>
          <cell r="M3732">
            <v>14.74</v>
          </cell>
          <cell r="N3732">
            <v>13.252800000000001</v>
          </cell>
          <cell r="O3732">
            <v>14.84</v>
          </cell>
        </row>
        <row r="3733">
          <cell r="A3733" t="str">
            <v>El Salvador</v>
          </cell>
          <cell r="B3733" t="str">
            <v>Americas</v>
          </cell>
          <cell r="C3733" t="str">
            <v>Ba3</v>
          </cell>
          <cell r="D3733">
            <v>100</v>
          </cell>
          <cell r="E3733">
            <v>100</v>
          </cell>
          <cell r="F3733">
            <v>100</v>
          </cell>
          <cell r="G3733">
            <v>100</v>
          </cell>
          <cell r="H3733">
            <v>100</v>
          </cell>
          <cell r="I3733">
            <v>100</v>
          </cell>
          <cell r="J3733">
            <v>100</v>
          </cell>
          <cell r="K3733">
            <v>100</v>
          </cell>
          <cell r="L3733">
            <v>100</v>
          </cell>
          <cell r="M3733">
            <v>100</v>
          </cell>
          <cell r="N3733">
            <v>100</v>
          </cell>
          <cell r="O3733">
            <v>100</v>
          </cell>
        </row>
        <row r="3734">
          <cell r="A3734" t="str">
            <v>Equatorial Guinea</v>
          </cell>
          <cell r="B3734" t="str">
            <v>--</v>
          </cell>
          <cell r="C3734" t="str">
            <v>--</v>
          </cell>
        </row>
        <row r="3735">
          <cell r="A3735" t="str">
            <v>Eritrea</v>
          </cell>
          <cell r="B3735" t="str">
            <v>--</v>
          </cell>
          <cell r="C3735" t="str">
            <v>--</v>
          </cell>
        </row>
        <row r="3736">
          <cell r="A3736" t="str">
            <v>Estonia</v>
          </cell>
          <cell r="B3736" t="str">
            <v>Europe</v>
          </cell>
          <cell r="C3736" t="str">
            <v>A1</v>
          </cell>
        </row>
        <row r="3737">
          <cell r="A3737" t="str">
            <v>Ethiopia</v>
          </cell>
          <cell r="B3737" t="str">
            <v>--</v>
          </cell>
          <cell r="C3737" t="str">
            <v>--</v>
          </cell>
        </row>
        <row r="3738">
          <cell r="A3738" t="str">
            <v>Eurozone</v>
          </cell>
          <cell r="B3738" t="str">
            <v>--</v>
          </cell>
          <cell r="C3738" t="str">
            <v>--</v>
          </cell>
        </row>
        <row r="3739">
          <cell r="A3739" t="str">
            <v>Federated States of Micronesia</v>
          </cell>
          <cell r="B3739" t="str">
            <v>--</v>
          </cell>
          <cell r="C3739" t="str">
            <v>--</v>
          </cell>
        </row>
        <row r="3740">
          <cell r="A3740" t="str">
            <v>Fiji Islands</v>
          </cell>
          <cell r="B3740" t="str">
            <v>Asia Pacific</v>
          </cell>
          <cell r="C3740" t="str">
            <v>B1</v>
          </cell>
          <cell r="D3740">
            <v>7.9638</v>
          </cell>
          <cell r="E3740">
            <v>7.2577999999999996</v>
          </cell>
          <cell r="F3740">
            <v>6.7854999999999999</v>
          </cell>
          <cell r="G3740">
            <v>14.5547</v>
          </cell>
          <cell r="H3740">
            <v>14.5166</v>
          </cell>
          <cell r="I3740">
            <v>16.4877</v>
          </cell>
          <cell r="J3740">
            <v>16.839600000000001</v>
          </cell>
          <cell r="K3740">
            <v>16.212499999999999</v>
          </cell>
          <cell r="L3740">
            <v>23.249199999999998</v>
          </cell>
          <cell r="M3740">
            <v>24.375699999999998</v>
          </cell>
          <cell r="N3740">
            <v>23.355399999999999</v>
          </cell>
          <cell r="O3740">
            <v>21.932500000000001</v>
          </cell>
        </row>
        <row r="3741">
          <cell r="A3741" t="str">
            <v>Finland</v>
          </cell>
          <cell r="B3741" t="str">
            <v>Europe</v>
          </cell>
          <cell r="C3741" t="str">
            <v>Aaa</v>
          </cell>
        </row>
        <row r="3742">
          <cell r="A3742" t="str">
            <v>France</v>
          </cell>
          <cell r="B3742" t="str">
            <v>Europe</v>
          </cell>
          <cell r="C3742" t="str">
            <v>Aa1</v>
          </cell>
        </row>
        <row r="3743">
          <cell r="A3743" t="str">
            <v>Gabon</v>
          </cell>
          <cell r="B3743" t="str">
            <v>ME &amp; A</v>
          </cell>
          <cell r="C3743" t="str">
            <v>--</v>
          </cell>
          <cell r="D3743">
            <v>76.575299999999999</v>
          </cell>
          <cell r="E3743">
            <v>80.129199999999997</v>
          </cell>
          <cell r="F3743">
            <v>68.476399999999998</v>
          </cell>
          <cell r="G3743">
            <v>77.381</v>
          </cell>
          <cell r="H3743">
            <v>80.787000000000006</v>
          </cell>
          <cell r="I3743">
            <v>86.875</v>
          </cell>
          <cell r="J3743">
            <v>74.477000000000004</v>
          </cell>
          <cell r="K3743">
            <v>77.450999999999993</v>
          </cell>
          <cell r="L3743">
            <v>81.318700000000007</v>
          </cell>
          <cell r="M3743">
            <v>77.421899999999994</v>
          </cell>
          <cell r="N3743">
            <v>73.397900000000007</v>
          </cell>
          <cell r="O3743">
            <v>75.499099999999999</v>
          </cell>
        </row>
        <row r="3744">
          <cell r="A3744" t="str">
            <v>Gambia</v>
          </cell>
          <cell r="B3744" t="str">
            <v>--</v>
          </cell>
          <cell r="C3744" t="str">
            <v>--</v>
          </cell>
        </row>
        <row r="3745">
          <cell r="A3745" t="str">
            <v>Georgia</v>
          </cell>
          <cell r="B3745" t="str">
            <v>Europe</v>
          </cell>
          <cell r="C3745" t="str">
            <v>Ba3</v>
          </cell>
          <cell r="F3745">
            <v>79.239800000000002</v>
          </cell>
          <cell r="G3745">
            <v>78.494600000000005</v>
          </cell>
          <cell r="H3745">
            <v>78.139499999999998</v>
          </cell>
          <cell r="I3745">
            <v>85.144900000000007</v>
          </cell>
          <cell r="J3745">
            <v>84.986599999999996</v>
          </cell>
          <cell r="K3745">
            <v>85.714299999999994</v>
          </cell>
          <cell r="L3745">
            <v>85.588200000000001</v>
          </cell>
          <cell r="M3745">
            <v>84.498500000000007</v>
          </cell>
          <cell r="N3745">
            <v>84.14</v>
          </cell>
          <cell r="O3745">
            <v>82.599199999999996</v>
          </cell>
        </row>
        <row r="3746">
          <cell r="A3746" t="str">
            <v>Germany</v>
          </cell>
          <cell r="B3746" t="str">
            <v>Europe</v>
          </cell>
          <cell r="C3746" t="str">
            <v>Aaa</v>
          </cell>
        </row>
        <row r="3747">
          <cell r="A3747" t="str">
            <v>Ghana</v>
          </cell>
          <cell r="B3747" t="str">
            <v>ME &amp; A</v>
          </cell>
          <cell r="C3747" t="str">
            <v>B1</v>
          </cell>
          <cell r="D3747">
            <v>83.333299999999994</v>
          </cell>
          <cell r="E3747">
            <v>77.837299999999999</v>
          </cell>
          <cell r="F3747">
            <v>76.7834</v>
          </cell>
          <cell r="G3747">
            <v>40.811500000000002</v>
          </cell>
          <cell r="H3747">
            <v>48.387099999999997</v>
          </cell>
          <cell r="I3747">
            <v>50.509300000000003</v>
          </cell>
          <cell r="J3747">
            <v>53.966700000000003</v>
          </cell>
          <cell r="K3747">
            <v>52.68</v>
          </cell>
          <cell r="L3747">
            <v>50.579099999999997</v>
          </cell>
          <cell r="M3747">
            <v>47.2624</v>
          </cell>
          <cell r="N3747">
            <v>47.5</v>
          </cell>
          <cell r="O3747">
            <v>47.49</v>
          </cell>
        </row>
        <row r="3748">
          <cell r="A3748" t="str">
            <v>Gibraltar</v>
          </cell>
          <cell r="B3748" t="str">
            <v>--</v>
          </cell>
          <cell r="C3748" t="str">
            <v>--</v>
          </cell>
        </row>
        <row r="3749">
          <cell r="A3749" t="str">
            <v>Greece</v>
          </cell>
          <cell r="B3749" t="str">
            <v>Europe</v>
          </cell>
          <cell r="C3749" t="str">
            <v>Caa3</v>
          </cell>
        </row>
        <row r="3750">
          <cell r="A3750" t="str">
            <v>Grenada</v>
          </cell>
          <cell r="B3750" t="str">
            <v>--</v>
          </cell>
          <cell r="C3750" t="str">
            <v>--</v>
          </cell>
        </row>
        <row r="3751">
          <cell r="A3751" t="str">
            <v>Guatemala</v>
          </cell>
          <cell r="B3751" t="str">
            <v>Americas</v>
          </cell>
          <cell r="C3751" t="str">
            <v>Ba1</v>
          </cell>
          <cell r="D3751">
            <v>91.656400000000005</v>
          </cell>
          <cell r="E3751">
            <v>85.162599999999998</v>
          </cell>
          <cell r="F3751">
            <v>75.529700000000005</v>
          </cell>
          <cell r="G3751">
            <v>67.762600000000006</v>
          </cell>
          <cell r="H3751">
            <v>63.296399999999998</v>
          </cell>
          <cell r="I3751">
            <v>60.399000000000001</v>
          </cell>
          <cell r="J3751">
            <v>60.070700000000002</v>
          </cell>
          <cell r="K3751">
            <v>58.438200000000002</v>
          </cell>
          <cell r="L3751">
            <v>54.534500000000001</v>
          </cell>
          <cell r="M3751">
            <v>57.637500000000003</v>
          </cell>
          <cell r="N3751">
            <v>58.5</v>
          </cell>
          <cell r="O3751">
            <v>58</v>
          </cell>
        </row>
        <row r="3752">
          <cell r="A3752" t="str">
            <v>Guernsey</v>
          </cell>
          <cell r="B3752" t="str">
            <v>--</v>
          </cell>
          <cell r="C3752" t="str">
            <v>--</v>
          </cell>
        </row>
        <row r="3753">
          <cell r="A3753" t="str">
            <v>Guinea</v>
          </cell>
          <cell r="B3753" t="str">
            <v>--</v>
          </cell>
          <cell r="C3753" t="str">
            <v>--</v>
          </cell>
        </row>
        <row r="3754">
          <cell r="A3754" t="str">
            <v>Guinea-Bissau</v>
          </cell>
          <cell r="B3754" t="str">
            <v>--</v>
          </cell>
          <cell r="C3754" t="str">
            <v>--</v>
          </cell>
        </row>
        <row r="3755">
          <cell r="A3755" t="str">
            <v>Guyana</v>
          </cell>
          <cell r="B3755" t="str">
            <v>--</v>
          </cell>
          <cell r="C3755" t="str">
            <v>--</v>
          </cell>
          <cell r="D3755">
            <v>78.8</v>
          </cell>
          <cell r="E3755">
            <v>78.290000000000006</v>
          </cell>
          <cell r="F3755">
            <v>78.209999999999994</v>
          </cell>
          <cell r="G3755">
            <v>73.83</v>
          </cell>
          <cell r="H3755">
            <v>67.84</v>
          </cell>
          <cell r="I3755">
            <v>69.55</v>
          </cell>
          <cell r="J3755">
            <v>68.540000000000006</v>
          </cell>
          <cell r="K3755">
            <v>68.77</v>
          </cell>
        </row>
        <row r="3756">
          <cell r="A3756" t="str">
            <v>Haiti</v>
          </cell>
          <cell r="B3756" t="str">
            <v>--</v>
          </cell>
          <cell r="C3756" t="str">
            <v>--</v>
          </cell>
        </row>
        <row r="3757">
          <cell r="A3757" t="str">
            <v>Honduras</v>
          </cell>
          <cell r="B3757" t="str">
            <v>Americas</v>
          </cell>
          <cell r="C3757" t="str">
            <v>B2</v>
          </cell>
          <cell r="D3757">
            <v>89.62</v>
          </cell>
          <cell r="E3757">
            <v>92.273099999999999</v>
          </cell>
          <cell r="F3757">
            <v>91.540199999999999</v>
          </cell>
          <cell r="G3757">
            <v>88.513800000000003</v>
          </cell>
          <cell r="H3757">
            <v>83.954499999999996</v>
          </cell>
          <cell r="I3757">
            <v>75.6798</v>
          </cell>
          <cell r="J3757">
            <v>65.036699999999996</v>
          </cell>
          <cell r="K3757">
            <v>57.111800000000002</v>
          </cell>
          <cell r="L3757">
            <v>54.499400000000001</v>
          </cell>
          <cell r="M3757">
            <v>56.032800000000002</v>
          </cell>
          <cell r="N3757">
            <v>55</v>
          </cell>
          <cell r="O3757">
            <v>55.1</v>
          </cell>
        </row>
        <row r="3758">
          <cell r="A3758" t="str">
            <v>Hong Kong</v>
          </cell>
          <cell r="B3758" t="str">
            <v>Asia Pacific</v>
          </cell>
          <cell r="C3758" t="str">
            <v>Aa1</v>
          </cell>
        </row>
        <row r="3759">
          <cell r="A3759" t="str">
            <v>Hungary</v>
          </cell>
          <cell r="B3759" t="str">
            <v>Europe</v>
          </cell>
          <cell r="C3759" t="str">
            <v>Ba1</v>
          </cell>
          <cell r="E3759">
            <v>25.736899999999999</v>
          </cell>
          <cell r="F3759">
            <v>28.1752</v>
          </cell>
          <cell r="G3759">
            <v>28.101700000000001</v>
          </cell>
          <cell r="H3759">
            <v>28.713999999999999</v>
          </cell>
          <cell r="I3759">
            <v>37.584699999999998</v>
          </cell>
          <cell r="J3759">
            <v>44.7012</v>
          </cell>
          <cell r="K3759">
            <v>44.613300000000002</v>
          </cell>
          <cell r="L3759">
            <v>49.532899999999998</v>
          </cell>
          <cell r="M3759">
            <v>40.878799999999998</v>
          </cell>
          <cell r="N3759">
            <v>48.5</v>
          </cell>
          <cell r="O3759">
            <v>49.5</v>
          </cell>
        </row>
        <row r="3760">
          <cell r="A3760" t="str">
            <v>Iceland</v>
          </cell>
          <cell r="B3760" t="str">
            <v>Europe</v>
          </cell>
          <cell r="C3760" t="str">
            <v>Baa3</v>
          </cell>
          <cell r="D3760">
            <v>56.127499999999998</v>
          </cell>
          <cell r="E3760">
            <v>51.884099999999997</v>
          </cell>
          <cell r="F3760">
            <v>40.944899999999997</v>
          </cell>
          <cell r="G3760">
            <v>55.814</v>
          </cell>
          <cell r="H3760">
            <v>46.6783</v>
          </cell>
          <cell r="I3760">
            <v>39.276699999999998</v>
          </cell>
          <cell r="J3760">
            <v>37.766500000000001</v>
          </cell>
          <cell r="K3760">
            <v>36.540999999999997</v>
          </cell>
          <cell r="L3760">
            <v>40.157699999999998</v>
          </cell>
          <cell r="M3760">
            <v>32.314500000000002</v>
          </cell>
          <cell r="N3760">
            <v>36.542400000000001</v>
          </cell>
          <cell r="O3760">
            <v>41.280799999999999</v>
          </cell>
        </row>
        <row r="3761">
          <cell r="A3761" t="str">
            <v>India</v>
          </cell>
          <cell r="B3761" t="str">
            <v>Asia Pacific</v>
          </cell>
          <cell r="C3761" t="str">
            <v>Baa3</v>
          </cell>
          <cell r="D3761">
            <v>7.4989999999999997</v>
          </cell>
          <cell r="E3761">
            <v>7.1254999999999997</v>
          </cell>
          <cell r="F3761">
            <v>6.6006</v>
          </cell>
          <cell r="G3761">
            <v>6.2385999999999999</v>
          </cell>
          <cell r="H3761">
            <v>5.8518999999999997</v>
          </cell>
          <cell r="I3761">
            <v>6.4405000000000001</v>
          </cell>
          <cell r="J3761">
            <v>5.8921999999999999</v>
          </cell>
          <cell r="K3761">
            <v>5.8456000000000001</v>
          </cell>
          <cell r="L3761">
            <v>5.9013</v>
          </cell>
          <cell r="M3761">
            <v>5.4054000000000002</v>
          </cell>
          <cell r="N3761">
            <v>6.4810999999999996</v>
          </cell>
          <cell r="O3761">
            <v>5.8940000000000001</v>
          </cell>
        </row>
        <row r="3762">
          <cell r="A3762" t="str">
            <v>Indonesia</v>
          </cell>
          <cell r="B3762" t="str">
            <v>Asia Pacific</v>
          </cell>
          <cell r="C3762" t="str">
            <v>Baa3</v>
          </cell>
          <cell r="D3762">
            <v>51.447600000000001</v>
          </cell>
          <cell r="E3762">
            <v>53.983499999999999</v>
          </cell>
          <cell r="F3762">
            <v>54.341999999999999</v>
          </cell>
          <cell r="G3762">
            <v>49.5807</v>
          </cell>
          <cell r="H3762">
            <v>48.081699999999998</v>
          </cell>
          <cell r="I3762">
            <v>52.108699999999999</v>
          </cell>
          <cell r="J3762">
            <v>47.394799999999996</v>
          </cell>
          <cell r="K3762">
            <v>46.177700000000002</v>
          </cell>
          <cell r="L3762">
            <v>44.969200000000001</v>
          </cell>
          <cell r="M3762">
            <v>42.764000000000003</v>
          </cell>
          <cell r="N3762">
            <v>45.2883</v>
          </cell>
          <cell r="O3762">
            <v>43.405000000000001</v>
          </cell>
        </row>
        <row r="3763">
          <cell r="A3763" t="str">
            <v>Iran</v>
          </cell>
          <cell r="C3763" t="str">
            <v>--</v>
          </cell>
        </row>
        <row r="3764">
          <cell r="A3764" t="str">
            <v>Iraq</v>
          </cell>
          <cell r="B3764" t="str">
            <v>--</v>
          </cell>
          <cell r="C3764" t="str">
            <v>--</v>
          </cell>
        </row>
        <row r="3765">
          <cell r="A3765" t="str">
            <v>Ireland</v>
          </cell>
          <cell r="B3765" t="str">
            <v>Europe</v>
          </cell>
          <cell r="C3765" t="str">
            <v>Ba1</v>
          </cell>
        </row>
        <row r="3766">
          <cell r="A3766" t="str">
            <v>Isle of Man</v>
          </cell>
          <cell r="B3766" t="str">
            <v>--</v>
          </cell>
          <cell r="C3766" t="str">
            <v>Aaa</v>
          </cell>
        </row>
        <row r="3767">
          <cell r="A3767" t="str">
            <v>Israel</v>
          </cell>
          <cell r="B3767" t="str">
            <v>ME &amp; A</v>
          </cell>
          <cell r="C3767" t="str">
            <v>A1</v>
          </cell>
          <cell r="D3767">
            <v>25.484999999999999</v>
          </cell>
          <cell r="E3767">
            <v>25.4665</v>
          </cell>
          <cell r="F3767">
            <v>26.238099999999999</v>
          </cell>
          <cell r="G3767">
            <v>25.101800000000001</v>
          </cell>
          <cell r="H3767">
            <v>22.607800000000001</v>
          </cell>
          <cell r="I3767">
            <v>19.841799999999999</v>
          </cell>
          <cell r="J3767">
            <v>18.499300000000002</v>
          </cell>
          <cell r="K3767">
            <v>17.085899999999999</v>
          </cell>
          <cell r="L3767">
            <v>17.400300000000001</v>
          </cell>
          <cell r="M3767">
            <v>15.8599</v>
          </cell>
          <cell r="N3767">
            <v>16.782</v>
          </cell>
          <cell r="O3767">
            <v>16.680700000000002</v>
          </cell>
        </row>
        <row r="3768">
          <cell r="A3768" t="str">
            <v>Italy</v>
          </cell>
          <cell r="B3768" t="str">
            <v>Europe</v>
          </cell>
          <cell r="C3768" t="str">
            <v>Baa2</v>
          </cell>
        </row>
        <row r="3769">
          <cell r="A3769" t="str">
            <v>Ivory Coast</v>
          </cell>
          <cell r="B3769" t="str">
            <v>--</v>
          </cell>
          <cell r="C3769" t="str">
            <v>--</v>
          </cell>
        </row>
        <row r="3770">
          <cell r="A3770" t="str">
            <v>Jamaica</v>
          </cell>
          <cell r="B3770" t="str">
            <v>Americas</v>
          </cell>
          <cell r="C3770" t="str">
            <v>Caa3</v>
          </cell>
          <cell r="D3770">
            <v>35.489199999999997</v>
          </cell>
          <cell r="E3770">
            <v>38.670699999999997</v>
          </cell>
          <cell r="F3770">
            <v>38.334600000000002</v>
          </cell>
          <cell r="G3770">
            <v>37.864199999999997</v>
          </cell>
          <cell r="H3770">
            <v>39.474499999999999</v>
          </cell>
          <cell r="I3770">
            <v>41.7622</v>
          </cell>
          <cell r="J3770">
            <v>39.294800000000002</v>
          </cell>
          <cell r="K3770">
            <v>40.218499999999999</v>
          </cell>
          <cell r="L3770">
            <v>38.402200000000001</v>
          </cell>
          <cell r="M3770">
            <v>43.433300000000003</v>
          </cell>
          <cell r="N3770">
            <v>43.697299999999998</v>
          </cell>
          <cell r="O3770">
            <v>43.0749</v>
          </cell>
        </row>
        <row r="3771">
          <cell r="A3771" t="str">
            <v>Japan</v>
          </cell>
          <cell r="B3771" t="str">
            <v>Asia Pacific</v>
          </cell>
          <cell r="C3771" t="str">
            <v>Aa3</v>
          </cell>
        </row>
        <row r="3772">
          <cell r="A3772" t="str">
            <v>Jersey</v>
          </cell>
          <cell r="B3772" t="str">
            <v>--</v>
          </cell>
          <cell r="C3772" t="str">
            <v>--</v>
          </cell>
        </row>
        <row r="3773">
          <cell r="A3773" t="str">
            <v>Jordan</v>
          </cell>
          <cell r="B3773" t="str">
            <v>ME &amp; A</v>
          </cell>
          <cell r="C3773" t="str">
            <v>B1</v>
          </cell>
          <cell r="D3773">
            <v>76.690299999999993</v>
          </cell>
          <cell r="E3773">
            <v>71.974699999999999</v>
          </cell>
          <cell r="F3773">
            <v>69.2226</v>
          </cell>
          <cell r="G3773">
            <v>65.271799999999999</v>
          </cell>
          <cell r="H3773">
            <v>58.710500000000003</v>
          </cell>
          <cell r="I3773">
            <v>38.748100000000001</v>
          </cell>
          <cell r="J3773">
            <v>35.3172</v>
          </cell>
          <cell r="K3773">
            <v>36.626399999999997</v>
          </cell>
          <cell r="L3773">
            <v>30.981200000000001</v>
          </cell>
          <cell r="M3773">
            <v>28.006799999999998</v>
          </cell>
          <cell r="N3773">
            <v>27.3719</v>
          </cell>
          <cell r="O3773">
            <v>25.258600000000001</v>
          </cell>
        </row>
        <row r="3774">
          <cell r="A3774" t="str">
            <v>Kazakhstan</v>
          </cell>
          <cell r="B3774" t="str">
            <v>Europe</v>
          </cell>
          <cell r="C3774" t="str">
            <v>Baa2</v>
          </cell>
          <cell r="D3774">
            <v>64.228200000000001</v>
          </cell>
          <cell r="E3774">
            <v>48.5259</v>
          </cell>
          <cell r="F3774">
            <v>32.228900000000003</v>
          </cell>
          <cell r="G3774">
            <v>27.161200000000001</v>
          </cell>
          <cell r="H3774">
            <v>22.109300000000001</v>
          </cell>
          <cell r="I3774">
            <v>18.403300000000002</v>
          </cell>
          <cell r="J3774">
            <v>18.931999999999999</v>
          </cell>
          <cell r="K3774">
            <v>23.741900000000001</v>
          </cell>
          <cell r="L3774">
            <v>23.041</v>
          </cell>
          <cell r="M3774">
            <v>19.4039</v>
          </cell>
          <cell r="N3774">
            <v>25.203900000000001</v>
          </cell>
          <cell r="O3774">
            <v>22.047699999999999</v>
          </cell>
        </row>
        <row r="3775">
          <cell r="A3775" t="str">
            <v>Kenya</v>
          </cell>
          <cell r="B3775" t="str">
            <v>--</v>
          </cell>
          <cell r="C3775" t="str">
            <v>B1</v>
          </cell>
          <cell r="D3775">
            <v>58.448500000000003</v>
          </cell>
          <cell r="E3775">
            <v>59.135599999999997</v>
          </cell>
          <cell r="F3775">
            <v>57.898299999999999</v>
          </cell>
          <cell r="G3775">
            <v>54.6509</v>
          </cell>
          <cell r="H3775">
            <v>49.491900000000001</v>
          </cell>
          <cell r="I3775">
            <v>50.537300000000002</v>
          </cell>
          <cell r="J3775">
            <v>50.797199999999997</v>
          </cell>
          <cell r="K3775">
            <v>46.132199999999997</v>
          </cell>
          <cell r="L3775">
            <v>48.610199999999999</v>
          </cell>
          <cell r="M3775">
            <v>47.420099999999998</v>
          </cell>
          <cell r="N3775">
            <v>49.021700000000003</v>
          </cell>
          <cell r="O3775">
            <v>49.5</v>
          </cell>
        </row>
        <row r="3776">
          <cell r="A3776" t="str">
            <v>Korea</v>
          </cell>
          <cell r="B3776" t="str">
            <v>Asia Pacific</v>
          </cell>
          <cell r="C3776" t="str">
            <v>Aa3</v>
          </cell>
        </row>
        <row r="3777">
          <cell r="A3777" t="str">
            <v>Kuwait</v>
          </cell>
          <cell r="B3777" t="str">
            <v>ME &amp; A</v>
          </cell>
          <cell r="C3777" t="str">
            <v>Aa2</v>
          </cell>
          <cell r="D3777">
            <v>7.3567</v>
          </cell>
          <cell r="E3777">
            <v>8.2661999999999995</v>
          </cell>
          <cell r="F3777">
            <v>18.605399999999999</v>
          </cell>
          <cell r="G3777">
            <v>22.826699999999999</v>
          </cell>
          <cell r="H3777">
            <v>39.555100000000003</v>
          </cell>
          <cell r="I3777">
            <v>44.470500000000001</v>
          </cell>
          <cell r="J3777">
            <v>39.546500000000002</v>
          </cell>
          <cell r="K3777">
            <v>45.164900000000003</v>
          </cell>
          <cell r="L3777">
            <v>44.928400000000003</v>
          </cell>
          <cell r="M3777">
            <v>47.796100000000003</v>
          </cell>
          <cell r="N3777">
            <v>49.288800000000002</v>
          </cell>
          <cell r="O3777">
            <v>48.826099999999997</v>
          </cell>
        </row>
        <row r="3778">
          <cell r="A3778" t="str">
            <v>Kyrgyzstan</v>
          </cell>
          <cell r="B3778" t="str">
            <v>--</v>
          </cell>
          <cell r="C3778" t="str">
            <v>--</v>
          </cell>
          <cell r="E3778">
            <v>91.98751</v>
          </cell>
          <cell r="F3778">
            <v>90.756249999999994</v>
          </cell>
          <cell r="G3778">
            <v>96.275859999999994</v>
          </cell>
          <cell r="H3778">
            <v>96.126760000000004</v>
          </cell>
          <cell r="I3778">
            <v>84.959350000000001</v>
          </cell>
        </row>
        <row r="3779">
          <cell r="A3779" t="str">
            <v>Laos</v>
          </cell>
          <cell r="B3779" t="str">
            <v>--</v>
          </cell>
          <cell r="C3779" t="str">
            <v>--</v>
          </cell>
          <cell r="I3779">
            <v>95.238095238095227</v>
          </cell>
          <cell r="J3779">
            <v>88.74801901743264</v>
          </cell>
          <cell r="K3779">
            <v>85.109983079526216</v>
          </cell>
          <cell r="L3779">
            <v>79.715302491103188</v>
          </cell>
          <cell r="M3779">
            <v>74.595469255663431</v>
          </cell>
          <cell r="N3779">
            <v>74.645669291338578</v>
          </cell>
          <cell r="O3779">
            <v>75.076452599388375</v>
          </cell>
        </row>
        <row r="3780">
          <cell r="A3780" t="str">
            <v>Latvia</v>
          </cell>
          <cell r="B3780" t="str">
            <v>Europe</v>
          </cell>
          <cell r="C3780" t="str">
            <v>Baa2</v>
          </cell>
          <cell r="D3780">
            <v>49.580500000000001</v>
          </cell>
          <cell r="E3780">
            <v>56.615400000000001</v>
          </cell>
          <cell r="F3780">
            <v>55.9559</v>
          </cell>
          <cell r="G3780">
            <v>58.086100000000002</v>
          </cell>
          <cell r="H3780">
            <v>61.552599999999998</v>
          </cell>
          <cell r="I3780">
            <v>47.740600000000001</v>
          </cell>
          <cell r="J3780">
            <v>78.223600000000005</v>
          </cell>
          <cell r="K3780">
            <v>83.893100000000004</v>
          </cell>
          <cell r="L3780">
            <v>86.237099999999998</v>
          </cell>
          <cell r="M3780">
            <v>87.687700000000007</v>
          </cell>
          <cell r="N3780">
            <v>85.297899999999998</v>
          </cell>
          <cell r="O3780">
            <v>84.934799999999996</v>
          </cell>
        </row>
        <row r="3781">
          <cell r="A3781" t="str">
            <v>Lebanon</v>
          </cell>
          <cell r="B3781" t="str">
            <v>ME &amp; A</v>
          </cell>
          <cell r="C3781" t="str">
            <v>B1</v>
          </cell>
          <cell r="D3781">
            <v>49.136899999999997</v>
          </cell>
          <cell r="E3781">
            <v>53.398099999999999</v>
          </cell>
          <cell r="F3781">
            <v>51.933799999999998</v>
          </cell>
          <cell r="G3781">
            <v>53.269199999999998</v>
          </cell>
          <cell r="H3781">
            <v>54.621699999999997</v>
          </cell>
          <cell r="I3781">
            <v>48.473199999999999</v>
          </cell>
          <cell r="J3781">
            <v>45.244100000000003</v>
          </cell>
          <cell r="K3781">
            <v>42.506700000000002</v>
          </cell>
          <cell r="L3781">
            <v>42.4313</v>
          </cell>
          <cell r="M3781">
            <v>45.6768</v>
          </cell>
          <cell r="N3781">
            <v>44.540599999999998</v>
          </cell>
          <cell r="O3781">
            <v>44.085099999999997</v>
          </cell>
        </row>
        <row r="3782">
          <cell r="A3782" t="str">
            <v>Lesotho</v>
          </cell>
          <cell r="B3782" t="str">
            <v>--</v>
          </cell>
          <cell r="C3782" t="str">
            <v>--</v>
          </cell>
        </row>
        <row r="3783">
          <cell r="A3783" t="str">
            <v>Libya</v>
          </cell>
          <cell r="B3783" t="str">
            <v>--</v>
          </cell>
          <cell r="C3783" t="str">
            <v>--</v>
          </cell>
        </row>
        <row r="3784">
          <cell r="A3784" t="str">
            <v>Liechtenstein</v>
          </cell>
          <cell r="B3784" t="str">
            <v>--</v>
          </cell>
          <cell r="C3784" t="str">
            <v>--</v>
          </cell>
        </row>
        <row r="3785">
          <cell r="A3785" t="str">
            <v>Lithuania</v>
          </cell>
          <cell r="B3785" t="str">
            <v>Europe</v>
          </cell>
          <cell r="C3785" t="str">
            <v>Baa1</v>
          </cell>
          <cell r="D3785">
            <v>61.174900000000001</v>
          </cell>
          <cell r="E3785">
            <v>61.651299999999999</v>
          </cell>
          <cell r="F3785">
            <v>60.340299999999999</v>
          </cell>
          <cell r="G3785">
            <v>68.404899999999998</v>
          </cell>
          <cell r="H3785">
            <v>67.232600000000005</v>
          </cell>
          <cell r="I3785">
            <v>64.238399999999999</v>
          </cell>
          <cell r="J3785">
            <v>70.258499999999998</v>
          </cell>
          <cell r="K3785">
            <v>73.571299999999994</v>
          </cell>
          <cell r="L3785">
            <v>73.982299999999995</v>
          </cell>
          <cell r="M3785">
            <v>75.626900000000006</v>
          </cell>
          <cell r="N3785">
            <v>75.627399999999994</v>
          </cell>
          <cell r="O3785">
            <v>73.977400000000003</v>
          </cell>
        </row>
        <row r="3786">
          <cell r="A3786" t="str">
            <v>Luxembourg</v>
          </cell>
          <cell r="B3786" t="str">
            <v>Europe</v>
          </cell>
          <cell r="C3786" t="str">
            <v>Aaa</v>
          </cell>
        </row>
        <row r="3787">
          <cell r="A3787" t="str">
            <v>Macau</v>
          </cell>
          <cell r="B3787" t="str">
            <v>Asia Pacific</v>
          </cell>
          <cell r="C3787" t="str">
            <v>Aa3</v>
          </cell>
          <cell r="D3787">
            <v>0</v>
          </cell>
          <cell r="E3787">
            <v>0</v>
          </cell>
          <cell r="F3787">
            <v>0</v>
          </cell>
          <cell r="G3787">
            <v>0</v>
          </cell>
          <cell r="H3787">
            <v>0</v>
          </cell>
          <cell r="I3787">
            <v>0</v>
          </cell>
          <cell r="J3787">
            <v>0</v>
          </cell>
          <cell r="K3787">
            <v>0</v>
          </cell>
          <cell r="L3787">
            <v>0</v>
          </cell>
          <cell r="M3787">
            <v>0</v>
          </cell>
          <cell r="N3787">
            <v>0</v>
          </cell>
          <cell r="O3787">
            <v>0</v>
          </cell>
        </row>
        <row r="3788">
          <cell r="A3788" t="str">
            <v>Macedonia</v>
          </cell>
          <cell r="B3788" t="str">
            <v>--</v>
          </cell>
          <cell r="C3788" t="str">
            <v>--</v>
          </cell>
          <cell r="D3788">
            <v>62.879100000000001</v>
          </cell>
          <cell r="E3788">
            <v>62.741599999999998</v>
          </cell>
          <cell r="F3788">
            <v>67.358999999999995</v>
          </cell>
          <cell r="G3788">
            <v>61.260800000000003</v>
          </cell>
          <cell r="H3788">
            <v>61.342700000000001</v>
          </cell>
          <cell r="I3788">
            <v>66.431100000000001</v>
          </cell>
          <cell r="J3788">
            <v>69.210999999999999</v>
          </cell>
          <cell r="K3788">
            <v>68.619200000000006</v>
          </cell>
          <cell r="L3788">
            <v>75.742099999999994</v>
          </cell>
          <cell r="M3788">
            <v>63.372</v>
          </cell>
          <cell r="N3788">
            <v>57.740299999999998</v>
          </cell>
        </row>
        <row r="3789">
          <cell r="A3789" t="str">
            <v>Malawi</v>
          </cell>
          <cell r="B3789" t="str">
            <v>--</v>
          </cell>
          <cell r="C3789" t="str">
            <v>--</v>
          </cell>
        </row>
        <row r="3790">
          <cell r="A3790" t="str">
            <v>Malaysia</v>
          </cell>
          <cell r="B3790" t="str">
            <v>Asia Pacific</v>
          </cell>
          <cell r="C3790" t="str">
            <v>A3</v>
          </cell>
          <cell r="D3790">
            <v>19.751300000000001</v>
          </cell>
          <cell r="E3790">
            <v>15.997299999999999</v>
          </cell>
          <cell r="F3790">
            <v>13.119300000000001</v>
          </cell>
          <cell r="G3790">
            <v>10.323</v>
          </cell>
          <cell r="H3790">
            <v>7.3491999999999997</v>
          </cell>
          <cell r="I3790">
            <v>6.6296999999999997</v>
          </cell>
          <cell r="J3790">
            <v>3.8045</v>
          </cell>
          <cell r="K3790">
            <v>4.1135000000000002</v>
          </cell>
          <cell r="L3790">
            <v>3.9693000000000001</v>
          </cell>
          <cell r="M3790">
            <v>3.3586999999999998</v>
          </cell>
          <cell r="N3790">
            <v>3.0710999999999999</v>
          </cell>
          <cell r="O3790">
            <v>2.7789000000000001</v>
          </cell>
        </row>
        <row r="3791">
          <cell r="A3791" t="str">
            <v>Maldives</v>
          </cell>
          <cell r="B3791" t="str">
            <v>--</v>
          </cell>
          <cell r="C3791" t="str">
            <v>--</v>
          </cell>
        </row>
        <row r="3792">
          <cell r="A3792" t="str">
            <v>Mali</v>
          </cell>
          <cell r="B3792" t="str">
            <v>--</v>
          </cell>
          <cell r="C3792" t="str">
            <v>--</v>
          </cell>
        </row>
        <row r="3793">
          <cell r="A3793" t="str">
            <v>Malta</v>
          </cell>
          <cell r="B3793" t="str">
            <v>Europe</v>
          </cell>
          <cell r="C3793" t="str">
            <v>A3</v>
          </cell>
          <cell r="D3793">
            <v>6.5921000000000003</v>
          </cell>
          <cell r="E3793">
            <v>5.6691000000000003</v>
          </cell>
          <cell r="F3793">
            <v>5.1063999999999998</v>
          </cell>
          <cell r="G3793">
            <v>4.3727999999999998</v>
          </cell>
          <cell r="H3793">
            <v>3.8694000000000002</v>
          </cell>
          <cell r="I3793">
            <v>6.6100000000000006E-2</v>
          </cell>
          <cell r="J3793">
            <v>4.2799999999999998E-2</v>
          </cell>
          <cell r="K3793">
            <v>3.6600000000000001E-2</v>
          </cell>
          <cell r="L3793">
            <v>2.7099999999999999E-2</v>
          </cell>
          <cell r="M3793">
            <v>1.7500000000000002E-2</v>
          </cell>
          <cell r="N3793">
            <v>1.9099999999999999E-2</v>
          </cell>
          <cell r="O3793">
            <v>1.8200000000000001E-2</v>
          </cell>
        </row>
        <row r="3794">
          <cell r="A3794" t="str">
            <v>Mauritania</v>
          </cell>
          <cell r="B3794" t="str">
            <v>--</v>
          </cell>
          <cell r="C3794" t="str">
            <v>--</v>
          </cell>
        </row>
        <row r="3795">
          <cell r="A3795" t="str">
            <v>Mauritius</v>
          </cell>
          <cell r="B3795" t="str">
            <v>ME &amp; A</v>
          </cell>
          <cell r="C3795" t="str">
            <v>Baa1</v>
          </cell>
          <cell r="D3795">
            <v>8.9751999999999992</v>
          </cell>
          <cell r="E3795">
            <v>8.8534000000000006</v>
          </cell>
          <cell r="F3795">
            <v>8.0093999999999994</v>
          </cell>
          <cell r="G3795">
            <v>7.6193999999999997</v>
          </cell>
          <cell r="H3795">
            <v>11.5829</v>
          </cell>
          <cell r="I3795">
            <v>10.552300000000001</v>
          </cell>
          <cell r="J3795">
            <v>11.9117</v>
          </cell>
          <cell r="K3795">
            <v>13.2942</v>
          </cell>
          <cell r="L3795">
            <v>16.4375</v>
          </cell>
          <cell r="M3795">
            <v>18.222100000000001</v>
          </cell>
          <cell r="N3795">
            <v>21.839300000000001</v>
          </cell>
          <cell r="O3795">
            <v>24.962199999999999</v>
          </cell>
        </row>
        <row r="3796">
          <cell r="A3796" t="str">
            <v>Mexico</v>
          </cell>
          <cell r="B3796" t="str">
            <v>Americas</v>
          </cell>
          <cell r="C3796" t="str">
            <v>Baa1</v>
          </cell>
          <cell r="D3796">
            <v>39.320700000000002</v>
          </cell>
          <cell r="E3796">
            <v>38.109200000000001</v>
          </cell>
          <cell r="F3796">
            <v>33.6203</v>
          </cell>
          <cell r="G3796">
            <v>21.432099999999998</v>
          </cell>
          <cell r="H3796">
            <v>19.492100000000001</v>
          </cell>
          <cell r="I3796">
            <v>19.0472</v>
          </cell>
          <cell r="J3796">
            <v>19.0503</v>
          </cell>
          <cell r="K3796">
            <v>19.6572</v>
          </cell>
          <cell r="L3796">
            <v>21.161799999999999</v>
          </cell>
          <cell r="M3796">
            <v>19.709599999999998</v>
          </cell>
          <cell r="N3796">
            <v>19</v>
          </cell>
          <cell r="O3796">
            <v>18.5</v>
          </cell>
        </row>
        <row r="3797">
          <cell r="A3797" t="str">
            <v>Moldova</v>
          </cell>
          <cell r="B3797" t="str">
            <v>Europe</v>
          </cell>
          <cell r="C3797" t="str">
            <v>B3</v>
          </cell>
          <cell r="D3797">
            <v>87.653999999999996</v>
          </cell>
          <cell r="E3797">
            <v>83.730900000000005</v>
          </cell>
          <cell r="F3797">
            <v>81.156300000000002</v>
          </cell>
          <cell r="G3797">
            <v>80.395099999999999</v>
          </cell>
          <cell r="H3797">
            <v>79.099000000000004</v>
          </cell>
          <cell r="I3797">
            <v>83.930800000000005</v>
          </cell>
          <cell r="J3797">
            <v>84.912199999999999</v>
          </cell>
          <cell r="K3797">
            <v>83.3553</v>
          </cell>
          <cell r="L3797">
            <v>90.797200000000004</v>
          </cell>
          <cell r="M3797">
            <v>91.128799999999998</v>
          </cell>
          <cell r="N3797">
            <v>86.296400000000006</v>
          </cell>
          <cell r="O3797">
            <v>80.028099999999995</v>
          </cell>
        </row>
        <row r="3798">
          <cell r="A3798" t="str">
            <v>Monaco</v>
          </cell>
          <cell r="B3798" t="str">
            <v>--</v>
          </cell>
          <cell r="C3798" t="str">
            <v>--</v>
          </cell>
        </row>
        <row r="3799">
          <cell r="A3799" t="str">
            <v>Mongolia</v>
          </cell>
          <cell r="B3799" t="str">
            <v>Asia Pacific</v>
          </cell>
          <cell r="C3799" t="str">
            <v>B1</v>
          </cell>
          <cell r="D3799">
            <v>83.1601</v>
          </cell>
          <cell r="E3799">
            <v>91.724199999999996</v>
          </cell>
          <cell r="F3799">
            <v>94.025400000000005</v>
          </cell>
          <cell r="G3799">
            <v>97.735900000000001</v>
          </cell>
          <cell r="H3799">
            <v>98.796999999999997</v>
          </cell>
          <cell r="I3799">
            <v>99.926500000000004</v>
          </cell>
          <cell r="J3799">
            <v>90.4131</v>
          </cell>
          <cell r="K3799">
            <v>92.580500000000001</v>
          </cell>
          <cell r="L3799">
            <v>84.404799999999994</v>
          </cell>
          <cell r="M3799">
            <v>83.552899999999994</v>
          </cell>
          <cell r="N3799">
            <v>79.940399999999997</v>
          </cell>
          <cell r="O3799">
            <v>76.3964</v>
          </cell>
        </row>
        <row r="3800">
          <cell r="A3800" t="str">
            <v>Montenegro</v>
          </cell>
          <cell r="B3800" t="str">
            <v>Europe</v>
          </cell>
          <cell r="C3800" t="str">
            <v>Ba3</v>
          </cell>
        </row>
        <row r="3801">
          <cell r="A3801" t="str">
            <v>Morocco</v>
          </cell>
          <cell r="B3801" t="str">
            <v>ME &amp; A</v>
          </cell>
          <cell r="C3801" t="str">
            <v>Ba1</v>
          </cell>
          <cell r="D3801">
            <v>27.203900000000001</v>
          </cell>
          <cell r="E3801">
            <v>23.9329</v>
          </cell>
          <cell r="F3801">
            <v>21.0793</v>
          </cell>
          <cell r="G3801">
            <v>19.6646</v>
          </cell>
          <cell r="H3801">
            <v>19.997</v>
          </cell>
          <cell r="I3801">
            <v>20.950800000000001</v>
          </cell>
          <cell r="J3801">
            <v>22.8109</v>
          </cell>
          <cell r="K3801">
            <v>24.0124</v>
          </cell>
          <cell r="L3801">
            <v>23.108799999999999</v>
          </cell>
          <cell r="M3801">
            <v>23.6737</v>
          </cell>
          <cell r="N3801">
            <v>24.915299999999998</v>
          </cell>
          <cell r="O3801">
            <v>24.745799999999999</v>
          </cell>
        </row>
        <row r="3802">
          <cell r="A3802" t="str">
            <v>Mozambique</v>
          </cell>
          <cell r="B3802" t="str">
            <v>--</v>
          </cell>
          <cell r="C3802" t="str">
            <v>B1</v>
          </cell>
          <cell r="E3802">
            <v>88.321200000000005</v>
          </cell>
          <cell r="F3802">
            <v>90.208100000000002</v>
          </cell>
          <cell r="G3802">
            <v>88.202200000000005</v>
          </cell>
          <cell r="H3802">
            <v>90.930800000000005</v>
          </cell>
          <cell r="I3802">
            <v>91.093100000000007</v>
          </cell>
          <cell r="J3802">
            <v>92.670199999999994</v>
          </cell>
          <cell r="K3802">
            <v>87.201700000000002</v>
          </cell>
          <cell r="L3802">
            <v>82.951700000000002</v>
          </cell>
          <cell r="M3802">
            <v>86.019000000000005</v>
          </cell>
          <cell r="N3802">
            <v>88.427800000000005</v>
          </cell>
          <cell r="O3802">
            <v>88.235500000000002</v>
          </cell>
        </row>
        <row r="3803">
          <cell r="A3803" t="str">
            <v>Myanmar</v>
          </cell>
          <cell r="B3803" t="str">
            <v>--</v>
          </cell>
          <cell r="C3803" t="str">
            <v>--</v>
          </cell>
        </row>
        <row r="3804">
          <cell r="A3804" t="str">
            <v>Namibia</v>
          </cell>
          <cell r="B3804" t="str">
            <v>ME &amp; A</v>
          </cell>
          <cell r="C3804" t="str">
            <v>Baa3</v>
          </cell>
          <cell r="D3804">
            <v>15.7363</v>
          </cell>
          <cell r="E3804">
            <v>16.052199999999999</v>
          </cell>
          <cell r="F3804">
            <v>15.435499999999999</v>
          </cell>
          <cell r="G3804">
            <v>19.872299999999999</v>
          </cell>
          <cell r="H3804">
            <v>26.356400000000001</v>
          </cell>
          <cell r="I3804">
            <v>27.667000000000002</v>
          </cell>
          <cell r="J3804">
            <v>25.552499999999998</v>
          </cell>
          <cell r="K3804">
            <v>23.412099999999999</v>
          </cell>
          <cell r="L3804">
            <v>30.2607</v>
          </cell>
          <cell r="M3804">
            <v>31.591100000000001</v>
          </cell>
          <cell r="N3804">
            <v>33.036900000000003</v>
          </cell>
          <cell r="O3804">
            <v>30.028099999999998</v>
          </cell>
        </row>
        <row r="3805">
          <cell r="A3805" t="str">
            <v>Nepal</v>
          </cell>
          <cell r="B3805" t="str">
            <v>--</v>
          </cell>
          <cell r="C3805" t="str">
            <v>--</v>
          </cell>
        </row>
        <row r="3806">
          <cell r="A3806" t="str">
            <v>Netherlands</v>
          </cell>
          <cell r="B3806" t="str">
            <v>Europe</v>
          </cell>
          <cell r="C3806" t="str">
            <v>Aaa</v>
          </cell>
        </row>
        <row r="3807">
          <cell r="A3807" t="str">
            <v>Netherlands Antilles</v>
          </cell>
          <cell r="B3807" t="str">
            <v>--</v>
          </cell>
          <cell r="C3807" t="str">
            <v>--</v>
          </cell>
        </row>
        <row r="3808">
          <cell r="A3808" t="str">
            <v>New Zealand</v>
          </cell>
          <cell r="B3808" t="str">
            <v>Asia Pacific</v>
          </cell>
          <cell r="C3808" t="str">
            <v>Aaa</v>
          </cell>
        </row>
        <row r="3809">
          <cell r="A3809" t="str">
            <v>Nicaragua</v>
          </cell>
          <cell r="B3809" t="str">
            <v>Americas</v>
          </cell>
          <cell r="C3809" t="str">
            <v>B3</v>
          </cell>
          <cell r="D3809">
            <v>99.212999999999994</v>
          </cell>
          <cell r="E3809">
            <v>99.397099999999995</v>
          </cell>
          <cell r="F3809">
            <v>99.127200000000002</v>
          </cell>
          <cell r="G3809">
            <v>99.289400000000001</v>
          </cell>
          <cell r="H3809">
            <v>98.420299999999997</v>
          </cell>
          <cell r="I3809">
            <v>97.159899999999993</v>
          </cell>
          <cell r="J3809">
            <v>93.593900000000005</v>
          </cell>
          <cell r="K3809">
            <v>91.502300000000005</v>
          </cell>
          <cell r="L3809">
            <v>90.153999999999996</v>
          </cell>
          <cell r="M3809">
            <v>90.309399999999997</v>
          </cell>
          <cell r="N3809">
            <v>89.968599999999995</v>
          </cell>
          <cell r="O3809">
            <v>89.629099999999994</v>
          </cell>
        </row>
        <row r="3810">
          <cell r="A3810" t="str">
            <v>Niger</v>
          </cell>
          <cell r="B3810" t="str">
            <v>--</v>
          </cell>
          <cell r="C3810" t="str">
            <v>--</v>
          </cell>
        </row>
        <row r="3811">
          <cell r="A3811" t="str">
            <v>Nigeria</v>
          </cell>
          <cell r="B3811" t="str">
            <v>ME &amp; A</v>
          </cell>
          <cell r="C3811" t="str">
            <v>Ba3</v>
          </cell>
          <cell r="D3811">
            <v>73.55</v>
          </cell>
          <cell r="E3811">
            <v>68.807400000000001</v>
          </cell>
          <cell r="F3811">
            <v>61.881500000000003</v>
          </cell>
          <cell r="G3811">
            <v>22.2742</v>
          </cell>
          <cell r="H3811">
            <v>16.3432</v>
          </cell>
          <cell r="I3811">
            <v>18.1873</v>
          </cell>
          <cell r="J3811">
            <v>16.5381</v>
          </cell>
          <cell r="K3811">
            <v>13.4826</v>
          </cell>
          <cell r="L3811">
            <v>14.3132</v>
          </cell>
          <cell r="M3811">
            <v>13.8179</v>
          </cell>
          <cell r="N3811">
            <v>13.560700000000001</v>
          </cell>
          <cell r="O3811">
            <v>12.2746</v>
          </cell>
        </row>
        <row r="3812">
          <cell r="A3812" t="str">
            <v>Norway</v>
          </cell>
          <cell r="B3812" t="str">
            <v>Europe</v>
          </cell>
          <cell r="C3812" t="str">
            <v>Aaa</v>
          </cell>
        </row>
        <row r="3813">
          <cell r="A3813" t="str">
            <v>Oman</v>
          </cell>
          <cell r="B3813" t="str">
            <v>ME &amp; A</v>
          </cell>
          <cell r="C3813" t="str">
            <v>A1</v>
          </cell>
          <cell r="D3813">
            <v>32.318800000000003</v>
          </cell>
          <cell r="E3813">
            <v>35.490499999999997</v>
          </cell>
          <cell r="F3813">
            <v>32.314399999999999</v>
          </cell>
          <cell r="G3813">
            <v>45.718899999999998</v>
          </cell>
          <cell r="H3813">
            <v>51.077199999999998</v>
          </cell>
          <cell r="I3813">
            <v>55.484999999999999</v>
          </cell>
          <cell r="J3813">
            <v>57.512099999999997</v>
          </cell>
          <cell r="K3813">
            <v>63.301299999999998</v>
          </cell>
          <cell r="L3813">
            <v>51.164900000000003</v>
          </cell>
          <cell r="M3813">
            <v>39.672199999999997</v>
          </cell>
          <cell r="N3813">
            <v>37.5</v>
          </cell>
          <cell r="O3813">
            <v>36.363599999999998</v>
          </cell>
        </row>
        <row r="3814">
          <cell r="A3814" t="str">
            <v>Pakistan</v>
          </cell>
          <cell r="B3814" t="str">
            <v>Asia Pacific</v>
          </cell>
          <cell r="C3814" t="str">
            <v>Caa1</v>
          </cell>
          <cell r="D3814">
            <v>47.833300000000001</v>
          </cell>
          <cell r="E3814">
            <v>46.991900000000001</v>
          </cell>
          <cell r="F3814">
            <v>46.3142</v>
          </cell>
          <cell r="G3814">
            <v>45.6967</v>
          </cell>
          <cell r="H3814">
            <v>45.206099999999999</v>
          </cell>
          <cell r="I3814">
            <v>44.693399999999997</v>
          </cell>
          <cell r="J3814">
            <v>48.189799999999998</v>
          </cell>
          <cell r="K3814">
            <v>46.159799999999997</v>
          </cell>
          <cell r="L3814">
            <v>42.625</v>
          </cell>
          <cell r="M3814">
            <v>38.9221</v>
          </cell>
          <cell r="N3814">
            <v>29.744</v>
          </cell>
          <cell r="O3814">
            <v>30.377099999999999</v>
          </cell>
        </row>
        <row r="3815">
          <cell r="A3815" t="str">
            <v>Palau</v>
          </cell>
          <cell r="B3815" t="str">
            <v>--</v>
          </cell>
          <cell r="C3815" t="str">
            <v>--</v>
          </cell>
        </row>
        <row r="3816">
          <cell r="A3816" t="str">
            <v>Panama</v>
          </cell>
          <cell r="B3816" t="str">
            <v>Americas</v>
          </cell>
          <cell r="C3816" t="str">
            <v>Baa2</v>
          </cell>
          <cell r="D3816">
            <v>100</v>
          </cell>
          <cell r="E3816">
            <v>100</v>
          </cell>
          <cell r="F3816">
            <v>100</v>
          </cell>
          <cell r="G3816">
            <v>100</v>
          </cell>
          <cell r="H3816">
            <v>100</v>
          </cell>
          <cell r="I3816">
            <v>100</v>
          </cell>
          <cell r="J3816">
            <v>100</v>
          </cell>
          <cell r="K3816">
            <v>100</v>
          </cell>
          <cell r="L3816">
            <v>100</v>
          </cell>
          <cell r="M3816">
            <v>100</v>
          </cell>
          <cell r="N3816">
            <v>100</v>
          </cell>
          <cell r="O3816">
            <v>100</v>
          </cell>
        </row>
        <row r="3817">
          <cell r="A3817" t="str">
            <v>Papua New Guinea</v>
          </cell>
          <cell r="B3817" t="str">
            <v>Asia Pacific</v>
          </cell>
          <cell r="C3817" t="str">
            <v>B1</v>
          </cell>
          <cell r="D3817">
            <v>61.851199999999999</v>
          </cell>
          <cell r="E3817">
            <v>58.090699999999998</v>
          </cell>
          <cell r="F3817">
            <v>53.101199999999999</v>
          </cell>
          <cell r="G3817">
            <v>54.187399999999997</v>
          </cell>
          <cell r="H3817">
            <v>49.819499999999998</v>
          </cell>
          <cell r="I3817">
            <v>41.6629</v>
          </cell>
          <cell r="J3817">
            <v>39.724299999999999</v>
          </cell>
          <cell r="K3817">
            <v>38.0244</v>
          </cell>
          <cell r="L3817">
            <v>29.246600000000001</v>
          </cell>
          <cell r="M3817">
            <v>26.5776</v>
          </cell>
          <cell r="N3817">
            <v>27.434100000000001</v>
          </cell>
          <cell r="O3817">
            <v>22.526900000000001</v>
          </cell>
        </row>
        <row r="3818">
          <cell r="A3818" t="str">
            <v>Paraguay</v>
          </cell>
          <cell r="B3818" t="str">
            <v>Americas</v>
          </cell>
          <cell r="C3818" t="str">
            <v>Ba3</v>
          </cell>
          <cell r="D3818">
            <v>86.578900000000004</v>
          </cell>
          <cell r="E3818">
            <v>87.679299999999998</v>
          </cell>
          <cell r="F3818">
            <v>87.633499999999998</v>
          </cell>
          <cell r="G3818">
            <v>85.842799999999997</v>
          </cell>
          <cell r="H3818">
            <v>83.873999999999995</v>
          </cell>
          <cell r="I3818">
            <v>83.954099999999997</v>
          </cell>
          <cell r="J3818">
            <v>80.248599999999996</v>
          </cell>
          <cell r="K3818">
            <v>80.484499999999997</v>
          </cell>
          <cell r="L3818">
            <v>83.406000000000006</v>
          </cell>
          <cell r="M3818">
            <v>59.691000000000003</v>
          </cell>
          <cell r="N3818">
            <v>60</v>
          </cell>
          <cell r="O3818">
            <v>59.8</v>
          </cell>
        </row>
        <row r="3819">
          <cell r="A3819" t="str">
            <v>Peru</v>
          </cell>
          <cell r="B3819" t="str">
            <v>Americas</v>
          </cell>
          <cell r="C3819" t="str">
            <v>Baa2</v>
          </cell>
          <cell r="D3819">
            <v>91.916399999999996</v>
          </cell>
          <cell r="E3819">
            <v>90.047300000000007</v>
          </cell>
          <cell r="F3819">
            <v>83.656300000000002</v>
          </cell>
          <cell r="G3819">
            <v>79.819000000000003</v>
          </cell>
          <cell r="H3819">
            <v>65.009399999999999</v>
          </cell>
          <cell r="I3819">
            <v>60.534399999999998</v>
          </cell>
          <cell r="J3819">
            <v>59.347499999999997</v>
          </cell>
          <cell r="K3819">
            <v>53.973500000000001</v>
          </cell>
          <cell r="L3819">
            <v>52.6404</v>
          </cell>
          <cell r="M3819">
            <v>50.270499999999998</v>
          </cell>
          <cell r="N3819">
            <v>51</v>
          </cell>
          <cell r="O3819">
            <v>50.5</v>
          </cell>
        </row>
        <row r="3820">
          <cell r="A3820" t="str">
            <v>Philippines</v>
          </cell>
          <cell r="B3820" t="str">
            <v>Asia Pacific</v>
          </cell>
          <cell r="C3820" t="str">
            <v>Baa3</v>
          </cell>
          <cell r="D3820">
            <v>53.165900000000001</v>
          </cell>
          <cell r="E3820">
            <v>53.003700000000002</v>
          </cell>
          <cell r="F3820">
            <v>50.048400000000001</v>
          </cell>
          <cell r="G3820">
            <v>49.923299999999998</v>
          </cell>
          <cell r="H3820">
            <v>46.887999999999998</v>
          </cell>
          <cell r="I3820">
            <v>49.383499999999998</v>
          </cell>
          <cell r="J3820">
            <v>50.202399999999997</v>
          </cell>
          <cell r="K3820">
            <v>47.319099999999999</v>
          </cell>
          <cell r="L3820">
            <v>45.549599999999998</v>
          </cell>
          <cell r="M3820">
            <v>39.884399999999999</v>
          </cell>
          <cell r="N3820">
            <v>38.215899999999998</v>
          </cell>
          <cell r="O3820">
            <v>36.268000000000001</v>
          </cell>
        </row>
        <row r="3821">
          <cell r="A3821" t="str">
            <v>Poland</v>
          </cell>
          <cell r="B3821" t="str">
            <v>Europe</v>
          </cell>
          <cell r="C3821" t="str">
            <v>A2</v>
          </cell>
          <cell r="D3821">
            <v>32.403700000000001</v>
          </cell>
          <cell r="E3821">
            <v>26.702000000000002</v>
          </cell>
          <cell r="F3821">
            <v>27.4346</v>
          </cell>
          <cell r="G3821">
            <v>25.47</v>
          </cell>
          <cell r="H3821">
            <v>23.451000000000001</v>
          </cell>
          <cell r="I3821">
            <v>25.652899999999999</v>
          </cell>
          <cell r="J3821">
            <v>25.722799999999999</v>
          </cell>
          <cell r="K3821">
            <v>26.307500000000001</v>
          </cell>
          <cell r="L3821">
            <v>30.0593</v>
          </cell>
          <cell r="M3821">
            <v>29.773199999999999</v>
          </cell>
          <cell r="N3821">
            <v>31.646000000000001</v>
          </cell>
          <cell r="O3821">
            <v>36.062100000000001</v>
          </cell>
        </row>
        <row r="3822">
          <cell r="A3822" t="str">
            <v>Portugal</v>
          </cell>
          <cell r="B3822" t="str">
            <v>Europe</v>
          </cell>
          <cell r="C3822" t="str">
            <v>Ba3</v>
          </cell>
        </row>
        <row r="3823">
          <cell r="A3823" t="str">
            <v>Qatar</v>
          </cell>
          <cell r="B3823" t="str">
            <v>ME &amp; A</v>
          </cell>
          <cell r="C3823" t="str">
            <v>Aa2</v>
          </cell>
          <cell r="D3823">
            <v>34.965499999999999</v>
          </cell>
          <cell r="E3823">
            <v>44.053400000000003</v>
          </cell>
          <cell r="F3823">
            <v>44.8581</v>
          </cell>
          <cell r="G3823">
            <v>43.328699999999998</v>
          </cell>
          <cell r="H3823">
            <v>50.509399999999999</v>
          </cell>
          <cell r="I3823">
            <v>73.8523</v>
          </cell>
          <cell r="J3823">
            <v>52.532699999999998</v>
          </cell>
          <cell r="K3823">
            <v>35.9268</v>
          </cell>
          <cell r="L3823">
            <v>36.856999999999999</v>
          </cell>
          <cell r="M3823">
            <v>34.339500000000001</v>
          </cell>
          <cell r="N3823">
            <v>35.408000000000001</v>
          </cell>
          <cell r="O3823">
            <v>35.189399999999999</v>
          </cell>
        </row>
        <row r="3824">
          <cell r="A3824" t="str">
            <v>Republic of the Congo</v>
          </cell>
          <cell r="C3824" t="str">
            <v>Ba3</v>
          </cell>
          <cell r="D3824">
            <v>90.715599999999995</v>
          </cell>
          <cell r="E3824">
            <v>91.278899999999993</v>
          </cell>
          <cell r="F3824">
            <v>95.593100000000007</v>
          </cell>
          <cell r="G3824">
            <v>86.727199999999996</v>
          </cell>
          <cell r="H3824">
            <v>92.601799999999997</v>
          </cell>
          <cell r="I3824">
            <v>85.726399999999998</v>
          </cell>
          <cell r="J3824">
            <v>86.906899999999993</v>
          </cell>
          <cell r="K3824">
            <v>79.670299999999997</v>
          </cell>
          <cell r="L3824">
            <v>92.847800000000007</v>
          </cell>
          <cell r="M3824">
            <v>80.420299999999997</v>
          </cell>
          <cell r="N3824">
            <v>100</v>
          </cell>
          <cell r="O3824">
            <v>100</v>
          </cell>
        </row>
        <row r="3825">
          <cell r="A3825" t="str">
            <v>Republic of the Congo, Government of</v>
          </cell>
          <cell r="C3825" t="str">
            <v>--</v>
          </cell>
          <cell r="D3825">
            <v>90.715599999999995</v>
          </cell>
          <cell r="E3825">
            <v>91.278899999999993</v>
          </cell>
          <cell r="F3825">
            <v>95.593100000000007</v>
          </cell>
          <cell r="G3825">
            <v>86.727199999999996</v>
          </cell>
          <cell r="H3825">
            <v>92.601799999999997</v>
          </cell>
          <cell r="I3825">
            <v>85.726399999999998</v>
          </cell>
          <cell r="J3825">
            <v>86.906899999999993</v>
          </cell>
          <cell r="K3825">
            <v>79.670299999999997</v>
          </cell>
          <cell r="L3825">
            <v>92.847800000000007</v>
          </cell>
          <cell r="M3825">
            <v>80.420299999999997</v>
          </cell>
          <cell r="N3825">
            <v>100</v>
          </cell>
          <cell r="O3825">
            <v>100</v>
          </cell>
        </row>
        <row r="3826">
          <cell r="A3826" t="str">
            <v>Romania</v>
          </cell>
          <cell r="B3826" t="str">
            <v>Europe</v>
          </cell>
          <cell r="C3826" t="str">
            <v>Baa3</v>
          </cell>
          <cell r="D3826">
            <v>81.455200000000005</v>
          </cell>
          <cell r="E3826">
            <v>76.608999999999995</v>
          </cell>
          <cell r="F3826">
            <v>82.34</v>
          </cell>
          <cell r="G3826">
            <v>80.243600000000001</v>
          </cell>
          <cell r="H3826">
            <v>65.552599999999998</v>
          </cell>
          <cell r="I3826">
            <v>59.661299999999997</v>
          </cell>
          <cell r="J3826">
            <v>59.920999999999999</v>
          </cell>
          <cell r="K3826">
            <v>58.271999999999998</v>
          </cell>
          <cell r="L3826">
            <v>57.660899999999998</v>
          </cell>
          <cell r="M3826">
            <v>58.859299999999998</v>
          </cell>
          <cell r="N3826">
            <v>68.31</v>
          </cell>
          <cell r="O3826">
            <v>69.400000000000006</v>
          </cell>
        </row>
        <row r="3827">
          <cell r="A3827" t="str">
            <v>Russia</v>
          </cell>
          <cell r="B3827" t="str">
            <v>Europe</v>
          </cell>
          <cell r="C3827" t="str">
            <v>Baa1</v>
          </cell>
          <cell r="D3827">
            <v>81.243600000000001</v>
          </cell>
          <cell r="E3827">
            <v>79.86</v>
          </cell>
          <cell r="F3827">
            <v>75.195899999999995</v>
          </cell>
          <cell r="G3827">
            <v>48.608199999999997</v>
          </cell>
          <cell r="H3827">
            <v>32.762500000000003</v>
          </cell>
          <cell r="I3827">
            <v>30.597999999999999</v>
          </cell>
          <cell r="J3827">
            <v>33.75</v>
          </cell>
          <cell r="K3827">
            <v>28.129200000000001</v>
          </cell>
          <cell r="L3827">
            <v>22.3703</v>
          </cell>
          <cell r="M3827">
            <v>21.685600000000001</v>
          </cell>
          <cell r="N3827">
            <v>21.324000000000002</v>
          </cell>
          <cell r="O3827">
            <v>20.068999999999999</v>
          </cell>
        </row>
        <row r="3828">
          <cell r="A3828" t="str">
            <v>Rwanda</v>
          </cell>
          <cell r="B3828" t="str">
            <v>ME &amp; A</v>
          </cell>
          <cell r="C3828" t="str">
            <v>--</v>
          </cell>
          <cell r="D3828">
            <v>86.494299999999996</v>
          </cell>
          <cell r="E3828">
            <v>86.345600000000005</v>
          </cell>
          <cell r="F3828">
            <v>85.619100000000003</v>
          </cell>
          <cell r="G3828">
            <v>64.100999999999999</v>
          </cell>
          <cell r="H3828">
            <v>63.181100000000001</v>
          </cell>
          <cell r="I3828">
            <v>70.724199999999996</v>
          </cell>
          <cell r="J3828">
            <v>70.293899999999994</v>
          </cell>
          <cell r="K3828">
            <v>62.179000000000002</v>
          </cell>
          <cell r="L3828">
            <v>71.070800000000006</v>
          </cell>
          <cell r="M3828">
            <v>70.883799999999994</v>
          </cell>
          <cell r="N3828">
            <v>70.883799999999994</v>
          </cell>
          <cell r="O3828">
            <v>70.883799999999994</v>
          </cell>
        </row>
        <row r="3829">
          <cell r="A3829" t="str">
            <v>Saint Kitts and Nevis</v>
          </cell>
          <cell r="B3829" t="str">
            <v>--</v>
          </cell>
          <cell r="C3829" t="str">
            <v>--</v>
          </cell>
        </row>
        <row r="3830">
          <cell r="A3830" t="str">
            <v>Saint Lucia</v>
          </cell>
          <cell r="B3830" t="str">
            <v>--</v>
          </cell>
          <cell r="C3830" t="str">
            <v>--</v>
          </cell>
        </row>
        <row r="3831">
          <cell r="A3831" t="str">
            <v>Samoa</v>
          </cell>
          <cell r="B3831" t="str">
            <v>--</v>
          </cell>
          <cell r="C3831" t="str">
            <v>--</v>
          </cell>
        </row>
        <row r="3832">
          <cell r="A3832" t="str">
            <v>San Marino</v>
          </cell>
          <cell r="B3832" t="str">
            <v>--</v>
          </cell>
          <cell r="C3832" t="str">
            <v>--</v>
          </cell>
        </row>
        <row r="3833">
          <cell r="A3833" t="str">
            <v>Sao Tome and Principe</v>
          </cell>
          <cell r="B3833" t="str">
            <v>--</v>
          </cell>
          <cell r="C3833" t="str">
            <v>--</v>
          </cell>
        </row>
        <row r="3834">
          <cell r="A3834" t="str">
            <v>Sark</v>
          </cell>
          <cell r="B3834" t="str">
            <v>--</v>
          </cell>
          <cell r="C3834" t="str">
            <v>--</v>
          </cell>
        </row>
        <row r="3835">
          <cell r="A3835" t="str">
            <v>Saudi Arabia</v>
          </cell>
          <cell r="B3835" t="str">
            <v>ME &amp; A</v>
          </cell>
          <cell r="C3835" t="str">
            <v>Aa3</v>
          </cell>
          <cell r="D3835">
            <v>0</v>
          </cell>
          <cell r="E3835">
            <v>0</v>
          </cell>
          <cell r="F3835">
            <v>0</v>
          </cell>
          <cell r="G3835">
            <v>0</v>
          </cell>
          <cell r="H3835">
            <v>0</v>
          </cell>
          <cell r="I3835">
            <v>0</v>
          </cell>
          <cell r="J3835">
            <v>0</v>
          </cell>
          <cell r="K3835">
            <v>0</v>
          </cell>
          <cell r="L3835">
            <v>0</v>
          </cell>
          <cell r="M3835">
            <v>0</v>
          </cell>
          <cell r="N3835">
            <v>0</v>
          </cell>
          <cell r="O3835">
            <v>0</v>
          </cell>
        </row>
        <row r="3836">
          <cell r="A3836" t="str">
            <v>Senegal</v>
          </cell>
          <cell r="B3836" t="str">
            <v>ME &amp; A</v>
          </cell>
          <cell r="C3836" t="str">
            <v>B1</v>
          </cell>
          <cell r="E3836">
            <v>92.844899999999996</v>
          </cell>
          <cell r="F3836">
            <v>91.396699999999996</v>
          </cell>
          <cell r="G3836">
            <v>82.764700000000005</v>
          </cell>
          <cell r="H3836">
            <v>75.421899999999994</v>
          </cell>
          <cell r="I3836">
            <v>81.815799999999996</v>
          </cell>
          <cell r="J3836">
            <v>82.281099999999995</v>
          </cell>
          <cell r="K3836">
            <v>80.347700000000003</v>
          </cell>
          <cell r="L3836">
            <v>75.841300000000004</v>
          </cell>
          <cell r="M3836">
            <v>74.040999999999997</v>
          </cell>
          <cell r="N3836">
            <v>76.933000000000007</v>
          </cell>
          <cell r="O3836">
            <v>78.116200000000006</v>
          </cell>
        </row>
        <row r="3837">
          <cell r="A3837" t="str">
            <v>Serbia</v>
          </cell>
          <cell r="B3837" t="str">
            <v>Europe</v>
          </cell>
          <cell r="C3837" t="str">
            <v>B1</v>
          </cell>
          <cell r="D3837">
            <v>61.539200000000001</v>
          </cell>
          <cell r="E3837">
            <v>57.993400000000001</v>
          </cell>
          <cell r="F3837">
            <v>58.615099999999998</v>
          </cell>
          <cell r="G3837">
            <v>58.971200000000003</v>
          </cell>
          <cell r="H3837">
            <v>61.541400000000003</v>
          </cell>
          <cell r="I3837">
            <v>63.997</v>
          </cell>
          <cell r="J3837">
            <v>57.503999999999998</v>
          </cell>
          <cell r="K3837">
            <v>59.596899999999998</v>
          </cell>
          <cell r="L3837">
            <v>60.915599999999998</v>
          </cell>
          <cell r="M3837">
            <v>59.396099999999997</v>
          </cell>
          <cell r="N3837">
            <v>64.3</v>
          </cell>
          <cell r="O3837">
            <v>65.3</v>
          </cell>
        </row>
        <row r="3838">
          <cell r="A3838" t="str">
            <v>Seychelles</v>
          </cell>
          <cell r="B3838" t="str">
            <v>--</v>
          </cell>
          <cell r="C3838" t="str">
            <v>--</v>
          </cell>
        </row>
        <row r="3839">
          <cell r="A3839" t="str">
            <v>Sierra Leone</v>
          </cell>
          <cell r="B3839" t="str">
            <v>--</v>
          </cell>
          <cell r="C3839" t="str">
            <v>--</v>
          </cell>
        </row>
        <row r="3840">
          <cell r="A3840" t="str">
            <v>Singapore</v>
          </cell>
          <cell r="B3840" t="str">
            <v>Asia Pacific</v>
          </cell>
          <cell r="C3840" t="str">
            <v>Aaa</v>
          </cell>
          <cell r="D3840">
            <v>0</v>
          </cell>
          <cell r="E3840">
            <v>0</v>
          </cell>
          <cell r="F3840">
            <v>0</v>
          </cell>
          <cell r="G3840">
            <v>0</v>
          </cell>
          <cell r="H3840">
            <v>0</v>
          </cell>
          <cell r="I3840">
            <v>0</v>
          </cell>
          <cell r="J3840">
            <v>0</v>
          </cell>
          <cell r="K3840">
            <v>0</v>
          </cell>
          <cell r="L3840">
            <v>0</v>
          </cell>
          <cell r="M3840">
            <v>0</v>
          </cell>
          <cell r="N3840">
            <v>0</v>
          </cell>
          <cell r="O3840">
            <v>0</v>
          </cell>
        </row>
        <row r="3841">
          <cell r="A3841" t="str">
            <v>Sint Maarten</v>
          </cell>
          <cell r="B3841" t="str">
            <v>Americas</v>
          </cell>
          <cell r="C3841" t="str">
            <v>Baa1</v>
          </cell>
        </row>
        <row r="3842">
          <cell r="A3842" t="str">
            <v>Slovakia</v>
          </cell>
          <cell r="B3842" t="str">
            <v>Europe</v>
          </cell>
          <cell r="C3842" t="str">
            <v>A2</v>
          </cell>
          <cell r="D3842">
            <v>27.096</v>
          </cell>
          <cell r="E3842">
            <v>26.326499999999999</v>
          </cell>
          <cell r="F3842">
            <v>22.2254</v>
          </cell>
          <cell r="G3842">
            <v>26.161999999999999</v>
          </cell>
          <cell r="H3842">
            <v>27.6401</v>
          </cell>
          <cell r="I3842">
            <v>24.361599999999999</v>
          </cell>
          <cell r="J3842">
            <v>0.34029999999999999</v>
          </cell>
          <cell r="K3842">
            <v>0.30740000000000001</v>
          </cell>
          <cell r="L3842">
            <v>0.3276</v>
          </cell>
          <cell r="M3842">
            <v>5.7378</v>
          </cell>
          <cell r="N3842">
            <v>5.5252999999999997</v>
          </cell>
          <cell r="O3842">
            <v>6.0629999999999997</v>
          </cell>
        </row>
        <row r="3843">
          <cell r="A3843" t="str">
            <v>Slovenia</v>
          </cell>
          <cell r="B3843" t="str">
            <v>Europe</v>
          </cell>
          <cell r="C3843" t="str">
            <v>Ba1</v>
          </cell>
        </row>
        <row r="3844">
          <cell r="A3844" t="str">
            <v>Solomon Islands</v>
          </cell>
          <cell r="B3844" t="str">
            <v>--</v>
          </cell>
          <cell r="C3844" t="str">
            <v>--</v>
          </cell>
        </row>
        <row r="3845">
          <cell r="A3845" t="str">
            <v>Somalia</v>
          </cell>
          <cell r="B3845" t="str">
            <v>--</v>
          </cell>
          <cell r="C3845" t="str">
            <v>--</v>
          </cell>
        </row>
        <row r="3846">
          <cell r="A3846" t="str">
            <v>South Africa</v>
          </cell>
          <cell r="B3846" t="str">
            <v>ME &amp; A</v>
          </cell>
          <cell r="C3846" t="str">
            <v>Baa1</v>
          </cell>
          <cell r="D3846">
            <v>14.5289</v>
          </cell>
          <cell r="E3846">
            <v>12.363</v>
          </cell>
          <cell r="F3846">
            <v>12.617100000000001</v>
          </cell>
          <cell r="G3846">
            <v>13.969900000000001</v>
          </cell>
          <cell r="H3846">
            <v>14.3101</v>
          </cell>
          <cell r="I3846">
            <v>17.8446</v>
          </cell>
          <cell r="J3846">
            <v>13.4963</v>
          </cell>
          <cell r="K3846">
            <v>9.6948000000000008</v>
          </cell>
          <cell r="L3846">
            <v>9.8681999999999999</v>
          </cell>
          <cell r="M3846">
            <v>9.2393000000000001</v>
          </cell>
          <cell r="N3846">
            <v>9.0168999999999997</v>
          </cell>
          <cell r="O3846">
            <v>7.9459</v>
          </cell>
        </row>
        <row r="3847">
          <cell r="A3847" t="str">
            <v>Spain</v>
          </cell>
          <cell r="B3847" t="str">
            <v>Europe</v>
          </cell>
          <cell r="C3847" t="str">
            <v>Baa3</v>
          </cell>
        </row>
        <row r="3848">
          <cell r="A3848" t="str">
            <v>Sri Lanka</v>
          </cell>
          <cell r="B3848" t="str">
            <v>Asia Pacific</v>
          </cell>
          <cell r="C3848" t="str">
            <v>B1</v>
          </cell>
          <cell r="D3848">
            <v>45.276299999999999</v>
          </cell>
          <cell r="E3848">
            <v>46.558799999999998</v>
          </cell>
          <cell r="F3848">
            <v>43.0456</v>
          </cell>
          <cell r="G3848">
            <v>42.724299999999999</v>
          </cell>
          <cell r="H3848">
            <v>43.610300000000002</v>
          </cell>
          <cell r="I3848">
            <v>40.366399999999999</v>
          </cell>
          <cell r="J3848">
            <v>42.304499999999997</v>
          </cell>
          <cell r="K3848">
            <v>44.106200000000001</v>
          </cell>
          <cell r="L3848">
            <v>45.375300000000003</v>
          </cell>
          <cell r="M3848">
            <v>46.120800000000003</v>
          </cell>
          <cell r="N3848">
            <v>45.387999999999998</v>
          </cell>
          <cell r="O3848">
            <v>45.631100000000004</v>
          </cell>
        </row>
        <row r="3849">
          <cell r="A3849" t="str">
            <v>St. Vincent and the Grenadines</v>
          </cell>
          <cell r="B3849" t="str">
            <v>Americas</v>
          </cell>
          <cell r="C3849" t="str">
            <v>B2</v>
          </cell>
          <cell r="E3849">
            <v>70.66</v>
          </cell>
          <cell r="F3849">
            <v>69.591399999999993</v>
          </cell>
          <cell r="G3849">
            <v>62.974299999999999</v>
          </cell>
          <cell r="H3849">
            <v>53.992699999999999</v>
          </cell>
          <cell r="I3849">
            <v>57.783299999999997</v>
          </cell>
          <cell r="J3849">
            <v>54.025199999999998</v>
          </cell>
          <cell r="K3849">
            <v>64.310299999999998</v>
          </cell>
          <cell r="L3849">
            <v>64.655600000000007</v>
          </cell>
          <cell r="M3849">
            <v>57.433500000000002</v>
          </cell>
          <cell r="N3849">
            <v>57.882599999999996</v>
          </cell>
          <cell r="O3849">
            <v>58.255400000000002</v>
          </cell>
        </row>
        <row r="3850">
          <cell r="A3850" t="str">
            <v>Sudan</v>
          </cell>
          <cell r="B3850" t="str">
            <v>--</v>
          </cell>
          <cell r="C3850" t="str">
            <v>--</v>
          </cell>
        </row>
        <row r="3851">
          <cell r="A3851" t="str">
            <v>Suriname</v>
          </cell>
          <cell r="B3851" t="str">
            <v>Americas</v>
          </cell>
          <cell r="C3851" t="str">
            <v>Ba3</v>
          </cell>
          <cell r="D3851">
            <v>71.023099999999999</v>
          </cell>
          <cell r="E3851">
            <v>65.002899999999997</v>
          </cell>
          <cell r="F3851">
            <v>60.613799999999998</v>
          </cell>
          <cell r="G3851">
            <v>62.110799999999998</v>
          </cell>
          <cell r="H3851">
            <v>58.587299999999999</v>
          </cell>
          <cell r="I3851">
            <v>57.804600000000001</v>
          </cell>
          <cell r="J3851">
            <v>44.567999999999998</v>
          </cell>
          <cell r="K3851">
            <v>41.442799999999998</v>
          </cell>
          <cell r="L3851">
            <v>52.908900000000003</v>
          </cell>
          <cell r="M3851">
            <v>53.101700000000001</v>
          </cell>
          <cell r="N3851">
            <v>58.7973</v>
          </cell>
          <cell r="O3851">
            <v>67.472099999999998</v>
          </cell>
        </row>
        <row r="3852">
          <cell r="A3852" t="str">
            <v>Swaziland</v>
          </cell>
          <cell r="B3852" t="str">
            <v>--</v>
          </cell>
          <cell r="C3852" t="str">
            <v>--</v>
          </cell>
        </row>
        <row r="3853">
          <cell r="A3853" t="str">
            <v>Sweden</v>
          </cell>
          <cell r="B3853" t="str">
            <v>Europe</v>
          </cell>
          <cell r="C3853" t="str">
            <v>Aaa</v>
          </cell>
        </row>
        <row r="3854">
          <cell r="A3854" t="str">
            <v>Switzerland</v>
          </cell>
          <cell r="B3854" t="str">
            <v>Europe</v>
          </cell>
          <cell r="C3854" t="str">
            <v>Aaa</v>
          </cell>
        </row>
        <row r="3855">
          <cell r="A3855" t="str">
            <v>Syria</v>
          </cell>
          <cell r="B3855" t="str">
            <v>--</v>
          </cell>
          <cell r="C3855" t="str">
            <v>--</v>
          </cell>
        </row>
        <row r="3856">
          <cell r="A3856" t="str">
            <v>Taiwan</v>
          </cell>
          <cell r="B3856" t="str">
            <v>Asia Pacific</v>
          </cell>
          <cell r="C3856" t="str">
            <v>Aa3</v>
          </cell>
        </row>
        <row r="3857">
          <cell r="A3857" t="str">
            <v>Tajikistan</v>
          </cell>
          <cell r="B3857" t="str">
            <v>--</v>
          </cell>
          <cell r="C3857" t="str">
            <v>--</v>
          </cell>
          <cell r="D3857">
            <v>87.781000000000006</v>
          </cell>
          <cell r="E3857">
            <v>90.315899999999999</v>
          </cell>
          <cell r="F3857">
            <v>87.374300000000005</v>
          </cell>
          <cell r="G3857">
            <v>87.942400000000006</v>
          </cell>
          <cell r="H3857">
            <v>83.277699999999996</v>
          </cell>
          <cell r="I3857">
            <v>90.284400000000005</v>
          </cell>
          <cell r="J3857">
            <v>94.124700000000004</v>
          </cell>
          <cell r="K3857">
            <v>88.698599999999999</v>
          </cell>
          <cell r="L3857">
            <v>93.705500000000001</v>
          </cell>
          <cell r="M3857">
            <v>86.810100000000006</v>
          </cell>
          <cell r="N3857">
            <v>86.900499999999994</v>
          </cell>
        </row>
        <row r="3858">
          <cell r="A3858" t="str">
            <v>Tanzania</v>
          </cell>
          <cell r="B3858" t="str">
            <v>--</v>
          </cell>
          <cell r="C3858" t="str">
            <v>--</v>
          </cell>
        </row>
        <row r="3859">
          <cell r="A3859" t="str">
            <v>Thailand</v>
          </cell>
          <cell r="B3859" t="str">
            <v>Asia Pacific</v>
          </cell>
          <cell r="C3859" t="str">
            <v>Baa1</v>
          </cell>
          <cell r="D3859">
            <v>21.570499999999999</v>
          </cell>
          <cell r="E3859">
            <v>16.673300000000001</v>
          </cell>
          <cell r="F3859">
            <v>13.0623</v>
          </cell>
          <cell r="G3859">
            <v>8.0121000000000002</v>
          </cell>
          <cell r="H3859">
            <v>4.6111000000000004</v>
          </cell>
          <cell r="I3859">
            <v>3.4457</v>
          </cell>
          <cell r="J3859">
            <v>2.2155</v>
          </cell>
          <cell r="K3859">
            <v>1.8154999999999999</v>
          </cell>
          <cell r="L3859">
            <v>1.4964</v>
          </cell>
          <cell r="M3859">
            <v>1.2809999999999999</v>
          </cell>
          <cell r="N3859">
            <v>1.8962000000000001</v>
          </cell>
          <cell r="O3859">
            <v>1.9302999999999999</v>
          </cell>
        </row>
        <row r="3860">
          <cell r="A3860" t="str">
            <v>Togo</v>
          </cell>
          <cell r="B3860" t="str">
            <v>--</v>
          </cell>
          <cell r="C3860" t="str">
            <v>--</v>
          </cell>
        </row>
        <row r="3861">
          <cell r="A3861" t="str">
            <v>Trinidad and Tobago</v>
          </cell>
          <cell r="B3861" t="str">
            <v>Americas</v>
          </cell>
          <cell r="C3861" t="str">
            <v>Baa1</v>
          </cell>
          <cell r="D3861">
            <v>28.0015</v>
          </cell>
          <cell r="E3861">
            <v>26.171700000000001</v>
          </cell>
          <cell r="F3861">
            <v>23.3508</v>
          </cell>
          <cell r="G3861">
            <v>21.624199999999998</v>
          </cell>
          <cell r="H3861">
            <v>22.721</v>
          </cell>
          <cell r="I3861">
            <v>23.081199999999999</v>
          </cell>
          <cell r="J3861">
            <v>26.6037</v>
          </cell>
          <cell r="K3861">
            <v>21.985900000000001</v>
          </cell>
          <cell r="L3861">
            <v>23.4665</v>
          </cell>
          <cell r="M3861">
            <v>19.561900000000001</v>
          </cell>
          <cell r="N3861">
            <v>18.130800000000001</v>
          </cell>
          <cell r="O3861">
            <v>18.600000000000001</v>
          </cell>
        </row>
        <row r="3862">
          <cell r="A3862" t="str">
            <v>Tunisia</v>
          </cell>
          <cell r="B3862" t="str">
            <v>ME &amp; A</v>
          </cell>
          <cell r="C3862" t="str">
            <v>Ba3</v>
          </cell>
          <cell r="D3862">
            <v>64.752899999999997</v>
          </cell>
          <cell r="E3862">
            <v>63.4559</v>
          </cell>
          <cell r="F3862">
            <v>64.240600000000001</v>
          </cell>
          <cell r="G3862">
            <v>60.119900000000001</v>
          </cell>
          <cell r="H3862">
            <v>58.621200000000002</v>
          </cell>
          <cell r="I3862">
            <v>61.166800000000002</v>
          </cell>
          <cell r="J3862">
            <v>58.718400000000003</v>
          </cell>
          <cell r="K3862">
            <v>60.930199999999999</v>
          </cell>
          <cell r="L3862">
            <v>58.273400000000002</v>
          </cell>
          <cell r="M3862">
            <v>60.880699999999997</v>
          </cell>
          <cell r="N3862">
            <v>63</v>
          </cell>
          <cell r="O3862">
            <v>62</v>
          </cell>
        </row>
        <row r="3863">
          <cell r="A3863" t="str">
            <v>Turkey</v>
          </cell>
          <cell r="B3863" t="str">
            <v>Europe</v>
          </cell>
          <cell r="C3863" t="str">
            <v>Baa3</v>
          </cell>
          <cell r="D3863">
            <v>46.327599999999997</v>
          </cell>
          <cell r="E3863">
            <v>41.5471</v>
          </cell>
          <cell r="F3863">
            <v>37.604900000000001</v>
          </cell>
          <cell r="G3863">
            <v>37.168700000000001</v>
          </cell>
          <cell r="H3863">
            <v>31.280899999999999</v>
          </cell>
          <cell r="I3863">
            <v>33.783299999999997</v>
          </cell>
          <cell r="J3863">
            <v>29.143699999999999</v>
          </cell>
          <cell r="K3863">
            <v>26.652200000000001</v>
          </cell>
          <cell r="L3863">
            <v>29.5778</v>
          </cell>
          <cell r="M3863">
            <v>27.3689</v>
          </cell>
          <cell r="N3863">
            <v>27.1</v>
          </cell>
          <cell r="O3863">
            <v>24.7</v>
          </cell>
        </row>
        <row r="3864">
          <cell r="A3864" t="str">
            <v>Turkmenistan</v>
          </cell>
          <cell r="B3864" t="str">
            <v>--</v>
          </cell>
          <cell r="C3864" t="str">
            <v>--</v>
          </cell>
          <cell r="D3864">
            <v>100</v>
          </cell>
          <cell r="E3864">
            <v>100</v>
          </cell>
          <cell r="F3864">
            <v>100</v>
          </cell>
          <cell r="G3864">
            <v>100</v>
          </cell>
          <cell r="H3864">
            <v>100</v>
          </cell>
          <cell r="I3864">
            <v>100</v>
          </cell>
        </row>
        <row r="3865">
          <cell r="A3865" t="str">
            <v>Uganda</v>
          </cell>
          <cell r="B3865" t="str">
            <v>--</v>
          </cell>
          <cell r="C3865" t="str">
            <v>--</v>
          </cell>
          <cell r="D3865">
            <v>90.072900000000004</v>
          </cell>
          <cell r="E3865">
            <v>89.018799999999999</v>
          </cell>
          <cell r="F3865">
            <v>86.941000000000003</v>
          </cell>
          <cell r="G3865">
            <v>79.278999999999996</v>
          </cell>
          <cell r="H3865">
            <v>62.7074</v>
          </cell>
          <cell r="I3865">
            <v>54.238100000000003</v>
          </cell>
          <cell r="J3865">
            <v>64.402699999999996</v>
          </cell>
          <cell r="K3865">
            <v>72.008099999999999</v>
          </cell>
          <cell r="L3865">
            <v>72.787400000000005</v>
          </cell>
          <cell r="M3865">
            <v>68.309700000000007</v>
          </cell>
          <cell r="N3865">
            <v>51.282299999999999</v>
          </cell>
          <cell r="O3865">
            <v>52.699399999999997</v>
          </cell>
        </row>
        <row r="3866">
          <cell r="A3866" t="str">
            <v>Ukraine</v>
          </cell>
          <cell r="B3866" t="str">
            <v>Europe</v>
          </cell>
          <cell r="C3866" t="str">
            <v>Caa1</v>
          </cell>
          <cell r="D3866">
            <v>73.572500000000005</v>
          </cell>
          <cell r="E3866">
            <v>77.588899999999995</v>
          </cell>
          <cell r="F3866">
            <v>79.650800000000004</v>
          </cell>
          <cell r="G3866">
            <v>84.444400000000002</v>
          </cell>
          <cell r="H3866">
            <v>78.777299999999997</v>
          </cell>
          <cell r="I3866">
            <v>75.430999999999997</v>
          </cell>
          <cell r="J3866">
            <v>67.2697</v>
          </cell>
          <cell r="K3866">
            <v>64.436700000000002</v>
          </cell>
          <cell r="L3866">
            <v>61.6571</v>
          </cell>
          <cell r="M3866">
            <v>48.100499999999997</v>
          </cell>
          <cell r="N3866">
            <v>34.213900000000002</v>
          </cell>
          <cell r="O3866">
            <v>23.176200000000001</v>
          </cell>
        </row>
        <row r="3867">
          <cell r="A3867" t="str">
            <v>United Arab Emirates</v>
          </cell>
          <cell r="B3867" t="str">
            <v>ME &amp; A</v>
          </cell>
          <cell r="C3867" t="str">
            <v>Aa2</v>
          </cell>
          <cell r="D3867">
            <v>62.652200000000001</v>
          </cell>
          <cell r="E3867">
            <v>57.627200000000002</v>
          </cell>
          <cell r="F3867">
            <v>48.981299999999997</v>
          </cell>
          <cell r="G3867">
            <v>44.5015</v>
          </cell>
          <cell r="H3867">
            <v>40.724899999999998</v>
          </cell>
          <cell r="I3867">
            <v>37.420699999999997</v>
          </cell>
          <cell r="J3867">
            <v>32.075600000000001</v>
          </cell>
          <cell r="K3867">
            <v>32.406500000000001</v>
          </cell>
          <cell r="L3867">
            <v>31.959700000000002</v>
          </cell>
          <cell r="M3867">
            <v>29.619299999999999</v>
          </cell>
          <cell r="N3867">
            <v>30.119599999999998</v>
          </cell>
          <cell r="O3867">
            <v>30.119599999999998</v>
          </cell>
        </row>
        <row r="3868">
          <cell r="A3868" t="str">
            <v>United Kingdom</v>
          </cell>
          <cell r="B3868" t="str">
            <v>Europe</v>
          </cell>
          <cell r="C3868" t="str">
            <v>Aa1</v>
          </cell>
        </row>
        <row r="3869">
          <cell r="A3869" t="str">
            <v>United States of America</v>
          </cell>
          <cell r="B3869" t="str">
            <v>Americas</v>
          </cell>
          <cell r="C3869" t="str">
            <v>Aaa</v>
          </cell>
        </row>
        <row r="3870">
          <cell r="A3870" t="str">
            <v>Uruguay</v>
          </cell>
          <cell r="B3870" t="str">
            <v>Americas</v>
          </cell>
          <cell r="C3870" t="str">
            <v>Baa3</v>
          </cell>
          <cell r="D3870">
            <v>94.330200000000005</v>
          </cell>
          <cell r="E3870">
            <v>89</v>
          </cell>
          <cell r="F3870">
            <v>89</v>
          </cell>
          <cell r="G3870">
            <v>85</v>
          </cell>
          <cell r="H3870">
            <v>74</v>
          </cell>
          <cell r="I3870">
            <v>72</v>
          </cell>
          <cell r="J3870">
            <v>69</v>
          </cell>
          <cell r="K3870">
            <v>66</v>
          </cell>
          <cell r="L3870">
            <v>51</v>
          </cell>
          <cell r="M3870">
            <v>45</v>
          </cell>
          <cell r="N3870">
            <v>47</v>
          </cell>
          <cell r="O3870">
            <v>45</v>
          </cell>
        </row>
        <row r="3871">
          <cell r="A3871" t="str">
            <v>Uzbekistan</v>
          </cell>
          <cell r="B3871" t="str">
            <v>--</v>
          </cell>
          <cell r="C3871" t="str">
            <v>--</v>
          </cell>
          <cell r="D3871">
            <v>93.749192166139821</v>
          </cell>
          <cell r="E3871">
            <v>94.353689099438014</v>
          </cell>
          <cell r="F3871">
            <v>94.320173212245138</v>
          </cell>
          <cell r="G3871">
            <v>96.027017105346999</v>
          </cell>
          <cell r="H3871">
            <v>95.083746297226384</v>
          </cell>
          <cell r="I3871">
            <v>98.431417451770955</v>
          </cell>
          <cell r="J3871">
            <v>97.353221678449614</v>
          </cell>
          <cell r="K3871">
            <v>98.525658330272051</v>
          </cell>
          <cell r="L3871">
            <v>99.062970781659018</v>
          </cell>
          <cell r="M3871">
            <v>98.503865105978335</v>
          </cell>
          <cell r="N3871">
            <v>97.497350543355921</v>
          </cell>
          <cell r="O3871">
            <v>98.454404072378665</v>
          </cell>
        </row>
        <row r="3872">
          <cell r="A3872" t="str">
            <v>Vanuatu</v>
          </cell>
          <cell r="B3872" t="str">
            <v>--</v>
          </cell>
          <cell r="C3872" t="str">
            <v>--</v>
          </cell>
        </row>
        <row r="3873">
          <cell r="A3873" t="str">
            <v>Venezuela</v>
          </cell>
          <cell r="B3873" t="str">
            <v>Americas</v>
          </cell>
          <cell r="C3873" t="str">
            <v>B2</v>
          </cell>
          <cell r="D3873">
            <v>64.836600000000004</v>
          </cell>
          <cell r="E3873">
            <v>65.585499999999996</v>
          </cell>
          <cell r="F3873">
            <v>67.701899999999995</v>
          </cell>
          <cell r="G3873">
            <v>64.758600000000001</v>
          </cell>
          <cell r="H3873">
            <v>69.855599999999995</v>
          </cell>
          <cell r="I3873">
            <v>75.299099999999996</v>
          </cell>
          <cell r="J3873">
            <v>66.665599999999998</v>
          </cell>
          <cell r="K3873">
            <v>59.374099999999999</v>
          </cell>
          <cell r="L3873">
            <v>61.661299999999997</v>
          </cell>
          <cell r="M3873">
            <v>50.644599999999997</v>
          </cell>
          <cell r="N3873">
            <v>51.152999999999999</v>
          </cell>
          <cell r="O3873">
            <v>51.112099999999998</v>
          </cell>
        </row>
        <row r="3874">
          <cell r="A3874" t="str">
            <v>Vietnam</v>
          </cell>
          <cell r="B3874" t="str">
            <v>Asia Pacific</v>
          </cell>
          <cell r="C3874" t="str">
            <v>B2</v>
          </cell>
          <cell r="D3874">
            <v>76.910899999999998</v>
          </cell>
          <cell r="E3874">
            <v>75.77</v>
          </cell>
          <cell r="F3874">
            <v>70.389300000000006</v>
          </cell>
          <cell r="G3874">
            <v>68.3767</v>
          </cell>
          <cell r="H3874">
            <v>67.696299999999994</v>
          </cell>
          <cell r="I3874">
            <v>62.717599999999997</v>
          </cell>
          <cell r="J3874">
            <v>60.489800000000002</v>
          </cell>
          <cell r="K3874">
            <v>59.490099999999998</v>
          </cell>
          <cell r="L3874">
            <v>61.017000000000003</v>
          </cell>
          <cell r="M3874">
            <v>56.869199999999999</v>
          </cell>
          <cell r="N3874">
            <v>54.875</v>
          </cell>
          <cell r="O3874">
            <v>51.443199999999997</v>
          </cell>
        </row>
        <row r="3875">
          <cell r="A3875" t="str">
            <v>Yemen</v>
          </cell>
          <cell r="B3875" t="str">
            <v>--</v>
          </cell>
          <cell r="C3875" t="str">
            <v>--</v>
          </cell>
        </row>
        <row r="3876">
          <cell r="A3876" t="str">
            <v>Yugoslavia</v>
          </cell>
          <cell r="B3876" t="str">
            <v>--</v>
          </cell>
          <cell r="C3876" t="str">
            <v>--</v>
          </cell>
        </row>
        <row r="3877">
          <cell r="A3877" t="str">
            <v>Zambia</v>
          </cell>
          <cell r="B3877" t="str">
            <v>--</v>
          </cell>
          <cell r="C3877" t="str">
            <v>B1</v>
          </cell>
          <cell r="G3877">
            <v>36.922699999999999</v>
          </cell>
          <cell r="H3877">
            <v>34.438600000000001</v>
          </cell>
          <cell r="I3877">
            <v>43.38</v>
          </cell>
          <cell r="J3877">
            <v>32.0473</v>
          </cell>
          <cell r="K3877">
            <v>31.423200000000001</v>
          </cell>
          <cell r="L3877">
            <v>27.8551</v>
          </cell>
          <cell r="M3877">
            <v>37.096800000000002</v>
          </cell>
          <cell r="N3877">
            <v>36.383499999999998</v>
          </cell>
          <cell r="O3877">
            <v>35.214700000000001</v>
          </cell>
        </row>
        <row r="3878">
          <cell r="A3878" t="str">
            <v>Zimbabwe</v>
          </cell>
          <cell r="B3878" t="str">
            <v>--</v>
          </cell>
          <cell r="C3878" t="str">
            <v>--</v>
          </cell>
        </row>
        <row r="3879">
          <cell r="A3879" t="str">
            <v>Sharjah</v>
          </cell>
        </row>
        <row r="3880">
          <cell r="A3880" t="str">
            <v>Abu Dhabi</v>
          </cell>
        </row>
      </sheetData>
      <sheetData sheetId="16"/>
      <sheetData sheetId="17"/>
      <sheetData sheetId="18"/>
      <sheetData sheetId="19"/>
      <sheetData sheetId="20"/>
      <sheetData sheetId="21"/>
      <sheetData sheetId="22"/>
      <sheetData sheetId="23"/>
      <sheetData sheetId="24"/>
      <sheetData sheetId="25">
        <row r="5">
          <cell r="A5" t="str">
            <v>Albania</v>
          </cell>
          <cell r="B5" t="str">
            <v>No Boom</v>
          </cell>
          <cell r="C5" t="str">
            <v>High</v>
          </cell>
          <cell r="D5" t="str">
            <v>L</v>
          </cell>
        </row>
        <row r="6">
          <cell r="A6" t="str">
            <v>Angola</v>
          </cell>
          <cell r="B6" t="str">
            <v>No Boom</v>
          </cell>
          <cell r="C6" t="str">
            <v>Very Low</v>
          </cell>
          <cell r="D6" t="str">
            <v>VL</v>
          </cell>
        </row>
        <row r="7">
          <cell r="A7" t="str">
            <v>Argentina</v>
          </cell>
          <cell r="B7" t="str">
            <v>No Boom</v>
          </cell>
          <cell r="C7" t="str">
            <v>Low</v>
          </cell>
          <cell r="D7" t="str">
            <v>VL</v>
          </cell>
        </row>
        <row r="8">
          <cell r="A8" t="str">
            <v>Armenia</v>
          </cell>
          <cell r="B8" t="str">
            <v>High</v>
          </cell>
          <cell r="C8" t="str">
            <v>Low</v>
          </cell>
          <cell r="D8" t="str">
            <v>M</v>
          </cell>
        </row>
        <row r="9">
          <cell r="A9" t="str">
            <v>Australia</v>
          </cell>
          <cell r="B9" t="str">
            <v>No Boom</v>
          </cell>
          <cell r="C9" t="str">
            <v>Low</v>
          </cell>
          <cell r="D9" t="str">
            <v>VL</v>
          </cell>
        </row>
        <row r="10">
          <cell r="A10" t="str">
            <v>Austria</v>
          </cell>
          <cell r="B10" t="str">
            <v>No Boom</v>
          </cell>
          <cell r="C10" t="str">
            <v>Low</v>
          </cell>
          <cell r="D10" t="str">
            <v>VL</v>
          </cell>
        </row>
        <row r="11">
          <cell r="A11" t="str">
            <v>Azerbaijan</v>
          </cell>
          <cell r="B11" t="str">
            <v>No Boom</v>
          </cell>
          <cell r="C11" t="str">
            <v>Very Low</v>
          </cell>
          <cell r="D11" t="str">
            <v>VL</v>
          </cell>
        </row>
        <row r="12">
          <cell r="A12" t="str">
            <v>Bahamas</v>
          </cell>
          <cell r="B12" t="str">
            <v>No Boom</v>
          </cell>
          <cell r="C12" t="str">
            <v>High</v>
          </cell>
          <cell r="D12" t="str">
            <v>L</v>
          </cell>
        </row>
        <row r="13">
          <cell r="A13" t="str">
            <v>Bahrain</v>
          </cell>
          <cell r="B13" t="str">
            <v>No Boom</v>
          </cell>
          <cell r="C13" t="str">
            <v>High</v>
          </cell>
          <cell r="D13" t="str">
            <v>L</v>
          </cell>
        </row>
        <row r="14">
          <cell r="A14" t="str">
            <v>Bangladesh</v>
          </cell>
          <cell r="B14" t="str">
            <v>No Boom</v>
          </cell>
          <cell r="C14" t="str">
            <v>Low</v>
          </cell>
          <cell r="D14" t="str">
            <v>VL</v>
          </cell>
        </row>
        <row r="15">
          <cell r="A15" t="str">
            <v>Barbados</v>
          </cell>
          <cell r="B15" t="str">
            <v>--</v>
          </cell>
          <cell r="C15" t="str">
            <v>--</v>
          </cell>
          <cell r="D15" t="str">
            <v>--</v>
          </cell>
        </row>
        <row r="16">
          <cell r="A16" t="str">
            <v>Belarus</v>
          </cell>
          <cell r="B16" t="str">
            <v>No Boom</v>
          </cell>
          <cell r="C16" t="str">
            <v>Very Low</v>
          </cell>
          <cell r="D16" t="str">
            <v>VL</v>
          </cell>
        </row>
        <row r="17">
          <cell r="A17" t="str">
            <v>Belgium</v>
          </cell>
          <cell r="B17" t="str">
            <v>No Boom</v>
          </cell>
          <cell r="C17" t="str">
            <v>Low</v>
          </cell>
          <cell r="D17" t="str">
            <v>VL</v>
          </cell>
        </row>
        <row r="18">
          <cell r="A18" t="str">
            <v>Belize</v>
          </cell>
          <cell r="B18" t="str">
            <v>No Boom</v>
          </cell>
          <cell r="C18" t="str">
            <v>Low</v>
          </cell>
          <cell r="D18" t="str">
            <v>VL</v>
          </cell>
        </row>
        <row r="19">
          <cell r="A19" t="str">
            <v>Bermuda</v>
          </cell>
          <cell r="B19" t="str">
            <v>No Boom</v>
          </cell>
          <cell r="C19" t="str">
            <v>High</v>
          </cell>
          <cell r="D19" t="str">
            <v>L</v>
          </cell>
        </row>
        <row r="20">
          <cell r="A20" t="str">
            <v>Bolivia</v>
          </cell>
          <cell r="B20" t="str">
            <v>No Boom</v>
          </cell>
          <cell r="C20" t="str">
            <v>Very Low</v>
          </cell>
          <cell r="D20" t="str">
            <v>VL</v>
          </cell>
        </row>
        <row r="21">
          <cell r="A21" t="str">
            <v>Bosnia and Herzegovina</v>
          </cell>
          <cell r="B21" t="str">
            <v>No Boom</v>
          </cell>
          <cell r="C21" t="str">
            <v>Low</v>
          </cell>
          <cell r="D21" t="str">
            <v>VL</v>
          </cell>
        </row>
        <row r="22">
          <cell r="A22" t="str">
            <v>Botswana</v>
          </cell>
          <cell r="B22" t="str">
            <v>Very Low</v>
          </cell>
          <cell r="C22" t="str">
            <v>Very Low</v>
          </cell>
          <cell r="D22" t="str">
            <v>VL</v>
          </cell>
        </row>
        <row r="23">
          <cell r="A23" t="str">
            <v>Brazil</v>
          </cell>
          <cell r="B23" t="str">
            <v>Very Low</v>
          </cell>
          <cell r="C23" t="str">
            <v>Low</v>
          </cell>
          <cell r="D23" t="str">
            <v>VL</v>
          </cell>
        </row>
        <row r="24">
          <cell r="A24" t="str">
            <v>Bulgaria</v>
          </cell>
          <cell r="B24" t="str">
            <v>No Boom</v>
          </cell>
          <cell r="C24" t="str">
            <v>High</v>
          </cell>
          <cell r="D24" t="str">
            <v>L</v>
          </cell>
        </row>
        <row r="25">
          <cell r="A25" t="str">
            <v>Cambodia</v>
          </cell>
          <cell r="B25" t="str">
            <v>Very High</v>
          </cell>
          <cell r="C25" t="str">
            <v>Very Low</v>
          </cell>
          <cell r="D25" t="str">
            <v>M</v>
          </cell>
        </row>
        <row r="26">
          <cell r="A26" t="str">
            <v>Canada</v>
          </cell>
          <cell r="B26" t="str">
            <v>High</v>
          </cell>
          <cell r="C26" t="str">
            <v>Very Low</v>
          </cell>
          <cell r="D26" t="str">
            <v>L</v>
          </cell>
        </row>
        <row r="27">
          <cell r="A27" t="str">
            <v>Cayman Islands</v>
          </cell>
          <cell r="B27" t="str">
            <v>No Boom</v>
          </cell>
          <cell r="C27" t="str">
            <v>Very High</v>
          </cell>
          <cell r="D27" t="str">
            <v>L</v>
          </cell>
        </row>
        <row r="28">
          <cell r="A28" t="str">
            <v>Chile</v>
          </cell>
          <cell r="B28" t="str">
            <v>Very Low</v>
          </cell>
          <cell r="C28" t="str">
            <v>High</v>
          </cell>
          <cell r="D28" t="str">
            <v>L</v>
          </cell>
        </row>
        <row r="29">
          <cell r="A29" t="str">
            <v>China</v>
          </cell>
          <cell r="B29" t="str">
            <v>No Boom</v>
          </cell>
          <cell r="C29" t="str">
            <v>Very High</v>
          </cell>
          <cell r="D29" t="str">
            <v>L</v>
          </cell>
        </row>
        <row r="30">
          <cell r="A30" t="str">
            <v>Colombia</v>
          </cell>
          <cell r="B30" t="str">
            <v>High</v>
          </cell>
          <cell r="C30" t="str">
            <v>Low</v>
          </cell>
          <cell r="D30" t="str">
            <v>M</v>
          </cell>
        </row>
        <row r="31">
          <cell r="A31" t="str">
            <v>Costa Rica</v>
          </cell>
          <cell r="B31" t="str">
            <v>No Boom</v>
          </cell>
          <cell r="C31" t="str">
            <v>Low</v>
          </cell>
          <cell r="D31" t="str">
            <v>VL</v>
          </cell>
        </row>
        <row r="32">
          <cell r="A32" t="str">
            <v>Croatia</v>
          </cell>
          <cell r="B32" t="str">
            <v>No Boom</v>
          </cell>
          <cell r="C32" t="str">
            <v>High</v>
          </cell>
          <cell r="D32" t="str">
            <v>L</v>
          </cell>
        </row>
        <row r="33">
          <cell r="A33" t="str">
            <v>Cuba</v>
          </cell>
          <cell r="B33" t="str">
            <v>--</v>
          </cell>
          <cell r="C33" t="str">
            <v>--</v>
          </cell>
          <cell r="D33" t="str">
            <v>--</v>
          </cell>
        </row>
        <row r="34">
          <cell r="A34" t="str">
            <v>Cyprus</v>
          </cell>
          <cell r="B34" t="str">
            <v>No Boom</v>
          </cell>
          <cell r="C34" t="str">
            <v>Very High</v>
          </cell>
          <cell r="D34" t="str">
            <v>L</v>
          </cell>
        </row>
        <row r="35">
          <cell r="A35" t="str">
            <v>Czech Republic</v>
          </cell>
          <cell r="B35" t="str">
            <v>No Boom</v>
          </cell>
          <cell r="C35" t="str">
            <v>High</v>
          </cell>
          <cell r="D35" t="str">
            <v>L</v>
          </cell>
        </row>
        <row r="36">
          <cell r="A36" t="str">
            <v>Denmark</v>
          </cell>
          <cell r="B36" t="str">
            <v>No Boom</v>
          </cell>
          <cell r="C36" t="str">
            <v>Very High</v>
          </cell>
          <cell r="D36" t="str">
            <v>L</v>
          </cell>
        </row>
        <row r="37">
          <cell r="A37" t="str">
            <v>Dominican Republic</v>
          </cell>
          <cell r="B37" t="str">
            <v>No Boom</v>
          </cell>
          <cell r="C37" t="str">
            <v>Low</v>
          </cell>
          <cell r="D37" t="str">
            <v>VL</v>
          </cell>
        </row>
        <row r="38">
          <cell r="A38" t="str">
            <v>Ecuador</v>
          </cell>
          <cell r="B38" t="str">
            <v>Very Low</v>
          </cell>
          <cell r="C38" t="str">
            <v>--</v>
          </cell>
          <cell r="D38" t="str">
            <v>--</v>
          </cell>
        </row>
        <row r="39">
          <cell r="A39" t="str">
            <v>Egypt</v>
          </cell>
          <cell r="B39" t="str">
            <v>No Boom</v>
          </cell>
          <cell r="C39" t="str">
            <v>High</v>
          </cell>
          <cell r="D39" t="str">
            <v>L</v>
          </cell>
        </row>
        <row r="40">
          <cell r="A40" t="str">
            <v>El Salvador</v>
          </cell>
          <cell r="B40" t="str">
            <v>No Boom</v>
          </cell>
          <cell r="C40" t="str">
            <v>Low</v>
          </cell>
          <cell r="D40" t="str">
            <v>VL</v>
          </cell>
        </row>
        <row r="41">
          <cell r="A41" t="str">
            <v>Estonia</v>
          </cell>
          <cell r="B41" t="str">
            <v>No Boom</v>
          </cell>
          <cell r="C41" t="str">
            <v>Very Low</v>
          </cell>
          <cell r="D41" t="str">
            <v>VL</v>
          </cell>
        </row>
        <row r="42">
          <cell r="A42" t="str">
            <v>Fiji</v>
          </cell>
          <cell r="B42" t="str">
            <v>No Boom</v>
          </cell>
          <cell r="C42" t="str">
            <v>Low</v>
          </cell>
          <cell r="D42" t="str">
            <v>VL</v>
          </cell>
        </row>
        <row r="43">
          <cell r="A43" t="str">
            <v>Finland</v>
          </cell>
          <cell r="B43" t="str">
            <v>No Boom</v>
          </cell>
          <cell r="C43" t="str">
            <v>Very Low</v>
          </cell>
          <cell r="D43" t="str">
            <v>VL</v>
          </cell>
        </row>
        <row r="44">
          <cell r="A44" t="str">
            <v>France</v>
          </cell>
          <cell r="B44" t="str">
            <v>No Boom</v>
          </cell>
          <cell r="C44" t="str">
            <v>Low</v>
          </cell>
          <cell r="D44" t="str">
            <v>VL</v>
          </cell>
        </row>
        <row r="45">
          <cell r="A45" t="str">
            <v>Georgia</v>
          </cell>
          <cell r="B45" t="str">
            <v>No Boom</v>
          </cell>
          <cell r="C45" t="str">
            <v>Very Low</v>
          </cell>
          <cell r="D45" t="str">
            <v>VL</v>
          </cell>
        </row>
        <row r="46">
          <cell r="A46" t="str">
            <v>Germany</v>
          </cell>
          <cell r="B46" t="str">
            <v>No Boom</v>
          </cell>
          <cell r="C46" t="str">
            <v>Low</v>
          </cell>
          <cell r="D46" t="str">
            <v>VL</v>
          </cell>
        </row>
        <row r="47">
          <cell r="A47" t="str">
            <v>Ghana</v>
          </cell>
          <cell r="B47" t="str">
            <v>No Boom</v>
          </cell>
          <cell r="C47" t="str">
            <v>Very Low</v>
          </cell>
          <cell r="D47" t="str">
            <v>VL</v>
          </cell>
        </row>
        <row r="48">
          <cell r="A48" t="str">
            <v>Greece</v>
          </cell>
          <cell r="B48" t="str">
            <v>No Boom</v>
          </cell>
          <cell r="C48" t="str">
            <v>Low</v>
          </cell>
          <cell r="D48" t="str">
            <v>VL</v>
          </cell>
        </row>
        <row r="49">
          <cell r="A49" t="str">
            <v>Guatemala</v>
          </cell>
          <cell r="B49" t="str">
            <v>No Boom</v>
          </cell>
          <cell r="C49" t="str">
            <v>Very Low</v>
          </cell>
          <cell r="D49" t="str">
            <v>VL</v>
          </cell>
        </row>
        <row r="50">
          <cell r="A50" t="str">
            <v>Honduras</v>
          </cell>
          <cell r="B50" t="str">
            <v>No Boom</v>
          </cell>
          <cell r="C50" t="str">
            <v>Low</v>
          </cell>
          <cell r="D50" t="str">
            <v>VL</v>
          </cell>
        </row>
        <row r="51">
          <cell r="A51" t="str">
            <v>Hong Kong</v>
          </cell>
          <cell r="B51" t="str">
            <v>No Boom</v>
          </cell>
          <cell r="C51" t="str">
            <v>Very High</v>
          </cell>
          <cell r="D51" t="str">
            <v>L</v>
          </cell>
        </row>
        <row r="52">
          <cell r="A52" t="str">
            <v>Hungary</v>
          </cell>
          <cell r="B52" t="str">
            <v>No Boom</v>
          </cell>
          <cell r="C52" t="str">
            <v>High</v>
          </cell>
          <cell r="D52" t="str">
            <v>L</v>
          </cell>
        </row>
        <row r="53">
          <cell r="A53" t="str">
            <v>Iceland</v>
          </cell>
          <cell r="B53" t="str">
            <v>No Boom</v>
          </cell>
          <cell r="C53" t="str">
            <v>Very High</v>
          </cell>
          <cell r="D53" t="str">
            <v>L</v>
          </cell>
        </row>
        <row r="54">
          <cell r="A54" t="str">
            <v>India</v>
          </cell>
          <cell r="B54" t="str">
            <v>No Boom</v>
          </cell>
          <cell r="C54" t="str">
            <v>High</v>
          </cell>
          <cell r="D54" t="str">
            <v>L</v>
          </cell>
        </row>
        <row r="55">
          <cell r="A55" t="str">
            <v>Indonesia</v>
          </cell>
          <cell r="B55" t="str">
            <v>No Boom</v>
          </cell>
          <cell r="C55" t="str">
            <v>Low</v>
          </cell>
          <cell r="D55" t="str">
            <v>VL</v>
          </cell>
        </row>
        <row r="56">
          <cell r="A56" t="str">
            <v>Ireland</v>
          </cell>
          <cell r="B56" t="str">
            <v>No Boom</v>
          </cell>
          <cell r="C56" t="str">
            <v>Very High</v>
          </cell>
          <cell r="D56" t="str">
            <v>L</v>
          </cell>
        </row>
        <row r="57">
          <cell r="A57" t="str">
            <v>Israel</v>
          </cell>
          <cell r="B57" t="str">
            <v>No Boom</v>
          </cell>
          <cell r="C57" t="str">
            <v>High</v>
          </cell>
          <cell r="D57" t="str">
            <v>L</v>
          </cell>
        </row>
        <row r="58">
          <cell r="A58" t="str">
            <v>Italy</v>
          </cell>
          <cell r="B58" t="str">
            <v>No Boom</v>
          </cell>
          <cell r="C58" t="str">
            <v>High</v>
          </cell>
          <cell r="D58" t="str">
            <v>L</v>
          </cell>
        </row>
        <row r="59">
          <cell r="A59" t="str">
            <v>Jamaica</v>
          </cell>
          <cell r="B59" t="str">
            <v>No Boom</v>
          </cell>
          <cell r="C59" t="str">
            <v>Very Low</v>
          </cell>
          <cell r="D59" t="str">
            <v>VL</v>
          </cell>
        </row>
        <row r="60">
          <cell r="A60" t="str">
            <v>Japan</v>
          </cell>
          <cell r="B60" t="str">
            <v>No Boom</v>
          </cell>
          <cell r="C60" t="str">
            <v>Very High</v>
          </cell>
          <cell r="D60" t="str">
            <v>L</v>
          </cell>
        </row>
        <row r="61">
          <cell r="A61" t="str">
            <v>Jordan</v>
          </cell>
          <cell r="B61" t="str">
            <v>Very Low</v>
          </cell>
          <cell r="C61" t="str">
            <v>Very High</v>
          </cell>
          <cell r="D61" t="str">
            <v>M</v>
          </cell>
        </row>
        <row r="62">
          <cell r="A62" t="str">
            <v>Kazakhstan</v>
          </cell>
          <cell r="B62" t="str">
            <v>No Boom</v>
          </cell>
          <cell r="C62" t="str">
            <v>Low</v>
          </cell>
          <cell r="D62" t="str">
            <v>VL</v>
          </cell>
        </row>
        <row r="63">
          <cell r="A63" t="str">
            <v>Kenya</v>
          </cell>
          <cell r="B63" t="str">
            <v>No Boom</v>
          </cell>
          <cell r="C63" t="str">
            <v>Low</v>
          </cell>
          <cell r="D63" t="str">
            <v>VL</v>
          </cell>
        </row>
        <row r="64">
          <cell r="A64" t="str">
            <v>Korea</v>
          </cell>
          <cell r="B64" t="str">
            <v>No Boom</v>
          </cell>
          <cell r="C64" t="str">
            <v>Very High</v>
          </cell>
          <cell r="D64" t="str">
            <v>L</v>
          </cell>
        </row>
        <row r="65">
          <cell r="A65" t="str">
            <v>Kuwait</v>
          </cell>
          <cell r="B65" t="str">
            <v>No Boom</v>
          </cell>
          <cell r="C65" t="str">
            <v>Low</v>
          </cell>
          <cell r="D65" t="str">
            <v>VL</v>
          </cell>
        </row>
        <row r="66">
          <cell r="A66" t="str">
            <v>Latvia</v>
          </cell>
          <cell r="B66" t="str">
            <v>No Boom</v>
          </cell>
          <cell r="C66" t="str">
            <v>Low</v>
          </cell>
          <cell r="D66" t="str">
            <v>VL</v>
          </cell>
        </row>
        <row r="67">
          <cell r="A67" t="str">
            <v>Lebanon</v>
          </cell>
          <cell r="B67" t="str">
            <v>No Boom</v>
          </cell>
          <cell r="C67" t="str">
            <v>Very High</v>
          </cell>
          <cell r="D67" t="str">
            <v>L</v>
          </cell>
        </row>
        <row r="68">
          <cell r="A68" t="str">
            <v>Lithuania</v>
          </cell>
          <cell r="B68" t="str">
            <v>No Boom</v>
          </cell>
          <cell r="C68" t="str">
            <v>Low</v>
          </cell>
          <cell r="D68" t="str">
            <v>VL</v>
          </cell>
        </row>
        <row r="69">
          <cell r="A69" t="str">
            <v>Luxembourg</v>
          </cell>
          <cell r="B69" t="str">
            <v>No Boom</v>
          </cell>
          <cell r="C69" t="str">
            <v>High</v>
          </cell>
          <cell r="D69" t="str">
            <v>L</v>
          </cell>
        </row>
        <row r="70">
          <cell r="A70" t="str">
            <v>Macao</v>
          </cell>
          <cell r="B70" t="str">
            <v>No Boom</v>
          </cell>
          <cell r="C70" t="str">
            <v>Low</v>
          </cell>
          <cell r="D70" t="str">
            <v>VL</v>
          </cell>
        </row>
        <row r="71">
          <cell r="A71" t="str">
            <v>Malaysia</v>
          </cell>
          <cell r="B71" t="str">
            <v>No Boom</v>
          </cell>
          <cell r="C71" t="str">
            <v>Very High</v>
          </cell>
          <cell r="D71" t="str">
            <v>L</v>
          </cell>
        </row>
        <row r="72">
          <cell r="A72" t="str">
            <v>Malta</v>
          </cell>
          <cell r="B72" t="str">
            <v>No Boom</v>
          </cell>
          <cell r="C72" t="str">
            <v>High</v>
          </cell>
          <cell r="D72" t="str">
            <v>L</v>
          </cell>
        </row>
        <row r="73">
          <cell r="A73" t="str">
            <v>Mauritius</v>
          </cell>
          <cell r="B73" t="str">
            <v>No Boom</v>
          </cell>
          <cell r="C73" t="str">
            <v>Very High</v>
          </cell>
          <cell r="D73" t="str">
            <v>L</v>
          </cell>
        </row>
        <row r="74">
          <cell r="A74" t="str">
            <v>Mexico</v>
          </cell>
          <cell r="B74" t="str">
            <v>No Boom</v>
          </cell>
          <cell r="C74" t="str">
            <v>Very Low</v>
          </cell>
          <cell r="D74" t="str">
            <v>VL</v>
          </cell>
        </row>
        <row r="75">
          <cell r="A75" t="str">
            <v>Moldova</v>
          </cell>
          <cell r="B75" t="str">
            <v>No Boom</v>
          </cell>
          <cell r="C75" t="str">
            <v>Low</v>
          </cell>
          <cell r="D75" t="str">
            <v>VL</v>
          </cell>
        </row>
        <row r="76">
          <cell r="A76" t="str">
            <v>Mongolia</v>
          </cell>
          <cell r="B76" t="str">
            <v>No Boom</v>
          </cell>
          <cell r="C76" t="str">
            <v>Low</v>
          </cell>
          <cell r="D76" t="str">
            <v>VL</v>
          </cell>
        </row>
        <row r="77">
          <cell r="A77" t="str">
            <v>Montenegro</v>
          </cell>
          <cell r="B77" t="str">
            <v>No Boom</v>
          </cell>
          <cell r="C77" t="str">
            <v>Low</v>
          </cell>
          <cell r="D77" t="str">
            <v>VL</v>
          </cell>
        </row>
        <row r="78">
          <cell r="A78" t="str">
            <v>Morocco</v>
          </cell>
          <cell r="B78" t="str">
            <v>Low</v>
          </cell>
          <cell r="C78" t="str">
            <v>Very High</v>
          </cell>
          <cell r="D78" t="str">
            <v>H</v>
          </cell>
        </row>
        <row r="79">
          <cell r="A79" t="str">
            <v>Namibia</v>
          </cell>
          <cell r="B79" t="str">
            <v>No Boom</v>
          </cell>
          <cell r="C79" t="str">
            <v>Low</v>
          </cell>
          <cell r="D79" t="str">
            <v>VL</v>
          </cell>
        </row>
        <row r="80">
          <cell r="A80" t="str">
            <v>Netherlands</v>
          </cell>
          <cell r="B80" t="str">
            <v>No Boom</v>
          </cell>
          <cell r="C80" t="str">
            <v>Very High</v>
          </cell>
          <cell r="D80" t="str">
            <v>L</v>
          </cell>
        </row>
        <row r="81">
          <cell r="A81" t="str">
            <v>New Zealand</v>
          </cell>
          <cell r="B81" t="str">
            <v>No Boom</v>
          </cell>
          <cell r="C81" t="str">
            <v>High</v>
          </cell>
          <cell r="D81" t="str">
            <v>L</v>
          </cell>
        </row>
        <row r="82">
          <cell r="A82" t="str">
            <v>Nicaragua</v>
          </cell>
          <cell r="B82" t="str">
            <v>No Boom</v>
          </cell>
          <cell r="C82" t="str">
            <v>Low</v>
          </cell>
          <cell r="D82" t="str">
            <v>VL</v>
          </cell>
        </row>
        <row r="83">
          <cell r="A83" t="str">
            <v>Nigeria</v>
          </cell>
          <cell r="B83" t="str">
            <v>No Boom</v>
          </cell>
          <cell r="C83" t="str">
            <v>Low</v>
          </cell>
          <cell r="D83" t="str">
            <v>VL</v>
          </cell>
        </row>
        <row r="84">
          <cell r="A84" t="str">
            <v>Norway</v>
          </cell>
          <cell r="B84" t="str">
            <v>No Boom</v>
          </cell>
          <cell r="C84" t="str">
            <v>Low</v>
          </cell>
          <cell r="D84" t="str">
            <v>VL</v>
          </cell>
        </row>
        <row r="85">
          <cell r="A85" t="str">
            <v>Oman</v>
          </cell>
          <cell r="B85" t="str">
            <v>No Boom</v>
          </cell>
          <cell r="C85" t="str">
            <v>Low</v>
          </cell>
          <cell r="D85" t="str">
            <v>VL</v>
          </cell>
        </row>
        <row r="86">
          <cell r="A86" t="str">
            <v>Pakistan</v>
          </cell>
          <cell r="B86" t="str">
            <v>No Boom</v>
          </cell>
          <cell r="C86" t="str">
            <v>Low</v>
          </cell>
          <cell r="D86" t="str">
            <v>VL</v>
          </cell>
        </row>
        <row r="87">
          <cell r="A87" t="str">
            <v>Panama</v>
          </cell>
          <cell r="B87" t="str">
            <v>No Boom</v>
          </cell>
          <cell r="C87" t="str">
            <v>High</v>
          </cell>
          <cell r="D87" t="str">
            <v>L</v>
          </cell>
        </row>
        <row r="88">
          <cell r="A88" t="str">
            <v>Papua New Guinea</v>
          </cell>
          <cell r="B88" t="str">
            <v>No Boom</v>
          </cell>
          <cell r="C88" t="str">
            <v>Very Low</v>
          </cell>
          <cell r="D88" t="str">
            <v>VL</v>
          </cell>
        </row>
        <row r="89">
          <cell r="A89" t="str">
            <v>Paraguay</v>
          </cell>
          <cell r="B89" t="str">
            <v>No Boom</v>
          </cell>
          <cell r="C89" t="str">
            <v>Low</v>
          </cell>
          <cell r="D89" t="str">
            <v>VL</v>
          </cell>
        </row>
        <row r="90">
          <cell r="A90" t="str">
            <v>Peru</v>
          </cell>
          <cell r="B90" t="str">
            <v>No Boom</v>
          </cell>
          <cell r="C90" t="str">
            <v>Very Low</v>
          </cell>
          <cell r="D90" t="str">
            <v>VL</v>
          </cell>
        </row>
        <row r="91">
          <cell r="A91" t="str">
            <v>Philippines</v>
          </cell>
          <cell r="B91" t="str">
            <v>No Boom</v>
          </cell>
          <cell r="C91" t="str">
            <v>Low</v>
          </cell>
          <cell r="D91" t="str">
            <v>VL</v>
          </cell>
        </row>
        <row r="92">
          <cell r="A92" t="str">
            <v>Poland</v>
          </cell>
          <cell r="B92" t="str">
            <v>No Boom</v>
          </cell>
          <cell r="C92" t="str">
            <v>Low</v>
          </cell>
          <cell r="D92" t="str">
            <v>VL</v>
          </cell>
        </row>
        <row r="93">
          <cell r="A93" t="str">
            <v>Portugal</v>
          </cell>
          <cell r="B93" t="str">
            <v>No Boom</v>
          </cell>
          <cell r="C93" t="str">
            <v>High</v>
          </cell>
          <cell r="D93" t="str">
            <v>L</v>
          </cell>
        </row>
        <row r="94">
          <cell r="A94" t="str">
            <v>Qatar</v>
          </cell>
          <cell r="B94" t="str">
            <v>No Boom</v>
          </cell>
          <cell r="C94" t="str">
            <v>High</v>
          </cell>
          <cell r="D94" t="str">
            <v>L</v>
          </cell>
        </row>
        <row r="95">
          <cell r="A95" t="str">
            <v>Romania</v>
          </cell>
          <cell r="B95" t="str">
            <v>No Boom</v>
          </cell>
          <cell r="C95" t="str">
            <v>Low</v>
          </cell>
          <cell r="D95" t="str">
            <v>VL</v>
          </cell>
        </row>
        <row r="96">
          <cell r="A96" t="str">
            <v>Russia</v>
          </cell>
          <cell r="B96" t="str">
            <v>No Boom</v>
          </cell>
          <cell r="C96" t="str">
            <v>Low</v>
          </cell>
          <cell r="D96" t="str">
            <v>VL</v>
          </cell>
        </row>
        <row r="97">
          <cell r="A97" t="str">
            <v>Saudi Arabia</v>
          </cell>
          <cell r="B97" t="str">
            <v>Very Low</v>
          </cell>
          <cell r="C97" t="str">
            <v>Very Low</v>
          </cell>
          <cell r="D97" t="str">
            <v>VL</v>
          </cell>
        </row>
        <row r="98">
          <cell r="A98" t="str">
            <v>Senegal</v>
          </cell>
          <cell r="B98" t="str">
            <v>No Boom</v>
          </cell>
          <cell r="C98" t="str">
            <v>Very Low</v>
          </cell>
          <cell r="D98" t="str">
            <v>VL</v>
          </cell>
        </row>
        <row r="99">
          <cell r="A99" t="str">
            <v>Singapore</v>
          </cell>
          <cell r="B99" t="str">
            <v>Very Low</v>
          </cell>
          <cell r="C99" t="str">
            <v>Very Low</v>
          </cell>
          <cell r="D99" t="str">
            <v>VL</v>
          </cell>
        </row>
        <row r="100">
          <cell r="A100" t="str">
            <v>Sint Maarten</v>
          </cell>
          <cell r="B100" t="str">
            <v>No Boom</v>
          </cell>
          <cell r="C100" t="str">
            <v>High</v>
          </cell>
          <cell r="D100" t="str">
            <v>L</v>
          </cell>
        </row>
        <row r="101">
          <cell r="A101" t="str">
            <v>Slovakia</v>
          </cell>
          <cell r="B101" t="str">
            <v>No Boom</v>
          </cell>
          <cell r="C101" t="str">
            <v>Very Low</v>
          </cell>
          <cell r="D101" t="str">
            <v>VL</v>
          </cell>
        </row>
        <row r="102">
          <cell r="A102" t="str">
            <v>Slovenia</v>
          </cell>
          <cell r="B102" t="str">
            <v>No Boom</v>
          </cell>
          <cell r="C102" t="str">
            <v>Very Low</v>
          </cell>
          <cell r="D102" t="str">
            <v>VL</v>
          </cell>
        </row>
        <row r="103">
          <cell r="A103" t="str">
            <v>South Africa</v>
          </cell>
          <cell r="B103" t="str">
            <v>No Boom</v>
          </cell>
          <cell r="C103" t="str">
            <v>High</v>
          </cell>
          <cell r="D103" t="str">
            <v>L</v>
          </cell>
        </row>
        <row r="104">
          <cell r="A104" t="str">
            <v>Spain</v>
          </cell>
          <cell r="B104" t="str">
            <v>No Boom</v>
          </cell>
          <cell r="C104" t="str">
            <v>Very High</v>
          </cell>
          <cell r="D104" t="str">
            <v>L</v>
          </cell>
        </row>
        <row r="105">
          <cell r="A105" t="str">
            <v>Sri Lanka</v>
          </cell>
          <cell r="B105" t="str">
            <v>No Boom</v>
          </cell>
          <cell r="C105" t="str">
            <v>Low</v>
          </cell>
          <cell r="D105" t="str">
            <v>VL</v>
          </cell>
        </row>
        <row r="106">
          <cell r="A106" t="str">
            <v>St. Vincent &amp; the Grenadines</v>
          </cell>
          <cell r="B106" t="str">
            <v>Low</v>
          </cell>
          <cell r="C106" t="str">
            <v>Low</v>
          </cell>
          <cell r="D106" t="str">
            <v>L</v>
          </cell>
        </row>
        <row r="107">
          <cell r="A107" t="str">
            <v>Suriname</v>
          </cell>
          <cell r="B107" t="str">
            <v>No Boom</v>
          </cell>
          <cell r="C107" t="str">
            <v>Very Low</v>
          </cell>
          <cell r="D107" t="str">
            <v>VL</v>
          </cell>
        </row>
        <row r="108">
          <cell r="A108" t="str">
            <v>Sweden</v>
          </cell>
          <cell r="B108" t="str">
            <v>No Boom</v>
          </cell>
          <cell r="C108" t="str">
            <v>High</v>
          </cell>
          <cell r="D108" t="str">
            <v>L</v>
          </cell>
        </row>
        <row r="109">
          <cell r="A109" t="str">
            <v>Switzerland</v>
          </cell>
          <cell r="B109" t="str">
            <v>Very Low</v>
          </cell>
          <cell r="C109" t="str">
            <v>High</v>
          </cell>
          <cell r="D109" t="str">
            <v>L</v>
          </cell>
        </row>
        <row r="110">
          <cell r="A110" t="str">
            <v>Taiwan</v>
          </cell>
          <cell r="B110" t="str">
            <v>Very Low</v>
          </cell>
          <cell r="C110" t="str">
            <v>Very High</v>
          </cell>
          <cell r="D110" t="str">
            <v>M</v>
          </cell>
        </row>
        <row r="111">
          <cell r="A111" t="str">
            <v>Thailand</v>
          </cell>
          <cell r="B111" t="str">
            <v>Very Low</v>
          </cell>
          <cell r="C111" t="str">
            <v>Very High</v>
          </cell>
          <cell r="D111" t="str">
            <v>M</v>
          </cell>
        </row>
        <row r="112">
          <cell r="A112" t="str">
            <v>Trinidad and Tobago</v>
          </cell>
          <cell r="B112" t="str">
            <v>No Boom</v>
          </cell>
          <cell r="C112" t="str">
            <v>Very Low</v>
          </cell>
          <cell r="D112" t="str">
            <v>VL</v>
          </cell>
        </row>
        <row r="113">
          <cell r="A113" t="str">
            <v>Tunisia</v>
          </cell>
          <cell r="B113" t="str">
            <v>No Boom</v>
          </cell>
          <cell r="C113" t="str">
            <v>High</v>
          </cell>
          <cell r="D113" t="str">
            <v>L</v>
          </cell>
        </row>
        <row r="114">
          <cell r="A114" t="str">
            <v>Turkey</v>
          </cell>
          <cell r="B114" t="str">
            <v>No Boom</v>
          </cell>
          <cell r="C114" t="str">
            <v>High</v>
          </cell>
          <cell r="D114" t="str">
            <v>L</v>
          </cell>
        </row>
        <row r="115">
          <cell r="A115" t="str">
            <v>Ukraine</v>
          </cell>
          <cell r="B115" t="str">
            <v>No Boom</v>
          </cell>
          <cell r="C115" t="str">
            <v>High</v>
          </cell>
          <cell r="D115" t="str">
            <v>L</v>
          </cell>
        </row>
        <row r="116">
          <cell r="A116" t="str">
            <v>United Arab Emirates</v>
          </cell>
          <cell r="B116" t="str">
            <v>No Boom</v>
          </cell>
          <cell r="C116" t="str">
            <v>High</v>
          </cell>
          <cell r="D116" t="str">
            <v>L</v>
          </cell>
        </row>
        <row r="117">
          <cell r="A117" t="str">
            <v>United Kingdom</v>
          </cell>
          <cell r="B117" t="str">
            <v>No Boom</v>
          </cell>
          <cell r="C117" t="str">
            <v>Very High</v>
          </cell>
          <cell r="D117" t="str">
            <v>L</v>
          </cell>
        </row>
        <row r="118">
          <cell r="A118" t="str">
            <v>United States</v>
          </cell>
          <cell r="B118" t="str">
            <v>No Boom</v>
          </cell>
          <cell r="C118" t="str">
            <v>Very Low</v>
          </cell>
          <cell r="D118" t="str">
            <v>VL</v>
          </cell>
        </row>
        <row r="119">
          <cell r="A119" t="str">
            <v>Uruguay</v>
          </cell>
          <cell r="B119" t="str">
            <v>No Boom</v>
          </cell>
          <cell r="C119" t="str">
            <v>Very Low</v>
          </cell>
          <cell r="D119" t="str">
            <v>VL</v>
          </cell>
        </row>
        <row r="120">
          <cell r="A120" t="str">
            <v>Venezuela</v>
          </cell>
          <cell r="B120" t="str">
            <v>Very Low</v>
          </cell>
          <cell r="C120" t="str">
            <v>Low</v>
          </cell>
          <cell r="D120" t="str">
            <v>VL</v>
          </cell>
        </row>
        <row r="121">
          <cell r="A121" t="str">
            <v>Vietnam</v>
          </cell>
          <cell r="B121" t="str">
            <v>No Boom</v>
          </cell>
          <cell r="C121" t="str">
            <v>Very High</v>
          </cell>
          <cell r="D121" t="str">
            <v>L</v>
          </cell>
        </row>
        <row r="122">
          <cell r="A122" t="str">
            <v>Zambia</v>
          </cell>
          <cell r="B122" t="str">
            <v>No Boom</v>
          </cell>
          <cell r="C122" t="str">
            <v>Very Low</v>
          </cell>
          <cell r="D122" t="str">
            <v>VL</v>
          </cell>
        </row>
        <row r="123">
          <cell r="A123" t="str">
            <v>Democratic Republic of the Congo</v>
          </cell>
          <cell r="B123" t="str">
            <v>No Boom</v>
          </cell>
          <cell r="C123" t="str">
            <v>Very Low</v>
          </cell>
          <cell r="D123" t="str">
            <v>VL</v>
          </cell>
        </row>
        <row r="124">
          <cell r="A124" t="str">
            <v>Serbia</v>
          </cell>
          <cell r="B124" t="str">
            <v>No Boom</v>
          </cell>
          <cell r="C124" t="str">
            <v>Low</v>
          </cell>
          <cell r="D124" t="str">
            <v>VL</v>
          </cell>
        </row>
        <row r="125">
          <cell r="A125" t="str">
            <v>Rwanda</v>
          </cell>
          <cell r="B125" t="str">
            <v>No Boom</v>
          </cell>
          <cell r="C125" t="str">
            <v>Very Low</v>
          </cell>
          <cell r="D125" t="str">
            <v>VL</v>
          </cell>
        </row>
        <row r="126">
          <cell r="A126" t="str">
            <v>Aruba</v>
          </cell>
          <cell r="B126" t="str">
            <v>No Boom</v>
          </cell>
          <cell r="C126" t="str">
            <v>Low</v>
          </cell>
          <cell r="D126" t="str">
            <v>VL</v>
          </cell>
        </row>
        <row r="127">
          <cell r="A127" t="str">
            <v>Mozambique</v>
          </cell>
          <cell r="B127" t="str">
            <v>No Boom</v>
          </cell>
          <cell r="C127" t="str">
            <v>Very Low</v>
          </cell>
          <cell r="D127" t="str">
            <v>VL</v>
          </cell>
        </row>
        <row r="128">
          <cell r="A128" t="str">
            <v>Uganda</v>
          </cell>
          <cell r="B128" t="str">
            <v>No Boom</v>
          </cell>
          <cell r="C128" t="str">
            <v>Very Low</v>
          </cell>
          <cell r="D128" t="str">
            <v>VL</v>
          </cell>
        </row>
        <row r="129">
          <cell r="A129" t="str">
            <v>Ivory Coast</v>
          </cell>
          <cell r="B129" t="str">
            <v>Very High</v>
          </cell>
          <cell r="C129" t="str">
            <v>Very Low</v>
          </cell>
          <cell r="D129" t="str">
            <v>M</v>
          </cell>
        </row>
        <row r="130">
          <cell r="A130" t="str">
            <v>Gabon</v>
          </cell>
          <cell r="B130" t="str">
            <v>High</v>
          </cell>
          <cell r="C130" t="str">
            <v>Very Low</v>
          </cell>
          <cell r="D130" t="str">
            <v>--</v>
          </cell>
        </row>
        <row r="131">
          <cell r="A131" t="str">
            <v>Tajikistan</v>
          </cell>
          <cell r="B131" t="str">
            <v>No Boom</v>
          </cell>
          <cell r="C131" t="str">
            <v>--</v>
          </cell>
          <cell r="D131" t="str">
            <v>--</v>
          </cell>
        </row>
        <row r="132">
          <cell r="A132" t="str">
            <v>Uzbekistan</v>
          </cell>
          <cell r="B132" t="str">
            <v>No Boom</v>
          </cell>
          <cell r="C132" t="str">
            <v>Very Low</v>
          </cell>
          <cell r="D132" t="str">
            <v>VL</v>
          </cell>
        </row>
        <row r="133">
          <cell r="A133" t="str">
            <v>Congo, Republic of</v>
          </cell>
          <cell r="B133" t="str">
            <v>No Boom</v>
          </cell>
          <cell r="C133" t="str">
            <v>Very Low</v>
          </cell>
          <cell r="D133" t="str">
            <v>VL</v>
          </cell>
        </row>
        <row r="134">
          <cell r="A134" t="str">
            <v>Macedonia</v>
          </cell>
          <cell r="B134" t="str">
            <v>No Boom</v>
          </cell>
          <cell r="C134" t="str">
            <v>Low</v>
          </cell>
          <cell r="D134" t="str">
            <v>VL</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ow r="2">
          <cell r="B2" t="str">
            <v>2010 *Y</v>
          </cell>
          <cell r="C2" t="str">
            <v>.DESC</v>
          </cell>
          <cell r="D2">
            <v>2010</v>
          </cell>
          <cell r="E2">
            <v>2011</v>
          </cell>
          <cell r="F2">
            <v>2012</v>
          </cell>
          <cell r="G2">
            <v>2013</v>
          </cell>
        </row>
        <row r="3">
          <cell r="A3" t="str">
            <v>Euro Area</v>
          </cell>
          <cell r="B3" t="str">
            <v>mag(C023B6DR@IFSANN, 9)</v>
          </cell>
          <cell r="C3" t="str">
            <v xml:space="preserve">Euro Area: BOP: Direct Investment, Liabilities (Bil.US$) </v>
          </cell>
          <cell r="D3">
            <v>361.4</v>
          </cell>
          <cell r="E3">
            <v>449.7</v>
          </cell>
          <cell r="F3">
            <v>248</v>
          </cell>
          <cell r="G3" t="e">
            <v>#N/A</v>
          </cell>
        </row>
        <row r="4">
          <cell r="A4" t="str">
            <v>United States</v>
          </cell>
          <cell r="B4" t="str">
            <v>mag(C111B6DR@IFSANN, 9)</v>
          </cell>
          <cell r="C4" t="str">
            <v xml:space="preserve">U.S.: BOP: Direct Investment, Liabilities (Bil.US$) </v>
          </cell>
          <cell r="D4">
            <v>259.3</v>
          </cell>
          <cell r="E4">
            <v>252.5</v>
          </cell>
          <cell r="F4">
            <v>203.8</v>
          </cell>
          <cell r="G4" t="e">
            <v>#N/A</v>
          </cell>
        </row>
        <row r="5">
          <cell r="A5" t="str">
            <v>United Kingdom</v>
          </cell>
          <cell r="B5" t="str">
            <v>mag(C112B6DR@IFSANN, 9)</v>
          </cell>
          <cell r="C5" t="str">
            <v xml:space="preserve">U.K.: BOP: Direct Investment, Liabilities (Bil.US$) </v>
          </cell>
          <cell r="D5">
            <v>61.3</v>
          </cell>
          <cell r="E5">
            <v>36.200000000000003</v>
          </cell>
          <cell r="F5">
            <v>56.1</v>
          </cell>
          <cell r="G5" t="e">
            <v>#N/A</v>
          </cell>
        </row>
        <row r="6">
          <cell r="A6" t="str">
            <v>Austria</v>
          </cell>
          <cell r="B6" t="str">
            <v>mag(C122B6DR@IFSANN, 9)</v>
          </cell>
          <cell r="C6" t="str">
            <v xml:space="preserve">Austria: BOP: Direct Investment, Liabilities (Bil.US$) </v>
          </cell>
          <cell r="D6">
            <v>-25.304200000000002</v>
          </cell>
          <cell r="E6">
            <v>23.675900000000002</v>
          </cell>
          <cell r="F6">
            <v>4.1436000000000002</v>
          </cell>
          <cell r="G6" t="e">
            <v>#N/A</v>
          </cell>
        </row>
        <row r="7">
          <cell r="A7" t="str">
            <v>Belgium</v>
          </cell>
          <cell r="B7" t="str">
            <v>mag(C124B6DR@IFSANN, 9)</v>
          </cell>
          <cell r="C7" t="str">
            <v xml:space="preserve">Belgium: BOP: Direct Investment, Liabilities (Bil.US$) </v>
          </cell>
          <cell r="D7">
            <v>78.185299999999998</v>
          </cell>
          <cell r="E7">
            <v>117.161</v>
          </cell>
          <cell r="F7">
            <v>-36.755300000000005</v>
          </cell>
          <cell r="G7" t="e">
            <v>#N/A</v>
          </cell>
        </row>
        <row r="8">
          <cell r="A8" t="str">
            <v>Denmark</v>
          </cell>
          <cell r="B8" t="str">
            <v>mag(C128B6DR@IFSANN, 9)</v>
          </cell>
          <cell r="C8" t="str">
            <v xml:space="preserve">Denmark: BOP: Direct Investment, Liabilities (Bil.US$) </v>
          </cell>
          <cell r="D8">
            <v>-11.766399999999999</v>
          </cell>
          <cell r="E8">
            <v>13.555899999999999</v>
          </cell>
          <cell r="F8">
            <v>2.7539000000000002</v>
          </cell>
          <cell r="G8" t="e">
            <v>#N/A</v>
          </cell>
        </row>
        <row r="9">
          <cell r="A9" t="str">
            <v>France</v>
          </cell>
          <cell r="B9" t="str">
            <v>mag(C132B6DR@IFSANN, 9)</v>
          </cell>
          <cell r="C9" t="str">
            <v xml:space="preserve">France: BOP: Direct Investment, Liabilities (Bil.US$) </v>
          </cell>
          <cell r="D9">
            <v>39</v>
          </cell>
          <cell r="E9">
            <v>40.799999999999997</v>
          </cell>
          <cell r="F9">
            <v>28.1</v>
          </cell>
          <cell r="G9" t="e">
            <v>#N/A</v>
          </cell>
        </row>
        <row r="10">
          <cell r="A10" t="str">
            <v>Germany</v>
          </cell>
          <cell r="B10" t="str">
            <v>mag(C134B6DR@IFSANN, 9)</v>
          </cell>
          <cell r="C10" t="str">
            <v xml:space="preserve">Germany: BOP: Direct Investment, Liabilities (Bil.US$) </v>
          </cell>
          <cell r="D10">
            <v>28</v>
          </cell>
          <cell r="E10">
            <v>42.8</v>
          </cell>
          <cell r="F10">
            <v>27.2</v>
          </cell>
          <cell r="G10" t="e">
            <v>#N/A</v>
          </cell>
        </row>
        <row r="11">
          <cell r="A11" t="str">
            <v>Italy</v>
          </cell>
          <cell r="B11" t="str">
            <v>mag(C136B6DR@IFSANN, 9)</v>
          </cell>
          <cell r="C11" t="str">
            <v xml:space="preserve">Italy: BOP: Direct Investment, Liabilities (Bil.US$) </v>
          </cell>
          <cell r="D11">
            <v>-5.2891000000000004</v>
          </cell>
          <cell r="E11">
            <v>28.002500000000001</v>
          </cell>
          <cell r="F11">
            <v>6.6863999999999999</v>
          </cell>
          <cell r="G11" t="e">
            <v>#N/A</v>
          </cell>
        </row>
        <row r="12">
          <cell r="A12" t="str">
            <v>Luxembourg</v>
          </cell>
          <cell r="B12" t="str">
            <v>mag(C137B6DR@IFSANN, 9)</v>
          </cell>
          <cell r="C12" t="str">
            <v xml:space="preserve">Luxembourg: BOP: Direct Investment, Liabilities (Bil.US$) </v>
          </cell>
          <cell r="D12">
            <v>224.55199999999999</v>
          </cell>
          <cell r="E12">
            <v>408.22399999999999</v>
          </cell>
          <cell r="F12">
            <v>289.05799999999999</v>
          </cell>
          <cell r="G12" t="e">
            <v>#N/A</v>
          </cell>
        </row>
        <row r="13">
          <cell r="A13" t="str">
            <v>Netherlands</v>
          </cell>
          <cell r="B13" t="str">
            <v>mag(C138B6DR@IFSANN, 9)</v>
          </cell>
          <cell r="C13" t="str">
            <v xml:space="preserve">Netherlands: BOP: Direct Investment, Liabilities (Bil.US$) </v>
          </cell>
          <cell r="D13">
            <v>-7.6651000000000007</v>
          </cell>
          <cell r="E13">
            <v>20.278500000000001</v>
          </cell>
          <cell r="F13">
            <v>6.6844000000000001</v>
          </cell>
          <cell r="G13" t="e">
            <v>#N/A</v>
          </cell>
        </row>
        <row r="14">
          <cell r="A14" t="str">
            <v>Norway</v>
          </cell>
          <cell r="B14" t="str">
            <v>mag(C142B6DR@IFSANN, 9)</v>
          </cell>
          <cell r="C14" t="str">
            <v xml:space="preserve">Norway: BOP: Direct Investment, Liabilities (Bil.US$) </v>
          </cell>
          <cell r="D14">
            <v>20.398900000000001</v>
          </cell>
          <cell r="E14">
            <v>13.0223</v>
          </cell>
          <cell r="F14">
            <v>22.9511</v>
          </cell>
          <cell r="G14" t="e">
            <v>#N/A</v>
          </cell>
        </row>
        <row r="15">
          <cell r="A15" t="str">
            <v>Sweden</v>
          </cell>
          <cell r="B15" t="str">
            <v>mag(C144B6DR@IFSANN, 9)</v>
          </cell>
          <cell r="C15" t="str">
            <v xml:space="preserve">Sweden: BOP: Direct Investment, Liabilities (Bil.US$) </v>
          </cell>
          <cell r="D15">
            <v>2.0779000000000001</v>
          </cell>
          <cell r="E15">
            <v>2.7594000000000003</v>
          </cell>
          <cell r="F15">
            <v>4.0392999999999999</v>
          </cell>
          <cell r="G15" t="e">
            <v>#N/A</v>
          </cell>
        </row>
        <row r="16">
          <cell r="A16" t="str">
            <v>Switzerland</v>
          </cell>
          <cell r="B16" t="str">
            <v>mag(C146B6DR@IFSANN, 9)</v>
          </cell>
          <cell r="C16" t="str">
            <v xml:space="preserve">Switzerland: BOP: Direct Investment, Liabilities (Bil.US$) </v>
          </cell>
          <cell r="D16">
            <v>21.2608</v>
          </cell>
          <cell r="E16">
            <v>20.620799999999999</v>
          </cell>
          <cell r="F16">
            <v>2.7475999999999998</v>
          </cell>
          <cell r="G16" t="e">
            <v>#N/A</v>
          </cell>
        </row>
        <row r="17">
          <cell r="A17" t="str">
            <v>Canada</v>
          </cell>
          <cell r="B17" t="str">
            <v>mag(C156B6DR@IFSANN, 9)</v>
          </cell>
          <cell r="C17" t="str">
            <v xml:space="preserve">Canada: BOP: Direct Investment, Liabilities (Bil.US$) </v>
          </cell>
          <cell r="D17">
            <v>28.596299999999999</v>
          </cell>
          <cell r="E17">
            <v>40.131599999999999</v>
          </cell>
          <cell r="F17">
            <v>43.0852</v>
          </cell>
          <cell r="G17" t="e">
            <v>#N/A</v>
          </cell>
        </row>
        <row r="18">
          <cell r="A18" t="str">
            <v>Japan</v>
          </cell>
          <cell r="B18" t="str">
            <v>mag(C158B6DR@IFSANN, 9)</v>
          </cell>
          <cell r="C18" t="str">
            <v xml:space="preserve">Japan: BOP: Direct Investment, Liabilities (Bil.US$) </v>
          </cell>
          <cell r="D18">
            <v>1.1000000000000001</v>
          </cell>
          <cell r="E18">
            <v>0.1</v>
          </cell>
          <cell r="F18">
            <v>2.5</v>
          </cell>
          <cell r="G18" t="e">
            <v>#N/A</v>
          </cell>
        </row>
        <row r="19">
          <cell r="A19" t="str">
            <v>Euro Area</v>
          </cell>
          <cell r="B19" t="str">
            <v>mag(C163B6DR@IFSANN, 9)</v>
          </cell>
          <cell r="C19" t="str">
            <v xml:space="preserve">Euro Area: BOP: Direct Investment, Liabilities (Bil.US$) </v>
          </cell>
          <cell r="D19">
            <v>361.2</v>
          </cell>
          <cell r="E19">
            <v>601.4</v>
          </cell>
          <cell r="F19">
            <v>419.7</v>
          </cell>
          <cell r="G19" t="e">
            <v>#N/A</v>
          </cell>
        </row>
        <row r="20">
          <cell r="A20" t="str">
            <v>Finland</v>
          </cell>
          <cell r="B20" t="str">
            <v>mag(C172B6DR@IFSANN, 9)</v>
          </cell>
          <cell r="C20" t="str">
            <v xml:space="preserve">Finland: BOP: Direct Investment, Liabilities (Bil.US$) </v>
          </cell>
          <cell r="D20">
            <v>12.2265</v>
          </cell>
          <cell r="E20">
            <v>-6.0081999999999995</v>
          </cell>
          <cell r="F20">
            <v>4.3322000000000003</v>
          </cell>
          <cell r="G20" t="e">
            <v>#N/A</v>
          </cell>
        </row>
        <row r="21">
          <cell r="A21" t="str">
            <v>Greece</v>
          </cell>
          <cell r="B21" t="str">
            <v>mag(C174B6DR@IFSANN, 9)</v>
          </cell>
          <cell r="C21" t="str">
            <v xml:space="preserve">Greece: BOP: Direct Investment, Liabilities (Bil.US$) </v>
          </cell>
          <cell r="D21">
            <v>0.53349999999999997</v>
          </cell>
          <cell r="E21">
            <v>1.0920000000000001</v>
          </cell>
          <cell r="F21">
            <v>1.6633</v>
          </cell>
          <cell r="G21" t="e">
            <v>#N/A</v>
          </cell>
        </row>
        <row r="22">
          <cell r="A22" t="str">
            <v>Iceland</v>
          </cell>
          <cell r="B22" t="str">
            <v>mag(C176B6DR@IFSANN, 9)</v>
          </cell>
          <cell r="C22" t="str">
            <v xml:space="preserve">Iceland: BOP: Direct Investment, Liabilities (Bil.US$) </v>
          </cell>
          <cell r="D22">
            <v>0.25750000000000001</v>
          </cell>
          <cell r="E22">
            <v>1.107</v>
          </cell>
          <cell r="F22">
            <v>1.0860000000000001</v>
          </cell>
          <cell r="G22" t="e">
            <v>#N/A</v>
          </cell>
        </row>
        <row r="23">
          <cell r="A23" t="str">
            <v>Ireland</v>
          </cell>
          <cell r="B23" t="str">
            <v>mag(C178B6DR@IFSANN, 9)</v>
          </cell>
          <cell r="C23" t="str">
            <v xml:space="preserve">Ireland: BOP: Direct Investment, Liabilities (Bil.US$) </v>
          </cell>
          <cell r="D23">
            <v>37.763599999999997</v>
          </cell>
          <cell r="E23">
            <v>23.664900000000003</v>
          </cell>
          <cell r="F23">
            <v>40.961599999999997</v>
          </cell>
          <cell r="G23" t="e">
            <v>#N/A</v>
          </cell>
        </row>
        <row r="24">
          <cell r="A24" t="str">
            <v>Malta</v>
          </cell>
          <cell r="B24" t="str">
            <v>mag(C181B6DR@IFSANN, 9)</v>
          </cell>
          <cell r="C24" t="str">
            <v xml:space="preserve">Malta: BOP: Direct Investment, Liabilities (Bil.US$) </v>
          </cell>
          <cell r="D24">
            <v>1.0422</v>
          </cell>
          <cell r="E24">
            <v>0.64710000000000001</v>
          </cell>
          <cell r="F24">
            <v>0.59929999999999994</v>
          </cell>
          <cell r="G24" t="e">
            <v>#N/A</v>
          </cell>
        </row>
        <row r="25">
          <cell r="A25" t="str">
            <v>Portugal</v>
          </cell>
          <cell r="B25" t="str">
            <v>mag(C182B6DR@IFSANN, 9)</v>
          </cell>
          <cell r="C25" t="str">
            <v xml:space="preserve">Portugal: BOP: Direct Investment, Liabilities (Bil.US$) </v>
          </cell>
          <cell r="D25">
            <v>6.1871000000000009</v>
          </cell>
          <cell r="E25">
            <v>11.878399999999999</v>
          </cell>
          <cell r="F25">
            <v>13.3774</v>
          </cell>
          <cell r="G25" t="e">
            <v>#N/A</v>
          </cell>
        </row>
        <row r="26">
          <cell r="A26" t="str">
            <v>Spain</v>
          </cell>
          <cell r="B26" t="str">
            <v>mag(C184B6DR@IFSANN, 9)</v>
          </cell>
          <cell r="C26" t="str">
            <v xml:space="preserve">Spain: BOP: Direct Investment, Liabilities (Bil.US$) </v>
          </cell>
          <cell r="D26">
            <v>45.382100000000001</v>
          </cell>
          <cell r="E26">
            <v>32.206000000000003</v>
          </cell>
          <cell r="F26">
            <v>36.161300000000004</v>
          </cell>
          <cell r="G26" t="e">
            <v>#N/A</v>
          </cell>
        </row>
        <row r="27">
          <cell r="A27" t="str">
            <v>Turkey</v>
          </cell>
          <cell r="B27" t="str">
            <v>mag(C186B6DR@IFSANN, 9)</v>
          </cell>
          <cell r="C27" t="str">
            <v xml:space="preserve">Turkey: BOP: Direct Investment, Liabilities (Bil.US$) </v>
          </cell>
          <cell r="D27">
            <v>9.0359999999999996</v>
          </cell>
          <cell r="E27">
            <v>16.047000000000001</v>
          </cell>
          <cell r="F27">
            <v>13.024000000000001</v>
          </cell>
          <cell r="G27" t="e">
            <v>#N/A</v>
          </cell>
        </row>
        <row r="28">
          <cell r="A28" t="str">
            <v>Australia</v>
          </cell>
          <cell r="B28" t="str">
            <v>mag(C193B6DR@IFSANN, 9)</v>
          </cell>
          <cell r="C28" t="str">
            <v xml:space="preserve">Australia: BOP: Direct Investment, Liabilities (Bil.US$) </v>
          </cell>
          <cell r="D28">
            <v>37.098100000000002</v>
          </cell>
          <cell r="E28">
            <v>66.271199999999993</v>
          </cell>
          <cell r="F28">
            <v>56.595400000000005</v>
          </cell>
          <cell r="G28" t="e">
            <v>#N/A</v>
          </cell>
        </row>
        <row r="29">
          <cell r="A29" t="str">
            <v>New Zealand</v>
          </cell>
          <cell r="B29" t="str">
            <v>mag(C196B6DR@IFSANN, 9)</v>
          </cell>
          <cell r="C29" t="str">
            <v xml:space="preserve">New Zealand: BOP: Direct Investment, Liabilities (Bil.US$) </v>
          </cell>
          <cell r="D29">
            <v>0.50180000000000002</v>
          </cell>
          <cell r="E29">
            <v>4.0640000000000001</v>
          </cell>
          <cell r="F29">
            <v>2.2090999999999998</v>
          </cell>
          <cell r="G29" t="e">
            <v>#N/A</v>
          </cell>
        </row>
        <row r="30">
          <cell r="A30" t="str">
            <v>South Africa</v>
          </cell>
          <cell r="B30" t="str">
            <v>mag(C199B6DR@IFSANN, 9)</v>
          </cell>
          <cell r="C30" t="str">
            <v xml:space="preserve">S Africa: BOP: Direct Investment, Liabilities (Bil.US$) </v>
          </cell>
          <cell r="D30">
            <v>3.6933000000000002</v>
          </cell>
          <cell r="E30">
            <v>4.1393000000000004</v>
          </cell>
          <cell r="F30">
            <v>4.6438000000000006</v>
          </cell>
          <cell r="G30" t="e">
            <v>#N/A</v>
          </cell>
        </row>
        <row r="31">
          <cell r="A31" t="str">
            <v>Argentina</v>
          </cell>
          <cell r="B31" t="str">
            <v>mag(C213B6DR@IFSANN, 9)</v>
          </cell>
          <cell r="C31" t="str">
            <v xml:space="preserve">Argentina: BOP: Direct Investment, Liabilities (Bil.US$) </v>
          </cell>
          <cell r="D31">
            <v>7.8456999999999999</v>
          </cell>
          <cell r="E31">
            <v>10.719899999999999</v>
          </cell>
          <cell r="F31">
            <v>12.1281</v>
          </cell>
          <cell r="G31" t="e">
            <v>#N/A</v>
          </cell>
        </row>
        <row r="32">
          <cell r="A32" t="str">
            <v>Bolivia</v>
          </cell>
          <cell r="B32" t="str">
            <v>mag(C218B6DR@IFSANN, 9)</v>
          </cell>
          <cell r="C32" t="str">
            <v xml:space="preserve">Bolivia: BOP: Direct Investment, Liabilities (Bil.US$) </v>
          </cell>
          <cell r="D32">
            <v>0.622</v>
          </cell>
          <cell r="E32">
            <v>0.8589</v>
          </cell>
          <cell r="F32">
            <v>1.06</v>
          </cell>
          <cell r="G32" t="e">
            <v>#N/A</v>
          </cell>
        </row>
        <row r="33">
          <cell r="A33" t="str">
            <v>Brazil</v>
          </cell>
          <cell r="B33" t="str">
            <v>mag(C223B6DR@IFSANN, 9)</v>
          </cell>
          <cell r="C33" t="str">
            <v xml:space="preserve">Brazil: BOP: Direct Investment, Liabilities (Bil.US$) </v>
          </cell>
          <cell r="D33">
            <v>53.3446</v>
          </cell>
          <cell r="E33">
            <v>71.538699999999992</v>
          </cell>
          <cell r="F33">
            <v>76.110699999999994</v>
          </cell>
          <cell r="G33" t="e">
            <v>#N/A</v>
          </cell>
        </row>
        <row r="34">
          <cell r="A34" t="str">
            <v>Chile</v>
          </cell>
          <cell r="B34" t="str">
            <v>mag(C228B6DR@IFSANN, 9)</v>
          </cell>
          <cell r="C34" t="str">
            <v xml:space="preserve">Chile: BOP: Direct Investment, Liabilities (Bil.US$) </v>
          </cell>
          <cell r="D34">
            <v>15.373200000000001</v>
          </cell>
          <cell r="E34">
            <v>22.930599999999998</v>
          </cell>
          <cell r="F34">
            <v>30.323</v>
          </cell>
          <cell r="G34" t="e">
            <v>#N/A</v>
          </cell>
        </row>
        <row r="35">
          <cell r="A35" t="str">
            <v>Colombia</v>
          </cell>
          <cell r="B35" t="str">
            <v>mag(C233B6DR@IFSANN, 9)</v>
          </cell>
          <cell r="C35" t="str">
            <v xml:space="preserve">Colombia: BOP: Direct Investment, Liabilities (Bil.US$) </v>
          </cell>
          <cell r="D35">
            <v>6.7534000000000001</v>
          </cell>
          <cell r="E35">
            <v>13.403500000000001</v>
          </cell>
          <cell r="F35">
            <v>15.6493</v>
          </cell>
          <cell r="G35" t="e">
            <v>#N/A</v>
          </cell>
        </row>
        <row r="36">
          <cell r="A36" t="str">
            <v>Costa Rica</v>
          </cell>
          <cell r="B36" t="str">
            <v>mag(C238B6DR@IFSANN, 9)</v>
          </cell>
          <cell r="C36" t="str">
            <v xml:space="preserve">Costa Rica: BOP: Direct Investment, Liabilities (Bil.US$) </v>
          </cell>
          <cell r="D36">
            <v>1.4656</v>
          </cell>
          <cell r="E36">
            <v>2.1555999999999997</v>
          </cell>
          <cell r="F36">
            <v>2.6361999999999997</v>
          </cell>
          <cell r="G36" t="e">
            <v>#N/A</v>
          </cell>
        </row>
        <row r="37">
          <cell r="A37" t="str">
            <v>Dominican Republic</v>
          </cell>
          <cell r="B37" t="str">
            <v>mag(C243B6DR@IFSANN, 9)</v>
          </cell>
          <cell r="C37" t="str">
            <v xml:space="preserve">Dom Rep: BOP: Direct Investment, Liabilities (Bil.US$) </v>
          </cell>
          <cell r="D37">
            <v>1.6928000000000001</v>
          </cell>
          <cell r="E37">
            <v>2.1958000000000002</v>
          </cell>
          <cell r="F37">
            <v>3.8571</v>
          </cell>
          <cell r="G37" t="e">
            <v>#N/A</v>
          </cell>
        </row>
        <row r="38">
          <cell r="A38" t="str">
            <v>Ecuador</v>
          </cell>
          <cell r="B38" t="str">
            <v>mag(C248B6DR@IFSANN, 9)</v>
          </cell>
          <cell r="C38" t="str">
            <v xml:space="preserve">Ecuador: BOP: Direct Investment, Liabilities (Bil.US$) </v>
          </cell>
          <cell r="D38">
            <v>0.16669999999999999</v>
          </cell>
          <cell r="E38">
            <v>0.64049999999999996</v>
          </cell>
          <cell r="F38">
            <v>0.59129999999999994</v>
          </cell>
          <cell r="G38" t="e">
            <v>#N/A</v>
          </cell>
        </row>
        <row r="39">
          <cell r="A39" t="str">
            <v>El Salvador</v>
          </cell>
          <cell r="B39" t="str">
            <v>mag(C253B6DR@IFSANN, 9)</v>
          </cell>
          <cell r="C39" t="str">
            <v xml:space="preserve">El Salvador: BOP: Direct Investment, Liabilities (Bil.US$) </v>
          </cell>
          <cell r="D39">
            <v>0.2477</v>
          </cell>
          <cell r="E39">
            <v>0.30619999999999997</v>
          </cell>
          <cell r="F39">
            <v>0.46680000000000005</v>
          </cell>
          <cell r="G39" t="e">
            <v>#N/A</v>
          </cell>
        </row>
        <row r="40">
          <cell r="A40" t="str">
            <v>Guatemala</v>
          </cell>
          <cell r="B40" t="str">
            <v>mag(C258B6DR@IFSANN, 9)</v>
          </cell>
          <cell r="C40" t="str">
            <v xml:space="preserve">Guatemala: BOP: Direct Investment, Liabilities (Bil.US$) </v>
          </cell>
          <cell r="D40">
            <v>0.92079999999999995</v>
          </cell>
          <cell r="E40">
            <v>1.1397000000000002</v>
          </cell>
          <cell r="F40">
            <v>1.1500000000000001</v>
          </cell>
          <cell r="G40" t="e">
            <v>#N/A</v>
          </cell>
        </row>
        <row r="41">
          <cell r="A41" t="str">
            <v>Haiti</v>
          </cell>
          <cell r="B41" t="str">
            <v>mag(C263B6DR@IFSANN, 9)</v>
          </cell>
          <cell r="C41" t="str">
            <v xml:space="preserve">Haiti: BOP: Direct Investment, Liabilities (Bil.US$) </v>
          </cell>
          <cell r="D41">
            <v>0.15</v>
          </cell>
          <cell r="E41">
            <v>0.18099999999999999</v>
          </cell>
          <cell r="F41">
            <v>0.17880000000000001</v>
          </cell>
          <cell r="G41" t="e">
            <v>#N/A</v>
          </cell>
        </row>
        <row r="42">
          <cell r="A42" t="str">
            <v>Honduras</v>
          </cell>
          <cell r="B42" t="str">
            <v>mag(C268B6DR@IFSANN, 9)</v>
          </cell>
          <cell r="C42" t="str">
            <v xml:space="preserve">Honduras: BOP: Direct Investment, Liabilities (Bil.US$) </v>
          </cell>
          <cell r="D42">
            <v>0.48480000000000001</v>
          </cell>
          <cell r="E42">
            <v>1.0426</v>
          </cell>
          <cell r="F42">
            <v>1.0675999999999999</v>
          </cell>
          <cell r="G42" t="e">
            <v>#N/A</v>
          </cell>
        </row>
        <row r="43">
          <cell r="A43" t="str">
            <v>Mexico</v>
          </cell>
          <cell r="B43" t="str">
            <v>mag(C273B6DR@IFSANN, 9)</v>
          </cell>
          <cell r="C43" t="str">
            <v xml:space="preserve">Mexico: BOP: Direct Investment, Liabilities (Bil.US$) </v>
          </cell>
          <cell r="D43">
            <v>22.632000000000001</v>
          </cell>
          <cell r="E43">
            <v>23.804600000000001</v>
          </cell>
          <cell r="F43">
            <v>15.6213</v>
          </cell>
          <cell r="G43" t="e">
            <v>#N/A</v>
          </cell>
        </row>
        <row r="44">
          <cell r="A44" t="str">
            <v>Nicaragua</v>
          </cell>
          <cell r="B44" t="str">
            <v>mag(C278B6DR@IFSANN, 9)</v>
          </cell>
          <cell r="C44" t="str">
            <v xml:space="preserve">Nicaragua: BOP: Direct Investment, Liabilities (Bil.US$) </v>
          </cell>
          <cell r="D44">
            <v>0.50800000000000001</v>
          </cell>
          <cell r="E44">
            <v>0.96789999999999998</v>
          </cell>
          <cell r="F44">
            <v>0.80460000000000009</v>
          </cell>
          <cell r="G44" t="e">
            <v>#N/A</v>
          </cell>
        </row>
        <row r="45">
          <cell r="A45" t="str">
            <v>Panama</v>
          </cell>
          <cell r="B45" t="str">
            <v>mag(C283B6DR@IFSANN, 9)</v>
          </cell>
          <cell r="C45" t="str">
            <v xml:space="preserve">Panama: BOP: Direct Investment, Liabilities (Bil.US$) </v>
          </cell>
          <cell r="D45">
            <v>2.1945999999999999</v>
          </cell>
          <cell r="E45">
            <v>3.2231000000000001</v>
          </cell>
          <cell r="F45">
            <v>3.383</v>
          </cell>
          <cell r="G45" t="e">
            <v>#N/A</v>
          </cell>
        </row>
        <row r="46">
          <cell r="A46" t="str">
            <v>Paraguay</v>
          </cell>
          <cell r="B46" t="str">
            <v>mag(C288B6DR@IFSANN, 9)</v>
          </cell>
          <cell r="C46" t="str">
            <v xml:space="preserve">Paraguay: BOP: Direct Investment, Liabilities (Bil.US$) </v>
          </cell>
          <cell r="D46">
            <v>0.35589999999999999</v>
          </cell>
          <cell r="E46">
            <v>0.13440000000000002</v>
          </cell>
          <cell r="F46">
            <v>0.36310000000000003</v>
          </cell>
          <cell r="G46" t="e">
            <v>#N/A</v>
          </cell>
        </row>
        <row r="47">
          <cell r="A47" t="str">
            <v>Peru</v>
          </cell>
          <cell r="B47" t="str">
            <v>mag(C293B6DR@IFSANN, 9)</v>
          </cell>
          <cell r="C47" t="str">
            <v xml:space="preserve">Peru: BOP: Direct Investment, Liabilities (Bil.US$) </v>
          </cell>
          <cell r="D47">
            <v>8.454600000000001</v>
          </cell>
          <cell r="E47">
            <v>8.2325999999999997</v>
          </cell>
          <cell r="F47">
            <v>12.244200000000001</v>
          </cell>
          <cell r="G47" t="e">
            <v>#N/A</v>
          </cell>
        </row>
        <row r="48">
          <cell r="A48" t="str">
            <v>Uruguay</v>
          </cell>
          <cell r="B48" t="str">
            <v>mag(C298B6DR@IFSANN, 9)</v>
          </cell>
          <cell r="C48" t="str">
            <v xml:space="preserve">Uruguay: BOP: Direct Investment, Liabilities (Bil.US$) </v>
          </cell>
          <cell r="D48">
            <v>2.1911</v>
          </cell>
          <cell r="E48">
            <v>2.7229000000000001</v>
          </cell>
          <cell r="F48">
            <v>2.9066000000000001</v>
          </cell>
          <cell r="G48" t="e">
            <v>#N/A</v>
          </cell>
        </row>
        <row r="49">
          <cell r="A49" t="str">
            <v>Venezuela</v>
          </cell>
          <cell r="B49" t="str">
            <v>mag(C299B6DR@IFSANN, 9)</v>
          </cell>
          <cell r="C49" t="str">
            <v xml:space="preserve">Venezuela: BOP: Direct Investment, Liabilities (Bil.US$) </v>
          </cell>
          <cell r="D49">
            <v>1.903</v>
          </cell>
          <cell r="E49">
            <v>3.8890000000000002</v>
          </cell>
          <cell r="F49">
            <v>2.1989999999999998</v>
          </cell>
          <cell r="G49" t="e">
            <v>#N/A</v>
          </cell>
        </row>
        <row r="50">
          <cell r="A50" t="str">
            <v>ECCU</v>
          </cell>
          <cell r="B50" t="str">
            <v>mag(C309B6DR@IFSANN, 9)</v>
          </cell>
          <cell r="C50" t="str">
            <v xml:space="preserve">ECCU: BOP: Direct Investment, Liabilities (Bil.US$) </v>
          </cell>
          <cell r="D50">
            <v>0.53120000000000001</v>
          </cell>
          <cell r="E50">
            <v>0.47020000000000001</v>
          </cell>
          <cell r="F50">
            <v>0.47750000000000004</v>
          </cell>
          <cell r="G50" t="e">
            <v>#N/A</v>
          </cell>
        </row>
        <row r="51">
          <cell r="A51" t="str">
            <v>Antigua &amp; Barbuda</v>
          </cell>
          <cell r="B51" t="str">
            <v>mag(C311B6DR@IFSANN, 9)</v>
          </cell>
          <cell r="C51" t="str">
            <v xml:space="preserve">Antigua &amp; Barbuda: BOP: Direct Investment, Liabilities (Bil.US$) </v>
          </cell>
          <cell r="D51">
            <v>9.6700000000000008E-2</v>
          </cell>
          <cell r="E51">
            <v>6.5200000000000008E-2</v>
          </cell>
          <cell r="F51">
            <v>7.0900000000000005E-2</v>
          </cell>
          <cell r="G51" t="e">
            <v>#N/A</v>
          </cell>
        </row>
        <row r="52">
          <cell r="A52" t="str">
            <v>Anguilla</v>
          </cell>
          <cell r="B52" t="str">
            <v>mag(C312B6DR@IFSANN, 9)</v>
          </cell>
          <cell r="C52" t="str">
            <v xml:space="preserve">Anguilla: BOP: Direct Investment, Liabilities (Bil.US$) </v>
          </cell>
          <cell r="D52">
            <v>1.14E-2</v>
          </cell>
          <cell r="E52">
            <v>3.8100000000000002E-2</v>
          </cell>
          <cell r="F52">
            <v>1.8200000000000001E-2</v>
          </cell>
          <cell r="G52" t="e">
            <v>#N/A</v>
          </cell>
        </row>
        <row r="53">
          <cell r="A53" t="str">
            <v>Bahamas</v>
          </cell>
          <cell r="B53" t="str">
            <v>mag(C313B6DR@IFSANN, 9)</v>
          </cell>
          <cell r="C53" t="str">
            <v xml:space="preserve">Bahamas: BOP: Direct Investment, Liabilities (Bil.US$) </v>
          </cell>
          <cell r="D53">
            <v>0.872</v>
          </cell>
          <cell r="E53">
            <v>0.59499999999999997</v>
          </cell>
          <cell r="F53">
            <v>0.36020000000000002</v>
          </cell>
          <cell r="G53" t="e">
            <v>#N/A</v>
          </cell>
        </row>
        <row r="54">
          <cell r="A54" t="str">
            <v>Aruba</v>
          </cell>
          <cell r="B54" t="str">
            <v>mag(C314B6DR@IFSANN, 9)</v>
          </cell>
          <cell r="C54" t="str">
            <v xml:space="preserve">Aruba: BOP: Direct Investment, Liabilities (Bil.US$) </v>
          </cell>
          <cell r="D54">
            <v>0.15840000000000001</v>
          </cell>
          <cell r="E54">
            <v>0.46800000000000003</v>
          </cell>
          <cell r="F54">
            <v>-0.14000000000000001</v>
          </cell>
          <cell r="G54" t="e">
            <v>#N/A</v>
          </cell>
        </row>
        <row r="55">
          <cell r="A55" t="str">
            <v>Barbados</v>
          </cell>
          <cell r="B55" t="str">
            <v>mag(C316B6DR@IFSANN, 9)</v>
          </cell>
          <cell r="C55" t="str">
            <v xml:space="preserve">Barbados: BOP: Direct Investment, Liabilities (Bil.US$) </v>
          </cell>
          <cell r="D55">
            <v>0.66879999999999995</v>
          </cell>
          <cell r="E55" t="e">
            <v>#N/A</v>
          </cell>
          <cell r="F55" t="e">
            <v>#N/A</v>
          </cell>
          <cell r="G55" t="e">
            <v>#N/A</v>
          </cell>
        </row>
        <row r="56">
          <cell r="A56" t="str">
            <v>Dominica</v>
          </cell>
          <cell r="B56" t="str">
            <v>mag(C321B6DR@IFSANN, 9)</v>
          </cell>
          <cell r="C56" t="str">
            <v xml:space="preserve">Dominica: BOP: Direct Investment, Liabilities (Bil.US$) </v>
          </cell>
          <cell r="D56">
            <v>2.4300000000000002E-2</v>
          </cell>
          <cell r="E56">
            <v>1.4199999999999999E-2</v>
          </cell>
          <cell r="F56">
            <v>1.9600000000000003E-2</v>
          </cell>
          <cell r="G56" t="e">
            <v>#N/A</v>
          </cell>
        </row>
        <row r="57">
          <cell r="A57" t="str">
            <v>Grenada</v>
          </cell>
          <cell r="B57" t="str">
            <v>mag(C328B6DR@IFSANN, 9)</v>
          </cell>
          <cell r="C57" t="str">
            <v xml:space="preserve">Grenada: BOP: Direct Investment, Liabilities (Bil.US$) </v>
          </cell>
          <cell r="D57">
            <v>6.0400000000000002E-2</v>
          </cell>
          <cell r="E57">
            <v>4.2599999999999999E-2</v>
          </cell>
          <cell r="F57">
            <v>3.0200000000000001E-2</v>
          </cell>
          <cell r="G57" t="e">
            <v>#N/A</v>
          </cell>
        </row>
        <row r="58">
          <cell r="A58" t="str">
            <v>Guyana</v>
          </cell>
          <cell r="B58" t="str">
            <v>mag(C336B6DR@IFSANN, 9)</v>
          </cell>
          <cell r="C58" t="str">
            <v xml:space="preserve">Guyana: BOP: Direct Investment, Liabilities (Bil.US$) </v>
          </cell>
          <cell r="D58">
            <v>0.19800000000000001</v>
          </cell>
          <cell r="E58">
            <v>0.24680000000000002</v>
          </cell>
          <cell r="F58">
            <v>0.27610000000000001</v>
          </cell>
          <cell r="G58" t="e">
            <v>#N/A</v>
          </cell>
        </row>
        <row r="59">
          <cell r="A59" t="str">
            <v>Belize</v>
          </cell>
          <cell r="B59" t="str">
            <v>mag(C339B6DR@IFSANN, 9)</v>
          </cell>
          <cell r="C59" t="str">
            <v xml:space="preserve">Belize: BOP: Direct Investment, Liabilities (Bil.US$) </v>
          </cell>
          <cell r="D59">
            <v>9.6400000000000013E-2</v>
          </cell>
          <cell r="E59">
            <v>9.5299999999999996E-2</v>
          </cell>
          <cell r="F59">
            <v>0.19419999999999998</v>
          </cell>
          <cell r="G59" t="e">
            <v>#N/A</v>
          </cell>
        </row>
        <row r="60">
          <cell r="A60" t="str">
            <v>Jamaica</v>
          </cell>
          <cell r="B60" t="str">
            <v>mag(C343B6DR@IFSANN, 9)</v>
          </cell>
          <cell r="C60" t="str">
            <v xml:space="preserve">Jamaica: BOP: Direct Investment, Liabilities (Bil.US$) </v>
          </cell>
          <cell r="D60">
            <v>0.18580000000000002</v>
          </cell>
          <cell r="E60">
            <v>0.17280000000000001</v>
          </cell>
          <cell r="F60">
            <v>0.2288</v>
          </cell>
          <cell r="G60" t="e">
            <v>#N/A</v>
          </cell>
        </row>
        <row r="61">
          <cell r="A61" t="str">
            <v>Montserrat</v>
          </cell>
          <cell r="B61" t="str">
            <v>mag(C351B6DR@IFSANN, 9)</v>
          </cell>
          <cell r="C61" t="str">
            <v xml:space="preserve">Montserrat: BOP: Direct Investment, Liabilities (Bil.US$) </v>
          </cell>
          <cell r="D61">
            <v>3.6000000000000003E-3</v>
          </cell>
          <cell r="E61">
            <v>2.5000000000000001E-3</v>
          </cell>
          <cell r="F61">
            <v>3.3999999999999998E-3</v>
          </cell>
          <cell r="G61" t="e">
            <v>#N/A</v>
          </cell>
        </row>
        <row r="62">
          <cell r="B62" t="str">
            <v>mag(C352B6DR@IFSANN, 9)</v>
          </cell>
          <cell r="C62" t="str">
            <v xml:space="preserve">Sint Maarten: BOP: Direct Investment, Liabilities (Bil.US$) </v>
          </cell>
          <cell r="D62" t="e">
            <v>#N/A</v>
          </cell>
          <cell r="E62">
            <v>-4.8500000000000001E-2</v>
          </cell>
          <cell r="F62">
            <v>1.35E-2</v>
          </cell>
          <cell r="G62" t="e">
            <v>#N/A</v>
          </cell>
        </row>
        <row r="63">
          <cell r="A63" t="str">
            <v>Neth Antilles</v>
          </cell>
          <cell r="B63" t="str">
            <v>mag(C353B6DR@IFSANN, 9)</v>
          </cell>
          <cell r="C63" t="str">
            <v xml:space="preserve">Neth Antilles: BOP: Direct Investment, Liabilities (Bil.US$) </v>
          </cell>
          <cell r="D63" t="e">
            <v>#N/A</v>
          </cell>
          <cell r="E63" t="e">
            <v>#N/A</v>
          </cell>
          <cell r="F63" t="e">
            <v>#N/A</v>
          </cell>
          <cell r="G63" t="e">
            <v>#N/A</v>
          </cell>
        </row>
        <row r="64">
          <cell r="A64" t="str">
            <v>Curacao</v>
          </cell>
          <cell r="B64" t="str">
            <v>mag(C354B6DR@IFSANN, 9)</v>
          </cell>
          <cell r="C64" t="str">
            <v xml:space="preserve">Curacao: BOP: Direct Investment, Liabilities (Bil.US$) </v>
          </cell>
          <cell r="D64" t="e">
            <v>#N/A</v>
          </cell>
          <cell r="E64">
            <v>7.0400000000000004E-2</v>
          </cell>
          <cell r="F64">
            <v>5.6899999999999999E-2</v>
          </cell>
          <cell r="G64" t="e">
            <v>#N/A</v>
          </cell>
        </row>
        <row r="65">
          <cell r="A65" t="str">
            <v>Curacao/St Maarten</v>
          </cell>
          <cell r="B65" t="str">
            <v>mag(C355B6DR@IFSANN, 9)</v>
          </cell>
          <cell r="C65" t="str">
            <v xml:space="preserve">Curacao/St Maarten: BOP: Direct Investment, Liabilities (Bil.US$) </v>
          </cell>
          <cell r="D65" t="e">
            <v>#N/A</v>
          </cell>
          <cell r="E65">
            <v>2.1999999999999999E-2</v>
          </cell>
          <cell r="F65">
            <v>8.3000000000000004E-2</v>
          </cell>
          <cell r="G65" t="e">
            <v>#N/A</v>
          </cell>
        </row>
        <row r="66">
          <cell r="A66" t="str">
            <v>St Kitts &amp; Nevis</v>
          </cell>
          <cell r="B66" t="str">
            <v>mag(C361B6DR@IFSANN, 9)</v>
          </cell>
          <cell r="C66" t="str">
            <v xml:space="preserve">St Kitts &amp; Nevis: BOP: Direct Investment, Liabilities (Bil.US$) </v>
          </cell>
          <cell r="D66">
            <v>0.1163</v>
          </cell>
          <cell r="E66">
            <v>0.1096</v>
          </cell>
          <cell r="F66">
            <v>0.1004</v>
          </cell>
          <cell r="G66" t="e">
            <v>#N/A</v>
          </cell>
        </row>
        <row r="67">
          <cell r="A67" t="str">
            <v>St Lucia</v>
          </cell>
          <cell r="B67" t="str">
            <v>mag(C362B6DR@IFSANN, 9)</v>
          </cell>
          <cell r="C67" t="str">
            <v xml:space="preserve">St Lucia: BOP: Direct Investment, Liabilities (Bil.US$) </v>
          </cell>
          <cell r="D67">
            <v>0.12130000000000001</v>
          </cell>
          <cell r="E67">
            <v>0.11240000000000001</v>
          </cell>
          <cell r="F67">
            <v>0.10940000000000001</v>
          </cell>
          <cell r="G67" t="e">
            <v>#N/A</v>
          </cell>
        </row>
        <row r="68">
          <cell r="A68" t="str">
            <v>St. Vincent &amp; the Grenadines</v>
          </cell>
          <cell r="B68" t="str">
            <v>mag(C364B6DR@IFSANN, 9)</v>
          </cell>
          <cell r="C68" t="str">
            <v xml:space="preserve">St Vincent/Gren: BOP: Direct Investment, Liabilities (Bil.US$) </v>
          </cell>
          <cell r="D68">
            <v>9.7200000000000009E-2</v>
          </cell>
          <cell r="E68">
            <v>8.5599999999999996E-2</v>
          </cell>
          <cell r="F68">
            <v>0.12529999999999999</v>
          </cell>
          <cell r="G68" t="e">
            <v>#N/A</v>
          </cell>
        </row>
        <row r="69">
          <cell r="A69" t="str">
            <v>Suriname</v>
          </cell>
          <cell r="B69" t="str">
            <v>mag(C366B6DR@IFSANN, 9)</v>
          </cell>
          <cell r="C69" t="str">
            <v xml:space="preserve">Suriname: BOP: Direct Investment, Liabilities (Bil.US$) </v>
          </cell>
          <cell r="D69">
            <v>-0.2477</v>
          </cell>
          <cell r="E69">
            <v>0.14530000000000001</v>
          </cell>
          <cell r="F69">
            <v>6.59E-2</v>
          </cell>
          <cell r="G69" t="e">
            <v>#N/A</v>
          </cell>
        </row>
        <row r="70">
          <cell r="B70" t="str">
            <v>mag(C369B6DR@IFSANN, 9)</v>
          </cell>
          <cell r="C70" t="str">
            <v xml:space="preserve">Trin/Tobago: BOP: Direct Investment, Liabilities (Bil.US$) </v>
          </cell>
          <cell r="D70">
            <v>0.5494</v>
          </cell>
          <cell r="E70">
            <v>1.2161</v>
          </cell>
          <cell r="F70" t="e">
            <v>#N/A</v>
          </cell>
          <cell r="G70" t="e">
            <v>#N/A</v>
          </cell>
        </row>
        <row r="71">
          <cell r="A71" t="str">
            <v>Bahrain</v>
          </cell>
          <cell r="B71" t="str">
            <v>mag(C419B6DR@IFSANN, 9)</v>
          </cell>
          <cell r="C71" t="str">
            <v xml:space="preserve">Bahrain: BOP: Direct Investment, Liabilities (Bil.US$) </v>
          </cell>
          <cell r="D71">
            <v>0.15580000000000002</v>
          </cell>
          <cell r="E71">
            <v>0.78090000000000004</v>
          </cell>
          <cell r="F71">
            <v>0.8912000000000001</v>
          </cell>
          <cell r="G71" t="e">
            <v>#N/A</v>
          </cell>
        </row>
        <row r="72">
          <cell r="A72" t="str">
            <v>Cyprus</v>
          </cell>
          <cell r="B72" t="str">
            <v>mag(C423B6DR@IFSANN, 9)</v>
          </cell>
          <cell r="C72" t="str">
            <v xml:space="preserve">Cyprus: BOP: Direct Investment, Liabilities (Bil.US$) </v>
          </cell>
          <cell r="D72">
            <v>7.0699999999999999E-2</v>
          </cell>
          <cell r="E72">
            <v>2.0787</v>
          </cell>
          <cell r="F72">
            <v>1.2330999999999999</v>
          </cell>
          <cell r="G72" t="e">
            <v>#N/A</v>
          </cell>
        </row>
        <row r="73">
          <cell r="A73" t="str">
            <v>Iraq</v>
          </cell>
          <cell r="B73" t="str">
            <v>mag(C433B6DR@IFSANN, 9)</v>
          </cell>
          <cell r="C73" t="str">
            <v xml:space="preserve">Iraq: BOP: Direct Investment, Liabilities (Bil.US$) </v>
          </cell>
          <cell r="D73">
            <v>1.3962000000000001</v>
          </cell>
          <cell r="E73">
            <v>2.0819999999999999</v>
          </cell>
          <cell r="F73">
            <v>3.4</v>
          </cell>
          <cell r="G73" t="e">
            <v>#N/A</v>
          </cell>
        </row>
        <row r="74">
          <cell r="A74" t="str">
            <v>Israel</v>
          </cell>
          <cell r="B74" t="str">
            <v>mag(C436B6DR@IFSANN, 9)</v>
          </cell>
          <cell r="C74" t="str">
            <v xml:space="preserve">Israel: BOP: Direct Investment, Liabilities (Bil.US$) </v>
          </cell>
          <cell r="D74">
            <v>5.5096000000000007</v>
          </cell>
          <cell r="E74">
            <v>10.7651</v>
          </cell>
          <cell r="F74">
            <v>9.4809999999999999</v>
          </cell>
          <cell r="G74" t="e">
            <v>#N/A</v>
          </cell>
        </row>
        <row r="75">
          <cell r="A75" t="str">
            <v>Jordan</v>
          </cell>
          <cell r="B75" t="str">
            <v>mag(C439B6DR@IFSANN, 9)</v>
          </cell>
          <cell r="C75" t="str">
            <v xml:space="preserve">Jordan: BOP: Direct Investment, Liabilities (Bil.US$) </v>
          </cell>
          <cell r="D75">
            <v>1.6509</v>
          </cell>
          <cell r="E75">
            <v>1.4735</v>
          </cell>
          <cell r="F75">
            <v>1.4973000000000001</v>
          </cell>
          <cell r="G75" t="e">
            <v>#N/A</v>
          </cell>
        </row>
        <row r="76">
          <cell r="A76" t="str">
            <v>Kuwait</v>
          </cell>
          <cell r="B76" t="str">
            <v>mag(C443B6DR@IFSANN, 9)</v>
          </cell>
          <cell r="C76" t="str">
            <v xml:space="preserve">Kuwait: BOP: Direct Investment, Liabilities (Bil.US$) </v>
          </cell>
          <cell r="D76">
            <v>0.45630000000000004</v>
          </cell>
          <cell r="E76">
            <v>0.85489999999999999</v>
          </cell>
          <cell r="F76">
            <v>1.8509000000000002</v>
          </cell>
          <cell r="G76" t="e">
            <v>#N/A</v>
          </cell>
        </row>
        <row r="77">
          <cell r="A77" t="str">
            <v>Lebanon</v>
          </cell>
          <cell r="B77" t="str">
            <v>mag(C446B6DR@IFSANN, 9)</v>
          </cell>
          <cell r="C77" t="str">
            <v xml:space="preserve">Lebanon: BOP: Direct Investment, Liabilities (Bil.US$) </v>
          </cell>
          <cell r="D77">
            <v>4.2798999999999996</v>
          </cell>
          <cell r="E77">
            <v>3.4901999999999997</v>
          </cell>
          <cell r="F77">
            <v>3.6779999999999999</v>
          </cell>
          <cell r="G77" t="e">
            <v>#N/A</v>
          </cell>
        </row>
        <row r="78">
          <cell r="A78" t="str">
            <v>Oman</v>
          </cell>
          <cell r="B78" t="str">
            <v>mag(C449B6DR@IFSANN, 9)</v>
          </cell>
          <cell r="C78" t="str">
            <v xml:space="preserve">Oman: BOP: Direct Investment, Liabilities (Bil.US$) </v>
          </cell>
          <cell r="D78">
            <v>1.1417000000000002</v>
          </cell>
          <cell r="E78">
            <v>0.78800000000000003</v>
          </cell>
          <cell r="F78">
            <v>1.5137</v>
          </cell>
          <cell r="G78" t="e">
            <v>#N/A</v>
          </cell>
        </row>
        <row r="79">
          <cell r="A79" t="str">
            <v>Qatar</v>
          </cell>
          <cell r="B79" t="str">
            <v>mag(C453B6DR@IFSANN, 9)</v>
          </cell>
          <cell r="C79" t="str">
            <v xml:space="preserve">Qatar: BOP: Direct Investment, Liabilities (Bil.US$) </v>
          </cell>
          <cell r="D79" t="e">
            <v>#N/A</v>
          </cell>
          <cell r="E79">
            <v>-8.6800000000000002E-2</v>
          </cell>
          <cell r="F79">
            <v>0.32689999999999997</v>
          </cell>
          <cell r="G79" t="e">
            <v>#N/A</v>
          </cell>
        </row>
        <row r="80">
          <cell r="A80" t="str">
            <v>Saudi Arabia</v>
          </cell>
          <cell r="B80" t="str">
            <v>mag(C456B6DR@IFSANN, 9)</v>
          </cell>
          <cell r="C80" t="str">
            <v xml:space="preserve">Saudi Arabia: BOP: Direct Investment, Liabilities (Bil.US$) </v>
          </cell>
          <cell r="D80">
            <v>29.232700000000001</v>
          </cell>
          <cell r="E80">
            <v>16.308299999999999</v>
          </cell>
          <cell r="F80">
            <v>12.182399999999999</v>
          </cell>
          <cell r="G80" t="e">
            <v>#N/A</v>
          </cell>
        </row>
        <row r="81">
          <cell r="A81" t="str">
            <v>Syria</v>
          </cell>
          <cell r="B81" t="str">
            <v>mag(C463B6DR@IFSANN, 9)</v>
          </cell>
          <cell r="C81" t="str">
            <v xml:space="preserve">Syria: BOP: Direct Investment, Liabilities (Bil.US$) </v>
          </cell>
          <cell r="D81">
            <v>1.4692000000000001</v>
          </cell>
          <cell r="E81" t="e">
            <v>#N/A</v>
          </cell>
          <cell r="F81" t="e">
            <v>#N/A</v>
          </cell>
          <cell r="G81" t="e">
            <v>#N/A</v>
          </cell>
        </row>
        <row r="82">
          <cell r="A82" t="str">
            <v>Egypt</v>
          </cell>
          <cell r="B82" t="str">
            <v>mag(C469B6DR@IFSANN, 9)</v>
          </cell>
          <cell r="C82" t="str">
            <v xml:space="preserve">Egypt: BOP: Direct Investment, Liabilities (Bil.US$) </v>
          </cell>
          <cell r="D82">
            <v>6.3856000000000002</v>
          </cell>
          <cell r="E82">
            <v>-0.48270000000000002</v>
          </cell>
          <cell r="F82">
            <v>2.7976999999999999</v>
          </cell>
          <cell r="G82" t="e">
            <v>#N/A</v>
          </cell>
        </row>
        <row r="83">
          <cell r="A83" t="str">
            <v>Yemen, Rep of</v>
          </cell>
          <cell r="B83" t="str">
            <v>mag(C474B6DR@IFSANN, 9)</v>
          </cell>
          <cell r="C83" t="str">
            <v xml:space="preserve">Yemen, Rep of: BOP: Direct Investment, Liabilities (Bil.US$) </v>
          </cell>
          <cell r="D83">
            <v>-9.3299999999999994E-2</v>
          </cell>
          <cell r="E83">
            <v>-0.71279999999999999</v>
          </cell>
          <cell r="F83" t="e">
            <v>#N/A</v>
          </cell>
          <cell r="G83" t="e">
            <v>#N/A</v>
          </cell>
        </row>
        <row r="84">
          <cell r="A84" t="str">
            <v>West Bank &amp; Gaza</v>
          </cell>
          <cell r="B84" t="str">
            <v>mag(C487B6DR@IFSANN, 9)</v>
          </cell>
          <cell r="C84" t="str">
            <v xml:space="preserve">West Bank &amp; Gaza: BOP: Direct Investment, Liabilities (Bil.US$) </v>
          </cell>
          <cell r="D84">
            <v>0.15359999999999999</v>
          </cell>
          <cell r="E84">
            <v>0.23530000000000001</v>
          </cell>
          <cell r="F84" t="e">
            <v>#N/A</v>
          </cell>
          <cell r="G84" t="e">
            <v>#N/A</v>
          </cell>
        </row>
        <row r="85">
          <cell r="A85" t="str">
            <v>Bangladesh</v>
          </cell>
          <cell r="B85" t="str">
            <v>mag(C513B6DR@IFSANN, 9)</v>
          </cell>
          <cell r="C85" t="str">
            <v xml:space="preserve">Bangladesh: BOP: Direct Investment, Liabilities (Bil.US$) </v>
          </cell>
          <cell r="D85">
            <v>0.91820000000000002</v>
          </cell>
          <cell r="E85">
            <v>1.1379000000000001</v>
          </cell>
          <cell r="F85">
            <v>1.1784000000000001</v>
          </cell>
          <cell r="G85" t="e">
            <v>#N/A</v>
          </cell>
        </row>
        <row r="86">
          <cell r="A86" t="str">
            <v>Bhutan</v>
          </cell>
          <cell r="B86" t="str">
            <v>mag(C514B6DR@IFSANN, 9)</v>
          </cell>
          <cell r="C86" t="str">
            <v xml:space="preserve">Bhutan: BOP: Direct Investment, Liabilities (Bil.US$) </v>
          </cell>
          <cell r="D86">
            <v>1.9E-2</v>
          </cell>
          <cell r="E86">
            <v>2.6100000000000002E-2</v>
          </cell>
          <cell r="F86">
            <v>9.5999999999999992E-3</v>
          </cell>
          <cell r="G86" t="e">
            <v>#N/A</v>
          </cell>
        </row>
        <row r="87">
          <cell r="A87" t="str">
            <v>Brunei</v>
          </cell>
          <cell r="B87" t="str">
            <v>mag(C516B6DR@IFSANN, 9)</v>
          </cell>
          <cell r="C87" t="str">
            <v xml:space="preserve">Brunei: BOP: Direct Investment, Liabilities (Bil.US$) </v>
          </cell>
          <cell r="D87" t="e">
            <v>#N/A</v>
          </cell>
          <cell r="E87" t="e">
            <v>#N/A</v>
          </cell>
          <cell r="F87" t="e">
            <v>#N/A</v>
          </cell>
          <cell r="G87" t="e">
            <v>#N/A</v>
          </cell>
        </row>
        <row r="88">
          <cell r="A88" t="str">
            <v>Myanmar</v>
          </cell>
          <cell r="B88" t="str">
            <v>mag(C518B6DR@IFSANN, 9)</v>
          </cell>
          <cell r="C88" t="str">
            <v xml:space="preserve">Myanmar: BOP: Direct Investment, Liabilities (Bil.US$) </v>
          </cell>
          <cell r="D88">
            <v>0.90110000000000001</v>
          </cell>
          <cell r="E88">
            <v>1.0005999999999999</v>
          </cell>
          <cell r="F88" t="e">
            <v>#N/A</v>
          </cell>
          <cell r="G88" t="e">
            <v>#N/A</v>
          </cell>
        </row>
        <row r="89">
          <cell r="A89" t="str">
            <v>Cambodia</v>
          </cell>
          <cell r="B89" t="str">
            <v>mag(C522B6DR@IFSANN, 9)</v>
          </cell>
          <cell r="C89" t="str">
            <v xml:space="preserve">Cambodia: BOP: Direct Investment, Liabilities (Bil.US$) </v>
          </cell>
          <cell r="D89">
            <v>0.78260000000000007</v>
          </cell>
          <cell r="E89">
            <v>0.90170000000000006</v>
          </cell>
          <cell r="F89">
            <v>1.5570999999999999</v>
          </cell>
          <cell r="G89" t="e">
            <v>#N/A</v>
          </cell>
        </row>
        <row r="90">
          <cell r="A90" t="str">
            <v>Sri Lanka</v>
          </cell>
          <cell r="B90" t="str">
            <v>mag(C524B6DR@IFSANN, 9)</v>
          </cell>
          <cell r="C90" t="str">
            <v xml:space="preserve">Sri Lanka: BOP: Direct Investment, Liabilities (Bil.US$) </v>
          </cell>
          <cell r="D90">
            <v>0.47760000000000002</v>
          </cell>
          <cell r="E90">
            <v>0.95589999999999997</v>
          </cell>
          <cell r="F90">
            <v>0.89790000000000003</v>
          </cell>
          <cell r="G90" t="e">
            <v>#N/A</v>
          </cell>
        </row>
        <row r="91">
          <cell r="A91" t="str">
            <v>Hong Kong</v>
          </cell>
          <cell r="B91" t="str">
            <v>mag(C532B6DR@IFSANN, 9)</v>
          </cell>
          <cell r="C91" t="str">
            <v xml:space="preserve">Hong Kong: BOP: Direct Investment, Liabilities (Bil.US$) </v>
          </cell>
          <cell r="D91">
            <v>82.709100000000007</v>
          </cell>
          <cell r="E91">
            <v>96.135100000000008</v>
          </cell>
          <cell r="F91">
            <v>74.583699999999993</v>
          </cell>
          <cell r="G91" t="e">
            <v>#N/A</v>
          </cell>
        </row>
        <row r="92">
          <cell r="A92" t="str">
            <v>India</v>
          </cell>
          <cell r="B92" t="str">
            <v>mag(C534B6DR@IFSANN, 9)</v>
          </cell>
          <cell r="C92" t="str">
            <v xml:space="preserve">India: BOP: Direct Investment, Liabilities (Bil.US$) </v>
          </cell>
          <cell r="D92">
            <v>27.396900000000002</v>
          </cell>
          <cell r="E92">
            <v>36.498699999999999</v>
          </cell>
          <cell r="F92">
            <v>23.995700000000003</v>
          </cell>
          <cell r="G92" t="e">
            <v>#N/A</v>
          </cell>
        </row>
        <row r="93">
          <cell r="A93" t="str">
            <v>Indonesia</v>
          </cell>
          <cell r="B93" t="str">
            <v>mag(C536B6DR@IFSANN, 9)</v>
          </cell>
          <cell r="C93" t="str">
            <v xml:space="preserve">Indonesia: BOP: Direct Investment, Liabilities (Bil.US$) </v>
          </cell>
          <cell r="D93">
            <v>13.7706</v>
          </cell>
          <cell r="E93">
            <v>19.241299999999999</v>
          </cell>
          <cell r="F93">
            <v>19.618000000000002</v>
          </cell>
          <cell r="G93" t="e">
            <v>#N/A</v>
          </cell>
        </row>
        <row r="94">
          <cell r="A94" t="str">
            <v>Timor-Leste</v>
          </cell>
          <cell r="B94" t="str">
            <v>mag(C537B6DR@IFSANN, 9)</v>
          </cell>
          <cell r="C94" t="str">
            <v xml:space="preserve">Timor-Leste: BOP: Direct Investment, Liabilities (Bil.US$) </v>
          </cell>
          <cell r="D94">
            <v>2.8500000000000001E-2</v>
          </cell>
          <cell r="E94">
            <v>4.8299999999999996E-2</v>
          </cell>
          <cell r="F94">
            <v>1.89E-2</v>
          </cell>
          <cell r="G94" t="e">
            <v>#N/A</v>
          </cell>
        </row>
        <row r="95">
          <cell r="A95" t="str">
            <v>Korea</v>
          </cell>
          <cell r="B95" t="str">
            <v>mag(C542B6DR@IFSANN, 9)</v>
          </cell>
          <cell r="C95" t="str">
            <v xml:space="preserve">Korea: BOP: Direct Investment, Liabilities (Bil.US$) </v>
          </cell>
          <cell r="D95">
            <v>1.0940999999999999</v>
          </cell>
          <cell r="E95">
            <v>4.8365</v>
          </cell>
          <cell r="F95">
            <v>4.9989999999999997</v>
          </cell>
          <cell r="G95" t="e">
            <v>#N/A</v>
          </cell>
        </row>
        <row r="96">
          <cell r="B96" t="str">
            <v>mag(C544B6DR@IFSANN, 9)</v>
          </cell>
          <cell r="C96" t="str">
            <v xml:space="preserve">Lao PDR: BOP: Direct Investment, Liabilities (Bil.US$) </v>
          </cell>
          <cell r="D96">
            <v>0.27879999999999999</v>
          </cell>
          <cell r="E96">
            <v>0.30069999999999997</v>
          </cell>
          <cell r="F96">
            <v>0.2944</v>
          </cell>
          <cell r="G96" t="e">
            <v>#N/A</v>
          </cell>
        </row>
        <row r="97">
          <cell r="A97" t="str">
            <v>Macao</v>
          </cell>
          <cell r="B97" t="str">
            <v>mag(C546B6DR@IFSANN, 9)</v>
          </cell>
          <cell r="C97" t="str">
            <v xml:space="preserve">Macao: BOP: Direct Investment, Liabilities (Bil.US$) </v>
          </cell>
          <cell r="D97">
            <v>3.6293000000000002</v>
          </cell>
          <cell r="E97">
            <v>1.9508000000000001</v>
          </cell>
          <cell r="F97">
            <v>4.2613000000000003</v>
          </cell>
          <cell r="G97" t="e">
            <v>#N/A</v>
          </cell>
        </row>
        <row r="98">
          <cell r="A98" t="str">
            <v>Malaysia</v>
          </cell>
          <cell r="B98" t="str">
            <v>mag(C548B6DR@IFSANN, 9)</v>
          </cell>
          <cell r="C98" t="str">
            <v xml:space="preserve">Malaysia: BOP: Direct Investment, Liabilities (Bil.US$) </v>
          </cell>
          <cell r="D98">
            <v>10.8856</v>
          </cell>
          <cell r="E98">
            <v>15.119400000000001</v>
          </cell>
          <cell r="F98">
            <v>9.7336000000000009</v>
          </cell>
          <cell r="G98" t="e">
            <v>#N/A</v>
          </cell>
        </row>
        <row r="99">
          <cell r="A99" t="str">
            <v>Maldives</v>
          </cell>
          <cell r="B99" t="str">
            <v>mag(C556B6DR@IFSANN, 9)</v>
          </cell>
          <cell r="C99" t="str">
            <v xml:space="preserve">Maldives: BOP: Direct Investment, Liabilities (Bil.US$) </v>
          </cell>
          <cell r="D99">
            <v>0.2165</v>
          </cell>
          <cell r="E99">
            <v>0.25650000000000001</v>
          </cell>
          <cell r="F99">
            <v>0.28400000000000003</v>
          </cell>
          <cell r="G99" t="e">
            <v>#N/A</v>
          </cell>
        </row>
        <row r="100">
          <cell r="A100" t="str">
            <v>Nepal</v>
          </cell>
          <cell r="B100" t="str">
            <v>mag(C558B6DR@IFSANN, 9)</v>
          </cell>
          <cell r="C100" t="str">
            <v xml:space="preserve">Nepal: BOP: Direct Investment, Liabilities (Bil.US$) </v>
          </cell>
          <cell r="D100">
            <v>8.7800000000000003E-2</v>
          </cell>
          <cell r="E100">
            <v>9.4E-2</v>
          </cell>
          <cell r="F100">
            <v>9.1999999999999998E-2</v>
          </cell>
          <cell r="G100" t="e">
            <v>#N/A</v>
          </cell>
        </row>
        <row r="101">
          <cell r="A101" t="str">
            <v>Pakistan</v>
          </cell>
          <cell r="B101" t="str">
            <v>mag(C564B6DR@IFSANN, 9)</v>
          </cell>
          <cell r="C101" t="str">
            <v xml:space="preserve">Pakistan: BOP: Direct Investment, Liabilities (Bil.US$) </v>
          </cell>
          <cell r="D101">
            <v>2.0180000000000002</v>
          </cell>
          <cell r="E101">
            <v>1.3088</v>
          </cell>
          <cell r="F101">
            <v>0.85370000000000001</v>
          </cell>
          <cell r="G101" t="e">
            <v>#N/A</v>
          </cell>
        </row>
        <row r="102">
          <cell r="A102" t="str">
            <v>Philippines</v>
          </cell>
          <cell r="B102" t="str">
            <v>mag(C566B6DR@IFSANN, 9)</v>
          </cell>
          <cell r="C102" t="str">
            <v xml:space="preserve">Philippines: BOP: Direct Investment, Liabilities (Bil.US$) </v>
          </cell>
          <cell r="D102">
            <v>1.635</v>
          </cell>
          <cell r="E102">
            <v>1.8160000000000001</v>
          </cell>
          <cell r="F102">
            <v>2.7970000000000002</v>
          </cell>
          <cell r="G102" t="e">
            <v>#N/A</v>
          </cell>
        </row>
        <row r="103">
          <cell r="A103" t="str">
            <v>Singapore</v>
          </cell>
          <cell r="B103" t="str">
            <v>mag(C576B6DR@IFSANN, 9)</v>
          </cell>
          <cell r="C103" t="str">
            <v xml:space="preserve">Singapore: BOP: Direct Investment, Liabilities (Bil.US$) </v>
          </cell>
          <cell r="D103">
            <v>53.622800000000005</v>
          </cell>
          <cell r="E103">
            <v>55.922800000000002</v>
          </cell>
          <cell r="F103">
            <v>56.6511</v>
          </cell>
          <cell r="G103" t="e">
            <v>#N/A</v>
          </cell>
        </row>
        <row r="104">
          <cell r="A104" t="str">
            <v>Thailand</v>
          </cell>
          <cell r="B104" t="str">
            <v>mag(C578B6DR@IFSANN, 9)</v>
          </cell>
          <cell r="C104" t="str">
            <v xml:space="preserve">Thailand: BOP: Direct Investment, Liabilities (Bil.US$) </v>
          </cell>
          <cell r="D104">
            <v>9.104000000000001</v>
          </cell>
          <cell r="E104">
            <v>9.0053000000000001</v>
          </cell>
          <cell r="F104">
            <v>10.689299999999999</v>
          </cell>
          <cell r="G104" t="e">
            <v>#N/A</v>
          </cell>
        </row>
        <row r="105">
          <cell r="A105" t="str">
            <v>Vietnam</v>
          </cell>
          <cell r="B105" t="str">
            <v>mag(C582B6DR@IFSANN, 9)</v>
          </cell>
          <cell r="C105" t="str">
            <v xml:space="preserve">Vietnam: BOP: Direct Investment, Liabilities (Bil.US$) </v>
          </cell>
          <cell r="D105">
            <v>8</v>
          </cell>
          <cell r="E105">
            <v>7.43</v>
          </cell>
          <cell r="F105">
            <v>8.3680000000000003</v>
          </cell>
          <cell r="G105" t="e">
            <v>#N/A</v>
          </cell>
        </row>
        <row r="106">
          <cell r="A106" t="str">
            <v>Djibouti</v>
          </cell>
          <cell r="B106" t="str">
            <v>mag(C611B6DR@IFSANN, 9)</v>
          </cell>
          <cell r="C106" t="str">
            <v xml:space="preserve">Djibouti: BOP: Direct Investment, Liabilities (Bil.US$) </v>
          </cell>
          <cell r="D106">
            <v>3.6499999999999998E-2</v>
          </cell>
          <cell r="E106">
            <v>7.9000000000000001E-2</v>
          </cell>
          <cell r="F106">
            <v>0.11</v>
          </cell>
          <cell r="G106" t="e">
            <v>#N/A</v>
          </cell>
        </row>
        <row r="107">
          <cell r="A107" t="str">
            <v>Algeria</v>
          </cell>
          <cell r="B107" t="str">
            <v>mag(C612B6DR@IFSANN, 9)</v>
          </cell>
          <cell r="C107" t="str">
            <v xml:space="preserve">Algeria: BOP: Direct Investment, Liabilities (Bil.US$) </v>
          </cell>
          <cell r="D107">
            <v>2.331</v>
          </cell>
          <cell r="E107">
            <v>2.7210000000000001</v>
          </cell>
          <cell r="F107">
            <v>1.6020000000000001</v>
          </cell>
          <cell r="G107" t="e">
            <v>#N/A</v>
          </cell>
        </row>
        <row r="108">
          <cell r="A108" t="str">
            <v>Angola</v>
          </cell>
          <cell r="B108" t="str">
            <v>mag(C614B6DR@IFSANN, 9)</v>
          </cell>
          <cell r="C108" t="str">
            <v xml:space="preserve">Angola: BOP: Direct Investment, Liabilities (Bil.US$) </v>
          </cell>
          <cell r="D108">
            <v>-3.2271999999999998</v>
          </cell>
          <cell r="E108">
            <v>-3.0238</v>
          </cell>
          <cell r="F108">
            <v>-6.8980000000000006</v>
          </cell>
          <cell r="G108" t="e">
            <v>#N/A</v>
          </cell>
        </row>
        <row r="109">
          <cell r="A109" t="str">
            <v>Botswana</v>
          </cell>
          <cell r="B109" t="str">
            <v>mag(C616B6DR@IFSANN, 9)</v>
          </cell>
          <cell r="C109" t="str">
            <v xml:space="preserve">Botswana: BOP: Direct Investment, Liabilities (Bil.US$) </v>
          </cell>
          <cell r="D109">
            <v>-6.0999999999999995E-3</v>
          </cell>
          <cell r="E109">
            <v>0.41360000000000002</v>
          </cell>
          <cell r="F109">
            <v>0.3337</v>
          </cell>
          <cell r="G109" t="e">
            <v>#N/A</v>
          </cell>
        </row>
        <row r="110">
          <cell r="A110" t="str">
            <v>Burundi</v>
          </cell>
          <cell r="B110" t="str">
            <v>mag(C618B6DR@IFSANN, 9)</v>
          </cell>
          <cell r="C110" t="str">
            <v xml:space="preserve">Burundi: BOP: Direct Investment, Liabilities (Bil.US$) </v>
          </cell>
          <cell r="D110">
            <v>8.0000000000000004E-4</v>
          </cell>
          <cell r="E110">
            <v>3.3999999999999998E-3</v>
          </cell>
          <cell r="F110">
            <v>5.9999999999999995E-4</v>
          </cell>
          <cell r="G110" t="e">
            <v>#N/A</v>
          </cell>
        </row>
        <row r="111">
          <cell r="A111" t="str">
            <v>Cameroon</v>
          </cell>
          <cell r="B111" t="str">
            <v>mag(C622B6DR@IFSANN, 9)</v>
          </cell>
          <cell r="C111" t="str">
            <v xml:space="preserve">Cameroon: BOP: Direct Investment, Liabilities (Bil.US$) </v>
          </cell>
          <cell r="D111">
            <v>0.53779999999999994</v>
          </cell>
          <cell r="E111">
            <v>0.65239999999999998</v>
          </cell>
          <cell r="F111">
            <v>0.52579999999999993</v>
          </cell>
          <cell r="G111" t="e">
            <v>#N/A</v>
          </cell>
        </row>
        <row r="112">
          <cell r="A112" t="str">
            <v>Cape Verde</v>
          </cell>
          <cell r="B112" t="str">
            <v>mag(C624B6DR@IFSANN, 9)</v>
          </cell>
          <cell r="C112" t="str">
            <v xml:space="preserve">Cape Verde: BOP: Direct Investment, Liabilities (Bil.US$) </v>
          </cell>
          <cell r="D112">
            <v>0.11620000000000001</v>
          </cell>
          <cell r="E112">
            <v>0.1022</v>
          </cell>
          <cell r="F112">
            <v>7.4099999999999999E-2</v>
          </cell>
          <cell r="G112" t="e">
            <v>#N/A</v>
          </cell>
        </row>
        <row r="113">
          <cell r="B113" t="str">
            <v>mag(C634B6DR@IFSANN, 9)</v>
          </cell>
          <cell r="C113" t="str">
            <v xml:space="preserve">Congo, Rep: BOP: Direct Investment, Liabilities (Bil.US$) </v>
          </cell>
          <cell r="D113" t="e">
            <v>#N/A</v>
          </cell>
          <cell r="E113" t="e">
            <v>#N/A</v>
          </cell>
          <cell r="F113" t="e">
            <v>#N/A</v>
          </cell>
          <cell r="G113" t="e">
            <v>#N/A</v>
          </cell>
        </row>
        <row r="114">
          <cell r="A114" t="str">
            <v>Benin</v>
          </cell>
          <cell r="B114" t="str">
            <v>mag(C638B6DR@IFSANN, 9)</v>
          </cell>
          <cell r="C114" t="str">
            <v xml:space="preserve">Benin: BOP: Direct Investment, Liabilities (Bil.US$) </v>
          </cell>
          <cell r="D114">
            <v>5.3499999999999999E-2</v>
          </cell>
          <cell r="E114">
            <v>0.16109999999999999</v>
          </cell>
          <cell r="F114" t="e">
            <v>#N/A</v>
          </cell>
          <cell r="G114" t="e">
            <v>#N/A</v>
          </cell>
        </row>
        <row r="115">
          <cell r="A115" t="str">
            <v>Ethiopia</v>
          </cell>
          <cell r="B115" t="str">
            <v>mag(C644B6DR@IFSANN, 9)</v>
          </cell>
          <cell r="C115" t="str">
            <v xml:space="preserve">Ethiopia: BOP: Direct Investment, Liabilities (Bil.US$) </v>
          </cell>
          <cell r="D115">
            <v>0.2883</v>
          </cell>
          <cell r="E115">
            <v>0.62650000000000006</v>
          </cell>
          <cell r="F115">
            <v>0.27860000000000001</v>
          </cell>
          <cell r="G115" t="e">
            <v>#N/A</v>
          </cell>
        </row>
        <row r="116">
          <cell r="B116" t="str">
            <v>mag(C646B6DR@IFSANN, 9)</v>
          </cell>
          <cell r="C116" t="str">
            <v xml:space="preserve">Gabon: BOP: Direct Investment, Liabilities (Bil.US$) </v>
          </cell>
          <cell r="D116" t="e">
            <v>#N/A</v>
          </cell>
          <cell r="E116" t="e">
            <v>#N/A</v>
          </cell>
          <cell r="F116" t="e">
            <v>#N/A</v>
          </cell>
          <cell r="G116" t="e">
            <v>#N/A</v>
          </cell>
        </row>
        <row r="117">
          <cell r="A117" t="str">
            <v>Gambia</v>
          </cell>
          <cell r="B117" t="str">
            <v>mag(C648B6DR@IFSANN, 9)</v>
          </cell>
          <cell r="C117" t="str">
            <v xml:space="preserve">Gambia: BOP: Direct Investment, Liabilities (Bil.US$) </v>
          </cell>
          <cell r="D117">
            <v>3.7400000000000003E-2</v>
          </cell>
          <cell r="E117">
            <v>3.6200000000000003E-2</v>
          </cell>
          <cell r="F117">
            <v>3.3500000000000002E-2</v>
          </cell>
          <cell r="G117" t="e">
            <v>#N/A</v>
          </cell>
        </row>
        <row r="118">
          <cell r="A118" t="str">
            <v>Ghana</v>
          </cell>
          <cell r="B118" t="str">
            <v>mag(C652B6DR@IFSANN, 9)</v>
          </cell>
          <cell r="C118" t="str">
            <v xml:space="preserve">Ghana: BOP: Direct Investment, Liabilities (Bil.US$) </v>
          </cell>
          <cell r="D118">
            <v>2.5274000000000001</v>
          </cell>
          <cell r="E118">
            <v>3.2222</v>
          </cell>
          <cell r="F118">
            <v>3.2945000000000002</v>
          </cell>
          <cell r="G118" t="e">
            <v>#N/A</v>
          </cell>
        </row>
        <row r="119">
          <cell r="A119" t="str">
            <v>Guinea-Bissau</v>
          </cell>
          <cell r="B119" t="str">
            <v>mag(C654B6DR@IFSANN, 9)</v>
          </cell>
          <cell r="C119" t="str">
            <v xml:space="preserve">Guinea-Bissau: BOP: Direct Investment, Liabilities (Bil.US$) </v>
          </cell>
          <cell r="D119">
            <v>1.5E-3</v>
          </cell>
          <cell r="E119" t="e">
            <v>#N/A</v>
          </cell>
          <cell r="F119" t="e">
            <v>#N/A</v>
          </cell>
          <cell r="G119" t="e">
            <v>#N/A</v>
          </cell>
        </row>
        <row r="120">
          <cell r="A120" t="str">
            <v>Guinea</v>
          </cell>
          <cell r="B120" t="str">
            <v>mag(C656B6DR@IFSANN, 9)</v>
          </cell>
          <cell r="C120" t="str">
            <v xml:space="preserve">Guinea: BOP: Direct Investment, Liabilities (Bil.US$) </v>
          </cell>
          <cell r="D120">
            <v>0.1014</v>
          </cell>
          <cell r="E120">
            <v>0.95600000000000007</v>
          </cell>
          <cell r="F120">
            <v>1E-4</v>
          </cell>
          <cell r="G120" t="e">
            <v>#N/A</v>
          </cell>
        </row>
        <row r="121">
          <cell r="B121" t="str">
            <v>mag(C662B6DR@IFSANN, 9)</v>
          </cell>
          <cell r="C121" t="str">
            <v xml:space="preserve">Cote d'Ivoire: BOP: Direct Investment, Liabilities (Bil.US$) </v>
          </cell>
          <cell r="D121">
            <v>0.35810000000000003</v>
          </cell>
          <cell r="E121" t="e">
            <v>#N/A</v>
          </cell>
          <cell r="F121" t="e">
            <v>#N/A</v>
          </cell>
          <cell r="G121" t="e">
            <v>#N/A</v>
          </cell>
        </row>
        <row r="122">
          <cell r="A122" t="str">
            <v>Kenya</v>
          </cell>
          <cell r="B122" t="str">
            <v>mag(C664B6DR@IFSANN, 9)</v>
          </cell>
          <cell r="C122" t="str">
            <v xml:space="preserve">Kenya: BOP: Direct Investment, Liabilities (Bil.US$) </v>
          </cell>
          <cell r="D122">
            <v>0.17810000000000001</v>
          </cell>
          <cell r="E122">
            <v>0.33530000000000004</v>
          </cell>
          <cell r="F122">
            <v>0.25860000000000005</v>
          </cell>
          <cell r="G122" t="e">
            <v>#N/A</v>
          </cell>
        </row>
        <row r="123">
          <cell r="A123" t="str">
            <v>Lesotho</v>
          </cell>
          <cell r="B123" t="str">
            <v>mag(C666B6DR@IFSANN, 9)</v>
          </cell>
          <cell r="C123" t="str">
            <v xml:space="preserve">Lesotho: BOP: Direct Investment, Liabilities (Bil.US$) </v>
          </cell>
          <cell r="D123">
            <v>0.1777</v>
          </cell>
          <cell r="E123">
            <v>0.20030000000000001</v>
          </cell>
          <cell r="F123">
            <v>0.1978</v>
          </cell>
          <cell r="G123" t="e">
            <v>#N/A</v>
          </cell>
        </row>
        <row r="124">
          <cell r="A124" t="str">
            <v>Lesotho</v>
          </cell>
          <cell r="B124" t="str">
            <v>mag(C668B6DR@IFSANN, 9)</v>
          </cell>
          <cell r="C124" t="str">
            <v xml:space="preserve">Liberia: BOP: Direct Investment, Liabilities (Bil.US$) </v>
          </cell>
          <cell r="D124">
            <v>0.45230000000000004</v>
          </cell>
          <cell r="E124">
            <v>1.3128</v>
          </cell>
          <cell r="F124" t="e">
            <v>#N/A</v>
          </cell>
          <cell r="G124" t="e">
            <v>#N/A</v>
          </cell>
        </row>
        <row r="125">
          <cell r="A125" t="str">
            <v>Libya</v>
          </cell>
          <cell r="B125" t="str">
            <v>mag(C672B6DR@IFSANN, 9)</v>
          </cell>
          <cell r="C125" t="str">
            <v xml:space="preserve">Libya: BOP: Direct Investment, Liabilities (Bil.US$) </v>
          </cell>
          <cell r="D125">
            <v>1.784</v>
          </cell>
          <cell r="E125">
            <v>0</v>
          </cell>
          <cell r="F125">
            <v>0</v>
          </cell>
          <cell r="G125" t="e">
            <v>#N/A</v>
          </cell>
        </row>
        <row r="126">
          <cell r="A126" t="str">
            <v>Madagascar</v>
          </cell>
          <cell r="B126" t="str">
            <v>mag(C674B6DR@IFSANN, 9)</v>
          </cell>
          <cell r="C126" t="str">
            <v xml:space="preserve">Madagascar: BOP: Direct Investment, Liabilities (Bil.US$) </v>
          </cell>
          <cell r="D126" t="e">
            <v>#N/A</v>
          </cell>
          <cell r="E126" t="e">
            <v>#N/A</v>
          </cell>
          <cell r="F126" t="e">
            <v>#N/A</v>
          </cell>
          <cell r="G126" t="e">
            <v>#N/A</v>
          </cell>
        </row>
        <row r="127">
          <cell r="A127" t="str">
            <v>Malawi</v>
          </cell>
          <cell r="B127" t="str">
            <v>mag(C676B6DR@IFSANN, 9)</v>
          </cell>
          <cell r="C127" t="str">
            <v xml:space="preserve">Malawi: BOP: Direct Investment, Liabilities (Bil.US$) </v>
          </cell>
          <cell r="D127">
            <v>9.7000000000000003E-2</v>
          </cell>
          <cell r="E127">
            <v>0.12880000000000003</v>
          </cell>
          <cell r="F127">
            <v>0.1295</v>
          </cell>
          <cell r="G127" t="e">
            <v>#N/A</v>
          </cell>
        </row>
        <row r="128">
          <cell r="A128" t="str">
            <v>Mali</v>
          </cell>
          <cell r="B128" t="str">
            <v>mag(C678B6DR@IFSANN, 9)</v>
          </cell>
          <cell r="C128" t="str">
            <v xml:space="preserve">Mali: BOP: Direct Investment, Liabilities (Bil.US$) </v>
          </cell>
          <cell r="D128">
            <v>2.69E-2</v>
          </cell>
          <cell r="E128" t="e">
            <v>#N/A</v>
          </cell>
          <cell r="F128" t="e">
            <v>#N/A</v>
          </cell>
          <cell r="G128" t="e">
            <v>#N/A</v>
          </cell>
        </row>
        <row r="129">
          <cell r="A129" t="str">
            <v>Mauritius</v>
          </cell>
          <cell r="B129" t="str">
            <v>mag(C684B6DR@IFSANN, 9)</v>
          </cell>
          <cell r="C129" t="str">
            <v xml:space="preserve">Mauritius: BOP: Direct Investment, Liabilities (Bil.US$) </v>
          </cell>
          <cell r="D129">
            <v>34.248699999999999</v>
          </cell>
          <cell r="E129">
            <v>59.8429</v>
          </cell>
          <cell r="F129">
            <v>68.107300000000009</v>
          </cell>
          <cell r="G129" t="e">
            <v>#N/A</v>
          </cell>
        </row>
        <row r="130">
          <cell r="A130" t="str">
            <v>Morocco</v>
          </cell>
          <cell r="B130" t="str">
            <v>mag(C686B6DR@IFSANN, 9)</v>
          </cell>
          <cell r="C130" t="str">
            <v xml:space="preserve">Morocco: BOP: Direct Investment, Liabilities (Bil.US$) </v>
          </cell>
          <cell r="D130">
            <v>1.2405999999999999</v>
          </cell>
          <cell r="E130">
            <v>2.5214000000000003</v>
          </cell>
          <cell r="F130">
            <v>2.8420000000000001</v>
          </cell>
          <cell r="G130" t="e">
            <v>#N/A</v>
          </cell>
        </row>
        <row r="131">
          <cell r="A131" t="str">
            <v>Mozambique</v>
          </cell>
          <cell r="B131" t="str">
            <v>mag(C688B6DR@IFSANN, 9)</v>
          </cell>
          <cell r="C131" t="str">
            <v xml:space="preserve">Mozambique: BOP: Direct Investment, Liabilities (Bil.US$) </v>
          </cell>
          <cell r="D131">
            <v>1.2582</v>
          </cell>
          <cell r="E131">
            <v>2.8463000000000003</v>
          </cell>
          <cell r="F131">
            <v>5.2383000000000006</v>
          </cell>
          <cell r="G131" t="e">
            <v>#N/A</v>
          </cell>
        </row>
        <row r="132">
          <cell r="A132" t="str">
            <v>Niger</v>
          </cell>
          <cell r="B132" t="str">
            <v>mag(C692B6DR@IFSANN, 9)</v>
          </cell>
          <cell r="C132" t="str">
            <v xml:space="preserve">Niger: BOP: Direct Investment, Liabilities (Bil.US$) </v>
          </cell>
          <cell r="D132">
            <v>0.79589999999999994</v>
          </cell>
          <cell r="E132" t="e">
            <v>#N/A</v>
          </cell>
          <cell r="F132" t="e">
            <v>#N/A</v>
          </cell>
          <cell r="G132" t="e">
            <v>#N/A</v>
          </cell>
        </row>
        <row r="133">
          <cell r="A133" t="str">
            <v>Nigeria</v>
          </cell>
          <cell r="B133" t="str">
            <v>mag(C694B6DR@IFSANN, 9)</v>
          </cell>
          <cell r="C133" t="str">
            <v xml:space="preserve">Nigeria: BOP: Direct Investment, Liabilities (Bil.US$) </v>
          </cell>
          <cell r="D133">
            <v>6.0486000000000004</v>
          </cell>
          <cell r="E133">
            <v>8.8420000000000005</v>
          </cell>
          <cell r="F133">
            <v>7.101</v>
          </cell>
          <cell r="G133" t="e">
            <v>#N/A</v>
          </cell>
        </row>
        <row r="134">
          <cell r="A134" t="str">
            <v>Rwanda</v>
          </cell>
          <cell r="B134" t="str">
            <v>mag(C714B6DR@IFSANN, 9)</v>
          </cell>
          <cell r="C134" t="str">
            <v xml:space="preserve">Rwanda: BOP: Direct Investment, Liabilities (Bil.US$) </v>
          </cell>
          <cell r="D134">
            <v>4.2299999999999997E-2</v>
          </cell>
          <cell r="E134">
            <v>0.1062</v>
          </cell>
          <cell r="F134">
            <v>0.15980000000000003</v>
          </cell>
          <cell r="G134" t="e">
            <v>#N/A</v>
          </cell>
        </row>
        <row r="135">
          <cell r="A135" t="str">
            <v>Sao Tome &amp; Prin</v>
          </cell>
          <cell r="B135" t="str">
            <v>mag(C716B6DR@IFSANN, 9)</v>
          </cell>
          <cell r="C135" t="str">
            <v xml:space="preserve">Sao Tome &amp; Prin: BOP: Direct Investment, Liabilities (Bil.US$) </v>
          </cell>
          <cell r="D135">
            <v>5.0599999999999999E-2</v>
          </cell>
          <cell r="E135">
            <v>3.2200000000000006E-2</v>
          </cell>
          <cell r="F135">
            <v>2.2499999999999999E-2</v>
          </cell>
          <cell r="G135" t="e">
            <v>#N/A</v>
          </cell>
        </row>
        <row r="136">
          <cell r="A136" t="str">
            <v>Seychelles</v>
          </cell>
          <cell r="B136" t="str">
            <v>mag(C718B6DR@IFSANN, 9)</v>
          </cell>
          <cell r="C136" t="str">
            <v xml:space="preserve">Seychelles: BOP: Direct Investment, Liabilities (Bil.US$) </v>
          </cell>
          <cell r="D136">
            <v>1.3300000000000001E-2</v>
          </cell>
          <cell r="E136">
            <v>9.5999999999999992E-3</v>
          </cell>
          <cell r="F136">
            <v>1.1599999999999999E-2</v>
          </cell>
          <cell r="G136" t="e">
            <v>#N/A</v>
          </cell>
        </row>
        <row r="137">
          <cell r="B137" t="str">
            <v>mag(C722B6DR@IFSANN, 9)</v>
          </cell>
          <cell r="C137" t="str">
            <v xml:space="preserve">Senegal: BOP: Direct Investment, Liabilities (Bil.US$) </v>
          </cell>
          <cell r="D137">
            <v>0.27489999999999998</v>
          </cell>
          <cell r="E137" t="e">
            <v>#N/A</v>
          </cell>
          <cell r="F137" t="e">
            <v>#N/A</v>
          </cell>
          <cell r="G137" t="e">
            <v>#N/A</v>
          </cell>
        </row>
        <row r="138">
          <cell r="A138" t="str">
            <v>Sierra Leone</v>
          </cell>
          <cell r="B138" t="str">
            <v>mag(C724B6DR@IFSANN, 9)</v>
          </cell>
          <cell r="C138" t="str">
            <v xml:space="preserve">Sierra Leone: BOP: Direct Investment, Liabilities (Bil.US$) </v>
          </cell>
          <cell r="D138">
            <v>0.2384</v>
          </cell>
          <cell r="E138">
            <v>0.95050000000000001</v>
          </cell>
          <cell r="F138">
            <v>0.54810000000000003</v>
          </cell>
          <cell r="G138" t="e">
            <v>#N/A</v>
          </cell>
        </row>
        <row r="139">
          <cell r="A139" t="str">
            <v>Namibia</v>
          </cell>
          <cell r="B139" t="str">
            <v>mag(C728B6DR@IFSANN, 9)</v>
          </cell>
          <cell r="C139" t="str">
            <v xml:space="preserve">Namibia: BOP: Direct Investment, Liabilities (Bil.US$) </v>
          </cell>
          <cell r="D139">
            <v>0.67500000000000004</v>
          </cell>
          <cell r="E139">
            <v>0.93670000000000009</v>
          </cell>
          <cell r="F139" t="e">
            <v>#N/A</v>
          </cell>
          <cell r="G139" t="e">
            <v>#N/A</v>
          </cell>
        </row>
        <row r="140">
          <cell r="A140" t="str">
            <v>Sudan</v>
          </cell>
          <cell r="B140" t="str">
            <v>mag(C732B6DR@IFSANN, 9)</v>
          </cell>
          <cell r="C140" t="str">
            <v xml:space="preserve">Sudan: BOP: Direct Investment, Liabilities (Bil.US$) </v>
          </cell>
          <cell r="D140">
            <v>2.0636999999999999</v>
          </cell>
          <cell r="E140">
            <v>2.3136999999999999</v>
          </cell>
          <cell r="F140">
            <v>2.4876</v>
          </cell>
          <cell r="G140" t="e">
            <v>#N/A</v>
          </cell>
        </row>
        <row r="141">
          <cell r="A141" t="str">
            <v>Swaziland</v>
          </cell>
          <cell r="B141" t="str">
            <v>mag(C734B6DR@IFSANN, 9)</v>
          </cell>
          <cell r="C141" t="str">
            <v xml:space="preserve">Swaziland: BOP: Direct Investment, Liabilities (Bil.US$) </v>
          </cell>
          <cell r="D141">
            <v>0.13569999999999999</v>
          </cell>
          <cell r="E141">
            <v>9.3200000000000005E-2</v>
          </cell>
          <cell r="F141">
            <v>8.9700000000000002E-2</v>
          </cell>
          <cell r="G141" t="e">
            <v>#N/A</v>
          </cell>
        </row>
        <row r="142">
          <cell r="A142" t="str">
            <v>Tanzania</v>
          </cell>
          <cell r="B142" t="str">
            <v>mag(C738B6DR@IFSANN, 9)</v>
          </cell>
          <cell r="C142" t="str">
            <v xml:space="preserve">Tanzania: BOP: Direct Investment, Liabilities (Bil.US$) </v>
          </cell>
          <cell r="D142">
            <v>1.8400999999999998</v>
          </cell>
          <cell r="E142">
            <v>1.2294</v>
          </cell>
          <cell r="F142">
            <v>1.7070000000000001</v>
          </cell>
          <cell r="G142" t="e">
            <v>#N/A</v>
          </cell>
        </row>
        <row r="143">
          <cell r="A143" t="str">
            <v>Togo</v>
          </cell>
          <cell r="B143" t="str">
            <v>mag(C742B6DR@IFSANN, 9)</v>
          </cell>
          <cell r="C143" t="str">
            <v xml:space="preserve">Togo: BOP: Direct Investment, Liabilities (Bil.US$) </v>
          </cell>
          <cell r="D143">
            <v>0.12490000000000001</v>
          </cell>
          <cell r="E143" t="e">
            <v>#N/A</v>
          </cell>
          <cell r="F143" t="e">
            <v>#N/A</v>
          </cell>
          <cell r="G143" t="e">
            <v>#N/A</v>
          </cell>
        </row>
        <row r="144">
          <cell r="A144" t="str">
            <v>Tunisia</v>
          </cell>
          <cell r="B144" t="str">
            <v>mag(C744B6DR@IFSANN, 9)</v>
          </cell>
          <cell r="C144" t="str">
            <v xml:space="preserve">Tunisia: BOP: Direct Investment, Liabilities (Bil.US$) </v>
          </cell>
          <cell r="D144">
            <v>1.3345</v>
          </cell>
          <cell r="E144">
            <v>0.43269999999999997</v>
          </cell>
          <cell r="F144">
            <v>1.5543</v>
          </cell>
          <cell r="G144" t="e">
            <v>#N/A</v>
          </cell>
        </row>
        <row r="145">
          <cell r="A145" t="str">
            <v>Uganda</v>
          </cell>
          <cell r="B145" t="str">
            <v>mag(C746B6DR@IFSANN, 9)</v>
          </cell>
          <cell r="C145" t="str">
            <v xml:space="preserve">Uganda: BOP: Direct Investment, Liabilities (Bil.US$) </v>
          </cell>
          <cell r="D145">
            <v>0.54389999999999994</v>
          </cell>
          <cell r="E145">
            <v>0.89429999999999998</v>
          </cell>
          <cell r="F145">
            <v>1.7212000000000001</v>
          </cell>
          <cell r="G145" t="e">
            <v>#N/A</v>
          </cell>
        </row>
        <row r="146">
          <cell r="A146" t="str">
            <v>Burkina Faso</v>
          </cell>
          <cell r="B146" t="str">
            <v>mag(C748B6DR@IFSANN, 9)</v>
          </cell>
          <cell r="C146" t="str">
            <v xml:space="preserve">Burkina Faso: BOP: Direct Investment, Liabilities (Bil.US$) </v>
          </cell>
          <cell r="D146">
            <v>3.8800000000000001E-2</v>
          </cell>
          <cell r="E146" t="e">
            <v>#N/A</v>
          </cell>
          <cell r="F146" t="e">
            <v>#N/A</v>
          </cell>
          <cell r="G146" t="e">
            <v>#N/A</v>
          </cell>
        </row>
        <row r="147">
          <cell r="A147" t="str">
            <v>Zambia</v>
          </cell>
          <cell r="B147" t="str">
            <v>mag(C754B6DR@IFSANN, 9)</v>
          </cell>
          <cell r="C147" t="str">
            <v xml:space="preserve">Zambia: BOP: Direct Investment, Liabilities (Bil.US$) </v>
          </cell>
          <cell r="D147">
            <v>1.7293000000000001</v>
          </cell>
          <cell r="E147">
            <v>1.1083000000000001</v>
          </cell>
          <cell r="F147">
            <v>1.0662</v>
          </cell>
          <cell r="G147" t="e">
            <v>#N/A</v>
          </cell>
        </row>
        <row r="148">
          <cell r="A148" t="str">
            <v>Solomon Is</v>
          </cell>
          <cell r="B148" t="str">
            <v>mag(C813B6DR@IFSANN, 9)</v>
          </cell>
          <cell r="C148" t="str">
            <v xml:space="preserve">Solomon Is: BOP: Direct Investment, Liabilities (Bil.US$) </v>
          </cell>
          <cell r="D148">
            <v>0.1216</v>
          </cell>
          <cell r="E148">
            <v>0.10540000000000001</v>
          </cell>
          <cell r="F148">
            <v>6.83E-2</v>
          </cell>
          <cell r="G148" t="e">
            <v>#N/A</v>
          </cell>
        </row>
        <row r="149">
          <cell r="A149" t="str">
            <v>Fiji</v>
          </cell>
          <cell r="B149" t="str">
            <v>mag(C819B6DR@IFSANN, 9)</v>
          </cell>
          <cell r="C149" t="str">
            <v xml:space="preserve">Fiji: BOP: Direct Investment, Liabilities (Bil.US$) </v>
          </cell>
          <cell r="D149">
            <v>0.35670000000000002</v>
          </cell>
          <cell r="E149">
            <v>0.41670000000000001</v>
          </cell>
          <cell r="F149">
            <v>0.2671</v>
          </cell>
          <cell r="G149" t="e">
            <v>#N/A</v>
          </cell>
        </row>
        <row r="150">
          <cell r="A150" t="str">
            <v>Vanuatu</v>
          </cell>
          <cell r="B150" t="str">
            <v>mag(C846B6DR@IFSANN, 9)</v>
          </cell>
          <cell r="C150" t="str">
            <v xml:space="preserve">Vanuatu: BOP: Direct Investment, Liabilities (Bil.US$) </v>
          </cell>
          <cell r="D150">
            <v>4.1500000000000002E-2</v>
          </cell>
          <cell r="E150">
            <v>5.8100000000000006E-2</v>
          </cell>
          <cell r="F150">
            <v>3.7700000000000004E-2</v>
          </cell>
          <cell r="G150" t="e">
            <v>#N/A</v>
          </cell>
        </row>
        <row r="151">
          <cell r="B151" t="str">
            <v>mag(C853B6DR@IFSANN, 9)</v>
          </cell>
          <cell r="C151" t="str">
            <v xml:space="preserve">Papua New Guinea: BOP: Direct Investment, Liabilities (Bil.US$) </v>
          </cell>
          <cell r="D151">
            <v>2.87E-2</v>
          </cell>
          <cell r="E151" t="e">
            <v>#N/A</v>
          </cell>
          <cell r="F151" t="e">
            <v>#N/A</v>
          </cell>
          <cell r="G151" t="e">
            <v>#N/A</v>
          </cell>
        </row>
        <row r="152">
          <cell r="A152" t="str">
            <v>Samoa</v>
          </cell>
          <cell r="B152" t="str">
            <v>mag(C862B6DR@IFSANN, 9)</v>
          </cell>
          <cell r="C152" t="str">
            <v xml:space="preserve">Samoa: BOP: Direct Investment, Liabilities (Bil.US$) </v>
          </cell>
          <cell r="D152">
            <v>1E-3</v>
          </cell>
          <cell r="E152">
            <v>1.52E-2</v>
          </cell>
          <cell r="F152">
            <v>2.35E-2</v>
          </cell>
          <cell r="G152" t="e">
            <v>#N/A</v>
          </cell>
        </row>
        <row r="153">
          <cell r="A153" t="str">
            <v>Tonga</v>
          </cell>
          <cell r="B153" t="str">
            <v>mag(C866B6DR@IFSANN, 9)</v>
          </cell>
          <cell r="C153" t="str">
            <v xml:space="preserve">Tonga: BOP: Direct Investment, Liabilities (Bil..US$) </v>
          </cell>
          <cell r="D153">
            <v>1.1919600000000001E-2</v>
          </cell>
          <cell r="E153">
            <v>2.7743099999999996E-2</v>
          </cell>
          <cell r="F153">
            <v>8.0906999999999993E-3</v>
          </cell>
          <cell r="G153" t="e">
            <v>#N/A</v>
          </cell>
        </row>
        <row r="154">
          <cell r="A154" t="str">
            <v>Armenia</v>
          </cell>
          <cell r="B154" t="str">
            <v>mag(C911B6DR@IFSANN, 9)</v>
          </cell>
          <cell r="C154" t="str">
            <v xml:space="preserve">Armenia: BOP: Direct Investment, Liabilities (Bil.US$) </v>
          </cell>
          <cell r="D154">
            <v>0.57010000000000005</v>
          </cell>
          <cell r="E154">
            <v>0.66349999999999998</v>
          </cell>
          <cell r="F154">
            <v>0.4894</v>
          </cell>
          <cell r="G154" t="e">
            <v>#N/A</v>
          </cell>
        </row>
        <row r="155">
          <cell r="A155" t="str">
            <v>Belarus</v>
          </cell>
          <cell r="B155" t="str">
            <v>mag(C913B6DR@IFSANN, 9)</v>
          </cell>
          <cell r="C155" t="str">
            <v xml:space="preserve">Belarus: BOP: Direct Investment, Liabilities (Bil.US$) </v>
          </cell>
          <cell r="D155">
            <v>1.3934000000000002</v>
          </cell>
          <cell r="E155">
            <v>4.0023999999999997</v>
          </cell>
          <cell r="F155">
            <v>1.4636</v>
          </cell>
          <cell r="G155" t="e">
            <v>#N/A</v>
          </cell>
        </row>
        <row r="156">
          <cell r="A156" t="str">
            <v>Albania</v>
          </cell>
          <cell r="B156" t="str">
            <v>mag(C914B6DR@IFSANN, 9)</v>
          </cell>
          <cell r="C156" t="str">
            <v xml:space="preserve">Albania: BOP: Direct Investment, Liabilities (Bil.US$) </v>
          </cell>
          <cell r="D156">
            <v>1.0894000000000001</v>
          </cell>
          <cell r="E156">
            <v>1.3683000000000001</v>
          </cell>
          <cell r="F156">
            <v>1.2653000000000001</v>
          </cell>
          <cell r="G156" t="e">
            <v>#N/A</v>
          </cell>
        </row>
        <row r="157">
          <cell r="A157" t="str">
            <v>Georgia</v>
          </cell>
          <cell r="B157" t="str">
            <v>mag(C915B6DR@IFSANN, 9)</v>
          </cell>
          <cell r="C157" t="str">
            <v xml:space="preserve">Georgia: BOP: Direct Investment, Liabilities (Bil.US$) </v>
          </cell>
          <cell r="D157">
            <v>0.86910000000000009</v>
          </cell>
          <cell r="E157">
            <v>1.0844</v>
          </cell>
          <cell r="F157">
            <v>0.83129999999999993</v>
          </cell>
          <cell r="G157" t="e">
            <v>#N/A</v>
          </cell>
        </row>
        <row r="158">
          <cell r="A158" t="str">
            <v>Kazakhstan</v>
          </cell>
          <cell r="B158" t="str">
            <v>mag(C916B6DR@IFSANN, 9)</v>
          </cell>
          <cell r="C158" t="str">
            <v xml:space="preserve">Kazakstan: BOP: Direct Investment, Liabilities (Bil.US$) </v>
          </cell>
          <cell r="D158">
            <v>7.4561000000000002</v>
          </cell>
          <cell r="E158">
            <v>14.286700000000002</v>
          </cell>
          <cell r="F158">
            <v>15.1173</v>
          </cell>
          <cell r="G158" t="e">
            <v>#N/A</v>
          </cell>
        </row>
        <row r="159">
          <cell r="A159" t="str">
            <v>Kyrgyz Rep</v>
          </cell>
          <cell r="B159" t="str">
            <v>mag(C917B6DR@IFSANN, 9)</v>
          </cell>
          <cell r="C159" t="str">
            <v xml:space="preserve">Kyrgyz Rep: BOP: Direct Investment, Liabilities (Bil.US$) </v>
          </cell>
          <cell r="D159">
            <v>0.43760000000000004</v>
          </cell>
          <cell r="E159">
            <v>0.69350000000000001</v>
          </cell>
          <cell r="F159">
            <v>0.37219999999999998</v>
          </cell>
          <cell r="G159" t="e">
            <v>#N/A</v>
          </cell>
        </row>
        <row r="160">
          <cell r="A160" t="str">
            <v>Bulgaria</v>
          </cell>
          <cell r="B160" t="str">
            <v>mag(C918B6DR@IFSANN, 9)</v>
          </cell>
          <cell r="C160" t="str">
            <v xml:space="preserve">Bulgaria: BOP: Direct Investment, Liabilities (Bil.US$) </v>
          </cell>
          <cell r="D160">
            <v>1.8666</v>
          </cell>
          <cell r="E160">
            <v>2.1241999999999996</v>
          </cell>
          <cell r="F160">
            <v>2.0948000000000002</v>
          </cell>
          <cell r="G160" t="e">
            <v>#N/A</v>
          </cell>
        </row>
        <row r="161">
          <cell r="A161" t="str">
            <v>Moldova</v>
          </cell>
          <cell r="B161" t="str">
            <v>mag(C921B6DR@IFSANN, 9)</v>
          </cell>
          <cell r="C161" t="str">
            <v xml:space="preserve">Moldova: BOP: Direct Investment, Liabilities (Bil.US$) </v>
          </cell>
          <cell r="D161">
            <v>0.20150000000000001</v>
          </cell>
          <cell r="E161">
            <v>0.27639999999999998</v>
          </cell>
          <cell r="F161">
            <v>0.18490000000000001</v>
          </cell>
          <cell r="G161" t="e">
            <v>#N/A</v>
          </cell>
        </row>
        <row r="162">
          <cell r="A162" t="str">
            <v>Russia</v>
          </cell>
          <cell r="B162" t="str">
            <v>mag(C922B6DR@IFSANN, 9)</v>
          </cell>
          <cell r="C162" t="str">
            <v xml:space="preserve">Russia: BOP: Direct Investment, Liabilities (Bil.US$) </v>
          </cell>
          <cell r="D162">
            <v>43.167800000000007</v>
          </cell>
          <cell r="E162">
            <v>55.083599999999997</v>
          </cell>
          <cell r="F162">
            <v>50.587600000000002</v>
          </cell>
          <cell r="G162" t="e">
            <v>#N/A</v>
          </cell>
        </row>
        <row r="163">
          <cell r="A163" t="str">
            <v>Tajikistan</v>
          </cell>
          <cell r="B163" t="str">
            <v>mag(C923B6DR@IFSANN, 9)</v>
          </cell>
          <cell r="C163" t="str">
            <v xml:space="preserve">Tajikistan: BOP: Direct Investment, Liabilities (Bil.US$) </v>
          </cell>
          <cell r="D163">
            <v>-1.5699999999999999E-2</v>
          </cell>
          <cell r="E163">
            <v>6.7500000000000004E-2</v>
          </cell>
          <cell r="F163">
            <v>0.1983</v>
          </cell>
          <cell r="G163" t="e">
            <v>#N/A</v>
          </cell>
        </row>
        <row r="164">
          <cell r="A164" t="str">
            <v>China</v>
          </cell>
          <cell r="B164" t="str">
            <v>mag(C924B6DR@IFSANN, 9)</v>
          </cell>
          <cell r="C164" t="str">
            <v xml:space="preserve">China, PR: BOP: Direct Investment, Liabilities (Bil.US$) </v>
          </cell>
          <cell r="D164">
            <v>272.98700000000002</v>
          </cell>
          <cell r="E164">
            <v>331.59199999999998</v>
          </cell>
          <cell r="F164">
            <v>307.887</v>
          </cell>
          <cell r="G164" t="e">
            <v>#N/A</v>
          </cell>
        </row>
        <row r="165">
          <cell r="A165" t="str">
            <v>Ukraine</v>
          </cell>
          <cell r="B165" t="str">
            <v>mag(C926B6DR@IFSANN, 9)</v>
          </cell>
          <cell r="C165" t="str">
            <v xml:space="preserve">Ukraine: BOP: Direct Investment, Liabilities (Bil.US$) </v>
          </cell>
          <cell r="D165">
            <v>6.4510000000000005</v>
          </cell>
          <cell r="E165">
            <v>7.2069999999999999</v>
          </cell>
          <cell r="F165">
            <v>7.8330000000000002</v>
          </cell>
          <cell r="G165" t="e">
            <v>#N/A</v>
          </cell>
        </row>
        <row r="166">
          <cell r="A166" t="str">
            <v>Czech Republic</v>
          </cell>
          <cell r="B166" t="str">
            <v>mag(C935B6DR@IFSANN, 9)</v>
          </cell>
          <cell r="C166" t="str">
            <v xml:space="preserve">Czech Republic: BOP: Direct Investment, Liabilities (Bil.US$) </v>
          </cell>
          <cell r="D166">
            <v>6.1191000000000004</v>
          </cell>
          <cell r="E166">
            <v>2.2489000000000003</v>
          </cell>
          <cell r="F166">
            <v>10.5808</v>
          </cell>
          <cell r="G166" t="e">
            <v>#N/A</v>
          </cell>
        </row>
        <row r="167">
          <cell r="A167" t="str">
            <v>Slovakia</v>
          </cell>
          <cell r="B167" t="str">
            <v>mag(C936B6DR@IFSANN, 9)</v>
          </cell>
          <cell r="C167" t="str">
            <v xml:space="preserve">Slovakia: BOP: Direct Investment, Liabilities (Bil.US$) </v>
          </cell>
          <cell r="D167">
            <v>2.1175000000000002</v>
          </cell>
          <cell r="E167">
            <v>3.6583000000000001</v>
          </cell>
          <cell r="F167">
            <v>1.5272999999999999</v>
          </cell>
          <cell r="G167" t="e">
            <v>#N/A</v>
          </cell>
        </row>
        <row r="168">
          <cell r="A168" t="str">
            <v>Estonia</v>
          </cell>
          <cell r="B168" t="str">
            <v>mag(C939B6DR@IFSANN, 9)</v>
          </cell>
          <cell r="C168" t="str">
            <v xml:space="preserve">Estonia: BOP: Direct Investment, Liabilities (Bil.US$) </v>
          </cell>
          <cell r="D168">
            <v>2.0519000000000003</v>
          </cell>
          <cell r="E168">
            <v>0.52100000000000002</v>
          </cell>
          <cell r="F168">
            <v>1.6485000000000001</v>
          </cell>
          <cell r="G168" t="e">
            <v>#N/A</v>
          </cell>
        </row>
        <row r="169">
          <cell r="A169" t="str">
            <v>Latvia</v>
          </cell>
          <cell r="B169" t="str">
            <v>mag(C941B6DR@IFSANN, 9)</v>
          </cell>
          <cell r="C169" t="str">
            <v xml:space="preserve">Latvia: BOP: Direct Investment, Liabilities (Bil.US$) </v>
          </cell>
          <cell r="D169">
            <v>0.433</v>
          </cell>
          <cell r="E169">
            <v>1.5023</v>
          </cell>
          <cell r="F169">
            <v>1.0763</v>
          </cell>
          <cell r="G169" t="e">
            <v>#N/A</v>
          </cell>
        </row>
        <row r="170">
          <cell r="A170" t="str">
            <v>Serbia</v>
          </cell>
          <cell r="B170" t="str">
            <v>mag(C942B6DR@IFSANN, 9)</v>
          </cell>
          <cell r="C170" t="str">
            <v xml:space="preserve">Serbia, Rep. of: BOP: Direct Investment, Liabilities (Bil.US$) </v>
          </cell>
          <cell r="D170">
            <v>1.3402000000000001</v>
          </cell>
          <cell r="E170">
            <v>2.7004000000000001</v>
          </cell>
          <cell r="F170">
            <v>0.3553</v>
          </cell>
          <cell r="G170" t="e">
            <v>#N/A</v>
          </cell>
        </row>
        <row r="171">
          <cell r="A171" t="str">
            <v>Montenegro</v>
          </cell>
          <cell r="B171" t="str">
            <v>mag(C943B6DR@IFSANN, 9)</v>
          </cell>
          <cell r="C171" t="str">
            <v xml:space="preserve">Montenegro: BOP: Direct Investment, Liabilities (Bil.US$) </v>
          </cell>
          <cell r="D171">
            <v>0.75839999999999996</v>
          </cell>
          <cell r="E171">
            <v>0.55630000000000002</v>
          </cell>
          <cell r="F171">
            <v>0.61839999999999995</v>
          </cell>
          <cell r="G171" t="e">
            <v>#N/A</v>
          </cell>
        </row>
        <row r="172">
          <cell r="A172" t="str">
            <v>Hungary</v>
          </cell>
          <cell r="B172" t="str">
            <v>mag(C944B6DR@IFSANN, 9)</v>
          </cell>
          <cell r="C172" t="str">
            <v xml:space="preserve">Hungary: BOP: Direct Investment, Liabilities (Bil.US$) </v>
          </cell>
          <cell r="D172">
            <v>-20.933499999999999</v>
          </cell>
          <cell r="E172">
            <v>9.3415999999999997</v>
          </cell>
          <cell r="F172">
            <v>9.3557000000000006</v>
          </cell>
          <cell r="G172" t="e">
            <v>#N/A</v>
          </cell>
        </row>
        <row r="173">
          <cell r="A173" t="str">
            <v>Lithuania</v>
          </cell>
          <cell r="B173" t="str">
            <v>mag(C946B6DR@IFSANN, 9)</v>
          </cell>
          <cell r="C173" t="str">
            <v xml:space="preserve">Lithuania: BOP: Direct Investment, Liabilities (Bil.US$) </v>
          </cell>
          <cell r="D173">
            <v>0.86280000000000001</v>
          </cell>
          <cell r="E173">
            <v>1.4431</v>
          </cell>
          <cell r="F173">
            <v>0.57400000000000007</v>
          </cell>
          <cell r="G173" t="e">
            <v>#N/A</v>
          </cell>
        </row>
        <row r="174">
          <cell r="A174" t="str">
            <v>Mongolia</v>
          </cell>
          <cell r="B174" t="str">
            <v>mag(C948B6DR@IFSANN, 9)</v>
          </cell>
          <cell r="C174" t="str">
            <v xml:space="preserve">Mongolia: BOP: Direct Investment, Liabilities (Bil.US$) </v>
          </cell>
          <cell r="D174">
            <v>1.6914000000000002</v>
          </cell>
          <cell r="E174">
            <v>4.7146000000000008</v>
          </cell>
          <cell r="F174">
            <v>4.4518000000000004</v>
          </cell>
          <cell r="G174" t="e">
            <v>#N/A</v>
          </cell>
        </row>
        <row r="175">
          <cell r="A175" t="str">
            <v>Croatia</v>
          </cell>
          <cell r="B175" t="str">
            <v>mag(C960B6DR@IFSANN, 9)</v>
          </cell>
          <cell r="C175" t="str">
            <v xml:space="preserve">Croatia: BOP: Direct Investment, Liabilities (Bil.US$) </v>
          </cell>
          <cell r="D175">
            <v>0.78679999999999994</v>
          </cell>
          <cell r="E175">
            <v>1.288</v>
          </cell>
          <cell r="F175">
            <v>1.3953</v>
          </cell>
          <cell r="G175" t="e">
            <v>#N/A</v>
          </cell>
        </row>
        <row r="176">
          <cell r="A176" t="str">
            <v>Slovenia</v>
          </cell>
          <cell r="B176" t="str">
            <v>mag(C961B6DR@IFSANN, 9)</v>
          </cell>
          <cell r="C176" t="str">
            <v xml:space="preserve">Slovenia: BOP: Direct Investment, Liabilities (Bil.US$) </v>
          </cell>
          <cell r="D176">
            <v>0.63439999999999996</v>
          </cell>
          <cell r="E176">
            <v>0.8165</v>
          </cell>
          <cell r="F176">
            <v>-0.22740000000000002</v>
          </cell>
          <cell r="G176" t="e">
            <v>#N/A</v>
          </cell>
        </row>
        <row r="177">
          <cell r="A177" t="str">
            <v>Macedonia</v>
          </cell>
          <cell r="B177" t="str">
            <v>mag(C962B6DR@IFSANN, 9)</v>
          </cell>
          <cell r="C177" t="str">
            <v xml:space="preserve">Macedonia: BOP: Direct Investment, Liabilities (Bil.US$) </v>
          </cell>
          <cell r="D177">
            <v>0.30069999999999997</v>
          </cell>
          <cell r="E177">
            <v>0.49510000000000004</v>
          </cell>
          <cell r="F177">
            <v>0.28270000000000001</v>
          </cell>
          <cell r="G177" t="e">
            <v>#N/A</v>
          </cell>
        </row>
        <row r="178">
          <cell r="A178" t="str">
            <v>Bosnia and Herzegovina</v>
          </cell>
          <cell r="B178" t="str">
            <v>mag(C963B6DR@IFSANN, 9)</v>
          </cell>
          <cell r="C178" t="str">
            <v xml:space="preserve">Bosnia/Herzegovina: BOP: Direct Investment, Liabilities (Bil.US$) </v>
          </cell>
          <cell r="D178">
            <v>0.44380000000000003</v>
          </cell>
          <cell r="E178">
            <v>0.46870000000000001</v>
          </cell>
          <cell r="F178">
            <v>0.34960000000000002</v>
          </cell>
          <cell r="G178" t="e">
            <v>#N/A</v>
          </cell>
        </row>
        <row r="179">
          <cell r="A179" t="str">
            <v>Poland</v>
          </cell>
          <cell r="B179" t="str">
            <v>mag(C964B6DR@IFSANN, 9)</v>
          </cell>
          <cell r="C179" t="str">
            <v xml:space="preserve">Poland: BOP: Direct Investment, Liabilities (Bil.US$) </v>
          </cell>
          <cell r="D179">
            <v>17.074000000000002</v>
          </cell>
          <cell r="E179">
            <v>17.356999999999999</v>
          </cell>
          <cell r="F179">
            <v>6.7010000000000005</v>
          </cell>
          <cell r="G179" t="e">
            <v>#N/A</v>
          </cell>
        </row>
        <row r="180">
          <cell r="A180" t="str">
            <v>Kosovo</v>
          </cell>
          <cell r="B180" t="str">
            <v>mag(C967B6DR@IFSANN, 9)</v>
          </cell>
          <cell r="C180" t="str">
            <v xml:space="preserve">Kosovo: BOP: Direct Investment, Liabilities (Bil.US$) </v>
          </cell>
          <cell r="D180">
            <v>0.48660000000000003</v>
          </cell>
          <cell r="E180">
            <v>0.54620000000000002</v>
          </cell>
          <cell r="F180">
            <v>0.29320000000000002</v>
          </cell>
          <cell r="G180" t="e">
            <v>#N/A</v>
          </cell>
        </row>
        <row r="181">
          <cell r="A181" t="str">
            <v>Romania</v>
          </cell>
          <cell r="B181" t="str">
            <v>mag(C968B6DR@IFSANN, 9)</v>
          </cell>
          <cell r="C181" t="str">
            <v xml:space="preserve">Romania: BOP: Direct Investment, Liabilities (Bil.US$) </v>
          </cell>
          <cell r="D181">
            <v>3.2040000000000002</v>
          </cell>
          <cell r="E181">
            <v>2.5569999999999999</v>
          </cell>
          <cell r="F181">
            <v>2.629</v>
          </cell>
          <cell r="G181" t="e">
            <v>#N/A</v>
          </cell>
        </row>
        <row r="182">
          <cell r="A182" t="str">
            <v>Azerbaijan</v>
          </cell>
          <cell r="B182" t="str">
            <v>mag(L912D00Y@IMFBOPA, 9)</v>
          </cell>
          <cell r="C182" t="str">
            <v xml:space="preserve">Azerbaijan: Direct Investment: All Sctrs &amp; Mat Liabilities (Bil..US$) </v>
          </cell>
          <cell r="D182">
            <v>3.3529999999999998</v>
          </cell>
          <cell r="E182">
            <v>4.4851200000000002</v>
          </cell>
          <cell r="F182">
            <v>5.2932499999999996</v>
          </cell>
          <cell r="G182" t="e">
            <v>#N/A</v>
          </cell>
        </row>
        <row r="184">
          <cell r="B184" t="str">
            <v>mag(A466BIAI@EMERGEMA, 9)</v>
          </cell>
          <cell r="C184" t="str">
            <v xml:space="preserve">UAE: BOP: Financial Account Balance: Inward Direct Investment (Bil.AED) </v>
          </cell>
          <cell r="D184">
            <v>20.2</v>
          </cell>
          <cell r="E184">
            <v>28.2</v>
          </cell>
          <cell r="F184">
            <v>35.262999999999998</v>
          </cell>
          <cell r="G184" t="e">
            <v>#N/A</v>
          </cell>
        </row>
        <row r="185">
          <cell r="B185" t="str">
            <v>C466ECMA@IFS</v>
          </cell>
          <cell r="C185" t="str">
            <v xml:space="preserve">U.A.E.: Exchange Rate: Market or Par (Average, Dirhams/US$)  </v>
          </cell>
          <cell r="D185">
            <v>3.6724999999999999</v>
          </cell>
          <cell r="E185">
            <v>3.6724999999999999</v>
          </cell>
          <cell r="F185">
            <v>3.6724999999999999</v>
          </cell>
          <cell r="G185" t="e">
            <v>#N/A</v>
          </cell>
        </row>
        <row r="186">
          <cell r="A186" t="str">
            <v>United Arab Emirates</v>
          </cell>
          <cell r="C186" t="str">
            <v>Inward direct investment in USD Mil</v>
          </cell>
          <cell r="D186">
            <v>5.5003403675970048</v>
          </cell>
          <cell r="E186">
            <v>7.6786929884275015</v>
          </cell>
          <cell r="F186">
            <v>9.6019060585432268</v>
          </cell>
        </row>
        <row r="187">
          <cell r="A187" t="str">
            <v>Taiwan</v>
          </cell>
          <cell r="B187" t="str">
            <v>mag(N528BFID@EMERGEPR,9)</v>
          </cell>
          <cell r="C187" t="str">
            <v xml:space="preserve">Taiwan: BOP: Direct Investment in Taiwan, ROC (NSA, Bil.US$) </v>
          </cell>
          <cell r="D187">
            <v>2.492</v>
          </cell>
          <cell r="E187">
            <v>-1.9570000000000001</v>
          </cell>
          <cell r="F187">
            <v>3.2069999999999999</v>
          </cell>
          <cell r="G187" t="e">
            <v>#N/A</v>
          </cell>
        </row>
        <row r="199">
          <cell r="D199">
            <v>2010</v>
          </cell>
          <cell r="E199">
            <v>2011</v>
          </cell>
          <cell r="F199">
            <v>2012</v>
          </cell>
        </row>
        <row r="200">
          <cell r="A200" t="str">
            <v>Sint Maarten</v>
          </cell>
          <cell r="D200">
            <v>5.8319999999999997E-2</v>
          </cell>
          <cell r="E200">
            <v>-8.6779999999999996E-2</v>
          </cell>
          <cell r="F200">
            <v>2.4200000000000003E-2</v>
          </cell>
        </row>
        <row r="201">
          <cell r="A201" t="str">
            <v>Congo, Republic of</v>
          </cell>
          <cell r="D201" t="str">
            <v>--</v>
          </cell>
          <cell r="E201" t="str">
            <v>--</v>
          </cell>
          <cell r="F201" t="str">
            <v>--</v>
          </cell>
        </row>
        <row r="202">
          <cell r="A202" t="str">
            <v>Gabon</v>
          </cell>
          <cell r="D202" t="str">
            <v>--</v>
          </cell>
          <cell r="E202" t="str">
            <v>--</v>
          </cell>
          <cell r="F202" t="str">
            <v>--</v>
          </cell>
        </row>
        <row r="203">
          <cell r="A203" t="str">
            <v>Democratic Republic of the Congo</v>
          </cell>
          <cell r="D203">
            <v>2.7288000000000001</v>
          </cell>
          <cell r="E203">
            <v>1.5960000000000001</v>
          </cell>
          <cell r="F203">
            <v>1.6207</v>
          </cell>
        </row>
        <row r="204">
          <cell r="A204" t="str">
            <v>Bermuda</v>
          </cell>
          <cell r="D204">
            <v>0.249</v>
          </cell>
          <cell r="E204">
            <v>0</v>
          </cell>
          <cell r="F204">
            <v>0.13300000000000001</v>
          </cell>
        </row>
        <row r="205">
          <cell r="A205" t="str">
            <v>Cayman</v>
          </cell>
          <cell r="D205" t="str">
            <v>--</v>
          </cell>
          <cell r="E205" t="str">
            <v>--</v>
          </cell>
          <cell r="F205" t="str">
            <v>--</v>
          </cell>
        </row>
        <row r="206">
          <cell r="A206" t="str">
            <v>Cuba</v>
          </cell>
          <cell r="D206" t="str">
            <v>--</v>
          </cell>
          <cell r="E206" t="str">
            <v>--</v>
          </cell>
          <cell r="F206" t="str">
            <v>--</v>
          </cell>
        </row>
        <row r="207">
          <cell r="A207" t="str">
            <v>Ivory Coast</v>
          </cell>
          <cell r="D207" t="str">
            <v>--</v>
          </cell>
          <cell r="E207" t="str">
            <v>--</v>
          </cell>
          <cell r="F207" t="str">
            <v>--</v>
          </cell>
        </row>
        <row r="208">
          <cell r="A208" t="str">
            <v>Uzbekistan</v>
          </cell>
          <cell r="D208" t="str">
            <v>--</v>
          </cell>
          <cell r="E208" t="str">
            <v>--</v>
          </cell>
          <cell r="F208" t="str">
            <v>--</v>
          </cell>
        </row>
        <row r="209">
          <cell r="A209" t="str">
            <v>Senegal</v>
          </cell>
          <cell r="D209" t="str">
            <v>--</v>
          </cell>
          <cell r="E209" t="str">
            <v>--</v>
          </cell>
          <cell r="F209" t="str">
            <v>--</v>
          </cell>
        </row>
        <row r="210">
          <cell r="A210" t="str">
            <v>Trinidad and Tobago</v>
          </cell>
          <cell r="D210" t="str">
            <v>--</v>
          </cell>
          <cell r="E210" t="str">
            <v>--</v>
          </cell>
          <cell r="F210" t="str">
            <v>--</v>
          </cell>
        </row>
        <row r="211">
          <cell r="A211" t="str">
            <v>Papua New Guinea</v>
          </cell>
          <cell r="D211">
            <v>7.9000000000000001E-2</v>
          </cell>
          <cell r="E211">
            <v>-0.73399999999999999</v>
          </cell>
          <cell r="F211">
            <v>5.21E-2</v>
          </cell>
        </row>
        <row r="212">
          <cell r="A212" t="str">
            <v>Laos</v>
          </cell>
          <cell r="D212">
            <v>0.67100000000000004</v>
          </cell>
          <cell r="E212">
            <v>1.21</v>
          </cell>
          <cell r="F212">
            <v>1.399</v>
          </cell>
        </row>
      </sheetData>
      <sheetData sheetId="66"/>
      <sheetData sheetId="67"/>
      <sheetData sheetId="68"/>
      <sheetData sheetId="69"/>
      <sheetData sheetId="70"/>
      <sheetData sheetId="71"/>
      <sheetData sheetId="72"/>
      <sheetData sheetId="73">
        <row r="4">
          <cell r="B4" t="str">
            <v>Albania</v>
          </cell>
        </row>
        <row r="5">
          <cell r="B5" t="str">
            <v>Angola</v>
          </cell>
        </row>
        <row r="6">
          <cell r="B6" t="str">
            <v>Argentina</v>
          </cell>
        </row>
        <row r="7">
          <cell r="B7" t="str">
            <v>Armenia</v>
          </cell>
        </row>
        <row r="8">
          <cell r="B8" t="str">
            <v>Australia</v>
          </cell>
        </row>
        <row r="9">
          <cell r="B9" t="str">
            <v>Austria</v>
          </cell>
        </row>
        <row r="10">
          <cell r="B10" t="str">
            <v>Azerbaijan</v>
          </cell>
        </row>
        <row r="11">
          <cell r="B11" t="str">
            <v>Bahamas</v>
          </cell>
        </row>
        <row r="12">
          <cell r="B12" t="str">
            <v>Bahrain</v>
          </cell>
        </row>
        <row r="13">
          <cell r="B13" t="str">
            <v>Bangladesh</v>
          </cell>
        </row>
        <row r="14">
          <cell r="B14" t="str">
            <v>Barbados</v>
          </cell>
        </row>
        <row r="15">
          <cell r="B15" t="str">
            <v>Belarus</v>
          </cell>
        </row>
        <row r="16">
          <cell r="B16" t="str">
            <v>Belgium</v>
          </cell>
        </row>
        <row r="17">
          <cell r="B17" t="str">
            <v>Belize</v>
          </cell>
        </row>
        <row r="18">
          <cell r="B18" t="str">
            <v>Bermuda</v>
          </cell>
        </row>
        <row r="19">
          <cell r="B19" t="str">
            <v>Bolivia</v>
          </cell>
        </row>
        <row r="20">
          <cell r="B20" t="str">
            <v>Bosnia and Herzegovina</v>
          </cell>
        </row>
        <row r="21">
          <cell r="B21" t="str">
            <v>Botswana</v>
          </cell>
        </row>
        <row r="22">
          <cell r="B22" t="str">
            <v>Brazil</v>
          </cell>
        </row>
        <row r="23">
          <cell r="B23" t="str">
            <v>Bulgaria</v>
          </cell>
        </row>
        <row r="24">
          <cell r="B24" t="str">
            <v>Cambodia</v>
          </cell>
        </row>
        <row r="25">
          <cell r="B25" t="str">
            <v>Canada</v>
          </cell>
        </row>
        <row r="26">
          <cell r="B26" t="str">
            <v>Cayman Islands</v>
          </cell>
        </row>
        <row r="27">
          <cell r="B27" t="str">
            <v>Chile</v>
          </cell>
        </row>
        <row r="28">
          <cell r="B28" t="str">
            <v>China</v>
          </cell>
        </row>
        <row r="29">
          <cell r="B29" t="str">
            <v>Colombia</v>
          </cell>
        </row>
        <row r="30">
          <cell r="B30" t="str">
            <v>Congo, Republic of</v>
          </cell>
        </row>
        <row r="31">
          <cell r="B31" t="str">
            <v>Costa Rica</v>
          </cell>
        </row>
        <row r="32">
          <cell r="B32" t="str">
            <v>Croatia</v>
          </cell>
        </row>
        <row r="33">
          <cell r="B33" t="str">
            <v>Cuba</v>
          </cell>
        </row>
        <row r="34">
          <cell r="B34" t="str">
            <v>Cyprus</v>
          </cell>
        </row>
        <row r="35">
          <cell r="B35" t="str">
            <v>Czech Republic</v>
          </cell>
        </row>
        <row r="36">
          <cell r="B36" t="str">
            <v>Democratic Republic of the Congo</v>
          </cell>
        </row>
        <row r="37">
          <cell r="B37" t="str">
            <v>Denmark</v>
          </cell>
        </row>
        <row r="38">
          <cell r="B38" t="str">
            <v>Dominican Republic</v>
          </cell>
        </row>
        <row r="39">
          <cell r="B39" t="str">
            <v>Ecuador</v>
          </cell>
        </row>
        <row r="40">
          <cell r="B40" t="str">
            <v>Egypt</v>
          </cell>
        </row>
        <row r="41">
          <cell r="B41" t="str">
            <v>El Salvador</v>
          </cell>
        </row>
        <row r="42">
          <cell r="B42" t="str">
            <v>Estonia</v>
          </cell>
        </row>
        <row r="43">
          <cell r="B43" t="str">
            <v>Fiji</v>
          </cell>
        </row>
        <row r="44">
          <cell r="B44" t="str">
            <v>Finland</v>
          </cell>
        </row>
        <row r="45">
          <cell r="B45" t="str">
            <v>France</v>
          </cell>
        </row>
        <row r="46">
          <cell r="B46" t="str">
            <v>Gabon</v>
          </cell>
        </row>
        <row r="47">
          <cell r="B47" t="str">
            <v>Georgia</v>
          </cell>
        </row>
        <row r="48">
          <cell r="B48" t="str">
            <v>Germany</v>
          </cell>
        </row>
        <row r="49">
          <cell r="B49" t="str">
            <v>Ghana</v>
          </cell>
        </row>
        <row r="50">
          <cell r="B50" t="str">
            <v>Greece</v>
          </cell>
        </row>
        <row r="51">
          <cell r="B51" t="str">
            <v>Guatemala</v>
          </cell>
        </row>
        <row r="52">
          <cell r="B52" t="str">
            <v>Honduras</v>
          </cell>
        </row>
        <row r="53">
          <cell r="B53" t="str">
            <v>Hong Kong</v>
          </cell>
        </row>
        <row r="54">
          <cell r="B54" t="str">
            <v>Hungary</v>
          </cell>
        </row>
        <row r="55">
          <cell r="B55" t="str">
            <v>Iceland</v>
          </cell>
        </row>
        <row r="56">
          <cell r="B56" t="str">
            <v>India</v>
          </cell>
        </row>
        <row r="57">
          <cell r="B57" t="str">
            <v>Indonesia</v>
          </cell>
        </row>
        <row r="58">
          <cell r="B58" t="str">
            <v>Ireland</v>
          </cell>
        </row>
        <row r="59">
          <cell r="B59" t="str">
            <v>Isle of Man</v>
          </cell>
        </row>
        <row r="60">
          <cell r="B60" t="str">
            <v>Israel</v>
          </cell>
        </row>
        <row r="61">
          <cell r="B61" t="str">
            <v>Italy</v>
          </cell>
        </row>
        <row r="62">
          <cell r="B62" t="str">
            <v>Ivory Coast</v>
          </cell>
        </row>
        <row r="63">
          <cell r="B63" t="str">
            <v>Jamaica</v>
          </cell>
        </row>
        <row r="64">
          <cell r="B64" t="str">
            <v>Japan</v>
          </cell>
        </row>
        <row r="65">
          <cell r="B65" t="str">
            <v>Jordan</v>
          </cell>
        </row>
        <row r="66">
          <cell r="B66" t="str">
            <v>Kazakhstan</v>
          </cell>
        </row>
        <row r="67">
          <cell r="B67" t="str">
            <v>Kenya</v>
          </cell>
        </row>
        <row r="68">
          <cell r="B68" t="str">
            <v>Korea</v>
          </cell>
        </row>
        <row r="69">
          <cell r="B69" t="str">
            <v>Kuwait</v>
          </cell>
        </row>
        <row r="70">
          <cell r="B70" t="str">
            <v>Latvia</v>
          </cell>
        </row>
        <row r="71">
          <cell r="B71" t="str">
            <v>Lebanon</v>
          </cell>
        </row>
        <row r="72">
          <cell r="B72" t="str">
            <v>Lithuania</v>
          </cell>
        </row>
        <row r="73">
          <cell r="B73" t="str">
            <v>Luxembourg</v>
          </cell>
        </row>
        <row r="74">
          <cell r="B74" t="str">
            <v>Macao</v>
          </cell>
        </row>
        <row r="75">
          <cell r="B75" t="str">
            <v>Malaysia</v>
          </cell>
        </row>
        <row r="76">
          <cell r="B76" t="str">
            <v>Malta</v>
          </cell>
        </row>
        <row r="77">
          <cell r="B77" t="str">
            <v>Mauritius</v>
          </cell>
        </row>
        <row r="78">
          <cell r="B78" t="str">
            <v>Mexico</v>
          </cell>
        </row>
        <row r="79">
          <cell r="B79" t="str">
            <v>Moldova</v>
          </cell>
        </row>
        <row r="80">
          <cell r="B80" t="str">
            <v>Mongolia</v>
          </cell>
        </row>
        <row r="81">
          <cell r="B81" t="str">
            <v>Montenegro</v>
          </cell>
        </row>
        <row r="82">
          <cell r="B82" t="str">
            <v>Morocco</v>
          </cell>
        </row>
        <row r="83">
          <cell r="B83" t="str">
            <v>Mozambique</v>
          </cell>
        </row>
        <row r="84">
          <cell r="B84" t="str">
            <v>Namibia</v>
          </cell>
        </row>
        <row r="85">
          <cell r="B85" t="str">
            <v>Netherlands</v>
          </cell>
        </row>
        <row r="86">
          <cell r="B86" t="str">
            <v>New Zealand</v>
          </cell>
        </row>
        <row r="87">
          <cell r="B87" t="str">
            <v>Nicaragua</v>
          </cell>
        </row>
        <row r="88">
          <cell r="B88" t="str">
            <v>Nigeria</v>
          </cell>
        </row>
        <row r="89">
          <cell r="B89" t="str">
            <v>Norway</v>
          </cell>
        </row>
        <row r="90">
          <cell r="B90" t="str">
            <v>Oman</v>
          </cell>
        </row>
        <row r="91">
          <cell r="B91" t="str">
            <v>Pakistan</v>
          </cell>
        </row>
        <row r="92">
          <cell r="B92" t="str">
            <v>Panama</v>
          </cell>
        </row>
        <row r="93">
          <cell r="B93" t="str">
            <v>Papua New Guinea</v>
          </cell>
        </row>
        <row r="94">
          <cell r="B94" t="str">
            <v>Paraguay</v>
          </cell>
        </row>
        <row r="95">
          <cell r="B95" t="str">
            <v>Peru</v>
          </cell>
        </row>
        <row r="96">
          <cell r="B96" t="str">
            <v>Philippines</v>
          </cell>
        </row>
        <row r="97">
          <cell r="B97" t="str">
            <v>Poland</v>
          </cell>
        </row>
        <row r="98">
          <cell r="B98" t="str">
            <v>Portugal</v>
          </cell>
        </row>
        <row r="99">
          <cell r="B99" t="str">
            <v>Qatar</v>
          </cell>
        </row>
        <row r="100">
          <cell r="B100" t="str">
            <v>Romania</v>
          </cell>
        </row>
        <row r="101">
          <cell r="B101" t="str">
            <v>Russia</v>
          </cell>
        </row>
        <row r="102">
          <cell r="B102" t="str">
            <v>Saudi Arabia</v>
          </cell>
        </row>
        <row r="103">
          <cell r="B103" t="str">
            <v>Senegal</v>
          </cell>
        </row>
        <row r="104">
          <cell r="B104" t="str">
            <v>Serbia</v>
          </cell>
        </row>
        <row r="105">
          <cell r="B105" t="str">
            <v>Sharjah</v>
          </cell>
        </row>
        <row r="106">
          <cell r="B106" t="str">
            <v>Singapore</v>
          </cell>
        </row>
        <row r="107">
          <cell r="B107" t="str">
            <v>Sint Maarten</v>
          </cell>
        </row>
        <row r="108">
          <cell r="B108" t="str">
            <v>Slovakia</v>
          </cell>
        </row>
        <row r="109">
          <cell r="B109" t="str">
            <v>Slovenia</v>
          </cell>
        </row>
        <row r="110">
          <cell r="B110" t="str">
            <v>South Africa</v>
          </cell>
        </row>
        <row r="111">
          <cell r="B111" t="str">
            <v>Spain</v>
          </cell>
        </row>
        <row r="112">
          <cell r="B112" t="str">
            <v>Sri Lanka</v>
          </cell>
        </row>
        <row r="113">
          <cell r="B113" t="str">
            <v>St. Vincent &amp; the Grenadines</v>
          </cell>
        </row>
        <row r="114">
          <cell r="B114" t="str">
            <v>Suriname</v>
          </cell>
        </row>
        <row r="115">
          <cell r="B115" t="str">
            <v>Sweden</v>
          </cell>
        </row>
        <row r="116">
          <cell r="B116" t="str">
            <v>Switzerland</v>
          </cell>
        </row>
        <row r="117">
          <cell r="B117" t="str">
            <v>Taiwan</v>
          </cell>
        </row>
        <row r="118">
          <cell r="B118" t="str">
            <v>Thailand</v>
          </cell>
        </row>
        <row r="119">
          <cell r="B119" t="str">
            <v>Trinidad and Tobago</v>
          </cell>
        </row>
        <row r="120">
          <cell r="B120" t="str">
            <v>Tunisia</v>
          </cell>
        </row>
        <row r="121">
          <cell r="B121" t="str">
            <v>Turkey</v>
          </cell>
        </row>
        <row r="122">
          <cell r="B122" t="str">
            <v>Uganda</v>
          </cell>
        </row>
        <row r="123">
          <cell r="B123" t="str">
            <v>Ukraine</v>
          </cell>
        </row>
        <row r="124">
          <cell r="B124" t="str">
            <v>United Arab Emirates</v>
          </cell>
        </row>
        <row r="125">
          <cell r="B125" t="str">
            <v>United Kingdom</v>
          </cell>
        </row>
        <row r="126">
          <cell r="B126" t="str">
            <v>United States</v>
          </cell>
        </row>
        <row r="127">
          <cell r="B127" t="str">
            <v>Uruguay</v>
          </cell>
        </row>
        <row r="128">
          <cell r="B128" t="str">
            <v>Venezuela</v>
          </cell>
        </row>
        <row r="129">
          <cell r="B129" t="str">
            <v>Vietnam</v>
          </cell>
        </row>
        <row r="130">
          <cell r="B130" t="str">
            <v>Zambia</v>
          </cell>
        </row>
        <row r="131">
          <cell r="B131" t="str">
            <v>Aruba</v>
          </cell>
        </row>
        <row r="132">
          <cell r="B132" t="str">
            <v>Liechtenstein</v>
          </cell>
        </row>
        <row r="133">
          <cell r="B133" t="str">
            <v>Rwanda</v>
          </cell>
        </row>
        <row r="134">
          <cell r="B134" t="str">
            <v>Tajikistan</v>
          </cell>
        </row>
        <row r="135">
          <cell r="B135" t="str">
            <v>Uzbekistan</v>
          </cell>
        </row>
        <row r="136">
          <cell r="B136" t="str">
            <v>Abu Dhabi</v>
          </cell>
        </row>
        <row r="137">
          <cell r="B137" t="str">
            <v>Laos</v>
          </cell>
        </row>
        <row r="138">
          <cell r="B138" t="str">
            <v>Ethiopia</v>
          </cell>
        </row>
        <row r="139">
          <cell r="B139" t="str">
            <v>Macedonia</v>
          </cell>
        </row>
        <row r="140">
          <cell r="B140" t="str">
            <v>Country.5</v>
          </cell>
        </row>
        <row r="141">
          <cell r="B141" t="str">
            <v>Country.6</v>
          </cell>
        </row>
        <row r="142">
          <cell r="B142" t="str">
            <v>Country.7</v>
          </cell>
        </row>
        <row r="143">
          <cell r="B143" t="str">
            <v>Country.8</v>
          </cell>
        </row>
        <row r="144">
          <cell r="B144" t="str">
            <v>Country.9</v>
          </cell>
        </row>
        <row r="145">
          <cell r="B145" t="str">
            <v>Country.10</v>
          </cell>
        </row>
        <row r="146">
          <cell r="B146" t="str">
            <v>Country.11</v>
          </cell>
        </row>
        <row r="147">
          <cell r="B147" t="str">
            <v>Country.12</v>
          </cell>
        </row>
        <row r="148">
          <cell r="B148" t="str">
            <v>Country.13</v>
          </cell>
        </row>
        <row r="149">
          <cell r="B149" t="str">
            <v>Country.14</v>
          </cell>
        </row>
        <row r="150">
          <cell r="B150" t="str">
            <v>Country.15</v>
          </cell>
        </row>
        <row r="151">
          <cell r="B151" t="str">
            <v>Country.16</v>
          </cell>
        </row>
        <row r="152">
          <cell r="B152" t="str">
            <v>Country.17</v>
          </cell>
        </row>
        <row r="153">
          <cell r="B153" t="str">
            <v>Country.18</v>
          </cell>
        </row>
        <row r="154">
          <cell r="B154" t="str">
            <v>Country.19</v>
          </cell>
        </row>
        <row r="155">
          <cell r="B155" t="str">
            <v>Country.20</v>
          </cell>
        </row>
        <row r="156">
          <cell r="B156" t="str">
            <v>Country.21</v>
          </cell>
        </row>
        <row r="157">
          <cell r="B157" t="str">
            <v>Country.22</v>
          </cell>
        </row>
        <row r="158">
          <cell r="B158" t="str">
            <v>Country.23</v>
          </cell>
        </row>
        <row r="159">
          <cell r="B159" t="str">
            <v>Country.24</v>
          </cell>
        </row>
        <row r="160">
          <cell r="B160" t="str">
            <v>Country.25</v>
          </cell>
        </row>
        <row r="161">
          <cell r="B161" t="str">
            <v>Country.26</v>
          </cell>
        </row>
        <row r="162">
          <cell r="B162" t="str">
            <v>Country.27</v>
          </cell>
        </row>
        <row r="163">
          <cell r="B163" t="str">
            <v>Country.28</v>
          </cell>
        </row>
        <row r="164">
          <cell r="B164" t="str">
            <v>Country.29</v>
          </cell>
        </row>
        <row r="165">
          <cell r="B165" t="str">
            <v>Country.30</v>
          </cell>
        </row>
        <row r="166">
          <cell r="B166" t="str">
            <v>Country.31</v>
          </cell>
        </row>
        <row r="167">
          <cell r="B167" t="str">
            <v>Country.32</v>
          </cell>
        </row>
        <row r="168">
          <cell r="B168" t="str">
            <v>Country.33</v>
          </cell>
        </row>
        <row r="169">
          <cell r="B169" t="str">
            <v>Country.34</v>
          </cell>
        </row>
        <row r="170">
          <cell r="B170" t="str">
            <v>Country.35</v>
          </cell>
        </row>
        <row r="171">
          <cell r="B171" t="str">
            <v>Country.36</v>
          </cell>
        </row>
        <row r="172">
          <cell r="B172" t="str">
            <v>Country.37</v>
          </cell>
        </row>
        <row r="173">
          <cell r="B173" t="str">
            <v>Country.38</v>
          </cell>
        </row>
        <row r="174">
          <cell r="B174" t="str">
            <v>Country.39</v>
          </cell>
        </row>
        <row r="175">
          <cell r="B175" t="str">
            <v>Country.40</v>
          </cell>
        </row>
        <row r="176">
          <cell r="B176" t="str">
            <v>Country.41</v>
          </cell>
        </row>
        <row r="177">
          <cell r="B177" t="str">
            <v>Country.42</v>
          </cell>
        </row>
        <row r="178">
          <cell r="B178" t="str">
            <v>Country.43</v>
          </cell>
        </row>
        <row r="179">
          <cell r="B179" t="str">
            <v>Country.44</v>
          </cell>
        </row>
        <row r="180">
          <cell r="B180" t="str">
            <v>Country.45</v>
          </cell>
        </row>
        <row r="181">
          <cell r="B181" t="str">
            <v>Country.46</v>
          </cell>
        </row>
        <row r="182">
          <cell r="B182" t="str">
            <v>Country.47</v>
          </cell>
        </row>
      </sheetData>
      <sheetData sheetId="74"/>
      <sheetData sheetId="75"/>
      <sheetData sheetId="76">
        <row r="5">
          <cell r="D5" t="str">
            <v>VH+</v>
          </cell>
          <cell r="E5" t="str">
            <v>VH</v>
          </cell>
          <cell r="F5" t="str">
            <v>VH-</v>
          </cell>
          <cell r="G5" t="str">
            <v>H+</v>
          </cell>
          <cell r="H5" t="str">
            <v>H</v>
          </cell>
          <cell r="I5" t="str">
            <v>H-</v>
          </cell>
          <cell r="J5" t="str">
            <v>M+</v>
          </cell>
          <cell r="K5" t="str">
            <v>M</v>
          </cell>
          <cell r="L5" t="str">
            <v>M-</v>
          </cell>
          <cell r="M5" t="str">
            <v>L+</v>
          </cell>
          <cell r="N5" t="str">
            <v>L</v>
          </cell>
          <cell r="O5" t="str">
            <v>L-</v>
          </cell>
          <cell r="P5" t="str">
            <v>VL+</v>
          </cell>
          <cell r="Q5" t="str">
            <v>VL</v>
          </cell>
          <cell r="R5" t="str">
            <v>VL-</v>
          </cell>
        </row>
        <row r="6">
          <cell r="D6" t="str">
            <v>VH+</v>
          </cell>
          <cell r="E6" t="str">
            <v>VH+</v>
          </cell>
          <cell r="F6" t="str">
            <v>VH+</v>
          </cell>
          <cell r="G6" t="str">
            <v>VH+</v>
          </cell>
          <cell r="H6" t="str">
            <v>VH+</v>
          </cell>
          <cell r="I6" t="str">
            <v>VH+</v>
          </cell>
          <cell r="J6" t="str">
            <v>VH+</v>
          </cell>
          <cell r="K6" t="str">
            <v>VH+</v>
          </cell>
          <cell r="L6" t="str">
            <v>VH+</v>
          </cell>
          <cell r="M6" t="str">
            <v>VH</v>
          </cell>
          <cell r="N6" t="str">
            <v>VH</v>
          </cell>
          <cell r="O6" t="str">
            <v>VH</v>
          </cell>
          <cell r="P6" t="str">
            <v>VH</v>
          </cell>
          <cell r="Q6" t="str">
            <v>VH</v>
          </cell>
          <cell r="R6" t="str">
            <v>VH-</v>
          </cell>
        </row>
        <row r="7">
          <cell r="D7" t="str">
            <v>VH</v>
          </cell>
          <cell r="E7" t="str">
            <v>VH</v>
          </cell>
          <cell r="F7" t="str">
            <v>VH</v>
          </cell>
          <cell r="G7" t="str">
            <v>VH</v>
          </cell>
          <cell r="H7" t="str">
            <v>VH-</v>
          </cell>
          <cell r="I7" t="str">
            <v>VH-</v>
          </cell>
          <cell r="J7" t="str">
            <v>VH-</v>
          </cell>
          <cell r="K7" t="str">
            <v>VH-</v>
          </cell>
          <cell r="L7" t="str">
            <v>VH-</v>
          </cell>
          <cell r="M7" t="str">
            <v>H+</v>
          </cell>
          <cell r="N7" t="str">
            <v>H+</v>
          </cell>
          <cell r="O7" t="str">
            <v>H+</v>
          </cell>
          <cell r="P7" t="str">
            <v>H+</v>
          </cell>
          <cell r="Q7" t="str">
            <v>H+</v>
          </cell>
          <cell r="R7" t="str">
            <v>H</v>
          </cell>
        </row>
        <row r="8">
          <cell r="D8" t="str">
            <v>VH</v>
          </cell>
          <cell r="E8" t="str">
            <v>VH-</v>
          </cell>
          <cell r="F8" t="str">
            <v>VH-</v>
          </cell>
          <cell r="G8" t="str">
            <v>VH-</v>
          </cell>
          <cell r="H8" t="str">
            <v>VH-</v>
          </cell>
          <cell r="I8" t="str">
            <v>H+</v>
          </cell>
          <cell r="J8" t="str">
            <v>H+</v>
          </cell>
          <cell r="K8" t="str">
            <v>H+</v>
          </cell>
          <cell r="L8" t="str">
            <v>H+</v>
          </cell>
          <cell r="M8" t="str">
            <v>H+</v>
          </cell>
          <cell r="N8" t="str">
            <v>H</v>
          </cell>
          <cell r="O8" t="str">
            <v>H</v>
          </cell>
          <cell r="P8" t="str">
            <v>H</v>
          </cell>
          <cell r="Q8" t="str">
            <v>H</v>
          </cell>
          <cell r="R8" t="str">
            <v>H-</v>
          </cell>
        </row>
        <row r="9">
          <cell r="D9" t="str">
            <v>VH-</v>
          </cell>
          <cell r="E9" t="str">
            <v>VH-</v>
          </cell>
          <cell r="F9" t="str">
            <v>H+</v>
          </cell>
          <cell r="G9" t="str">
            <v>H+</v>
          </cell>
          <cell r="H9" t="str">
            <v>H+</v>
          </cell>
          <cell r="I9" t="str">
            <v>H</v>
          </cell>
          <cell r="J9" t="str">
            <v>H</v>
          </cell>
          <cell r="K9" t="str">
            <v>H</v>
          </cell>
          <cell r="L9" t="str">
            <v>H</v>
          </cell>
          <cell r="M9" t="str">
            <v>H-</v>
          </cell>
          <cell r="N9" t="str">
            <v>H-</v>
          </cell>
          <cell r="O9" t="str">
            <v>H-</v>
          </cell>
          <cell r="P9" t="str">
            <v>M+</v>
          </cell>
          <cell r="Q9" t="str">
            <v>M+</v>
          </cell>
          <cell r="R9" t="str">
            <v>M</v>
          </cell>
        </row>
        <row r="10">
          <cell r="D10" t="str">
            <v>VH-</v>
          </cell>
          <cell r="E10" t="str">
            <v>H+</v>
          </cell>
          <cell r="F10" t="str">
            <v>H+</v>
          </cell>
          <cell r="G10" t="str">
            <v>H</v>
          </cell>
          <cell r="H10" t="str">
            <v>H</v>
          </cell>
          <cell r="I10" t="str">
            <v>H</v>
          </cell>
          <cell r="J10" t="str">
            <v>H-</v>
          </cell>
          <cell r="K10" t="str">
            <v>H-</v>
          </cell>
          <cell r="L10" t="str">
            <v>H-</v>
          </cell>
          <cell r="M10" t="str">
            <v>H-</v>
          </cell>
          <cell r="N10" t="str">
            <v>M+</v>
          </cell>
          <cell r="O10" t="str">
            <v>M+</v>
          </cell>
          <cell r="P10" t="str">
            <v>M+</v>
          </cell>
          <cell r="Q10" t="str">
            <v>M</v>
          </cell>
          <cell r="R10" t="str">
            <v>M</v>
          </cell>
        </row>
        <row r="11">
          <cell r="D11" t="str">
            <v>H+</v>
          </cell>
          <cell r="E11" t="str">
            <v>H</v>
          </cell>
          <cell r="F11" t="str">
            <v>H</v>
          </cell>
          <cell r="G11" t="str">
            <v>H</v>
          </cell>
          <cell r="H11" t="str">
            <v>H-</v>
          </cell>
          <cell r="I11" t="str">
            <v>H-</v>
          </cell>
          <cell r="J11" t="str">
            <v>H-</v>
          </cell>
          <cell r="K11" t="str">
            <v>M+</v>
          </cell>
          <cell r="L11" t="str">
            <v>M+</v>
          </cell>
          <cell r="M11" t="str">
            <v>M+</v>
          </cell>
          <cell r="N11" t="str">
            <v>M+</v>
          </cell>
          <cell r="O11" t="str">
            <v>M</v>
          </cell>
          <cell r="P11" t="str">
            <v>M</v>
          </cell>
          <cell r="Q11" t="str">
            <v>M</v>
          </cell>
          <cell r="R11" t="str">
            <v>M-</v>
          </cell>
        </row>
        <row r="12">
          <cell r="D12" t="str">
            <v>H+</v>
          </cell>
          <cell r="E12" t="str">
            <v>H</v>
          </cell>
          <cell r="F12" t="str">
            <v>H</v>
          </cell>
          <cell r="G12" t="str">
            <v>H-</v>
          </cell>
          <cell r="H12" t="str">
            <v>H-</v>
          </cell>
          <cell r="I12" t="str">
            <v>M+</v>
          </cell>
          <cell r="J12" t="str">
            <v>M+</v>
          </cell>
          <cell r="K12" t="str">
            <v>M+</v>
          </cell>
          <cell r="L12" t="str">
            <v>M</v>
          </cell>
          <cell r="M12" t="str">
            <v>M</v>
          </cell>
          <cell r="N12" t="str">
            <v>M-</v>
          </cell>
          <cell r="O12" t="str">
            <v>M-</v>
          </cell>
          <cell r="P12" t="str">
            <v>M-</v>
          </cell>
          <cell r="Q12" t="str">
            <v>L+</v>
          </cell>
          <cell r="R12" t="str">
            <v>L</v>
          </cell>
        </row>
        <row r="13">
          <cell r="D13" t="str">
            <v>H</v>
          </cell>
          <cell r="E13" t="str">
            <v>H-</v>
          </cell>
          <cell r="F13" t="str">
            <v>H-</v>
          </cell>
          <cell r="G13" t="str">
            <v>H-</v>
          </cell>
          <cell r="H13" t="str">
            <v>M+</v>
          </cell>
          <cell r="I13" t="str">
            <v>M+</v>
          </cell>
          <cell r="J13" t="str">
            <v>M</v>
          </cell>
          <cell r="K13" t="str">
            <v>M</v>
          </cell>
          <cell r="L13" t="str">
            <v>M</v>
          </cell>
          <cell r="M13" t="str">
            <v>M-</v>
          </cell>
          <cell r="N13" t="str">
            <v>M-</v>
          </cell>
          <cell r="O13" t="str">
            <v>L+</v>
          </cell>
          <cell r="P13" t="str">
            <v>L+</v>
          </cell>
          <cell r="Q13" t="str">
            <v>L+</v>
          </cell>
          <cell r="R13" t="str">
            <v>L</v>
          </cell>
        </row>
        <row r="14">
          <cell r="D14" t="str">
            <v>H</v>
          </cell>
          <cell r="E14" t="str">
            <v>H-</v>
          </cell>
          <cell r="F14" t="str">
            <v>M+</v>
          </cell>
          <cell r="G14" t="str">
            <v>M+</v>
          </cell>
          <cell r="H14" t="str">
            <v>M+</v>
          </cell>
          <cell r="I14" t="str">
            <v>M</v>
          </cell>
          <cell r="J14" t="str">
            <v>M</v>
          </cell>
          <cell r="K14" t="str">
            <v>M-</v>
          </cell>
          <cell r="L14" t="str">
            <v>M-</v>
          </cell>
          <cell r="M14" t="str">
            <v>M-</v>
          </cell>
          <cell r="N14" t="str">
            <v>L+</v>
          </cell>
          <cell r="O14" t="str">
            <v>L+</v>
          </cell>
          <cell r="P14" t="str">
            <v>L</v>
          </cell>
          <cell r="Q14" t="str">
            <v>L</v>
          </cell>
          <cell r="R14" t="str">
            <v>L-</v>
          </cell>
        </row>
        <row r="15">
          <cell r="D15" t="str">
            <v>M+</v>
          </cell>
          <cell r="E15" t="str">
            <v>M</v>
          </cell>
          <cell r="F15" t="str">
            <v>M</v>
          </cell>
          <cell r="G15" t="str">
            <v>M</v>
          </cell>
          <cell r="H15" t="str">
            <v>M-</v>
          </cell>
          <cell r="I15" t="str">
            <v>M-</v>
          </cell>
          <cell r="J15" t="str">
            <v>M-</v>
          </cell>
          <cell r="K15" t="str">
            <v>M-</v>
          </cell>
          <cell r="L15" t="str">
            <v>L+</v>
          </cell>
          <cell r="M15" t="str">
            <v>L+</v>
          </cell>
          <cell r="N15" t="str">
            <v>L+</v>
          </cell>
          <cell r="O15" t="str">
            <v>L+</v>
          </cell>
          <cell r="P15" t="str">
            <v>L</v>
          </cell>
          <cell r="Q15" t="str">
            <v>L</v>
          </cell>
          <cell r="R15" t="str">
            <v>L-</v>
          </cell>
        </row>
        <row r="16">
          <cell r="D16" t="str">
            <v>M</v>
          </cell>
          <cell r="E16" t="str">
            <v>M-</v>
          </cell>
          <cell r="F16" t="str">
            <v>M-</v>
          </cell>
          <cell r="G16" t="str">
            <v>M-</v>
          </cell>
          <cell r="H16" t="str">
            <v>M-</v>
          </cell>
          <cell r="I16" t="str">
            <v>L+</v>
          </cell>
          <cell r="J16" t="str">
            <v>L+</v>
          </cell>
          <cell r="K16" t="str">
            <v>L+</v>
          </cell>
          <cell r="L16" t="str">
            <v>L+</v>
          </cell>
          <cell r="M16" t="str">
            <v>L</v>
          </cell>
          <cell r="N16" t="str">
            <v>L</v>
          </cell>
          <cell r="O16" t="str">
            <v>L</v>
          </cell>
          <cell r="P16" t="str">
            <v>L</v>
          </cell>
          <cell r="Q16" t="str">
            <v>L-</v>
          </cell>
          <cell r="R16" t="str">
            <v>L-</v>
          </cell>
        </row>
        <row r="17">
          <cell r="D17" t="str">
            <v>M-</v>
          </cell>
          <cell r="E17" t="str">
            <v>M-</v>
          </cell>
          <cell r="F17" t="str">
            <v>L+</v>
          </cell>
          <cell r="G17" t="str">
            <v>L+</v>
          </cell>
          <cell r="H17" t="str">
            <v>L+</v>
          </cell>
          <cell r="I17" t="str">
            <v>L+</v>
          </cell>
          <cell r="J17" t="str">
            <v>L</v>
          </cell>
          <cell r="K17" t="str">
            <v>L</v>
          </cell>
          <cell r="L17" t="str">
            <v>L</v>
          </cell>
          <cell r="M17" t="str">
            <v>L</v>
          </cell>
          <cell r="N17" t="str">
            <v>L-</v>
          </cell>
          <cell r="O17" t="str">
            <v>L-</v>
          </cell>
          <cell r="P17" t="str">
            <v>L-</v>
          </cell>
          <cell r="Q17" t="str">
            <v>L-</v>
          </cell>
          <cell r="R17" t="str">
            <v>VL+</v>
          </cell>
        </row>
        <row r="18">
          <cell r="D18" t="str">
            <v>L-</v>
          </cell>
          <cell r="E18" t="str">
            <v>L-</v>
          </cell>
          <cell r="F18" t="str">
            <v>L-</v>
          </cell>
          <cell r="G18" t="str">
            <v>L-</v>
          </cell>
          <cell r="H18" t="str">
            <v>L-</v>
          </cell>
          <cell r="I18" t="str">
            <v>L-</v>
          </cell>
          <cell r="J18" t="str">
            <v>L-</v>
          </cell>
          <cell r="K18" t="str">
            <v>L-</v>
          </cell>
          <cell r="L18" t="str">
            <v>VL+</v>
          </cell>
          <cell r="M18" t="str">
            <v>VL+</v>
          </cell>
          <cell r="N18" t="str">
            <v>VL+</v>
          </cell>
          <cell r="O18" t="str">
            <v>VL+</v>
          </cell>
          <cell r="P18" t="str">
            <v>VL+</v>
          </cell>
          <cell r="Q18" t="str">
            <v>VL+</v>
          </cell>
          <cell r="R18" t="str">
            <v>VL+</v>
          </cell>
        </row>
        <row r="19">
          <cell r="D19" t="str">
            <v>VL+</v>
          </cell>
          <cell r="E19" t="str">
            <v>VL+</v>
          </cell>
          <cell r="F19" t="str">
            <v>VL+</v>
          </cell>
          <cell r="G19" t="str">
            <v>VL+</v>
          </cell>
          <cell r="H19" t="str">
            <v>VL+</v>
          </cell>
          <cell r="I19" t="str">
            <v>VL+</v>
          </cell>
          <cell r="J19" t="str">
            <v>VL+</v>
          </cell>
          <cell r="K19" t="str">
            <v>VL+</v>
          </cell>
          <cell r="L19" t="str">
            <v>VL+</v>
          </cell>
          <cell r="M19" t="str">
            <v>VL</v>
          </cell>
          <cell r="N19" t="str">
            <v>VL</v>
          </cell>
          <cell r="O19" t="str">
            <v>VL</v>
          </cell>
          <cell r="P19" t="str">
            <v>VL</v>
          </cell>
          <cell r="Q19" t="str">
            <v>VL</v>
          </cell>
          <cell r="R19" t="str">
            <v>VL</v>
          </cell>
        </row>
        <row r="20">
          <cell r="D20" t="str">
            <v>VL-</v>
          </cell>
          <cell r="E20" t="str">
            <v>VL-</v>
          </cell>
          <cell r="F20" t="str">
            <v>VL-</v>
          </cell>
          <cell r="G20" t="str">
            <v>VL-</v>
          </cell>
          <cell r="H20" t="str">
            <v>VL-</v>
          </cell>
          <cell r="I20" t="str">
            <v>VL-</v>
          </cell>
          <cell r="J20" t="str">
            <v>VL-</v>
          </cell>
          <cell r="K20" t="str">
            <v>VL-</v>
          </cell>
          <cell r="L20" t="str">
            <v>VL-</v>
          </cell>
          <cell r="M20" t="str">
            <v>VL-</v>
          </cell>
          <cell r="N20" t="str">
            <v>VL-</v>
          </cell>
          <cell r="O20" t="str">
            <v>VL-</v>
          </cell>
          <cell r="P20" t="str">
            <v>VL-</v>
          </cell>
          <cell r="Q20" t="str">
            <v>VL-</v>
          </cell>
          <cell r="R20" t="str">
            <v>VL-</v>
          </cell>
        </row>
      </sheetData>
      <sheetData sheetId="77"/>
      <sheetData sheetId="78">
        <row r="5">
          <cell r="I5" t="str">
            <v>VL-</v>
          </cell>
          <cell r="J5">
            <v>20</v>
          </cell>
          <cell r="L5" t="str">
            <v>VL-</v>
          </cell>
          <cell r="M5">
            <v>100</v>
          </cell>
        </row>
        <row r="6">
          <cell r="I6" t="str">
            <v>VL</v>
          </cell>
          <cell r="J6">
            <v>25</v>
          </cell>
          <cell r="L6" t="str">
            <v>VL</v>
          </cell>
          <cell r="M6">
            <v>100</v>
          </cell>
        </row>
        <row r="7">
          <cell r="I7" t="str">
            <v>VL+</v>
          </cell>
          <cell r="J7">
            <v>30</v>
          </cell>
          <cell r="L7" t="str">
            <v>VL+</v>
          </cell>
          <cell r="M7">
            <v>100</v>
          </cell>
        </row>
        <row r="8">
          <cell r="I8" t="str">
            <v>L-</v>
          </cell>
          <cell r="J8">
            <v>35</v>
          </cell>
          <cell r="L8" t="str">
            <v>L-</v>
          </cell>
          <cell r="M8">
            <v>95</v>
          </cell>
        </row>
        <row r="9">
          <cell r="I9" t="str">
            <v>L</v>
          </cell>
          <cell r="J9">
            <v>40</v>
          </cell>
          <cell r="L9" t="str">
            <v>L</v>
          </cell>
          <cell r="M9">
            <v>95</v>
          </cell>
        </row>
        <row r="10">
          <cell r="I10" t="str">
            <v>L+</v>
          </cell>
          <cell r="J10">
            <v>45</v>
          </cell>
          <cell r="L10" t="str">
            <v>L+</v>
          </cell>
          <cell r="M10">
            <v>95</v>
          </cell>
        </row>
        <row r="11">
          <cell r="I11" t="str">
            <v>M-</v>
          </cell>
          <cell r="J11">
            <v>50</v>
          </cell>
          <cell r="L11" t="str">
            <v>M-</v>
          </cell>
          <cell r="M11">
            <v>85</v>
          </cell>
        </row>
        <row r="12">
          <cell r="I12" t="str">
            <v>M</v>
          </cell>
          <cell r="J12">
            <v>55</v>
          </cell>
          <cell r="L12" t="str">
            <v>M</v>
          </cell>
          <cell r="M12">
            <v>85</v>
          </cell>
        </row>
        <row r="13">
          <cell r="I13" t="str">
            <v>M+</v>
          </cell>
          <cell r="J13">
            <v>60</v>
          </cell>
          <cell r="L13" t="str">
            <v>M+</v>
          </cell>
          <cell r="M13">
            <v>85</v>
          </cell>
        </row>
        <row r="14">
          <cell r="I14" t="str">
            <v>H-</v>
          </cell>
          <cell r="J14">
            <v>65</v>
          </cell>
          <cell r="L14" t="str">
            <v>H-</v>
          </cell>
          <cell r="M14">
            <v>70</v>
          </cell>
        </row>
        <row r="15">
          <cell r="I15" t="str">
            <v>H</v>
          </cell>
          <cell r="J15">
            <v>70</v>
          </cell>
          <cell r="L15" t="str">
            <v>H</v>
          </cell>
          <cell r="M15">
            <v>70</v>
          </cell>
        </row>
        <row r="16">
          <cell r="I16" t="str">
            <v>H+</v>
          </cell>
          <cell r="J16">
            <v>75</v>
          </cell>
          <cell r="L16" t="str">
            <v>H+</v>
          </cell>
          <cell r="M16">
            <v>70</v>
          </cell>
        </row>
        <row r="17">
          <cell r="I17" t="str">
            <v>VH-</v>
          </cell>
          <cell r="J17">
            <v>80</v>
          </cell>
          <cell r="L17" t="str">
            <v>VH-</v>
          </cell>
          <cell r="M17">
            <v>50</v>
          </cell>
        </row>
        <row r="18">
          <cell r="I18" t="str">
            <v>VH</v>
          </cell>
          <cell r="J18">
            <v>85</v>
          </cell>
          <cell r="L18" t="str">
            <v>VH</v>
          </cell>
          <cell r="M18">
            <v>50</v>
          </cell>
        </row>
        <row r="19">
          <cell r="I19" t="str">
            <v>VH+</v>
          </cell>
          <cell r="J19">
            <v>100</v>
          </cell>
          <cell r="L19" t="str">
            <v>VH+</v>
          </cell>
          <cell r="M19">
            <v>50</v>
          </cell>
        </row>
      </sheetData>
      <sheetData sheetId="79">
        <row r="5">
          <cell r="I5">
            <v>3</v>
          </cell>
        </row>
        <row r="6">
          <cell r="G6" t="str">
            <v>VL-</v>
          </cell>
          <cell r="I6">
            <v>1</v>
          </cell>
          <cell r="J6">
            <v>20</v>
          </cell>
          <cell r="K6" t="str">
            <v>VL-</v>
          </cell>
        </row>
        <row r="7">
          <cell r="G7" t="str">
            <v>VL</v>
          </cell>
          <cell r="I7">
            <v>20</v>
          </cell>
          <cell r="J7">
            <v>25</v>
          </cell>
          <cell r="K7" t="str">
            <v>VL</v>
          </cell>
        </row>
        <row r="8">
          <cell r="G8" t="str">
            <v>VL+</v>
          </cell>
          <cell r="I8">
            <v>25</v>
          </cell>
          <cell r="J8">
            <v>30</v>
          </cell>
          <cell r="K8" t="str">
            <v>VL+</v>
          </cell>
        </row>
        <row r="9">
          <cell r="G9" t="str">
            <v>L-</v>
          </cell>
          <cell r="I9">
            <v>30</v>
          </cell>
          <cell r="J9">
            <v>35</v>
          </cell>
          <cell r="K9" t="str">
            <v>L-</v>
          </cell>
        </row>
        <row r="10">
          <cell r="G10" t="str">
            <v>L</v>
          </cell>
          <cell r="I10">
            <v>35</v>
          </cell>
          <cell r="J10">
            <v>40</v>
          </cell>
          <cell r="K10" t="str">
            <v>L</v>
          </cell>
        </row>
        <row r="11">
          <cell r="G11" t="str">
            <v>L+</v>
          </cell>
          <cell r="I11">
            <v>40</v>
          </cell>
          <cell r="J11">
            <v>45</v>
          </cell>
          <cell r="K11" t="str">
            <v>L+</v>
          </cell>
        </row>
        <row r="12">
          <cell r="G12" t="str">
            <v>M-</v>
          </cell>
          <cell r="I12">
            <v>45</v>
          </cell>
          <cell r="J12">
            <v>50</v>
          </cell>
          <cell r="K12" t="str">
            <v>M-</v>
          </cell>
        </row>
        <row r="13">
          <cell r="G13" t="str">
            <v>M</v>
          </cell>
          <cell r="I13">
            <v>50</v>
          </cell>
          <cell r="J13">
            <v>55</v>
          </cell>
          <cell r="K13" t="str">
            <v>M</v>
          </cell>
        </row>
        <row r="14">
          <cell r="G14" t="str">
            <v>M+</v>
          </cell>
          <cell r="I14">
            <v>55</v>
          </cell>
          <cell r="J14">
            <v>60</v>
          </cell>
          <cell r="K14" t="str">
            <v>M+</v>
          </cell>
        </row>
        <row r="15">
          <cell r="G15" t="str">
            <v>H-</v>
          </cell>
          <cell r="I15">
            <v>60</v>
          </cell>
          <cell r="J15">
            <v>65</v>
          </cell>
          <cell r="K15" t="str">
            <v>H-</v>
          </cell>
        </row>
        <row r="16">
          <cell r="G16" t="str">
            <v>H</v>
          </cell>
          <cell r="I16">
            <v>65</v>
          </cell>
          <cell r="J16">
            <v>70</v>
          </cell>
          <cell r="K16" t="str">
            <v>H</v>
          </cell>
        </row>
        <row r="17">
          <cell r="G17" t="str">
            <v>H+</v>
          </cell>
          <cell r="I17">
            <v>70</v>
          </cell>
          <cell r="J17">
            <v>75</v>
          </cell>
          <cell r="K17" t="str">
            <v>H+</v>
          </cell>
        </row>
        <row r="18">
          <cell r="G18" t="str">
            <v>VH-</v>
          </cell>
          <cell r="I18">
            <v>75</v>
          </cell>
          <cell r="J18">
            <v>80</v>
          </cell>
          <cell r="K18" t="str">
            <v>VH-</v>
          </cell>
        </row>
        <row r="19">
          <cell r="G19" t="str">
            <v>VH</v>
          </cell>
          <cell r="I19">
            <v>80</v>
          </cell>
          <cell r="J19">
            <v>85</v>
          </cell>
          <cell r="K19" t="str">
            <v>VH</v>
          </cell>
        </row>
        <row r="20">
          <cell r="G20" t="str">
            <v>VH+</v>
          </cell>
          <cell r="I20">
            <v>85</v>
          </cell>
          <cell r="J20">
            <v>100</v>
          </cell>
          <cell r="K20" t="str">
            <v>VH+</v>
          </cell>
        </row>
        <row r="21">
          <cell r="G21" t="str">
            <v>--</v>
          </cell>
        </row>
        <row r="26">
          <cell r="B26" t="str">
            <v>Reserve currency</v>
          </cell>
        </row>
        <row r="27">
          <cell r="B27" t="str">
            <v>IDA/HIPC</v>
          </cell>
        </row>
        <row r="28">
          <cell r="B28" t="str">
            <v>Other</v>
          </cell>
        </row>
        <row r="40">
          <cell r="E40" t="str">
            <v>Aaa</v>
          </cell>
        </row>
        <row r="41">
          <cell r="E41" t="str">
            <v>Aa1</v>
          </cell>
        </row>
        <row r="42">
          <cell r="E42" t="str">
            <v>Aa2</v>
          </cell>
        </row>
        <row r="43">
          <cell r="E43" t="str">
            <v>Aa3</v>
          </cell>
        </row>
        <row r="44">
          <cell r="E44" t="str">
            <v>A1</v>
          </cell>
        </row>
        <row r="45">
          <cell r="E45" t="str">
            <v>A2</v>
          </cell>
        </row>
        <row r="46">
          <cell r="E46" t="str">
            <v>A3</v>
          </cell>
        </row>
        <row r="47">
          <cell r="E47" t="str">
            <v>Baa1</v>
          </cell>
        </row>
        <row r="48">
          <cell r="E48" t="str">
            <v>Baa2</v>
          </cell>
        </row>
        <row r="49">
          <cell r="E49" t="str">
            <v>Baa3</v>
          </cell>
        </row>
        <row r="50">
          <cell r="E50" t="str">
            <v>Ba1</v>
          </cell>
        </row>
        <row r="51">
          <cell r="E51" t="str">
            <v>Ba2</v>
          </cell>
        </row>
        <row r="52">
          <cell r="E52" t="str">
            <v>Ba3</v>
          </cell>
        </row>
        <row r="53">
          <cell r="E53" t="str">
            <v>B1</v>
          </cell>
        </row>
        <row r="54">
          <cell r="E54" t="str">
            <v>B2</v>
          </cell>
        </row>
        <row r="55">
          <cell r="E55" t="str">
            <v>B3</v>
          </cell>
        </row>
        <row r="56">
          <cell r="E56" t="str">
            <v>Caa1</v>
          </cell>
        </row>
        <row r="57">
          <cell r="E57" t="str">
            <v>Caa2</v>
          </cell>
        </row>
        <row r="58">
          <cell r="E58" t="str">
            <v>Caa3</v>
          </cell>
        </row>
        <row r="59">
          <cell r="E59" t="str">
            <v>Ca</v>
          </cell>
        </row>
        <row r="60">
          <cell r="E60" t="str">
            <v>C</v>
          </cell>
        </row>
        <row r="63">
          <cell r="J63">
            <v>5</v>
          </cell>
        </row>
        <row r="64">
          <cell r="J64">
            <v>4</v>
          </cell>
        </row>
        <row r="65">
          <cell r="J65">
            <v>3</v>
          </cell>
        </row>
        <row r="66">
          <cell r="J66">
            <v>2</v>
          </cell>
        </row>
        <row r="67">
          <cell r="J67">
            <v>1</v>
          </cell>
        </row>
        <row r="68">
          <cell r="J68">
            <v>0</v>
          </cell>
        </row>
        <row r="69">
          <cell r="J69">
            <v>-1</v>
          </cell>
        </row>
        <row r="70">
          <cell r="J70">
            <v>-2</v>
          </cell>
        </row>
        <row r="71">
          <cell r="J71">
            <v>-3</v>
          </cell>
        </row>
        <row r="72">
          <cell r="J72">
            <v>-4</v>
          </cell>
        </row>
        <row r="73">
          <cell r="J73">
            <v>-5</v>
          </cell>
        </row>
        <row r="74">
          <cell r="J74">
            <v>-6</v>
          </cell>
        </row>
        <row r="83">
          <cell r="E83" t="str">
            <v>Adjusted Percentile</v>
          </cell>
          <cell r="I83" t="str">
            <v>N/A</v>
          </cell>
          <cell r="L83" t="str">
            <v xml:space="preserve">Confidential . New Rating . Not Yet Public </v>
          </cell>
        </row>
        <row r="84">
          <cell r="E84" t="str">
            <v>Adjusted Cut-off values</v>
          </cell>
          <cell r="I84">
            <v>0</v>
          </cell>
          <cell r="L84">
            <v>0</v>
          </cell>
        </row>
        <row r="85">
          <cell r="I85">
            <v>0.05</v>
          </cell>
        </row>
        <row r="86">
          <cell r="I86">
            <v>0.1</v>
          </cell>
        </row>
        <row r="87">
          <cell r="I87">
            <v>0.15</v>
          </cell>
        </row>
        <row r="88">
          <cell r="I88">
            <v>0.2</v>
          </cell>
        </row>
        <row r="89">
          <cell r="I89">
            <v>0.25</v>
          </cell>
        </row>
        <row r="90">
          <cell r="I90">
            <v>0.3</v>
          </cell>
        </row>
        <row r="91">
          <cell r="I91">
            <v>0.35</v>
          </cell>
        </row>
        <row r="92">
          <cell r="I92">
            <v>0.4</v>
          </cell>
        </row>
        <row r="93">
          <cell r="I93">
            <v>0.45</v>
          </cell>
        </row>
        <row r="94">
          <cell r="I94">
            <v>0.5</v>
          </cell>
        </row>
        <row r="95">
          <cell r="I95">
            <v>0.55000000000000004</v>
          </cell>
        </row>
        <row r="96">
          <cell r="I96">
            <v>0.6</v>
          </cell>
        </row>
        <row r="97">
          <cell r="I97">
            <v>0.65</v>
          </cell>
        </row>
        <row r="98">
          <cell r="I98">
            <v>0.7</v>
          </cell>
        </row>
        <row r="99">
          <cell r="I99">
            <v>0.75</v>
          </cell>
        </row>
        <row r="100">
          <cell r="I100">
            <v>0.8</v>
          </cell>
        </row>
        <row r="101">
          <cell r="I101">
            <v>0.85</v>
          </cell>
        </row>
        <row r="102">
          <cell r="I102">
            <v>0.9</v>
          </cell>
        </row>
        <row r="103">
          <cell r="I103">
            <v>0.95</v>
          </cell>
        </row>
        <row r="104">
          <cell r="I104">
            <v>1</v>
          </cell>
        </row>
      </sheetData>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Q44"/>
  <sheetViews>
    <sheetView tabSelected="1" topLeftCell="A2" zoomScale="70" zoomScaleNormal="70" workbookViewId="0">
      <selection activeCell="B17" sqref="B17"/>
    </sheetView>
  </sheetViews>
  <sheetFormatPr defaultColWidth="9.296875" defaultRowHeight="13"/>
  <cols>
    <col min="1" max="1" width="9.296875" style="16"/>
    <col min="2" max="2" width="36.796875" style="16" customWidth="1"/>
    <col min="3" max="16384" width="9.296875" style="16"/>
  </cols>
  <sheetData>
    <row r="4" spans="2:17">
      <c r="C4" s="15"/>
    </row>
    <row r="6" spans="2:17">
      <c r="C6" s="15"/>
    </row>
    <row r="8" spans="2:17">
      <c r="C8" s="17"/>
    </row>
    <row r="9" spans="2:17">
      <c r="C9" s="17"/>
    </row>
    <row r="10" spans="2:17">
      <c r="C10" s="17"/>
    </row>
    <row r="12" spans="2:17">
      <c r="C12" s="17"/>
    </row>
    <row r="14" spans="2:17">
      <c r="C14" s="17"/>
    </row>
    <row r="15" spans="2:17" ht="32.5">
      <c r="B15" s="380" t="s">
        <v>256</v>
      </c>
      <c r="C15" s="380"/>
      <c r="D15" s="380"/>
      <c r="E15" s="380"/>
      <c r="F15" s="380"/>
      <c r="G15" s="380"/>
      <c r="H15" s="380"/>
      <c r="I15" s="380"/>
      <c r="J15" s="380"/>
      <c r="K15" s="380"/>
      <c r="L15" s="380"/>
      <c r="M15" s="380"/>
      <c r="N15" s="380"/>
      <c r="O15" s="380"/>
      <c r="P15" s="380"/>
      <c r="Q15" s="380"/>
    </row>
    <row r="16" spans="2:17" s="20" customFormat="1" ht="20.5">
      <c r="B16" s="54">
        <v>46143</v>
      </c>
      <c r="C16" s="19"/>
      <c r="D16" s="19"/>
      <c r="E16" s="19"/>
      <c r="F16" s="19"/>
      <c r="G16" s="19"/>
      <c r="H16" s="19"/>
      <c r="I16" s="19"/>
      <c r="J16" s="19"/>
      <c r="K16" s="19"/>
      <c r="L16" s="19"/>
      <c r="M16" s="19"/>
      <c r="N16" s="19"/>
      <c r="O16" s="19"/>
      <c r="P16" s="19"/>
      <c r="Q16" s="19"/>
    </row>
    <row r="17" spans="2:2">
      <c r="B17" s="15"/>
    </row>
    <row r="19" spans="2:2" s="43" customFormat="1" ht="21" customHeight="1">
      <c r="B19" s="42" t="s">
        <v>259</v>
      </c>
    </row>
    <row r="20" spans="2:2" s="43" customFormat="1" ht="21" customHeight="1">
      <c r="B20" s="44" t="s">
        <v>326</v>
      </c>
    </row>
    <row r="21" spans="2:2" s="43" customFormat="1" ht="21" customHeight="1">
      <c r="B21" s="44" t="s">
        <v>304</v>
      </c>
    </row>
    <row r="22" spans="2:2" s="43" customFormat="1" ht="21" customHeight="1">
      <c r="B22" s="44" t="s">
        <v>322</v>
      </c>
    </row>
    <row r="23" spans="2:2" s="43" customFormat="1" ht="21" customHeight="1">
      <c r="B23" s="44" t="s">
        <v>232</v>
      </c>
    </row>
    <row r="24" spans="2:2" s="43" customFormat="1" ht="21" customHeight="1">
      <c r="B24" s="44" t="s">
        <v>573</v>
      </c>
    </row>
    <row r="25" spans="2:2" s="43" customFormat="1" ht="21" customHeight="1">
      <c r="B25" s="44" t="s">
        <v>263</v>
      </c>
    </row>
    <row r="26" spans="2:2" s="43" customFormat="1" ht="21" customHeight="1">
      <c r="B26" s="44" t="s">
        <v>257</v>
      </c>
    </row>
    <row r="27" spans="2:2" s="43" customFormat="1" ht="21" customHeight="1">
      <c r="B27" s="44" t="s">
        <v>258</v>
      </c>
    </row>
    <row r="29" spans="2:2">
      <c r="B29" s="16" t="s">
        <v>595</v>
      </c>
    </row>
    <row r="44" spans="2:2">
      <c r="B44" s="68"/>
    </row>
  </sheetData>
  <sheetProtection sort="0" autoFilter="0"/>
  <mergeCells count="1">
    <mergeCell ref="B15:Q15"/>
  </mergeCells>
  <hyperlinks>
    <hyperlink ref="B20" location="'Sovereign Ratings Summary'!A1" display="Sovereign Ratings Summary" xr:uid="{00000000-0004-0000-0000-000000000000}"/>
    <hyperlink ref="B23" location="'Supranationals Issuers'!A1" display="Supranational Issuers" xr:uid="{00000000-0004-0000-0000-000001000000}"/>
    <hyperlink ref="B26" location="'Definitions and Notes'!A1" display="Definitions" xr:uid="{00000000-0004-0000-0000-000002000000}"/>
    <hyperlink ref="B27" location="Disclaimer!A1" display="Disclaimer" xr:uid="{00000000-0004-0000-0000-000003000000}"/>
    <hyperlink ref="B25" location="'Short-term Ratings'!A1" display="Short-term Ratings" xr:uid="{00000000-0004-0000-0000-000004000000}"/>
    <hyperlink ref="B21" location="'Sovereign Ratings History'!A1" display="Sovereign Ratings History" xr:uid="{235784A6-6E40-4811-874F-97F627FF47C0}"/>
    <hyperlink ref="B22" location="'Country Ceilings History'!A1" display="Country Ceilings History" xr:uid="{AAE521EA-6953-43C5-B71B-32C08DF29CDE}"/>
    <hyperlink ref="B24" location="'Supranationals Issuers History'!A1" display="Supranational Issuers History" xr:uid="{076B2CB3-BE06-4A73-BBE3-F8565F45F73F}"/>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E168"/>
  <sheetViews>
    <sheetView topLeftCell="A2" zoomScale="113" zoomScaleNormal="70" workbookViewId="0">
      <pane ySplit="8" topLeftCell="A10" activePane="bottomLeft" state="frozen"/>
      <selection pane="bottomLeft" activeCell="B10" sqref="B10"/>
    </sheetView>
  </sheetViews>
  <sheetFormatPr defaultColWidth="10.69921875" defaultRowHeight="12.5"/>
  <cols>
    <col min="1" max="1" width="5" style="52" customWidth="1"/>
    <col min="2" max="2" width="49" style="3" bestFit="1" customWidth="1"/>
    <col min="3" max="3" width="1.796875" style="3" customWidth="1"/>
    <col min="4" max="4" width="16.296875" style="3" customWidth="1"/>
    <col min="5" max="5" width="1.796875" style="3" customWidth="1"/>
    <col min="6" max="6" width="16.296875" style="3" customWidth="1"/>
    <col min="7" max="7" width="1.796875" style="3" customWidth="1"/>
    <col min="8" max="8" width="16.296875" style="3" customWidth="1"/>
    <col min="9" max="9" width="1.796875" style="3" customWidth="1"/>
    <col min="10" max="10" width="16.296875" style="3" customWidth="1"/>
    <col min="11" max="11" width="9" style="3" customWidth="1"/>
    <col min="12" max="12" width="22.796875" style="3" customWidth="1"/>
    <col min="13" max="13" width="2.796875" style="3" bestFit="1" customWidth="1"/>
    <col min="14" max="14" width="21.296875" style="3" hidden="1" customWidth="1"/>
    <col min="15" max="15" width="2.796875" style="3" bestFit="1" customWidth="1"/>
    <col min="16" max="16" width="21.296875" style="3" customWidth="1"/>
    <col min="17" max="17" width="2.796875" style="3" bestFit="1" customWidth="1"/>
    <col min="18" max="18" width="21.296875" style="3" hidden="1" customWidth="1"/>
    <col min="19" max="16384" width="10.69921875" style="3"/>
  </cols>
  <sheetData>
    <row r="1" spans="1:18" ht="60" hidden="1" customHeight="1">
      <c r="A1" s="52" t="s">
        <v>228</v>
      </c>
      <c r="B1" s="3">
        <v>1</v>
      </c>
      <c r="C1" s="3">
        <f>B1+1</f>
        <v>2</v>
      </c>
      <c r="D1" s="3">
        <f t="shared" ref="D1" si="0">C1+1</f>
        <v>3</v>
      </c>
      <c r="E1" s="3">
        <f t="shared" ref="E1" si="1">D1+1</f>
        <v>4</v>
      </c>
      <c r="F1" s="3">
        <f>E1+1</f>
        <v>5</v>
      </c>
      <c r="G1" s="3">
        <f t="shared" ref="G1" si="2">F1+1</f>
        <v>6</v>
      </c>
      <c r="H1" s="3">
        <f>G1+1</f>
        <v>7</v>
      </c>
      <c r="I1" s="3">
        <f t="shared" ref="I1" si="3">H1+1</f>
        <v>8</v>
      </c>
      <c r="J1" s="3">
        <f>I1+1</f>
        <v>9</v>
      </c>
      <c r="L1" s="3">
        <f>C1+1</f>
        <v>3</v>
      </c>
      <c r="M1" s="3">
        <f>L1+1</f>
        <v>4</v>
      </c>
      <c r="N1" s="3">
        <f>M1+1</f>
        <v>5</v>
      </c>
      <c r="O1" s="3">
        <f>N1+1</f>
        <v>6</v>
      </c>
      <c r="P1" s="3">
        <f>O1+1</f>
        <v>7</v>
      </c>
      <c r="Q1" s="3">
        <f t="shared" ref="Q1" si="4">P1+1</f>
        <v>8</v>
      </c>
      <c r="R1" s="3">
        <f>Q1+1</f>
        <v>9</v>
      </c>
    </row>
    <row r="2" spans="1:18" s="1" customFormat="1" ht="60" customHeight="1">
      <c r="A2" s="76"/>
      <c r="B2" s="23"/>
      <c r="C2" s="23"/>
      <c r="D2" s="23"/>
      <c r="E2" s="23"/>
      <c r="F2" s="23"/>
      <c r="G2" s="23"/>
      <c r="H2" s="23"/>
      <c r="I2" s="23"/>
      <c r="J2" s="23"/>
      <c r="K2" s="23"/>
      <c r="L2" s="23"/>
      <c r="M2" s="23"/>
      <c r="N2" s="23"/>
      <c r="O2" s="23"/>
      <c r="P2" s="23"/>
      <c r="Q2" s="23"/>
      <c r="R2" s="23"/>
    </row>
    <row r="3" spans="1:18" s="1" customFormat="1" ht="60" customHeight="1">
      <c r="A3" s="76"/>
      <c r="B3" s="25" t="s">
        <v>326</v>
      </c>
      <c r="C3" s="24"/>
      <c r="D3" s="24"/>
      <c r="E3" s="24"/>
      <c r="F3" s="24"/>
      <c r="G3" s="24"/>
      <c r="H3" s="24"/>
      <c r="I3" s="24"/>
      <c r="J3" s="24"/>
      <c r="K3" s="24"/>
      <c r="L3" s="24"/>
      <c r="M3" s="24"/>
      <c r="N3" s="24"/>
      <c r="O3" s="24"/>
      <c r="P3" s="24"/>
      <c r="Q3" s="24"/>
      <c r="R3" s="24"/>
    </row>
    <row r="4" spans="1:18" s="1" customFormat="1" ht="20">
      <c r="A4" s="76"/>
      <c r="B4" s="54">
        <v>46143</v>
      </c>
    </row>
    <row r="5" spans="1:18" s="1" customFormat="1" ht="20.25" customHeight="1">
      <c r="A5" s="76"/>
      <c r="B5" s="67"/>
    </row>
    <row r="6" spans="1:18" s="1" customFormat="1" ht="20.25" customHeight="1" thickBot="1">
      <c r="A6" s="76"/>
      <c r="D6" s="383" t="s">
        <v>320</v>
      </c>
      <c r="E6" s="383"/>
      <c r="F6" s="383"/>
      <c r="G6" s="383"/>
      <c r="H6" s="383"/>
      <c r="I6" s="383"/>
      <c r="J6" s="383"/>
      <c r="K6" s="12"/>
      <c r="L6" s="383" t="s">
        <v>136</v>
      </c>
      <c r="M6" s="383"/>
      <c r="N6" s="383"/>
      <c r="O6" s="383"/>
      <c r="P6" s="383"/>
      <c r="Q6" s="383"/>
      <c r="R6" s="383"/>
    </row>
    <row r="7" spans="1:18" s="1" customFormat="1" ht="20.25" customHeight="1">
      <c r="A7" s="76"/>
      <c r="B7" s="381"/>
      <c r="C7" s="12"/>
      <c r="D7" s="382" t="s">
        <v>130</v>
      </c>
      <c r="E7" s="382"/>
      <c r="F7" s="382"/>
      <c r="G7" s="47"/>
      <c r="H7" s="382" t="s">
        <v>131</v>
      </c>
      <c r="I7" s="382"/>
      <c r="J7" s="382"/>
      <c r="K7" s="12"/>
      <c r="L7" s="382" t="s">
        <v>130</v>
      </c>
      <c r="M7" s="382"/>
      <c r="N7" s="382"/>
      <c r="O7" s="26"/>
      <c r="P7" s="382" t="s">
        <v>131</v>
      </c>
      <c r="Q7" s="382"/>
      <c r="R7" s="382"/>
    </row>
    <row r="8" spans="1:18" s="1" customFormat="1" ht="20.25" customHeight="1">
      <c r="A8" s="76"/>
      <c r="B8" s="381"/>
      <c r="C8" s="12"/>
      <c r="D8" s="26"/>
      <c r="E8" s="26"/>
      <c r="F8" s="26"/>
      <c r="H8" s="26"/>
      <c r="I8" s="26"/>
      <c r="J8" s="26"/>
      <c r="K8" s="12"/>
      <c r="L8" s="46" t="s">
        <v>133</v>
      </c>
      <c r="M8" s="27"/>
      <c r="N8" s="46" t="s">
        <v>132</v>
      </c>
      <c r="O8" s="26"/>
      <c r="Q8" s="28"/>
    </row>
    <row r="9" spans="1:18" s="1" customFormat="1" ht="20.25" customHeight="1">
      <c r="A9" s="76"/>
      <c r="B9" s="381"/>
      <c r="C9" s="12"/>
      <c r="K9" s="12"/>
      <c r="L9" s="45" t="s">
        <v>252</v>
      </c>
      <c r="M9" s="12"/>
      <c r="N9" s="45" t="s">
        <v>252</v>
      </c>
      <c r="O9" s="12"/>
      <c r="P9" s="46" t="s">
        <v>133</v>
      </c>
      <c r="Q9" s="47"/>
      <c r="R9" s="45" t="s">
        <v>137</v>
      </c>
    </row>
    <row r="10" spans="1:18" s="64" customFormat="1" ht="20.25" customHeight="1">
      <c r="A10" s="75"/>
      <c r="B10" s="61" t="s">
        <v>162</v>
      </c>
      <c r="C10" s="62"/>
      <c r="D10" s="69" t="s">
        <v>24</v>
      </c>
      <c r="E10" s="62"/>
      <c r="F10" s="69" t="s">
        <v>142</v>
      </c>
      <c r="G10" s="62"/>
      <c r="H10" s="69" t="s">
        <v>24</v>
      </c>
      <c r="I10" s="62"/>
      <c r="J10" s="69" t="s">
        <v>142</v>
      </c>
      <c r="K10" s="62"/>
      <c r="L10" s="69" t="s">
        <v>134</v>
      </c>
      <c r="M10" s="62"/>
      <c r="N10" s="69" t="s">
        <v>134</v>
      </c>
      <c r="O10" s="62"/>
      <c r="P10" s="69" t="s">
        <v>134</v>
      </c>
      <c r="Q10" s="62"/>
      <c r="R10" s="69" t="s">
        <v>134</v>
      </c>
    </row>
    <row r="11" spans="1:18" s="55" customFormat="1" ht="20.25" customHeight="1">
      <c r="A11" s="75"/>
      <c r="B11" s="61" t="s">
        <v>139</v>
      </c>
      <c r="C11" s="62"/>
      <c r="D11" s="69" t="s">
        <v>79</v>
      </c>
      <c r="E11" s="62"/>
      <c r="F11" s="69" t="s">
        <v>142</v>
      </c>
      <c r="G11" s="62"/>
      <c r="H11" s="69" t="s">
        <v>79</v>
      </c>
      <c r="I11" s="62"/>
      <c r="J11" s="69" t="s">
        <v>142</v>
      </c>
      <c r="K11" s="62"/>
      <c r="L11" s="69" t="s">
        <v>56</v>
      </c>
      <c r="M11" s="62"/>
      <c r="N11" s="69" t="s">
        <v>60</v>
      </c>
      <c r="O11" s="62"/>
      <c r="P11" s="69" t="s">
        <v>39</v>
      </c>
      <c r="Q11" s="62"/>
      <c r="R11" s="69" t="s">
        <v>53</v>
      </c>
    </row>
    <row r="12" spans="1:18" s="55" customFormat="1" ht="20.25" customHeight="1">
      <c r="A12" s="75"/>
      <c r="B12" s="61" t="s">
        <v>580</v>
      </c>
      <c r="C12" s="62"/>
      <c r="D12" s="69" t="s">
        <v>45</v>
      </c>
      <c r="E12" s="62"/>
      <c r="F12" s="69" t="s">
        <v>143</v>
      </c>
      <c r="G12" s="62"/>
      <c r="H12" s="69" t="s">
        <v>45</v>
      </c>
      <c r="I12" s="62"/>
      <c r="J12" s="69" t="s">
        <v>143</v>
      </c>
      <c r="K12" s="62"/>
      <c r="L12" s="69" t="s">
        <v>29</v>
      </c>
      <c r="M12" s="62"/>
      <c r="N12" s="69"/>
      <c r="O12" s="62"/>
      <c r="P12" s="69" t="s">
        <v>134</v>
      </c>
      <c r="Q12" s="62"/>
      <c r="R12" s="69"/>
    </row>
    <row r="13" spans="1:18" s="55" customFormat="1" ht="20.25" customHeight="1">
      <c r="A13" s="75"/>
      <c r="B13" s="61" t="s">
        <v>147</v>
      </c>
      <c r="C13" s="62"/>
      <c r="D13" s="69" t="s">
        <v>91</v>
      </c>
      <c r="E13" s="62"/>
      <c r="F13" s="69" t="s">
        <v>142</v>
      </c>
      <c r="G13" s="62"/>
      <c r="H13" s="69" t="s">
        <v>91</v>
      </c>
      <c r="I13" s="62"/>
      <c r="J13" s="69" t="s">
        <v>142</v>
      </c>
      <c r="K13" s="62"/>
      <c r="L13" s="69" t="s">
        <v>91</v>
      </c>
      <c r="M13" s="62"/>
      <c r="N13" s="69" t="s">
        <v>98</v>
      </c>
      <c r="O13" s="62"/>
      <c r="P13" s="69" t="s">
        <v>69</v>
      </c>
      <c r="Q13" s="62"/>
      <c r="R13" s="69" t="s">
        <v>88</v>
      </c>
    </row>
    <row r="14" spans="1:18" s="55" customFormat="1" ht="20.25" customHeight="1">
      <c r="A14" s="75"/>
      <c r="B14" s="70" t="s">
        <v>83</v>
      </c>
      <c r="C14" s="71"/>
      <c r="D14" s="72" t="s">
        <v>98</v>
      </c>
      <c r="E14" s="72"/>
      <c r="F14" s="72" t="s">
        <v>142</v>
      </c>
      <c r="G14" s="72"/>
      <c r="H14" s="72" t="s">
        <v>98</v>
      </c>
      <c r="I14" s="72"/>
      <c r="J14" s="72" t="s">
        <v>142</v>
      </c>
      <c r="K14" s="71"/>
      <c r="L14" s="72" t="s">
        <v>88</v>
      </c>
      <c r="M14" s="72"/>
      <c r="N14" s="72" t="s">
        <v>107</v>
      </c>
      <c r="O14" s="72"/>
      <c r="P14" s="72" t="s">
        <v>69</v>
      </c>
      <c r="Q14" s="72"/>
      <c r="R14" s="72" t="s">
        <v>98</v>
      </c>
    </row>
    <row r="15" spans="1:18" s="55" customFormat="1" ht="20.25" customHeight="1">
      <c r="A15" s="75"/>
      <c r="B15" s="61" t="s">
        <v>128</v>
      </c>
      <c r="C15" s="62"/>
      <c r="D15" s="69" t="s">
        <v>79</v>
      </c>
      <c r="E15" s="69"/>
      <c r="F15" s="69" t="s">
        <v>142</v>
      </c>
      <c r="G15" s="69"/>
      <c r="H15" s="69" t="s">
        <v>79</v>
      </c>
      <c r="I15" s="69"/>
      <c r="J15" s="69" t="s">
        <v>142</v>
      </c>
      <c r="K15" s="62"/>
      <c r="L15" s="69" t="s">
        <v>56</v>
      </c>
      <c r="M15" s="69"/>
      <c r="N15" s="69" t="s">
        <v>56</v>
      </c>
      <c r="O15" s="69"/>
      <c r="P15" s="69" t="s">
        <v>39</v>
      </c>
      <c r="Q15" s="69"/>
      <c r="R15" s="69" t="s">
        <v>39</v>
      </c>
    </row>
    <row r="16" spans="1:18" s="55" customFormat="1" ht="20.25" customHeight="1">
      <c r="A16" s="75"/>
      <c r="B16" s="61" t="s">
        <v>611</v>
      </c>
      <c r="C16" s="62"/>
      <c r="D16" s="69" t="s">
        <v>53</v>
      </c>
      <c r="E16" s="69"/>
      <c r="F16" s="69" t="s">
        <v>143</v>
      </c>
      <c r="G16" s="69"/>
      <c r="H16" s="69" t="s">
        <v>53</v>
      </c>
      <c r="I16" s="69"/>
      <c r="J16" s="69" t="s">
        <v>143</v>
      </c>
      <c r="K16" s="62"/>
      <c r="L16" s="69" t="s">
        <v>37</v>
      </c>
      <c r="M16" s="69"/>
      <c r="N16" s="69" t="s">
        <v>56</v>
      </c>
      <c r="O16" s="69"/>
      <c r="P16" s="69" t="s">
        <v>114</v>
      </c>
      <c r="Q16" s="69"/>
      <c r="R16" s="69" t="s">
        <v>39</v>
      </c>
    </row>
    <row r="17" spans="1:31" s="55" customFormat="1" ht="20.25" customHeight="1">
      <c r="A17" s="75"/>
      <c r="B17" s="61" t="s">
        <v>23</v>
      </c>
      <c r="C17" s="62"/>
      <c r="D17" s="69" t="s">
        <v>2</v>
      </c>
      <c r="E17" s="69"/>
      <c r="F17" s="69" t="s">
        <v>142</v>
      </c>
      <c r="G17" s="69"/>
      <c r="H17" s="69" t="s">
        <v>2</v>
      </c>
      <c r="I17" s="69"/>
      <c r="J17" s="69" t="s">
        <v>142</v>
      </c>
      <c r="K17" s="62"/>
      <c r="L17" s="69" t="s">
        <v>2</v>
      </c>
      <c r="M17" s="69"/>
      <c r="N17" s="69" t="s">
        <v>2</v>
      </c>
      <c r="O17" s="69"/>
      <c r="P17" s="69" t="s">
        <v>2</v>
      </c>
      <c r="Q17" s="69"/>
      <c r="R17" s="69" t="s">
        <v>2</v>
      </c>
    </row>
    <row r="18" spans="1:31" s="66" customFormat="1" ht="20.25" customHeight="1">
      <c r="A18" s="75"/>
      <c r="B18" s="73" t="s">
        <v>1</v>
      </c>
      <c r="C18" s="74"/>
      <c r="D18" s="69" t="s">
        <v>19</v>
      </c>
      <c r="E18" s="74"/>
      <c r="F18" s="69" t="s">
        <v>144</v>
      </c>
      <c r="G18" s="74"/>
      <c r="H18" s="69" t="s">
        <v>19</v>
      </c>
      <c r="I18" s="74"/>
      <c r="J18" s="69" t="s">
        <v>144</v>
      </c>
      <c r="K18" s="74"/>
      <c r="L18" s="69" t="s">
        <v>2</v>
      </c>
      <c r="M18" s="74"/>
      <c r="N18" s="69" t="s">
        <v>2</v>
      </c>
      <c r="O18" s="74"/>
      <c r="P18" s="69" t="s">
        <v>2</v>
      </c>
      <c r="Q18" s="74"/>
      <c r="R18" s="69" t="s">
        <v>2</v>
      </c>
      <c r="S18" s="55"/>
      <c r="T18" s="55"/>
      <c r="U18" s="55"/>
      <c r="V18" s="55"/>
      <c r="W18" s="55"/>
      <c r="X18" s="55"/>
      <c r="Y18" s="55"/>
      <c r="Z18" s="55"/>
      <c r="AA18" s="55"/>
      <c r="AB18" s="55"/>
      <c r="AC18" s="55"/>
      <c r="AD18" s="55"/>
      <c r="AE18" s="55"/>
    </row>
    <row r="19" spans="1:31" s="55" customFormat="1" ht="20.25" customHeight="1">
      <c r="A19" s="75"/>
      <c r="B19" s="61" t="s">
        <v>129</v>
      </c>
      <c r="C19" s="62"/>
      <c r="D19" s="69" t="s">
        <v>53</v>
      </c>
      <c r="E19" s="62"/>
      <c r="F19" s="69" t="s">
        <v>143</v>
      </c>
      <c r="G19" s="62"/>
      <c r="H19" s="69" t="s">
        <v>53</v>
      </c>
      <c r="I19" s="62"/>
      <c r="J19" s="69" t="s">
        <v>143</v>
      </c>
      <c r="K19" s="62"/>
      <c r="L19" s="69" t="s">
        <v>53</v>
      </c>
      <c r="M19" s="62"/>
      <c r="N19" s="69" t="s">
        <v>60</v>
      </c>
      <c r="O19" s="62"/>
      <c r="P19" s="69" t="s">
        <v>45</v>
      </c>
      <c r="Q19" s="62"/>
      <c r="R19" s="69" t="s">
        <v>53</v>
      </c>
    </row>
    <row r="20" spans="1:31" s="66" customFormat="1" ht="20.25" customHeight="1">
      <c r="A20" s="75"/>
      <c r="B20" s="73" t="s">
        <v>36</v>
      </c>
      <c r="C20" s="74"/>
      <c r="D20" s="69" t="s">
        <v>79</v>
      </c>
      <c r="E20" s="74"/>
      <c r="F20" s="69" t="s">
        <v>142</v>
      </c>
      <c r="G20" s="74"/>
      <c r="H20" s="69" t="s">
        <v>79</v>
      </c>
      <c r="I20" s="74"/>
      <c r="J20" s="69" t="s">
        <v>142</v>
      </c>
      <c r="K20" s="74"/>
      <c r="L20" s="69" t="s">
        <v>53</v>
      </c>
      <c r="M20" s="74"/>
      <c r="N20" s="69" t="s">
        <v>39</v>
      </c>
      <c r="O20" s="74"/>
      <c r="P20" s="69" t="s">
        <v>39</v>
      </c>
      <c r="Q20" s="74"/>
      <c r="R20" s="69" t="s">
        <v>45</v>
      </c>
      <c r="S20" s="55"/>
      <c r="T20" s="55"/>
      <c r="U20" s="55"/>
      <c r="V20" s="55"/>
      <c r="W20" s="55"/>
      <c r="X20" s="55"/>
      <c r="Y20" s="55"/>
      <c r="Z20" s="55"/>
      <c r="AA20" s="55"/>
      <c r="AB20" s="55"/>
      <c r="AC20" s="55"/>
      <c r="AD20" s="55"/>
      <c r="AE20" s="55"/>
    </row>
    <row r="21" spans="1:31" s="55" customFormat="1" ht="20.25" customHeight="1">
      <c r="A21" s="75"/>
      <c r="B21" s="61" t="s">
        <v>116</v>
      </c>
      <c r="C21" s="62"/>
      <c r="D21" s="69" t="s">
        <v>134</v>
      </c>
      <c r="E21" s="62"/>
      <c r="F21" s="69" t="s">
        <v>134</v>
      </c>
      <c r="G21" s="62"/>
      <c r="H21" s="69" t="s">
        <v>134</v>
      </c>
      <c r="I21" s="62"/>
      <c r="J21" s="69" t="s">
        <v>134</v>
      </c>
      <c r="K21" s="62"/>
      <c r="L21" s="69" t="s">
        <v>254</v>
      </c>
      <c r="M21" s="62"/>
      <c r="N21" s="69" t="s">
        <v>254</v>
      </c>
      <c r="O21" s="62"/>
      <c r="P21" s="69" t="s">
        <v>134</v>
      </c>
      <c r="Q21" s="62"/>
      <c r="R21" s="69" t="s">
        <v>134</v>
      </c>
    </row>
    <row r="22" spans="1:31" s="55" customFormat="1" ht="20.25" customHeight="1">
      <c r="A22" s="75"/>
      <c r="B22" s="61" t="s">
        <v>70</v>
      </c>
      <c r="C22" s="62"/>
      <c r="D22" s="69" t="s">
        <v>88</v>
      </c>
      <c r="E22" s="62"/>
      <c r="F22" s="69" t="s">
        <v>144</v>
      </c>
      <c r="G22" s="62"/>
      <c r="H22" s="69" t="s">
        <v>88</v>
      </c>
      <c r="I22" s="62"/>
      <c r="J22" s="69" t="s">
        <v>144</v>
      </c>
      <c r="K22" s="62"/>
      <c r="L22" s="69" t="s">
        <v>79</v>
      </c>
      <c r="M22" s="62"/>
      <c r="N22" s="69" t="s">
        <v>69</v>
      </c>
      <c r="O22" s="62"/>
      <c r="P22" s="69" t="s">
        <v>60</v>
      </c>
      <c r="Q22" s="62"/>
      <c r="R22" s="69" t="s">
        <v>79</v>
      </c>
    </row>
    <row r="23" spans="1:31" s="55" customFormat="1" ht="20.25" customHeight="1">
      <c r="A23" s="75"/>
      <c r="B23" s="61" t="s">
        <v>154</v>
      </c>
      <c r="C23" s="62"/>
      <c r="D23" s="69" t="s">
        <v>134</v>
      </c>
      <c r="E23" s="62"/>
      <c r="F23" s="69" t="s">
        <v>134</v>
      </c>
      <c r="G23" s="62"/>
      <c r="H23" s="69" t="s">
        <v>134</v>
      </c>
      <c r="I23" s="62"/>
      <c r="J23" s="69" t="s">
        <v>134</v>
      </c>
      <c r="K23" s="62"/>
      <c r="L23" s="69" t="s">
        <v>254</v>
      </c>
      <c r="M23" s="62"/>
      <c r="N23" s="69" t="s">
        <v>254</v>
      </c>
      <c r="O23" s="62"/>
      <c r="P23" s="69" t="s">
        <v>134</v>
      </c>
      <c r="Q23" s="62"/>
      <c r="R23" s="69" t="s">
        <v>134</v>
      </c>
    </row>
    <row r="24" spans="1:31" s="55" customFormat="1" ht="20.25" customHeight="1">
      <c r="A24" s="75"/>
      <c r="B24" s="61" t="s">
        <v>146</v>
      </c>
      <c r="C24" s="62"/>
      <c r="D24" s="69" t="s">
        <v>88</v>
      </c>
      <c r="E24" s="62"/>
      <c r="F24" s="69" t="s">
        <v>144</v>
      </c>
      <c r="G24" s="62"/>
      <c r="H24" s="69" t="s">
        <v>88</v>
      </c>
      <c r="I24" s="62"/>
      <c r="J24" s="69" t="s">
        <v>144</v>
      </c>
      <c r="K24" s="62"/>
      <c r="L24" s="69" t="s">
        <v>88</v>
      </c>
      <c r="M24" s="62"/>
      <c r="N24" s="69" t="s">
        <v>60</v>
      </c>
      <c r="O24" s="62"/>
      <c r="P24" s="69" t="s">
        <v>79</v>
      </c>
      <c r="Q24" s="62"/>
      <c r="R24" s="69" t="s">
        <v>53</v>
      </c>
    </row>
    <row r="25" spans="1:31" s="55" customFormat="1" ht="20.25" customHeight="1">
      <c r="A25" s="75"/>
      <c r="B25" s="61" t="s">
        <v>67</v>
      </c>
      <c r="C25" s="62"/>
      <c r="D25" s="69" t="s">
        <v>88</v>
      </c>
      <c r="E25" s="62"/>
      <c r="F25" s="69" t="s">
        <v>142</v>
      </c>
      <c r="G25" s="62"/>
      <c r="H25" s="69" t="s">
        <v>88</v>
      </c>
      <c r="I25" s="62"/>
      <c r="J25" s="69" t="s">
        <v>142</v>
      </c>
      <c r="K25" s="62"/>
      <c r="L25" s="69" t="s">
        <v>69</v>
      </c>
      <c r="M25" s="62"/>
      <c r="N25" s="69" t="s">
        <v>91</v>
      </c>
      <c r="O25" s="62"/>
      <c r="P25" s="69" t="s">
        <v>60</v>
      </c>
      <c r="Q25" s="62"/>
      <c r="R25" s="69" t="s">
        <v>69</v>
      </c>
    </row>
    <row r="26" spans="1:31" s="55" customFormat="1" ht="20.25" customHeight="1">
      <c r="A26" s="75"/>
      <c r="B26" s="61" t="s">
        <v>140</v>
      </c>
      <c r="C26" s="62"/>
      <c r="D26" s="69" t="s">
        <v>283</v>
      </c>
      <c r="E26" s="62"/>
      <c r="F26" s="69" t="s">
        <v>142</v>
      </c>
      <c r="G26" s="62"/>
      <c r="H26" s="69" t="s">
        <v>283</v>
      </c>
      <c r="I26" s="62"/>
      <c r="J26" s="69" t="s">
        <v>142</v>
      </c>
      <c r="K26" s="62"/>
      <c r="L26" s="69" t="s">
        <v>105</v>
      </c>
      <c r="M26" s="62"/>
      <c r="N26" s="69" t="s">
        <v>91</v>
      </c>
      <c r="O26" s="62"/>
      <c r="P26" s="69" t="s">
        <v>107</v>
      </c>
      <c r="Q26" s="62"/>
      <c r="R26" s="69" t="s">
        <v>88</v>
      </c>
    </row>
    <row r="27" spans="1:31" s="55" customFormat="1" ht="20.25" customHeight="1">
      <c r="A27" s="75"/>
      <c r="B27" s="61" t="s">
        <v>11</v>
      </c>
      <c r="C27" s="62"/>
      <c r="D27" s="69" t="s">
        <v>114</v>
      </c>
      <c r="E27" s="62"/>
      <c r="F27" s="69" t="s">
        <v>142</v>
      </c>
      <c r="G27" s="62"/>
      <c r="H27" s="69" t="s">
        <v>114</v>
      </c>
      <c r="I27" s="62"/>
      <c r="J27" s="69" t="s">
        <v>142</v>
      </c>
      <c r="K27" s="62"/>
      <c r="L27" s="69" t="s">
        <v>2</v>
      </c>
      <c r="M27" s="62"/>
      <c r="N27" s="69" t="s">
        <v>2</v>
      </c>
      <c r="O27" s="62"/>
      <c r="P27" s="69" t="s">
        <v>2</v>
      </c>
      <c r="Q27" s="62"/>
      <c r="R27" s="69" t="s">
        <v>2</v>
      </c>
    </row>
    <row r="28" spans="1:31" s="55" customFormat="1" ht="20.25" customHeight="1">
      <c r="A28" s="75"/>
      <c r="B28" s="61" t="s">
        <v>78</v>
      </c>
      <c r="C28" s="62"/>
      <c r="D28" s="69" t="s">
        <v>98</v>
      </c>
      <c r="E28" s="62"/>
      <c r="F28" s="69" t="s">
        <v>142</v>
      </c>
      <c r="G28" s="62"/>
      <c r="H28" s="69" t="s">
        <v>98</v>
      </c>
      <c r="I28" s="62"/>
      <c r="J28" s="69" t="s">
        <v>142</v>
      </c>
      <c r="K28" s="62"/>
      <c r="L28" s="69" t="s">
        <v>91</v>
      </c>
      <c r="M28" s="62"/>
      <c r="N28" s="69" t="s">
        <v>110</v>
      </c>
      <c r="O28" s="62"/>
      <c r="P28" s="69" t="s">
        <v>88</v>
      </c>
      <c r="Q28" s="62"/>
      <c r="R28" s="69" t="s">
        <v>98</v>
      </c>
    </row>
    <row r="29" spans="1:31" s="55" customFormat="1" ht="20.25" customHeight="1">
      <c r="A29" s="75"/>
      <c r="B29" s="61" t="s">
        <v>316</v>
      </c>
      <c r="C29" s="62"/>
      <c r="D29" s="69" t="s">
        <v>69</v>
      </c>
      <c r="E29" s="62"/>
      <c r="F29" s="69" t="s">
        <v>143</v>
      </c>
      <c r="G29" s="62"/>
      <c r="H29" s="69" t="s">
        <v>69</v>
      </c>
      <c r="I29" s="62"/>
      <c r="J29" s="69" t="s">
        <v>143</v>
      </c>
      <c r="K29" s="62"/>
      <c r="L29" s="69" t="s">
        <v>56</v>
      </c>
      <c r="M29" s="62"/>
      <c r="N29" s="69" t="s">
        <v>60</v>
      </c>
      <c r="O29" s="62"/>
      <c r="P29" s="69" t="s">
        <v>53</v>
      </c>
      <c r="Q29" s="62"/>
      <c r="R29" s="69" t="s">
        <v>56</v>
      </c>
    </row>
    <row r="30" spans="1:31" s="55" customFormat="1" ht="20.25" customHeight="1">
      <c r="A30" s="75"/>
      <c r="B30" s="61" t="s">
        <v>20</v>
      </c>
      <c r="C30" s="62"/>
      <c r="D30" s="69" t="s">
        <v>32</v>
      </c>
      <c r="E30" s="62"/>
      <c r="F30" s="69" t="s">
        <v>142</v>
      </c>
      <c r="G30" s="62"/>
      <c r="H30" s="69" t="s">
        <v>32</v>
      </c>
      <c r="I30" s="62"/>
      <c r="J30" s="69" t="s">
        <v>142</v>
      </c>
      <c r="K30" s="62"/>
      <c r="L30" s="69" t="s">
        <v>2</v>
      </c>
      <c r="M30" s="62"/>
      <c r="N30" s="69" t="s">
        <v>2</v>
      </c>
      <c r="O30" s="62"/>
      <c r="P30" s="69" t="s">
        <v>2</v>
      </c>
      <c r="Q30" s="62"/>
      <c r="R30" s="69" t="s">
        <v>2</v>
      </c>
    </row>
    <row r="31" spans="1:31" s="55" customFormat="1" ht="20.25" customHeight="1">
      <c r="A31" s="75"/>
      <c r="B31" s="61" t="s">
        <v>89</v>
      </c>
      <c r="C31" s="62"/>
      <c r="D31" s="69" t="s">
        <v>107</v>
      </c>
      <c r="E31" s="62"/>
      <c r="F31" s="69" t="s">
        <v>143</v>
      </c>
      <c r="G31" s="62"/>
      <c r="H31" s="69" t="s">
        <v>107</v>
      </c>
      <c r="I31" s="62"/>
      <c r="J31" s="69" t="s">
        <v>143</v>
      </c>
      <c r="K31" s="62"/>
      <c r="L31" s="69" t="s">
        <v>110</v>
      </c>
      <c r="M31" s="62"/>
      <c r="N31" s="69" t="s">
        <v>88</v>
      </c>
      <c r="O31" s="62"/>
      <c r="P31" s="69" t="s">
        <v>98</v>
      </c>
      <c r="Q31" s="62"/>
      <c r="R31" s="69" t="s">
        <v>79</v>
      </c>
    </row>
    <row r="32" spans="1:31" s="55" customFormat="1" ht="20.25" customHeight="1">
      <c r="A32" s="75"/>
      <c r="B32" s="61" t="s">
        <v>135</v>
      </c>
      <c r="C32" s="62"/>
      <c r="D32" s="69" t="s">
        <v>91</v>
      </c>
      <c r="E32" s="62"/>
      <c r="F32" s="69" t="s">
        <v>142</v>
      </c>
      <c r="G32" s="62"/>
      <c r="H32" s="69" t="s">
        <v>91</v>
      </c>
      <c r="I32" s="62"/>
      <c r="J32" s="69" t="s">
        <v>142</v>
      </c>
      <c r="K32" s="62"/>
      <c r="L32" s="69" t="s">
        <v>91</v>
      </c>
      <c r="M32" s="62"/>
      <c r="N32" s="69" t="s">
        <v>91</v>
      </c>
      <c r="O32" s="62"/>
      <c r="P32" s="69" t="s">
        <v>69</v>
      </c>
      <c r="Q32" s="62"/>
      <c r="R32" s="69" t="s">
        <v>69</v>
      </c>
    </row>
    <row r="33" spans="1:31" s="55" customFormat="1" ht="20.25" customHeight="1">
      <c r="A33" s="75"/>
      <c r="B33" s="70" t="s">
        <v>122</v>
      </c>
      <c r="C33" s="71"/>
      <c r="D33" s="69" t="s">
        <v>45</v>
      </c>
      <c r="E33" s="71"/>
      <c r="F33" s="72" t="s">
        <v>144</v>
      </c>
      <c r="G33" s="71"/>
      <c r="H33" s="69" t="s">
        <v>45</v>
      </c>
      <c r="I33" s="71"/>
      <c r="J33" s="72" t="s">
        <v>144</v>
      </c>
      <c r="K33" s="71"/>
      <c r="L33" s="72" t="s">
        <v>32</v>
      </c>
      <c r="M33" s="71"/>
      <c r="N33" s="72" t="s">
        <v>29</v>
      </c>
      <c r="O33" s="71"/>
      <c r="P33" s="72" t="s">
        <v>114</v>
      </c>
      <c r="Q33" s="71"/>
      <c r="R33" s="72" t="s">
        <v>24</v>
      </c>
    </row>
    <row r="34" spans="1:31" s="55" customFormat="1" ht="20.25" customHeight="1">
      <c r="A34" s="75"/>
      <c r="B34" s="61" t="s">
        <v>97</v>
      </c>
      <c r="C34" s="62"/>
      <c r="D34" s="69" t="s">
        <v>56</v>
      </c>
      <c r="E34" s="62"/>
      <c r="F34" s="69" t="s">
        <v>142</v>
      </c>
      <c r="G34" s="62"/>
      <c r="H34" s="69" t="s">
        <v>56</v>
      </c>
      <c r="I34" s="62"/>
      <c r="J34" s="69" t="s">
        <v>142</v>
      </c>
      <c r="K34" s="62"/>
      <c r="L34" s="69" t="s">
        <v>45</v>
      </c>
      <c r="M34" s="62"/>
      <c r="N34" s="69" t="s">
        <v>39</v>
      </c>
      <c r="O34" s="62"/>
      <c r="P34" s="69" t="s">
        <v>37</v>
      </c>
      <c r="Q34" s="62"/>
      <c r="R34" s="69" t="s">
        <v>45</v>
      </c>
    </row>
    <row r="35" spans="1:31" s="55" customFormat="1" ht="20.25" customHeight="1">
      <c r="A35" s="75"/>
      <c r="B35" s="61" t="s">
        <v>96</v>
      </c>
      <c r="C35" s="62"/>
      <c r="D35" s="69" t="s">
        <v>45</v>
      </c>
      <c r="E35" s="62"/>
      <c r="F35" s="69" t="s">
        <v>142</v>
      </c>
      <c r="G35" s="62"/>
      <c r="H35" s="69" t="s">
        <v>45</v>
      </c>
      <c r="I35" s="62"/>
      <c r="J35" s="69" t="s">
        <v>142</v>
      </c>
      <c r="K35" s="62"/>
      <c r="L35" s="69" t="s">
        <v>19</v>
      </c>
      <c r="M35" s="62"/>
      <c r="N35" s="69" t="s">
        <v>24</v>
      </c>
      <c r="O35" s="62"/>
      <c r="P35" s="69" t="s">
        <v>19</v>
      </c>
      <c r="Q35" s="62"/>
      <c r="R35" s="69" t="s">
        <v>24</v>
      </c>
    </row>
    <row r="36" spans="1:31" s="55" customFormat="1" ht="20.25" customHeight="1">
      <c r="A36" s="75"/>
      <c r="B36" s="61" t="s">
        <v>138</v>
      </c>
      <c r="C36" s="62"/>
      <c r="D36" s="69" t="s">
        <v>88</v>
      </c>
      <c r="E36" s="62"/>
      <c r="F36" s="69" t="s">
        <v>142</v>
      </c>
      <c r="G36" s="62"/>
      <c r="H36" s="69" t="s">
        <v>88</v>
      </c>
      <c r="I36" s="62"/>
      <c r="J36" s="69" t="s">
        <v>142</v>
      </c>
      <c r="K36" s="62"/>
      <c r="L36" s="69" t="s">
        <v>69</v>
      </c>
      <c r="M36" s="62"/>
      <c r="N36" s="69" t="s">
        <v>69</v>
      </c>
      <c r="O36" s="62"/>
      <c r="P36" s="69" t="s">
        <v>79</v>
      </c>
      <c r="Q36" s="62"/>
      <c r="R36" s="69" t="s">
        <v>79</v>
      </c>
    </row>
    <row r="37" spans="1:31" s="66" customFormat="1" ht="20.25" customHeight="1">
      <c r="A37" s="75"/>
      <c r="B37" s="70" t="s">
        <v>271</v>
      </c>
      <c r="C37" s="74"/>
      <c r="D37" s="69" t="s">
        <v>98</v>
      </c>
      <c r="E37" s="62"/>
      <c r="F37" s="69" t="s">
        <v>142</v>
      </c>
      <c r="G37" s="62"/>
      <c r="H37" s="69" t="s">
        <v>98</v>
      </c>
      <c r="I37" s="62"/>
      <c r="J37" s="69" t="s">
        <v>142</v>
      </c>
      <c r="K37" s="74"/>
      <c r="L37" s="69" t="s">
        <v>91</v>
      </c>
      <c r="M37" s="62"/>
      <c r="N37" s="69" t="s">
        <v>69</v>
      </c>
      <c r="O37" s="62"/>
      <c r="P37" s="69" t="s">
        <v>69</v>
      </c>
      <c r="Q37" s="62"/>
      <c r="R37" s="69" t="s">
        <v>60</v>
      </c>
      <c r="S37" s="55"/>
      <c r="T37" s="55"/>
      <c r="U37" s="55"/>
      <c r="V37" s="55"/>
      <c r="W37" s="55"/>
      <c r="X37" s="55"/>
      <c r="Y37" s="55"/>
      <c r="Z37" s="55"/>
      <c r="AA37" s="55"/>
      <c r="AB37" s="55"/>
      <c r="AC37" s="55"/>
      <c r="AD37" s="55"/>
      <c r="AE37" s="55"/>
    </row>
    <row r="38" spans="1:31" s="55" customFormat="1" ht="20.25" customHeight="1">
      <c r="A38" s="75"/>
      <c r="B38" s="61" t="s">
        <v>25</v>
      </c>
      <c r="C38" s="62"/>
      <c r="D38" s="69" t="s">
        <v>2</v>
      </c>
      <c r="E38" s="62"/>
      <c r="F38" s="69" t="s">
        <v>142</v>
      </c>
      <c r="G38" s="62"/>
      <c r="H38" s="69" t="s">
        <v>2</v>
      </c>
      <c r="I38" s="62"/>
      <c r="J38" s="69" t="s">
        <v>142</v>
      </c>
      <c r="K38" s="62"/>
      <c r="L38" s="69" t="s">
        <v>2</v>
      </c>
      <c r="M38" s="62"/>
      <c r="N38" s="69" t="s">
        <v>2</v>
      </c>
      <c r="O38" s="62"/>
      <c r="P38" s="69" t="s">
        <v>2</v>
      </c>
      <c r="Q38" s="62"/>
      <c r="R38" s="69" t="s">
        <v>2</v>
      </c>
    </row>
    <row r="39" spans="1:31" s="59" customFormat="1" ht="20.25" customHeight="1">
      <c r="A39" s="75"/>
      <c r="B39" s="61" t="s">
        <v>30</v>
      </c>
      <c r="C39" s="62"/>
      <c r="D39" s="69" t="s">
        <v>29</v>
      </c>
      <c r="E39" s="62"/>
      <c r="F39" s="69" t="s">
        <v>142</v>
      </c>
      <c r="G39" s="62"/>
      <c r="H39" s="69" t="s">
        <v>29</v>
      </c>
      <c r="I39" s="62"/>
      <c r="J39" s="69" t="s">
        <v>142</v>
      </c>
      <c r="K39" s="62"/>
      <c r="L39" s="69" t="s">
        <v>2</v>
      </c>
      <c r="M39" s="62"/>
      <c r="N39" s="69" t="s">
        <v>2</v>
      </c>
      <c r="O39" s="62"/>
      <c r="P39" s="69" t="s">
        <v>2</v>
      </c>
      <c r="Q39" s="62"/>
      <c r="R39" s="69" t="s">
        <v>2</v>
      </c>
      <c r="S39" s="55"/>
      <c r="T39" s="55"/>
      <c r="U39" s="55"/>
      <c r="V39" s="55"/>
      <c r="W39" s="55"/>
      <c r="X39" s="55"/>
      <c r="Y39" s="55"/>
      <c r="Z39" s="55"/>
      <c r="AA39" s="55"/>
      <c r="AB39" s="55"/>
      <c r="AC39" s="55"/>
      <c r="AD39" s="55"/>
      <c r="AE39" s="55"/>
    </row>
    <row r="40" spans="1:31" s="55" customFormat="1" ht="20.25" customHeight="1">
      <c r="A40" s="75"/>
      <c r="B40" s="61" t="s">
        <v>117</v>
      </c>
      <c r="C40" s="62"/>
      <c r="D40" s="69" t="s">
        <v>134</v>
      </c>
      <c r="E40" s="62"/>
      <c r="F40" s="69" t="s">
        <v>134</v>
      </c>
      <c r="G40" s="62"/>
      <c r="H40" s="69" t="s">
        <v>134</v>
      </c>
      <c r="I40" s="62"/>
      <c r="J40" s="69" t="s">
        <v>134</v>
      </c>
      <c r="K40" s="62"/>
      <c r="L40" s="69" t="s">
        <v>254</v>
      </c>
      <c r="M40" s="62"/>
      <c r="N40" s="69" t="s">
        <v>254</v>
      </c>
      <c r="O40" s="62"/>
      <c r="P40" s="69" t="s">
        <v>134</v>
      </c>
      <c r="Q40" s="62"/>
      <c r="R40" s="69" t="s">
        <v>134</v>
      </c>
    </row>
    <row r="41" spans="1:31" s="55" customFormat="1" ht="20.25" customHeight="1">
      <c r="A41" s="75"/>
      <c r="B41" s="61" t="s">
        <v>44</v>
      </c>
      <c r="C41" s="62"/>
      <c r="D41" s="69" t="s">
        <v>32</v>
      </c>
      <c r="E41" s="62"/>
      <c r="F41" s="69" t="s">
        <v>142</v>
      </c>
      <c r="G41" s="62"/>
      <c r="H41" s="69" t="s">
        <v>32</v>
      </c>
      <c r="I41" s="62"/>
      <c r="J41" s="69" t="s">
        <v>142</v>
      </c>
      <c r="K41" s="62"/>
      <c r="L41" s="69" t="s">
        <v>2</v>
      </c>
      <c r="M41" s="62"/>
      <c r="N41" s="69" t="s">
        <v>2</v>
      </c>
      <c r="O41" s="62"/>
      <c r="P41" s="69" t="s">
        <v>2</v>
      </c>
      <c r="Q41" s="62"/>
      <c r="R41" s="69" t="s">
        <v>2</v>
      </c>
    </row>
    <row r="42" spans="1:31" s="55" customFormat="1" ht="20.25" customHeight="1">
      <c r="A42" s="75"/>
      <c r="B42" s="61" t="s">
        <v>38</v>
      </c>
      <c r="C42" s="62"/>
      <c r="D42" s="69" t="s">
        <v>114</v>
      </c>
      <c r="E42" s="62"/>
      <c r="F42" s="69" t="s">
        <v>142</v>
      </c>
      <c r="G42" s="62"/>
      <c r="H42" s="69" t="s">
        <v>114</v>
      </c>
      <c r="I42" s="62"/>
      <c r="J42" s="69" t="s">
        <v>142</v>
      </c>
      <c r="K42" s="62"/>
      <c r="L42" s="69" t="s">
        <v>19</v>
      </c>
      <c r="M42" s="62"/>
      <c r="N42" s="69" t="s">
        <v>19</v>
      </c>
      <c r="O42" s="62"/>
      <c r="P42" s="69" t="s">
        <v>2</v>
      </c>
      <c r="Q42" s="62"/>
      <c r="R42" s="69" t="s">
        <v>2</v>
      </c>
    </row>
    <row r="43" spans="1:31" s="55" customFormat="1" ht="20.25" customHeight="1">
      <c r="A43" s="75"/>
      <c r="B43" s="61" t="s">
        <v>55</v>
      </c>
      <c r="C43" s="62"/>
      <c r="D43" s="69" t="s">
        <v>53</v>
      </c>
      <c r="E43" s="62"/>
      <c r="F43" s="69" t="s">
        <v>142</v>
      </c>
      <c r="G43" s="62"/>
      <c r="H43" s="69" t="s">
        <v>53</v>
      </c>
      <c r="I43" s="62"/>
      <c r="J43" s="69" t="s">
        <v>142</v>
      </c>
      <c r="K43" s="62"/>
      <c r="L43" s="69" t="s">
        <v>32</v>
      </c>
      <c r="M43" s="62"/>
      <c r="N43" s="69" t="s">
        <v>114</v>
      </c>
      <c r="O43" s="62"/>
      <c r="P43" s="69" t="s">
        <v>32</v>
      </c>
      <c r="Q43" s="62"/>
      <c r="R43" s="69" t="s">
        <v>114</v>
      </c>
    </row>
    <row r="44" spans="1:31" s="55" customFormat="1" ht="20.25" customHeight="1">
      <c r="A44" s="75"/>
      <c r="B44" s="61" t="s">
        <v>71</v>
      </c>
      <c r="C44" s="62"/>
      <c r="D44" s="69" t="s">
        <v>60</v>
      </c>
      <c r="E44" s="62"/>
      <c r="F44" s="69" t="s">
        <v>142</v>
      </c>
      <c r="G44" s="62"/>
      <c r="H44" s="69" t="s">
        <v>60</v>
      </c>
      <c r="I44" s="62"/>
      <c r="J44" s="69" t="s">
        <v>142</v>
      </c>
      <c r="K44" s="62"/>
      <c r="L44" s="69" t="s">
        <v>53</v>
      </c>
      <c r="M44" s="62"/>
      <c r="N44" s="69" t="s">
        <v>79</v>
      </c>
      <c r="O44" s="62"/>
      <c r="P44" s="69" t="s">
        <v>45</v>
      </c>
      <c r="Q44" s="62"/>
      <c r="R44" s="69" t="s">
        <v>56</v>
      </c>
    </row>
    <row r="45" spans="1:31" s="55" customFormat="1" ht="20.25" customHeight="1">
      <c r="A45" s="75"/>
      <c r="B45" s="61" t="s">
        <v>231</v>
      </c>
      <c r="C45" s="62"/>
      <c r="D45" s="69" t="s">
        <v>60</v>
      </c>
      <c r="E45" s="62"/>
      <c r="F45" s="69" t="s">
        <v>142</v>
      </c>
      <c r="G45" s="62"/>
      <c r="H45" s="69" t="s">
        <v>60</v>
      </c>
      <c r="I45" s="62"/>
      <c r="J45" s="69" t="s">
        <v>142</v>
      </c>
      <c r="K45" s="62"/>
      <c r="L45" s="69" t="s">
        <v>39</v>
      </c>
      <c r="M45" s="62"/>
      <c r="N45" s="69" t="s">
        <v>53</v>
      </c>
      <c r="O45" s="62"/>
      <c r="P45" s="69" t="s">
        <v>45</v>
      </c>
      <c r="Q45" s="62"/>
      <c r="R45" s="69" t="s">
        <v>39</v>
      </c>
    </row>
    <row r="46" spans="1:31" s="55" customFormat="1" ht="20.25" customHeight="1">
      <c r="A46" s="75"/>
      <c r="B46" s="61" t="s">
        <v>57</v>
      </c>
      <c r="C46" s="62"/>
      <c r="D46" s="69" t="s">
        <v>37</v>
      </c>
      <c r="E46" s="62"/>
      <c r="F46" s="69" t="s">
        <v>142</v>
      </c>
      <c r="G46" s="62"/>
      <c r="H46" s="69" t="s">
        <v>37</v>
      </c>
      <c r="I46" s="62"/>
      <c r="J46" s="69" t="s">
        <v>142</v>
      </c>
      <c r="K46" s="62"/>
      <c r="L46" s="69" t="s">
        <v>2</v>
      </c>
      <c r="M46" s="62"/>
      <c r="N46" s="69" t="s">
        <v>32</v>
      </c>
      <c r="O46" s="62"/>
      <c r="P46" s="69" t="s">
        <v>2</v>
      </c>
      <c r="Q46" s="62"/>
      <c r="R46" s="69" t="s">
        <v>32</v>
      </c>
    </row>
    <row r="47" spans="1:31" s="66" customFormat="1" ht="20.25" customHeight="1">
      <c r="A47" s="226"/>
      <c r="B47" s="99" t="s">
        <v>113</v>
      </c>
      <c r="C47" s="74"/>
      <c r="D47" s="228" t="s">
        <v>254</v>
      </c>
      <c r="E47" s="74"/>
      <c r="F47" s="228" t="s">
        <v>254</v>
      </c>
      <c r="G47" s="74"/>
      <c r="H47" s="228" t="s">
        <v>254</v>
      </c>
      <c r="I47" s="74"/>
      <c r="J47" s="228" t="s">
        <v>254</v>
      </c>
      <c r="K47" s="74"/>
      <c r="L47" s="228" t="s">
        <v>254</v>
      </c>
      <c r="M47" s="74"/>
      <c r="N47" s="228" t="s">
        <v>110</v>
      </c>
      <c r="O47" s="74"/>
      <c r="P47" s="228" t="s">
        <v>254</v>
      </c>
      <c r="Q47" s="74"/>
      <c r="R47" s="228" t="s">
        <v>110</v>
      </c>
    </row>
    <row r="48" spans="1:31" s="55" customFormat="1" ht="20.25" customHeight="1">
      <c r="A48" s="75"/>
      <c r="B48" s="61" t="s">
        <v>33</v>
      </c>
      <c r="C48" s="62"/>
      <c r="D48" s="69" t="s">
        <v>37</v>
      </c>
      <c r="E48" s="62"/>
      <c r="F48" s="69" t="s">
        <v>142</v>
      </c>
      <c r="G48" s="62"/>
      <c r="H48" s="69" t="s">
        <v>37</v>
      </c>
      <c r="I48" s="62"/>
      <c r="J48" s="69" t="s">
        <v>142</v>
      </c>
      <c r="K48" s="62"/>
      <c r="L48" s="69" t="s">
        <v>2</v>
      </c>
      <c r="M48" s="62"/>
      <c r="N48" s="69" t="s">
        <v>32</v>
      </c>
      <c r="O48" s="62"/>
      <c r="P48" s="69" t="s">
        <v>2</v>
      </c>
      <c r="Q48" s="62"/>
      <c r="R48" s="69" t="s">
        <v>32</v>
      </c>
    </row>
    <row r="49" spans="1:18" s="55" customFormat="1" ht="20.25" customHeight="1">
      <c r="A49" s="75"/>
      <c r="B49" s="61" t="s">
        <v>46</v>
      </c>
      <c r="C49" s="62"/>
      <c r="D49" s="69" t="s">
        <v>29</v>
      </c>
      <c r="E49" s="62"/>
      <c r="F49" s="69" t="s">
        <v>142</v>
      </c>
      <c r="G49" s="62"/>
      <c r="H49" s="69" t="s">
        <v>29</v>
      </c>
      <c r="I49" s="62"/>
      <c r="J49" s="69" t="s">
        <v>142</v>
      </c>
      <c r="K49" s="62"/>
      <c r="L49" s="69" t="s">
        <v>2</v>
      </c>
      <c r="M49" s="62"/>
      <c r="N49" s="69" t="s">
        <v>2</v>
      </c>
      <c r="O49" s="62"/>
      <c r="P49" s="69" t="s">
        <v>2</v>
      </c>
      <c r="Q49" s="62"/>
      <c r="R49" s="69" t="s">
        <v>2</v>
      </c>
    </row>
    <row r="50" spans="1:18" s="55" customFormat="1" ht="20.25" customHeight="1">
      <c r="A50" s="75"/>
      <c r="B50" s="61" t="s">
        <v>161</v>
      </c>
      <c r="C50" s="62"/>
      <c r="D50" s="69" t="s">
        <v>91</v>
      </c>
      <c r="E50" s="62"/>
      <c r="F50" s="69" t="s">
        <v>142</v>
      </c>
      <c r="G50" s="62"/>
      <c r="H50" s="69" t="s">
        <v>91</v>
      </c>
      <c r="I50" s="62"/>
      <c r="J50" s="69" t="s">
        <v>142</v>
      </c>
      <c r="K50" s="62"/>
      <c r="L50" s="69" t="s">
        <v>91</v>
      </c>
      <c r="M50" s="62"/>
      <c r="N50" s="69" t="s">
        <v>98</v>
      </c>
      <c r="O50" s="62"/>
      <c r="P50" s="69" t="s">
        <v>88</v>
      </c>
      <c r="Q50" s="62"/>
      <c r="R50" s="69" t="s">
        <v>91</v>
      </c>
    </row>
    <row r="51" spans="1:18" s="55" customFormat="1" ht="20.25" customHeight="1">
      <c r="A51" s="75"/>
      <c r="B51" s="61" t="s">
        <v>21</v>
      </c>
      <c r="C51" s="62"/>
      <c r="D51" s="69" t="s">
        <v>2</v>
      </c>
      <c r="E51" s="62"/>
      <c r="F51" s="69" t="s">
        <v>142</v>
      </c>
      <c r="G51" s="62"/>
      <c r="H51" s="69" t="s">
        <v>2</v>
      </c>
      <c r="I51" s="62"/>
      <c r="J51" s="69" t="s">
        <v>142</v>
      </c>
      <c r="K51" s="62"/>
      <c r="L51" s="69" t="s">
        <v>2</v>
      </c>
      <c r="M51" s="62"/>
      <c r="N51" s="69" t="s">
        <v>2</v>
      </c>
      <c r="O51" s="62"/>
      <c r="P51" s="69" t="s">
        <v>2</v>
      </c>
      <c r="Q51" s="62"/>
      <c r="R51" s="69" t="s">
        <v>2</v>
      </c>
    </row>
    <row r="52" spans="1:18" s="66" customFormat="1" ht="20.25" customHeight="1">
      <c r="A52" s="226"/>
      <c r="B52" s="227" t="s">
        <v>87</v>
      </c>
      <c r="C52" s="74"/>
      <c r="D52" s="228" t="s">
        <v>60</v>
      </c>
      <c r="E52" s="74"/>
      <c r="F52" s="228" t="s">
        <v>142</v>
      </c>
      <c r="G52" s="74"/>
      <c r="H52" s="228" t="s">
        <v>60</v>
      </c>
      <c r="I52" s="74"/>
      <c r="J52" s="228" t="s">
        <v>142</v>
      </c>
      <c r="K52" s="74"/>
      <c r="L52" s="228" t="s">
        <v>53</v>
      </c>
      <c r="M52" s="74"/>
      <c r="N52" s="228" t="s">
        <v>56</v>
      </c>
      <c r="O52" s="74"/>
      <c r="P52" s="228" t="s">
        <v>39</v>
      </c>
      <c r="Q52" s="74"/>
      <c r="R52" s="228" t="s">
        <v>53</v>
      </c>
    </row>
    <row r="53" spans="1:18" s="55" customFormat="1" ht="20.25" customHeight="1">
      <c r="A53" s="75"/>
      <c r="B53" s="61" t="s">
        <v>109</v>
      </c>
      <c r="C53" s="62"/>
      <c r="D53" s="69" t="s">
        <v>98</v>
      </c>
      <c r="E53" s="62"/>
      <c r="F53" s="69" t="s">
        <v>142</v>
      </c>
      <c r="G53" s="62"/>
      <c r="H53" s="69" t="s">
        <v>134</v>
      </c>
      <c r="I53" s="62"/>
      <c r="J53" s="69" t="s">
        <v>134</v>
      </c>
      <c r="K53" s="62"/>
      <c r="L53" s="69" t="s">
        <v>91</v>
      </c>
      <c r="M53" s="62"/>
      <c r="N53" s="69" t="s">
        <v>110</v>
      </c>
      <c r="O53" s="62"/>
      <c r="P53" s="69" t="s">
        <v>134</v>
      </c>
      <c r="Q53" s="62"/>
      <c r="R53" s="69" t="s">
        <v>134</v>
      </c>
    </row>
    <row r="54" spans="1:18" s="55" customFormat="1" ht="20.25" customHeight="1">
      <c r="A54" s="75"/>
      <c r="B54" s="61" t="s">
        <v>72</v>
      </c>
      <c r="C54" s="62"/>
      <c r="D54" s="69" t="s">
        <v>98</v>
      </c>
      <c r="E54" s="62"/>
      <c r="F54" s="69" t="s">
        <v>143</v>
      </c>
      <c r="G54" s="62"/>
      <c r="H54" s="69" t="s">
        <v>98</v>
      </c>
      <c r="I54" s="62"/>
      <c r="J54" s="69" t="s">
        <v>143</v>
      </c>
      <c r="K54" s="62"/>
      <c r="L54" s="69" t="s">
        <v>91</v>
      </c>
      <c r="M54" s="62"/>
      <c r="N54" s="69" t="s">
        <v>69</v>
      </c>
      <c r="O54" s="62"/>
      <c r="P54" s="69" t="s">
        <v>69</v>
      </c>
      <c r="Q54" s="62"/>
      <c r="R54" s="69" t="s">
        <v>60</v>
      </c>
    </row>
    <row r="55" spans="1:18" s="55" customFormat="1" ht="20.25" customHeight="1">
      <c r="A55" s="75"/>
      <c r="B55" s="61" t="s">
        <v>58</v>
      </c>
      <c r="C55" s="62"/>
      <c r="D55" s="69" t="s">
        <v>91</v>
      </c>
      <c r="E55" s="62"/>
      <c r="F55" s="69" t="s">
        <v>143</v>
      </c>
      <c r="G55" s="62"/>
      <c r="H55" s="69" t="s">
        <v>134</v>
      </c>
      <c r="I55" s="62"/>
      <c r="J55" s="69" t="s">
        <v>134</v>
      </c>
      <c r="K55" s="62"/>
      <c r="L55" s="69" t="s">
        <v>69</v>
      </c>
      <c r="M55" s="62"/>
      <c r="N55" s="69" t="s">
        <v>69</v>
      </c>
      <c r="O55" s="62"/>
      <c r="P55" s="69" t="s">
        <v>134</v>
      </c>
      <c r="Q55" s="62"/>
      <c r="R55" s="69" t="s">
        <v>134</v>
      </c>
    </row>
    <row r="56" spans="1:18" s="55" customFormat="1" ht="20.25" customHeight="1">
      <c r="A56" s="75"/>
      <c r="B56" s="61" t="s">
        <v>47</v>
      </c>
      <c r="C56" s="62"/>
      <c r="D56" s="69" t="s">
        <v>114</v>
      </c>
      <c r="E56" s="62"/>
      <c r="F56" s="69" t="s">
        <v>142</v>
      </c>
      <c r="G56" s="62"/>
      <c r="H56" s="69" t="s">
        <v>114</v>
      </c>
      <c r="I56" s="62"/>
      <c r="J56" s="69" t="s">
        <v>142</v>
      </c>
      <c r="K56" s="62"/>
      <c r="L56" s="69" t="s">
        <v>2</v>
      </c>
      <c r="M56" s="62"/>
      <c r="N56" s="69" t="s">
        <v>2</v>
      </c>
      <c r="O56" s="62"/>
      <c r="P56" s="69" t="s">
        <v>2</v>
      </c>
      <c r="Q56" s="62"/>
      <c r="R56" s="69" t="s">
        <v>2</v>
      </c>
    </row>
    <row r="57" spans="1:18" s="66" customFormat="1" ht="20.25" customHeight="1">
      <c r="A57" s="226"/>
      <c r="B57" s="99" t="s">
        <v>286</v>
      </c>
      <c r="C57" s="74"/>
      <c r="D57" s="228" t="s">
        <v>88</v>
      </c>
      <c r="E57" s="74"/>
      <c r="F57" s="228" t="s">
        <v>142</v>
      </c>
      <c r="G57" s="74"/>
      <c r="H57" s="228" t="s">
        <v>88</v>
      </c>
      <c r="I57" s="74"/>
      <c r="J57" s="228" t="s">
        <v>142</v>
      </c>
      <c r="K57" s="74"/>
      <c r="L57" s="228" t="s">
        <v>79</v>
      </c>
      <c r="M57" s="74"/>
      <c r="N57" s="228" t="s">
        <v>69</v>
      </c>
      <c r="O57" s="74"/>
      <c r="P57" s="228" t="s">
        <v>60</v>
      </c>
      <c r="Q57" s="74"/>
      <c r="R57" s="228" t="s">
        <v>79</v>
      </c>
    </row>
    <row r="58" spans="1:18" s="55" customFormat="1" ht="20.25" customHeight="1">
      <c r="A58" s="75"/>
      <c r="B58" s="61" t="s">
        <v>229</v>
      </c>
      <c r="C58" s="62"/>
      <c r="D58" s="69" t="s">
        <v>107</v>
      </c>
      <c r="E58" s="62"/>
      <c r="F58" s="69" t="s">
        <v>142</v>
      </c>
      <c r="G58" s="62"/>
      <c r="H58" s="69" t="s">
        <v>110</v>
      </c>
      <c r="I58" s="62"/>
      <c r="J58" s="69" t="s">
        <v>142</v>
      </c>
      <c r="K58" s="62"/>
      <c r="L58" s="69" t="s">
        <v>110</v>
      </c>
      <c r="M58" s="62"/>
      <c r="N58" s="69" t="s">
        <v>88</v>
      </c>
      <c r="O58" s="62"/>
      <c r="P58" s="69" t="s">
        <v>98</v>
      </c>
      <c r="Q58" s="62"/>
      <c r="R58" s="69" t="s">
        <v>79</v>
      </c>
    </row>
    <row r="59" spans="1:18" s="55" customFormat="1" ht="20.25" customHeight="1">
      <c r="A59" s="75"/>
      <c r="B59" s="61" t="s">
        <v>151</v>
      </c>
      <c r="C59" s="62"/>
      <c r="D59" s="69" t="s">
        <v>69</v>
      </c>
      <c r="E59" s="62"/>
      <c r="F59" s="69" t="s">
        <v>142</v>
      </c>
      <c r="G59" s="62"/>
      <c r="H59" s="69" t="s">
        <v>69</v>
      </c>
      <c r="I59" s="62"/>
      <c r="J59" s="69" t="s">
        <v>142</v>
      </c>
      <c r="K59" s="62"/>
      <c r="L59" s="69" t="s">
        <v>69</v>
      </c>
      <c r="M59" s="62"/>
      <c r="N59" s="69" t="s">
        <v>79</v>
      </c>
      <c r="O59" s="62"/>
      <c r="P59" s="69" t="s">
        <v>56</v>
      </c>
      <c r="Q59" s="62"/>
      <c r="R59" s="69" t="s">
        <v>53</v>
      </c>
    </row>
    <row r="60" spans="1:18" s="55" customFormat="1" ht="20.25" customHeight="1">
      <c r="A60" s="75"/>
      <c r="B60" s="61" t="s">
        <v>12</v>
      </c>
      <c r="C60" s="62"/>
      <c r="D60" s="69" t="s">
        <v>19</v>
      </c>
      <c r="E60" s="62"/>
      <c r="F60" s="69" t="s">
        <v>142</v>
      </c>
      <c r="G60" s="62"/>
      <c r="H60" s="69" t="s">
        <v>19</v>
      </c>
      <c r="I60" s="62"/>
      <c r="J60" s="69" t="s">
        <v>142</v>
      </c>
      <c r="K60" s="62"/>
      <c r="L60" s="69" t="s">
        <v>2</v>
      </c>
      <c r="M60" s="62"/>
      <c r="N60" s="69" t="s">
        <v>2</v>
      </c>
      <c r="O60" s="62"/>
      <c r="P60" s="69" t="s">
        <v>2</v>
      </c>
      <c r="Q60" s="62"/>
      <c r="R60" s="69" t="s">
        <v>2</v>
      </c>
    </row>
    <row r="61" spans="1:18" s="55" customFormat="1" ht="20.25" customHeight="1">
      <c r="A61" s="75"/>
      <c r="B61" s="61" t="s">
        <v>3</v>
      </c>
      <c r="C61" s="62"/>
      <c r="D61" s="69" t="s">
        <v>29</v>
      </c>
      <c r="E61" s="62"/>
      <c r="F61" s="69" t="s">
        <v>144</v>
      </c>
      <c r="G61" s="62"/>
      <c r="H61" s="69" t="s">
        <v>29</v>
      </c>
      <c r="I61" s="62"/>
      <c r="J61" s="69" t="s">
        <v>144</v>
      </c>
      <c r="K61" s="62"/>
      <c r="L61" s="69" t="s">
        <v>2</v>
      </c>
      <c r="M61" s="62"/>
      <c r="N61" s="69" t="s">
        <v>2</v>
      </c>
      <c r="O61" s="62"/>
      <c r="P61" s="69" t="s">
        <v>2</v>
      </c>
      <c r="Q61" s="62"/>
      <c r="R61" s="69" t="s">
        <v>2</v>
      </c>
    </row>
    <row r="62" spans="1:18" s="55" customFormat="1" ht="20.25" customHeight="1">
      <c r="A62" s="75"/>
      <c r="B62" s="61" t="s">
        <v>179</v>
      </c>
      <c r="C62" s="62"/>
      <c r="D62" s="69" t="s">
        <v>110</v>
      </c>
      <c r="E62" s="62"/>
      <c r="F62" s="69" t="s">
        <v>142</v>
      </c>
      <c r="G62" s="62"/>
      <c r="H62" s="69" t="s">
        <v>110</v>
      </c>
      <c r="I62" s="62"/>
      <c r="J62" s="69" t="s">
        <v>142</v>
      </c>
      <c r="K62" s="62"/>
      <c r="L62" s="69" t="s">
        <v>98</v>
      </c>
      <c r="M62" s="62"/>
      <c r="N62" s="69" t="s">
        <v>91</v>
      </c>
      <c r="O62" s="62"/>
      <c r="P62" s="69" t="s">
        <v>88</v>
      </c>
      <c r="Q62" s="62"/>
      <c r="R62" s="69" t="s">
        <v>69</v>
      </c>
    </row>
    <row r="63" spans="1:18" s="55" customFormat="1" ht="20.25" customHeight="1">
      <c r="A63" s="75"/>
      <c r="B63" s="61" t="s">
        <v>149</v>
      </c>
      <c r="C63" s="62"/>
      <c r="D63" s="69" t="s">
        <v>60</v>
      </c>
      <c r="E63" s="62"/>
      <c r="F63" s="69" t="s">
        <v>144</v>
      </c>
      <c r="G63" s="62"/>
      <c r="H63" s="69" t="s">
        <v>60</v>
      </c>
      <c r="I63" s="62"/>
      <c r="J63" s="69" t="s">
        <v>144</v>
      </c>
      <c r="K63" s="62"/>
      <c r="L63" s="69" t="s">
        <v>53</v>
      </c>
      <c r="M63" s="62"/>
      <c r="N63" s="69" t="s">
        <v>53</v>
      </c>
      <c r="O63" s="62"/>
      <c r="P63" s="69" t="s">
        <v>45</v>
      </c>
      <c r="Q63" s="62"/>
      <c r="R63" s="69" t="s">
        <v>45</v>
      </c>
    </row>
    <row r="64" spans="1:18" s="55" customFormat="1" ht="20.25" customHeight="1">
      <c r="A64" s="75"/>
      <c r="B64" s="61" t="s">
        <v>4</v>
      </c>
      <c r="C64" s="62"/>
      <c r="D64" s="69" t="s">
        <v>2</v>
      </c>
      <c r="E64" s="62"/>
      <c r="F64" s="69" t="s">
        <v>142</v>
      </c>
      <c r="G64" s="62"/>
      <c r="H64" s="69" t="s">
        <v>2</v>
      </c>
      <c r="I64" s="62"/>
      <c r="J64" s="69" t="s">
        <v>142</v>
      </c>
      <c r="K64" s="62"/>
      <c r="L64" s="69" t="s">
        <v>2</v>
      </c>
      <c r="M64" s="62"/>
      <c r="N64" s="69" t="s">
        <v>2</v>
      </c>
      <c r="O64" s="62"/>
      <c r="P64" s="69" t="s">
        <v>2</v>
      </c>
      <c r="Q64" s="62"/>
      <c r="R64" s="69" t="s">
        <v>2</v>
      </c>
    </row>
    <row r="65" spans="1:31" s="55" customFormat="1" ht="20.25" customHeight="1">
      <c r="A65" s="75"/>
      <c r="B65" s="61" t="s">
        <v>159</v>
      </c>
      <c r="C65" s="62"/>
      <c r="D65" s="69" t="s">
        <v>98</v>
      </c>
      <c r="E65" s="62"/>
      <c r="F65" s="69" t="s">
        <v>143</v>
      </c>
      <c r="G65" s="62"/>
      <c r="H65" s="69" t="s">
        <v>98</v>
      </c>
      <c r="I65" s="62"/>
      <c r="J65" s="69" t="s">
        <v>143</v>
      </c>
      <c r="K65" s="62"/>
      <c r="L65" s="69" t="s">
        <v>88</v>
      </c>
      <c r="M65" s="62"/>
      <c r="N65" s="69" t="s">
        <v>69</v>
      </c>
      <c r="O65" s="62"/>
      <c r="P65" s="69" t="s">
        <v>69</v>
      </c>
      <c r="Q65" s="62"/>
      <c r="R65" s="69" t="s">
        <v>79</v>
      </c>
    </row>
    <row r="66" spans="1:31" s="55" customFormat="1" ht="20.25" customHeight="1">
      <c r="A66" s="75"/>
      <c r="B66" s="61" t="s">
        <v>34</v>
      </c>
      <c r="C66" s="62"/>
      <c r="D66" s="69" t="s">
        <v>53</v>
      </c>
      <c r="E66" s="62"/>
      <c r="F66" s="69" t="s">
        <v>142</v>
      </c>
      <c r="G66" s="62"/>
      <c r="H66" s="69" t="s">
        <v>53</v>
      </c>
      <c r="I66" s="62"/>
      <c r="J66" s="69" t="s">
        <v>142</v>
      </c>
      <c r="K66" s="62"/>
      <c r="L66" s="69" t="s">
        <v>29</v>
      </c>
      <c r="M66" s="62"/>
      <c r="N66" s="69" t="s">
        <v>37</v>
      </c>
      <c r="O66" s="62"/>
      <c r="P66" s="69" t="s">
        <v>29</v>
      </c>
      <c r="Q66" s="62"/>
      <c r="R66" s="69" t="s">
        <v>37</v>
      </c>
    </row>
    <row r="67" spans="1:31" s="66" customFormat="1" ht="20.25" customHeight="1">
      <c r="A67" s="75"/>
      <c r="B67" s="61" t="s">
        <v>80</v>
      </c>
      <c r="C67" s="74"/>
      <c r="D67" s="69" t="s">
        <v>56</v>
      </c>
      <c r="E67" s="74"/>
      <c r="F67" s="69" t="s">
        <v>142</v>
      </c>
      <c r="G67" s="74"/>
      <c r="H67" s="69" t="s">
        <v>56</v>
      </c>
      <c r="I67" s="74"/>
      <c r="J67" s="69" t="s">
        <v>142</v>
      </c>
      <c r="K67" s="74"/>
      <c r="L67" s="69" t="s">
        <v>53</v>
      </c>
      <c r="M67" s="74"/>
      <c r="N67" s="69" t="s">
        <v>53</v>
      </c>
      <c r="O67" s="74"/>
      <c r="P67" s="69" t="s">
        <v>45</v>
      </c>
      <c r="Q67" s="74"/>
      <c r="R67" s="69" t="s">
        <v>45</v>
      </c>
      <c r="S67" s="55"/>
      <c r="T67" s="55"/>
      <c r="U67" s="55"/>
      <c r="V67" s="55"/>
      <c r="W67" s="55"/>
      <c r="X67" s="55"/>
      <c r="Y67" s="55"/>
      <c r="Z67" s="55"/>
      <c r="AA67" s="55"/>
      <c r="AB67" s="55"/>
      <c r="AC67" s="55"/>
      <c r="AD67" s="55"/>
      <c r="AE67" s="55"/>
    </row>
    <row r="68" spans="1:31" s="55" customFormat="1" ht="20.25" customHeight="1">
      <c r="A68" s="75"/>
      <c r="B68" s="61" t="s">
        <v>118</v>
      </c>
      <c r="C68" s="62"/>
      <c r="D68" s="69" t="s">
        <v>134</v>
      </c>
      <c r="E68" s="62"/>
      <c r="F68" s="69" t="s">
        <v>134</v>
      </c>
      <c r="G68" s="62"/>
      <c r="H68" s="69" t="s">
        <v>134</v>
      </c>
      <c r="I68" s="62"/>
      <c r="J68" s="69" t="s">
        <v>134</v>
      </c>
      <c r="K68" s="62"/>
      <c r="L68" s="69" t="s">
        <v>2</v>
      </c>
      <c r="M68" s="62"/>
      <c r="N68" s="69" t="s">
        <v>2</v>
      </c>
      <c r="O68" s="62"/>
      <c r="P68" s="69" t="s">
        <v>2</v>
      </c>
      <c r="Q68" s="62"/>
      <c r="R68" s="69" t="s">
        <v>2</v>
      </c>
    </row>
    <row r="69" spans="1:31" s="55" customFormat="1" ht="20.25" customHeight="1">
      <c r="A69" s="75"/>
      <c r="B69" s="61" t="s">
        <v>103</v>
      </c>
      <c r="C69" s="62"/>
      <c r="D69" s="69" t="s">
        <v>69</v>
      </c>
      <c r="E69" s="62"/>
      <c r="F69" s="69" t="s">
        <v>142</v>
      </c>
      <c r="G69" s="62"/>
      <c r="H69" s="69" t="s">
        <v>69</v>
      </c>
      <c r="I69" s="62"/>
      <c r="J69" s="69" t="s">
        <v>142</v>
      </c>
      <c r="K69" s="62"/>
      <c r="L69" s="69" t="s">
        <v>79</v>
      </c>
      <c r="M69" s="62"/>
      <c r="N69" s="69" t="s">
        <v>79</v>
      </c>
      <c r="O69" s="62"/>
      <c r="P69" s="69" t="s">
        <v>56</v>
      </c>
      <c r="Q69" s="62"/>
      <c r="R69" s="69" t="s">
        <v>56</v>
      </c>
    </row>
    <row r="70" spans="1:31" s="55" customFormat="1" ht="20.25" customHeight="1">
      <c r="A70" s="75"/>
      <c r="B70" s="61" t="s">
        <v>576</v>
      </c>
      <c r="C70" s="62"/>
      <c r="D70" s="69" t="s">
        <v>29</v>
      </c>
      <c r="E70" s="62"/>
      <c r="F70" s="69" t="s">
        <v>142</v>
      </c>
      <c r="G70" s="62"/>
      <c r="H70" s="69" t="s">
        <v>29</v>
      </c>
      <c r="I70" s="62"/>
      <c r="J70" s="69" t="s">
        <v>142</v>
      </c>
      <c r="K70" s="62"/>
      <c r="L70" s="69" t="s">
        <v>2</v>
      </c>
      <c r="M70" s="62"/>
      <c r="N70" s="69" t="s">
        <v>2</v>
      </c>
      <c r="O70" s="62"/>
      <c r="P70" s="69" t="s">
        <v>2</v>
      </c>
      <c r="Q70" s="62"/>
      <c r="R70" s="69" t="s">
        <v>2</v>
      </c>
    </row>
    <row r="71" spans="1:31" s="55" customFormat="1" ht="20.25" customHeight="1">
      <c r="A71" s="75"/>
      <c r="B71" s="61" t="s">
        <v>48</v>
      </c>
      <c r="C71" s="62"/>
      <c r="D71" s="69" t="s">
        <v>39</v>
      </c>
      <c r="E71" s="62"/>
      <c r="F71" s="69" t="s">
        <v>144</v>
      </c>
      <c r="G71" s="62"/>
      <c r="H71" s="69" t="s">
        <v>39</v>
      </c>
      <c r="I71" s="62"/>
      <c r="J71" s="69" t="s">
        <v>144</v>
      </c>
      <c r="K71" s="62"/>
      <c r="L71" s="69" t="s">
        <v>114</v>
      </c>
      <c r="M71" s="62"/>
      <c r="N71" s="69" t="s">
        <v>32</v>
      </c>
      <c r="O71" s="62"/>
      <c r="P71" s="69" t="s">
        <v>114</v>
      </c>
      <c r="Q71" s="62"/>
      <c r="R71" s="69" t="s">
        <v>32</v>
      </c>
    </row>
    <row r="72" spans="1:31" s="55" customFormat="1" ht="20.25" customHeight="1">
      <c r="A72" s="75"/>
      <c r="B72" s="61" t="s">
        <v>28</v>
      </c>
      <c r="C72" s="62"/>
      <c r="D72" s="69" t="s">
        <v>114</v>
      </c>
      <c r="E72" s="62"/>
      <c r="F72" s="69" t="s">
        <v>142</v>
      </c>
      <c r="G72" s="62"/>
      <c r="H72" s="69" t="s">
        <v>114</v>
      </c>
      <c r="I72" s="62"/>
      <c r="J72" s="69" t="s">
        <v>142</v>
      </c>
      <c r="K72" s="62"/>
      <c r="L72" s="69" t="s">
        <v>2</v>
      </c>
      <c r="M72" s="62"/>
      <c r="N72" s="69" t="s">
        <v>29</v>
      </c>
      <c r="O72" s="62"/>
      <c r="P72" s="69" t="s">
        <v>2</v>
      </c>
      <c r="Q72" s="62"/>
      <c r="R72" s="69" t="s">
        <v>19</v>
      </c>
    </row>
    <row r="73" spans="1:31" s="55" customFormat="1" ht="20.25" customHeight="1">
      <c r="A73" s="75"/>
      <c r="B73" s="61" t="s">
        <v>82</v>
      </c>
      <c r="C73" s="62"/>
      <c r="D73" s="69" t="s">
        <v>53</v>
      </c>
      <c r="E73" s="62"/>
      <c r="F73" s="69" t="s">
        <v>142</v>
      </c>
      <c r="G73" s="62"/>
      <c r="H73" s="69" t="s">
        <v>53</v>
      </c>
      <c r="I73" s="62"/>
      <c r="J73" s="69" t="s">
        <v>142</v>
      </c>
      <c r="K73" s="62"/>
      <c r="L73" s="69" t="s">
        <v>37</v>
      </c>
      <c r="M73" s="62"/>
      <c r="N73" s="69" t="s">
        <v>37</v>
      </c>
      <c r="O73" s="62"/>
      <c r="P73" s="69" t="s">
        <v>32</v>
      </c>
      <c r="Q73" s="62"/>
      <c r="R73" s="69" t="s">
        <v>32</v>
      </c>
    </row>
    <row r="74" spans="1:31" s="55" customFormat="1" ht="20.25" customHeight="1">
      <c r="A74" s="75"/>
      <c r="B74" s="61" t="s">
        <v>111</v>
      </c>
      <c r="C74" s="62"/>
      <c r="D74" s="69" t="s">
        <v>39</v>
      </c>
      <c r="E74" s="62"/>
      <c r="F74" s="69" t="s">
        <v>144</v>
      </c>
      <c r="G74" s="62"/>
      <c r="H74" s="69" t="s">
        <v>39</v>
      </c>
      <c r="I74" s="62"/>
      <c r="J74" s="69" t="s">
        <v>144</v>
      </c>
      <c r="K74" s="62"/>
      <c r="L74" s="69" t="s">
        <v>37</v>
      </c>
      <c r="M74" s="62"/>
      <c r="N74" s="69" t="s">
        <v>37</v>
      </c>
      <c r="O74" s="62"/>
      <c r="P74" s="69" t="s">
        <v>114</v>
      </c>
      <c r="Q74" s="62"/>
      <c r="R74" s="69" t="s">
        <v>114</v>
      </c>
    </row>
    <row r="75" spans="1:31" s="55" customFormat="1" ht="20.25" customHeight="1">
      <c r="A75" s="75"/>
      <c r="B75" s="61" t="s">
        <v>277</v>
      </c>
      <c r="C75" s="62"/>
      <c r="D75" s="69" t="s">
        <v>98</v>
      </c>
      <c r="E75" s="62"/>
      <c r="F75" s="69" t="s">
        <v>144</v>
      </c>
      <c r="G75" s="62"/>
      <c r="H75" s="69" t="s">
        <v>98</v>
      </c>
      <c r="I75" s="62"/>
      <c r="J75" s="69" t="s">
        <v>144</v>
      </c>
      <c r="K75" s="62"/>
      <c r="L75" s="69" t="s">
        <v>98</v>
      </c>
      <c r="M75" s="62"/>
      <c r="N75" s="69" t="s">
        <v>98</v>
      </c>
      <c r="O75" s="62"/>
      <c r="P75" s="69" t="s">
        <v>91</v>
      </c>
      <c r="Q75" s="62"/>
      <c r="R75" s="69" t="s">
        <v>91</v>
      </c>
    </row>
    <row r="76" spans="1:31" s="55" customFormat="1" ht="20.25" customHeight="1">
      <c r="A76" s="75"/>
      <c r="B76" s="61" t="s">
        <v>13</v>
      </c>
      <c r="C76" s="62"/>
      <c r="D76" s="69" t="s">
        <v>29</v>
      </c>
      <c r="E76" s="62"/>
      <c r="F76" s="69" t="s">
        <v>143</v>
      </c>
      <c r="G76" s="62"/>
      <c r="H76" s="69" t="s">
        <v>29</v>
      </c>
      <c r="I76" s="62"/>
      <c r="J76" s="69" t="s">
        <v>143</v>
      </c>
      <c r="K76" s="62"/>
      <c r="L76" s="69" t="s">
        <v>2</v>
      </c>
      <c r="M76" s="62"/>
      <c r="N76" s="69" t="s">
        <v>2</v>
      </c>
      <c r="O76" s="62"/>
      <c r="P76" s="69" t="s">
        <v>2</v>
      </c>
      <c r="Q76" s="62"/>
      <c r="R76" s="69" t="s">
        <v>2</v>
      </c>
    </row>
    <row r="77" spans="1:31" s="66" customFormat="1" ht="20.25" customHeight="1">
      <c r="A77" s="75"/>
      <c r="B77" s="61" t="s">
        <v>10</v>
      </c>
      <c r="C77" s="74"/>
      <c r="D77" s="69" t="s">
        <v>29</v>
      </c>
      <c r="E77" s="74"/>
      <c r="F77" s="69" t="s">
        <v>142</v>
      </c>
      <c r="G77" s="74"/>
      <c r="H77" s="69" t="s">
        <v>29</v>
      </c>
      <c r="I77" s="74"/>
      <c r="J77" s="69" t="s">
        <v>142</v>
      </c>
      <c r="K77" s="74"/>
      <c r="L77" s="69" t="s">
        <v>2</v>
      </c>
      <c r="M77" s="74"/>
      <c r="N77" s="69" t="s">
        <v>2</v>
      </c>
      <c r="O77" s="74"/>
      <c r="P77" s="69" t="s">
        <v>2</v>
      </c>
      <c r="Q77" s="74"/>
      <c r="R77" s="69" t="s">
        <v>2</v>
      </c>
      <c r="S77" s="55"/>
      <c r="T77" s="55"/>
      <c r="U77" s="55"/>
      <c r="V77" s="55"/>
      <c r="W77" s="55"/>
      <c r="X77" s="55"/>
      <c r="Y77" s="55"/>
      <c r="Z77" s="55"/>
      <c r="AA77" s="55"/>
      <c r="AB77" s="55"/>
      <c r="AC77" s="55"/>
      <c r="AD77" s="55"/>
      <c r="AE77" s="55"/>
    </row>
    <row r="78" spans="1:31" s="55" customFormat="1" ht="20.25" customHeight="1">
      <c r="A78" s="75"/>
      <c r="B78" s="61" t="s">
        <v>42</v>
      </c>
      <c r="C78" s="62"/>
      <c r="D78" s="69" t="s">
        <v>45</v>
      </c>
      <c r="E78" s="62"/>
      <c r="F78" s="69" t="s">
        <v>142</v>
      </c>
      <c r="G78" s="62"/>
      <c r="H78" s="69" t="s">
        <v>45</v>
      </c>
      <c r="I78" s="62"/>
      <c r="J78" s="69" t="s">
        <v>142</v>
      </c>
      <c r="K78" s="62"/>
      <c r="L78" s="69" t="s">
        <v>29</v>
      </c>
      <c r="M78" s="62"/>
      <c r="N78" s="69" t="s">
        <v>2</v>
      </c>
      <c r="O78" s="62"/>
      <c r="P78" s="69" t="s">
        <v>29</v>
      </c>
      <c r="Q78" s="62"/>
      <c r="R78" s="69" t="s">
        <v>2</v>
      </c>
    </row>
    <row r="79" spans="1:31" s="55" customFormat="1" ht="20.25" customHeight="1">
      <c r="A79" s="75"/>
      <c r="B79" s="61" t="s">
        <v>15</v>
      </c>
      <c r="C79" s="62"/>
      <c r="D79" s="69" t="s">
        <v>39</v>
      </c>
      <c r="E79" s="62"/>
      <c r="F79" s="69" t="s">
        <v>142</v>
      </c>
      <c r="G79" s="62"/>
      <c r="H79" s="69" t="s">
        <v>39</v>
      </c>
      <c r="I79" s="62"/>
      <c r="J79" s="69" t="s">
        <v>142</v>
      </c>
      <c r="K79" s="62"/>
      <c r="L79" s="69" t="s">
        <v>24</v>
      </c>
      <c r="M79" s="62"/>
      <c r="N79" s="69" t="s">
        <v>29</v>
      </c>
      <c r="O79" s="62"/>
      <c r="P79" s="69" t="s">
        <v>24</v>
      </c>
      <c r="Q79" s="62"/>
      <c r="R79" s="69" t="s">
        <v>29</v>
      </c>
    </row>
    <row r="80" spans="1:31" s="55" customFormat="1" ht="20.25" customHeight="1">
      <c r="A80" s="75"/>
      <c r="B80" s="61" t="s">
        <v>86</v>
      </c>
      <c r="C80" s="62"/>
      <c r="D80" s="69" t="s">
        <v>79</v>
      </c>
      <c r="E80" s="62"/>
      <c r="F80" s="69" t="s">
        <v>142</v>
      </c>
      <c r="G80" s="62"/>
      <c r="H80" s="69" t="s">
        <v>79</v>
      </c>
      <c r="I80" s="62"/>
      <c r="J80" s="69" t="s">
        <v>142</v>
      </c>
      <c r="K80" s="62"/>
      <c r="L80" s="69" t="s">
        <v>56</v>
      </c>
      <c r="M80" s="62"/>
      <c r="N80" s="69" t="s">
        <v>79</v>
      </c>
      <c r="O80" s="62"/>
      <c r="P80" s="69" t="s">
        <v>39</v>
      </c>
      <c r="Q80" s="62"/>
      <c r="R80" s="69" t="s">
        <v>56</v>
      </c>
    </row>
    <row r="81" spans="1:18" s="55" customFormat="1" ht="20.25" customHeight="1">
      <c r="A81" s="75"/>
      <c r="B81" s="61" t="s">
        <v>18</v>
      </c>
      <c r="C81" s="62"/>
      <c r="D81" s="69" t="s">
        <v>114</v>
      </c>
      <c r="E81" s="62"/>
      <c r="F81" s="69" t="s">
        <v>142</v>
      </c>
      <c r="G81" s="62"/>
      <c r="H81" s="69" t="s">
        <v>114</v>
      </c>
      <c r="I81" s="62"/>
      <c r="J81" s="69" t="s">
        <v>142</v>
      </c>
      <c r="K81" s="62"/>
      <c r="L81" s="69" t="s">
        <v>2</v>
      </c>
      <c r="M81" s="62"/>
      <c r="N81" s="69" t="s">
        <v>2</v>
      </c>
      <c r="O81" s="62"/>
      <c r="P81" s="69" t="s">
        <v>2</v>
      </c>
      <c r="Q81" s="62"/>
      <c r="R81" s="69" t="s">
        <v>2</v>
      </c>
    </row>
    <row r="82" spans="1:18" s="55" customFormat="1" ht="20.25" customHeight="1">
      <c r="A82" s="75"/>
      <c r="B82" s="61" t="s">
        <v>119</v>
      </c>
      <c r="C82" s="62"/>
      <c r="D82" s="69" t="s">
        <v>134</v>
      </c>
      <c r="E82" s="62"/>
      <c r="F82" s="69" t="s">
        <v>134</v>
      </c>
      <c r="G82" s="62"/>
      <c r="H82" s="69" t="s">
        <v>134</v>
      </c>
      <c r="I82" s="62"/>
      <c r="J82" s="69" t="s">
        <v>134</v>
      </c>
      <c r="K82" s="62"/>
      <c r="L82" s="69" t="s">
        <v>2</v>
      </c>
      <c r="M82" s="62"/>
      <c r="N82" s="69" t="s">
        <v>2</v>
      </c>
      <c r="O82" s="62"/>
      <c r="P82" s="69" t="s">
        <v>2</v>
      </c>
      <c r="Q82" s="62"/>
      <c r="R82" s="69" t="s">
        <v>2</v>
      </c>
    </row>
    <row r="83" spans="1:18" s="55" customFormat="1" ht="20.25" customHeight="1">
      <c r="A83" s="75"/>
      <c r="B83" s="61" t="s">
        <v>84</v>
      </c>
      <c r="C83" s="62"/>
      <c r="D83" s="69" t="s">
        <v>79</v>
      </c>
      <c r="E83" s="62"/>
      <c r="F83" s="69" t="s">
        <v>142</v>
      </c>
      <c r="G83" s="62"/>
      <c r="H83" s="69" t="s">
        <v>79</v>
      </c>
      <c r="I83" s="62"/>
      <c r="J83" s="69" t="s">
        <v>142</v>
      </c>
      <c r="K83" s="62"/>
      <c r="L83" s="69" t="s">
        <v>53</v>
      </c>
      <c r="M83" s="62"/>
      <c r="N83" s="69" t="s">
        <v>56</v>
      </c>
      <c r="O83" s="62"/>
      <c r="P83" s="69" t="s">
        <v>39</v>
      </c>
      <c r="Q83" s="62"/>
      <c r="R83" s="69" t="s">
        <v>56</v>
      </c>
    </row>
    <row r="84" spans="1:18" s="55" customFormat="1" ht="20.25" customHeight="1">
      <c r="A84" s="75"/>
      <c r="B84" s="70" t="s">
        <v>94</v>
      </c>
      <c r="C84" s="71"/>
      <c r="D84" s="72" t="s">
        <v>45</v>
      </c>
      <c r="E84" s="71"/>
      <c r="F84" s="72" t="s">
        <v>142</v>
      </c>
      <c r="G84" s="71"/>
      <c r="H84" s="72" t="s">
        <v>45</v>
      </c>
      <c r="I84" s="71"/>
      <c r="J84" s="72" t="s">
        <v>142</v>
      </c>
      <c r="K84" s="71"/>
      <c r="L84" s="72" t="s">
        <v>37</v>
      </c>
      <c r="M84" s="71"/>
      <c r="N84" s="72" t="s">
        <v>45</v>
      </c>
      <c r="O84" s="71"/>
      <c r="P84" s="72" t="s">
        <v>32</v>
      </c>
      <c r="Q84" s="71"/>
      <c r="R84" s="72" t="s">
        <v>37</v>
      </c>
    </row>
    <row r="85" spans="1:18" s="55" customFormat="1" ht="20.25" customHeight="1">
      <c r="A85" s="75"/>
      <c r="B85" s="61" t="s">
        <v>158</v>
      </c>
      <c r="C85" s="62"/>
      <c r="D85" s="69" t="s">
        <v>91</v>
      </c>
      <c r="E85" s="62"/>
      <c r="F85" s="69" t="s">
        <v>142</v>
      </c>
      <c r="G85" s="62"/>
      <c r="H85" s="69" t="s">
        <v>91</v>
      </c>
      <c r="I85" s="62"/>
      <c r="J85" s="69" t="s">
        <v>142</v>
      </c>
      <c r="K85" s="62"/>
      <c r="L85" s="69" t="s">
        <v>69</v>
      </c>
      <c r="M85" s="62"/>
      <c r="N85" s="69" t="s">
        <v>79</v>
      </c>
      <c r="O85" s="62"/>
      <c r="P85" s="69" t="s">
        <v>79</v>
      </c>
      <c r="Q85" s="62"/>
      <c r="R85" s="69" t="s">
        <v>60</v>
      </c>
    </row>
    <row r="86" spans="1:18" s="55" customFormat="1" ht="20.25" customHeight="1">
      <c r="A86" s="75"/>
      <c r="B86" s="61" t="s">
        <v>59</v>
      </c>
      <c r="C86" s="62"/>
      <c r="D86" s="69" t="s">
        <v>24</v>
      </c>
      <c r="E86" s="62"/>
      <c r="F86" s="69" t="s">
        <v>142</v>
      </c>
      <c r="G86" s="62"/>
      <c r="H86" s="69" t="s">
        <v>24</v>
      </c>
      <c r="I86" s="62"/>
      <c r="J86" s="69" t="s">
        <v>142</v>
      </c>
      <c r="K86" s="62"/>
      <c r="L86" s="69" t="s">
        <v>2</v>
      </c>
      <c r="M86" s="62"/>
      <c r="N86" s="69" t="s">
        <v>2</v>
      </c>
      <c r="O86" s="62"/>
      <c r="P86" s="69" t="s">
        <v>2</v>
      </c>
      <c r="Q86" s="62"/>
      <c r="R86" s="69" t="s">
        <v>2</v>
      </c>
    </row>
    <row r="87" spans="1:18" s="55" customFormat="1" ht="20.25" customHeight="1">
      <c r="A87" s="75"/>
      <c r="B87" s="61" t="s">
        <v>49</v>
      </c>
      <c r="C87" s="62"/>
      <c r="D87" s="69" t="s">
        <v>114</v>
      </c>
      <c r="E87" s="62"/>
      <c r="F87" s="69" t="s">
        <v>142</v>
      </c>
      <c r="G87" s="62"/>
      <c r="H87" s="69" t="s">
        <v>114</v>
      </c>
      <c r="I87" s="62"/>
      <c r="J87" s="69" t="s">
        <v>142</v>
      </c>
      <c r="K87" s="62"/>
      <c r="L87" s="69" t="s">
        <v>19</v>
      </c>
      <c r="M87" s="62"/>
      <c r="N87" s="69" t="s">
        <v>24</v>
      </c>
      <c r="O87" s="62"/>
      <c r="P87" s="69" t="s">
        <v>19</v>
      </c>
      <c r="Q87" s="62"/>
      <c r="R87" s="69" t="s">
        <v>24</v>
      </c>
    </row>
    <row r="88" spans="1:18" s="55" customFormat="1" ht="20.25" customHeight="1">
      <c r="A88" s="75"/>
      <c r="B88" s="61" t="s">
        <v>268</v>
      </c>
      <c r="C88" s="62"/>
      <c r="D88" s="69" t="s">
        <v>91</v>
      </c>
      <c r="E88" s="62"/>
      <c r="F88" s="69" t="s">
        <v>143</v>
      </c>
      <c r="G88" s="62"/>
      <c r="H88" s="69" t="s">
        <v>91</v>
      </c>
      <c r="I88" s="62"/>
      <c r="J88" s="69" t="s">
        <v>143</v>
      </c>
      <c r="K88" s="62"/>
      <c r="L88" s="69" t="s">
        <v>91</v>
      </c>
      <c r="M88" s="62"/>
      <c r="N88" s="69" t="s">
        <v>88</v>
      </c>
      <c r="O88" s="62"/>
      <c r="P88" s="69" t="s">
        <v>88</v>
      </c>
      <c r="Q88" s="62"/>
      <c r="R88" s="69" t="s">
        <v>69</v>
      </c>
    </row>
    <row r="89" spans="1:18" s="55" customFormat="1" ht="20.25" customHeight="1">
      <c r="A89" s="75"/>
      <c r="B89" s="61" t="s">
        <v>318</v>
      </c>
      <c r="C89" s="62"/>
      <c r="D89" s="69" t="s">
        <v>110</v>
      </c>
      <c r="E89" s="62"/>
      <c r="F89" s="69" t="s">
        <v>142</v>
      </c>
      <c r="G89" s="62"/>
      <c r="H89" s="69" t="s">
        <v>110</v>
      </c>
      <c r="I89" s="62"/>
      <c r="J89" s="69" t="s">
        <v>142</v>
      </c>
      <c r="K89" s="62"/>
      <c r="L89" s="69" t="s">
        <v>110</v>
      </c>
      <c r="M89" s="62"/>
      <c r="N89" s="69" t="s">
        <v>110</v>
      </c>
      <c r="O89" s="62"/>
      <c r="P89" s="69" t="s">
        <v>91</v>
      </c>
      <c r="Q89" s="62"/>
      <c r="R89" s="69" t="s">
        <v>91</v>
      </c>
    </row>
    <row r="90" spans="1:18" s="55" customFormat="1" ht="20.25" customHeight="1">
      <c r="A90" s="75"/>
      <c r="B90" s="61" t="s">
        <v>52</v>
      </c>
      <c r="C90" s="62"/>
      <c r="D90" s="69" t="s">
        <v>37</v>
      </c>
      <c r="E90" s="62"/>
      <c r="F90" s="69" t="s">
        <v>142</v>
      </c>
      <c r="G90" s="62"/>
      <c r="H90" s="69" t="s">
        <v>37</v>
      </c>
      <c r="I90" s="62"/>
      <c r="J90" s="69" t="s">
        <v>142</v>
      </c>
      <c r="K90" s="62"/>
      <c r="L90" s="69" t="s">
        <v>2</v>
      </c>
      <c r="M90" s="62"/>
      <c r="N90" s="69" t="s">
        <v>2</v>
      </c>
      <c r="O90" s="62"/>
      <c r="P90" s="69" t="s">
        <v>2</v>
      </c>
      <c r="Q90" s="62"/>
      <c r="R90" s="69" t="s">
        <v>2</v>
      </c>
    </row>
    <row r="91" spans="1:18" s="55" customFormat="1" ht="20.25" customHeight="1">
      <c r="A91" s="75"/>
      <c r="B91" s="61" t="s">
        <v>92</v>
      </c>
      <c r="C91" s="62"/>
      <c r="D91" s="69" t="s">
        <v>283</v>
      </c>
      <c r="E91" s="62"/>
      <c r="F91" s="69" t="s">
        <v>142</v>
      </c>
      <c r="G91" s="62"/>
      <c r="H91" s="69" t="s">
        <v>283</v>
      </c>
      <c r="I91" s="62"/>
      <c r="J91" s="69" t="s">
        <v>142</v>
      </c>
      <c r="K91" s="62"/>
      <c r="L91" s="69" t="s">
        <v>105</v>
      </c>
      <c r="M91" s="62"/>
      <c r="N91" s="69" t="s">
        <v>105</v>
      </c>
      <c r="O91" s="62"/>
      <c r="P91" s="69" t="s">
        <v>105</v>
      </c>
      <c r="Q91" s="62"/>
      <c r="R91" s="69" t="s">
        <v>105</v>
      </c>
    </row>
    <row r="92" spans="1:18" s="55" customFormat="1" ht="20.25" customHeight="1">
      <c r="A92" s="75"/>
      <c r="B92" s="61" t="s">
        <v>120</v>
      </c>
      <c r="C92" s="62"/>
      <c r="D92" s="69" t="s">
        <v>134</v>
      </c>
      <c r="E92" s="62"/>
      <c r="F92" s="69" t="s">
        <v>134</v>
      </c>
      <c r="G92" s="62"/>
      <c r="H92" s="69" t="s">
        <v>134</v>
      </c>
      <c r="I92" s="62"/>
      <c r="J92" s="69" t="s">
        <v>134</v>
      </c>
      <c r="K92" s="62"/>
      <c r="L92" s="69" t="s">
        <v>2</v>
      </c>
      <c r="M92" s="62"/>
      <c r="N92" s="69" t="s">
        <v>2</v>
      </c>
      <c r="O92" s="62"/>
      <c r="P92" s="69" t="s">
        <v>2</v>
      </c>
      <c r="Q92" s="62"/>
      <c r="R92" s="69" t="s">
        <v>2</v>
      </c>
    </row>
    <row r="93" spans="1:18" s="55" customFormat="1" ht="20.25" customHeight="1">
      <c r="A93" s="75"/>
      <c r="B93" s="61" t="s">
        <v>75</v>
      </c>
      <c r="C93" s="62"/>
      <c r="D93" s="69" t="s">
        <v>32</v>
      </c>
      <c r="E93" s="62"/>
      <c r="F93" s="69" t="s">
        <v>142</v>
      </c>
      <c r="G93" s="62"/>
      <c r="H93" s="69" t="s">
        <v>32</v>
      </c>
      <c r="I93" s="62"/>
      <c r="J93" s="69" t="s">
        <v>142</v>
      </c>
      <c r="K93" s="62"/>
      <c r="L93" s="69" t="s">
        <v>2</v>
      </c>
      <c r="M93" s="62"/>
      <c r="N93" s="69" t="s">
        <v>2</v>
      </c>
      <c r="O93" s="62"/>
      <c r="P93" s="69" t="s">
        <v>2</v>
      </c>
      <c r="Q93" s="62"/>
      <c r="R93" s="69" t="s">
        <v>2</v>
      </c>
    </row>
    <row r="94" spans="1:18" s="55" customFormat="1" ht="20.25" customHeight="1">
      <c r="A94" s="75"/>
      <c r="B94" s="61" t="s">
        <v>5</v>
      </c>
      <c r="C94" s="62"/>
      <c r="D94" s="69" t="s">
        <v>2</v>
      </c>
      <c r="E94" s="62"/>
      <c r="F94" s="69" t="s">
        <v>142</v>
      </c>
      <c r="G94" s="62"/>
      <c r="H94" s="69" t="s">
        <v>2</v>
      </c>
      <c r="I94" s="62"/>
      <c r="J94" s="69" t="s">
        <v>142</v>
      </c>
      <c r="K94" s="62"/>
      <c r="L94" s="69" t="s">
        <v>2</v>
      </c>
      <c r="M94" s="62"/>
      <c r="N94" s="69" t="s">
        <v>2</v>
      </c>
      <c r="O94" s="62"/>
      <c r="P94" s="69" t="s">
        <v>2</v>
      </c>
      <c r="Q94" s="62"/>
      <c r="R94" s="69" t="s">
        <v>2</v>
      </c>
    </row>
    <row r="95" spans="1:18" s="55" customFormat="1" ht="20.25" customHeight="1">
      <c r="A95" s="75"/>
      <c r="B95" s="61" t="s">
        <v>577</v>
      </c>
      <c r="C95" s="62"/>
      <c r="D95" s="69" t="s">
        <v>29</v>
      </c>
      <c r="E95" s="62"/>
      <c r="F95" s="69" t="s">
        <v>142</v>
      </c>
      <c r="G95" s="62"/>
      <c r="H95" s="69" t="s">
        <v>29</v>
      </c>
      <c r="I95" s="62"/>
      <c r="J95" s="69" t="s">
        <v>142</v>
      </c>
      <c r="K95" s="62"/>
      <c r="L95" s="69" t="s">
        <v>2</v>
      </c>
      <c r="M95" s="62"/>
      <c r="N95" s="69" t="s">
        <v>2</v>
      </c>
      <c r="O95" s="62"/>
      <c r="P95" s="69" t="s">
        <v>2</v>
      </c>
      <c r="Q95" s="62"/>
      <c r="R95" s="69" t="s">
        <v>2</v>
      </c>
    </row>
    <row r="96" spans="1:18" s="55" customFormat="1" ht="20.25" customHeight="1">
      <c r="A96" s="75"/>
      <c r="B96" s="61" t="s">
        <v>61</v>
      </c>
      <c r="C96" s="62"/>
      <c r="D96" s="69" t="s">
        <v>37</v>
      </c>
      <c r="E96" s="62"/>
      <c r="F96" s="69" t="s">
        <v>142</v>
      </c>
      <c r="G96" s="62"/>
      <c r="H96" s="69" t="s">
        <v>37</v>
      </c>
      <c r="I96" s="62"/>
      <c r="J96" s="69" t="s">
        <v>142</v>
      </c>
      <c r="K96" s="62"/>
      <c r="L96" s="69" t="s">
        <v>24</v>
      </c>
      <c r="M96" s="62"/>
      <c r="N96" s="69" t="s">
        <v>24</v>
      </c>
      <c r="O96" s="62"/>
      <c r="P96" s="69" t="s">
        <v>19</v>
      </c>
      <c r="Q96" s="62"/>
      <c r="R96" s="69" t="s">
        <v>19</v>
      </c>
    </row>
    <row r="97" spans="1:31" s="55" customFormat="1" ht="20.25" customHeight="1">
      <c r="A97" s="75"/>
      <c r="B97" s="61" t="s">
        <v>273</v>
      </c>
      <c r="C97" s="62"/>
      <c r="D97" s="69" t="s">
        <v>110</v>
      </c>
      <c r="E97" s="62"/>
      <c r="F97" s="69" t="s">
        <v>142</v>
      </c>
      <c r="G97" s="62"/>
      <c r="H97" s="69" t="s">
        <v>110</v>
      </c>
      <c r="I97" s="62"/>
      <c r="J97" s="69" t="s">
        <v>142</v>
      </c>
      <c r="K97" s="62"/>
      <c r="L97" s="69" t="s">
        <v>98</v>
      </c>
      <c r="M97" s="62"/>
      <c r="N97" s="69" t="s">
        <v>88</v>
      </c>
      <c r="O97" s="62"/>
      <c r="P97" s="69" t="s">
        <v>88</v>
      </c>
      <c r="Q97" s="62"/>
      <c r="R97" s="69" t="s">
        <v>79</v>
      </c>
    </row>
    <row r="98" spans="1:31" s="55" customFormat="1" ht="20.25" customHeight="1">
      <c r="A98" s="75"/>
      <c r="B98" s="61" t="s">
        <v>311</v>
      </c>
      <c r="C98" s="62"/>
      <c r="D98" s="69" t="s">
        <v>110</v>
      </c>
      <c r="E98" s="62"/>
      <c r="F98" s="69" t="s">
        <v>142</v>
      </c>
      <c r="G98" s="62"/>
      <c r="H98" s="69" t="s">
        <v>110</v>
      </c>
      <c r="I98" s="62"/>
      <c r="J98" s="69" t="s">
        <v>142</v>
      </c>
      <c r="K98" s="62"/>
      <c r="L98" s="69" t="s">
        <v>98</v>
      </c>
      <c r="M98" s="62"/>
      <c r="N98" s="69" t="s">
        <v>88</v>
      </c>
      <c r="O98" s="62"/>
      <c r="P98" s="69" t="s">
        <v>91</v>
      </c>
      <c r="Q98" s="62"/>
      <c r="R98" s="69" t="s">
        <v>69</v>
      </c>
    </row>
    <row r="99" spans="1:31" s="55" customFormat="1" ht="20.25" customHeight="1">
      <c r="A99" s="75"/>
      <c r="B99" s="61" t="s">
        <v>41</v>
      </c>
      <c r="C99" s="62"/>
      <c r="D99" s="69" t="s">
        <v>32</v>
      </c>
      <c r="E99" s="62"/>
      <c r="F99" s="69" t="s">
        <v>142</v>
      </c>
      <c r="G99" s="62"/>
      <c r="H99" s="69" t="s">
        <v>32</v>
      </c>
      <c r="I99" s="62"/>
      <c r="J99" s="69" t="s">
        <v>142</v>
      </c>
      <c r="K99" s="62"/>
      <c r="L99" s="69" t="s">
        <v>2</v>
      </c>
      <c r="M99" s="62"/>
      <c r="N99" s="69" t="s">
        <v>2</v>
      </c>
      <c r="O99" s="62"/>
      <c r="P99" s="69" t="s">
        <v>2</v>
      </c>
      <c r="Q99" s="62"/>
      <c r="R99" s="69" t="s">
        <v>2</v>
      </c>
    </row>
    <row r="100" spans="1:31" s="55" customFormat="1" ht="20.25" customHeight="1">
      <c r="A100" s="75"/>
      <c r="B100" s="61" t="s">
        <v>50</v>
      </c>
      <c r="C100" s="62"/>
      <c r="D100" s="69" t="s">
        <v>53</v>
      </c>
      <c r="E100" s="62"/>
      <c r="F100" s="69" t="s">
        <v>144</v>
      </c>
      <c r="G100" s="62"/>
      <c r="H100" s="69" t="s">
        <v>53</v>
      </c>
      <c r="I100" s="62"/>
      <c r="J100" s="69" t="s">
        <v>144</v>
      </c>
      <c r="K100" s="62"/>
      <c r="L100" s="69" t="s">
        <v>32</v>
      </c>
      <c r="M100" s="62"/>
      <c r="N100" s="69" t="s">
        <v>29</v>
      </c>
      <c r="O100" s="62"/>
      <c r="P100" s="69" t="s">
        <v>32</v>
      </c>
      <c r="Q100" s="62"/>
      <c r="R100" s="69" t="s">
        <v>29</v>
      </c>
    </row>
    <row r="101" spans="1:31" s="59" customFormat="1" ht="20.25" customHeight="1">
      <c r="A101" s="75"/>
      <c r="B101" s="61" t="s">
        <v>81</v>
      </c>
      <c r="C101" s="62"/>
      <c r="D101" s="69" t="s">
        <v>39</v>
      </c>
      <c r="E101" s="62"/>
      <c r="F101" s="69" t="s">
        <v>144</v>
      </c>
      <c r="G101" s="62"/>
      <c r="H101" s="69" t="s">
        <v>39</v>
      </c>
      <c r="I101" s="62"/>
      <c r="J101" s="69" t="s">
        <v>144</v>
      </c>
      <c r="K101" s="62"/>
      <c r="L101" s="69" t="s">
        <v>114</v>
      </c>
      <c r="M101" s="62"/>
      <c r="N101" s="69" t="s">
        <v>29</v>
      </c>
      <c r="O101" s="62"/>
      <c r="P101" s="69" t="s">
        <v>114</v>
      </c>
      <c r="Q101" s="62"/>
      <c r="R101" s="69" t="s">
        <v>29</v>
      </c>
      <c r="S101" s="55"/>
      <c r="T101" s="55"/>
      <c r="U101" s="55"/>
      <c r="V101" s="55"/>
      <c r="W101" s="55"/>
      <c r="X101" s="55"/>
      <c r="Y101" s="55"/>
      <c r="Z101" s="55"/>
      <c r="AA101" s="55"/>
      <c r="AB101" s="55"/>
      <c r="AC101" s="55"/>
      <c r="AD101" s="55"/>
      <c r="AE101" s="55"/>
    </row>
    <row r="102" spans="1:31" s="55" customFormat="1" ht="20.25" customHeight="1">
      <c r="A102" s="75"/>
      <c r="B102" s="61" t="s">
        <v>100</v>
      </c>
      <c r="C102" s="62"/>
      <c r="D102" s="69" t="s">
        <v>88</v>
      </c>
      <c r="E102" s="62"/>
      <c r="F102" s="69" t="s">
        <v>142</v>
      </c>
      <c r="G102" s="62"/>
      <c r="H102" s="69" t="s">
        <v>88</v>
      </c>
      <c r="I102" s="62"/>
      <c r="J102" s="69" t="s">
        <v>142</v>
      </c>
      <c r="K102" s="62"/>
      <c r="L102" s="69" t="s">
        <v>69</v>
      </c>
      <c r="M102" s="62"/>
      <c r="N102" s="69" t="s">
        <v>88</v>
      </c>
      <c r="O102" s="62"/>
      <c r="P102" s="69" t="s">
        <v>60</v>
      </c>
      <c r="Q102" s="62"/>
      <c r="R102" s="69" t="s">
        <v>79</v>
      </c>
    </row>
    <row r="103" spans="1:31" s="55" customFormat="1" ht="20.25" customHeight="1">
      <c r="A103" s="75"/>
      <c r="B103" s="61" t="s">
        <v>126</v>
      </c>
      <c r="C103" s="62"/>
      <c r="D103" s="69" t="s">
        <v>69</v>
      </c>
      <c r="E103" s="62"/>
      <c r="F103" s="69" t="s">
        <v>142</v>
      </c>
      <c r="G103" s="62"/>
      <c r="H103" s="69" t="s">
        <v>69</v>
      </c>
      <c r="I103" s="62"/>
      <c r="J103" s="69" t="s">
        <v>142</v>
      </c>
      <c r="K103" s="62"/>
      <c r="L103" s="69" t="s">
        <v>69</v>
      </c>
      <c r="M103" s="62"/>
      <c r="N103" s="69" t="s">
        <v>91</v>
      </c>
      <c r="O103" s="62"/>
      <c r="P103" s="69" t="s">
        <v>60</v>
      </c>
      <c r="Q103" s="62"/>
      <c r="R103" s="69" t="s">
        <v>69</v>
      </c>
    </row>
    <row r="104" spans="1:31" s="55" customFormat="1" ht="20.25" customHeight="1">
      <c r="A104" s="75"/>
      <c r="B104" s="61" t="s">
        <v>145</v>
      </c>
      <c r="C104" s="62"/>
      <c r="D104" s="69" t="s">
        <v>79</v>
      </c>
      <c r="E104" s="62"/>
      <c r="F104" s="69" t="s">
        <v>143</v>
      </c>
      <c r="G104" s="62"/>
      <c r="H104" s="69" t="s">
        <v>134</v>
      </c>
      <c r="I104" s="62"/>
      <c r="J104" s="69" t="s">
        <v>134</v>
      </c>
      <c r="K104" s="62"/>
      <c r="L104" s="69" t="s">
        <v>39</v>
      </c>
      <c r="M104" s="62"/>
      <c r="N104" s="69" t="s">
        <v>53</v>
      </c>
      <c r="O104" s="62"/>
      <c r="P104" s="69" t="s">
        <v>134</v>
      </c>
      <c r="Q104" s="62"/>
      <c r="R104" s="69" t="s">
        <v>134</v>
      </c>
    </row>
    <row r="105" spans="1:31" s="55" customFormat="1" ht="20.25" customHeight="1">
      <c r="A105" s="75"/>
      <c r="B105" s="61" t="s">
        <v>74</v>
      </c>
      <c r="C105" s="62"/>
      <c r="D105" s="69" t="s">
        <v>56</v>
      </c>
      <c r="E105" s="62"/>
      <c r="F105" s="69" t="s">
        <v>143</v>
      </c>
      <c r="G105" s="62"/>
      <c r="H105" s="69" t="s">
        <v>56</v>
      </c>
      <c r="I105" s="62"/>
      <c r="J105" s="69" t="s">
        <v>143</v>
      </c>
      <c r="K105" s="62"/>
      <c r="L105" s="69" t="s">
        <v>39</v>
      </c>
      <c r="M105" s="62"/>
      <c r="N105" s="69" t="s">
        <v>39</v>
      </c>
      <c r="O105" s="62"/>
      <c r="P105" s="69" t="s">
        <v>45</v>
      </c>
      <c r="Q105" s="62"/>
      <c r="R105" s="69" t="s">
        <v>45</v>
      </c>
    </row>
    <row r="106" spans="1:31" s="66" customFormat="1" ht="20.25" customHeight="1">
      <c r="A106" s="75"/>
      <c r="B106" s="73" t="s">
        <v>163</v>
      </c>
      <c r="C106" s="74"/>
      <c r="D106" s="69" t="s">
        <v>110</v>
      </c>
      <c r="E106" s="62"/>
      <c r="F106" s="69" t="s">
        <v>142</v>
      </c>
      <c r="G106" s="62"/>
      <c r="H106" s="69" t="s">
        <v>107</v>
      </c>
      <c r="I106" s="62"/>
      <c r="J106" s="69" t="s">
        <v>142</v>
      </c>
      <c r="K106" s="74"/>
      <c r="L106" s="69" t="s">
        <v>110</v>
      </c>
      <c r="M106" s="62"/>
      <c r="N106" s="69" t="s">
        <v>98</v>
      </c>
      <c r="O106" s="62"/>
      <c r="P106" s="69" t="s">
        <v>98</v>
      </c>
      <c r="Q106" s="62"/>
      <c r="R106" s="69" t="s">
        <v>98</v>
      </c>
      <c r="S106" s="55"/>
      <c r="T106" s="55"/>
      <c r="U106" s="55"/>
      <c r="V106" s="55"/>
      <c r="W106" s="55"/>
      <c r="X106" s="55"/>
      <c r="Y106" s="55"/>
      <c r="Z106" s="55"/>
      <c r="AA106" s="55"/>
      <c r="AB106" s="55"/>
      <c r="AC106" s="55"/>
      <c r="AD106" s="55"/>
      <c r="AE106" s="55"/>
    </row>
    <row r="107" spans="1:31" s="55" customFormat="1" ht="20.25" customHeight="1">
      <c r="A107" s="75"/>
      <c r="B107" s="61" t="s">
        <v>152</v>
      </c>
      <c r="C107" s="62"/>
      <c r="D107" s="69" t="s">
        <v>69</v>
      </c>
      <c r="E107" s="62"/>
      <c r="F107" s="69" t="s">
        <v>143</v>
      </c>
      <c r="G107" s="62"/>
      <c r="H107" s="69" t="s">
        <v>69</v>
      </c>
      <c r="I107" s="62"/>
      <c r="J107" s="69" t="s">
        <v>143</v>
      </c>
      <c r="K107" s="62"/>
      <c r="L107" s="69" t="s">
        <v>56</v>
      </c>
      <c r="M107" s="62"/>
      <c r="N107" s="69" t="s">
        <v>56</v>
      </c>
      <c r="O107" s="62"/>
      <c r="P107" s="69" t="s">
        <v>53</v>
      </c>
      <c r="Q107" s="62"/>
      <c r="R107" s="69" t="s">
        <v>39</v>
      </c>
    </row>
    <row r="108" spans="1:31" s="55" customFormat="1" ht="20.25" customHeight="1">
      <c r="A108" s="75"/>
      <c r="B108" s="61" t="s">
        <v>6</v>
      </c>
      <c r="C108" s="62"/>
      <c r="D108" s="69" t="s">
        <v>2</v>
      </c>
      <c r="E108" s="62"/>
      <c r="F108" s="69" t="s">
        <v>142</v>
      </c>
      <c r="G108" s="62"/>
      <c r="H108" s="69" t="s">
        <v>2</v>
      </c>
      <c r="I108" s="62"/>
      <c r="J108" s="69" t="s">
        <v>142</v>
      </c>
      <c r="K108" s="62"/>
      <c r="L108" s="69" t="s">
        <v>2</v>
      </c>
      <c r="M108" s="62"/>
      <c r="N108" s="69" t="s">
        <v>2</v>
      </c>
      <c r="O108" s="62"/>
      <c r="P108" s="69" t="s">
        <v>2</v>
      </c>
      <c r="Q108" s="62"/>
      <c r="R108" s="69" t="s">
        <v>2</v>
      </c>
    </row>
    <row r="109" spans="1:31" s="55" customFormat="1" ht="20.25" customHeight="1">
      <c r="A109" s="75"/>
      <c r="B109" s="61" t="s">
        <v>26</v>
      </c>
      <c r="C109" s="62"/>
      <c r="D109" s="69" t="s">
        <v>2</v>
      </c>
      <c r="E109" s="62"/>
      <c r="F109" s="69" t="s">
        <v>144</v>
      </c>
      <c r="G109" s="62"/>
      <c r="H109" s="69" t="s">
        <v>2</v>
      </c>
      <c r="I109" s="62"/>
      <c r="J109" s="69" t="s">
        <v>144</v>
      </c>
      <c r="K109" s="62"/>
      <c r="L109" s="69" t="s">
        <v>2</v>
      </c>
      <c r="M109" s="62"/>
      <c r="N109" s="69" t="s">
        <v>2</v>
      </c>
      <c r="O109" s="62"/>
      <c r="P109" s="69" t="s">
        <v>2</v>
      </c>
      <c r="Q109" s="62"/>
      <c r="R109" s="69" t="s">
        <v>2</v>
      </c>
    </row>
    <row r="110" spans="1:31" s="55" customFormat="1" ht="20.25" customHeight="1">
      <c r="A110" s="75"/>
      <c r="B110" s="61" t="s">
        <v>102</v>
      </c>
      <c r="C110" s="62"/>
      <c r="D110" s="69" t="s">
        <v>88</v>
      </c>
      <c r="E110" s="62"/>
      <c r="F110" s="69" t="s">
        <v>142</v>
      </c>
      <c r="G110" s="62"/>
      <c r="H110" s="69" t="s">
        <v>88</v>
      </c>
      <c r="I110" s="62"/>
      <c r="J110" s="69" t="s">
        <v>142</v>
      </c>
      <c r="K110" s="62"/>
      <c r="L110" s="69" t="s">
        <v>69</v>
      </c>
      <c r="M110" s="62"/>
      <c r="N110" s="69" t="s">
        <v>88</v>
      </c>
      <c r="O110" s="62"/>
      <c r="P110" s="69" t="s">
        <v>79</v>
      </c>
      <c r="Q110" s="62"/>
      <c r="R110" s="69" t="s">
        <v>69</v>
      </c>
    </row>
    <row r="111" spans="1:31" s="55" customFormat="1" ht="20.25" customHeight="1">
      <c r="A111" s="75"/>
      <c r="B111" s="61" t="s">
        <v>317</v>
      </c>
      <c r="C111" s="62"/>
      <c r="D111" s="69" t="s">
        <v>107</v>
      </c>
      <c r="E111" s="62"/>
      <c r="F111" s="69" t="s">
        <v>142</v>
      </c>
      <c r="G111" s="62"/>
      <c r="H111" s="69" t="s">
        <v>107</v>
      </c>
      <c r="I111" s="62"/>
      <c r="J111" s="69" t="s">
        <v>142</v>
      </c>
      <c r="K111" s="62"/>
      <c r="L111" s="69" t="s">
        <v>110</v>
      </c>
      <c r="M111" s="62"/>
      <c r="N111" s="69" t="s">
        <v>69</v>
      </c>
      <c r="O111" s="62"/>
      <c r="P111" s="69" t="s">
        <v>91</v>
      </c>
      <c r="Q111" s="62"/>
      <c r="R111" s="69" t="s">
        <v>79</v>
      </c>
    </row>
    <row r="112" spans="1:31" s="55" customFormat="1" ht="20.25" customHeight="1">
      <c r="A112" s="75"/>
      <c r="B112" s="61" t="s">
        <v>155</v>
      </c>
      <c r="C112" s="62"/>
      <c r="D112" s="69" t="s">
        <v>91</v>
      </c>
      <c r="E112" s="62"/>
      <c r="F112" s="69" t="s">
        <v>142</v>
      </c>
      <c r="G112" s="62"/>
      <c r="H112" s="69" t="s">
        <v>91</v>
      </c>
      <c r="I112" s="62"/>
      <c r="J112" s="69" t="s">
        <v>142</v>
      </c>
      <c r="K112" s="62"/>
      <c r="L112" s="69" t="s">
        <v>88</v>
      </c>
      <c r="M112" s="62"/>
      <c r="N112" s="69" t="s">
        <v>88</v>
      </c>
      <c r="O112" s="62"/>
      <c r="P112" s="69" t="s">
        <v>79</v>
      </c>
      <c r="Q112" s="62"/>
      <c r="R112" s="69" t="s">
        <v>79</v>
      </c>
    </row>
    <row r="113" spans="1:31" s="55" customFormat="1" ht="20.25" customHeight="1">
      <c r="A113" s="75"/>
      <c r="B113" s="61" t="s">
        <v>7</v>
      </c>
      <c r="C113" s="62"/>
      <c r="D113" s="69" t="s">
        <v>2</v>
      </c>
      <c r="E113" s="62"/>
      <c r="F113" s="69" t="s">
        <v>142</v>
      </c>
      <c r="G113" s="62"/>
      <c r="H113" s="69" t="s">
        <v>2</v>
      </c>
      <c r="I113" s="62"/>
      <c r="J113" s="69" t="s">
        <v>142</v>
      </c>
      <c r="K113" s="62"/>
      <c r="L113" s="69" t="s">
        <v>2</v>
      </c>
      <c r="M113" s="62"/>
      <c r="N113" s="69" t="s">
        <v>2</v>
      </c>
      <c r="O113" s="62"/>
      <c r="P113" s="69" t="s">
        <v>2</v>
      </c>
      <c r="Q113" s="62"/>
      <c r="R113" s="69" t="s">
        <v>2</v>
      </c>
    </row>
    <row r="114" spans="1:31" s="55" customFormat="1" ht="20.25" customHeight="1">
      <c r="A114" s="75"/>
      <c r="B114" s="61" t="s">
        <v>51</v>
      </c>
      <c r="C114" s="62"/>
      <c r="D114" s="69" t="s">
        <v>53</v>
      </c>
      <c r="E114" s="62"/>
      <c r="F114" s="69" t="s">
        <v>142</v>
      </c>
      <c r="G114" s="62"/>
      <c r="H114" s="69" t="s">
        <v>53</v>
      </c>
      <c r="I114" s="62"/>
      <c r="J114" s="69" t="s">
        <v>142</v>
      </c>
      <c r="K114" s="62"/>
      <c r="L114" s="69" t="s">
        <v>45</v>
      </c>
      <c r="M114" s="62"/>
      <c r="N114" s="69" t="s">
        <v>60</v>
      </c>
      <c r="O114" s="62"/>
      <c r="P114" s="69" t="s">
        <v>37</v>
      </c>
      <c r="Q114" s="62"/>
      <c r="R114" s="69" t="s">
        <v>56</v>
      </c>
    </row>
    <row r="115" spans="1:31" s="55" customFormat="1" ht="20.25" customHeight="1">
      <c r="A115" s="75"/>
      <c r="B115" s="61" t="s">
        <v>112</v>
      </c>
      <c r="C115" s="62"/>
      <c r="D115" s="69" t="s">
        <v>98</v>
      </c>
      <c r="E115" s="62"/>
      <c r="F115" s="69" t="s">
        <v>142</v>
      </c>
      <c r="G115" s="62"/>
      <c r="H115" s="69" t="s">
        <v>98</v>
      </c>
      <c r="I115" s="62"/>
      <c r="J115" s="69" t="s">
        <v>142</v>
      </c>
      <c r="K115" s="62"/>
      <c r="L115" s="69" t="s">
        <v>98</v>
      </c>
      <c r="M115" s="62"/>
      <c r="N115" s="69" t="s">
        <v>88</v>
      </c>
      <c r="O115" s="62"/>
      <c r="P115" s="69" t="s">
        <v>88</v>
      </c>
      <c r="Q115" s="62"/>
      <c r="R115" s="69" t="s">
        <v>79</v>
      </c>
    </row>
    <row r="116" spans="1:31" s="55" customFormat="1" ht="20.25" customHeight="1">
      <c r="A116" s="75"/>
      <c r="B116" s="61" t="s">
        <v>115</v>
      </c>
      <c r="C116" s="62"/>
      <c r="D116" s="69" t="s">
        <v>53</v>
      </c>
      <c r="E116" s="62"/>
      <c r="F116" s="69" t="s">
        <v>144</v>
      </c>
      <c r="G116" s="62"/>
      <c r="H116" s="69" t="s">
        <v>134</v>
      </c>
      <c r="I116" s="62"/>
      <c r="J116" s="69" t="s">
        <v>134</v>
      </c>
      <c r="K116" s="62"/>
      <c r="L116" s="69" t="s">
        <v>32</v>
      </c>
      <c r="M116" s="62"/>
      <c r="N116" s="69" t="s">
        <v>29</v>
      </c>
      <c r="O116" s="62"/>
      <c r="P116" s="69" t="s">
        <v>134</v>
      </c>
      <c r="Q116" s="62"/>
      <c r="R116" s="69" t="s">
        <v>134</v>
      </c>
    </row>
    <row r="117" spans="1:31" s="55" customFormat="1" ht="20.25" customHeight="1">
      <c r="A117" s="75"/>
      <c r="B117" s="61" t="s">
        <v>121</v>
      </c>
      <c r="C117" s="62"/>
      <c r="D117" s="69" t="s">
        <v>134</v>
      </c>
      <c r="E117" s="62"/>
      <c r="F117" s="69" t="s">
        <v>134</v>
      </c>
      <c r="G117" s="62"/>
      <c r="H117" s="69" t="s">
        <v>134</v>
      </c>
      <c r="I117" s="62"/>
      <c r="J117" s="69" t="s">
        <v>134</v>
      </c>
      <c r="K117" s="62"/>
      <c r="L117" s="69" t="s">
        <v>254</v>
      </c>
      <c r="M117" s="62"/>
      <c r="N117" s="69" t="s">
        <v>254</v>
      </c>
      <c r="O117" s="62"/>
      <c r="P117" s="69" t="s">
        <v>134</v>
      </c>
      <c r="Q117" s="62"/>
      <c r="R117" s="69" t="s">
        <v>134</v>
      </c>
    </row>
    <row r="118" spans="1:31" s="55" customFormat="1" ht="20.25" customHeight="1">
      <c r="A118" s="75"/>
      <c r="B118" s="70" t="s">
        <v>93</v>
      </c>
      <c r="C118" s="71"/>
      <c r="D118" s="72" t="s">
        <v>88</v>
      </c>
      <c r="E118" s="71"/>
      <c r="F118" s="72" t="s">
        <v>142</v>
      </c>
      <c r="G118" s="71"/>
      <c r="H118" s="72" t="s">
        <v>88</v>
      </c>
      <c r="I118" s="71"/>
      <c r="J118" s="72" t="s">
        <v>142</v>
      </c>
      <c r="K118" s="71"/>
      <c r="L118" s="72" t="s">
        <v>69</v>
      </c>
      <c r="M118" s="71"/>
      <c r="N118" s="69" t="s">
        <v>69</v>
      </c>
      <c r="O118" s="71"/>
      <c r="P118" s="72" t="s">
        <v>60</v>
      </c>
      <c r="Q118" s="71"/>
      <c r="R118" s="72" t="s">
        <v>60</v>
      </c>
    </row>
    <row r="119" spans="1:31" s="66" customFormat="1" ht="20.25" customHeight="1">
      <c r="A119" s="75"/>
      <c r="B119" s="61" t="s">
        <v>101</v>
      </c>
      <c r="C119" s="74"/>
      <c r="D119" s="69" t="s">
        <v>53</v>
      </c>
      <c r="E119" s="74"/>
      <c r="F119" s="69" t="s">
        <v>142</v>
      </c>
      <c r="G119" s="74"/>
      <c r="H119" s="69" t="s">
        <v>53</v>
      </c>
      <c r="I119" s="74"/>
      <c r="J119" s="69" t="s">
        <v>142</v>
      </c>
      <c r="K119" s="74"/>
      <c r="L119" s="69" t="s">
        <v>37</v>
      </c>
      <c r="M119" s="74"/>
      <c r="N119" s="69" t="s">
        <v>39</v>
      </c>
      <c r="O119" s="74"/>
      <c r="P119" s="69" t="s">
        <v>32</v>
      </c>
      <c r="Q119" s="74"/>
      <c r="R119" s="69" t="s">
        <v>45</v>
      </c>
      <c r="S119" s="55"/>
      <c r="T119" s="55"/>
      <c r="U119" s="55"/>
      <c r="V119" s="55"/>
      <c r="W119" s="55"/>
      <c r="X119" s="55"/>
      <c r="Y119" s="55"/>
      <c r="Z119" s="55"/>
      <c r="AA119" s="55"/>
      <c r="AB119" s="55"/>
      <c r="AC119" s="55"/>
      <c r="AD119" s="55"/>
      <c r="AE119" s="55"/>
    </row>
    <row r="120" spans="1:31" s="55" customFormat="1" ht="20.25" customHeight="1">
      <c r="A120" s="75"/>
      <c r="B120" s="61" t="s">
        <v>85</v>
      </c>
      <c r="C120" s="62"/>
      <c r="D120" s="69" t="s">
        <v>45</v>
      </c>
      <c r="E120" s="62"/>
      <c r="F120" s="69" t="s">
        <v>142</v>
      </c>
      <c r="G120" s="62"/>
      <c r="H120" s="69" t="s">
        <v>45</v>
      </c>
      <c r="I120" s="62"/>
      <c r="J120" s="69" t="s">
        <v>142</v>
      </c>
      <c r="K120" s="62"/>
      <c r="L120" s="69" t="s">
        <v>29</v>
      </c>
      <c r="M120" s="62"/>
      <c r="N120" s="69" t="s">
        <v>24</v>
      </c>
      <c r="O120" s="62"/>
      <c r="P120" s="69" t="s">
        <v>29</v>
      </c>
      <c r="Q120" s="62"/>
      <c r="R120" s="69" t="s">
        <v>24</v>
      </c>
    </row>
    <row r="121" spans="1:31" s="59" customFormat="1" ht="20.25" customHeight="1">
      <c r="A121" s="75"/>
      <c r="B121" s="61" t="s">
        <v>76</v>
      </c>
      <c r="C121" s="62"/>
      <c r="D121" s="69" t="s">
        <v>39</v>
      </c>
      <c r="E121" s="62"/>
      <c r="F121" s="69" t="s">
        <v>142</v>
      </c>
      <c r="G121" s="62"/>
      <c r="H121" s="69" t="s">
        <v>39</v>
      </c>
      <c r="I121" s="62"/>
      <c r="J121" s="69" t="s">
        <v>142</v>
      </c>
      <c r="K121" s="62"/>
      <c r="L121" s="69" t="s">
        <v>32</v>
      </c>
      <c r="M121" s="62"/>
      <c r="N121" s="69" t="s">
        <v>32</v>
      </c>
      <c r="O121" s="62"/>
      <c r="P121" s="69" t="s">
        <v>114</v>
      </c>
      <c r="Q121" s="62"/>
      <c r="R121" s="69" t="s">
        <v>114</v>
      </c>
      <c r="S121" s="55"/>
      <c r="T121" s="55"/>
      <c r="U121" s="55"/>
      <c r="V121" s="55"/>
      <c r="W121" s="55"/>
      <c r="X121" s="55"/>
      <c r="Y121" s="55"/>
      <c r="Z121" s="55"/>
      <c r="AA121" s="55"/>
      <c r="AB121" s="55"/>
      <c r="AC121" s="55"/>
      <c r="AD121" s="55"/>
      <c r="AE121" s="55"/>
    </row>
    <row r="122" spans="1:31" s="55" customFormat="1" ht="20.25" customHeight="1">
      <c r="A122" s="75"/>
      <c r="B122" s="61" t="s">
        <v>62</v>
      </c>
      <c r="C122" s="62"/>
      <c r="D122" s="69" t="s">
        <v>32</v>
      </c>
      <c r="E122" s="62"/>
      <c r="F122" s="69" t="s">
        <v>144</v>
      </c>
      <c r="G122" s="62"/>
      <c r="H122" s="69" t="s">
        <v>32</v>
      </c>
      <c r="I122" s="62"/>
      <c r="J122" s="69" t="s">
        <v>144</v>
      </c>
      <c r="K122" s="62"/>
      <c r="L122" s="69" t="s">
        <v>19</v>
      </c>
      <c r="M122" s="62"/>
      <c r="N122" s="69" t="s">
        <v>19</v>
      </c>
      <c r="O122" s="62"/>
      <c r="P122" s="69" t="s">
        <v>19</v>
      </c>
      <c r="Q122" s="62"/>
      <c r="R122" s="69" t="s">
        <v>19</v>
      </c>
    </row>
    <row r="123" spans="1:31" s="55" customFormat="1" ht="20.25" customHeight="1">
      <c r="A123" s="75"/>
      <c r="B123" s="61" t="s">
        <v>16</v>
      </c>
      <c r="C123" s="62"/>
      <c r="D123" s="69" t="s">
        <v>37</v>
      </c>
      <c r="E123" s="62"/>
      <c r="F123" s="69" t="s">
        <v>142</v>
      </c>
      <c r="G123" s="62"/>
      <c r="H123" s="69" t="s">
        <v>37</v>
      </c>
      <c r="I123" s="62"/>
      <c r="J123" s="69" t="s">
        <v>142</v>
      </c>
      <c r="K123" s="62"/>
      <c r="L123" s="69" t="s">
        <v>2</v>
      </c>
      <c r="M123" s="62"/>
      <c r="N123" s="69" t="s">
        <v>29</v>
      </c>
      <c r="O123" s="62"/>
      <c r="P123" s="69" t="s">
        <v>2</v>
      </c>
      <c r="Q123" s="62"/>
      <c r="R123" s="69" t="s">
        <v>29</v>
      </c>
    </row>
    <row r="124" spans="1:31" s="55" customFormat="1" ht="20.25" customHeight="1">
      <c r="A124" s="75"/>
      <c r="B124" s="61" t="s">
        <v>54</v>
      </c>
      <c r="C124" s="62"/>
      <c r="D124" s="69" t="s">
        <v>24</v>
      </c>
      <c r="E124" s="62"/>
      <c r="F124" s="69" t="s">
        <v>142</v>
      </c>
      <c r="G124" s="62"/>
      <c r="H124" s="69" t="s">
        <v>24</v>
      </c>
      <c r="I124" s="62"/>
      <c r="J124" s="69" t="s">
        <v>142</v>
      </c>
      <c r="K124" s="62"/>
      <c r="L124" s="69" t="s">
        <v>2</v>
      </c>
      <c r="M124" s="62"/>
      <c r="N124" s="69" t="s">
        <v>19</v>
      </c>
      <c r="O124" s="62"/>
      <c r="P124" s="69" t="s">
        <v>2</v>
      </c>
      <c r="Q124" s="62"/>
      <c r="R124" s="69" t="s">
        <v>19</v>
      </c>
    </row>
    <row r="125" spans="1:31" s="66" customFormat="1" ht="20.25" customHeight="1">
      <c r="A125" s="75"/>
      <c r="B125" s="61" t="s">
        <v>164</v>
      </c>
      <c r="C125" s="74"/>
      <c r="D125" s="69" t="s">
        <v>110</v>
      </c>
      <c r="E125" s="74"/>
      <c r="F125" s="69" t="s">
        <v>142</v>
      </c>
      <c r="G125" s="74"/>
      <c r="H125" s="69" t="s">
        <v>110</v>
      </c>
      <c r="I125" s="74"/>
      <c r="J125" s="69" t="s">
        <v>142</v>
      </c>
      <c r="K125" s="74"/>
      <c r="L125" s="69" t="s">
        <v>98</v>
      </c>
      <c r="M125" s="74"/>
      <c r="N125" s="69" t="s">
        <v>98</v>
      </c>
      <c r="O125" s="74"/>
      <c r="P125" s="69" t="s">
        <v>88</v>
      </c>
      <c r="Q125" s="74"/>
      <c r="R125" s="69" t="s">
        <v>88</v>
      </c>
      <c r="S125" s="55"/>
      <c r="T125" s="55"/>
      <c r="U125" s="55"/>
      <c r="V125" s="55"/>
      <c r="W125" s="55"/>
      <c r="X125" s="55"/>
      <c r="Y125" s="55"/>
      <c r="Z125" s="55"/>
      <c r="AA125" s="55"/>
      <c r="AB125" s="55"/>
      <c r="AC125" s="55"/>
      <c r="AD125" s="55"/>
      <c r="AE125" s="55"/>
    </row>
    <row r="126" spans="1:31" s="55" customFormat="1" ht="20.25" customHeight="1">
      <c r="A126" s="75"/>
      <c r="B126" s="61" t="s">
        <v>108</v>
      </c>
      <c r="C126" s="62"/>
      <c r="D126" s="69" t="s">
        <v>53</v>
      </c>
      <c r="E126" s="62"/>
      <c r="F126" s="69" t="s">
        <v>144</v>
      </c>
      <c r="G126" s="62"/>
      <c r="H126" s="69" t="s">
        <v>53</v>
      </c>
      <c r="I126" s="62"/>
      <c r="J126" s="69" t="s">
        <v>144</v>
      </c>
      <c r="K126" s="62"/>
      <c r="L126" s="69" t="s">
        <v>32</v>
      </c>
      <c r="M126" s="62"/>
      <c r="N126" s="69" t="s">
        <v>32</v>
      </c>
      <c r="O126" s="62"/>
      <c r="P126" s="69" t="s">
        <v>32</v>
      </c>
      <c r="Q126" s="62"/>
      <c r="R126" s="69" t="s">
        <v>32</v>
      </c>
    </row>
    <row r="127" spans="1:31" s="55" customFormat="1" ht="19.5" customHeight="1">
      <c r="A127" s="75"/>
      <c r="B127" s="70" t="s">
        <v>104</v>
      </c>
      <c r="C127" s="71"/>
      <c r="D127" s="72" t="s">
        <v>254</v>
      </c>
      <c r="E127" s="71"/>
      <c r="F127" s="72" t="s">
        <v>302</v>
      </c>
      <c r="G127" s="71"/>
      <c r="H127" s="72" t="s">
        <v>254</v>
      </c>
      <c r="I127" s="71"/>
      <c r="J127" s="72" t="s">
        <v>302</v>
      </c>
      <c r="K127" s="71"/>
      <c r="L127" s="72" t="s">
        <v>254</v>
      </c>
      <c r="M127" s="71"/>
      <c r="N127" s="72" t="s">
        <v>39</v>
      </c>
      <c r="O127" s="71"/>
      <c r="P127" s="72" t="s">
        <v>254</v>
      </c>
      <c r="Q127" s="71"/>
      <c r="R127" s="72" t="s">
        <v>45</v>
      </c>
    </row>
    <row r="128" spans="1:31" s="55" customFormat="1" ht="19.5" customHeight="1">
      <c r="A128" s="75"/>
      <c r="B128" s="70" t="s">
        <v>272</v>
      </c>
      <c r="C128" s="71"/>
      <c r="D128" s="72" t="s">
        <v>88</v>
      </c>
      <c r="E128" s="71"/>
      <c r="F128" s="72" t="s">
        <v>142</v>
      </c>
      <c r="G128" s="71"/>
      <c r="H128" s="72" t="s">
        <v>88</v>
      </c>
      <c r="I128" s="71"/>
      <c r="J128" s="72" t="s">
        <v>142</v>
      </c>
      <c r="K128" s="71"/>
      <c r="L128" s="72" t="s">
        <v>69</v>
      </c>
      <c r="M128" s="71"/>
      <c r="N128" s="72" t="s">
        <v>69</v>
      </c>
      <c r="O128" s="71"/>
      <c r="P128" s="72" t="s">
        <v>60</v>
      </c>
      <c r="Q128" s="71"/>
      <c r="R128" s="72" t="s">
        <v>60</v>
      </c>
    </row>
    <row r="129" spans="1:31" s="55" customFormat="1" ht="20.25" customHeight="1">
      <c r="A129" s="75"/>
      <c r="B129" s="61" t="s">
        <v>64</v>
      </c>
      <c r="C129" s="62"/>
      <c r="D129" s="69" t="s">
        <v>29</v>
      </c>
      <c r="E129" s="62"/>
      <c r="F129" s="69" t="s">
        <v>142</v>
      </c>
      <c r="G129" s="62"/>
      <c r="H129" s="69" t="s">
        <v>29</v>
      </c>
      <c r="I129" s="62"/>
      <c r="J129" s="69" t="s">
        <v>142</v>
      </c>
      <c r="K129" s="62"/>
      <c r="L129" s="69" t="s">
        <v>2</v>
      </c>
      <c r="M129" s="62"/>
      <c r="N129" s="69" t="s">
        <v>24</v>
      </c>
      <c r="O129" s="62"/>
      <c r="P129" s="69" t="s">
        <v>2</v>
      </c>
      <c r="Q129" s="62"/>
      <c r="R129" s="69" t="s">
        <v>24</v>
      </c>
    </row>
    <row r="130" spans="1:31" s="55" customFormat="1" ht="20.25" customHeight="1">
      <c r="A130" s="75"/>
      <c r="B130" s="61" t="s">
        <v>150</v>
      </c>
      <c r="C130" s="62"/>
      <c r="D130" s="69" t="s">
        <v>98</v>
      </c>
      <c r="E130" s="62"/>
      <c r="F130" s="69" t="s">
        <v>144</v>
      </c>
      <c r="G130" s="62"/>
      <c r="H130" s="69" t="s">
        <v>98</v>
      </c>
      <c r="I130" s="62"/>
      <c r="J130" s="69" t="s">
        <v>144</v>
      </c>
      <c r="K130" s="62"/>
      <c r="L130" s="69" t="s">
        <v>69</v>
      </c>
      <c r="M130" s="62"/>
      <c r="N130" s="69" t="s">
        <v>53</v>
      </c>
      <c r="O130" s="62"/>
      <c r="P130" s="69" t="s">
        <v>79</v>
      </c>
      <c r="Q130" s="62"/>
      <c r="R130" s="69" t="s">
        <v>39</v>
      </c>
    </row>
    <row r="131" spans="1:31" s="55" customFormat="1" ht="20.25" customHeight="1">
      <c r="A131" s="75"/>
      <c r="B131" s="61" t="s">
        <v>160</v>
      </c>
      <c r="C131" s="62"/>
      <c r="D131" s="69" t="s">
        <v>60</v>
      </c>
      <c r="E131" s="62"/>
      <c r="F131" s="69" t="s">
        <v>142</v>
      </c>
      <c r="G131" s="62"/>
      <c r="H131" s="69" t="s">
        <v>60</v>
      </c>
      <c r="I131" s="62"/>
      <c r="J131" s="69" t="s">
        <v>142</v>
      </c>
      <c r="K131" s="62"/>
      <c r="L131" s="69" t="s">
        <v>39</v>
      </c>
      <c r="M131" s="62"/>
      <c r="N131" s="69" t="s">
        <v>56</v>
      </c>
      <c r="O131" s="62"/>
      <c r="P131" s="69" t="s">
        <v>45</v>
      </c>
      <c r="Q131" s="62"/>
      <c r="R131" s="69" t="s">
        <v>39</v>
      </c>
    </row>
    <row r="132" spans="1:31" s="55" customFormat="1" ht="20.25" customHeight="1">
      <c r="A132" s="75"/>
      <c r="B132" s="61" t="s">
        <v>166</v>
      </c>
      <c r="C132" s="62"/>
      <c r="D132" s="69" t="s">
        <v>56</v>
      </c>
      <c r="E132" s="62"/>
      <c r="F132" s="69" t="s">
        <v>142</v>
      </c>
      <c r="G132" s="62"/>
      <c r="H132" s="69" t="s">
        <v>56</v>
      </c>
      <c r="I132" s="62"/>
      <c r="J132" s="69" t="s">
        <v>142</v>
      </c>
      <c r="K132" s="62"/>
      <c r="L132" s="69" t="s">
        <v>134</v>
      </c>
      <c r="M132" s="62"/>
      <c r="N132" s="69" t="s">
        <v>134</v>
      </c>
      <c r="O132" s="62"/>
      <c r="P132" s="69" t="s">
        <v>134</v>
      </c>
      <c r="Q132" s="62"/>
      <c r="R132" s="69" t="s">
        <v>134</v>
      </c>
    </row>
    <row r="133" spans="1:31" s="55" customFormat="1" ht="20.25" customHeight="1">
      <c r="A133" s="75"/>
      <c r="B133" s="61" t="s">
        <v>22</v>
      </c>
      <c r="C133" s="62"/>
      <c r="D133" s="69" t="s">
        <v>2</v>
      </c>
      <c r="E133" s="62"/>
      <c r="F133" s="69" t="s">
        <v>142</v>
      </c>
      <c r="G133" s="62"/>
      <c r="H133" s="69" t="s">
        <v>2</v>
      </c>
      <c r="I133" s="62"/>
      <c r="J133" s="69" t="s">
        <v>142</v>
      </c>
      <c r="K133" s="62"/>
      <c r="L133" s="69" t="s">
        <v>2</v>
      </c>
      <c r="M133" s="62"/>
      <c r="N133" s="69" t="s">
        <v>2</v>
      </c>
      <c r="O133" s="62"/>
      <c r="P133" s="69" t="s">
        <v>2</v>
      </c>
      <c r="Q133" s="62"/>
      <c r="R133" s="69" t="s">
        <v>2</v>
      </c>
    </row>
    <row r="134" spans="1:31" s="55" customFormat="1" ht="20.25" customHeight="1">
      <c r="A134" s="75"/>
      <c r="B134" s="61" t="s">
        <v>73</v>
      </c>
      <c r="C134" s="62"/>
      <c r="D134" s="69" t="s">
        <v>37</v>
      </c>
      <c r="E134" s="62"/>
      <c r="F134" s="69" t="s">
        <v>142</v>
      </c>
      <c r="G134" s="62"/>
      <c r="H134" s="69" t="s">
        <v>37</v>
      </c>
      <c r="I134" s="62"/>
      <c r="J134" s="69" t="s">
        <v>142</v>
      </c>
      <c r="K134" s="62"/>
      <c r="L134" s="69" t="s">
        <v>2</v>
      </c>
      <c r="M134" s="62"/>
      <c r="N134" s="69" t="s">
        <v>2</v>
      </c>
      <c r="O134" s="62"/>
      <c r="P134" s="69" t="s">
        <v>2</v>
      </c>
      <c r="Q134" s="62"/>
      <c r="R134" s="69" t="s">
        <v>2</v>
      </c>
    </row>
    <row r="135" spans="1:31" s="55" customFormat="1" ht="20.25" customHeight="1">
      <c r="A135" s="75"/>
      <c r="B135" s="61" t="s">
        <v>43</v>
      </c>
      <c r="C135" s="62"/>
      <c r="D135" s="69" t="s">
        <v>32</v>
      </c>
      <c r="E135" s="62"/>
      <c r="F135" s="69" t="s">
        <v>142</v>
      </c>
      <c r="G135" s="62"/>
      <c r="H135" s="69" t="s">
        <v>32</v>
      </c>
      <c r="I135" s="62"/>
      <c r="J135" s="69" t="s">
        <v>142</v>
      </c>
      <c r="K135" s="62"/>
      <c r="L135" s="69" t="s">
        <v>2</v>
      </c>
      <c r="M135" s="62"/>
      <c r="N135" s="69" t="s">
        <v>2</v>
      </c>
      <c r="O135" s="62"/>
      <c r="P135" s="69" t="s">
        <v>2</v>
      </c>
      <c r="Q135" s="62"/>
      <c r="R135" s="69" t="s">
        <v>2</v>
      </c>
    </row>
    <row r="136" spans="1:31" s="55" customFormat="1" ht="20.25" customHeight="1">
      <c r="A136" s="75"/>
      <c r="B136" s="61" t="s">
        <v>264</v>
      </c>
      <c r="C136" s="62"/>
      <c r="D136" s="69" t="s">
        <v>98</v>
      </c>
      <c r="E136" s="62"/>
      <c r="F136" s="69" t="s">
        <v>142</v>
      </c>
      <c r="G136" s="62"/>
      <c r="H136" s="69" t="s">
        <v>98</v>
      </c>
      <c r="I136" s="62"/>
      <c r="J136" s="69" t="s">
        <v>142</v>
      </c>
      <c r="K136" s="62"/>
      <c r="L136" s="69" t="s">
        <v>91</v>
      </c>
      <c r="M136" s="62"/>
      <c r="N136" s="69" t="s">
        <v>88</v>
      </c>
      <c r="O136" s="62"/>
      <c r="P136" s="69" t="s">
        <v>88</v>
      </c>
      <c r="Q136" s="62"/>
      <c r="R136" s="69" t="s">
        <v>69</v>
      </c>
    </row>
    <row r="137" spans="1:31" s="55" customFormat="1" ht="20.25" customHeight="1">
      <c r="A137" s="75"/>
      <c r="B137" s="61" t="s">
        <v>63</v>
      </c>
      <c r="C137" s="62"/>
      <c r="D137" s="69" t="s">
        <v>60</v>
      </c>
      <c r="E137" s="62"/>
      <c r="F137" s="69" t="s">
        <v>142</v>
      </c>
      <c r="G137" s="62"/>
      <c r="H137" s="69" t="s">
        <v>60</v>
      </c>
      <c r="I137" s="62"/>
      <c r="J137" s="69" t="s">
        <v>142</v>
      </c>
      <c r="K137" s="62"/>
      <c r="L137" s="69" t="s">
        <v>39</v>
      </c>
      <c r="M137" s="62"/>
      <c r="N137" s="69" t="s">
        <v>39</v>
      </c>
      <c r="O137" s="62"/>
      <c r="P137" s="69" t="s">
        <v>45</v>
      </c>
      <c r="Q137" s="62"/>
      <c r="R137" s="69" t="s">
        <v>45</v>
      </c>
    </row>
    <row r="138" spans="1:31" s="55" customFormat="1" ht="20.25" customHeight="1">
      <c r="A138" s="75"/>
      <c r="B138" s="61" t="s">
        <v>14</v>
      </c>
      <c r="C138" s="62"/>
      <c r="D138" s="69" t="s">
        <v>37</v>
      </c>
      <c r="E138" s="62"/>
      <c r="F138" s="69" t="s">
        <v>142</v>
      </c>
      <c r="G138" s="62"/>
      <c r="H138" s="69" t="s">
        <v>37</v>
      </c>
      <c r="I138" s="62"/>
      <c r="J138" s="69" t="s">
        <v>142</v>
      </c>
      <c r="K138" s="62"/>
      <c r="L138" s="69" t="s">
        <v>2</v>
      </c>
      <c r="M138" s="62"/>
      <c r="N138" s="69" t="s">
        <v>19</v>
      </c>
      <c r="O138" s="62"/>
      <c r="P138" s="69" t="s">
        <v>2</v>
      </c>
      <c r="Q138" s="62"/>
      <c r="R138" s="69" t="s">
        <v>19</v>
      </c>
    </row>
    <row r="139" spans="1:31" s="66" customFormat="1" ht="20.25" customHeight="1">
      <c r="A139" s="75"/>
      <c r="B139" s="61" t="s">
        <v>148</v>
      </c>
      <c r="C139" s="74"/>
      <c r="D139" s="69" t="s">
        <v>98</v>
      </c>
      <c r="E139" s="74"/>
      <c r="F139" s="69" t="s">
        <v>142</v>
      </c>
      <c r="G139" s="74"/>
      <c r="H139" s="69" t="s">
        <v>134</v>
      </c>
      <c r="I139" s="74"/>
      <c r="J139" s="69" t="s">
        <v>134</v>
      </c>
      <c r="K139" s="74"/>
      <c r="L139" s="69" t="s">
        <v>91</v>
      </c>
      <c r="M139" s="74"/>
      <c r="N139" s="69" t="s">
        <v>91</v>
      </c>
      <c r="O139" s="74"/>
      <c r="P139" s="69" t="s">
        <v>69</v>
      </c>
      <c r="Q139" s="74"/>
      <c r="R139" s="69" t="s">
        <v>69</v>
      </c>
      <c r="S139" s="55"/>
      <c r="T139" s="55"/>
      <c r="U139" s="55"/>
      <c r="V139" s="55"/>
      <c r="W139" s="55"/>
      <c r="X139" s="55"/>
      <c r="Y139" s="55"/>
      <c r="Z139" s="55"/>
      <c r="AA139" s="55"/>
      <c r="AB139" s="55"/>
      <c r="AC139" s="55"/>
      <c r="AD139" s="55"/>
      <c r="AE139" s="55"/>
    </row>
    <row r="140" spans="1:31" s="55" customFormat="1" ht="20.25" customHeight="1">
      <c r="A140" s="75"/>
      <c r="B140" s="61" t="s">
        <v>178</v>
      </c>
      <c r="C140" s="62"/>
      <c r="D140" s="69" t="s">
        <v>254</v>
      </c>
      <c r="E140" s="62"/>
      <c r="F140" s="69" t="s">
        <v>254</v>
      </c>
      <c r="G140" s="62"/>
      <c r="H140" s="69" t="s">
        <v>254</v>
      </c>
      <c r="I140" s="62"/>
      <c r="J140" s="69" t="s">
        <v>254</v>
      </c>
      <c r="K140" s="62"/>
      <c r="L140" s="69" t="s">
        <v>254</v>
      </c>
      <c r="M140" s="62"/>
      <c r="N140" s="69" t="s">
        <v>45</v>
      </c>
      <c r="O140" s="62"/>
      <c r="P140" s="69" t="s">
        <v>254</v>
      </c>
      <c r="Q140" s="62"/>
      <c r="R140" s="69" t="s">
        <v>37</v>
      </c>
    </row>
    <row r="141" spans="1:31" s="55" customFormat="1" ht="20.25" customHeight="1">
      <c r="A141" s="75"/>
      <c r="B141" s="61" t="s">
        <v>141</v>
      </c>
      <c r="C141" s="62"/>
      <c r="D141" s="69" t="s">
        <v>91</v>
      </c>
      <c r="E141" s="62"/>
      <c r="F141" s="69" t="s">
        <v>142</v>
      </c>
      <c r="G141" s="62"/>
      <c r="H141" s="69" t="s">
        <v>91</v>
      </c>
      <c r="I141" s="62"/>
      <c r="J141" s="69" t="s">
        <v>142</v>
      </c>
      <c r="K141" s="62"/>
      <c r="L141" s="69" t="s">
        <v>88</v>
      </c>
      <c r="M141" s="62"/>
      <c r="N141" s="69" t="s">
        <v>88</v>
      </c>
      <c r="O141" s="62"/>
      <c r="P141" s="69" t="s">
        <v>79</v>
      </c>
      <c r="Q141" s="62"/>
      <c r="R141" s="69" t="s">
        <v>79</v>
      </c>
    </row>
    <row r="142" spans="1:31" s="55" customFormat="1" ht="20.25" customHeight="1">
      <c r="A142" s="75"/>
      <c r="B142" s="61" t="s">
        <v>123</v>
      </c>
      <c r="C142" s="62"/>
      <c r="D142" s="69" t="s">
        <v>98</v>
      </c>
      <c r="E142" s="62"/>
      <c r="F142" s="69" t="s">
        <v>143</v>
      </c>
      <c r="G142" s="62"/>
      <c r="H142" s="69" t="s">
        <v>98</v>
      </c>
      <c r="I142" s="62"/>
      <c r="J142" s="69" t="s">
        <v>143</v>
      </c>
      <c r="K142" s="62"/>
      <c r="L142" s="69" t="s">
        <v>91</v>
      </c>
      <c r="M142" s="62"/>
      <c r="N142" s="69" t="s">
        <v>110</v>
      </c>
      <c r="O142" s="62"/>
      <c r="P142" s="69" t="s">
        <v>88</v>
      </c>
      <c r="Q142" s="62"/>
      <c r="R142" s="69" t="s">
        <v>98</v>
      </c>
    </row>
    <row r="143" spans="1:31" s="55" customFormat="1" ht="20.25" customHeight="1">
      <c r="A143" s="75"/>
      <c r="B143" s="61" t="s">
        <v>27</v>
      </c>
      <c r="C143" s="62"/>
      <c r="D143" s="69" t="s">
        <v>2</v>
      </c>
      <c r="E143" s="62"/>
      <c r="F143" s="69" t="s">
        <v>142</v>
      </c>
      <c r="G143" s="62"/>
      <c r="H143" s="69" t="s">
        <v>2</v>
      </c>
      <c r="I143" s="62"/>
      <c r="J143" s="69" t="s">
        <v>142</v>
      </c>
      <c r="K143" s="62"/>
      <c r="L143" s="69" t="s">
        <v>2</v>
      </c>
      <c r="M143" s="62"/>
      <c r="N143" s="69" t="s">
        <v>2</v>
      </c>
      <c r="O143" s="62"/>
      <c r="P143" s="69" t="s">
        <v>2</v>
      </c>
      <c r="Q143" s="62"/>
      <c r="R143" s="69" t="s">
        <v>2</v>
      </c>
    </row>
    <row r="144" spans="1:31" s="55" customFormat="1" ht="20.25" customHeight="1">
      <c r="A144" s="75"/>
      <c r="B144" s="61" t="s">
        <v>8</v>
      </c>
      <c r="C144" s="62"/>
      <c r="D144" s="69" t="s">
        <v>2</v>
      </c>
      <c r="E144" s="62"/>
      <c r="F144" s="69" t="s">
        <v>142</v>
      </c>
      <c r="G144" s="62"/>
      <c r="H144" s="69" t="s">
        <v>2</v>
      </c>
      <c r="I144" s="62"/>
      <c r="J144" s="69" t="s">
        <v>142</v>
      </c>
      <c r="K144" s="62"/>
      <c r="L144" s="69" t="s">
        <v>2</v>
      </c>
      <c r="M144" s="62"/>
      <c r="N144" s="69" t="s">
        <v>2</v>
      </c>
      <c r="O144" s="62"/>
      <c r="P144" s="69" t="s">
        <v>2</v>
      </c>
      <c r="Q144" s="62"/>
      <c r="R144" s="69" t="s">
        <v>2</v>
      </c>
    </row>
    <row r="145" spans="1:31" s="55" customFormat="1" ht="20.25" customHeight="1">
      <c r="A145" s="75"/>
      <c r="B145" s="61" t="s">
        <v>575</v>
      </c>
      <c r="C145" s="62"/>
      <c r="D145" s="69" t="s">
        <v>29</v>
      </c>
      <c r="E145" s="62"/>
      <c r="F145" s="69" t="s">
        <v>142</v>
      </c>
      <c r="G145" s="62"/>
      <c r="H145" s="69" t="s">
        <v>29</v>
      </c>
      <c r="I145" s="62"/>
      <c r="J145" s="69" t="s">
        <v>142</v>
      </c>
      <c r="K145" s="62"/>
      <c r="L145" s="69" t="s">
        <v>2</v>
      </c>
      <c r="M145" s="62"/>
      <c r="N145" s="69" t="s">
        <v>2</v>
      </c>
      <c r="O145" s="62"/>
      <c r="P145" s="69" t="s">
        <v>2</v>
      </c>
      <c r="Q145" s="62"/>
      <c r="R145" s="69" t="s">
        <v>2</v>
      </c>
    </row>
    <row r="146" spans="1:31" s="55" customFormat="1" ht="20.25" customHeight="1">
      <c r="A146" s="75"/>
      <c r="B146" s="61" t="s">
        <v>279</v>
      </c>
      <c r="C146" s="62"/>
      <c r="D146" s="69" t="s">
        <v>88</v>
      </c>
      <c r="E146" s="62"/>
      <c r="F146" s="69" t="s">
        <v>142</v>
      </c>
      <c r="G146" s="62"/>
      <c r="H146" s="69" t="s">
        <v>88</v>
      </c>
      <c r="I146" s="62"/>
      <c r="J146" s="69" t="s">
        <v>142</v>
      </c>
      <c r="K146" s="62"/>
      <c r="L146" s="69" t="s">
        <v>88</v>
      </c>
      <c r="M146" s="62"/>
      <c r="N146" s="69" t="s">
        <v>91</v>
      </c>
      <c r="O146" s="62"/>
      <c r="P146" s="69" t="s">
        <v>69</v>
      </c>
      <c r="Q146" s="62"/>
      <c r="R146" s="69" t="s">
        <v>88</v>
      </c>
    </row>
    <row r="147" spans="1:31" s="55" customFormat="1" ht="20.25" customHeight="1">
      <c r="A147" s="75"/>
      <c r="B147" s="61" t="s">
        <v>282</v>
      </c>
      <c r="C147" s="62"/>
      <c r="D147" s="69" t="s">
        <v>69</v>
      </c>
      <c r="E147" s="62"/>
      <c r="F147" s="69" t="s">
        <v>142</v>
      </c>
      <c r="G147" s="62"/>
      <c r="H147" s="69" t="s">
        <v>69</v>
      </c>
      <c r="I147" s="62"/>
      <c r="J147" s="69" t="s">
        <v>142</v>
      </c>
      <c r="K147" s="62"/>
      <c r="L147" s="69" t="s">
        <v>79</v>
      </c>
      <c r="M147" s="62"/>
      <c r="N147" s="69" t="s">
        <v>69</v>
      </c>
      <c r="O147" s="62"/>
      <c r="P147" s="69" t="s">
        <v>56</v>
      </c>
      <c r="Q147" s="62"/>
      <c r="R147" s="69" t="s">
        <v>79</v>
      </c>
    </row>
    <row r="148" spans="1:31" s="55" customFormat="1" ht="20.25" customHeight="1">
      <c r="A148" s="75"/>
      <c r="B148" s="61" t="s">
        <v>68</v>
      </c>
      <c r="C148" s="62"/>
      <c r="D148" s="69" t="s">
        <v>45</v>
      </c>
      <c r="E148" s="62"/>
      <c r="F148" s="69" t="s">
        <v>142</v>
      </c>
      <c r="G148" s="62"/>
      <c r="H148" s="69" t="s">
        <v>45</v>
      </c>
      <c r="I148" s="62"/>
      <c r="J148" s="69" t="s">
        <v>142</v>
      </c>
      <c r="K148" s="62"/>
      <c r="L148" s="69" t="s">
        <v>114</v>
      </c>
      <c r="M148" s="62"/>
      <c r="N148" s="69" t="s">
        <v>114</v>
      </c>
      <c r="O148" s="62"/>
      <c r="P148" s="69" t="s">
        <v>29</v>
      </c>
      <c r="Q148" s="62"/>
      <c r="R148" s="69" t="s">
        <v>29</v>
      </c>
    </row>
    <row r="149" spans="1:31" s="55" customFormat="1" ht="20.25" customHeight="1">
      <c r="A149" s="75"/>
      <c r="B149" s="61" t="s">
        <v>315</v>
      </c>
      <c r="C149" s="62"/>
      <c r="D149" s="69" t="s">
        <v>91</v>
      </c>
      <c r="E149" s="62"/>
      <c r="F149" s="69" t="s">
        <v>142</v>
      </c>
      <c r="G149" s="62"/>
      <c r="H149" s="69" t="s">
        <v>91</v>
      </c>
      <c r="I149" s="62"/>
      <c r="J149" s="69" t="s">
        <v>142</v>
      </c>
      <c r="K149" s="62"/>
      <c r="L149" s="69" t="s">
        <v>69</v>
      </c>
      <c r="M149" s="62"/>
      <c r="N149" s="69" t="s">
        <v>69</v>
      </c>
      <c r="O149" s="62"/>
      <c r="P149" s="69" t="s">
        <v>79</v>
      </c>
      <c r="Q149" s="62"/>
      <c r="R149" s="69" t="s">
        <v>79</v>
      </c>
    </row>
    <row r="150" spans="1:31" s="55" customFormat="1" ht="20.25" customHeight="1">
      <c r="A150" s="75"/>
      <c r="B150" s="70" t="s">
        <v>77</v>
      </c>
      <c r="C150" s="71"/>
      <c r="D150" s="69" t="s">
        <v>60</v>
      </c>
      <c r="E150" s="62"/>
      <c r="F150" s="69" t="s">
        <v>144</v>
      </c>
      <c r="G150" s="62"/>
      <c r="H150" s="69" t="s">
        <v>60</v>
      </c>
      <c r="I150" s="62"/>
      <c r="J150" s="69" t="s">
        <v>144</v>
      </c>
      <c r="K150" s="62"/>
      <c r="L150" s="69" t="s">
        <v>56</v>
      </c>
      <c r="M150" s="62"/>
      <c r="N150" s="69" t="s">
        <v>53</v>
      </c>
      <c r="O150" s="62"/>
      <c r="P150" s="69" t="s">
        <v>39</v>
      </c>
      <c r="Q150" s="62"/>
      <c r="R150" s="69" t="s">
        <v>45</v>
      </c>
    </row>
    <row r="151" spans="1:31" s="55" customFormat="1" ht="20.25" customHeight="1">
      <c r="A151" s="75"/>
      <c r="B151" s="61" t="s">
        <v>66</v>
      </c>
      <c r="C151" s="62"/>
      <c r="D151" s="69" t="s">
        <v>98</v>
      </c>
      <c r="E151" s="62"/>
      <c r="F151" s="69" t="s">
        <v>142</v>
      </c>
      <c r="G151" s="62"/>
      <c r="H151" s="69" t="s">
        <v>98</v>
      </c>
      <c r="I151" s="62"/>
      <c r="J151" s="69" t="s">
        <v>142</v>
      </c>
      <c r="K151" s="62"/>
      <c r="L151" s="69" t="s">
        <v>91</v>
      </c>
      <c r="M151" s="62"/>
      <c r="N151" s="69" t="s">
        <v>69</v>
      </c>
      <c r="O151" s="62"/>
      <c r="P151" s="69" t="s">
        <v>69</v>
      </c>
      <c r="Q151" s="62"/>
      <c r="R151" s="69" t="s">
        <v>60</v>
      </c>
    </row>
    <row r="152" spans="1:31" s="66" customFormat="1" ht="20.25" customHeight="1">
      <c r="A152" s="75"/>
      <c r="B152" s="61" t="s">
        <v>590</v>
      </c>
      <c r="C152" s="74"/>
      <c r="D152" s="69" t="s">
        <v>79</v>
      </c>
      <c r="E152" s="62"/>
      <c r="F152" s="69" t="s">
        <v>142</v>
      </c>
      <c r="G152" s="62"/>
      <c r="H152" s="69" t="s">
        <v>79</v>
      </c>
      <c r="I152" s="62"/>
      <c r="J152" s="69" t="s">
        <v>142</v>
      </c>
      <c r="K152" s="62"/>
      <c r="L152" s="69" t="s">
        <v>60</v>
      </c>
      <c r="M152" s="62"/>
      <c r="N152" s="69" t="s">
        <v>88</v>
      </c>
      <c r="O152" s="62"/>
      <c r="P152" s="69" t="s">
        <v>53</v>
      </c>
      <c r="Q152" s="62"/>
      <c r="R152" s="69" t="s">
        <v>79</v>
      </c>
      <c r="S152" s="55"/>
      <c r="T152" s="55"/>
      <c r="U152" s="55"/>
      <c r="V152" s="55"/>
      <c r="W152" s="55"/>
      <c r="X152" s="55"/>
      <c r="Y152" s="55"/>
      <c r="Z152" s="55"/>
      <c r="AA152" s="55"/>
      <c r="AB152" s="55"/>
      <c r="AC152" s="55"/>
      <c r="AD152" s="55"/>
      <c r="AE152" s="55"/>
    </row>
    <row r="153" spans="1:31" s="55" customFormat="1" ht="20.25" customHeight="1">
      <c r="A153" s="75"/>
      <c r="B153" s="61" t="s">
        <v>165</v>
      </c>
      <c r="C153" s="62"/>
      <c r="D153" s="69" t="s">
        <v>91</v>
      </c>
      <c r="E153" s="62"/>
      <c r="F153" s="69" t="s">
        <v>142</v>
      </c>
      <c r="G153" s="62"/>
      <c r="H153" s="69" t="s">
        <v>91</v>
      </c>
      <c r="I153" s="62"/>
      <c r="J153" s="69" t="s">
        <v>142</v>
      </c>
      <c r="K153" s="62"/>
      <c r="L153" s="69" t="s">
        <v>69</v>
      </c>
      <c r="M153" s="62"/>
      <c r="N153" s="69" t="s">
        <v>79</v>
      </c>
      <c r="O153" s="62"/>
      <c r="P153" s="69" t="s">
        <v>79</v>
      </c>
      <c r="Q153" s="62"/>
      <c r="R153" s="69" t="s">
        <v>60</v>
      </c>
    </row>
    <row r="154" spans="1:31" s="55" customFormat="1" ht="20.25" customHeight="1">
      <c r="A154" s="75"/>
      <c r="B154" s="61" t="s">
        <v>106</v>
      </c>
      <c r="C154" s="62"/>
      <c r="D154" s="69" t="s">
        <v>105</v>
      </c>
      <c r="E154" s="62"/>
      <c r="F154" s="69" t="s">
        <v>142</v>
      </c>
      <c r="G154" s="62"/>
      <c r="H154" s="69" t="s">
        <v>105</v>
      </c>
      <c r="I154" s="62"/>
      <c r="J154" s="69" t="s">
        <v>142</v>
      </c>
      <c r="K154" s="62"/>
      <c r="L154" s="69" t="s">
        <v>107</v>
      </c>
      <c r="M154" s="62"/>
      <c r="N154" s="69" t="s">
        <v>88</v>
      </c>
      <c r="O154" s="62"/>
      <c r="P154" s="69" t="s">
        <v>107</v>
      </c>
      <c r="Q154" s="62"/>
      <c r="R154" s="69" t="s">
        <v>88</v>
      </c>
    </row>
    <row r="155" spans="1:31" s="55" customFormat="1" ht="20.25" customHeight="1">
      <c r="A155" s="75"/>
      <c r="B155" s="61" t="s">
        <v>35</v>
      </c>
      <c r="C155" s="62"/>
      <c r="D155" s="69" t="s">
        <v>24</v>
      </c>
      <c r="E155" s="62"/>
      <c r="F155" s="69" t="s">
        <v>142</v>
      </c>
      <c r="G155" s="62"/>
      <c r="H155" s="69" t="s">
        <v>24</v>
      </c>
      <c r="I155" s="62"/>
      <c r="J155" s="69" t="s">
        <v>142</v>
      </c>
      <c r="K155" s="62"/>
      <c r="L155" s="69" t="s">
        <v>2</v>
      </c>
      <c r="M155" s="62"/>
      <c r="N155" s="69" t="s">
        <v>2</v>
      </c>
      <c r="O155" s="62"/>
      <c r="P155" s="69" t="s">
        <v>2</v>
      </c>
      <c r="Q155" s="62"/>
      <c r="R155" s="69" t="s">
        <v>2</v>
      </c>
    </row>
    <row r="156" spans="1:31" s="66" customFormat="1" ht="20.25" customHeight="1">
      <c r="A156" s="75"/>
      <c r="B156" s="61" t="s">
        <v>9</v>
      </c>
      <c r="C156" s="74"/>
      <c r="D156" s="69" t="s">
        <v>29</v>
      </c>
      <c r="E156" s="74"/>
      <c r="F156" s="69" t="s">
        <v>142</v>
      </c>
      <c r="G156" s="74"/>
      <c r="H156" s="69" t="s">
        <v>29</v>
      </c>
      <c r="I156" s="74"/>
      <c r="J156" s="69" t="s">
        <v>142</v>
      </c>
      <c r="K156" s="74"/>
      <c r="L156" s="69" t="s">
        <v>2</v>
      </c>
      <c r="M156" s="74"/>
      <c r="N156" s="69" t="s">
        <v>2</v>
      </c>
      <c r="O156" s="74"/>
      <c r="P156" s="69" t="s">
        <v>2</v>
      </c>
      <c r="Q156" s="74"/>
      <c r="R156" s="69" t="s">
        <v>2</v>
      </c>
      <c r="S156" s="55"/>
      <c r="T156" s="55"/>
      <c r="U156" s="55"/>
      <c r="V156" s="55"/>
      <c r="W156" s="55"/>
      <c r="X156" s="55"/>
      <c r="Y156" s="55"/>
      <c r="Z156" s="55"/>
      <c r="AA156" s="55"/>
      <c r="AB156" s="55"/>
      <c r="AC156" s="55"/>
      <c r="AD156" s="55"/>
      <c r="AE156" s="55"/>
    </row>
    <row r="157" spans="1:31" s="55" customFormat="1" ht="20.25" customHeight="1">
      <c r="A157" s="75"/>
      <c r="B157" s="61" t="s">
        <v>127</v>
      </c>
      <c r="C157" s="62"/>
      <c r="D157" s="69" t="s">
        <v>19</v>
      </c>
      <c r="E157" s="62"/>
      <c r="F157" s="69" t="s">
        <v>142</v>
      </c>
      <c r="G157" s="62"/>
      <c r="H157" s="69" t="s">
        <v>19</v>
      </c>
      <c r="I157" s="62"/>
      <c r="J157" s="69" t="s">
        <v>142</v>
      </c>
      <c r="K157" s="62"/>
      <c r="L157" s="69" t="s">
        <v>2</v>
      </c>
      <c r="M157" s="62"/>
      <c r="N157" s="69" t="s">
        <v>2</v>
      </c>
      <c r="O157" s="62"/>
      <c r="P157" s="69" t="s">
        <v>2</v>
      </c>
      <c r="Q157" s="62"/>
      <c r="R157" s="69" t="s">
        <v>2</v>
      </c>
    </row>
    <row r="158" spans="1:31" s="66" customFormat="1" ht="20.25" customHeight="1">
      <c r="A158" s="75"/>
      <c r="B158" s="61" t="s">
        <v>310</v>
      </c>
      <c r="C158" s="74"/>
      <c r="D158" s="69" t="s">
        <v>79</v>
      </c>
      <c r="E158" s="74"/>
      <c r="F158" s="69" t="s">
        <v>143</v>
      </c>
      <c r="G158" s="74"/>
      <c r="H158" s="69" t="s">
        <v>79</v>
      </c>
      <c r="I158" s="74"/>
      <c r="J158" s="69" t="s">
        <v>143</v>
      </c>
      <c r="K158" s="74"/>
      <c r="L158" s="69" t="s">
        <v>79</v>
      </c>
      <c r="M158" s="74"/>
      <c r="N158" s="69" t="s">
        <v>69</v>
      </c>
      <c r="O158" s="74"/>
      <c r="P158" s="69" t="s">
        <v>56</v>
      </c>
      <c r="Q158" s="74"/>
      <c r="R158" s="69" t="s">
        <v>60</v>
      </c>
      <c r="S158" s="55"/>
      <c r="T158" s="55"/>
      <c r="U158" s="55"/>
      <c r="V158" s="55"/>
      <c r="W158" s="55"/>
      <c r="X158" s="55"/>
      <c r="Y158" s="55"/>
      <c r="Z158" s="55"/>
      <c r="AA158" s="55"/>
      <c r="AB158" s="55"/>
      <c r="AC158" s="55"/>
      <c r="AD158" s="55"/>
      <c r="AE158" s="55"/>
    </row>
    <row r="159" spans="1:31" s="66" customFormat="1" ht="20.25" customHeight="1">
      <c r="A159" s="75"/>
      <c r="B159" s="61" t="s">
        <v>65</v>
      </c>
      <c r="C159" s="74"/>
      <c r="D159" s="69" t="s">
        <v>45</v>
      </c>
      <c r="E159" s="74"/>
      <c r="F159" s="69" t="s">
        <v>142</v>
      </c>
      <c r="G159" s="74"/>
      <c r="H159" s="69" t="s">
        <v>45</v>
      </c>
      <c r="I159" s="74"/>
      <c r="J159" s="69" t="s">
        <v>142</v>
      </c>
      <c r="K159" s="74"/>
      <c r="L159" s="69" t="s">
        <v>29</v>
      </c>
      <c r="M159" s="74"/>
      <c r="N159" s="69" t="s">
        <v>32</v>
      </c>
      <c r="O159" s="74"/>
      <c r="P159" s="69" t="s">
        <v>24</v>
      </c>
      <c r="Q159" s="74"/>
      <c r="R159" s="69" t="s">
        <v>114</v>
      </c>
      <c r="S159" s="55"/>
      <c r="T159" s="55"/>
      <c r="U159" s="55"/>
      <c r="V159" s="55"/>
      <c r="W159" s="55"/>
      <c r="X159" s="55"/>
      <c r="Y159" s="55"/>
      <c r="Z159" s="55"/>
      <c r="AA159" s="55"/>
      <c r="AB159" s="55"/>
      <c r="AC159" s="55"/>
      <c r="AD159" s="55"/>
      <c r="AE159" s="55"/>
    </row>
    <row r="160" spans="1:31" s="55" customFormat="1" ht="19.5" customHeight="1">
      <c r="A160" s="75"/>
      <c r="B160" s="61" t="s">
        <v>609</v>
      </c>
      <c r="C160" s="62"/>
      <c r="D160" s="69" t="s">
        <v>283</v>
      </c>
      <c r="E160" s="62"/>
      <c r="F160" s="69" t="s">
        <v>142</v>
      </c>
      <c r="G160" s="62"/>
      <c r="H160" s="69" t="s">
        <v>254</v>
      </c>
      <c r="I160" s="62"/>
      <c r="J160" s="69" t="s">
        <v>134</v>
      </c>
      <c r="K160" s="71"/>
      <c r="L160" s="72" t="s">
        <v>254</v>
      </c>
      <c r="M160" s="71"/>
      <c r="N160" s="72" t="s">
        <v>39</v>
      </c>
      <c r="O160" s="71"/>
      <c r="P160" s="72" t="s">
        <v>254</v>
      </c>
      <c r="Q160" s="71"/>
      <c r="R160" s="72" t="s">
        <v>45</v>
      </c>
    </row>
    <row r="161" spans="1:31" s="55" customFormat="1" ht="20.25" customHeight="1">
      <c r="A161" s="75"/>
      <c r="B161" s="61" t="s">
        <v>90</v>
      </c>
      <c r="C161" s="74"/>
      <c r="D161" s="69" t="s">
        <v>60</v>
      </c>
      <c r="E161" s="74"/>
      <c r="F161" s="69" t="s">
        <v>142</v>
      </c>
      <c r="G161" s="74"/>
      <c r="H161" s="69" t="s">
        <v>60</v>
      </c>
      <c r="I161" s="74"/>
      <c r="J161" s="69" t="s">
        <v>142</v>
      </c>
      <c r="K161" s="62"/>
      <c r="L161" s="69" t="s">
        <v>56</v>
      </c>
      <c r="M161" s="74"/>
      <c r="N161" s="69" t="s">
        <v>60</v>
      </c>
      <c r="O161" s="74"/>
      <c r="P161" s="69" t="s">
        <v>39</v>
      </c>
      <c r="Q161" s="74"/>
      <c r="R161" s="69" t="s">
        <v>53</v>
      </c>
    </row>
    <row r="162" spans="1:31" s="66" customFormat="1" ht="20.25" customHeight="1">
      <c r="A162" s="226"/>
      <c r="B162" s="99" t="s">
        <v>157</v>
      </c>
      <c r="C162" s="74"/>
      <c r="D162" s="228" t="s">
        <v>110</v>
      </c>
      <c r="E162" s="74"/>
      <c r="F162" s="228" t="s">
        <v>143</v>
      </c>
      <c r="G162" s="74"/>
      <c r="H162" s="228" t="s">
        <v>110</v>
      </c>
      <c r="I162" s="74"/>
      <c r="J162" s="228" t="s">
        <v>143</v>
      </c>
      <c r="K162" s="74"/>
      <c r="L162" s="228" t="s">
        <v>91</v>
      </c>
      <c r="M162" s="74"/>
      <c r="N162" s="228" t="s">
        <v>107</v>
      </c>
      <c r="O162" s="74"/>
      <c r="P162" s="228" t="s">
        <v>88</v>
      </c>
      <c r="Q162" s="74"/>
      <c r="R162" s="228" t="s">
        <v>98</v>
      </c>
    </row>
    <row r="163" spans="1:31" s="55" customFormat="1">
      <c r="A163" s="52"/>
      <c r="B163" s="55" t="s">
        <v>153</v>
      </c>
    </row>
    <row r="164" spans="1:31">
      <c r="B164" s="55" t="s">
        <v>313</v>
      </c>
      <c r="S164" s="55"/>
      <c r="T164" s="55"/>
      <c r="U164" s="55"/>
      <c r="V164" s="55"/>
      <c r="W164" s="55"/>
      <c r="X164" s="55"/>
      <c r="Y164" s="55"/>
      <c r="Z164" s="55"/>
      <c r="AA164" s="55"/>
      <c r="AB164" s="55"/>
      <c r="AC164" s="55"/>
      <c r="AD164" s="55"/>
      <c r="AE164" s="55"/>
    </row>
    <row r="165" spans="1:31">
      <c r="S165" s="55"/>
      <c r="T165" s="55"/>
      <c r="U165" s="55"/>
      <c r="V165" s="55"/>
      <c r="W165" s="55"/>
      <c r="X165" s="55"/>
      <c r="Y165" s="55"/>
      <c r="Z165" s="55"/>
      <c r="AA165" s="55"/>
      <c r="AB165" s="55"/>
      <c r="AC165" s="55"/>
      <c r="AD165" s="55"/>
      <c r="AE165" s="55"/>
    </row>
    <row r="166" spans="1:31">
      <c r="B166" s="53" t="s">
        <v>269</v>
      </c>
      <c r="S166" s="55"/>
      <c r="T166" s="55"/>
      <c r="U166" s="55"/>
      <c r="V166" s="55"/>
      <c r="W166" s="55"/>
      <c r="X166" s="55"/>
      <c r="Y166" s="55"/>
      <c r="Z166" s="55"/>
      <c r="AA166" s="55"/>
      <c r="AB166" s="55"/>
      <c r="AC166" s="55"/>
      <c r="AD166" s="55"/>
      <c r="AE166" s="55"/>
    </row>
    <row r="167" spans="1:31">
      <c r="S167" s="55"/>
      <c r="T167" s="55"/>
      <c r="U167" s="55"/>
      <c r="V167" s="55"/>
      <c r="W167" s="55"/>
      <c r="X167" s="55"/>
      <c r="Y167" s="55"/>
      <c r="Z167" s="55"/>
      <c r="AA167" s="55"/>
      <c r="AB167" s="55"/>
      <c r="AC167" s="55"/>
      <c r="AD167" s="55"/>
      <c r="AE167" s="55"/>
    </row>
    <row r="168" spans="1:31">
      <c r="S168" s="55"/>
      <c r="T168" s="55"/>
      <c r="U168" s="55"/>
      <c r="V168" s="55"/>
      <c r="W168" s="55"/>
      <c r="X168" s="55"/>
      <c r="Y168" s="55"/>
      <c r="Z168" s="55"/>
      <c r="AA168" s="55"/>
      <c r="AB168" s="55"/>
      <c r="AC168" s="55"/>
      <c r="AD168" s="55"/>
      <c r="AE168" s="55"/>
    </row>
  </sheetData>
  <sheetProtection algorithmName="SHA-512" hashValue="dFnBgyVVMX4Hd0F1d20MAhgfGURsDpmrz8LHa/svLR1uvfu0W0PsvF/JjmfxkXAx0JIWiS1CGmh0zVljSwDbpw==" saltValue="tE5icxXh/h2UWmRpBAIQ6A==" spinCount="100000" sheet="1" sort="0" autoFilter="0"/>
  <autoFilter ref="B7:R164" xr:uid="{00000000-0009-0000-0000-000001000000}">
    <filterColumn colId="2" showButton="0"/>
    <filterColumn colId="3" showButton="0"/>
    <filterColumn colId="4" showButton="0"/>
    <filterColumn colId="5" showButton="0"/>
    <filterColumn colId="6" showButton="0"/>
    <filterColumn colId="7" showButton="0"/>
    <filterColumn colId="10" showButton="0"/>
    <filterColumn colId="11" showButton="0"/>
    <filterColumn colId="14" showButton="0"/>
    <filterColumn colId="15" showButton="0"/>
  </autoFilter>
  <mergeCells count="7">
    <mergeCell ref="B7:B9"/>
    <mergeCell ref="P7:R7"/>
    <mergeCell ref="D6:J6"/>
    <mergeCell ref="L6:R6"/>
    <mergeCell ref="L7:N7"/>
    <mergeCell ref="D7:F7"/>
    <mergeCell ref="H7:J7"/>
  </mergeCells>
  <pageMargins left="0.5" right="0.5" top="0.5" bottom="0.75" header="0.5" footer="0.5"/>
  <pageSetup scale="46" fitToHeight="0" orientation="portrait" r:id="rId1"/>
  <headerFooter alignWithMargins="0">
    <oddFooter>&amp;CPage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V2239"/>
  <sheetViews>
    <sheetView topLeftCell="A2" zoomScale="80" zoomScaleNormal="80" zoomScaleSheetLayoutView="102" workbookViewId="0">
      <pane xSplit="3" ySplit="8" topLeftCell="D10" activePane="bottomRight" state="frozen"/>
      <selection activeCell="A2" sqref="A2"/>
      <selection pane="topRight" activeCell="D2" sqref="D2"/>
      <selection pane="bottomLeft" activeCell="A10" sqref="A10"/>
      <selection pane="bottomRight" activeCell="B9" sqref="B9"/>
    </sheetView>
  </sheetViews>
  <sheetFormatPr defaultColWidth="9.296875" defaultRowHeight="14.5"/>
  <cols>
    <col min="1" max="1" width="4.796875" style="77" customWidth="1"/>
    <col min="2" max="2" width="49" style="77" customWidth="1"/>
    <col min="3" max="3" width="1.796875" style="77" customWidth="1"/>
    <col min="4" max="4" width="16.296875" style="77" customWidth="1"/>
    <col min="5" max="5" width="1.796875" style="77" customWidth="1"/>
    <col min="6" max="6" width="16.296875" style="77" customWidth="1"/>
    <col min="7" max="7" width="3.19921875" style="77" customWidth="1"/>
    <col min="8" max="8" width="16.296875" style="77" customWidth="1"/>
    <col min="9" max="9" width="3.19921875" style="77" customWidth="1"/>
    <col min="10" max="10" width="23.19921875" style="77" bestFit="1" customWidth="1"/>
    <col min="11" max="11" width="1.796875" style="77" customWidth="1"/>
    <col min="12" max="12" width="23.19921875" style="77" bestFit="1" customWidth="1"/>
    <col min="13" max="13" width="3.19921875" style="77" customWidth="1"/>
    <col min="14" max="14" width="16.296875" style="77" customWidth="1"/>
    <col min="15" max="15" width="1.796875" style="77" customWidth="1"/>
    <col min="16" max="16" width="16.296875" style="77" customWidth="1"/>
    <col min="17" max="17" width="3.19921875" style="77" customWidth="1"/>
    <col min="18" max="18" width="16.296875" style="77" customWidth="1"/>
    <col min="19" max="19" width="9.69921875" style="77" customWidth="1"/>
    <col min="20" max="20" width="1.796875" style="77" customWidth="1"/>
    <col min="21" max="21" width="7.296875" style="77" customWidth="1"/>
    <col min="22" max="22" width="1.796875" style="77" customWidth="1"/>
    <col min="23" max="16384" width="9.296875" style="77"/>
  </cols>
  <sheetData>
    <row r="1" spans="2:22" hidden="1"/>
    <row r="2" spans="2:22" ht="60" customHeight="1">
      <c r="D2" s="384"/>
      <c r="E2" s="384"/>
      <c r="F2" s="384"/>
      <c r="G2" s="384"/>
      <c r="H2" s="384"/>
      <c r="I2" s="384"/>
      <c r="J2" s="384"/>
      <c r="K2" s="384"/>
      <c r="L2" s="384"/>
      <c r="M2" s="384"/>
      <c r="N2" s="384"/>
      <c r="O2" s="384"/>
      <c r="P2" s="384"/>
      <c r="Q2" s="384"/>
      <c r="R2" s="384"/>
    </row>
    <row r="3" spans="2:22" ht="60" customHeight="1">
      <c r="B3" s="78" t="s">
        <v>287</v>
      </c>
    </row>
    <row r="4" spans="2:22" ht="20">
      <c r="B4" s="54">
        <v>46143</v>
      </c>
    </row>
    <row r="6" spans="2:22" ht="15.75" customHeight="1" thickBot="1">
      <c r="D6" s="383" t="s">
        <v>288</v>
      </c>
      <c r="E6" s="383"/>
      <c r="F6" s="383"/>
      <c r="G6" s="1"/>
      <c r="H6" s="79" t="s">
        <v>289</v>
      </c>
      <c r="I6" s="26"/>
      <c r="J6" s="383" t="s">
        <v>290</v>
      </c>
      <c r="K6" s="383"/>
      <c r="L6" s="383"/>
      <c r="M6" s="26"/>
      <c r="N6" s="383" t="s">
        <v>291</v>
      </c>
      <c r="O6" s="383"/>
      <c r="P6" s="383"/>
      <c r="Q6" s="26"/>
      <c r="R6" s="79" t="s">
        <v>292</v>
      </c>
      <c r="S6" s="1"/>
      <c r="T6" s="26"/>
      <c r="U6" s="1"/>
      <c r="V6" s="1"/>
    </row>
    <row r="9" spans="2:22" ht="28.5">
      <c r="D9" s="80" t="s">
        <v>130</v>
      </c>
      <c r="E9" s="81"/>
      <c r="F9" s="80" t="s">
        <v>131</v>
      </c>
      <c r="G9" s="81"/>
      <c r="H9" s="81"/>
      <c r="J9" s="80" t="s">
        <v>130</v>
      </c>
      <c r="K9" s="82"/>
      <c r="L9" s="80" t="s">
        <v>131</v>
      </c>
      <c r="M9" s="82"/>
      <c r="N9" s="80" t="s">
        <v>130</v>
      </c>
      <c r="O9" s="82"/>
      <c r="P9" s="80" t="s">
        <v>131</v>
      </c>
      <c r="Q9" s="83"/>
      <c r="R9" s="81"/>
      <c r="S9" s="81"/>
      <c r="T9" s="81"/>
      <c r="U9" s="81"/>
      <c r="V9" s="81"/>
    </row>
    <row r="10" spans="2:22">
      <c r="B10" s="84" t="s">
        <v>162</v>
      </c>
      <c r="C10" s="85"/>
      <c r="D10" s="86" t="s">
        <v>24</v>
      </c>
      <c r="E10" s="94"/>
      <c r="F10" s="86" t="s">
        <v>24</v>
      </c>
      <c r="G10" s="94"/>
      <c r="H10" s="86" t="s">
        <v>142</v>
      </c>
      <c r="I10" s="85"/>
      <c r="J10" s="88" t="s">
        <v>134</v>
      </c>
      <c r="K10" s="89"/>
      <c r="L10" s="88" t="s">
        <v>134</v>
      </c>
      <c r="M10" s="90"/>
      <c r="N10" s="86" t="s">
        <v>237</v>
      </c>
      <c r="O10" s="90"/>
      <c r="P10" s="86" t="s">
        <v>237</v>
      </c>
      <c r="Q10" s="90"/>
      <c r="R10" s="97">
        <v>45736</v>
      </c>
      <c r="S10" s="87"/>
      <c r="T10" s="87"/>
      <c r="U10" s="87"/>
      <c r="V10" s="87"/>
    </row>
    <row r="11" spans="2:22" s="327" customFormat="1">
      <c r="B11" s="70" t="s">
        <v>162</v>
      </c>
      <c r="D11" s="72" t="s">
        <v>24</v>
      </c>
      <c r="E11" s="91"/>
      <c r="F11" s="72" t="s">
        <v>24</v>
      </c>
      <c r="G11" s="91"/>
      <c r="H11" s="72" t="s">
        <v>142</v>
      </c>
      <c r="J11" s="92" t="s">
        <v>134</v>
      </c>
      <c r="K11" s="93"/>
      <c r="L11" s="92" t="s">
        <v>134</v>
      </c>
      <c r="M11" s="71"/>
      <c r="N11" s="72" t="s">
        <v>237</v>
      </c>
      <c r="O11" s="71"/>
      <c r="P11" s="72" t="s">
        <v>237</v>
      </c>
      <c r="Q11" s="71"/>
      <c r="R11" s="98">
        <v>45006</v>
      </c>
      <c r="S11" s="102"/>
      <c r="T11" s="102"/>
      <c r="U11" s="102"/>
      <c r="V11" s="102"/>
    </row>
    <row r="12" spans="2:22" s="209" customFormat="1">
      <c r="B12" s="70" t="s">
        <v>162</v>
      </c>
      <c r="D12" s="72" t="s">
        <v>24</v>
      </c>
      <c r="E12" s="91"/>
      <c r="F12" s="72" t="s">
        <v>24</v>
      </c>
      <c r="G12" s="91"/>
      <c r="H12" s="72" t="s">
        <v>142</v>
      </c>
      <c r="J12" s="92" t="s">
        <v>134</v>
      </c>
      <c r="K12" s="93"/>
      <c r="L12" s="92" t="s">
        <v>134</v>
      </c>
      <c r="M12" s="71"/>
      <c r="N12" s="72" t="s">
        <v>237</v>
      </c>
      <c r="O12" s="71"/>
      <c r="P12" s="72" t="s">
        <v>237</v>
      </c>
      <c r="Q12" s="71"/>
      <c r="R12" s="98">
        <v>44320</v>
      </c>
      <c r="S12" s="102"/>
      <c r="T12" s="102"/>
      <c r="U12" s="102"/>
      <c r="V12" s="102"/>
    </row>
    <row r="13" spans="2:22">
      <c r="B13" s="70" t="s">
        <v>162</v>
      </c>
      <c r="C13" s="101"/>
      <c r="D13" s="72" t="s">
        <v>24</v>
      </c>
      <c r="E13" s="91"/>
      <c r="F13" s="72" t="s">
        <v>24</v>
      </c>
      <c r="G13" s="91"/>
      <c r="H13" s="72" t="s">
        <v>142</v>
      </c>
      <c r="I13" s="101"/>
      <c r="J13" s="92" t="s">
        <v>134</v>
      </c>
      <c r="K13" s="93"/>
      <c r="L13" s="92" t="s">
        <v>134</v>
      </c>
      <c r="M13" s="71"/>
      <c r="N13" s="72" t="s">
        <v>237</v>
      </c>
      <c r="O13" s="71"/>
      <c r="P13" s="72" t="s">
        <v>237</v>
      </c>
      <c r="Q13" s="71"/>
      <c r="R13" s="98">
        <v>42880</v>
      </c>
      <c r="S13" s="87"/>
      <c r="T13" s="91"/>
      <c r="U13" s="91"/>
      <c r="V13" s="91"/>
    </row>
    <row r="14" spans="2:22">
      <c r="B14" s="70" t="s">
        <v>162</v>
      </c>
      <c r="C14" s="101"/>
      <c r="D14" s="72" t="s">
        <v>24</v>
      </c>
      <c r="E14" s="91"/>
      <c r="F14" s="72" t="s">
        <v>24</v>
      </c>
      <c r="G14" s="91"/>
      <c r="H14" s="72" t="s">
        <v>144</v>
      </c>
      <c r="I14" s="101"/>
      <c r="J14" s="92" t="s">
        <v>293</v>
      </c>
      <c r="K14" s="93"/>
      <c r="L14" s="92" t="s">
        <v>293</v>
      </c>
      <c r="M14" s="71"/>
      <c r="N14" s="72" t="s">
        <v>237</v>
      </c>
      <c r="O14" s="71"/>
      <c r="P14" s="72" t="s">
        <v>237</v>
      </c>
      <c r="Q14" s="71"/>
      <c r="R14" s="98">
        <v>42504</v>
      </c>
      <c r="S14" s="87"/>
      <c r="T14" s="91"/>
      <c r="U14" s="91"/>
      <c r="V14" s="91"/>
    </row>
    <row r="15" spans="2:22">
      <c r="B15" s="70" t="s">
        <v>162</v>
      </c>
      <c r="C15" s="101"/>
      <c r="D15" s="72" t="s">
        <v>24</v>
      </c>
      <c r="E15" s="91"/>
      <c r="F15" s="72" t="s">
        <v>24</v>
      </c>
      <c r="G15" s="91"/>
      <c r="H15" s="72" t="s">
        <v>285</v>
      </c>
      <c r="I15" s="101"/>
      <c r="J15" s="92" t="s">
        <v>600</v>
      </c>
      <c r="K15" s="93"/>
      <c r="L15" s="92" t="s">
        <v>600</v>
      </c>
      <c r="M15" s="71"/>
      <c r="N15" s="72" t="s">
        <v>237</v>
      </c>
      <c r="O15" s="71"/>
      <c r="P15" s="72" t="s">
        <v>237</v>
      </c>
      <c r="Q15" s="71"/>
      <c r="R15" s="98">
        <v>42433</v>
      </c>
      <c r="S15" s="87"/>
      <c r="T15" s="91"/>
      <c r="U15" s="91"/>
      <c r="V15" s="91"/>
    </row>
    <row r="16" spans="2:22">
      <c r="B16" s="70" t="s">
        <v>162</v>
      </c>
      <c r="C16" s="101"/>
      <c r="D16" s="72" t="s">
        <v>24</v>
      </c>
      <c r="E16" s="102"/>
      <c r="F16" s="72" t="s">
        <v>24</v>
      </c>
      <c r="G16" s="102"/>
      <c r="H16" s="72" t="s">
        <v>142</v>
      </c>
      <c r="I16" s="101"/>
      <c r="J16" s="92" t="s">
        <v>134</v>
      </c>
      <c r="K16" s="93"/>
      <c r="L16" s="92" t="s">
        <v>134</v>
      </c>
      <c r="M16" s="71"/>
      <c r="N16" s="72" t="s">
        <v>237</v>
      </c>
      <c r="O16" s="71"/>
      <c r="P16" s="72" t="s">
        <v>237</v>
      </c>
      <c r="Q16" s="71"/>
      <c r="R16" s="98">
        <v>39274</v>
      </c>
      <c r="S16" s="87"/>
      <c r="T16" s="91"/>
      <c r="U16" s="91"/>
      <c r="V16" s="91"/>
    </row>
    <row r="17" spans="2:22">
      <c r="B17" s="84" t="s">
        <v>139</v>
      </c>
      <c r="C17" s="85"/>
      <c r="D17" s="86" t="s">
        <v>79</v>
      </c>
      <c r="E17" s="94"/>
      <c r="F17" s="86" t="s">
        <v>79</v>
      </c>
      <c r="G17" s="94"/>
      <c r="H17" s="86" t="s">
        <v>142</v>
      </c>
      <c r="I17" s="85"/>
      <c r="J17" s="88" t="s">
        <v>134</v>
      </c>
      <c r="K17" s="89"/>
      <c r="L17" s="88" t="s">
        <v>134</v>
      </c>
      <c r="M17" s="90"/>
      <c r="N17" s="86" t="s">
        <v>134</v>
      </c>
      <c r="O17" s="90"/>
      <c r="P17" s="86" t="s">
        <v>134</v>
      </c>
      <c r="Q17" s="90"/>
      <c r="R17" s="97">
        <v>45583</v>
      </c>
      <c r="S17" s="87"/>
      <c r="T17" s="94"/>
      <c r="U17" s="94"/>
      <c r="V17" s="94"/>
    </row>
    <row r="18" spans="2:22" s="308" customFormat="1">
      <c r="B18" s="70" t="s">
        <v>139</v>
      </c>
      <c r="D18" s="72" t="s">
        <v>69</v>
      </c>
      <c r="E18" s="91"/>
      <c r="F18" s="72" t="s">
        <v>69</v>
      </c>
      <c r="G18" s="91"/>
      <c r="H18" s="72" t="s">
        <v>143</v>
      </c>
      <c r="J18" s="92" t="s">
        <v>134</v>
      </c>
      <c r="K18" s="93"/>
      <c r="L18" s="92" t="s">
        <v>134</v>
      </c>
      <c r="M18" s="71"/>
      <c r="N18" s="72" t="s">
        <v>134</v>
      </c>
      <c r="O18" s="71"/>
      <c r="P18" s="72" t="s">
        <v>134</v>
      </c>
      <c r="Q18" s="71"/>
      <c r="R18" s="98">
        <v>45401</v>
      </c>
      <c r="S18" s="102"/>
      <c r="T18" s="91"/>
      <c r="U18" s="91"/>
      <c r="V18" s="91"/>
    </row>
    <row r="19" spans="2:22" s="279" customFormat="1">
      <c r="B19" s="70" t="s">
        <v>139</v>
      </c>
      <c r="D19" s="72" t="s">
        <v>69</v>
      </c>
      <c r="E19" s="91"/>
      <c r="F19" s="72" t="s">
        <v>69</v>
      </c>
      <c r="G19" s="91"/>
      <c r="H19" s="72" t="s">
        <v>142</v>
      </c>
      <c r="J19" s="92" t="s">
        <v>134</v>
      </c>
      <c r="K19" s="93"/>
      <c r="L19" s="92" t="s">
        <v>134</v>
      </c>
      <c r="M19" s="71"/>
      <c r="N19" s="72" t="s">
        <v>134</v>
      </c>
      <c r="O19" s="71"/>
      <c r="P19" s="72" t="s">
        <v>134</v>
      </c>
      <c r="Q19" s="71"/>
      <c r="R19" s="98">
        <v>45023</v>
      </c>
      <c r="S19" s="102"/>
      <c r="T19" s="91"/>
      <c r="U19" s="91"/>
      <c r="V19" s="91"/>
    </row>
    <row r="20" spans="2:22" s="211" customFormat="1">
      <c r="B20" s="70" t="s">
        <v>139</v>
      </c>
      <c r="D20" s="72" t="s">
        <v>69</v>
      </c>
      <c r="E20" s="91"/>
      <c r="F20" s="72" t="s">
        <v>69</v>
      </c>
      <c r="G20" s="91"/>
      <c r="H20" s="72" t="s">
        <v>142</v>
      </c>
      <c r="J20" s="92" t="s">
        <v>134</v>
      </c>
      <c r="K20" s="93"/>
      <c r="L20" s="92" t="s">
        <v>134</v>
      </c>
      <c r="M20" s="71"/>
      <c r="N20" s="72" t="s">
        <v>134</v>
      </c>
      <c r="O20" s="71"/>
      <c r="P20" s="72" t="s">
        <v>134</v>
      </c>
      <c r="Q20" s="71"/>
      <c r="R20" s="98">
        <v>44337</v>
      </c>
      <c r="S20" s="102"/>
      <c r="T20" s="91"/>
      <c r="U20" s="91"/>
      <c r="V20" s="91"/>
    </row>
    <row r="21" spans="2:22">
      <c r="B21" s="70" t="s">
        <v>139</v>
      </c>
      <c r="C21" s="101"/>
      <c r="D21" s="72" t="s">
        <v>69</v>
      </c>
      <c r="E21" s="91"/>
      <c r="F21" s="72" t="s">
        <v>69</v>
      </c>
      <c r="G21" s="91"/>
      <c r="H21" s="72" t="s">
        <v>142</v>
      </c>
      <c r="I21" s="101"/>
      <c r="J21" s="92" t="s">
        <v>134</v>
      </c>
      <c r="K21" s="93"/>
      <c r="L21" s="92" t="s">
        <v>134</v>
      </c>
      <c r="M21" s="71"/>
      <c r="N21" s="72" t="s">
        <v>134</v>
      </c>
      <c r="O21" s="71"/>
      <c r="P21" s="72" t="s">
        <v>134</v>
      </c>
      <c r="Q21" s="71"/>
      <c r="R21" s="98">
        <v>39262</v>
      </c>
      <c r="S21" s="87"/>
      <c r="T21" s="91"/>
      <c r="U21" s="91"/>
      <c r="V21" s="91"/>
    </row>
    <row r="22" spans="2:22">
      <c r="B22" s="84" t="s">
        <v>580</v>
      </c>
      <c r="C22" s="85"/>
      <c r="D22" s="86" t="s">
        <v>45</v>
      </c>
      <c r="E22" s="94"/>
      <c r="F22" s="86" t="s">
        <v>45</v>
      </c>
      <c r="G22" s="94"/>
      <c r="H22" s="86" t="s">
        <v>143</v>
      </c>
      <c r="I22" s="85"/>
      <c r="J22" s="92" t="s">
        <v>134</v>
      </c>
      <c r="K22" s="93"/>
      <c r="L22" s="92" t="s">
        <v>134</v>
      </c>
      <c r="M22" s="90"/>
      <c r="N22" s="86" t="s">
        <v>134</v>
      </c>
      <c r="O22" s="90"/>
      <c r="P22" s="86" t="s">
        <v>134</v>
      </c>
      <c r="Q22" s="90"/>
      <c r="R22" s="97">
        <v>46045</v>
      </c>
      <c r="S22" s="87"/>
      <c r="T22" s="94"/>
      <c r="U22" s="94"/>
      <c r="V22" s="94"/>
    </row>
    <row r="23" spans="2:22" s="363" customFormat="1">
      <c r="B23" s="70" t="s">
        <v>580</v>
      </c>
      <c r="D23" s="72" t="s">
        <v>45</v>
      </c>
      <c r="E23" s="91"/>
      <c r="F23" s="72" t="s">
        <v>45</v>
      </c>
      <c r="G23" s="91"/>
      <c r="H23" s="72" t="s">
        <v>142</v>
      </c>
      <c r="J23" s="92" t="s">
        <v>134</v>
      </c>
      <c r="K23" s="93"/>
      <c r="L23" s="92" t="s">
        <v>134</v>
      </c>
      <c r="M23" s="71"/>
      <c r="N23" s="72" t="s">
        <v>134</v>
      </c>
      <c r="O23" s="71"/>
      <c r="P23" s="72" t="s">
        <v>134</v>
      </c>
      <c r="Q23" s="71"/>
      <c r="R23" s="98">
        <v>45310</v>
      </c>
      <c r="S23" s="102"/>
      <c r="T23" s="91"/>
      <c r="U23" s="91"/>
      <c r="V23" s="91"/>
    </row>
    <row r="24" spans="2:22" s="266" customFormat="1">
      <c r="B24" s="70" t="s">
        <v>580</v>
      </c>
      <c r="D24" s="72" t="s">
        <v>39</v>
      </c>
      <c r="E24" s="91"/>
      <c r="F24" s="72" t="s">
        <v>39</v>
      </c>
      <c r="G24" s="91"/>
      <c r="H24" s="72" t="s">
        <v>142</v>
      </c>
      <c r="J24" s="92" t="s">
        <v>134</v>
      </c>
      <c r="K24" s="93"/>
      <c r="L24" s="92" t="s">
        <v>134</v>
      </c>
      <c r="M24" s="71"/>
      <c r="N24" s="72" t="s">
        <v>134</v>
      </c>
      <c r="O24" s="71"/>
      <c r="P24" s="72" t="s">
        <v>134</v>
      </c>
      <c r="Q24" s="71"/>
      <c r="R24" s="98">
        <v>44596</v>
      </c>
      <c r="S24" s="102"/>
      <c r="T24" s="91"/>
      <c r="U24" s="91"/>
      <c r="V24" s="91"/>
    </row>
    <row r="25" spans="2:22">
      <c r="B25" s="84" t="s">
        <v>147</v>
      </c>
      <c r="C25" s="85"/>
      <c r="D25" s="86" t="s">
        <v>91</v>
      </c>
      <c r="E25" s="94"/>
      <c r="F25" s="86" t="s">
        <v>91</v>
      </c>
      <c r="G25" s="94"/>
      <c r="H25" s="86" t="s">
        <v>142</v>
      </c>
      <c r="I25" s="85"/>
      <c r="J25" s="92" t="s">
        <v>134</v>
      </c>
      <c r="K25" s="93"/>
      <c r="L25" s="92" t="s">
        <v>134</v>
      </c>
      <c r="M25" s="90"/>
      <c r="N25" s="86" t="s">
        <v>253</v>
      </c>
      <c r="O25" s="90"/>
      <c r="P25" s="86" t="s">
        <v>253</v>
      </c>
      <c r="Q25" s="90"/>
      <c r="R25" s="97">
        <v>45625</v>
      </c>
      <c r="S25" s="87"/>
      <c r="T25" s="94"/>
      <c r="U25" s="94"/>
      <c r="V25" s="94"/>
    </row>
    <row r="26" spans="2:22" s="315" customFormat="1">
      <c r="B26" s="70" t="s">
        <v>147</v>
      </c>
      <c r="D26" s="72" t="s">
        <v>91</v>
      </c>
      <c r="E26" s="91"/>
      <c r="F26" s="72" t="s">
        <v>91</v>
      </c>
      <c r="G26" s="91"/>
      <c r="H26" s="72" t="s">
        <v>143</v>
      </c>
      <c r="J26" s="92" t="s">
        <v>134</v>
      </c>
      <c r="K26" s="93"/>
      <c r="L26" s="92" t="s">
        <v>134</v>
      </c>
      <c r="M26" s="71"/>
      <c r="N26" s="72" t="s">
        <v>253</v>
      </c>
      <c r="O26" s="71"/>
      <c r="P26" s="72" t="s">
        <v>253</v>
      </c>
      <c r="Q26" s="71"/>
      <c r="R26" s="98">
        <v>45223</v>
      </c>
      <c r="S26" s="102"/>
      <c r="T26" s="91"/>
      <c r="U26" s="91"/>
      <c r="V26" s="91"/>
    </row>
    <row r="27" spans="2:22" s="246" customFormat="1">
      <c r="B27" s="70" t="s">
        <v>147</v>
      </c>
      <c r="D27" s="72" t="s">
        <v>91</v>
      </c>
      <c r="E27" s="91"/>
      <c r="F27" s="72" t="s">
        <v>91</v>
      </c>
      <c r="G27" s="91"/>
      <c r="H27" s="72" t="s">
        <v>143</v>
      </c>
      <c r="J27" s="92" t="s">
        <v>134</v>
      </c>
      <c r="K27" s="93"/>
      <c r="L27" s="92" t="s">
        <v>134</v>
      </c>
      <c r="M27" s="71"/>
      <c r="N27" s="72" t="s">
        <v>253</v>
      </c>
      <c r="O27" s="71"/>
      <c r="P27" s="72" t="s">
        <v>253</v>
      </c>
      <c r="Q27" s="71"/>
      <c r="R27" s="98">
        <v>44854</v>
      </c>
      <c r="S27" s="102"/>
      <c r="T27" s="91"/>
      <c r="U27" s="91"/>
      <c r="V27" s="91"/>
    </row>
    <row r="28" spans="2:22" s="193" customFormat="1">
      <c r="B28" s="70" t="s">
        <v>147</v>
      </c>
      <c r="D28" s="72" t="s">
        <v>91</v>
      </c>
      <c r="E28" s="91"/>
      <c r="F28" s="72" t="s">
        <v>91</v>
      </c>
      <c r="G28" s="91"/>
      <c r="H28" s="72" t="s">
        <v>142</v>
      </c>
      <c r="J28" s="92" t="s">
        <v>134</v>
      </c>
      <c r="K28" s="93"/>
      <c r="L28" s="92" t="s">
        <v>134</v>
      </c>
      <c r="M28" s="71"/>
      <c r="N28" s="72" t="s">
        <v>253</v>
      </c>
      <c r="O28" s="71"/>
      <c r="P28" s="72" t="s">
        <v>253</v>
      </c>
      <c r="Q28" s="71"/>
      <c r="R28" s="98">
        <v>44452</v>
      </c>
      <c r="S28" s="102"/>
      <c r="T28" s="91"/>
      <c r="U28" s="91"/>
      <c r="V28" s="91"/>
    </row>
    <row r="29" spans="2:22" s="144" customFormat="1">
      <c r="B29" s="70" t="s">
        <v>147</v>
      </c>
      <c r="D29" s="72" t="s">
        <v>98</v>
      </c>
      <c r="E29" s="91"/>
      <c r="F29" s="72" t="s">
        <v>98</v>
      </c>
      <c r="G29" s="91"/>
      <c r="H29" s="72" t="s">
        <v>142</v>
      </c>
      <c r="J29" s="92" t="s">
        <v>134</v>
      </c>
      <c r="K29" s="93"/>
      <c r="L29" s="92" t="s">
        <v>134</v>
      </c>
      <c r="M29" s="71"/>
      <c r="N29" s="72" t="s">
        <v>253</v>
      </c>
      <c r="O29" s="71"/>
      <c r="P29" s="72" t="s">
        <v>253</v>
      </c>
      <c r="Q29" s="71"/>
      <c r="R29" s="98">
        <v>44082</v>
      </c>
      <c r="S29" s="102"/>
      <c r="T29" s="91"/>
      <c r="U29" s="91"/>
      <c r="V29" s="91"/>
    </row>
    <row r="30" spans="2:22">
      <c r="B30" s="70" t="s">
        <v>147</v>
      </c>
      <c r="C30" s="101"/>
      <c r="D30" s="72" t="s">
        <v>91</v>
      </c>
      <c r="E30" s="91"/>
      <c r="F30" s="72" t="s">
        <v>91</v>
      </c>
      <c r="G30" s="91"/>
      <c r="H30" s="72" t="s">
        <v>285</v>
      </c>
      <c r="I30" s="101"/>
      <c r="J30" s="92" t="s">
        <v>600</v>
      </c>
      <c r="K30" s="93"/>
      <c r="L30" s="92" t="s">
        <v>600</v>
      </c>
      <c r="M30" s="71"/>
      <c r="N30" s="72" t="s">
        <v>253</v>
      </c>
      <c r="O30" s="71"/>
      <c r="P30" s="72" t="s">
        <v>253</v>
      </c>
      <c r="Q30" s="71"/>
      <c r="R30" s="98">
        <v>43924</v>
      </c>
      <c r="S30" s="87"/>
      <c r="T30" s="91"/>
      <c r="U30" s="91"/>
      <c r="V30" s="91"/>
    </row>
    <row r="31" spans="2:22">
      <c r="B31" s="70" t="s">
        <v>147</v>
      </c>
      <c r="C31" s="101"/>
      <c r="D31" s="72" t="s">
        <v>91</v>
      </c>
      <c r="E31" s="91"/>
      <c r="F31" s="72" t="s">
        <v>91</v>
      </c>
      <c r="G31" s="91"/>
      <c r="H31" s="72" t="s">
        <v>142</v>
      </c>
      <c r="I31" s="101"/>
      <c r="J31" s="92" t="s">
        <v>134</v>
      </c>
      <c r="K31" s="93"/>
      <c r="L31" s="92" t="s">
        <v>134</v>
      </c>
      <c r="M31" s="71"/>
      <c r="N31" s="72" t="s">
        <v>253</v>
      </c>
      <c r="O31" s="71"/>
      <c r="P31" s="72" t="s">
        <v>253</v>
      </c>
      <c r="Q31" s="71"/>
      <c r="R31" s="98">
        <v>43217</v>
      </c>
      <c r="S31" s="87"/>
      <c r="T31" s="91"/>
      <c r="U31" s="91"/>
      <c r="V31" s="91"/>
    </row>
    <row r="32" spans="2:22">
      <c r="B32" s="70" t="s">
        <v>147</v>
      </c>
      <c r="C32" s="101"/>
      <c r="D32" s="72" t="s">
        <v>88</v>
      </c>
      <c r="E32" s="91"/>
      <c r="F32" s="72" t="s">
        <v>88</v>
      </c>
      <c r="G32" s="91"/>
      <c r="H32" s="72" t="s">
        <v>285</v>
      </c>
      <c r="I32" s="101"/>
      <c r="J32" s="92" t="s">
        <v>600</v>
      </c>
      <c r="K32" s="93"/>
      <c r="L32" s="92" t="s">
        <v>600</v>
      </c>
      <c r="M32" s="71"/>
      <c r="N32" s="72" t="s">
        <v>253</v>
      </c>
      <c r="O32" s="71"/>
      <c r="P32" s="72" t="s">
        <v>253</v>
      </c>
      <c r="Q32" s="71"/>
      <c r="R32" s="98">
        <v>43138</v>
      </c>
      <c r="S32" s="87"/>
      <c r="T32" s="91"/>
      <c r="U32" s="91"/>
      <c r="V32" s="91"/>
    </row>
    <row r="33" spans="2:22">
      <c r="B33" s="70" t="s">
        <v>147</v>
      </c>
      <c r="C33" s="101"/>
      <c r="D33" s="72" t="s">
        <v>88</v>
      </c>
      <c r="E33" s="91"/>
      <c r="F33" s="72" t="s">
        <v>88</v>
      </c>
      <c r="G33" s="91"/>
      <c r="H33" s="72" t="s">
        <v>142</v>
      </c>
      <c r="I33" s="101"/>
      <c r="J33" s="92" t="s">
        <v>134</v>
      </c>
      <c r="K33" s="93"/>
      <c r="L33" s="92" t="s">
        <v>134</v>
      </c>
      <c r="M33" s="71"/>
      <c r="N33" s="72" t="s">
        <v>253</v>
      </c>
      <c r="O33" s="71"/>
      <c r="P33" s="72" t="s">
        <v>253</v>
      </c>
      <c r="Q33" s="71"/>
      <c r="R33" s="98">
        <v>43028</v>
      </c>
      <c r="S33" s="87"/>
      <c r="T33" s="91"/>
      <c r="U33" s="91"/>
      <c r="V33" s="91"/>
    </row>
    <row r="34" spans="2:22">
      <c r="B34" s="70" t="s">
        <v>147</v>
      </c>
      <c r="C34" s="101"/>
      <c r="D34" s="72" t="s">
        <v>69</v>
      </c>
      <c r="E34" s="91"/>
      <c r="F34" s="72" t="s">
        <v>69</v>
      </c>
      <c r="G34" s="91"/>
      <c r="H34" s="72" t="s">
        <v>144</v>
      </c>
      <c r="I34" s="101"/>
      <c r="J34" s="92" t="s">
        <v>134</v>
      </c>
      <c r="K34" s="93"/>
      <c r="L34" s="92" t="s">
        <v>134</v>
      </c>
      <c r="M34" s="71"/>
      <c r="N34" s="72" t="s">
        <v>253</v>
      </c>
      <c r="O34" s="71"/>
      <c r="P34" s="72" t="s">
        <v>253</v>
      </c>
      <c r="Q34" s="71"/>
      <c r="R34" s="98">
        <v>42489</v>
      </c>
      <c r="S34" s="87"/>
      <c r="T34" s="91"/>
      <c r="U34" s="91"/>
      <c r="V34" s="91"/>
    </row>
    <row r="35" spans="2:22">
      <c r="B35" s="70" t="s">
        <v>147</v>
      </c>
      <c r="C35" s="101"/>
      <c r="D35" s="72" t="s">
        <v>60</v>
      </c>
      <c r="E35" s="91"/>
      <c r="F35" s="72" t="s">
        <v>60</v>
      </c>
      <c r="G35" s="91"/>
      <c r="H35" s="72" t="s">
        <v>285</v>
      </c>
      <c r="I35" s="101"/>
      <c r="J35" s="92" t="s">
        <v>600</v>
      </c>
      <c r="K35" s="93"/>
      <c r="L35" s="92" t="s">
        <v>600</v>
      </c>
      <c r="M35" s="71"/>
      <c r="N35" s="72" t="s">
        <v>253</v>
      </c>
      <c r="O35" s="71"/>
      <c r="P35" s="72" t="s">
        <v>253</v>
      </c>
      <c r="Q35" s="71"/>
      <c r="R35" s="98">
        <v>42433</v>
      </c>
      <c r="S35" s="87"/>
      <c r="T35" s="91"/>
      <c r="U35" s="91"/>
      <c r="V35" s="91"/>
    </row>
    <row r="36" spans="2:22">
      <c r="B36" s="70" t="s">
        <v>147</v>
      </c>
      <c r="C36" s="101"/>
      <c r="D36" s="72" t="s">
        <v>60</v>
      </c>
      <c r="E36" s="91"/>
      <c r="F36" s="72" t="s">
        <v>60</v>
      </c>
      <c r="G36" s="91"/>
      <c r="H36" s="72" t="s">
        <v>144</v>
      </c>
      <c r="I36" s="101"/>
      <c r="J36" s="92" t="s">
        <v>134</v>
      </c>
      <c r="K36" s="93"/>
      <c r="L36" s="92" t="s">
        <v>134</v>
      </c>
      <c r="M36" s="71"/>
      <c r="N36" s="72" t="s">
        <v>253</v>
      </c>
      <c r="O36" s="71"/>
      <c r="P36" s="72" t="s">
        <v>253</v>
      </c>
      <c r="Q36" s="71"/>
      <c r="R36" s="98">
        <v>42066</v>
      </c>
      <c r="S36" s="87"/>
      <c r="T36" s="91"/>
      <c r="U36" s="91"/>
      <c r="V36" s="91"/>
    </row>
    <row r="37" spans="2:22">
      <c r="B37" s="70" t="s">
        <v>147</v>
      </c>
      <c r="C37" s="101"/>
      <c r="D37" s="72" t="s">
        <v>60</v>
      </c>
      <c r="E37" s="91"/>
      <c r="F37" s="72" t="s">
        <v>60</v>
      </c>
      <c r="G37" s="91"/>
      <c r="H37" s="72" t="s">
        <v>142</v>
      </c>
      <c r="I37" s="101"/>
      <c r="J37" s="92" t="s">
        <v>134</v>
      </c>
      <c r="K37" s="93"/>
      <c r="L37" s="92" t="s">
        <v>134</v>
      </c>
      <c r="M37" s="71"/>
      <c r="N37" s="72" t="s">
        <v>253</v>
      </c>
      <c r="O37" s="71"/>
      <c r="P37" s="72" t="s">
        <v>253</v>
      </c>
      <c r="Q37" s="71"/>
      <c r="R37" s="98">
        <v>41859</v>
      </c>
      <c r="S37" s="87"/>
      <c r="T37" s="91"/>
      <c r="U37" s="91"/>
      <c r="V37" s="91"/>
    </row>
    <row r="38" spans="2:22">
      <c r="B38" s="70" t="s">
        <v>147</v>
      </c>
      <c r="C38" s="101"/>
      <c r="D38" s="72" t="s">
        <v>79</v>
      </c>
      <c r="E38" s="91"/>
      <c r="F38" s="72" t="s">
        <v>79</v>
      </c>
      <c r="G38" s="91"/>
      <c r="H38" s="72" t="s">
        <v>143</v>
      </c>
      <c r="I38" s="101"/>
      <c r="J38" s="92" t="s">
        <v>134</v>
      </c>
      <c r="K38" s="93"/>
      <c r="L38" s="92" t="s">
        <v>134</v>
      </c>
      <c r="M38" s="71"/>
      <c r="N38" s="72" t="s">
        <v>253</v>
      </c>
      <c r="O38" s="71"/>
      <c r="P38" s="72" t="s">
        <v>253</v>
      </c>
      <c r="Q38" s="71"/>
      <c r="R38" s="98">
        <v>41143</v>
      </c>
      <c r="S38" s="87"/>
      <c r="T38" s="91"/>
      <c r="U38" s="91"/>
      <c r="V38" s="91"/>
    </row>
    <row r="39" spans="2:22">
      <c r="B39" s="70" t="s">
        <v>147</v>
      </c>
      <c r="C39" s="101"/>
      <c r="D39" s="72" t="s">
        <v>79</v>
      </c>
      <c r="E39" s="91"/>
      <c r="F39" s="72" t="s">
        <v>79</v>
      </c>
      <c r="G39" s="91"/>
      <c r="H39" s="72" t="s">
        <v>142</v>
      </c>
      <c r="I39" s="101"/>
      <c r="J39" s="92" t="s">
        <v>134</v>
      </c>
      <c r="K39" s="93"/>
      <c r="L39" s="92" t="s">
        <v>134</v>
      </c>
      <c r="M39" s="71"/>
      <c r="N39" s="72" t="s">
        <v>253</v>
      </c>
      <c r="O39" s="71"/>
      <c r="P39" s="72" t="s">
        <v>253</v>
      </c>
      <c r="Q39" s="71"/>
      <c r="R39" s="98">
        <v>40697</v>
      </c>
      <c r="S39" s="87"/>
      <c r="T39" s="91"/>
      <c r="U39" s="91"/>
      <c r="V39" s="91"/>
    </row>
    <row r="40" spans="2:22">
      <c r="B40" s="70" t="s">
        <v>147</v>
      </c>
      <c r="C40" s="101"/>
      <c r="D40" s="72" t="s">
        <v>69</v>
      </c>
      <c r="E40" s="91"/>
      <c r="F40" s="72" t="s">
        <v>69</v>
      </c>
      <c r="G40" s="91"/>
      <c r="H40" s="72" t="s">
        <v>285</v>
      </c>
      <c r="I40" s="101"/>
      <c r="J40" s="92" t="s">
        <v>601</v>
      </c>
      <c r="K40" s="93"/>
      <c r="L40" s="92" t="s">
        <v>601</v>
      </c>
      <c r="M40" s="71"/>
      <c r="N40" s="72" t="s">
        <v>253</v>
      </c>
      <c r="O40" s="71"/>
      <c r="P40" s="72" t="s">
        <v>253</v>
      </c>
      <c r="Q40" s="71"/>
      <c r="R40" s="98">
        <v>40602</v>
      </c>
      <c r="S40" s="87"/>
      <c r="T40" s="91"/>
      <c r="U40" s="91"/>
      <c r="V40" s="91"/>
    </row>
    <row r="41" spans="2:22">
      <c r="B41" s="70" t="s">
        <v>147</v>
      </c>
      <c r="C41" s="101"/>
      <c r="D41" s="72" t="s">
        <v>69</v>
      </c>
      <c r="E41" s="91"/>
      <c r="F41" s="72" t="s">
        <v>69</v>
      </c>
      <c r="G41" s="91"/>
      <c r="H41" s="72" t="s">
        <v>143</v>
      </c>
      <c r="I41" s="101"/>
      <c r="J41" s="92" t="s">
        <v>134</v>
      </c>
      <c r="K41" s="93"/>
      <c r="L41" s="92" t="s">
        <v>134</v>
      </c>
      <c r="M41" s="71"/>
      <c r="N41" s="72" t="s">
        <v>253</v>
      </c>
      <c r="O41" s="71"/>
      <c r="P41" s="72" t="s">
        <v>253</v>
      </c>
      <c r="Q41" s="71"/>
      <c r="R41" s="98">
        <v>40317</v>
      </c>
      <c r="S41" s="87"/>
      <c r="T41" s="91"/>
      <c r="U41" s="91"/>
      <c r="V41" s="91"/>
    </row>
    <row r="42" spans="2:22">
      <c r="B42" s="84" t="s">
        <v>83</v>
      </c>
      <c r="C42" s="85"/>
      <c r="D42" s="86" t="s">
        <v>98</v>
      </c>
      <c r="E42" s="94"/>
      <c r="F42" s="86" t="s">
        <v>98</v>
      </c>
      <c r="G42" s="94"/>
      <c r="H42" s="86" t="s">
        <v>142</v>
      </c>
      <c r="I42" s="85"/>
      <c r="J42" s="92" t="s">
        <v>134</v>
      </c>
      <c r="K42" s="93"/>
      <c r="L42" s="92" t="s">
        <v>134</v>
      </c>
      <c r="M42" s="90"/>
      <c r="N42" s="92" t="s">
        <v>134</v>
      </c>
      <c r="O42" s="90"/>
      <c r="P42" s="92" t="s">
        <v>134</v>
      </c>
      <c r="Q42" s="90"/>
      <c r="R42" s="97">
        <v>45855</v>
      </c>
      <c r="S42" s="87"/>
      <c r="T42" s="94"/>
      <c r="U42" s="94"/>
      <c r="V42" s="94"/>
    </row>
    <row r="43" spans="2:22" s="344" customFormat="1">
      <c r="B43" s="70" t="s">
        <v>83</v>
      </c>
      <c r="D43" s="72" t="s">
        <v>107</v>
      </c>
      <c r="E43" s="91"/>
      <c r="F43" s="72" t="s">
        <v>107</v>
      </c>
      <c r="G43" s="91"/>
      <c r="H43" s="72" t="s">
        <v>143</v>
      </c>
      <c r="J43" s="92" t="s">
        <v>134</v>
      </c>
      <c r="K43" s="93"/>
      <c r="L43" s="92" t="s">
        <v>134</v>
      </c>
      <c r="M43" s="71"/>
      <c r="N43" s="72" t="s">
        <v>254</v>
      </c>
      <c r="O43" s="71"/>
      <c r="P43" s="72" t="s">
        <v>254</v>
      </c>
      <c r="Q43" s="71"/>
      <c r="R43" s="98">
        <v>45681</v>
      </c>
      <c r="S43" s="102"/>
      <c r="T43" s="91"/>
      <c r="U43" s="91"/>
      <c r="V43" s="91"/>
    </row>
    <row r="44" spans="2:22" s="320" customFormat="1">
      <c r="B44" s="70" t="s">
        <v>83</v>
      </c>
      <c r="D44" s="72" t="s">
        <v>105</v>
      </c>
      <c r="E44" s="91"/>
      <c r="F44" s="72" t="s">
        <v>105</v>
      </c>
      <c r="G44" s="91"/>
      <c r="H44" s="72" t="s">
        <v>142</v>
      </c>
      <c r="J44" s="92" t="s">
        <v>134</v>
      </c>
      <c r="K44" s="93"/>
      <c r="L44" s="92" t="s">
        <v>134</v>
      </c>
      <c r="M44" s="71"/>
      <c r="N44" s="72" t="s">
        <v>253</v>
      </c>
      <c r="O44" s="71"/>
      <c r="P44" s="72" t="s">
        <v>253</v>
      </c>
      <c r="Q44" s="71"/>
      <c r="R44" s="98">
        <v>44831</v>
      </c>
      <c r="S44" s="102"/>
      <c r="T44" s="91"/>
      <c r="U44" s="91"/>
      <c r="V44" s="91"/>
    </row>
    <row r="45" spans="2:22" s="191" customFormat="1">
      <c r="B45" s="70" t="s">
        <v>83</v>
      </c>
      <c r="D45" s="72" t="s">
        <v>105</v>
      </c>
      <c r="E45" s="91"/>
      <c r="F45" s="72" t="s">
        <v>105</v>
      </c>
      <c r="G45" s="91"/>
      <c r="H45" s="72" t="s">
        <v>142</v>
      </c>
      <c r="J45" s="92" t="s">
        <v>134</v>
      </c>
      <c r="K45" s="93"/>
      <c r="L45" s="92" t="s">
        <v>134</v>
      </c>
      <c r="M45" s="71"/>
      <c r="N45" s="72" t="s">
        <v>253</v>
      </c>
      <c r="O45" s="71"/>
      <c r="P45" s="72" t="s">
        <v>253</v>
      </c>
      <c r="Q45" s="71"/>
      <c r="R45" s="98">
        <v>44102</v>
      </c>
      <c r="S45" s="102"/>
      <c r="T45" s="91"/>
      <c r="U45" s="91"/>
      <c r="V45" s="91"/>
    </row>
    <row r="46" spans="2:22">
      <c r="B46" s="70" t="s">
        <v>83</v>
      </c>
      <c r="C46" s="101"/>
      <c r="D46" s="72" t="s">
        <v>105</v>
      </c>
      <c r="E46" s="91"/>
      <c r="F46" s="72" t="s">
        <v>105</v>
      </c>
      <c r="G46" s="91"/>
      <c r="H46" s="72" t="s">
        <v>144</v>
      </c>
      <c r="I46" s="101"/>
      <c r="J46" s="92" t="s">
        <v>134</v>
      </c>
      <c r="K46" s="93"/>
      <c r="L46" s="92" t="s">
        <v>134</v>
      </c>
      <c r="M46" s="71"/>
      <c r="N46" s="72" t="s">
        <v>134</v>
      </c>
      <c r="O46" s="71"/>
      <c r="P46" s="72" t="s">
        <v>253</v>
      </c>
      <c r="Q46" s="71"/>
      <c r="R46" s="98">
        <v>43924</v>
      </c>
      <c r="S46" s="87"/>
      <c r="T46" s="91"/>
      <c r="U46" s="91"/>
      <c r="V46" s="91"/>
    </row>
    <row r="47" spans="2:22">
      <c r="B47" s="70" t="s">
        <v>83</v>
      </c>
      <c r="C47" s="101"/>
      <c r="D47" s="72" t="s">
        <v>110</v>
      </c>
      <c r="E47" s="91"/>
      <c r="F47" s="72" t="s">
        <v>110</v>
      </c>
      <c r="G47" s="91"/>
      <c r="H47" s="72" t="s">
        <v>285</v>
      </c>
      <c r="I47" s="101"/>
      <c r="J47" s="92" t="s">
        <v>600</v>
      </c>
      <c r="K47" s="93"/>
      <c r="L47" s="92" t="s">
        <v>600</v>
      </c>
      <c r="M47" s="71"/>
      <c r="N47" s="72" t="s">
        <v>134</v>
      </c>
      <c r="O47" s="71"/>
      <c r="P47" s="72" t="s">
        <v>253</v>
      </c>
      <c r="Q47" s="71"/>
      <c r="R47" s="98">
        <v>43707</v>
      </c>
      <c r="S47" s="87"/>
      <c r="T47" s="91"/>
      <c r="U47" s="91"/>
      <c r="V47" s="91"/>
    </row>
    <row r="48" spans="2:22">
      <c r="B48" s="70" t="s">
        <v>83</v>
      </c>
      <c r="C48" s="101"/>
      <c r="D48" s="72" t="s">
        <v>88</v>
      </c>
      <c r="E48" s="91"/>
      <c r="F48" s="72" t="s">
        <v>88</v>
      </c>
      <c r="G48" s="91"/>
      <c r="H48" s="72" t="s">
        <v>144</v>
      </c>
      <c r="I48" s="101"/>
      <c r="J48" s="92" t="s">
        <v>134</v>
      </c>
      <c r="K48" s="93"/>
      <c r="L48" s="92" t="s">
        <v>134</v>
      </c>
      <c r="M48" s="71"/>
      <c r="N48" s="72" t="s">
        <v>134</v>
      </c>
      <c r="O48" s="71"/>
      <c r="P48" s="72" t="s">
        <v>253</v>
      </c>
      <c r="Q48" s="71"/>
      <c r="R48" s="98">
        <v>43658</v>
      </c>
      <c r="S48" s="87"/>
      <c r="T48" s="91"/>
      <c r="U48" s="91"/>
      <c r="V48" s="91"/>
    </row>
    <row r="49" spans="2:22">
      <c r="B49" s="70" t="s">
        <v>83</v>
      </c>
      <c r="C49" s="101"/>
      <c r="D49" s="72" t="s">
        <v>88</v>
      </c>
      <c r="E49" s="91"/>
      <c r="F49" s="72" t="s">
        <v>88</v>
      </c>
      <c r="G49" s="91"/>
      <c r="H49" s="72" t="s">
        <v>142</v>
      </c>
      <c r="I49" s="101"/>
      <c r="J49" s="92" t="s">
        <v>134</v>
      </c>
      <c r="K49" s="93"/>
      <c r="L49" s="92" t="s">
        <v>134</v>
      </c>
      <c r="M49" s="71"/>
      <c r="N49" s="72" t="s">
        <v>134</v>
      </c>
      <c r="O49" s="71"/>
      <c r="P49" s="72" t="s">
        <v>253</v>
      </c>
      <c r="Q49" s="71"/>
      <c r="R49" s="98">
        <v>43068</v>
      </c>
      <c r="S49" s="87"/>
      <c r="T49" s="91"/>
      <c r="U49" s="91"/>
      <c r="V49" s="91"/>
    </row>
    <row r="50" spans="2:22">
      <c r="B50" s="70" t="s">
        <v>83</v>
      </c>
      <c r="C50" s="101"/>
      <c r="D50" s="72" t="s">
        <v>91</v>
      </c>
      <c r="E50" s="91"/>
      <c r="F50" s="72" t="s">
        <v>91</v>
      </c>
      <c r="G50" s="91"/>
      <c r="H50" s="72" t="s">
        <v>143</v>
      </c>
      <c r="I50" s="101"/>
      <c r="J50" s="92" t="s">
        <v>134</v>
      </c>
      <c r="K50" s="93"/>
      <c r="L50" s="92" t="s">
        <v>134</v>
      </c>
      <c r="M50" s="71"/>
      <c r="N50" s="72" t="s">
        <v>134</v>
      </c>
      <c r="O50" s="71"/>
      <c r="P50" s="72" t="s">
        <v>253</v>
      </c>
      <c r="Q50" s="71"/>
      <c r="R50" s="98">
        <v>42800</v>
      </c>
      <c r="S50" s="87"/>
      <c r="T50" s="91"/>
      <c r="U50" s="91"/>
      <c r="V50" s="91"/>
    </row>
    <row r="51" spans="2:22">
      <c r="B51" s="70" t="s">
        <v>83</v>
      </c>
      <c r="C51" s="101"/>
      <c r="D51" s="72" t="s">
        <v>91</v>
      </c>
      <c r="E51" s="91"/>
      <c r="F51" s="72" t="s">
        <v>91</v>
      </c>
      <c r="G51" s="91"/>
      <c r="H51" s="72" t="s">
        <v>142</v>
      </c>
      <c r="I51" s="101"/>
      <c r="J51" s="92" t="s">
        <v>134</v>
      </c>
      <c r="K51" s="93"/>
      <c r="L51" s="92" t="s">
        <v>134</v>
      </c>
      <c r="M51" s="71"/>
      <c r="N51" s="72" t="s">
        <v>134</v>
      </c>
      <c r="O51" s="71"/>
      <c r="P51" s="72" t="s">
        <v>253</v>
      </c>
      <c r="Q51" s="71"/>
      <c r="R51" s="98">
        <v>42475</v>
      </c>
      <c r="S51" s="87"/>
      <c r="T51" s="91"/>
      <c r="U51" s="91"/>
      <c r="V51" s="91"/>
    </row>
    <row r="52" spans="2:22">
      <c r="B52" s="70" t="s">
        <v>83</v>
      </c>
      <c r="C52" s="101"/>
      <c r="D52" s="72" t="s">
        <v>98</v>
      </c>
      <c r="E52" s="91"/>
      <c r="F52" s="72" t="s">
        <v>98</v>
      </c>
      <c r="G52" s="91"/>
      <c r="H52" s="72" t="s">
        <v>143</v>
      </c>
      <c r="I52" s="101"/>
      <c r="J52" s="92" t="s">
        <v>134</v>
      </c>
      <c r="K52" s="93"/>
      <c r="L52" s="92" t="s">
        <v>134</v>
      </c>
      <c r="M52" s="71"/>
      <c r="N52" s="72" t="s">
        <v>134</v>
      </c>
      <c r="O52" s="71"/>
      <c r="P52" s="72" t="s">
        <v>253</v>
      </c>
      <c r="Q52" s="71"/>
      <c r="R52" s="98">
        <v>42332</v>
      </c>
      <c r="S52" s="87"/>
      <c r="T52" s="91"/>
      <c r="U52" s="91"/>
      <c r="V52" s="91"/>
    </row>
    <row r="53" spans="2:22">
      <c r="B53" s="70" t="s">
        <v>83</v>
      </c>
      <c r="C53" s="101"/>
      <c r="D53" s="72" t="s">
        <v>98</v>
      </c>
      <c r="E53" s="91"/>
      <c r="F53" s="72" t="s">
        <v>98</v>
      </c>
      <c r="G53" s="91"/>
      <c r="H53" s="72" t="s">
        <v>142</v>
      </c>
      <c r="I53" s="101"/>
      <c r="J53" s="92" t="s">
        <v>134</v>
      </c>
      <c r="K53" s="93"/>
      <c r="L53" s="92" t="s">
        <v>134</v>
      </c>
      <c r="M53" s="71"/>
      <c r="N53" s="72" t="s">
        <v>134</v>
      </c>
      <c r="O53" s="71"/>
      <c r="P53" s="72" t="s">
        <v>253</v>
      </c>
      <c r="Q53" s="71"/>
      <c r="R53" s="98">
        <v>42310</v>
      </c>
      <c r="S53" s="87"/>
      <c r="T53" s="91"/>
      <c r="U53" s="91"/>
      <c r="V53" s="91"/>
    </row>
    <row r="54" spans="2:22">
      <c r="B54" s="70" t="s">
        <v>83</v>
      </c>
      <c r="C54" s="101"/>
      <c r="D54" s="72" t="s">
        <v>98</v>
      </c>
      <c r="E54" s="91"/>
      <c r="F54" s="72" t="s">
        <v>98</v>
      </c>
      <c r="G54" s="91"/>
      <c r="H54" s="72" t="s">
        <v>144</v>
      </c>
      <c r="I54" s="101"/>
      <c r="J54" s="92" t="s">
        <v>134</v>
      </c>
      <c r="K54" s="93"/>
      <c r="L54" s="92" t="s">
        <v>134</v>
      </c>
      <c r="M54" s="71"/>
      <c r="N54" s="72" t="s">
        <v>134</v>
      </c>
      <c r="O54" s="71"/>
      <c r="P54" s="72" t="s">
        <v>253</v>
      </c>
      <c r="Q54" s="71"/>
      <c r="R54" s="98">
        <v>41851</v>
      </c>
      <c r="S54" s="87"/>
      <c r="T54" s="91"/>
      <c r="U54" s="91"/>
      <c r="V54" s="91"/>
    </row>
    <row r="55" spans="2:22">
      <c r="B55" s="70" t="s">
        <v>83</v>
      </c>
      <c r="C55" s="101"/>
      <c r="D55" s="72" t="s">
        <v>98</v>
      </c>
      <c r="E55" s="91"/>
      <c r="F55" s="72" t="s">
        <v>98</v>
      </c>
      <c r="G55" s="91"/>
      <c r="H55" s="72" t="s">
        <v>142</v>
      </c>
      <c r="I55" s="101"/>
      <c r="J55" s="92" t="s">
        <v>134</v>
      </c>
      <c r="K55" s="93"/>
      <c r="L55" s="92" t="s">
        <v>134</v>
      </c>
      <c r="M55" s="71"/>
      <c r="N55" s="72" t="s">
        <v>134</v>
      </c>
      <c r="O55" s="71"/>
      <c r="P55" s="72" t="s">
        <v>253</v>
      </c>
      <c r="Q55" s="71"/>
      <c r="R55" s="98">
        <v>41715</v>
      </c>
      <c r="S55" s="87"/>
      <c r="T55" s="91"/>
      <c r="U55" s="91"/>
      <c r="V55" s="91"/>
    </row>
    <row r="56" spans="2:22">
      <c r="B56" s="70" t="s">
        <v>83</v>
      </c>
      <c r="C56" s="101"/>
      <c r="D56" s="72" t="s">
        <v>91</v>
      </c>
      <c r="E56" s="91"/>
      <c r="F56" s="72" t="s">
        <v>91</v>
      </c>
      <c r="G56" s="91"/>
      <c r="H56" s="72" t="s">
        <v>144</v>
      </c>
      <c r="I56" s="101"/>
      <c r="J56" s="92" t="s">
        <v>134</v>
      </c>
      <c r="K56" s="93"/>
      <c r="L56" s="92" t="s">
        <v>134</v>
      </c>
      <c r="M56" s="71"/>
      <c r="N56" s="72" t="s">
        <v>134</v>
      </c>
      <c r="O56" s="71"/>
      <c r="P56" s="72" t="s">
        <v>253</v>
      </c>
      <c r="Q56" s="71"/>
      <c r="R56" s="98">
        <v>41169</v>
      </c>
      <c r="S56" s="87"/>
      <c r="T56" s="91"/>
      <c r="U56" s="91"/>
      <c r="V56" s="91"/>
    </row>
    <row r="57" spans="2:22">
      <c r="B57" s="70" t="s">
        <v>83</v>
      </c>
      <c r="C57" s="101"/>
      <c r="D57" s="72" t="s">
        <v>91</v>
      </c>
      <c r="E57" s="91"/>
      <c r="F57" s="72" t="s">
        <v>91</v>
      </c>
      <c r="G57" s="91"/>
      <c r="H57" s="72" t="s">
        <v>142</v>
      </c>
      <c r="I57" s="101"/>
      <c r="J57" s="92" t="s">
        <v>134</v>
      </c>
      <c r="K57" s="93"/>
      <c r="L57" s="92" t="s">
        <v>134</v>
      </c>
      <c r="M57" s="71"/>
      <c r="N57" s="72" t="s">
        <v>134</v>
      </c>
      <c r="O57" s="71"/>
      <c r="P57" s="72" t="s">
        <v>253</v>
      </c>
      <c r="Q57" s="71"/>
      <c r="R57" s="98">
        <v>39674</v>
      </c>
      <c r="S57" s="87"/>
      <c r="T57" s="91"/>
      <c r="U57" s="91"/>
      <c r="V57" s="91"/>
    </row>
    <row r="58" spans="2:22">
      <c r="B58" s="70" t="s">
        <v>83</v>
      </c>
      <c r="C58" s="101"/>
      <c r="D58" s="72" t="s">
        <v>91</v>
      </c>
      <c r="E58" s="91"/>
      <c r="F58" s="72" t="s">
        <v>91</v>
      </c>
      <c r="G58" s="91"/>
      <c r="H58" s="72" t="s">
        <v>143</v>
      </c>
      <c r="I58" s="101"/>
      <c r="J58" s="92" t="s">
        <v>134</v>
      </c>
      <c r="K58" s="93"/>
      <c r="L58" s="92" t="s">
        <v>134</v>
      </c>
      <c r="M58" s="71"/>
      <c r="N58" s="72" t="s">
        <v>134</v>
      </c>
      <c r="O58" s="71"/>
      <c r="P58" s="72" t="s">
        <v>253</v>
      </c>
      <c r="Q58" s="71"/>
      <c r="R58" s="98">
        <v>39098</v>
      </c>
      <c r="S58" s="87"/>
      <c r="T58" s="91"/>
      <c r="U58" s="91"/>
      <c r="V58" s="91"/>
    </row>
    <row r="59" spans="2:22">
      <c r="B59" s="70" t="s">
        <v>83</v>
      </c>
      <c r="C59" s="101"/>
      <c r="D59" s="72" t="s">
        <v>91</v>
      </c>
      <c r="E59" s="91"/>
      <c r="F59" s="72" t="s">
        <v>91</v>
      </c>
      <c r="G59" s="91"/>
      <c r="H59" s="72" t="s">
        <v>142</v>
      </c>
      <c r="I59" s="101"/>
      <c r="J59" s="92" t="s">
        <v>134</v>
      </c>
      <c r="K59" s="93"/>
      <c r="L59" s="92" t="s">
        <v>134</v>
      </c>
      <c r="M59" s="71"/>
      <c r="N59" s="72" t="s">
        <v>134</v>
      </c>
      <c r="O59" s="71"/>
      <c r="P59" s="72" t="s">
        <v>253</v>
      </c>
      <c r="Q59" s="71"/>
      <c r="R59" s="98">
        <v>38532</v>
      </c>
      <c r="S59" s="87"/>
      <c r="T59" s="91"/>
      <c r="U59" s="91"/>
      <c r="V59" s="91"/>
    </row>
    <row r="60" spans="2:22">
      <c r="B60" s="70" t="s">
        <v>83</v>
      </c>
      <c r="C60" s="101"/>
      <c r="D60" s="72" t="s">
        <v>98</v>
      </c>
      <c r="E60" s="91"/>
      <c r="F60" s="72" t="s">
        <v>91</v>
      </c>
      <c r="G60" s="91"/>
      <c r="H60" s="72" t="s">
        <v>142</v>
      </c>
      <c r="I60" s="101"/>
      <c r="J60" s="92" t="s">
        <v>134</v>
      </c>
      <c r="K60" s="93"/>
      <c r="L60" s="92" t="s">
        <v>134</v>
      </c>
      <c r="M60" s="71"/>
      <c r="N60" s="72" t="s">
        <v>134</v>
      </c>
      <c r="O60" s="71"/>
      <c r="P60" s="72" t="s">
        <v>253</v>
      </c>
      <c r="Q60" s="71"/>
      <c r="R60" s="98">
        <v>37940</v>
      </c>
      <c r="S60" s="87"/>
      <c r="T60" s="91"/>
      <c r="U60" s="91"/>
      <c r="V60" s="91"/>
    </row>
    <row r="61" spans="2:22">
      <c r="B61" s="70" t="s">
        <v>83</v>
      </c>
      <c r="C61" s="101"/>
      <c r="D61" s="72" t="s">
        <v>98</v>
      </c>
      <c r="E61" s="91"/>
      <c r="F61" s="72" t="s">
        <v>91</v>
      </c>
      <c r="G61" s="91"/>
      <c r="H61" s="72" t="s">
        <v>134</v>
      </c>
      <c r="I61" s="101"/>
      <c r="J61" s="92" t="s">
        <v>134</v>
      </c>
      <c r="K61" s="93"/>
      <c r="L61" s="92" t="s">
        <v>134</v>
      </c>
      <c r="M61" s="71"/>
      <c r="N61" s="72" t="s">
        <v>134</v>
      </c>
      <c r="O61" s="71"/>
      <c r="P61" s="72" t="s">
        <v>253</v>
      </c>
      <c r="Q61" s="71"/>
      <c r="R61" s="98">
        <v>37853</v>
      </c>
      <c r="S61" s="87"/>
      <c r="T61" s="91"/>
      <c r="U61" s="91"/>
      <c r="V61" s="91"/>
    </row>
    <row r="62" spans="2:22">
      <c r="B62" s="70" t="s">
        <v>83</v>
      </c>
      <c r="C62" s="101"/>
      <c r="D62" s="72" t="s">
        <v>105</v>
      </c>
      <c r="E62" s="91"/>
      <c r="F62" s="72" t="s">
        <v>105</v>
      </c>
      <c r="G62" s="91"/>
      <c r="H62" s="72" t="s">
        <v>134</v>
      </c>
      <c r="I62" s="101"/>
      <c r="J62" s="92" t="s">
        <v>134</v>
      </c>
      <c r="K62" s="93"/>
      <c r="L62" s="92" t="s">
        <v>134</v>
      </c>
      <c r="M62" s="71"/>
      <c r="N62" s="72" t="s">
        <v>134</v>
      </c>
      <c r="O62" s="71"/>
      <c r="P62" s="72" t="s">
        <v>253</v>
      </c>
      <c r="Q62" s="71"/>
      <c r="R62" s="98">
        <v>37245</v>
      </c>
      <c r="S62" s="87"/>
      <c r="T62" s="91"/>
      <c r="U62" s="91"/>
      <c r="V62" s="91"/>
    </row>
    <row r="63" spans="2:22">
      <c r="B63" s="70" t="s">
        <v>83</v>
      </c>
      <c r="C63" s="101"/>
      <c r="D63" s="72" t="s">
        <v>107</v>
      </c>
      <c r="E63" s="91"/>
      <c r="F63" s="72" t="s">
        <v>107</v>
      </c>
      <c r="G63" s="91"/>
      <c r="H63" s="72" t="s">
        <v>134</v>
      </c>
      <c r="I63" s="101"/>
      <c r="J63" s="92" t="s">
        <v>293</v>
      </c>
      <c r="K63" s="93"/>
      <c r="L63" s="92" t="s">
        <v>293</v>
      </c>
      <c r="M63" s="71"/>
      <c r="N63" s="72" t="s">
        <v>134</v>
      </c>
      <c r="O63" s="71"/>
      <c r="P63" s="72" t="s">
        <v>253</v>
      </c>
      <c r="Q63" s="71"/>
      <c r="R63" s="98">
        <v>37228</v>
      </c>
      <c r="S63" s="87"/>
      <c r="T63" s="91"/>
      <c r="U63" s="91"/>
      <c r="V63" s="91"/>
    </row>
    <row r="64" spans="2:22">
      <c r="B64" s="70" t="s">
        <v>83</v>
      </c>
      <c r="C64" s="101"/>
      <c r="D64" s="72" t="s">
        <v>107</v>
      </c>
      <c r="E64" s="91"/>
      <c r="F64" s="72" t="s">
        <v>107</v>
      </c>
      <c r="G64" s="91"/>
      <c r="H64" s="72" t="s">
        <v>134</v>
      </c>
      <c r="I64" s="101"/>
      <c r="J64" s="92" t="s">
        <v>134</v>
      </c>
      <c r="K64" s="93"/>
      <c r="L64" s="92" t="s">
        <v>134</v>
      </c>
      <c r="M64" s="71"/>
      <c r="N64" s="72" t="s">
        <v>134</v>
      </c>
      <c r="O64" s="71"/>
      <c r="P64" s="72" t="s">
        <v>253</v>
      </c>
      <c r="Q64" s="71"/>
      <c r="R64" s="98">
        <v>37176</v>
      </c>
      <c r="S64" s="87"/>
      <c r="T64" s="91"/>
      <c r="U64" s="91"/>
      <c r="V64" s="91"/>
    </row>
    <row r="65" spans="2:22">
      <c r="B65" s="70" t="s">
        <v>83</v>
      </c>
      <c r="C65" s="101"/>
      <c r="D65" s="72" t="s">
        <v>98</v>
      </c>
      <c r="E65" s="91"/>
      <c r="F65" s="72" t="s">
        <v>98</v>
      </c>
      <c r="G65" s="91"/>
      <c r="H65" s="72" t="s">
        <v>134</v>
      </c>
      <c r="I65" s="101"/>
      <c r="J65" s="92" t="s">
        <v>134</v>
      </c>
      <c r="K65" s="93"/>
      <c r="L65" s="92" t="s">
        <v>134</v>
      </c>
      <c r="M65" s="71"/>
      <c r="N65" s="72" t="s">
        <v>134</v>
      </c>
      <c r="O65" s="71"/>
      <c r="P65" s="72" t="s">
        <v>253</v>
      </c>
      <c r="Q65" s="71"/>
      <c r="R65" s="98">
        <v>37098</v>
      </c>
      <c r="S65" s="87"/>
      <c r="T65" s="91"/>
      <c r="U65" s="91"/>
      <c r="V65" s="91"/>
    </row>
    <row r="66" spans="2:22">
      <c r="B66" s="70" t="s">
        <v>83</v>
      </c>
      <c r="C66" s="101"/>
      <c r="D66" s="72" t="s">
        <v>91</v>
      </c>
      <c r="E66" s="91"/>
      <c r="F66" s="72" t="s">
        <v>91</v>
      </c>
      <c r="G66" s="91"/>
      <c r="H66" s="72" t="s">
        <v>134</v>
      </c>
      <c r="I66" s="101"/>
      <c r="J66" s="92" t="s">
        <v>600</v>
      </c>
      <c r="K66" s="93"/>
      <c r="L66" s="92" t="s">
        <v>600</v>
      </c>
      <c r="M66" s="71"/>
      <c r="N66" s="72" t="s">
        <v>134</v>
      </c>
      <c r="O66" s="71"/>
      <c r="P66" s="72" t="s">
        <v>253</v>
      </c>
      <c r="Q66" s="71"/>
      <c r="R66" s="98">
        <v>37085</v>
      </c>
      <c r="S66" s="87"/>
      <c r="T66" s="91"/>
      <c r="U66" s="91"/>
      <c r="V66" s="91"/>
    </row>
    <row r="67" spans="2:22">
      <c r="B67" s="70" t="s">
        <v>83</v>
      </c>
      <c r="C67" s="101"/>
      <c r="D67" s="72" t="s">
        <v>88</v>
      </c>
      <c r="E67" s="91"/>
      <c r="F67" s="72" t="s">
        <v>88</v>
      </c>
      <c r="G67" s="91"/>
      <c r="H67" s="72" t="s">
        <v>134</v>
      </c>
      <c r="I67" s="101"/>
      <c r="J67" s="92" t="s">
        <v>293</v>
      </c>
      <c r="K67" s="93"/>
      <c r="L67" s="92" t="s">
        <v>293</v>
      </c>
      <c r="M67" s="71"/>
      <c r="N67" s="72" t="s">
        <v>134</v>
      </c>
      <c r="O67" s="71"/>
      <c r="P67" s="72" t="s">
        <v>253</v>
      </c>
      <c r="Q67" s="71"/>
      <c r="R67" s="98">
        <v>37046</v>
      </c>
      <c r="S67" s="87"/>
      <c r="T67" s="91"/>
      <c r="U67" s="91"/>
      <c r="V67" s="91"/>
    </row>
    <row r="68" spans="2:22">
      <c r="B68" s="70" t="s">
        <v>83</v>
      </c>
      <c r="C68" s="101"/>
      <c r="D68" s="72" t="s">
        <v>88</v>
      </c>
      <c r="E68" s="91"/>
      <c r="F68" s="72" t="s">
        <v>88</v>
      </c>
      <c r="G68" s="91"/>
      <c r="H68" s="72" t="s">
        <v>134</v>
      </c>
      <c r="I68" s="101"/>
      <c r="J68" s="92" t="s">
        <v>600</v>
      </c>
      <c r="K68" s="93"/>
      <c r="L68" s="92" t="s">
        <v>600</v>
      </c>
      <c r="M68" s="71"/>
      <c r="N68" s="72" t="s">
        <v>134</v>
      </c>
      <c r="O68" s="71"/>
      <c r="P68" s="72" t="s">
        <v>253</v>
      </c>
      <c r="Q68" s="71"/>
      <c r="R68" s="98">
        <v>36978</v>
      </c>
      <c r="S68" s="87"/>
      <c r="T68" s="91"/>
      <c r="U68" s="91"/>
      <c r="V68" s="91"/>
    </row>
    <row r="69" spans="2:22">
      <c r="B69" s="70" t="s">
        <v>83</v>
      </c>
      <c r="C69" s="101"/>
      <c r="D69" s="72" t="s">
        <v>69</v>
      </c>
      <c r="E69" s="91"/>
      <c r="F69" s="72" t="s">
        <v>69</v>
      </c>
      <c r="G69" s="91"/>
      <c r="H69" s="72" t="s">
        <v>134</v>
      </c>
      <c r="I69" s="101"/>
      <c r="J69" s="92" t="s">
        <v>134</v>
      </c>
      <c r="K69" s="93"/>
      <c r="L69" s="92" t="s">
        <v>134</v>
      </c>
      <c r="M69" s="71"/>
      <c r="N69" s="72" t="s">
        <v>134</v>
      </c>
      <c r="O69" s="71"/>
      <c r="P69" s="72" t="s">
        <v>253</v>
      </c>
      <c r="Q69" s="71"/>
      <c r="R69" s="98">
        <v>36439</v>
      </c>
      <c r="S69" s="87"/>
      <c r="T69" s="91"/>
      <c r="U69" s="91"/>
      <c r="V69" s="91"/>
    </row>
    <row r="70" spans="2:22">
      <c r="B70" s="70" t="s">
        <v>83</v>
      </c>
      <c r="C70" s="101"/>
      <c r="D70" s="72" t="s">
        <v>79</v>
      </c>
      <c r="E70" s="91"/>
      <c r="F70" s="72" t="s">
        <v>79</v>
      </c>
      <c r="G70" s="91"/>
      <c r="H70" s="72" t="s">
        <v>134</v>
      </c>
      <c r="I70" s="101"/>
      <c r="J70" s="92" t="s">
        <v>600</v>
      </c>
      <c r="K70" s="93"/>
      <c r="L70" s="92" t="s">
        <v>600</v>
      </c>
      <c r="M70" s="71"/>
      <c r="N70" s="72" t="s">
        <v>134</v>
      </c>
      <c r="O70" s="71"/>
      <c r="P70" s="72" t="s">
        <v>253</v>
      </c>
      <c r="Q70" s="71"/>
      <c r="R70" s="98">
        <v>36392</v>
      </c>
      <c r="S70" s="87"/>
      <c r="T70" s="91"/>
      <c r="U70" s="91"/>
      <c r="V70" s="91"/>
    </row>
    <row r="71" spans="2:22">
      <c r="B71" s="70" t="s">
        <v>83</v>
      </c>
      <c r="C71" s="101"/>
      <c r="D71" s="72" t="s">
        <v>79</v>
      </c>
      <c r="E71" s="91"/>
      <c r="F71" s="72" t="s">
        <v>79</v>
      </c>
      <c r="G71" s="91"/>
      <c r="H71" s="72" t="s">
        <v>134</v>
      </c>
      <c r="I71" s="101"/>
      <c r="J71" s="92" t="s">
        <v>293</v>
      </c>
      <c r="K71" s="93"/>
      <c r="L71" s="92" t="s">
        <v>293</v>
      </c>
      <c r="M71" s="71"/>
      <c r="N71" s="72" t="s">
        <v>134</v>
      </c>
      <c r="O71" s="71"/>
      <c r="P71" s="72" t="s">
        <v>253</v>
      </c>
      <c r="Q71" s="71"/>
      <c r="R71" s="98">
        <v>36201</v>
      </c>
      <c r="S71" s="87"/>
      <c r="T71" s="91"/>
      <c r="U71" s="91"/>
      <c r="V71" s="91"/>
    </row>
    <row r="72" spans="2:22">
      <c r="B72" s="70" t="s">
        <v>83</v>
      </c>
      <c r="C72" s="101"/>
      <c r="D72" s="72" t="s">
        <v>79</v>
      </c>
      <c r="E72" s="91"/>
      <c r="F72" s="72" t="s">
        <v>79</v>
      </c>
      <c r="G72" s="91"/>
      <c r="H72" s="72" t="s">
        <v>134</v>
      </c>
      <c r="I72" s="101"/>
      <c r="J72" s="92" t="s">
        <v>600</v>
      </c>
      <c r="K72" s="93"/>
      <c r="L72" s="92" t="s">
        <v>600</v>
      </c>
      <c r="M72" s="71"/>
      <c r="N72" s="72" t="s">
        <v>134</v>
      </c>
      <c r="O72" s="71"/>
      <c r="P72" s="72" t="s">
        <v>253</v>
      </c>
      <c r="Q72" s="71"/>
      <c r="R72" s="98">
        <v>36041</v>
      </c>
      <c r="S72" s="87"/>
      <c r="T72" s="91"/>
      <c r="U72" s="91"/>
      <c r="V72" s="91"/>
    </row>
    <row r="73" spans="2:22">
      <c r="B73" s="70" t="s">
        <v>83</v>
      </c>
      <c r="C73" s="101"/>
      <c r="D73" s="72" t="s">
        <v>79</v>
      </c>
      <c r="E73" s="91"/>
      <c r="F73" s="72" t="s">
        <v>79</v>
      </c>
      <c r="G73" s="91"/>
      <c r="H73" s="72" t="s">
        <v>134</v>
      </c>
      <c r="I73" s="101"/>
      <c r="J73" s="92" t="s">
        <v>134</v>
      </c>
      <c r="K73" s="93"/>
      <c r="L73" s="92" t="s">
        <v>134</v>
      </c>
      <c r="M73" s="71"/>
      <c r="N73" s="72" t="s">
        <v>134</v>
      </c>
      <c r="O73" s="71"/>
      <c r="P73" s="72" t="s">
        <v>253</v>
      </c>
      <c r="Q73" s="71"/>
      <c r="R73" s="98">
        <v>35705</v>
      </c>
      <c r="S73" s="87"/>
      <c r="T73" s="91"/>
      <c r="U73" s="91"/>
      <c r="V73" s="91"/>
    </row>
    <row r="74" spans="2:22">
      <c r="B74" s="70" t="s">
        <v>83</v>
      </c>
      <c r="C74" s="101"/>
      <c r="D74" s="72" t="s">
        <v>69</v>
      </c>
      <c r="E74" s="91"/>
      <c r="F74" s="72" t="s">
        <v>69</v>
      </c>
      <c r="G74" s="91"/>
      <c r="H74" s="72" t="s">
        <v>134</v>
      </c>
      <c r="I74" s="101"/>
      <c r="J74" s="92" t="s">
        <v>134</v>
      </c>
      <c r="K74" s="93"/>
      <c r="L74" s="92" t="s">
        <v>134</v>
      </c>
      <c r="M74" s="71"/>
      <c r="N74" s="72" t="s">
        <v>134</v>
      </c>
      <c r="O74" s="71"/>
      <c r="P74" s="72" t="s">
        <v>253</v>
      </c>
      <c r="Q74" s="71"/>
      <c r="R74" s="98">
        <v>35458</v>
      </c>
      <c r="S74" s="87"/>
      <c r="T74" s="91"/>
      <c r="U74" s="91"/>
      <c r="V74" s="91"/>
    </row>
    <row r="75" spans="2:22">
      <c r="B75" s="70" t="s">
        <v>83</v>
      </c>
      <c r="C75" s="101"/>
      <c r="D75" s="72" t="s">
        <v>69</v>
      </c>
      <c r="E75" s="91"/>
      <c r="F75" s="72" t="s">
        <v>134</v>
      </c>
      <c r="G75" s="91"/>
      <c r="H75" s="72" t="s">
        <v>134</v>
      </c>
      <c r="I75" s="101"/>
      <c r="J75" s="92" t="s">
        <v>293</v>
      </c>
      <c r="K75" s="93"/>
      <c r="L75" s="92" t="s">
        <v>134</v>
      </c>
      <c r="M75" s="71"/>
      <c r="N75" s="72" t="s">
        <v>134</v>
      </c>
      <c r="O75" s="71"/>
      <c r="P75" s="72" t="s">
        <v>134</v>
      </c>
      <c r="Q75" s="71"/>
      <c r="R75" s="98">
        <v>34969</v>
      </c>
      <c r="S75" s="87"/>
      <c r="T75" s="91"/>
      <c r="U75" s="91"/>
      <c r="V75" s="91"/>
    </row>
    <row r="76" spans="2:22">
      <c r="B76" s="70" t="s">
        <v>83</v>
      </c>
      <c r="C76" s="101"/>
      <c r="D76" s="72" t="s">
        <v>69</v>
      </c>
      <c r="E76" s="91"/>
      <c r="F76" s="72" t="s">
        <v>134</v>
      </c>
      <c r="G76" s="91"/>
      <c r="H76" s="72" t="s">
        <v>134</v>
      </c>
      <c r="I76" s="101"/>
      <c r="J76" s="92" t="s">
        <v>601</v>
      </c>
      <c r="K76" s="93"/>
      <c r="L76" s="92" t="s">
        <v>134</v>
      </c>
      <c r="M76" s="71"/>
      <c r="N76" s="72" t="s">
        <v>134</v>
      </c>
      <c r="O76" s="71"/>
      <c r="P76" s="72" t="s">
        <v>134</v>
      </c>
      <c r="Q76" s="71"/>
      <c r="R76" s="98">
        <v>34835</v>
      </c>
      <c r="S76" s="87"/>
      <c r="T76" s="91"/>
      <c r="U76" s="91"/>
      <c r="V76" s="91"/>
    </row>
    <row r="77" spans="2:22">
      <c r="B77" s="70" t="s">
        <v>83</v>
      </c>
      <c r="C77" s="101"/>
      <c r="D77" s="72" t="s">
        <v>69</v>
      </c>
      <c r="E77" s="91"/>
      <c r="F77" s="72" t="s">
        <v>134</v>
      </c>
      <c r="G77" s="91"/>
      <c r="H77" s="72" t="s">
        <v>134</v>
      </c>
      <c r="I77" s="101"/>
      <c r="J77" s="92" t="s">
        <v>134</v>
      </c>
      <c r="K77" s="93"/>
      <c r="L77" s="92" t="s">
        <v>134</v>
      </c>
      <c r="M77" s="71"/>
      <c r="N77" s="72" t="s">
        <v>134</v>
      </c>
      <c r="O77" s="71"/>
      <c r="P77" s="72" t="s">
        <v>134</v>
      </c>
      <c r="Q77" s="71"/>
      <c r="R77" s="98">
        <v>33798</v>
      </c>
      <c r="S77" s="87"/>
      <c r="T77" s="91"/>
      <c r="U77" s="91"/>
      <c r="V77" s="91"/>
    </row>
    <row r="78" spans="2:22">
      <c r="B78" s="70" t="s">
        <v>83</v>
      </c>
      <c r="C78" s="101"/>
      <c r="D78" s="72" t="s">
        <v>91</v>
      </c>
      <c r="E78" s="91"/>
      <c r="F78" s="72" t="s">
        <v>134</v>
      </c>
      <c r="G78" s="91"/>
      <c r="H78" s="72" t="s">
        <v>134</v>
      </c>
      <c r="I78" s="101"/>
      <c r="J78" s="92" t="s">
        <v>134</v>
      </c>
      <c r="K78" s="93"/>
      <c r="L78" s="92" t="s">
        <v>134</v>
      </c>
      <c r="M78" s="71"/>
      <c r="N78" s="72" t="s">
        <v>134</v>
      </c>
      <c r="O78" s="71"/>
      <c r="P78" s="72" t="s">
        <v>134</v>
      </c>
      <c r="Q78" s="71"/>
      <c r="R78" s="98">
        <v>32654</v>
      </c>
      <c r="S78" s="87"/>
      <c r="T78" s="91"/>
      <c r="U78" s="91"/>
      <c r="V78" s="91"/>
    </row>
    <row r="79" spans="2:22">
      <c r="B79" s="70" t="s">
        <v>83</v>
      </c>
      <c r="C79" s="101"/>
      <c r="D79" s="72" t="s">
        <v>88</v>
      </c>
      <c r="E79" s="91"/>
      <c r="F79" s="72" t="s">
        <v>134</v>
      </c>
      <c r="G79" s="91"/>
      <c r="H79" s="72" t="s">
        <v>134</v>
      </c>
      <c r="I79" s="101"/>
      <c r="J79" s="92" t="s">
        <v>134</v>
      </c>
      <c r="K79" s="93"/>
      <c r="L79" s="92" t="s">
        <v>134</v>
      </c>
      <c r="M79" s="71"/>
      <c r="N79" s="72" t="s">
        <v>134</v>
      </c>
      <c r="O79" s="71"/>
      <c r="P79" s="72" t="s">
        <v>134</v>
      </c>
      <c r="Q79" s="71"/>
      <c r="R79" s="98">
        <v>32115</v>
      </c>
      <c r="S79" s="87"/>
      <c r="T79" s="91"/>
      <c r="U79" s="91"/>
      <c r="V79" s="91"/>
    </row>
    <row r="80" spans="2:22">
      <c r="B80" s="70" t="s">
        <v>83</v>
      </c>
      <c r="C80" s="101"/>
      <c r="D80" s="72" t="s">
        <v>79</v>
      </c>
      <c r="E80" s="91"/>
      <c r="F80" s="72" t="s">
        <v>134</v>
      </c>
      <c r="G80" s="91"/>
      <c r="H80" s="72" t="s">
        <v>134</v>
      </c>
      <c r="I80" s="101"/>
      <c r="J80" s="92" t="s">
        <v>134</v>
      </c>
      <c r="K80" s="93"/>
      <c r="L80" s="92" t="s">
        <v>134</v>
      </c>
      <c r="M80" s="71"/>
      <c r="N80" s="72" t="s">
        <v>134</v>
      </c>
      <c r="O80" s="71"/>
      <c r="P80" s="72" t="s">
        <v>134</v>
      </c>
      <c r="Q80" s="71"/>
      <c r="R80" s="98">
        <v>31734</v>
      </c>
      <c r="S80" s="87"/>
      <c r="T80" s="91"/>
      <c r="U80" s="91"/>
      <c r="V80" s="91"/>
    </row>
    <row r="81" spans="2:22" s="85" customFormat="1">
      <c r="B81" s="84" t="s">
        <v>128</v>
      </c>
      <c r="D81" s="86" t="s">
        <v>79</v>
      </c>
      <c r="E81" s="94"/>
      <c r="F81" s="86" t="s">
        <v>79</v>
      </c>
      <c r="G81" s="94"/>
      <c r="H81" s="86" t="s">
        <v>142</v>
      </c>
      <c r="J81" s="88" t="s">
        <v>134</v>
      </c>
      <c r="K81" s="89"/>
      <c r="L81" s="88" t="s">
        <v>134</v>
      </c>
      <c r="M81" s="90"/>
      <c r="N81" s="86" t="s">
        <v>134</v>
      </c>
      <c r="O81" s="90"/>
      <c r="P81" s="86" t="s">
        <v>134</v>
      </c>
      <c r="Q81" s="90"/>
      <c r="R81" s="97">
        <v>45834</v>
      </c>
      <c r="S81" s="87"/>
      <c r="T81" s="94"/>
      <c r="U81" s="94"/>
      <c r="V81" s="94"/>
    </row>
    <row r="82" spans="2:22" s="341" customFormat="1">
      <c r="B82" s="70" t="s">
        <v>128</v>
      </c>
      <c r="D82" s="72" t="s">
        <v>79</v>
      </c>
      <c r="E82" s="91"/>
      <c r="F82" s="72" t="s">
        <v>79</v>
      </c>
      <c r="G82" s="91"/>
      <c r="H82" s="72" t="s">
        <v>142</v>
      </c>
      <c r="J82" s="92" t="s">
        <v>134</v>
      </c>
      <c r="K82" s="93"/>
      <c r="L82" s="92" t="s">
        <v>134</v>
      </c>
      <c r="M82" s="71"/>
      <c r="N82" s="72" t="s">
        <v>134</v>
      </c>
      <c r="O82" s="71"/>
      <c r="P82" s="72" t="s">
        <v>134</v>
      </c>
      <c r="Q82" s="71"/>
      <c r="R82" s="98">
        <v>45099</v>
      </c>
      <c r="S82" s="102"/>
      <c r="T82" s="91"/>
      <c r="U82" s="91"/>
      <c r="V82" s="91"/>
    </row>
    <row r="83" spans="2:22" s="220" customFormat="1">
      <c r="B83" s="70" t="s">
        <v>128</v>
      </c>
      <c r="D83" s="72" t="s">
        <v>79</v>
      </c>
      <c r="E83" s="91"/>
      <c r="F83" s="72" t="s">
        <v>79</v>
      </c>
      <c r="G83" s="91"/>
      <c r="H83" s="72" t="s">
        <v>144</v>
      </c>
      <c r="J83" s="92" t="s">
        <v>134</v>
      </c>
      <c r="K83" s="93"/>
      <c r="L83" s="92" t="s">
        <v>134</v>
      </c>
      <c r="M83" s="71"/>
      <c r="N83" s="72" t="s">
        <v>134</v>
      </c>
      <c r="O83" s="71"/>
      <c r="P83" s="72" t="s">
        <v>134</v>
      </c>
      <c r="Q83" s="71"/>
      <c r="R83" s="98">
        <v>44644</v>
      </c>
      <c r="S83" s="102"/>
      <c r="T83" s="91"/>
      <c r="U83" s="91"/>
      <c r="V83" s="91"/>
    </row>
    <row r="84" spans="2:22" s="166" customFormat="1">
      <c r="B84" s="70" t="s">
        <v>128</v>
      </c>
      <c r="D84" s="72" t="s">
        <v>79</v>
      </c>
      <c r="E84" s="91"/>
      <c r="F84" s="72" t="s">
        <v>79</v>
      </c>
      <c r="G84" s="91"/>
      <c r="H84" s="72" t="s">
        <v>142</v>
      </c>
      <c r="J84" s="92" t="s">
        <v>134</v>
      </c>
      <c r="K84" s="93"/>
      <c r="L84" s="92" t="s">
        <v>134</v>
      </c>
      <c r="M84" s="71"/>
      <c r="N84" s="72" t="s">
        <v>134</v>
      </c>
      <c r="O84" s="71"/>
      <c r="P84" s="72" t="s">
        <v>134</v>
      </c>
      <c r="Q84" s="71"/>
      <c r="R84" s="98">
        <v>44439</v>
      </c>
      <c r="S84" s="102"/>
      <c r="T84" s="91"/>
      <c r="U84" s="91"/>
      <c r="V84" s="91"/>
    </row>
    <row r="85" spans="2:22" s="142" customFormat="1">
      <c r="B85" s="70" t="s">
        <v>128</v>
      </c>
      <c r="D85" s="72" t="s">
        <v>79</v>
      </c>
      <c r="E85" s="91"/>
      <c r="F85" s="72" t="s">
        <v>79</v>
      </c>
      <c r="G85" s="91"/>
      <c r="H85" s="72" t="s">
        <v>142</v>
      </c>
      <c r="J85" s="92" t="s">
        <v>134</v>
      </c>
      <c r="K85" s="93"/>
      <c r="L85" s="92" t="s">
        <v>134</v>
      </c>
      <c r="M85" s="71"/>
      <c r="N85" s="72" t="s">
        <v>134</v>
      </c>
      <c r="O85" s="71"/>
      <c r="P85" s="72" t="s">
        <v>134</v>
      </c>
      <c r="Q85" s="71"/>
      <c r="R85" s="98">
        <v>43704</v>
      </c>
      <c r="S85" s="102"/>
      <c r="T85" s="91"/>
      <c r="U85" s="91"/>
      <c r="V85" s="91"/>
    </row>
    <row r="86" spans="2:22">
      <c r="B86" s="70" t="s">
        <v>128</v>
      </c>
      <c r="C86" s="101"/>
      <c r="D86" s="72" t="s">
        <v>69</v>
      </c>
      <c r="E86" s="91"/>
      <c r="F86" s="72" t="s">
        <v>69</v>
      </c>
      <c r="G86" s="91"/>
      <c r="H86" s="72" t="s">
        <v>143</v>
      </c>
      <c r="I86" s="101"/>
      <c r="J86" s="92" t="s">
        <v>134</v>
      </c>
      <c r="K86" s="93"/>
      <c r="L86" s="92" t="s">
        <v>134</v>
      </c>
      <c r="M86" s="71"/>
      <c r="N86" s="72" t="s">
        <v>134</v>
      </c>
      <c r="O86" s="71"/>
      <c r="P86" s="72" t="s">
        <v>134</v>
      </c>
      <c r="Q86" s="71"/>
      <c r="R86" s="98">
        <v>43168</v>
      </c>
      <c r="S86" s="87"/>
      <c r="T86" s="91"/>
      <c r="U86" s="91"/>
      <c r="V86" s="91"/>
    </row>
    <row r="87" spans="2:22">
      <c r="B87" s="70" t="s">
        <v>128</v>
      </c>
      <c r="C87" s="101"/>
      <c r="D87" s="72" t="s">
        <v>69</v>
      </c>
      <c r="E87" s="91"/>
      <c r="F87" s="72" t="s">
        <v>69</v>
      </c>
      <c r="G87" s="91"/>
      <c r="H87" s="72" t="s">
        <v>142</v>
      </c>
      <c r="I87" s="101"/>
      <c r="J87" s="92" t="s">
        <v>134</v>
      </c>
      <c r="K87" s="93"/>
      <c r="L87" s="92" t="s">
        <v>134</v>
      </c>
      <c r="M87" s="71"/>
      <c r="N87" s="72" t="s">
        <v>134</v>
      </c>
      <c r="O87" s="71"/>
      <c r="P87" s="72" t="s">
        <v>134</v>
      </c>
      <c r="Q87" s="71"/>
      <c r="R87" s="98">
        <v>42447</v>
      </c>
      <c r="S87" s="87"/>
      <c r="T87" s="91"/>
      <c r="U87" s="91"/>
      <c r="V87" s="91"/>
    </row>
    <row r="88" spans="2:22">
      <c r="B88" s="70" t="s">
        <v>128</v>
      </c>
      <c r="C88" s="101"/>
      <c r="D88" s="72" t="s">
        <v>79</v>
      </c>
      <c r="E88" s="91"/>
      <c r="F88" s="72" t="s">
        <v>79</v>
      </c>
      <c r="G88" s="91"/>
      <c r="H88" s="72" t="s">
        <v>144</v>
      </c>
      <c r="I88" s="101"/>
      <c r="J88" s="92" t="s">
        <v>134</v>
      </c>
      <c r="K88" s="93"/>
      <c r="L88" s="92" t="s">
        <v>134</v>
      </c>
      <c r="M88" s="71"/>
      <c r="N88" s="72" t="s">
        <v>134</v>
      </c>
      <c r="O88" s="71"/>
      <c r="P88" s="72" t="s">
        <v>134</v>
      </c>
      <c r="Q88" s="71"/>
      <c r="R88" s="98">
        <v>42019</v>
      </c>
      <c r="S88" s="87"/>
      <c r="T88" s="91"/>
      <c r="U88" s="91"/>
      <c r="V88" s="91"/>
    </row>
    <row r="89" spans="2:22">
      <c r="B89" s="70" t="s">
        <v>128</v>
      </c>
      <c r="C89" s="101"/>
      <c r="D89" s="72" t="s">
        <v>60</v>
      </c>
      <c r="E89" s="91"/>
      <c r="F89" s="72" t="s">
        <v>60</v>
      </c>
      <c r="G89" s="91"/>
      <c r="H89" s="72" t="s">
        <v>142</v>
      </c>
      <c r="I89" s="101"/>
      <c r="J89" s="92" t="s">
        <v>134</v>
      </c>
      <c r="K89" s="93"/>
      <c r="L89" s="92" t="s">
        <v>134</v>
      </c>
      <c r="M89" s="71"/>
      <c r="N89" s="72" t="s">
        <v>134</v>
      </c>
      <c r="O89" s="71"/>
      <c r="P89" s="72" t="s">
        <v>134</v>
      </c>
      <c r="Q89" s="71"/>
      <c r="R89" s="98">
        <v>41506</v>
      </c>
      <c r="S89" s="87"/>
      <c r="T89" s="91"/>
      <c r="U89" s="91"/>
      <c r="V89" s="91"/>
    </row>
    <row r="90" spans="2:22">
      <c r="B90" s="70" t="s">
        <v>128</v>
      </c>
      <c r="C90" s="101"/>
      <c r="D90" s="72" t="s">
        <v>60</v>
      </c>
      <c r="E90" s="91"/>
      <c r="F90" s="72" t="s">
        <v>60</v>
      </c>
      <c r="G90" s="91"/>
      <c r="H90" s="72" t="s">
        <v>144</v>
      </c>
      <c r="I90" s="101"/>
      <c r="J90" s="92" t="s">
        <v>134</v>
      </c>
      <c r="K90" s="93"/>
      <c r="L90" s="92" t="s">
        <v>134</v>
      </c>
      <c r="M90" s="71"/>
      <c r="N90" s="72" t="s">
        <v>134</v>
      </c>
      <c r="O90" s="71"/>
      <c r="P90" s="72" t="s">
        <v>134</v>
      </c>
      <c r="Q90" s="71"/>
      <c r="R90" s="98">
        <v>40868</v>
      </c>
      <c r="S90" s="87"/>
      <c r="T90" s="91"/>
      <c r="U90" s="91"/>
      <c r="V90" s="91"/>
    </row>
    <row r="91" spans="2:22">
      <c r="B91" s="70" t="s">
        <v>128</v>
      </c>
      <c r="C91" s="101"/>
      <c r="D91" s="72" t="s">
        <v>60</v>
      </c>
      <c r="E91" s="91"/>
      <c r="F91" s="72" t="s">
        <v>60</v>
      </c>
      <c r="G91" s="91"/>
      <c r="H91" s="72" t="s">
        <v>142</v>
      </c>
      <c r="I91" s="101"/>
      <c r="J91" s="92" t="s">
        <v>134</v>
      </c>
      <c r="K91" s="93"/>
      <c r="L91" s="92" t="s">
        <v>134</v>
      </c>
      <c r="M91" s="71"/>
      <c r="N91" s="72" t="s">
        <v>134</v>
      </c>
      <c r="O91" s="71"/>
      <c r="P91" s="72" t="s">
        <v>134</v>
      </c>
      <c r="Q91" s="71"/>
      <c r="R91" s="98">
        <v>38922</v>
      </c>
      <c r="S91" s="87"/>
      <c r="T91" s="91"/>
      <c r="U91" s="91"/>
      <c r="V91" s="91"/>
    </row>
    <row r="92" spans="2:22" s="85" customFormat="1">
      <c r="B92" s="84" t="s">
        <v>611</v>
      </c>
      <c r="D92" s="86" t="s">
        <v>53</v>
      </c>
      <c r="E92" s="94"/>
      <c r="F92" s="86" t="s">
        <v>53</v>
      </c>
      <c r="G92" s="94"/>
      <c r="H92" s="86" t="s">
        <v>143</v>
      </c>
      <c r="J92" s="88" t="s">
        <v>134</v>
      </c>
      <c r="K92" s="89"/>
      <c r="L92" s="88" t="s">
        <v>134</v>
      </c>
      <c r="M92" s="90"/>
      <c r="N92" s="86" t="s">
        <v>134</v>
      </c>
      <c r="O92" s="90"/>
      <c r="P92" s="86" t="s">
        <v>134</v>
      </c>
      <c r="Q92" s="90"/>
      <c r="R92" s="97">
        <v>46139</v>
      </c>
      <c r="S92" s="87"/>
      <c r="T92" s="94"/>
      <c r="U92" s="94"/>
      <c r="V92" s="94"/>
    </row>
    <row r="93" spans="2:22" s="379" customFormat="1">
      <c r="B93" s="70" t="s">
        <v>611</v>
      </c>
      <c r="D93" s="72" t="s">
        <v>53</v>
      </c>
      <c r="E93" s="91"/>
      <c r="F93" s="72" t="s">
        <v>53</v>
      </c>
      <c r="G93" s="91"/>
      <c r="H93" s="72" t="s">
        <v>142</v>
      </c>
      <c r="J93" s="92" t="s">
        <v>134</v>
      </c>
      <c r="K93" s="93"/>
      <c r="L93" s="92" t="s">
        <v>134</v>
      </c>
      <c r="M93" s="71"/>
      <c r="N93" s="72" t="s">
        <v>134</v>
      </c>
      <c r="O93" s="71"/>
      <c r="P93" s="72" t="s">
        <v>134</v>
      </c>
      <c r="Q93" s="71"/>
      <c r="R93" s="98">
        <v>45436</v>
      </c>
      <c r="S93" s="102"/>
      <c r="T93" s="91"/>
      <c r="U93" s="91"/>
      <c r="V93" s="91"/>
    </row>
    <row r="94" spans="2:22">
      <c r="B94" s="84" t="s">
        <v>23</v>
      </c>
      <c r="C94" s="85"/>
      <c r="D94" s="86" t="s">
        <v>2</v>
      </c>
      <c r="E94" s="94"/>
      <c r="F94" s="86" t="s">
        <v>2</v>
      </c>
      <c r="G94" s="94"/>
      <c r="H94" s="86" t="s">
        <v>142</v>
      </c>
      <c r="I94" s="85"/>
      <c r="J94" s="88" t="s">
        <v>134</v>
      </c>
      <c r="K94" s="89"/>
      <c r="L94" s="88" t="s">
        <v>134</v>
      </c>
      <c r="M94" s="90"/>
      <c r="N94" s="86" t="s">
        <v>134</v>
      </c>
      <c r="O94" s="90"/>
      <c r="P94" s="86" t="s">
        <v>134</v>
      </c>
      <c r="Q94" s="90"/>
      <c r="R94" s="97">
        <v>45574</v>
      </c>
      <c r="S94" s="87"/>
      <c r="T94" s="91"/>
      <c r="U94" s="91"/>
      <c r="V94" s="91"/>
    </row>
    <row r="95" spans="2:22" s="306" customFormat="1">
      <c r="B95" s="70" t="s">
        <v>23</v>
      </c>
      <c r="D95" s="72" t="s">
        <v>2</v>
      </c>
      <c r="E95" s="91"/>
      <c r="F95" s="72" t="s">
        <v>2</v>
      </c>
      <c r="G95" s="91"/>
      <c r="H95" s="72" t="s">
        <v>142</v>
      </c>
      <c r="J95" s="92" t="s">
        <v>134</v>
      </c>
      <c r="K95" s="93"/>
      <c r="L95" s="92" t="s">
        <v>134</v>
      </c>
      <c r="M95" s="71"/>
      <c r="N95" s="72" t="s">
        <v>134</v>
      </c>
      <c r="O95" s="71"/>
      <c r="P95" s="72" t="s">
        <v>134</v>
      </c>
      <c r="Q95" s="71"/>
      <c r="R95" s="98">
        <v>44740</v>
      </c>
      <c r="S95" s="102"/>
      <c r="T95" s="91"/>
      <c r="U95" s="91"/>
      <c r="V95" s="91"/>
    </row>
    <row r="96" spans="2:22">
      <c r="B96" s="70" t="s">
        <v>23</v>
      </c>
      <c r="C96" s="178"/>
      <c r="D96" s="72" t="s">
        <v>2</v>
      </c>
      <c r="E96" s="91"/>
      <c r="F96" s="72" t="s">
        <v>2</v>
      </c>
      <c r="G96" s="91"/>
      <c r="H96" s="72" t="s">
        <v>142</v>
      </c>
      <c r="I96" s="178"/>
      <c r="J96" s="92" t="s">
        <v>134</v>
      </c>
      <c r="K96" s="93"/>
      <c r="L96" s="92" t="s">
        <v>134</v>
      </c>
      <c r="M96" s="71"/>
      <c r="N96" s="72" t="s">
        <v>134</v>
      </c>
      <c r="O96" s="71"/>
      <c r="P96" s="72" t="s">
        <v>134</v>
      </c>
      <c r="Q96" s="71"/>
      <c r="R96" s="98">
        <v>37940</v>
      </c>
      <c r="S96" s="87"/>
      <c r="T96" s="94"/>
      <c r="U96" s="94"/>
      <c r="V96" s="94"/>
    </row>
    <row r="97" spans="2:22">
      <c r="B97" s="70" t="s">
        <v>23</v>
      </c>
      <c r="C97" s="101"/>
      <c r="D97" s="72" t="s">
        <v>2</v>
      </c>
      <c r="E97" s="91"/>
      <c r="F97" s="72" t="s">
        <v>2</v>
      </c>
      <c r="G97" s="91"/>
      <c r="H97" s="72" t="s">
        <v>134</v>
      </c>
      <c r="I97" s="101"/>
      <c r="J97" s="92" t="s">
        <v>134</v>
      </c>
      <c r="K97" s="93"/>
      <c r="L97" s="92" t="s">
        <v>134</v>
      </c>
      <c r="M97" s="71"/>
      <c r="N97" s="72" t="s">
        <v>134</v>
      </c>
      <c r="O97" s="71"/>
      <c r="P97" s="72" t="s">
        <v>134</v>
      </c>
      <c r="Q97" s="71"/>
      <c r="R97" s="98">
        <v>37549</v>
      </c>
      <c r="S97" s="87"/>
      <c r="T97" s="91"/>
      <c r="U97" s="91"/>
      <c r="V97" s="91"/>
    </row>
    <row r="98" spans="2:22">
      <c r="B98" s="70" t="s">
        <v>23</v>
      </c>
      <c r="C98" s="101"/>
      <c r="D98" s="72" t="s">
        <v>24</v>
      </c>
      <c r="E98" s="91"/>
      <c r="F98" s="72" t="s">
        <v>2</v>
      </c>
      <c r="G98" s="91"/>
      <c r="H98" s="72" t="s">
        <v>134</v>
      </c>
      <c r="I98" s="101"/>
      <c r="J98" s="92" t="s">
        <v>134</v>
      </c>
      <c r="K98" s="93"/>
      <c r="L98" s="92" t="s">
        <v>134</v>
      </c>
      <c r="M98" s="71"/>
      <c r="N98" s="72" t="s">
        <v>134</v>
      </c>
      <c r="O98" s="71"/>
      <c r="P98" s="72" t="s">
        <v>134</v>
      </c>
      <c r="Q98" s="71"/>
      <c r="R98" s="98">
        <v>36367</v>
      </c>
      <c r="S98" s="87"/>
      <c r="T98" s="91"/>
      <c r="U98" s="91"/>
      <c r="V98" s="91"/>
    </row>
    <row r="99" spans="2:22">
      <c r="B99" s="70" t="s">
        <v>23</v>
      </c>
      <c r="C99" s="101"/>
      <c r="D99" s="72" t="s">
        <v>24</v>
      </c>
      <c r="E99" s="91"/>
      <c r="F99" s="72" t="s">
        <v>134</v>
      </c>
      <c r="G99" s="91"/>
      <c r="H99" s="72" t="s">
        <v>134</v>
      </c>
      <c r="I99" s="101"/>
      <c r="J99" s="92" t="s">
        <v>134</v>
      </c>
      <c r="K99" s="93"/>
      <c r="L99" s="92" t="s">
        <v>134</v>
      </c>
      <c r="M99" s="71"/>
      <c r="N99" s="72" t="s">
        <v>134</v>
      </c>
      <c r="O99" s="71"/>
      <c r="P99" s="72" t="s">
        <v>134</v>
      </c>
      <c r="Q99" s="71"/>
      <c r="R99" s="98">
        <v>32748</v>
      </c>
      <c r="S99" s="87"/>
      <c r="T99" s="91"/>
      <c r="U99" s="91"/>
      <c r="V99" s="91"/>
    </row>
    <row r="100" spans="2:22">
      <c r="B100" s="70" t="s">
        <v>23</v>
      </c>
      <c r="C100" s="101"/>
      <c r="D100" s="72" t="s">
        <v>19</v>
      </c>
      <c r="E100" s="91"/>
      <c r="F100" s="72" t="s">
        <v>134</v>
      </c>
      <c r="G100" s="91"/>
      <c r="H100" s="72" t="s">
        <v>134</v>
      </c>
      <c r="I100" s="101"/>
      <c r="J100" s="92" t="s">
        <v>134</v>
      </c>
      <c r="K100" s="93"/>
      <c r="L100" s="92" t="s">
        <v>134</v>
      </c>
      <c r="M100" s="71"/>
      <c r="N100" s="72" t="s">
        <v>134</v>
      </c>
      <c r="O100" s="71"/>
      <c r="P100" s="72" t="s">
        <v>134</v>
      </c>
      <c r="Q100" s="71"/>
      <c r="R100" s="98">
        <v>31665</v>
      </c>
      <c r="S100" s="87"/>
      <c r="T100" s="91"/>
      <c r="U100" s="91"/>
      <c r="V100" s="91"/>
    </row>
    <row r="101" spans="2:22">
      <c r="B101" s="70" t="s">
        <v>23</v>
      </c>
      <c r="C101" s="101"/>
      <c r="D101" s="72" t="s">
        <v>2</v>
      </c>
      <c r="E101" s="91"/>
      <c r="F101" s="72" t="s">
        <v>134</v>
      </c>
      <c r="G101" s="91"/>
      <c r="H101" s="72" t="s">
        <v>134</v>
      </c>
      <c r="I101" s="101"/>
      <c r="J101" s="92" t="s">
        <v>134</v>
      </c>
      <c r="K101" s="93"/>
      <c r="L101" s="92" t="s">
        <v>134</v>
      </c>
      <c r="M101" s="71"/>
      <c r="N101" s="72" t="s">
        <v>134</v>
      </c>
      <c r="O101" s="71"/>
      <c r="P101" s="72" t="s">
        <v>134</v>
      </c>
      <c r="Q101" s="71"/>
      <c r="R101" s="98">
        <v>27317</v>
      </c>
      <c r="S101" s="87"/>
      <c r="T101" s="91"/>
      <c r="U101" s="91"/>
      <c r="V101" s="91"/>
    </row>
    <row r="102" spans="2:22">
      <c r="B102" s="70" t="s">
        <v>23</v>
      </c>
      <c r="C102" s="101"/>
      <c r="D102" s="72" t="s">
        <v>294</v>
      </c>
      <c r="E102" s="91"/>
      <c r="F102" s="72" t="s">
        <v>134</v>
      </c>
      <c r="G102" s="91"/>
      <c r="H102" s="72" t="s">
        <v>134</v>
      </c>
      <c r="I102" s="101"/>
      <c r="J102" s="92" t="s">
        <v>134</v>
      </c>
      <c r="K102" s="93"/>
      <c r="L102" s="92" t="s">
        <v>134</v>
      </c>
      <c r="M102" s="71"/>
      <c r="N102" s="72" t="s">
        <v>134</v>
      </c>
      <c r="O102" s="71"/>
      <c r="P102" s="72" t="s">
        <v>134</v>
      </c>
      <c r="Q102" s="71"/>
      <c r="R102" s="98">
        <v>22661</v>
      </c>
      <c r="S102" s="87"/>
      <c r="T102" s="91"/>
      <c r="U102" s="91"/>
      <c r="V102" s="91"/>
    </row>
    <row r="103" spans="2:22">
      <c r="B103" s="84" t="s">
        <v>1</v>
      </c>
      <c r="C103" s="85"/>
      <c r="D103" s="86" t="s">
        <v>19</v>
      </c>
      <c r="E103" s="94"/>
      <c r="F103" s="86" t="s">
        <v>19</v>
      </c>
      <c r="G103" s="94"/>
      <c r="H103" s="86" t="s">
        <v>144</v>
      </c>
      <c r="I103" s="85"/>
      <c r="J103" s="88" t="s">
        <v>134</v>
      </c>
      <c r="K103" s="89"/>
      <c r="L103" s="88" t="s">
        <v>134</v>
      </c>
      <c r="M103" s="90"/>
      <c r="N103" s="86" t="s">
        <v>134</v>
      </c>
      <c r="O103" s="90"/>
      <c r="P103" s="86" t="s">
        <v>134</v>
      </c>
      <c r="Q103" s="90"/>
      <c r="R103" s="97">
        <v>45891</v>
      </c>
      <c r="S103" s="87"/>
      <c r="T103" s="94"/>
      <c r="U103" s="94"/>
      <c r="V103" s="94"/>
    </row>
    <row r="104" spans="2:22" s="347" customFormat="1">
      <c r="B104" s="70" t="s">
        <v>1</v>
      </c>
      <c r="D104" s="72" t="s">
        <v>19</v>
      </c>
      <c r="E104" s="91"/>
      <c r="F104" s="72" t="s">
        <v>19</v>
      </c>
      <c r="G104" s="91"/>
      <c r="H104" s="72" t="s">
        <v>142</v>
      </c>
      <c r="J104" s="92" t="s">
        <v>134</v>
      </c>
      <c r="K104" s="93"/>
      <c r="L104" s="92" t="s">
        <v>134</v>
      </c>
      <c r="M104" s="71"/>
      <c r="N104" s="72" t="s">
        <v>134</v>
      </c>
      <c r="O104" s="71"/>
      <c r="P104" s="72" t="s">
        <v>134</v>
      </c>
      <c r="Q104" s="71"/>
      <c r="R104" s="98">
        <v>45709</v>
      </c>
      <c r="S104" s="102"/>
      <c r="T104" s="91"/>
      <c r="U104" s="91"/>
      <c r="V104" s="91"/>
    </row>
    <row r="105" spans="2:22" s="324" customFormat="1">
      <c r="B105" s="70" t="s">
        <v>1</v>
      </c>
      <c r="D105" s="72" t="s">
        <v>19</v>
      </c>
      <c r="E105" s="91"/>
      <c r="F105" s="72" t="s">
        <v>19</v>
      </c>
      <c r="G105" s="91"/>
      <c r="H105" s="72" t="s">
        <v>142</v>
      </c>
      <c r="J105" s="92" t="s">
        <v>134</v>
      </c>
      <c r="K105" s="93"/>
      <c r="L105" s="92" t="s">
        <v>134</v>
      </c>
      <c r="M105" s="71"/>
      <c r="N105" s="72" t="s">
        <v>134</v>
      </c>
      <c r="O105" s="71"/>
      <c r="P105" s="72" t="s">
        <v>134</v>
      </c>
      <c r="Q105" s="71"/>
      <c r="R105" s="98">
        <v>44981</v>
      </c>
      <c r="S105" s="102"/>
      <c r="T105" s="91"/>
      <c r="U105" s="91"/>
      <c r="V105" s="91"/>
    </row>
    <row r="106" spans="2:22" s="206" customFormat="1">
      <c r="B106" s="70" t="s">
        <v>1</v>
      </c>
      <c r="D106" s="72" t="s">
        <v>19</v>
      </c>
      <c r="E106" s="91"/>
      <c r="F106" s="72" t="s">
        <v>19</v>
      </c>
      <c r="G106" s="91"/>
      <c r="H106" s="72" t="s">
        <v>142</v>
      </c>
      <c r="J106" s="92" t="s">
        <v>134</v>
      </c>
      <c r="K106" s="93"/>
      <c r="L106" s="92" t="s">
        <v>134</v>
      </c>
      <c r="M106" s="71"/>
      <c r="N106" s="72" t="s">
        <v>134</v>
      </c>
      <c r="O106" s="71"/>
      <c r="P106" s="72" t="s">
        <v>134</v>
      </c>
      <c r="Q106" s="71"/>
      <c r="R106" s="98">
        <v>42545</v>
      </c>
      <c r="S106" s="102"/>
      <c r="T106" s="91"/>
      <c r="U106" s="91"/>
      <c r="V106" s="91"/>
    </row>
    <row r="107" spans="2:22">
      <c r="B107" s="70" t="s">
        <v>1</v>
      </c>
      <c r="C107" s="101"/>
      <c r="D107" s="72" t="s">
        <v>2</v>
      </c>
      <c r="E107" s="91"/>
      <c r="F107" s="72" t="s">
        <v>2</v>
      </c>
      <c r="G107" s="91"/>
      <c r="H107" s="72" t="s">
        <v>144</v>
      </c>
      <c r="I107" s="101"/>
      <c r="J107" s="92" t="s">
        <v>134</v>
      </c>
      <c r="K107" s="93"/>
      <c r="L107" s="92" t="s">
        <v>134</v>
      </c>
      <c r="M107" s="71"/>
      <c r="N107" s="72" t="s">
        <v>134</v>
      </c>
      <c r="O107" s="71"/>
      <c r="P107" s="72" t="s">
        <v>134</v>
      </c>
      <c r="Q107" s="71"/>
      <c r="R107" s="98">
        <v>42300</v>
      </c>
      <c r="S107" s="87"/>
      <c r="T107" s="91"/>
      <c r="U107" s="91"/>
      <c r="V107" s="91"/>
    </row>
    <row r="108" spans="2:22">
      <c r="B108" s="70" t="s">
        <v>1</v>
      </c>
      <c r="C108" s="101"/>
      <c r="D108" s="72" t="s">
        <v>2</v>
      </c>
      <c r="E108" s="91"/>
      <c r="F108" s="72" t="s">
        <v>2</v>
      </c>
      <c r="G108" s="91"/>
      <c r="H108" s="72" t="s">
        <v>142</v>
      </c>
      <c r="I108" s="101"/>
      <c r="J108" s="92" t="s">
        <v>134</v>
      </c>
      <c r="K108" s="93"/>
      <c r="L108" s="92" t="s">
        <v>134</v>
      </c>
      <c r="M108" s="71"/>
      <c r="N108" s="72" t="s">
        <v>134</v>
      </c>
      <c r="O108" s="71"/>
      <c r="P108" s="72" t="s">
        <v>134</v>
      </c>
      <c r="Q108" s="71"/>
      <c r="R108" s="98">
        <v>41698</v>
      </c>
      <c r="S108" s="87"/>
      <c r="T108" s="91"/>
      <c r="U108" s="91"/>
      <c r="V108" s="91"/>
    </row>
    <row r="109" spans="2:22">
      <c r="B109" s="70" t="s">
        <v>1</v>
      </c>
      <c r="C109" s="101"/>
      <c r="D109" s="72" t="s">
        <v>2</v>
      </c>
      <c r="E109" s="91"/>
      <c r="F109" s="72" t="s">
        <v>2</v>
      </c>
      <c r="G109" s="91"/>
      <c r="H109" s="72" t="s">
        <v>144</v>
      </c>
      <c r="I109" s="101"/>
      <c r="J109" s="92" t="s">
        <v>134</v>
      </c>
      <c r="K109" s="93"/>
      <c r="L109" s="92" t="s">
        <v>134</v>
      </c>
      <c r="M109" s="71"/>
      <c r="N109" s="72" t="s">
        <v>134</v>
      </c>
      <c r="O109" s="71"/>
      <c r="P109" s="72" t="s">
        <v>134</v>
      </c>
      <c r="Q109" s="71"/>
      <c r="R109" s="98">
        <v>40952</v>
      </c>
      <c r="S109" s="87"/>
      <c r="T109" s="91"/>
      <c r="U109" s="91"/>
      <c r="V109" s="91"/>
    </row>
    <row r="110" spans="2:22">
      <c r="B110" s="70" t="s">
        <v>1</v>
      </c>
      <c r="C110" s="101"/>
      <c r="D110" s="72" t="s">
        <v>2</v>
      </c>
      <c r="E110" s="91"/>
      <c r="F110" s="72" t="s">
        <v>2</v>
      </c>
      <c r="G110" s="91"/>
      <c r="H110" s="72" t="s">
        <v>142</v>
      </c>
      <c r="I110" s="101"/>
      <c r="J110" s="92" t="s">
        <v>134</v>
      </c>
      <c r="K110" s="93"/>
      <c r="L110" s="92" t="s">
        <v>134</v>
      </c>
      <c r="M110" s="71"/>
      <c r="N110" s="72" t="s">
        <v>134</v>
      </c>
      <c r="O110" s="71"/>
      <c r="P110" s="72" t="s">
        <v>134</v>
      </c>
      <c r="Q110" s="71"/>
      <c r="R110" s="98">
        <v>37940</v>
      </c>
      <c r="S110" s="87"/>
      <c r="T110" s="91"/>
      <c r="U110" s="91"/>
      <c r="V110" s="91"/>
    </row>
    <row r="111" spans="2:22">
      <c r="B111" s="70" t="s">
        <v>1</v>
      </c>
      <c r="C111" s="101"/>
      <c r="D111" s="72" t="s">
        <v>2</v>
      </c>
      <c r="E111" s="91"/>
      <c r="F111" s="72" t="s">
        <v>2</v>
      </c>
      <c r="G111" s="91"/>
      <c r="H111" s="72" t="s">
        <v>134</v>
      </c>
      <c r="I111" s="101"/>
      <c r="J111" s="92" t="s">
        <v>134</v>
      </c>
      <c r="K111" s="93"/>
      <c r="L111" s="92" t="s">
        <v>134</v>
      </c>
      <c r="M111" s="71"/>
      <c r="N111" s="72" t="s">
        <v>134</v>
      </c>
      <c r="O111" s="71"/>
      <c r="P111" s="72" t="s">
        <v>134</v>
      </c>
      <c r="Q111" s="71"/>
      <c r="R111" s="98">
        <v>31692</v>
      </c>
      <c r="S111" s="87"/>
      <c r="T111" s="91"/>
      <c r="U111" s="91"/>
      <c r="V111" s="91"/>
    </row>
    <row r="112" spans="2:22">
      <c r="B112" s="70" t="s">
        <v>1</v>
      </c>
      <c r="C112" s="101"/>
      <c r="D112" s="72" t="s">
        <v>2</v>
      </c>
      <c r="E112" s="91"/>
      <c r="F112" s="72" t="s">
        <v>134</v>
      </c>
      <c r="G112" s="91"/>
      <c r="H112" s="72" t="s">
        <v>134</v>
      </c>
      <c r="I112" s="101"/>
      <c r="J112" s="92" t="s">
        <v>134</v>
      </c>
      <c r="K112" s="93"/>
      <c r="L112" s="92" t="s">
        <v>134</v>
      </c>
      <c r="M112" s="71"/>
      <c r="N112" s="72" t="s">
        <v>134</v>
      </c>
      <c r="O112" s="71"/>
      <c r="P112" s="72" t="s">
        <v>134</v>
      </c>
      <c r="Q112" s="71"/>
      <c r="R112" s="98">
        <v>28302</v>
      </c>
      <c r="S112" s="87"/>
      <c r="T112" s="91"/>
      <c r="U112" s="91"/>
      <c r="V112" s="91"/>
    </row>
    <row r="113" spans="2:22">
      <c r="B113" s="84" t="s">
        <v>129</v>
      </c>
      <c r="C113" s="85"/>
      <c r="D113" s="86" t="s">
        <v>53</v>
      </c>
      <c r="E113" s="94"/>
      <c r="F113" s="86" t="s">
        <v>53</v>
      </c>
      <c r="G113" s="94"/>
      <c r="H113" s="86" t="s">
        <v>143</v>
      </c>
      <c r="I113" s="85"/>
      <c r="J113" s="88" t="s">
        <v>134</v>
      </c>
      <c r="K113" s="89"/>
      <c r="L113" s="88" t="s">
        <v>134</v>
      </c>
      <c r="M113" s="90"/>
      <c r="N113" s="86" t="s">
        <v>134</v>
      </c>
      <c r="O113" s="90"/>
      <c r="P113" s="86" t="s">
        <v>134</v>
      </c>
      <c r="Q113" s="90"/>
      <c r="R113" s="97">
        <v>45842</v>
      </c>
      <c r="S113" s="87"/>
      <c r="T113" s="94"/>
      <c r="U113" s="94"/>
      <c r="V113" s="94"/>
    </row>
    <row r="114" spans="2:22" s="342" customFormat="1">
      <c r="B114" s="70" t="s">
        <v>129</v>
      </c>
      <c r="D114" s="72" t="s">
        <v>56</v>
      </c>
      <c r="E114" s="91"/>
      <c r="F114" s="72" t="s">
        <v>56</v>
      </c>
      <c r="G114" s="91"/>
      <c r="H114" s="72" t="s">
        <v>143</v>
      </c>
      <c r="J114" s="92" t="s">
        <v>134</v>
      </c>
      <c r="K114" s="93"/>
      <c r="L114" s="92" t="s">
        <v>134</v>
      </c>
      <c r="M114" s="71"/>
      <c r="N114" s="72" t="s">
        <v>134</v>
      </c>
      <c r="O114" s="71"/>
      <c r="P114" s="72" t="s">
        <v>134</v>
      </c>
      <c r="Q114" s="71"/>
      <c r="R114" s="98">
        <v>45478</v>
      </c>
      <c r="S114" s="102"/>
      <c r="T114" s="91"/>
      <c r="U114" s="91"/>
      <c r="V114" s="91"/>
    </row>
    <row r="115" spans="2:22" s="292" customFormat="1">
      <c r="B115" s="70" t="s">
        <v>129</v>
      </c>
      <c r="D115" s="72" t="s">
        <v>56</v>
      </c>
      <c r="E115" s="91"/>
      <c r="F115" s="72" t="s">
        <v>56</v>
      </c>
      <c r="G115" s="91"/>
      <c r="H115" s="72" t="s">
        <v>142</v>
      </c>
      <c r="J115" s="92" t="s">
        <v>134</v>
      </c>
      <c r="K115" s="93"/>
      <c r="L115" s="92" t="s">
        <v>134</v>
      </c>
      <c r="M115" s="71"/>
      <c r="N115" s="72" t="s">
        <v>134</v>
      </c>
      <c r="O115" s="71"/>
      <c r="P115" s="72" t="s">
        <v>134</v>
      </c>
      <c r="Q115" s="71"/>
      <c r="R115" s="98">
        <v>44778</v>
      </c>
      <c r="S115" s="102"/>
      <c r="T115" s="91"/>
      <c r="U115" s="91"/>
      <c r="V115" s="91"/>
    </row>
    <row r="116" spans="2:22" s="184" customFormat="1">
      <c r="B116" s="70" t="s">
        <v>129</v>
      </c>
      <c r="D116" s="72" t="s">
        <v>60</v>
      </c>
      <c r="E116" s="91"/>
      <c r="F116" s="72" t="s">
        <v>60</v>
      </c>
      <c r="G116" s="91"/>
      <c r="H116" s="72" t="s">
        <v>143</v>
      </c>
      <c r="J116" s="92" t="s">
        <v>134</v>
      </c>
      <c r="K116" s="93"/>
      <c r="L116" s="92" t="s">
        <v>134</v>
      </c>
      <c r="M116" s="71"/>
      <c r="N116" s="72" t="s">
        <v>134</v>
      </c>
      <c r="O116" s="71"/>
      <c r="P116" s="72" t="s">
        <v>134</v>
      </c>
      <c r="Q116" s="71"/>
      <c r="R116" s="98">
        <v>44292</v>
      </c>
      <c r="S116" s="102"/>
      <c r="T116" s="91"/>
      <c r="U116" s="91"/>
      <c r="V116" s="91"/>
    </row>
    <row r="117" spans="2:22">
      <c r="B117" s="70" t="s">
        <v>129</v>
      </c>
      <c r="C117" s="101"/>
      <c r="D117" s="72" t="s">
        <v>60</v>
      </c>
      <c r="E117" s="91"/>
      <c r="F117" s="72" t="s">
        <v>60</v>
      </c>
      <c r="G117" s="91"/>
      <c r="H117" s="72" t="s">
        <v>142</v>
      </c>
      <c r="I117" s="101"/>
      <c r="J117" s="92" t="s">
        <v>134</v>
      </c>
      <c r="K117" s="93"/>
      <c r="L117" s="92" t="s">
        <v>134</v>
      </c>
      <c r="M117" s="71"/>
      <c r="N117" s="72" t="s">
        <v>134</v>
      </c>
      <c r="O117" s="71"/>
      <c r="P117" s="72" t="s">
        <v>134</v>
      </c>
      <c r="Q117" s="71"/>
      <c r="R117" s="98">
        <v>42965</v>
      </c>
      <c r="S117" s="87"/>
      <c r="T117" s="91"/>
      <c r="U117" s="91"/>
      <c r="V117" s="91"/>
    </row>
    <row r="118" spans="2:22">
      <c r="B118" s="70" t="s">
        <v>129</v>
      </c>
      <c r="C118" s="101"/>
      <c r="D118" s="72" t="s">
        <v>56</v>
      </c>
      <c r="E118" s="91"/>
      <c r="F118" s="72" t="s">
        <v>56</v>
      </c>
      <c r="G118" s="91"/>
      <c r="H118" s="72" t="s">
        <v>285</v>
      </c>
      <c r="I118" s="101"/>
      <c r="J118" s="92" t="s">
        <v>600</v>
      </c>
      <c r="K118" s="93"/>
      <c r="L118" s="92" t="s">
        <v>600</v>
      </c>
      <c r="M118" s="71"/>
      <c r="N118" s="72" t="s">
        <v>134</v>
      </c>
      <c r="O118" s="71"/>
      <c r="P118" s="72" t="s">
        <v>134</v>
      </c>
      <c r="Q118" s="71"/>
      <c r="R118" s="98">
        <v>42874</v>
      </c>
      <c r="S118" s="87"/>
      <c r="T118" s="91"/>
      <c r="U118" s="91"/>
      <c r="V118" s="91"/>
    </row>
    <row r="119" spans="2:22">
      <c r="B119" s="70" t="s">
        <v>129</v>
      </c>
      <c r="C119" s="101"/>
      <c r="D119" s="72" t="s">
        <v>56</v>
      </c>
      <c r="E119" s="91"/>
      <c r="F119" s="72" t="s">
        <v>56</v>
      </c>
      <c r="G119" s="91"/>
      <c r="H119" s="72" t="s">
        <v>144</v>
      </c>
      <c r="I119" s="101"/>
      <c r="J119" s="92" t="s">
        <v>293</v>
      </c>
      <c r="K119" s="93"/>
      <c r="L119" s="92" t="s">
        <v>293</v>
      </c>
      <c r="M119" s="71"/>
      <c r="N119" s="72" t="s">
        <v>134</v>
      </c>
      <c r="O119" s="71"/>
      <c r="P119" s="72" t="s">
        <v>134</v>
      </c>
      <c r="Q119" s="71"/>
      <c r="R119" s="98">
        <v>42489</v>
      </c>
      <c r="S119" s="87"/>
      <c r="T119" s="91"/>
      <c r="U119" s="91"/>
      <c r="V119" s="91"/>
    </row>
    <row r="120" spans="2:22">
      <c r="B120" s="70" t="s">
        <v>129</v>
      </c>
      <c r="C120" s="101"/>
      <c r="D120" s="72" t="s">
        <v>56</v>
      </c>
      <c r="E120" s="91"/>
      <c r="F120" s="72" t="s">
        <v>56</v>
      </c>
      <c r="G120" s="91"/>
      <c r="H120" s="72" t="s">
        <v>285</v>
      </c>
      <c r="I120" s="101"/>
      <c r="J120" s="92" t="s">
        <v>600</v>
      </c>
      <c r="K120" s="93"/>
      <c r="L120" s="92" t="s">
        <v>600</v>
      </c>
      <c r="M120" s="71"/>
      <c r="N120" s="72" t="s">
        <v>134</v>
      </c>
      <c r="O120" s="71"/>
      <c r="P120" s="72" t="s">
        <v>134</v>
      </c>
      <c r="Q120" s="71"/>
      <c r="R120" s="98">
        <v>42405</v>
      </c>
      <c r="S120" s="87"/>
      <c r="T120" s="91"/>
      <c r="U120" s="91"/>
      <c r="V120" s="91"/>
    </row>
    <row r="121" spans="2:22">
      <c r="B121" s="70" t="s">
        <v>129</v>
      </c>
      <c r="C121" s="101"/>
      <c r="D121" s="72" t="s">
        <v>53</v>
      </c>
      <c r="E121" s="91"/>
      <c r="F121" s="72" t="s">
        <v>53</v>
      </c>
      <c r="G121" s="91"/>
      <c r="H121" s="72" t="s">
        <v>142</v>
      </c>
      <c r="I121" s="101"/>
      <c r="J121" s="92" t="s">
        <v>134</v>
      </c>
      <c r="K121" s="93"/>
      <c r="L121" s="92" t="s">
        <v>134</v>
      </c>
      <c r="M121" s="71"/>
      <c r="N121" s="72" t="s">
        <v>134</v>
      </c>
      <c r="O121" s="71"/>
      <c r="P121" s="72" t="s">
        <v>134</v>
      </c>
      <c r="Q121" s="71"/>
      <c r="R121" s="98">
        <v>41018</v>
      </c>
      <c r="S121" s="87"/>
      <c r="T121" s="91"/>
      <c r="U121" s="91"/>
      <c r="V121" s="91"/>
    </row>
    <row r="122" spans="2:22">
      <c r="B122" s="70" t="s">
        <v>129</v>
      </c>
      <c r="C122" s="101"/>
      <c r="D122" s="72" t="s">
        <v>56</v>
      </c>
      <c r="E122" s="91"/>
      <c r="F122" s="72" t="s">
        <v>56</v>
      </c>
      <c r="G122" s="91"/>
      <c r="H122" s="72" t="s">
        <v>143</v>
      </c>
      <c r="I122" s="101"/>
      <c r="J122" s="92" t="s">
        <v>134</v>
      </c>
      <c r="K122" s="93"/>
      <c r="L122" s="92" t="s">
        <v>134</v>
      </c>
      <c r="M122" s="71"/>
      <c r="N122" s="72" t="s">
        <v>134</v>
      </c>
      <c r="O122" s="71"/>
      <c r="P122" s="72" t="s">
        <v>134</v>
      </c>
      <c r="Q122" s="71"/>
      <c r="R122" s="98">
        <v>40610</v>
      </c>
      <c r="S122" s="87"/>
      <c r="T122" s="91"/>
      <c r="U122" s="91"/>
      <c r="V122" s="91"/>
    </row>
    <row r="123" spans="2:22">
      <c r="B123" s="70" t="s">
        <v>129</v>
      </c>
      <c r="C123" s="101"/>
      <c r="D123" s="72" t="s">
        <v>56</v>
      </c>
      <c r="E123" s="91"/>
      <c r="F123" s="72" t="s">
        <v>56</v>
      </c>
      <c r="G123" s="91"/>
      <c r="H123" s="72" t="s">
        <v>142</v>
      </c>
      <c r="I123" s="101"/>
      <c r="J123" s="92" t="s">
        <v>134</v>
      </c>
      <c r="K123" s="93"/>
      <c r="L123" s="92" t="s">
        <v>134</v>
      </c>
      <c r="M123" s="71"/>
      <c r="N123" s="72" t="s">
        <v>134</v>
      </c>
      <c r="O123" s="71"/>
      <c r="P123" s="72" t="s">
        <v>134</v>
      </c>
      <c r="Q123" s="71"/>
      <c r="R123" s="98">
        <v>39983</v>
      </c>
      <c r="S123" s="87"/>
      <c r="T123" s="91"/>
      <c r="U123" s="91"/>
      <c r="V123" s="91"/>
    </row>
    <row r="124" spans="2:22">
      <c r="B124" s="70" t="s">
        <v>129</v>
      </c>
      <c r="C124" s="101"/>
      <c r="D124" s="72" t="s">
        <v>56</v>
      </c>
      <c r="E124" s="91"/>
      <c r="F124" s="72" t="s">
        <v>56</v>
      </c>
      <c r="G124" s="91"/>
      <c r="H124" s="72" t="s">
        <v>143</v>
      </c>
      <c r="I124" s="101"/>
      <c r="J124" s="92" t="s">
        <v>134</v>
      </c>
      <c r="K124" s="93"/>
      <c r="L124" s="92" t="s">
        <v>134</v>
      </c>
      <c r="M124" s="71"/>
      <c r="N124" s="72" t="s">
        <v>134</v>
      </c>
      <c r="O124" s="71"/>
      <c r="P124" s="72" t="s">
        <v>134</v>
      </c>
      <c r="Q124" s="71"/>
      <c r="R124" s="98">
        <v>39659</v>
      </c>
      <c r="S124" s="87"/>
      <c r="T124" s="91"/>
      <c r="U124" s="91"/>
      <c r="V124" s="91"/>
    </row>
    <row r="125" spans="2:22">
      <c r="B125" s="70" t="s">
        <v>129</v>
      </c>
      <c r="C125" s="101"/>
      <c r="D125" s="72" t="s">
        <v>56</v>
      </c>
      <c r="E125" s="91"/>
      <c r="F125" s="72" t="s">
        <v>56</v>
      </c>
      <c r="G125" s="91"/>
      <c r="H125" s="72" t="s">
        <v>142</v>
      </c>
      <c r="I125" s="101"/>
      <c r="J125" s="92" t="s">
        <v>134</v>
      </c>
      <c r="K125" s="93"/>
      <c r="L125" s="92" t="s">
        <v>134</v>
      </c>
      <c r="M125" s="71"/>
      <c r="N125" s="72" t="s">
        <v>134</v>
      </c>
      <c r="O125" s="71"/>
      <c r="P125" s="72" t="s">
        <v>134</v>
      </c>
      <c r="Q125" s="71"/>
      <c r="R125" s="98">
        <v>38974</v>
      </c>
      <c r="S125" s="87"/>
      <c r="T125" s="91"/>
      <c r="U125" s="91"/>
      <c r="V125" s="91"/>
    </row>
    <row r="126" spans="2:22">
      <c r="B126" s="84" t="s">
        <v>36</v>
      </c>
      <c r="C126" s="85"/>
      <c r="D126" s="86" t="s">
        <v>79</v>
      </c>
      <c r="E126" s="94"/>
      <c r="F126" s="86" t="s">
        <v>79</v>
      </c>
      <c r="G126" s="94"/>
      <c r="H126" s="86" t="s">
        <v>142</v>
      </c>
      <c r="I126" s="85"/>
      <c r="J126" s="92" t="s">
        <v>134</v>
      </c>
      <c r="K126" s="93"/>
      <c r="L126" s="92" t="s">
        <v>134</v>
      </c>
      <c r="M126" s="90"/>
      <c r="N126" s="86" t="s">
        <v>134</v>
      </c>
      <c r="O126" s="90"/>
      <c r="P126" s="86" t="s">
        <v>134</v>
      </c>
      <c r="Q126" s="90"/>
      <c r="R126" s="97">
        <v>46142</v>
      </c>
      <c r="S126" s="87"/>
      <c r="T126" s="94"/>
      <c r="U126" s="94"/>
      <c r="V126" s="94"/>
    </row>
    <row r="127" spans="2:22" s="379" customFormat="1">
      <c r="B127" s="70" t="s">
        <v>36</v>
      </c>
      <c r="D127" s="72" t="s">
        <v>69</v>
      </c>
      <c r="E127" s="91"/>
      <c r="F127" s="72" t="s">
        <v>69</v>
      </c>
      <c r="G127" s="91"/>
      <c r="H127" s="72" t="s">
        <v>143</v>
      </c>
      <c r="J127" s="92" t="s">
        <v>134</v>
      </c>
      <c r="K127" s="93"/>
      <c r="L127" s="92" t="s">
        <v>134</v>
      </c>
      <c r="M127" s="71"/>
      <c r="N127" s="72" t="s">
        <v>134</v>
      </c>
      <c r="O127" s="71"/>
      <c r="P127" s="72" t="s">
        <v>134</v>
      </c>
      <c r="Q127" s="71"/>
      <c r="R127" s="98">
        <v>45754</v>
      </c>
      <c r="S127" s="102"/>
      <c r="T127" s="91"/>
      <c r="U127" s="91"/>
      <c r="V127" s="91"/>
    </row>
    <row r="128" spans="2:22" s="330" customFormat="1">
      <c r="B128" s="70" t="s">
        <v>36</v>
      </c>
      <c r="D128" s="72" t="s">
        <v>69</v>
      </c>
      <c r="E128" s="91"/>
      <c r="F128" s="72" t="s">
        <v>69</v>
      </c>
      <c r="G128" s="91"/>
      <c r="H128" s="72" t="s">
        <v>142</v>
      </c>
      <c r="J128" s="92" t="s">
        <v>134</v>
      </c>
      <c r="K128" s="93"/>
      <c r="L128" s="92" t="s">
        <v>134</v>
      </c>
      <c r="M128" s="71"/>
      <c r="N128" s="72" t="s">
        <v>134</v>
      </c>
      <c r="O128" s="71"/>
      <c r="P128" s="72" t="s">
        <v>134</v>
      </c>
      <c r="Q128" s="71"/>
      <c r="R128" s="98">
        <v>44840</v>
      </c>
      <c r="S128" s="102"/>
      <c r="T128" s="91"/>
      <c r="U128" s="91"/>
      <c r="V128" s="91"/>
    </row>
    <row r="129" spans="2:22" s="192" customFormat="1">
      <c r="B129" s="70" t="s">
        <v>36</v>
      </c>
      <c r="D129" s="72" t="s">
        <v>79</v>
      </c>
      <c r="E129" s="91"/>
      <c r="F129" s="72" t="s">
        <v>79</v>
      </c>
      <c r="G129" s="91"/>
      <c r="H129" s="72" t="s">
        <v>144</v>
      </c>
      <c r="J129" s="92" t="s">
        <v>134</v>
      </c>
      <c r="K129" s="93"/>
      <c r="L129" s="92" t="s">
        <v>134</v>
      </c>
      <c r="M129" s="71"/>
      <c r="N129" s="72" t="s">
        <v>134</v>
      </c>
      <c r="O129" s="71"/>
      <c r="P129" s="72" t="s">
        <v>134</v>
      </c>
      <c r="Q129" s="71"/>
      <c r="R129" s="98">
        <v>44456</v>
      </c>
      <c r="S129" s="102"/>
      <c r="T129" s="91"/>
      <c r="U129" s="91"/>
      <c r="V129" s="91"/>
    </row>
    <row r="130" spans="2:22" s="144" customFormat="1">
      <c r="B130" s="70" t="s">
        <v>36</v>
      </c>
      <c r="D130" s="72" t="s">
        <v>60</v>
      </c>
      <c r="E130" s="91"/>
      <c r="F130" s="72" t="s">
        <v>60</v>
      </c>
      <c r="G130" s="91"/>
      <c r="H130" s="72" t="s">
        <v>144</v>
      </c>
      <c r="J130" s="92" t="s">
        <v>134</v>
      </c>
      <c r="K130" s="93"/>
      <c r="L130" s="92" t="s">
        <v>134</v>
      </c>
      <c r="M130" s="71"/>
      <c r="N130" s="72" t="s">
        <v>134</v>
      </c>
      <c r="O130" s="71"/>
      <c r="P130" s="72" t="s">
        <v>134</v>
      </c>
      <c r="Q130" s="71"/>
      <c r="R130" s="98">
        <v>44007</v>
      </c>
      <c r="S130" s="102"/>
      <c r="T130" s="91"/>
      <c r="U130" s="91"/>
      <c r="V130" s="91"/>
    </row>
    <row r="131" spans="2:22">
      <c r="B131" s="70" t="s">
        <v>36</v>
      </c>
      <c r="C131" s="101"/>
      <c r="D131" s="72" t="s">
        <v>53</v>
      </c>
      <c r="E131" s="91"/>
      <c r="F131" s="72" t="s">
        <v>53</v>
      </c>
      <c r="G131" s="91"/>
      <c r="H131" s="72" t="s">
        <v>285</v>
      </c>
      <c r="I131" s="101"/>
      <c r="J131" s="92" t="s">
        <v>600</v>
      </c>
      <c r="K131" s="93"/>
      <c r="L131" s="92" t="s">
        <v>600</v>
      </c>
      <c r="M131" s="71"/>
      <c r="N131" s="72" t="s">
        <v>134</v>
      </c>
      <c r="O131" s="71"/>
      <c r="P131" s="72" t="s">
        <v>134</v>
      </c>
      <c r="Q131" s="71"/>
      <c r="R131" s="98">
        <v>43930</v>
      </c>
      <c r="S131" s="87"/>
      <c r="T131" s="91"/>
      <c r="U131" s="91"/>
      <c r="V131" s="91"/>
    </row>
    <row r="132" spans="2:22">
      <c r="B132" s="70" t="s">
        <v>36</v>
      </c>
      <c r="C132" s="101"/>
      <c r="D132" s="72" t="s">
        <v>53</v>
      </c>
      <c r="E132" s="91"/>
      <c r="F132" s="72" t="s">
        <v>53</v>
      </c>
      <c r="G132" s="91"/>
      <c r="H132" s="72" t="s">
        <v>142</v>
      </c>
      <c r="I132" s="101"/>
      <c r="J132" s="92" t="s">
        <v>134</v>
      </c>
      <c r="K132" s="93"/>
      <c r="L132" s="92" t="s">
        <v>134</v>
      </c>
      <c r="M132" s="71"/>
      <c r="N132" s="72" t="s">
        <v>134</v>
      </c>
      <c r="O132" s="71"/>
      <c r="P132" s="72" t="s">
        <v>134</v>
      </c>
      <c r="Q132" s="71"/>
      <c r="R132" s="98">
        <v>43517</v>
      </c>
      <c r="S132" s="87"/>
      <c r="T132" s="91"/>
      <c r="U132" s="91"/>
      <c r="V132" s="91"/>
    </row>
    <row r="133" spans="2:22">
      <c r="B133" s="70" t="s">
        <v>36</v>
      </c>
      <c r="C133" s="101"/>
      <c r="D133" s="72" t="s">
        <v>53</v>
      </c>
      <c r="E133" s="91"/>
      <c r="F133" s="72" t="s">
        <v>53</v>
      </c>
      <c r="G133" s="91"/>
      <c r="H133" s="72" t="s">
        <v>144</v>
      </c>
      <c r="I133" s="101"/>
      <c r="J133" s="92" t="s">
        <v>293</v>
      </c>
      <c r="K133" s="93"/>
      <c r="L133" s="92" t="s">
        <v>293</v>
      </c>
      <c r="M133" s="71"/>
      <c r="N133" s="72" t="s">
        <v>134</v>
      </c>
      <c r="O133" s="71"/>
      <c r="P133" s="72" t="s">
        <v>134</v>
      </c>
      <c r="Q133" s="71"/>
      <c r="R133" s="98">
        <v>42972</v>
      </c>
      <c r="S133" s="87"/>
      <c r="T133" s="91"/>
      <c r="U133" s="91"/>
      <c r="V133" s="91"/>
    </row>
    <row r="134" spans="2:22">
      <c r="B134" s="70" t="s">
        <v>36</v>
      </c>
      <c r="C134" s="101"/>
      <c r="D134" s="72" t="s">
        <v>53</v>
      </c>
      <c r="E134" s="91"/>
      <c r="F134" s="72" t="s">
        <v>53</v>
      </c>
      <c r="G134" s="91"/>
      <c r="H134" s="72" t="s">
        <v>285</v>
      </c>
      <c r="I134" s="101"/>
      <c r="J134" s="92" t="s">
        <v>600</v>
      </c>
      <c r="K134" s="93"/>
      <c r="L134" s="92" t="s">
        <v>600</v>
      </c>
      <c r="M134" s="71"/>
      <c r="N134" s="72" t="s">
        <v>134</v>
      </c>
      <c r="O134" s="71"/>
      <c r="P134" s="72" t="s">
        <v>134</v>
      </c>
      <c r="Q134" s="71"/>
      <c r="R134" s="98">
        <v>42922</v>
      </c>
      <c r="S134" s="87"/>
      <c r="T134" s="91"/>
      <c r="U134" s="91"/>
      <c r="V134" s="91"/>
    </row>
    <row r="135" spans="2:22">
      <c r="B135" s="70" t="s">
        <v>36</v>
      </c>
      <c r="C135" s="101"/>
      <c r="D135" s="72" t="s">
        <v>53</v>
      </c>
      <c r="E135" s="91"/>
      <c r="F135" s="72" t="s">
        <v>53</v>
      </c>
      <c r="G135" s="91"/>
      <c r="H135" s="72" t="s">
        <v>142</v>
      </c>
      <c r="I135" s="101"/>
      <c r="J135" s="92" t="s">
        <v>134</v>
      </c>
      <c r="K135" s="93"/>
      <c r="L135" s="92" t="s">
        <v>134</v>
      </c>
      <c r="M135" s="71"/>
      <c r="N135" s="72" t="s">
        <v>134</v>
      </c>
      <c r="O135" s="71"/>
      <c r="P135" s="72" t="s">
        <v>134</v>
      </c>
      <c r="Q135" s="71"/>
      <c r="R135" s="98">
        <v>42604</v>
      </c>
      <c r="S135" s="87"/>
      <c r="T135" s="91"/>
      <c r="U135" s="91"/>
      <c r="V135" s="91"/>
    </row>
    <row r="136" spans="2:22">
      <c r="B136" s="70" t="s">
        <v>36</v>
      </c>
      <c r="C136" s="101"/>
      <c r="D136" s="72" t="s">
        <v>39</v>
      </c>
      <c r="E136" s="91"/>
      <c r="F136" s="72" t="s">
        <v>39</v>
      </c>
      <c r="G136" s="91"/>
      <c r="H136" s="72" t="s">
        <v>285</v>
      </c>
      <c r="I136" s="101"/>
      <c r="J136" s="92" t="s">
        <v>600</v>
      </c>
      <c r="K136" s="93"/>
      <c r="L136" s="92" t="s">
        <v>600</v>
      </c>
      <c r="M136" s="71"/>
      <c r="N136" s="72" t="s">
        <v>134</v>
      </c>
      <c r="O136" s="71"/>
      <c r="P136" s="72" t="s">
        <v>134</v>
      </c>
      <c r="Q136" s="71"/>
      <c r="R136" s="98">
        <v>42552</v>
      </c>
      <c r="S136" s="87"/>
      <c r="T136" s="91"/>
      <c r="U136" s="91"/>
      <c r="V136" s="91"/>
    </row>
    <row r="137" spans="2:22">
      <c r="B137" s="70" t="s">
        <v>36</v>
      </c>
      <c r="C137" s="101"/>
      <c r="D137" s="72" t="s">
        <v>39</v>
      </c>
      <c r="E137" s="91"/>
      <c r="F137" s="72" t="s">
        <v>39</v>
      </c>
      <c r="G137" s="91"/>
      <c r="H137" s="72" t="s">
        <v>142</v>
      </c>
      <c r="I137" s="101"/>
      <c r="J137" s="92" t="s">
        <v>134</v>
      </c>
      <c r="K137" s="93"/>
      <c r="L137" s="92" t="s">
        <v>134</v>
      </c>
      <c r="M137" s="71"/>
      <c r="N137" s="72" t="s">
        <v>134</v>
      </c>
      <c r="O137" s="71"/>
      <c r="P137" s="72" t="s">
        <v>134</v>
      </c>
      <c r="Q137" s="71"/>
      <c r="R137" s="98">
        <v>41884</v>
      </c>
      <c r="S137" s="87"/>
      <c r="T137" s="91"/>
      <c r="U137" s="91"/>
      <c r="V137" s="91"/>
    </row>
    <row r="138" spans="2:22">
      <c r="B138" s="70" t="s">
        <v>36</v>
      </c>
      <c r="C138" s="101"/>
      <c r="D138" s="72" t="s">
        <v>45</v>
      </c>
      <c r="E138" s="91"/>
      <c r="F138" s="72" t="s">
        <v>45</v>
      </c>
      <c r="G138" s="91"/>
      <c r="H138" s="72" t="s">
        <v>144</v>
      </c>
      <c r="I138" s="101"/>
      <c r="J138" s="92" t="s">
        <v>134</v>
      </c>
      <c r="K138" s="93"/>
      <c r="L138" s="92" t="s">
        <v>134</v>
      </c>
      <c r="M138" s="71"/>
      <c r="N138" s="72" t="s">
        <v>134</v>
      </c>
      <c r="O138" s="71"/>
      <c r="P138" s="72" t="s">
        <v>134</v>
      </c>
      <c r="Q138" s="71"/>
      <c r="R138" s="98">
        <v>41257</v>
      </c>
      <c r="S138" s="87"/>
      <c r="T138" s="91"/>
      <c r="U138" s="91"/>
      <c r="V138" s="91"/>
    </row>
    <row r="139" spans="2:22">
      <c r="B139" s="70" t="s">
        <v>36</v>
      </c>
      <c r="C139" s="101"/>
      <c r="D139" s="72" t="s">
        <v>37</v>
      </c>
      <c r="E139" s="91"/>
      <c r="F139" s="72" t="s">
        <v>37</v>
      </c>
      <c r="G139" s="91"/>
      <c r="H139" s="72" t="s">
        <v>144</v>
      </c>
      <c r="I139" s="101"/>
      <c r="J139" s="92" t="s">
        <v>134</v>
      </c>
      <c r="K139" s="93"/>
      <c r="L139" s="92" t="s">
        <v>134</v>
      </c>
      <c r="M139" s="71"/>
      <c r="N139" s="72" t="s">
        <v>134</v>
      </c>
      <c r="O139" s="71"/>
      <c r="P139" s="72" t="s">
        <v>134</v>
      </c>
      <c r="Q139" s="71"/>
      <c r="R139" s="98">
        <v>40786</v>
      </c>
      <c r="S139" s="87"/>
      <c r="T139" s="91"/>
      <c r="U139" s="91"/>
      <c r="V139" s="91"/>
    </row>
    <row r="140" spans="2:22">
      <c r="B140" s="70" t="s">
        <v>36</v>
      </c>
      <c r="C140" s="101"/>
      <c r="D140" s="72" t="s">
        <v>37</v>
      </c>
      <c r="E140" s="91"/>
      <c r="F140" s="72" t="s">
        <v>37</v>
      </c>
      <c r="G140" s="91"/>
      <c r="H140" s="72" t="s">
        <v>142</v>
      </c>
      <c r="I140" s="101"/>
      <c r="J140" s="92" t="s">
        <v>134</v>
      </c>
      <c r="K140" s="93"/>
      <c r="L140" s="92" t="s">
        <v>134</v>
      </c>
      <c r="M140" s="71"/>
      <c r="N140" s="72" t="s">
        <v>134</v>
      </c>
      <c r="O140" s="71"/>
      <c r="P140" s="72" t="s">
        <v>134</v>
      </c>
      <c r="Q140" s="71"/>
      <c r="R140" s="98">
        <v>40100</v>
      </c>
      <c r="S140" s="87"/>
      <c r="T140" s="91"/>
      <c r="U140" s="91"/>
      <c r="V140" s="91"/>
    </row>
    <row r="141" spans="2:22">
      <c r="B141" s="70" t="s">
        <v>36</v>
      </c>
      <c r="C141" s="101"/>
      <c r="D141" s="72" t="s">
        <v>37</v>
      </c>
      <c r="E141" s="91"/>
      <c r="F141" s="72" t="s">
        <v>114</v>
      </c>
      <c r="G141" s="91"/>
      <c r="H141" s="72" t="s">
        <v>142</v>
      </c>
      <c r="I141" s="101"/>
      <c r="J141" s="92" t="s">
        <v>134</v>
      </c>
      <c r="K141" s="93"/>
      <c r="L141" s="92" t="s">
        <v>134</v>
      </c>
      <c r="M141" s="71"/>
      <c r="N141" s="72" t="s">
        <v>134</v>
      </c>
      <c r="O141" s="71"/>
      <c r="P141" s="72" t="s">
        <v>134</v>
      </c>
      <c r="Q141" s="71"/>
      <c r="R141" s="98">
        <v>37940</v>
      </c>
      <c r="S141" s="87"/>
      <c r="T141" s="91"/>
      <c r="U141" s="91"/>
      <c r="V141" s="91"/>
    </row>
    <row r="142" spans="2:22">
      <c r="B142" s="70" t="s">
        <v>36</v>
      </c>
      <c r="C142" s="101"/>
      <c r="D142" s="72" t="s">
        <v>37</v>
      </c>
      <c r="E142" s="91"/>
      <c r="F142" s="72" t="s">
        <v>114</v>
      </c>
      <c r="G142" s="91"/>
      <c r="H142" s="72" t="s">
        <v>134</v>
      </c>
      <c r="I142" s="101"/>
      <c r="J142" s="92" t="s">
        <v>134</v>
      </c>
      <c r="K142" s="93"/>
      <c r="L142" s="92" t="s">
        <v>134</v>
      </c>
      <c r="M142" s="71"/>
      <c r="N142" s="72" t="s">
        <v>134</v>
      </c>
      <c r="O142" s="71"/>
      <c r="P142" s="72" t="s">
        <v>134</v>
      </c>
      <c r="Q142" s="71"/>
      <c r="R142" s="98">
        <v>36111</v>
      </c>
      <c r="S142" s="87"/>
      <c r="T142" s="91"/>
      <c r="U142" s="91"/>
      <c r="V142" s="91"/>
    </row>
    <row r="143" spans="2:22">
      <c r="B143" s="70" t="s">
        <v>36</v>
      </c>
      <c r="C143" s="101"/>
      <c r="D143" s="72" t="s">
        <v>37</v>
      </c>
      <c r="E143" s="91"/>
      <c r="F143" s="72" t="s">
        <v>134</v>
      </c>
      <c r="G143" s="91"/>
      <c r="H143" s="72" t="s">
        <v>134</v>
      </c>
      <c r="I143" s="101"/>
      <c r="J143" s="92" t="s">
        <v>134</v>
      </c>
      <c r="K143" s="93"/>
      <c r="L143" s="92" t="s">
        <v>134</v>
      </c>
      <c r="M143" s="71"/>
      <c r="N143" s="72" t="s">
        <v>134</v>
      </c>
      <c r="O143" s="71"/>
      <c r="P143" s="72" t="s">
        <v>134</v>
      </c>
      <c r="Q143" s="71"/>
      <c r="R143" s="98">
        <v>35454</v>
      </c>
      <c r="S143" s="87"/>
      <c r="T143" s="91"/>
      <c r="U143" s="91"/>
      <c r="V143" s="91"/>
    </row>
    <row r="144" spans="2:22">
      <c r="B144" s="84" t="s">
        <v>70</v>
      </c>
      <c r="C144" s="85"/>
      <c r="D144" s="86" t="s">
        <v>88</v>
      </c>
      <c r="E144" s="85"/>
      <c r="F144" s="86" t="s">
        <v>88</v>
      </c>
      <c r="G144" s="85"/>
      <c r="H144" s="86" t="s">
        <v>144</v>
      </c>
      <c r="I144" s="85"/>
      <c r="J144" s="88" t="s">
        <v>134</v>
      </c>
      <c r="K144" s="85"/>
      <c r="L144" s="88" t="s">
        <v>134</v>
      </c>
      <c r="M144" s="85"/>
      <c r="N144" s="86" t="s">
        <v>134</v>
      </c>
      <c r="O144" s="85"/>
      <c r="P144" s="86" t="s">
        <v>134</v>
      </c>
      <c r="Q144" s="85"/>
      <c r="R144" s="97">
        <v>46129</v>
      </c>
      <c r="S144" s="87"/>
      <c r="T144" s="94"/>
      <c r="U144" s="94"/>
      <c r="V144" s="94"/>
    </row>
    <row r="145" spans="2:22">
      <c r="B145" s="70" t="s">
        <v>70</v>
      </c>
      <c r="C145" s="377"/>
      <c r="D145" s="72" t="s">
        <v>88</v>
      </c>
      <c r="E145" s="377"/>
      <c r="F145" s="72" t="s">
        <v>88</v>
      </c>
      <c r="G145" s="377"/>
      <c r="H145" s="72" t="s">
        <v>142</v>
      </c>
      <c r="I145" s="377"/>
      <c r="J145" s="92" t="s">
        <v>134</v>
      </c>
      <c r="K145" s="377"/>
      <c r="L145" s="92" t="s">
        <v>134</v>
      </c>
      <c r="M145" s="377"/>
      <c r="N145" s="72" t="s">
        <v>134</v>
      </c>
      <c r="O145" s="377"/>
      <c r="P145" s="72" t="s">
        <v>134</v>
      </c>
      <c r="Q145" s="377"/>
      <c r="R145" s="98">
        <v>45426</v>
      </c>
      <c r="S145" s="87"/>
      <c r="T145" s="94"/>
      <c r="U145" s="94"/>
      <c r="V145" s="94"/>
    </row>
    <row r="146" spans="2:22" s="284" customFormat="1">
      <c r="B146" s="70" t="s">
        <v>70</v>
      </c>
      <c r="D146" s="72" t="s">
        <v>88</v>
      </c>
      <c r="F146" s="72" t="s">
        <v>88</v>
      </c>
      <c r="H146" s="72" t="s">
        <v>142</v>
      </c>
      <c r="J146" s="92" t="s">
        <v>134</v>
      </c>
      <c r="L146" s="92" t="s">
        <v>134</v>
      </c>
      <c r="N146" s="72" t="s">
        <v>134</v>
      </c>
      <c r="P146" s="72" t="s">
        <v>134</v>
      </c>
      <c r="R146" s="98">
        <v>44673</v>
      </c>
      <c r="S146" s="102"/>
      <c r="T146" s="91"/>
      <c r="U146" s="91"/>
      <c r="V146" s="91"/>
    </row>
    <row r="147" spans="2:22" s="170" customFormat="1">
      <c r="B147" s="70" t="s">
        <v>70</v>
      </c>
      <c r="D147" s="72" t="s">
        <v>88</v>
      </c>
      <c r="F147" s="72" t="s">
        <v>88</v>
      </c>
      <c r="H147" s="72" t="s">
        <v>144</v>
      </c>
      <c r="J147" s="92" t="s">
        <v>134</v>
      </c>
      <c r="L147" s="92" t="s">
        <v>134</v>
      </c>
      <c r="N147" s="72" t="s">
        <v>134</v>
      </c>
      <c r="P147" s="72" t="s">
        <v>134</v>
      </c>
      <c r="R147" s="98">
        <v>44315</v>
      </c>
      <c r="S147" s="102"/>
      <c r="T147" s="91"/>
      <c r="U147" s="91"/>
      <c r="V147" s="91"/>
    </row>
    <row r="148" spans="2:22">
      <c r="B148" s="70" t="s">
        <v>70</v>
      </c>
      <c r="C148" s="101"/>
      <c r="D148" s="72" t="s">
        <v>88</v>
      </c>
      <c r="E148" s="91"/>
      <c r="F148" s="72" t="s">
        <v>88</v>
      </c>
      <c r="G148" s="91"/>
      <c r="H148" s="72" t="s">
        <v>142</v>
      </c>
      <c r="I148" s="101"/>
      <c r="J148" s="92" t="s">
        <v>134</v>
      </c>
      <c r="K148" s="93"/>
      <c r="L148" s="92" t="s">
        <v>134</v>
      </c>
      <c r="M148" s="71"/>
      <c r="N148" s="72" t="s">
        <v>134</v>
      </c>
      <c r="O148" s="71"/>
      <c r="P148" s="72" t="s">
        <v>134</v>
      </c>
      <c r="Q148" s="71"/>
      <c r="R148" s="98">
        <v>43451</v>
      </c>
      <c r="S148" s="87"/>
      <c r="T148" s="91"/>
      <c r="U148" s="91"/>
      <c r="V148" s="91"/>
    </row>
    <row r="149" spans="2:22">
      <c r="B149" s="70" t="s">
        <v>70</v>
      </c>
      <c r="C149" s="101"/>
      <c r="D149" s="72" t="s">
        <v>88</v>
      </c>
      <c r="E149" s="91"/>
      <c r="F149" s="72" t="s">
        <v>88</v>
      </c>
      <c r="G149" s="91"/>
      <c r="H149" s="72" t="s">
        <v>144</v>
      </c>
      <c r="I149" s="101"/>
      <c r="J149" s="92" t="s">
        <v>134</v>
      </c>
      <c r="K149" s="93"/>
      <c r="L149" s="92" t="s">
        <v>134</v>
      </c>
      <c r="M149" s="71"/>
      <c r="N149" s="72" t="s">
        <v>134</v>
      </c>
      <c r="O149" s="71"/>
      <c r="P149" s="72" t="s">
        <v>134</v>
      </c>
      <c r="Q149" s="71"/>
      <c r="R149" s="98">
        <v>43315</v>
      </c>
      <c r="S149" s="87"/>
      <c r="T149" s="91"/>
      <c r="U149" s="91"/>
      <c r="V149" s="91"/>
    </row>
    <row r="150" spans="2:22">
      <c r="B150" s="70" t="s">
        <v>70</v>
      </c>
      <c r="C150" s="101"/>
      <c r="D150" s="72" t="s">
        <v>69</v>
      </c>
      <c r="E150" s="91"/>
      <c r="F150" s="72" t="s">
        <v>69</v>
      </c>
      <c r="G150" s="91"/>
      <c r="H150" s="72" t="s">
        <v>144</v>
      </c>
      <c r="I150" s="101"/>
      <c r="J150" s="92" t="s">
        <v>134</v>
      </c>
      <c r="K150" s="93"/>
      <c r="L150" s="92" t="s">
        <v>134</v>
      </c>
      <c r="M150" s="71"/>
      <c r="N150" s="72" t="s">
        <v>134</v>
      </c>
      <c r="O150" s="71"/>
      <c r="P150" s="72" t="s">
        <v>134</v>
      </c>
      <c r="Q150" s="71"/>
      <c r="R150" s="98">
        <v>42944</v>
      </c>
      <c r="S150" s="87"/>
      <c r="T150" s="91"/>
      <c r="U150" s="91"/>
      <c r="V150" s="91"/>
    </row>
    <row r="151" spans="2:22">
      <c r="B151" s="70" t="s">
        <v>70</v>
      </c>
      <c r="C151" s="101"/>
      <c r="D151" s="72" t="s">
        <v>60</v>
      </c>
      <c r="E151" s="91"/>
      <c r="F151" s="72" t="s">
        <v>60</v>
      </c>
      <c r="G151" s="91"/>
      <c r="H151" s="72" t="s">
        <v>144</v>
      </c>
      <c r="I151" s="101"/>
      <c r="J151" s="92" t="s">
        <v>134</v>
      </c>
      <c r="K151" s="93"/>
      <c r="L151" s="92" t="s">
        <v>134</v>
      </c>
      <c r="M151" s="71"/>
      <c r="N151" s="72" t="s">
        <v>134</v>
      </c>
      <c r="O151" s="71"/>
      <c r="P151" s="72" t="s">
        <v>134</v>
      </c>
      <c r="Q151" s="71"/>
      <c r="R151" s="98">
        <v>42504</v>
      </c>
      <c r="S151" s="87"/>
      <c r="T151" s="91"/>
      <c r="U151" s="91"/>
      <c r="V151" s="91"/>
    </row>
    <row r="152" spans="2:22">
      <c r="B152" s="70" t="s">
        <v>70</v>
      </c>
      <c r="C152" s="101"/>
      <c r="D152" s="72" t="s">
        <v>56</v>
      </c>
      <c r="E152" s="91"/>
      <c r="F152" s="72" t="s">
        <v>56</v>
      </c>
      <c r="G152" s="91"/>
      <c r="H152" s="72" t="s">
        <v>285</v>
      </c>
      <c r="I152" s="101"/>
      <c r="J152" s="92" t="s">
        <v>600</v>
      </c>
      <c r="K152" s="93"/>
      <c r="L152" s="92" t="s">
        <v>600</v>
      </c>
      <c r="M152" s="71"/>
      <c r="N152" s="72" t="s">
        <v>134</v>
      </c>
      <c r="O152" s="71"/>
      <c r="P152" s="72" t="s">
        <v>134</v>
      </c>
      <c r="Q152" s="71"/>
      <c r="R152" s="98">
        <v>42433</v>
      </c>
      <c r="S152" s="87"/>
      <c r="T152" s="91"/>
      <c r="U152" s="91"/>
      <c r="V152" s="91"/>
    </row>
    <row r="153" spans="2:22">
      <c r="B153" s="70" t="s">
        <v>70</v>
      </c>
      <c r="C153" s="101"/>
      <c r="D153" s="72" t="s">
        <v>53</v>
      </c>
      <c r="E153" s="91"/>
      <c r="F153" s="72" t="s">
        <v>53</v>
      </c>
      <c r="G153" s="91"/>
      <c r="H153" s="72" t="s">
        <v>144</v>
      </c>
      <c r="I153" s="101"/>
      <c r="J153" s="92" t="s">
        <v>134</v>
      </c>
      <c r="K153" s="93"/>
      <c r="L153" s="92" t="s">
        <v>134</v>
      </c>
      <c r="M153" s="71"/>
      <c r="N153" s="72" t="s">
        <v>134</v>
      </c>
      <c r="O153" s="71"/>
      <c r="P153" s="72" t="s">
        <v>134</v>
      </c>
      <c r="Q153" s="71"/>
      <c r="R153" s="98">
        <v>42110</v>
      </c>
      <c r="S153" s="87"/>
      <c r="T153" s="91"/>
      <c r="U153" s="91"/>
      <c r="V153" s="91"/>
    </row>
    <row r="154" spans="2:22">
      <c r="B154" s="70" t="s">
        <v>70</v>
      </c>
      <c r="C154" s="101"/>
      <c r="D154" s="72" t="s">
        <v>39</v>
      </c>
      <c r="E154" s="91"/>
      <c r="F154" s="72" t="s">
        <v>39</v>
      </c>
      <c r="G154" s="91"/>
      <c r="H154" s="72" t="s">
        <v>144</v>
      </c>
      <c r="I154" s="101"/>
      <c r="J154" s="92" t="s">
        <v>134</v>
      </c>
      <c r="K154" s="93"/>
      <c r="L154" s="92" t="s">
        <v>134</v>
      </c>
      <c r="M154" s="71"/>
      <c r="N154" s="72" t="s">
        <v>134</v>
      </c>
      <c r="O154" s="71"/>
      <c r="P154" s="72" t="s">
        <v>134</v>
      </c>
      <c r="Q154" s="71"/>
      <c r="R154" s="98">
        <v>41535</v>
      </c>
      <c r="S154" s="87"/>
      <c r="T154" s="91"/>
      <c r="U154" s="91"/>
      <c r="V154" s="91"/>
    </row>
    <row r="155" spans="2:22">
      <c r="B155" s="70" t="s">
        <v>70</v>
      </c>
      <c r="C155" s="101"/>
      <c r="D155" s="72" t="s">
        <v>45</v>
      </c>
      <c r="E155" s="91"/>
      <c r="F155" s="72" t="s">
        <v>45</v>
      </c>
      <c r="G155" s="91"/>
      <c r="H155" s="72" t="s">
        <v>285</v>
      </c>
      <c r="I155" s="101"/>
      <c r="J155" s="92" t="s">
        <v>600</v>
      </c>
      <c r="K155" s="93"/>
      <c r="L155" s="92" t="s">
        <v>600</v>
      </c>
      <c r="M155" s="71"/>
      <c r="N155" s="72" t="s">
        <v>134</v>
      </c>
      <c r="O155" s="71"/>
      <c r="P155" s="72" t="s">
        <v>134</v>
      </c>
      <c r="Q155" s="71"/>
      <c r="R155" s="98">
        <v>41439</v>
      </c>
      <c r="S155" s="87"/>
      <c r="T155" s="91"/>
      <c r="U155" s="91"/>
      <c r="V155" s="91"/>
    </row>
    <row r="156" spans="2:22">
      <c r="B156" s="70" t="s">
        <v>70</v>
      </c>
      <c r="C156" s="101"/>
      <c r="D156" s="72" t="s">
        <v>45</v>
      </c>
      <c r="E156" s="91"/>
      <c r="F156" s="72" t="s">
        <v>45</v>
      </c>
      <c r="G156" s="91"/>
      <c r="H156" s="72" t="s">
        <v>144</v>
      </c>
      <c r="I156" s="101"/>
      <c r="J156" s="92" t="s">
        <v>134</v>
      </c>
      <c r="K156" s="93"/>
      <c r="L156" s="92" t="s">
        <v>134</v>
      </c>
      <c r="M156" s="71"/>
      <c r="N156" s="72" t="s">
        <v>134</v>
      </c>
      <c r="O156" s="71"/>
      <c r="P156" s="72" t="s">
        <v>134</v>
      </c>
      <c r="Q156" s="71"/>
      <c r="R156" s="98">
        <v>40689</v>
      </c>
      <c r="S156" s="87"/>
      <c r="T156" s="91"/>
      <c r="U156" s="91"/>
      <c r="V156" s="91"/>
    </row>
    <row r="157" spans="2:22">
      <c r="B157" s="70" t="s">
        <v>70</v>
      </c>
      <c r="C157" s="101"/>
      <c r="D157" s="72" t="s">
        <v>37</v>
      </c>
      <c r="E157" s="91"/>
      <c r="F157" s="72" t="s">
        <v>37</v>
      </c>
      <c r="G157" s="91"/>
      <c r="H157" s="72" t="s">
        <v>285</v>
      </c>
      <c r="I157" s="101"/>
      <c r="J157" s="92" t="s">
        <v>600</v>
      </c>
      <c r="K157" s="93"/>
      <c r="L157" s="92" t="s">
        <v>600</v>
      </c>
      <c r="M157" s="71"/>
      <c r="N157" s="72" t="s">
        <v>134</v>
      </c>
      <c r="O157" s="71"/>
      <c r="P157" s="72" t="s">
        <v>134</v>
      </c>
      <c r="Q157" s="71"/>
      <c r="R157" s="98">
        <v>40597</v>
      </c>
      <c r="S157" s="87"/>
      <c r="T157" s="91"/>
      <c r="U157" s="91"/>
      <c r="V157" s="91"/>
    </row>
    <row r="158" spans="2:22">
      <c r="B158" s="70" t="s">
        <v>70</v>
      </c>
      <c r="C158" s="101"/>
      <c r="D158" s="72" t="s">
        <v>37</v>
      </c>
      <c r="E158" s="91"/>
      <c r="F158" s="72" t="s">
        <v>37</v>
      </c>
      <c r="G158" s="91"/>
      <c r="H158" s="72" t="s">
        <v>142</v>
      </c>
      <c r="I158" s="101"/>
      <c r="J158" s="92" t="s">
        <v>134</v>
      </c>
      <c r="K158" s="93"/>
      <c r="L158" s="92" t="s">
        <v>134</v>
      </c>
      <c r="M158" s="71"/>
      <c r="N158" s="72" t="s">
        <v>134</v>
      </c>
      <c r="O158" s="71"/>
      <c r="P158" s="72" t="s">
        <v>134</v>
      </c>
      <c r="Q158" s="71"/>
      <c r="R158" s="98">
        <v>40413</v>
      </c>
      <c r="S158" s="87"/>
      <c r="T158" s="91"/>
      <c r="U158" s="91"/>
      <c r="V158" s="91"/>
    </row>
    <row r="159" spans="2:22">
      <c r="B159" s="70" t="s">
        <v>70</v>
      </c>
      <c r="C159" s="101"/>
      <c r="D159" s="72" t="s">
        <v>32</v>
      </c>
      <c r="E159" s="91"/>
      <c r="F159" s="72" t="s">
        <v>32</v>
      </c>
      <c r="G159" s="91"/>
      <c r="H159" s="72" t="s">
        <v>144</v>
      </c>
      <c r="I159" s="101"/>
      <c r="J159" s="92" t="s">
        <v>134</v>
      </c>
      <c r="K159" s="93"/>
      <c r="L159" s="92" t="s">
        <v>134</v>
      </c>
      <c r="M159" s="71"/>
      <c r="N159" s="72" t="s">
        <v>134</v>
      </c>
      <c r="O159" s="71"/>
      <c r="P159" s="72" t="s">
        <v>134</v>
      </c>
      <c r="Q159" s="71"/>
      <c r="R159" s="98">
        <v>39819</v>
      </c>
      <c r="S159" s="87"/>
      <c r="T159" s="91"/>
      <c r="U159" s="91"/>
      <c r="V159" s="91"/>
    </row>
    <row r="160" spans="2:22">
      <c r="B160" s="70" t="s">
        <v>70</v>
      </c>
      <c r="C160" s="101"/>
      <c r="D160" s="72" t="s">
        <v>32</v>
      </c>
      <c r="E160" s="91"/>
      <c r="F160" s="72" t="s">
        <v>32</v>
      </c>
      <c r="G160" s="91"/>
      <c r="H160" s="72" t="s">
        <v>142</v>
      </c>
      <c r="I160" s="101"/>
      <c r="J160" s="92" t="s">
        <v>134</v>
      </c>
      <c r="K160" s="93"/>
      <c r="L160" s="92" t="s">
        <v>134</v>
      </c>
      <c r="M160" s="71"/>
      <c r="N160" s="72" t="s">
        <v>134</v>
      </c>
      <c r="O160" s="71"/>
      <c r="P160" s="72" t="s">
        <v>134</v>
      </c>
      <c r="Q160" s="71"/>
      <c r="R160" s="98">
        <v>39287</v>
      </c>
      <c r="S160" s="87"/>
      <c r="T160" s="91"/>
      <c r="U160" s="91"/>
      <c r="V160" s="91"/>
    </row>
    <row r="161" spans="2:22">
      <c r="B161" s="70" t="s">
        <v>70</v>
      </c>
      <c r="C161" s="101"/>
      <c r="D161" s="72" t="s">
        <v>37</v>
      </c>
      <c r="E161" s="91"/>
      <c r="F161" s="72" t="s">
        <v>37</v>
      </c>
      <c r="G161" s="91"/>
      <c r="H161" s="72" t="s">
        <v>143</v>
      </c>
      <c r="I161" s="101"/>
      <c r="J161" s="92" t="s">
        <v>134</v>
      </c>
      <c r="K161" s="93"/>
      <c r="L161" s="92" t="s">
        <v>134</v>
      </c>
      <c r="M161" s="71"/>
      <c r="N161" s="72" t="s">
        <v>134</v>
      </c>
      <c r="O161" s="71"/>
      <c r="P161" s="72" t="s">
        <v>134</v>
      </c>
      <c r="Q161" s="71"/>
      <c r="R161" s="98">
        <v>38994</v>
      </c>
      <c r="S161" s="87"/>
      <c r="T161" s="91"/>
      <c r="U161" s="91"/>
      <c r="V161" s="91"/>
    </row>
    <row r="162" spans="2:22">
      <c r="B162" s="70" t="s">
        <v>70</v>
      </c>
      <c r="C162" s="101"/>
      <c r="D162" s="72" t="s">
        <v>45</v>
      </c>
      <c r="E162" s="91"/>
      <c r="F162" s="72" t="s">
        <v>45</v>
      </c>
      <c r="G162" s="91"/>
      <c r="H162" s="72" t="s">
        <v>285</v>
      </c>
      <c r="I162" s="101"/>
      <c r="J162" s="92" t="s">
        <v>601</v>
      </c>
      <c r="K162" s="93"/>
      <c r="L162" s="92" t="s">
        <v>601</v>
      </c>
      <c r="M162" s="71"/>
      <c r="N162" s="72" t="s">
        <v>134</v>
      </c>
      <c r="O162" s="71"/>
      <c r="P162" s="72" t="s">
        <v>134</v>
      </c>
      <c r="Q162" s="71"/>
      <c r="R162" s="98">
        <v>38967</v>
      </c>
      <c r="S162" s="87"/>
      <c r="T162" s="91"/>
      <c r="U162" s="91"/>
      <c r="V162" s="91"/>
    </row>
    <row r="163" spans="2:22">
      <c r="B163" s="70" t="s">
        <v>70</v>
      </c>
      <c r="C163" s="101"/>
      <c r="D163" s="72" t="s">
        <v>45</v>
      </c>
      <c r="E163" s="91"/>
      <c r="F163" s="72" t="s">
        <v>45</v>
      </c>
      <c r="G163" s="91"/>
      <c r="H163" s="72" t="s">
        <v>142</v>
      </c>
      <c r="I163" s="101"/>
      <c r="J163" s="92" t="s">
        <v>134</v>
      </c>
      <c r="K163" s="93"/>
      <c r="L163" s="92" t="s">
        <v>134</v>
      </c>
      <c r="M163" s="71"/>
      <c r="N163" s="72" t="s">
        <v>134</v>
      </c>
      <c r="O163" s="71"/>
      <c r="P163" s="72" t="s">
        <v>134</v>
      </c>
      <c r="Q163" s="71"/>
      <c r="R163" s="98">
        <v>37966</v>
      </c>
      <c r="S163" s="87"/>
      <c r="T163" s="91"/>
      <c r="U163" s="91"/>
      <c r="V163" s="91"/>
    </row>
    <row r="164" spans="2:22">
      <c r="B164" s="70" t="s">
        <v>70</v>
      </c>
      <c r="C164" s="101"/>
      <c r="D164" s="72" t="s">
        <v>53</v>
      </c>
      <c r="E164" s="91"/>
      <c r="F164" s="72" t="s">
        <v>45</v>
      </c>
      <c r="G164" s="91"/>
      <c r="H164" s="72" t="s">
        <v>142</v>
      </c>
      <c r="I164" s="101"/>
      <c r="J164" s="92" t="s">
        <v>134</v>
      </c>
      <c r="K164" s="93"/>
      <c r="L164" s="92" t="s">
        <v>134</v>
      </c>
      <c r="M164" s="71"/>
      <c r="N164" s="72" t="s">
        <v>134</v>
      </c>
      <c r="O164" s="71"/>
      <c r="P164" s="72" t="s">
        <v>134</v>
      </c>
      <c r="Q164" s="71"/>
      <c r="R164" s="98">
        <v>37940</v>
      </c>
      <c r="S164" s="87"/>
      <c r="T164" s="91"/>
      <c r="U164" s="91"/>
      <c r="V164" s="91"/>
    </row>
    <row r="165" spans="2:22">
      <c r="B165" s="70" t="s">
        <v>70</v>
      </c>
      <c r="C165" s="101"/>
      <c r="D165" s="72" t="s">
        <v>53</v>
      </c>
      <c r="E165" s="91"/>
      <c r="F165" s="72" t="s">
        <v>45</v>
      </c>
      <c r="G165" s="91"/>
      <c r="H165" s="72" t="s">
        <v>134</v>
      </c>
      <c r="I165" s="101"/>
      <c r="J165" s="92" t="s">
        <v>134</v>
      </c>
      <c r="K165" s="93"/>
      <c r="L165" s="92" t="s">
        <v>134</v>
      </c>
      <c r="M165" s="71"/>
      <c r="N165" s="72" t="s">
        <v>134</v>
      </c>
      <c r="O165" s="71"/>
      <c r="P165" s="72" t="s">
        <v>134</v>
      </c>
      <c r="Q165" s="71"/>
      <c r="R165" s="98">
        <v>37483</v>
      </c>
      <c r="S165" s="87"/>
      <c r="T165" s="91"/>
      <c r="U165" s="91"/>
      <c r="V165" s="91"/>
    </row>
    <row r="166" spans="2:22">
      <c r="B166" s="70" t="s">
        <v>70</v>
      </c>
      <c r="C166" s="101"/>
      <c r="D166" s="72" t="s">
        <v>56</v>
      </c>
      <c r="E166" s="91"/>
      <c r="F166" s="72" t="s">
        <v>53</v>
      </c>
      <c r="G166" s="91"/>
      <c r="H166" s="72" t="s">
        <v>134</v>
      </c>
      <c r="I166" s="101"/>
      <c r="J166" s="92" t="s">
        <v>134</v>
      </c>
      <c r="K166" s="93"/>
      <c r="L166" s="92" t="s">
        <v>134</v>
      </c>
      <c r="M166" s="71"/>
      <c r="N166" s="72" t="s">
        <v>134</v>
      </c>
      <c r="O166" s="71"/>
      <c r="P166" s="72" t="s">
        <v>134</v>
      </c>
      <c r="Q166" s="71"/>
      <c r="R166" s="98">
        <v>36249</v>
      </c>
      <c r="S166" s="87"/>
      <c r="T166" s="91"/>
      <c r="U166" s="91"/>
      <c r="V166" s="91"/>
    </row>
    <row r="167" spans="2:22">
      <c r="B167" s="70" t="s">
        <v>70</v>
      </c>
      <c r="C167" s="101"/>
      <c r="D167" s="72" t="s">
        <v>56</v>
      </c>
      <c r="E167" s="91"/>
      <c r="F167" s="72" t="s">
        <v>134</v>
      </c>
      <c r="G167" s="91"/>
      <c r="H167" s="72" t="s">
        <v>134</v>
      </c>
      <c r="I167" s="101"/>
      <c r="J167" s="92" t="s">
        <v>134</v>
      </c>
      <c r="K167" s="93"/>
      <c r="L167" s="92" t="s">
        <v>134</v>
      </c>
      <c r="M167" s="71"/>
      <c r="N167" s="72" t="s">
        <v>134</v>
      </c>
      <c r="O167" s="71"/>
      <c r="P167" s="72" t="s">
        <v>134</v>
      </c>
      <c r="Q167" s="71"/>
      <c r="R167" s="98">
        <v>35093</v>
      </c>
      <c r="S167" s="87"/>
    </row>
    <row r="168" spans="2:22" s="85" customFormat="1">
      <c r="B168" s="84" t="s">
        <v>146</v>
      </c>
      <c r="D168" s="86" t="s">
        <v>88</v>
      </c>
      <c r="E168" s="94"/>
      <c r="F168" s="86" t="s">
        <v>88</v>
      </c>
      <c r="G168" s="94"/>
      <c r="H168" s="86" t="s">
        <v>144</v>
      </c>
      <c r="J168" s="88"/>
      <c r="K168" s="89"/>
      <c r="L168" s="88"/>
      <c r="M168" s="90"/>
      <c r="N168" s="86" t="s">
        <v>253</v>
      </c>
      <c r="O168" s="90"/>
      <c r="P168" s="86" t="s">
        <v>253</v>
      </c>
      <c r="Q168" s="90"/>
      <c r="R168" s="97">
        <v>45614</v>
      </c>
      <c r="S168" s="87"/>
      <c r="T168" s="94"/>
      <c r="U168" s="94"/>
      <c r="V168" s="94"/>
    </row>
    <row r="169" spans="2:22" s="313" customFormat="1">
      <c r="B169" s="70" t="s">
        <v>146</v>
      </c>
      <c r="D169" s="72" t="s">
        <v>69</v>
      </c>
      <c r="E169" s="91"/>
      <c r="F169" s="72" t="s">
        <v>69</v>
      </c>
      <c r="G169" s="91"/>
      <c r="H169" s="72" t="s">
        <v>142</v>
      </c>
      <c r="J169" s="92"/>
      <c r="K169" s="93"/>
      <c r="L169" s="92"/>
      <c r="M169" s="71"/>
      <c r="N169" s="72" t="s">
        <v>253</v>
      </c>
      <c r="O169" s="71"/>
      <c r="P169" s="72" t="s">
        <v>253</v>
      </c>
      <c r="Q169" s="71"/>
      <c r="R169" s="98">
        <v>45076</v>
      </c>
      <c r="S169" s="102"/>
      <c r="T169" s="91"/>
      <c r="U169" s="91"/>
      <c r="V169" s="91"/>
    </row>
    <row r="170" spans="2:22" s="218" customFormat="1">
      <c r="B170" s="70" t="s">
        <v>146</v>
      </c>
      <c r="D170" s="72" t="s">
        <v>79</v>
      </c>
      <c r="E170" s="91"/>
      <c r="F170" s="72" t="s">
        <v>79</v>
      </c>
      <c r="G170" s="91"/>
      <c r="H170" s="72" t="s">
        <v>285</v>
      </c>
      <c r="J170" s="92" t="s">
        <v>600</v>
      </c>
      <c r="K170" s="93"/>
      <c r="L170" s="92" t="s">
        <v>600</v>
      </c>
      <c r="M170" s="71"/>
      <c r="N170" s="72" t="s">
        <v>253</v>
      </c>
      <c r="O170" s="71"/>
      <c r="P170" s="72" t="s">
        <v>253</v>
      </c>
      <c r="Q170" s="71"/>
      <c r="R170" s="98">
        <v>44904</v>
      </c>
      <c r="S170" s="102"/>
      <c r="T170" s="91"/>
      <c r="U170" s="91"/>
      <c r="V170" s="91"/>
    </row>
    <row r="171" spans="2:22" s="200" customFormat="1">
      <c r="B171" s="70" t="s">
        <v>146</v>
      </c>
      <c r="D171" s="72" t="s">
        <v>79</v>
      </c>
      <c r="E171" s="91"/>
      <c r="F171" s="72" t="s">
        <v>79</v>
      </c>
      <c r="G171" s="91"/>
      <c r="H171" s="72" t="s">
        <v>142</v>
      </c>
      <c r="J171" s="92" t="s">
        <v>134</v>
      </c>
      <c r="K171" s="93"/>
      <c r="L171" s="92" t="s">
        <v>134</v>
      </c>
      <c r="M171" s="71"/>
      <c r="N171" s="72" t="s">
        <v>253</v>
      </c>
      <c r="O171" s="71"/>
      <c r="P171" s="72" t="s">
        <v>253</v>
      </c>
      <c r="Q171" s="71"/>
      <c r="R171" s="98">
        <v>44649</v>
      </c>
      <c r="S171" s="102"/>
      <c r="T171" s="91"/>
      <c r="U171" s="91"/>
      <c r="V171" s="91"/>
    </row>
    <row r="172" spans="2:22" s="167" customFormat="1">
      <c r="B172" s="70" t="s">
        <v>146</v>
      </c>
      <c r="D172" s="72" t="s">
        <v>79</v>
      </c>
      <c r="E172" s="91"/>
      <c r="F172" s="72" t="s">
        <v>79</v>
      </c>
      <c r="G172" s="91"/>
      <c r="H172" s="72" t="s">
        <v>142</v>
      </c>
      <c r="J172" s="92" t="s">
        <v>134</v>
      </c>
      <c r="K172" s="93"/>
      <c r="L172" s="92" t="s">
        <v>134</v>
      </c>
      <c r="M172" s="71"/>
      <c r="N172" s="72" t="s">
        <v>253</v>
      </c>
      <c r="O172" s="71"/>
      <c r="P172" s="72" t="s">
        <v>253</v>
      </c>
      <c r="Q172" s="71"/>
      <c r="R172" s="98">
        <v>40280</v>
      </c>
      <c r="S172" s="102"/>
      <c r="T172" s="91"/>
      <c r="U172" s="91"/>
      <c r="V172" s="91"/>
    </row>
    <row r="173" spans="2:22">
      <c r="B173" s="84" t="s">
        <v>67</v>
      </c>
      <c r="C173" s="85"/>
      <c r="D173" s="86" t="s">
        <v>88</v>
      </c>
      <c r="E173" s="94"/>
      <c r="F173" s="86" t="s">
        <v>88</v>
      </c>
      <c r="G173" s="94"/>
      <c r="H173" s="86" t="s">
        <v>142</v>
      </c>
      <c r="I173" s="85"/>
      <c r="J173" s="88" t="s">
        <v>134</v>
      </c>
      <c r="K173" s="89"/>
      <c r="L173" s="88" t="s">
        <v>134</v>
      </c>
      <c r="M173" s="90"/>
      <c r="N173" s="86" t="s">
        <v>134</v>
      </c>
      <c r="O173" s="90"/>
      <c r="P173" s="86" t="s">
        <v>134</v>
      </c>
      <c r="Q173" s="90"/>
      <c r="R173" s="97">
        <v>45761</v>
      </c>
      <c r="S173" s="87"/>
      <c r="T173" s="94"/>
      <c r="U173" s="94"/>
      <c r="V173" s="94"/>
    </row>
    <row r="174" spans="2:22" s="332" customFormat="1">
      <c r="B174" s="70" t="s">
        <v>67</v>
      </c>
      <c r="D174" s="72" t="s">
        <v>91</v>
      </c>
      <c r="E174" s="91"/>
      <c r="F174" s="72" t="s">
        <v>91</v>
      </c>
      <c r="G174" s="91"/>
      <c r="H174" s="72" t="s">
        <v>142</v>
      </c>
      <c r="J174" s="92" t="s">
        <v>134</v>
      </c>
      <c r="K174" s="93"/>
      <c r="L174" s="92" t="s">
        <v>134</v>
      </c>
      <c r="M174" s="71"/>
      <c r="N174" s="72" t="s">
        <v>134</v>
      </c>
      <c r="O174" s="71"/>
      <c r="P174" s="72" t="s">
        <v>134</v>
      </c>
      <c r="Q174" s="71"/>
      <c r="R174" s="98">
        <v>45141</v>
      </c>
      <c r="S174" s="102"/>
      <c r="T174" s="91"/>
      <c r="U174" s="91"/>
      <c r="V174" s="91"/>
    </row>
    <row r="175" spans="2:22" s="224" customFormat="1">
      <c r="B175" s="70" t="s">
        <v>67</v>
      </c>
      <c r="D175" s="72" t="s">
        <v>98</v>
      </c>
      <c r="E175" s="91"/>
      <c r="F175" s="72" t="s">
        <v>98</v>
      </c>
      <c r="G175" s="91"/>
      <c r="H175" s="72" t="s">
        <v>142</v>
      </c>
      <c r="J175" s="92" t="s">
        <v>134</v>
      </c>
      <c r="K175" s="93"/>
      <c r="L175" s="92" t="s">
        <v>134</v>
      </c>
      <c r="M175" s="71"/>
      <c r="N175" s="72" t="s">
        <v>134</v>
      </c>
      <c r="O175" s="71"/>
      <c r="P175" s="72" t="s">
        <v>134</v>
      </c>
      <c r="Q175" s="71"/>
      <c r="R175" s="98">
        <v>44393</v>
      </c>
      <c r="S175" s="102"/>
      <c r="T175" s="91"/>
      <c r="U175" s="91"/>
      <c r="V175" s="91"/>
    </row>
    <row r="176" spans="2:22">
      <c r="B176" s="70" t="s">
        <v>67</v>
      </c>
      <c r="C176" s="101"/>
      <c r="D176" s="72" t="s">
        <v>98</v>
      </c>
      <c r="E176" s="91"/>
      <c r="F176" s="72" t="s">
        <v>98</v>
      </c>
      <c r="G176" s="91"/>
      <c r="H176" s="72" t="s">
        <v>142</v>
      </c>
      <c r="I176" s="101"/>
      <c r="J176" s="92" t="s">
        <v>134</v>
      </c>
      <c r="K176" s="93"/>
      <c r="L176" s="92" t="s">
        <v>134</v>
      </c>
      <c r="M176" s="71"/>
      <c r="N176" s="72" t="s">
        <v>134</v>
      </c>
      <c r="O176" s="71"/>
      <c r="P176" s="72" t="s">
        <v>134</v>
      </c>
      <c r="Q176" s="71"/>
      <c r="R176" s="98">
        <v>43648</v>
      </c>
      <c r="S176" s="87"/>
      <c r="T176" s="91"/>
      <c r="U176" s="91"/>
      <c r="V176" s="91"/>
    </row>
    <row r="177" spans="2:22">
      <c r="B177" s="70" t="s">
        <v>67</v>
      </c>
      <c r="C177" s="101"/>
      <c r="D177" s="72" t="s">
        <v>107</v>
      </c>
      <c r="E177" s="91"/>
      <c r="F177" s="72" t="s">
        <v>107</v>
      </c>
      <c r="G177" s="91"/>
      <c r="H177" s="72" t="s">
        <v>142</v>
      </c>
      <c r="I177" s="101"/>
      <c r="J177" s="92" t="s">
        <v>134</v>
      </c>
      <c r="K177" s="93"/>
      <c r="L177" s="92" t="s">
        <v>134</v>
      </c>
      <c r="M177" s="71"/>
      <c r="N177" s="72" t="s">
        <v>134</v>
      </c>
      <c r="O177" s="71"/>
      <c r="P177" s="72" t="s">
        <v>134</v>
      </c>
      <c r="Q177" s="71"/>
      <c r="R177" s="98">
        <v>42803</v>
      </c>
      <c r="S177" s="87"/>
      <c r="T177" s="91"/>
      <c r="U177" s="91"/>
      <c r="V177" s="91"/>
    </row>
    <row r="178" spans="2:22">
      <c r="B178" s="70" t="s">
        <v>67</v>
      </c>
      <c r="C178" s="101"/>
      <c r="D178" s="72" t="s">
        <v>98</v>
      </c>
      <c r="E178" s="91"/>
      <c r="F178" s="72" t="s">
        <v>98</v>
      </c>
      <c r="G178" s="91"/>
      <c r="H178" s="72" t="s">
        <v>142</v>
      </c>
      <c r="I178" s="101"/>
      <c r="J178" s="92" t="s">
        <v>134</v>
      </c>
      <c r="K178" s="93"/>
      <c r="L178" s="92" t="s">
        <v>134</v>
      </c>
      <c r="M178" s="71"/>
      <c r="N178" s="72" t="s">
        <v>134</v>
      </c>
      <c r="O178" s="71"/>
      <c r="P178" s="72" t="s">
        <v>134</v>
      </c>
      <c r="Q178" s="71"/>
      <c r="R178" s="98">
        <v>42461</v>
      </c>
      <c r="S178" s="87"/>
      <c r="T178" s="91"/>
      <c r="U178" s="91"/>
      <c r="V178" s="91"/>
    </row>
    <row r="179" spans="2:22">
      <c r="B179" s="70" t="s">
        <v>67</v>
      </c>
      <c r="C179" s="101"/>
      <c r="D179" s="72" t="s">
        <v>91</v>
      </c>
      <c r="E179" s="91"/>
      <c r="F179" s="72" t="s">
        <v>91</v>
      </c>
      <c r="G179" s="91"/>
      <c r="H179" s="72" t="s">
        <v>144</v>
      </c>
      <c r="I179" s="101"/>
      <c r="J179" s="92" t="s">
        <v>134</v>
      </c>
      <c r="K179" s="93"/>
      <c r="L179" s="92" t="s">
        <v>134</v>
      </c>
      <c r="M179" s="71"/>
      <c r="N179" s="72" t="s">
        <v>134</v>
      </c>
      <c r="O179" s="71"/>
      <c r="P179" s="72" t="s">
        <v>134</v>
      </c>
      <c r="Q179" s="71"/>
      <c r="R179" s="98">
        <v>41792</v>
      </c>
      <c r="S179" s="87"/>
      <c r="T179" s="91"/>
      <c r="U179" s="91"/>
      <c r="V179" s="91"/>
    </row>
    <row r="180" spans="2:22">
      <c r="B180" s="70" t="s">
        <v>67</v>
      </c>
      <c r="C180" s="101"/>
      <c r="D180" s="72" t="s">
        <v>79</v>
      </c>
      <c r="E180" s="91"/>
      <c r="F180" s="72" t="s">
        <v>79</v>
      </c>
      <c r="G180" s="91"/>
      <c r="H180" s="72" t="s">
        <v>144</v>
      </c>
      <c r="I180" s="101"/>
      <c r="J180" s="92" t="s">
        <v>134</v>
      </c>
      <c r="K180" s="93"/>
      <c r="L180" s="92" t="s">
        <v>134</v>
      </c>
      <c r="M180" s="71"/>
      <c r="N180" s="72" t="s">
        <v>134</v>
      </c>
      <c r="O180" s="71"/>
      <c r="P180" s="72" t="s">
        <v>134</v>
      </c>
      <c r="Q180" s="71"/>
      <c r="R180" s="98">
        <v>41628</v>
      </c>
      <c r="S180" s="87"/>
      <c r="T180" s="91"/>
      <c r="U180" s="91"/>
      <c r="V180" s="91"/>
    </row>
    <row r="181" spans="2:22">
      <c r="B181" s="70" t="s">
        <v>67</v>
      </c>
      <c r="C181" s="101"/>
      <c r="D181" s="72" t="s">
        <v>56</v>
      </c>
      <c r="E181" s="91"/>
      <c r="F181" s="72" t="s">
        <v>56</v>
      </c>
      <c r="G181" s="91"/>
      <c r="H181" s="72" t="s">
        <v>144</v>
      </c>
      <c r="I181" s="101"/>
      <c r="J181" s="92" t="s">
        <v>134</v>
      </c>
      <c r="K181" s="93"/>
      <c r="L181" s="92" t="s">
        <v>134</v>
      </c>
      <c r="M181" s="71"/>
      <c r="N181" s="72" t="s">
        <v>134</v>
      </c>
      <c r="O181" s="71"/>
      <c r="P181" s="72" t="s">
        <v>134</v>
      </c>
      <c r="Q181" s="71"/>
      <c r="R181" s="98">
        <v>41263</v>
      </c>
      <c r="S181" s="87"/>
      <c r="T181" s="91"/>
      <c r="U181" s="91"/>
      <c r="V181" s="91"/>
    </row>
    <row r="182" spans="2:22">
      <c r="B182" s="70" t="s">
        <v>67</v>
      </c>
      <c r="C182" s="101"/>
      <c r="D182" s="72" t="s">
        <v>53</v>
      </c>
      <c r="E182" s="91"/>
      <c r="F182" s="72" t="s">
        <v>53</v>
      </c>
      <c r="G182" s="91"/>
      <c r="H182" s="72" t="s">
        <v>144</v>
      </c>
      <c r="I182" s="101"/>
      <c r="J182" s="92" t="s">
        <v>134</v>
      </c>
      <c r="K182" s="93"/>
      <c r="L182" s="92" t="s">
        <v>134</v>
      </c>
      <c r="M182" s="71"/>
      <c r="N182" s="72" t="s">
        <v>134</v>
      </c>
      <c r="O182" s="71"/>
      <c r="P182" s="72" t="s">
        <v>134</v>
      </c>
      <c r="Q182" s="71"/>
      <c r="R182" s="98">
        <v>40707</v>
      </c>
      <c r="S182" s="87"/>
      <c r="T182" s="91"/>
      <c r="U182" s="91"/>
      <c r="V182" s="91"/>
    </row>
    <row r="183" spans="2:22">
      <c r="B183" s="70" t="s">
        <v>67</v>
      </c>
      <c r="C183" s="101"/>
      <c r="D183" s="72" t="s">
        <v>53</v>
      </c>
      <c r="E183" s="91"/>
      <c r="F183" s="72" t="s">
        <v>39</v>
      </c>
      <c r="G183" s="91"/>
      <c r="H183" s="72" t="s">
        <v>142</v>
      </c>
      <c r="I183" s="101"/>
      <c r="J183" s="92" t="s">
        <v>134</v>
      </c>
      <c r="K183" s="93"/>
      <c r="L183" s="92" t="s">
        <v>134</v>
      </c>
      <c r="M183" s="71"/>
      <c r="N183" s="72" t="s">
        <v>134</v>
      </c>
      <c r="O183" s="71"/>
      <c r="P183" s="72" t="s">
        <v>134</v>
      </c>
      <c r="Q183" s="71"/>
      <c r="R183" s="98">
        <v>40099</v>
      </c>
      <c r="S183" s="87"/>
      <c r="T183" s="91"/>
      <c r="U183" s="91"/>
      <c r="V183" s="91"/>
    </row>
    <row r="184" spans="2:22">
      <c r="B184" s="70" t="s">
        <v>67</v>
      </c>
      <c r="C184" s="101"/>
      <c r="D184" s="72" t="s">
        <v>39</v>
      </c>
      <c r="E184" s="91"/>
      <c r="F184" s="72" t="s">
        <v>37</v>
      </c>
      <c r="G184" s="91"/>
      <c r="H184" s="72" t="s">
        <v>285</v>
      </c>
      <c r="I184" s="101"/>
      <c r="J184" s="92" t="s">
        <v>600</v>
      </c>
      <c r="K184" s="93"/>
      <c r="L184" s="92" t="s">
        <v>600</v>
      </c>
      <c r="M184" s="71"/>
      <c r="N184" s="72" t="s">
        <v>134</v>
      </c>
      <c r="O184" s="71"/>
      <c r="P184" s="72" t="s">
        <v>134</v>
      </c>
      <c r="Q184" s="71"/>
      <c r="R184" s="98">
        <v>39947</v>
      </c>
      <c r="S184" s="87"/>
      <c r="T184" s="91"/>
      <c r="U184" s="91"/>
      <c r="V184" s="91"/>
    </row>
    <row r="185" spans="2:22">
      <c r="B185" s="70" t="s">
        <v>67</v>
      </c>
      <c r="C185" s="101"/>
      <c r="D185" s="72" t="s">
        <v>39</v>
      </c>
      <c r="E185" s="91"/>
      <c r="F185" s="72" t="s">
        <v>37</v>
      </c>
      <c r="G185" s="91"/>
      <c r="H185" s="72" t="s">
        <v>142</v>
      </c>
      <c r="I185" s="101"/>
      <c r="J185" s="92" t="s">
        <v>134</v>
      </c>
      <c r="K185" s="93"/>
      <c r="L185" s="92" t="s">
        <v>134</v>
      </c>
      <c r="M185" s="71"/>
      <c r="N185" s="72" t="s">
        <v>134</v>
      </c>
      <c r="O185" s="71"/>
      <c r="P185" s="72" t="s">
        <v>134</v>
      </c>
      <c r="Q185" s="71"/>
      <c r="R185" s="98">
        <v>37940</v>
      </c>
      <c r="S185" s="87"/>
      <c r="T185" s="91"/>
      <c r="U185" s="91"/>
      <c r="V185" s="91"/>
    </row>
    <row r="186" spans="2:22">
      <c r="B186" s="70" t="s">
        <v>67</v>
      </c>
      <c r="C186" s="101"/>
      <c r="D186" s="72" t="s">
        <v>39</v>
      </c>
      <c r="E186" s="91"/>
      <c r="F186" s="72" t="s">
        <v>37</v>
      </c>
      <c r="G186" s="91"/>
      <c r="H186" s="72" t="s">
        <v>134</v>
      </c>
      <c r="I186" s="101"/>
      <c r="J186" s="92" t="s">
        <v>134</v>
      </c>
      <c r="K186" s="93"/>
      <c r="L186" s="92" t="s">
        <v>134</v>
      </c>
      <c r="M186" s="71"/>
      <c r="N186" s="72" t="s">
        <v>134</v>
      </c>
      <c r="O186" s="71"/>
      <c r="P186" s="72" t="s">
        <v>134</v>
      </c>
      <c r="Q186" s="71"/>
      <c r="R186" s="98">
        <v>36564</v>
      </c>
      <c r="S186" s="87"/>
      <c r="T186" s="91"/>
      <c r="U186" s="91"/>
      <c r="V186" s="91"/>
    </row>
    <row r="187" spans="2:22">
      <c r="B187" s="70" t="s">
        <v>67</v>
      </c>
      <c r="C187" s="101"/>
      <c r="D187" s="72" t="s">
        <v>56</v>
      </c>
      <c r="E187" s="91"/>
      <c r="F187" s="72" t="s">
        <v>39</v>
      </c>
      <c r="G187" s="91"/>
      <c r="H187" s="72" t="s">
        <v>134</v>
      </c>
      <c r="I187" s="101"/>
      <c r="J187" s="92" t="s">
        <v>134</v>
      </c>
      <c r="K187" s="93"/>
      <c r="L187" s="92" t="s">
        <v>134</v>
      </c>
      <c r="M187" s="71"/>
      <c r="N187" s="72" t="s">
        <v>134</v>
      </c>
      <c r="O187" s="71"/>
      <c r="P187" s="72" t="s">
        <v>134</v>
      </c>
      <c r="Q187" s="71"/>
      <c r="R187" s="98">
        <v>36109</v>
      </c>
      <c r="S187" s="87"/>
      <c r="T187" s="91"/>
      <c r="U187" s="91"/>
      <c r="V187" s="91"/>
    </row>
    <row r="188" spans="2:22">
      <c r="B188" s="70" t="s">
        <v>67</v>
      </c>
      <c r="C188" s="101"/>
      <c r="D188" s="72" t="s">
        <v>56</v>
      </c>
      <c r="E188" s="91"/>
      <c r="F188" s="72" t="s">
        <v>134</v>
      </c>
      <c r="G188" s="91"/>
      <c r="H188" s="72" t="s">
        <v>134</v>
      </c>
      <c r="I188" s="101"/>
      <c r="J188" s="92" t="s">
        <v>134</v>
      </c>
      <c r="K188" s="93"/>
      <c r="L188" s="92" t="s">
        <v>134</v>
      </c>
      <c r="M188" s="71"/>
      <c r="N188" s="72" t="s">
        <v>134</v>
      </c>
      <c r="O188" s="71"/>
      <c r="P188" s="72" t="s">
        <v>134</v>
      </c>
      <c r="Q188" s="71"/>
      <c r="R188" s="98">
        <v>35538</v>
      </c>
      <c r="S188" s="87"/>
      <c r="T188" s="91"/>
      <c r="U188" s="91"/>
      <c r="V188" s="91"/>
    </row>
    <row r="189" spans="2:22">
      <c r="B189" s="70" t="s">
        <v>67</v>
      </c>
      <c r="C189" s="101"/>
      <c r="D189" s="72" t="s">
        <v>60</v>
      </c>
      <c r="E189" s="91"/>
      <c r="F189" s="72" t="s">
        <v>134</v>
      </c>
      <c r="G189" s="91"/>
      <c r="H189" s="72" t="s">
        <v>134</v>
      </c>
      <c r="I189" s="101"/>
      <c r="J189" s="92" t="s">
        <v>601</v>
      </c>
      <c r="K189" s="93"/>
      <c r="L189" s="92" t="s">
        <v>134</v>
      </c>
      <c r="M189" s="71"/>
      <c r="N189" s="72" t="s">
        <v>134</v>
      </c>
      <c r="O189" s="71"/>
      <c r="P189" s="72" t="s">
        <v>134</v>
      </c>
      <c r="Q189" s="71"/>
      <c r="R189" s="98">
        <v>35474</v>
      </c>
      <c r="S189" s="87"/>
      <c r="T189" s="91"/>
      <c r="U189" s="91"/>
      <c r="V189" s="91"/>
    </row>
    <row r="190" spans="2:22">
      <c r="B190" s="70" t="s">
        <v>67</v>
      </c>
      <c r="C190" s="101"/>
      <c r="D190" s="72" t="s">
        <v>60</v>
      </c>
      <c r="E190" s="91"/>
      <c r="F190" s="72" t="s">
        <v>134</v>
      </c>
      <c r="G190" s="91"/>
      <c r="H190" s="72" t="s">
        <v>134</v>
      </c>
      <c r="I190" s="101"/>
      <c r="J190" s="92" t="s">
        <v>134</v>
      </c>
      <c r="K190" s="93"/>
      <c r="L190" s="92" t="s">
        <v>134</v>
      </c>
      <c r="M190" s="71"/>
      <c r="N190" s="72" t="s">
        <v>134</v>
      </c>
      <c r="O190" s="71"/>
      <c r="P190" s="72" t="s">
        <v>134</v>
      </c>
      <c r="Q190" s="71"/>
      <c r="R190" s="98">
        <v>34612</v>
      </c>
      <c r="S190" s="87"/>
      <c r="T190" s="91"/>
      <c r="U190" s="91"/>
      <c r="V190" s="91"/>
    </row>
    <row r="191" spans="2:22">
      <c r="B191" s="84" t="s">
        <v>140</v>
      </c>
      <c r="C191" s="101"/>
      <c r="D191" s="86" t="s">
        <v>283</v>
      </c>
      <c r="E191" s="94"/>
      <c r="F191" s="86" t="s">
        <v>283</v>
      </c>
      <c r="G191" s="94"/>
      <c r="H191" s="86" t="s">
        <v>142</v>
      </c>
      <c r="I191" s="85"/>
      <c r="J191" s="88" t="s">
        <v>134</v>
      </c>
      <c r="K191" s="89"/>
      <c r="L191" s="88" t="s">
        <v>134</v>
      </c>
      <c r="M191" s="90"/>
      <c r="N191" s="86" t="s">
        <v>134</v>
      </c>
      <c r="O191" s="90"/>
      <c r="P191" s="86" t="s">
        <v>134</v>
      </c>
      <c r="Q191" s="71"/>
      <c r="R191" s="97">
        <v>46136</v>
      </c>
      <c r="S191" s="87"/>
      <c r="T191" s="91"/>
      <c r="U191" s="91"/>
      <c r="V191" s="91"/>
    </row>
    <row r="192" spans="2:22" s="85" customFormat="1">
      <c r="B192" s="70" t="s">
        <v>140</v>
      </c>
      <c r="D192" s="72" t="s">
        <v>283</v>
      </c>
      <c r="E192" s="91"/>
      <c r="F192" s="72" t="s">
        <v>283</v>
      </c>
      <c r="G192" s="91"/>
      <c r="H192" s="72" t="s">
        <v>142</v>
      </c>
      <c r="I192" s="378"/>
      <c r="J192" s="92" t="s">
        <v>134</v>
      </c>
      <c r="K192" s="93"/>
      <c r="L192" s="92" t="s">
        <v>134</v>
      </c>
      <c r="M192" s="71"/>
      <c r="N192" s="72" t="s">
        <v>134</v>
      </c>
      <c r="O192" s="71"/>
      <c r="P192" s="72" t="s">
        <v>134</v>
      </c>
      <c r="Q192" s="90"/>
      <c r="R192" s="97">
        <v>45079</v>
      </c>
      <c r="S192" s="87"/>
      <c r="T192" s="94"/>
      <c r="U192" s="94"/>
      <c r="V192" s="94"/>
    </row>
    <row r="193" spans="2:22" s="218" customFormat="1">
      <c r="B193" s="70" t="s">
        <v>140</v>
      </c>
      <c r="D193" s="72" t="s">
        <v>105</v>
      </c>
      <c r="E193" s="91"/>
      <c r="F193" s="72" t="s">
        <v>105</v>
      </c>
      <c r="G193" s="91"/>
      <c r="H193" s="72" t="s">
        <v>144</v>
      </c>
      <c r="J193" s="92" t="s">
        <v>134</v>
      </c>
      <c r="K193" s="93"/>
      <c r="L193" s="92" t="s">
        <v>134</v>
      </c>
      <c r="M193" s="71"/>
      <c r="N193" s="72" t="s">
        <v>134</v>
      </c>
      <c r="O193" s="71"/>
      <c r="P193" s="72" t="s">
        <v>134</v>
      </c>
      <c r="Q193" s="71"/>
      <c r="R193" s="98">
        <v>44630</v>
      </c>
      <c r="S193" s="102"/>
      <c r="T193" s="91"/>
      <c r="U193" s="91"/>
      <c r="V193" s="91"/>
    </row>
    <row r="194" spans="2:22" s="164" customFormat="1">
      <c r="B194" s="70" t="s">
        <v>140</v>
      </c>
      <c r="D194" s="72" t="s">
        <v>91</v>
      </c>
      <c r="E194" s="91"/>
      <c r="F194" s="72" t="s">
        <v>91</v>
      </c>
      <c r="G194" s="91"/>
      <c r="H194" s="72" t="s">
        <v>144</v>
      </c>
      <c r="J194" s="92" t="s">
        <v>134</v>
      </c>
      <c r="K194" s="93"/>
      <c r="L194" s="92" t="s">
        <v>134</v>
      </c>
      <c r="M194" s="71"/>
      <c r="N194" s="72" t="s">
        <v>134</v>
      </c>
      <c r="O194" s="71"/>
      <c r="P194" s="72" t="s">
        <v>134</v>
      </c>
      <c r="Q194" s="71"/>
      <c r="R194" s="98">
        <v>44470</v>
      </c>
      <c r="S194" s="102"/>
      <c r="T194" s="91"/>
      <c r="U194" s="91"/>
      <c r="V194" s="91"/>
    </row>
    <row r="195" spans="2:22" s="146" customFormat="1">
      <c r="B195" s="70" t="s">
        <v>140</v>
      </c>
      <c r="D195" s="72" t="s">
        <v>91</v>
      </c>
      <c r="E195" s="91"/>
      <c r="F195" s="72" t="s">
        <v>91</v>
      </c>
      <c r="G195" s="91"/>
      <c r="H195" s="72" t="s">
        <v>142</v>
      </c>
      <c r="J195" s="92" t="s">
        <v>134</v>
      </c>
      <c r="K195" s="93"/>
      <c r="L195" s="92" t="s">
        <v>134</v>
      </c>
      <c r="M195" s="71"/>
      <c r="N195" s="72" t="s">
        <v>134</v>
      </c>
      <c r="O195" s="71"/>
      <c r="P195" s="72" t="s">
        <v>134</v>
      </c>
      <c r="Q195" s="71"/>
      <c r="R195" s="98">
        <v>43175</v>
      </c>
      <c r="S195" s="102"/>
      <c r="T195" s="91"/>
      <c r="U195" s="91"/>
      <c r="V195" s="91"/>
    </row>
    <row r="196" spans="2:22">
      <c r="B196" s="70" t="s">
        <v>140</v>
      </c>
      <c r="C196" s="101"/>
      <c r="D196" s="72" t="s">
        <v>98</v>
      </c>
      <c r="E196" s="91"/>
      <c r="F196" s="72" t="s">
        <v>98</v>
      </c>
      <c r="G196" s="91"/>
      <c r="H196" s="72" t="s">
        <v>142</v>
      </c>
      <c r="I196" s="101"/>
      <c r="J196" s="92" t="s">
        <v>134</v>
      </c>
      <c r="K196" s="93"/>
      <c r="L196" s="92" t="s">
        <v>134</v>
      </c>
      <c r="M196" s="71"/>
      <c r="N196" s="72" t="s">
        <v>134</v>
      </c>
      <c r="O196" s="71"/>
      <c r="P196" s="72" t="s">
        <v>134</v>
      </c>
      <c r="Q196" s="71"/>
      <c r="R196" s="98">
        <v>42538</v>
      </c>
      <c r="S196" s="87"/>
      <c r="T196" s="91"/>
      <c r="U196" s="91"/>
      <c r="V196" s="91"/>
    </row>
    <row r="197" spans="2:22">
      <c r="B197" s="70" t="s">
        <v>140</v>
      </c>
      <c r="C197" s="101"/>
      <c r="D197" s="72" t="s">
        <v>98</v>
      </c>
      <c r="E197" s="91"/>
      <c r="F197" s="72" t="s">
        <v>98</v>
      </c>
      <c r="G197" s="91"/>
      <c r="H197" s="72" t="s">
        <v>144</v>
      </c>
      <c r="I197" s="101"/>
      <c r="J197" s="92" t="s">
        <v>134</v>
      </c>
      <c r="K197" s="93"/>
      <c r="L197" s="92" t="s">
        <v>134</v>
      </c>
      <c r="M197" s="71"/>
      <c r="N197" s="72" t="s">
        <v>134</v>
      </c>
      <c r="O197" s="71"/>
      <c r="P197" s="72" t="s">
        <v>134</v>
      </c>
      <c r="Q197" s="71"/>
      <c r="R197" s="98">
        <v>42111</v>
      </c>
      <c r="S197" s="87"/>
      <c r="T197" s="91"/>
      <c r="U197" s="91"/>
      <c r="V197" s="91"/>
    </row>
    <row r="198" spans="2:22">
      <c r="B198" s="70" t="s">
        <v>140</v>
      </c>
      <c r="C198" s="101"/>
      <c r="D198" s="72" t="s">
        <v>91</v>
      </c>
      <c r="E198" s="91"/>
      <c r="F198" s="72" t="s">
        <v>91</v>
      </c>
      <c r="G198" s="91"/>
      <c r="H198" s="72" t="s">
        <v>285</v>
      </c>
      <c r="I198" s="101"/>
      <c r="J198" s="92" t="s">
        <v>600</v>
      </c>
      <c r="K198" s="93"/>
      <c r="L198" s="92" t="s">
        <v>600</v>
      </c>
      <c r="M198" s="71"/>
      <c r="N198" s="72" t="s">
        <v>134</v>
      </c>
      <c r="O198" s="71"/>
      <c r="P198" s="72" t="s">
        <v>134</v>
      </c>
      <c r="Q198" s="71"/>
      <c r="R198" s="98">
        <v>42058</v>
      </c>
      <c r="S198" s="87"/>
      <c r="T198" s="91"/>
      <c r="U198" s="91"/>
      <c r="V198" s="91"/>
    </row>
    <row r="199" spans="2:22">
      <c r="B199" s="70" t="s">
        <v>140</v>
      </c>
      <c r="C199" s="101"/>
      <c r="D199" s="72" t="s">
        <v>91</v>
      </c>
      <c r="E199" s="91"/>
      <c r="F199" s="72" t="s">
        <v>91</v>
      </c>
      <c r="G199" s="91"/>
      <c r="H199" s="72" t="s">
        <v>144</v>
      </c>
      <c r="I199" s="101"/>
      <c r="J199" s="92" t="s">
        <v>293</v>
      </c>
      <c r="K199" s="93"/>
      <c r="L199" s="92" t="s">
        <v>293</v>
      </c>
      <c r="M199" s="71"/>
      <c r="N199" s="72" t="s">
        <v>134</v>
      </c>
      <c r="O199" s="71"/>
      <c r="P199" s="72" t="s">
        <v>134</v>
      </c>
      <c r="Q199" s="71"/>
      <c r="R199" s="98">
        <v>40851</v>
      </c>
      <c r="S199" s="87"/>
      <c r="T199" s="91"/>
      <c r="U199" s="91"/>
      <c r="V199" s="91"/>
    </row>
    <row r="200" spans="2:22">
      <c r="B200" s="70" t="s">
        <v>140</v>
      </c>
      <c r="C200" s="101"/>
      <c r="D200" s="72" t="s">
        <v>91</v>
      </c>
      <c r="E200" s="91"/>
      <c r="F200" s="72" t="s">
        <v>91</v>
      </c>
      <c r="G200" s="91"/>
      <c r="H200" s="72" t="s">
        <v>285</v>
      </c>
      <c r="I200" s="101"/>
      <c r="J200" s="92" t="s">
        <v>600</v>
      </c>
      <c r="K200" s="93"/>
      <c r="L200" s="92" t="s">
        <v>600</v>
      </c>
      <c r="M200" s="71"/>
      <c r="N200" s="72" t="s">
        <v>134</v>
      </c>
      <c r="O200" s="71"/>
      <c r="P200" s="72" t="s">
        <v>134</v>
      </c>
      <c r="Q200" s="71"/>
      <c r="R200" s="98">
        <v>40745</v>
      </c>
      <c r="S200" s="87"/>
      <c r="T200" s="91"/>
      <c r="U200" s="91"/>
      <c r="V200" s="91"/>
    </row>
    <row r="201" spans="2:22">
      <c r="B201" s="70" t="s">
        <v>140</v>
      </c>
      <c r="C201" s="101"/>
      <c r="D201" s="72" t="s">
        <v>88</v>
      </c>
      <c r="E201" s="91"/>
      <c r="F201" s="72" t="s">
        <v>88</v>
      </c>
      <c r="G201" s="91"/>
      <c r="H201" s="72" t="s">
        <v>144</v>
      </c>
      <c r="I201" s="101"/>
      <c r="J201" s="92" t="s">
        <v>134</v>
      </c>
      <c r="K201" s="93"/>
      <c r="L201" s="92" t="s">
        <v>134</v>
      </c>
      <c r="M201" s="71"/>
      <c r="N201" s="72" t="s">
        <v>134</v>
      </c>
      <c r="O201" s="71"/>
      <c r="P201" s="72" t="s">
        <v>134</v>
      </c>
      <c r="Q201" s="71"/>
      <c r="R201" s="98">
        <v>40631</v>
      </c>
      <c r="S201" s="87"/>
      <c r="T201" s="91"/>
      <c r="U201" s="91"/>
      <c r="V201" s="91"/>
    </row>
    <row r="202" spans="2:22">
      <c r="B202" s="70" t="s">
        <v>140</v>
      </c>
      <c r="C202" s="101"/>
      <c r="D202" s="72" t="s">
        <v>69</v>
      </c>
      <c r="E202" s="91"/>
      <c r="F202" s="72" t="s">
        <v>69</v>
      </c>
      <c r="G202" s="91"/>
      <c r="H202" s="72" t="s">
        <v>142</v>
      </c>
      <c r="I202" s="101"/>
      <c r="J202" s="92" t="s">
        <v>134</v>
      </c>
      <c r="K202" s="93"/>
      <c r="L202" s="92" t="s">
        <v>134</v>
      </c>
      <c r="M202" s="71"/>
      <c r="N202" s="72" t="s">
        <v>134</v>
      </c>
      <c r="O202" s="71"/>
      <c r="P202" s="72" t="s">
        <v>134</v>
      </c>
      <c r="Q202" s="71"/>
      <c r="R202" s="98">
        <v>39316</v>
      </c>
      <c r="S202" s="87"/>
      <c r="T202" s="91"/>
      <c r="U202" s="91"/>
      <c r="V202" s="91"/>
    </row>
    <row r="203" spans="2:22">
      <c r="B203" s="84" t="s">
        <v>11</v>
      </c>
      <c r="C203" s="85"/>
      <c r="D203" s="86" t="s">
        <v>114</v>
      </c>
      <c r="E203" s="94"/>
      <c r="F203" s="86" t="s">
        <v>114</v>
      </c>
      <c r="G203" s="94"/>
      <c r="H203" s="86" t="s">
        <v>142</v>
      </c>
      <c r="I203" s="85"/>
      <c r="J203" s="88" t="s">
        <v>134</v>
      </c>
      <c r="K203" s="89"/>
      <c r="L203" s="88" t="s">
        <v>134</v>
      </c>
      <c r="M203" s="90"/>
      <c r="N203" s="86" t="s">
        <v>134</v>
      </c>
      <c r="O203" s="90"/>
      <c r="P203" s="86" t="s">
        <v>134</v>
      </c>
      <c r="Q203" s="90"/>
      <c r="R203" s="97">
        <v>46129</v>
      </c>
      <c r="S203" s="87"/>
      <c r="T203" s="94"/>
      <c r="U203" s="94"/>
      <c r="V203" s="94"/>
    </row>
    <row r="204" spans="2:22">
      <c r="B204" s="70" t="s">
        <v>11</v>
      </c>
      <c r="C204" s="377"/>
      <c r="D204" s="72" t="s">
        <v>29</v>
      </c>
      <c r="E204" s="91"/>
      <c r="F204" s="72" t="s">
        <v>29</v>
      </c>
      <c r="G204" s="91"/>
      <c r="H204" s="72" t="s">
        <v>144</v>
      </c>
      <c r="I204" s="377"/>
      <c r="J204" s="92" t="s">
        <v>134</v>
      </c>
      <c r="K204" s="93"/>
      <c r="L204" s="92" t="s">
        <v>134</v>
      </c>
      <c r="M204" s="71"/>
      <c r="N204" s="72" t="s">
        <v>134</v>
      </c>
      <c r="O204" s="71"/>
      <c r="P204" s="72" t="s">
        <v>134</v>
      </c>
      <c r="Q204" s="71"/>
      <c r="R204" s="98">
        <v>45576</v>
      </c>
      <c r="S204" s="87"/>
      <c r="T204" s="94"/>
      <c r="U204" s="94"/>
      <c r="V204" s="94"/>
    </row>
    <row r="205" spans="2:22" s="306" customFormat="1">
      <c r="B205" s="70" t="s">
        <v>11</v>
      </c>
      <c r="D205" s="72" t="s">
        <v>29</v>
      </c>
      <c r="E205" s="91"/>
      <c r="F205" s="72" t="s">
        <v>29</v>
      </c>
      <c r="G205" s="91"/>
      <c r="H205" s="72" t="s">
        <v>142</v>
      </c>
      <c r="J205" s="92" t="s">
        <v>134</v>
      </c>
      <c r="K205" s="93"/>
      <c r="L205" s="92" t="s">
        <v>134</v>
      </c>
      <c r="M205" s="71"/>
      <c r="N205" s="72" t="s">
        <v>134</v>
      </c>
      <c r="O205" s="71"/>
      <c r="P205" s="72" t="s">
        <v>134</v>
      </c>
      <c r="Q205" s="71"/>
      <c r="R205" s="98">
        <v>45044</v>
      </c>
      <c r="S205" s="102"/>
      <c r="T205" s="91"/>
      <c r="U205" s="91"/>
      <c r="V205" s="91"/>
    </row>
    <row r="206" spans="2:22" s="214" customFormat="1">
      <c r="B206" s="70" t="s">
        <v>11</v>
      </c>
      <c r="D206" s="72" t="s">
        <v>29</v>
      </c>
      <c r="E206" s="91"/>
      <c r="F206" s="72" t="s">
        <v>29</v>
      </c>
      <c r="G206" s="91"/>
      <c r="H206" s="72" t="s">
        <v>142</v>
      </c>
      <c r="J206" s="92" t="s">
        <v>134</v>
      </c>
      <c r="K206" s="93"/>
      <c r="L206" s="92" t="s">
        <v>134</v>
      </c>
      <c r="M206" s="71"/>
      <c r="N206" s="72" t="s">
        <v>134</v>
      </c>
      <c r="O206" s="71"/>
      <c r="P206" s="72" t="s">
        <v>134</v>
      </c>
      <c r="Q206" s="71"/>
      <c r="R206" s="98">
        <v>44526</v>
      </c>
      <c r="S206" s="102"/>
      <c r="T206" s="91"/>
      <c r="U206" s="91"/>
      <c r="V206" s="91"/>
    </row>
    <row r="207" spans="2:22" s="153" customFormat="1">
      <c r="B207" s="70" t="s">
        <v>11</v>
      </c>
      <c r="D207" s="72" t="s">
        <v>29</v>
      </c>
      <c r="E207" s="91"/>
      <c r="F207" s="72" t="s">
        <v>29</v>
      </c>
      <c r="G207" s="91"/>
      <c r="H207" s="72" t="s">
        <v>142</v>
      </c>
      <c r="J207" s="92" t="s">
        <v>134</v>
      </c>
      <c r="K207" s="93"/>
      <c r="L207" s="92" t="s">
        <v>134</v>
      </c>
      <c r="M207" s="71"/>
      <c r="N207" s="72" t="s">
        <v>134</v>
      </c>
      <c r="O207" s="71"/>
      <c r="P207" s="72" t="s">
        <v>134</v>
      </c>
      <c r="Q207" s="71"/>
      <c r="R207" s="98">
        <v>41705</v>
      </c>
      <c r="S207" s="102"/>
      <c r="T207" s="91"/>
      <c r="U207" s="91"/>
      <c r="V207" s="91"/>
    </row>
    <row r="208" spans="2:22">
      <c r="B208" s="70" t="s">
        <v>11</v>
      </c>
      <c r="C208" s="101"/>
      <c r="D208" s="72" t="s">
        <v>29</v>
      </c>
      <c r="E208" s="91"/>
      <c r="F208" s="72" t="s">
        <v>29</v>
      </c>
      <c r="G208" s="91"/>
      <c r="H208" s="72" t="s">
        <v>144</v>
      </c>
      <c r="I208" s="101"/>
      <c r="J208" s="92" t="s">
        <v>134</v>
      </c>
      <c r="K208" s="93"/>
      <c r="L208" s="92" t="s">
        <v>134</v>
      </c>
      <c r="M208" s="71"/>
      <c r="N208" s="72" t="s">
        <v>134</v>
      </c>
      <c r="O208" s="71"/>
      <c r="P208" s="72" t="s">
        <v>134</v>
      </c>
      <c r="Q208" s="71"/>
      <c r="R208" s="98">
        <v>40893</v>
      </c>
      <c r="S208" s="87"/>
      <c r="T208" s="91"/>
      <c r="U208" s="91"/>
      <c r="V208" s="91"/>
    </row>
    <row r="209" spans="2:22">
      <c r="B209" s="70" t="s">
        <v>11</v>
      </c>
      <c r="C209" s="101"/>
      <c r="D209" s="72" t="s">
        <v>19</v>
      </c>
      <c r="E209" s="91"/>
      <c r="F209" s="72" t="s">
        <v>19</v>
      </c>
      <c r="G209" s="91"/>
      <c r="H209" s="72" t="s">
        <v>285</v>
      </c>
      <c r="I209" s="101"/>
      <c r="J209" s="92" t="s">
        <v>600</v>
      </c>
      <c r="K209" s="93"/>
      <c r="L209" s="92" t="s">
        <v>600</v>
      </c>
      <c r="M209" s="71"/>
      <c r="N209" s="72" t="s">
        <v>134</v>
      </c>
      <c r="O209" s="71"/>
      <c r="P209" s="72" t="s">
        <v>134</v>
      </c>
      <c r="Q209" s="71"/>
      <c r="R209" s="98">
        <v>40823</v>
      </c>
      <c r="S209" s="87"/>
      <c r="T209" s="91"/>
      <c r="U209" s="91"/>
      <c r="V209" s="91"/>
    </row>
    <row r="210" spans="2:22">
      <c r="B210" s="70" t="s">
        <v>11</v>
      </c>
      <c r="C210" s="101"/>
      <c r="D210" s="72" t="s">
        <v>19</v>
      </c>
      <c r="E210" s="91"/>
      <c r="F210" s="72" t="s">
        <v>19</v>
      </c>
      <c r="G210" s="91"/>
      <c r="H210" s="72" t="s">
        <v>142</v>
      </c>
      <c r="I210" s="101"/>
      <c r="J210" s="92" t="s">
        <v>134</v>
      </c>
      <c r="K210" s="93"/>
      <c r="L210" s="92" t="s">
        <v>134</v>
      </c>
      <c r="M210" s="71"/>
      <c r="N210" s="72" t="s">
        <v>134</v>
      </c>
      <c r="O210" s="71"/>
      <c r="P210" s="72" t="s">
        <v>134</v>
      </c>
      <c r="Q210" s="71"/>
      <c r="R210" s="98">
        <v>39826</v>
      </c>
      <c r="S210" s="87"/>
      <c r="T210" s="91"/>
      <c r="U210" s="91"/>
      <c r="V210" s="91"/>
    </row>
    <row r="211" spans="2:22">
      <c r="B211" s="70" t="s">
        <v>11</v>
      </c>
      <c r="C211" s="101"/>
      <c r="D211" s="72" t="s">
        <v>19</v>
      </c>
      <c r="E211" s="91"/>
      <c r="F211" s="72" t="s">
        <v>19</v>
      </c>
      <c r="G211" s="91"/>
      <c r="H211" s="72" t="s">
        <v>143</v>
      </c>
      <c r="I211" s="101"/>
      <c r="J211" s="92" t="s">
        <v>134</v>
      </c>
      <c r="K211" s="93"/>
      <c r="L211" s="92" t="s">
        <v>134</v>
      </c>
      <c r="M211" s="71"/>
      <c r="N211" s="72" t="s">
        <v>134</v>
      </c>
      <c r="O211" s="71"/>
      <c r="P211" s="72" t="s">
        <v>134</v>
      </c>
      <c r="Q211" s="71"/>
      <c r="R211" s="98">
        <v>38804</v>
      </c>
      <c r="S211" s="87"/>
      <c r="T211" s="91"/>
      <c r="U211" s="91"/>
      <c r="V211" s="91"/>
    </row>
    <row r="212" spans="2:22">
      <c r="B212" s="70" t="s">
        <v>11</v>
      </c>
      <c r="C212" s="101"/>
      <c r="D212" s="72" t="s">
        <v>19</v>
      </c>
      <c r="E212" s="91"/>
      <c r="F212" s="72" t="s">
        <v>19</v>
      </c>
      <c r="G212" s="91"/>
      <c r="H212" s="72" t="s">
        <v>142</v>
      </c>
      <c r="I212" s="101"/>
      <c r="J212" s="92" t="s">
        <v>134</v>
      </c>
      <c r="K212" s="93"/>
      <c r="L212" s="92" t="s">
        <v>134</v>
      </c>
      <c r="M212" s="71"/>
      <c r="N212" s="72" t="s">
        <v>134</v>
      </c>
      <c r="O212" s="71"/>
      <c r="P212" s="72" t="s">
        <v>134</v>
      </c>
      <c r="Q212" s="71"/>
      <c r="R212" s="98">
        <v>37940</v>
      </c>
      <c r="S212" s="87"/>
      <c r="T212" s="91"/>
      <c r="U212" s="91"/>
      <c r="V212" s="91"/>
    </row>
    <row r="213" spans="2:22">
      <c r="B213" s="70" t="s">
        <v>11</v>
      </c>
      <c r="C213" s="101"/>
      <c r="D213" s="72" t="s">
        <v>19</v>
      </c>
      <c r="E213" s="91"/>
      <c r="F213" s="72" t="s">
        <v>19</v>
      </c>
      <c r="G213" s="91"/>
      <c r="H213" s="72" t="s">
        <v>134</v>
      </c>
      <c r="I213" s="101"/>
      <c r="J213" s="92" t="s">
        <v>134</v>
      </c>
      <c r="K213" s="93"/>
      <c r="L213" s="92" t="s">
        <v>134</v>
      </c>
      <c r="M213" s="71"/>
      <c r="N213" s="72" t="s">
        <v>134</v>
      </c>
      <c r="O213" s="71"/>
      <c r="P213" s="72" t="s">
        <v>134</v>
      </c>
      <c r="Q213" s="71"/>
      <c r="R213" s="98">
        <v>35457</v>
      </c>
      <c r="S213" s="87"/>
      <c r="T213" s="91"/>
      <c r="U213" s="91"/>
      <c r="V213" s="91"/>
    </row>
    <row r="214" spans="2:22">
      <c r="B214" s="70" t="s">
        <v>11</v>
      </c>
      <c r="C214" s="101"/>
      <c r="D214" s="72" t="s">
        <v>19</v>
      </c>
      <c r="E214" s="91"/>
      <c r="F214" s="72" t="s">
        <v>134</v>
      </c>
      <c r="G214" s="91"/>
      <c r="H214" s="72" t="s">
        <v>134</v>
      </c>
      <c r="I214" s="101"/>
      <c r="J214" s="92" t="s">
        <v>134</v>
      </c>
      <c r="K214" s="93"/>
      <c r="L214" s="92" t="s">
        <v>134</v>
      </c>
      <c r="M214" s="71"/>
      <c r="N214" s="72" t="s">
        <v>134</v>
      </c>
      <c r="O214" s="71"/>
      <c r="P214" s="72" t="s">
        <v>134</v>
      </c>
      <c r="Q214" s="71"/>
      <c r="R214" s="98">
        <v>32224</v>
      </c>
      <c r="S214" s="87"/>
      <c r="T214" s="91"/>
      <c r="U214" s="91"/>
      <c r="V214" s="91"/>
    </row>
    <row r="215" spans="2:22">
      <c r="B215" s="84" t="s">
        <v>78</v>
      </c>
      <c r="C215" s="85"/>
      <c r="D215" s="86" t="s">
        <v>98</v>
      </c>
      <c r="E215" s="96"/>
      <c r="F215" s="86" t="s">
        <v>98</v>
      </c>
      <c r="G215" s="96"/>
      <c r="H215" s="86" t="s">
        <v>142</v>
      </c>
      <c r="I215" s="85"/>
      <c r="J215" s="88" t="s">
        <v>134</v>
      </c>
      <c r="K215" s="89"/>
      <c r="L215" s="88" t="s">
        <v>134</v>
      </c>
      <c r="M215" s="90"/>
      <c r="N215" s="86" t="s">
        <v>134</v>
      </c>
      <c r="O215" s="90"/>
      <c r="P215" s="86" t="s">
        <v>134</v>
      </c>
      <c r="Q215" s="90"/>
      <c r="R215" s="97">
        <v>45580</v>
      </c>
      <c r="S215" s="87"/>
      <c r="T215" s="94"/>
      <c r="U215" s="94"/>
      <c r="V215" s="94"/>
    </row>
    <row r="216" spans="2:22" s="308" customFormat="1">
      <c r="B216" s="70" t="s">
        <v>78</v>
      </c>
      <c r="D216" s="72" t="s">
        <v>110</v>
      </c>
      <c r="E216" s="95"/>
      <c r="F216" s="72" t="s">
        <v>110</v>
      </c>
      <c r="G216" s="95"/>
      <c r="H216" s="72" t="s">
        <v>142</v>
      </c>
      <c r="J216" s="92" t="s">
        <v>134</v>
      </c>
      <c r="K216" s="93"/>
      <c r="L216" s="92" t="s">
        <v>134</v>
      </c>
      <c r="M216" s="71"/>
      <c r="N216" s="72" t="s">
        <v>134</v>
      </c>
      <c r="O216" s="71"/>
      <c r="P216" s="72" t="s">
        <v>134</v>
      </c>
      <c r="Q216" s="71"/>
      <c r="R216" s="98">
        <v>44881</v>
      </c>
      <c r="S216" s="102"/>
      <c r="T216" s="91"/>
      <c r="U216" s="91"/>
      <c r="V216" s="91"/>
    </row>
    <row r="217" spans="2:22" s="197" customFormat="1">
      <c r="B217" s="70" t="s">
        <v>78</v>
      </c>
      <c r="D217" s="72" t="s">
        <v>107</v>
      </c>
      <c r="E217" s="95"/>
      <c r="F217" s="72" t="s">
        <v>107</v>
      </c>
      <c r="G217" s="95"/>
      <c r="H217" s="72" t="s">
        <v>142</v>
      </c>
      <c r="J217" s="92" t="s">
        <v>134</v>
      </c>
      <c r="K217" s="93"/>
      <c r="L217" s="92" t="s">
        <v>134</v>
      </c>
      <c r="M217" s="71"/>
      <c r="N217" s="72" t="s">
        <v>134</v>
      </c>
      <c r="O217" s="71"/>
      <c r="P217" s="72" t="s">
        <v>134</v>
      </c>
      <c r="Q217" s="71"/>
      <c r="R217" s="98">
        <v>44159</v>
      </c>
      <c r="S217" s="102"/>
      <c r="T217" s="91"/>
      <c r="U217" s="91"/>
      <c r="V217" s="91"/>
    </row>
    <row r="218" spans="2:22">
      <c r="B218" s="70" t="s">
        <v>78</v>
      </c>
      <c r="C218" s="101"/>
      <c r="D218" s="72" t="s">
        <v>98</v>
      </c>
      <c r="E218" s="91"/>
      <c r="F218" s="72" t="s">
        <v>98</v>
      </c>
      <c r="G218" s="91"/>
      <c r="H218" s="72" t="s">
        <v>144</v>
      </c>
      <c r="I218" s="101"/>
      <c r="J218" s="92" t="s">
        <v>134</v>
      </c>
      <c r="K218" s="93"/>
      <c r="L218" s="92" t="s">
        <v>134</v>
      </c>
      <c r="M218" s="71"/>
      <c r="N218" s="72" t="s">
        <v>134</v>
      </c>
      <c r="O218" s="71"/>
      <c r="P218" s="72" t="s">
        <v>134</v>
      </c>
      <c r="Q218" s="71"/>
      <c r="R218" s="98">
        <v>43963</v>
      </c>
      <c r="S218" s="87"/>
      <c r="T218" s="91"/>
      <c r="U218" s="91"/>
      <c r="V218" s="91"/>
    </row>
    <row r="219" spans="2:22">
      <c r="B219" s="70" t="s">
        <v>78</v>
      </c>
      <c r="C219" s="101"/>
      <c r="D219" s="72" t="s">
        <v>91</v>
      </c>
      <c r="E219" s="91"/>
      <c r="F219" s="72" t="s">
        <v>91</v>
      </c>
      <c r="G219" s="91"/>
      <c r="H219" s="72" t="s">
        <v>142</v>
      </c>
      <c r="I219" s="101"/>
      <c r="J219" s="92" t="s">
        <v>134</v>
      </c>
      <c r="K219" s="93"/>
      <c r="L219" s="92" t="s">
        <v>134</v>
      </c>
      <c r="M219" s="71"/>
      <c r="N219" s="72" t="s">
        <v>134</v>
      </c>
      <c r="O219" s="71"/>
      <c r="P219" s="72" t="s">
        <v>134</v>
      </c>
      <c r="Q219" s="71"/>
      <c r="R219" s="98">
        <v>42836</v>
      </c>
      <c r="S219" s="87"/>
      <c r="T219" s="91"/>
      <c r="U219" s="91"/>
      <c r="V219" s="91"/>
    </row>
    <row r="220" spans="2:22">
      <c r="B220" s="70" t="s">
        <v>78</v>
      </c>
      <c r="C220" s="101"/>
      <c r="D220" s="72" t="s">
        <v>110</v>
      </c>
      <c r="E220" s="91"/>
      <c r="F220" s="72" t="s">
        <v>110</v>
      </c>
      <c r="G220" s="91"/>
      <c r="H220" s="72" t="s">
        <v>142</v>
      </c>
      <c r="I220" s="101"/>
      <c r="J220" s="92" t="s">
        <v>134</v>
      </c>
      <c r="K220" s="93"/>
      <c r="L220" s="92" t="s">
        <v>134</v>
      </c>
      <c r="M220" s="71"/>
      <c r="N220" s="72" t="s">
        <v>134</v>
      </c>
      <c r="O220" s="71"/>
      <c r="P220" s="72" t="s">
        <v>134</v>
      </c>
      <c r="Q220" s="71"/>
      <c r="R220" s="98">
        <v>41379</v>
      </c>
      <c r="S220" s="87"/>
      <c r="T220" s="91"/>
      <c r="U220" s="91"/>
      <c r="V220" s="91"/>
    </row>
    <row r="221" spans="2:22">
      <c r="B221" s="70" t="s">
        <v>78</v>
      </c>
      <c r="C221" s="101"/>
      <c r="D221" s="72" t="s">
        <v>105</v>
      </c>
      <c r="E221" s="91"/>
      <c r="F221" s="72" t="s">
        <v>107</v>
      </c>
      <c r="G221" s="91"/>
      <c r="H221" s="72" t="s">
        <v>144</v>
      </c>
      <c r="I221" s="101"/>
      <c r="J221" s="92" t="s">
        <v>134</v>
      </c>
      <c r="K221" s="93"/>
      <c r="L221" s="92" t="s">
        <v>134</v>
      </c>
      <c r="M221" s="71"/>
      <c r="N221" s="72" t="s">
        <v>134</v>
      </c>
      <c r="O221" s="71"/>
      <c r="P221" s="72" t="s">
        <v>134</v>
      </c>
      <c r="Q221" s="71"/>
      <c r="R221" s="98">
        <v>41142</v>
      </c>
      <c r="S221" s="87"/>
      <c r="T221" s="91"/>
      <c r="U221" s="91"/>
      <c r="V221" s="91"/>
    </row>
    <row r="222" spans="2:22">
      <c r="B222" s="70" t="s">
        <v>78</v>
      </c>
      <c r="C222" s="101"/>
      <c r="D222" s="72" t="s">
        <v>105</v>
      </c>
      <c r="E222" s="91"/>
      <c r="F222" s="72" t="s">
        <v>107</v>
      </c>
      <c r="G222" s="91"/>
      <c r="H222" s="72" t="s">
        <v>295</v>
      </c>
      <c r="I222" s="101"/>
      <c r="J222" s="92" t="s">
        <v>134</v>
      </c>
      <c r="K222" s="93"/>
      <c r="L222" s="92" t="s">
        <v>134</v>
      </c>
      <c r="M222" s="71"/>
      <c r="N222" s="72" t="s">
        <v>134</v>
      </c>
      <c r="O222" s="71"/>
      <c r="P222" s="72" t="s">
        <v>134</v>
      </c>
      <c r="Q222" s="71"/>
      <c r="R222" s="98">
        <v>41061</v>
      </c>
      <c r="S222" s="87"/>
      <c r="T222" s="91"/>
      <c r="U222" s="91"/>
      <c r="V222" s="91"/>
    </row>
    <row r="223" spans="2:22">
      <c r="B223" s="70" t="s">
        <v>78</v>
      </c>
      <c r="C223" s="101"/>
      <c r="D223" s="72" t="s">
        <v>98</v>
      </c>
      <c r="E223" s="91"/>
      <c r="F223" s="72" t="s">
        <v>98</v>
      </c>
      <c r="G223" s="91"/>
      <c r="H223" s="72" t="s">
        <v>285</v>
      </c>
      <c r="I223" s="101"/>
      <c r="J223" s="92" t="s">
        <v>600</v>
      </c>
      <c r="K223" s="93"/>
      <c r="L223" s="92" t="s">
        <v>600</v>
      </c>
      <c r="M223" s="71"/>
      <c r="N223" s="72" t="s">
        <v>134</v>
      </c>
      <c r="O223" s="71"/>
      <c r="P223" s="72" t="s">
        <v>134</v>
      </c>
      <c r="Q223" s="71"/>
      <c r="R223" s="98">
        <v>40955</v>
      </c>
      <c r="S223" s="87"/>
      <c r="T223" s="91"/>
      <c r="U223" s="91"/>
      <c r="V223" s="91"/>
    </row>
    <row r="224" spans="2:22">
      <c r="B224" s="70" t="s">
        <v>78</v>
      </c>
      <c r="C224" s="101"/>
      <c r="D224" s="72" t="s">
        <v>91</v>
      </c>
      <c r="E224" s="91"/>
      <c r="F224" s="72" t="s">
        <v>91</v>
      </c>
      <c r="G224" s="91"/>
      <c r="H224" s="72" t="s">
        <v>142</v>
      </c>
      <c r="I224" s="101"/>
      <c r="J224" s="92" t="s">
        <v>134</v>
      </c>
      <c r="K224" s="93"/>
      <c r="L224" s="92" t="s">
        <v>134</v>
      </c>
      <c r="M224" s="71"/>
      <c r="N224" s="72" t="s">
        <v>134</v>
      </c>
      <c r="O224" s="71"/>
      <c r="P224" s="72" t="s">
        <v>134</v>
      </c>
      <c r="Q224" s="71"/>
      <c r="R224" s="98">
        <v>39854</v>
      </c>
      <c r="S224" s="87"/>
      <c r="T224" s="91"/>
      <c r="U224" s="91"/>
      <c r="V224" s="91"/>
    </row>
    <row r="225" spans="2:22">
      <c r="B225" s="70" t="s">
        <v>78</v>
      </c>
      <c r="C225" s="101"/>
      <c r="D225" s="72" t="s">
        <v>98</v>
      </c>
      <c r="E225" s="91"/>
      <c r="F225" s="72" t="s">
        <v>98</v>
      </c>
      <c r="G225" s="91"/>
      <c r="H225" s="72" t="s">
        <v>142</v>
      </c>
      <c r="I225" s="101"/>
      <c r="J225" s="92" t="s">
        <v>134</v>
      </c>
      <c r="K225" s="93"/>
      <c r="L225" s="92" t="s">
        <v>134</v>
      </c>
      <c r="M225" s="71"/>
      <c r="N225" s="72" t="s">
        <v>134</v>
      </c>
      <c r="O225" s="71"/>
      <c r="P225" s="72" t="s">
        <v>134</v>
      </c>
      <c r="Q225" s="71"/>
      <c r="R225" s="98">
        <v>39126</v>
      </c>
      <c r="S225" s="87"/>
      <c r="T225" s="91"/>
      <c r="U225" s="91"/>
      <c r="V225" s="91"/>
    </row>
    <row r="226" spans="2:22">
      <c r="B226" s="70" t="s">
        <v>78</v>
      </c>
      <c r="C226" s="101"/>
      <c r="D226" s="72" t="s">
        <v>107</v>
      </c>
      <c r="E226" s="91"/>
      <c r="F226" s="72" t="s">
        <v>107</v>
      </c>
      <c r="G226" s="91"/>
      <c r="H226" s="72" t="s">
        <v>142</v>
      </c>
      <c r="I226" s="101"/>
      <c r="J226" s="92" t="s">
        <v>134</v>
      </c>
      <c r="K226" s="93"/>
      <c r="L226" s="92" t="s">
        <v>134</v>
      </c>
      <c r="M226" s="71"/>
      <c r="N226" s="72" t="s">
        <v>134</v>
      </c>
      <c r="O226" s="71"/>
      <c r="P226" s="72" t="s">
        <v>134</v>
      </c>
      <c r="Q226" s="71"/>
      <c r="R226" s="98">
        <v>38651</v>
      </c>
      <c r="S226" s="87"/>
      <c r="T226" s="91"/>
      <c r="U226" s="91"/>
      <c r="V226" s="91"/>
    </row>
    <row r="227" spans="2:22">
      <c r="B227" s="70" t="s">
        <v>78</v>
      </c>
      <c r="C227" s="101"/>
      <c r="D227" s="72" t="s">
        <v>91</v>
      </c>
      <c r="E227" s="91"/>
      <c r="F227" s="72" t="s">
        <v>91</v>
      </c>
      <c r="G227" s="91"/>
      <c r="H227" s="72" t="s">
        <v>144</v>
      </c>
      <c r="I227" s="101"/>
      <c r="J227" s="92" t="s">
        <v>134</v>
      </c>
      <c r="K227" s="93"/>
      <c r="L227" s="92" t="s">
        <v>134</v>
      </c>
      <c r="M227" s="71"/>
      <c r="N227" s="72" t="s">
        <v>134</v>
      </c>
      <c r="O227" s="71"/>
      <c r="P227" s="72" t="s">
        <v>134</v>
      </c>
      <c r="Q227" s="71"/>
      <c r="R227" s="98">
        <v>38510</v>
      </c>
      <c r="S227" s="87"/>
      <c r="T227" s="91"/>
      <c r="U227" s="91"/>
      <c r="V227" s="91"/>
    </row>
    <row r="228" spans="2:22">
      <c r="B228" s="70" t="s">
        <v>78</v>
      </c>
      <c r="C228" s="101"/>
      <c r="D228" s="72" t="s">
        <v>88</v>
      </c>
      <c r="E228" s="91"/>
      <c r="F228" s="72" t="s">
        <v>69</v>
      </c>
      <c r="G228" s="91"/>
      <c r="H228" s="72" t="s">
        <v>142</v>
      </c>
      <c r="I228" s="101"/>
      <c r="J228" s="92" t="s">
        <v>134</v>
      </c>
      <c r="K228" s="93"/>
      <c r="L228" s="92" t="s">
        <v>134</v>
      </c>
      <c r="M228" s="71"/>
      <c r="N228" s="72" t="s">
        <v>134</v>
      </c>
      <c r="O228" s="71"/>
      <c r="P228" s="72" t="s">
        <v>134</v>
      </c>
      <c r="Q228" s="71"/>
      <c r="R228" s="98">
        <v>38204</v>
      </c>
      <c r="S228" s="87"/>
      <c r="T228" s="91"/>
      <c r="U228" s="91"/>
      <c r="V228" s="91"/>
    </row>
    <row r="229" spans="2:22">
      <c r="B229" s="70" t="s">
        <v>78</v>
      </c>
      <c r="C229" s="101"/>
      <c r="D229" s="72" t="s">
        <v>79</v>
      </c>
      <c r="E229" s="91"/>
      <c r="F229" s="72" t="s">
        <v>60</v>
      </c>
      <c r="G229" s="91"/>
      <c r="H229" s="72" t="s">
        <v>285</v>
      </c>
      <c r="I229" s="101"/>
      <c r="J229" s="92" t="s">
        <v>600</v>
      </c>
      <c r="K229" s="93"/>
      <c r="L229" s="92" t="s">
        <v>600</v>
      </c>
      <c r="M229" s="71"/>
      <c r="N229" s="72" t="s">
        <v>134</v>
      </c>
      <c r="O229" s="71"/>
      <c r="P229" s="72" t="s">
        <v>134</v>
      </c>
      <c r="Q229" s="71"/>
      <c r="R229" s="98">
        <v>38156</v>
      </c>
      <c r="S229" s="87"/>
      <c r="T229" s="91"/>
      <c r="U229" s="91"/>
      <c r="V229" s="91"/>
    </row>
    <row r="230" spans="2:22">
      <c r="B230" s="70" t="s">
        <v>78</v>
      </c>
      <c r="C230" s="101"/>
      <c r="D230" s="72" t="s">
        <v>79</v>
      </c>
      <c r="E230" s="91"/>
      <c r="F230" s="72" t="s">
        <v>60</v>
      </c>
      <c r="G230" s="91"/>
      <c r="H230" s="72" t="s">
        <v>142</v>
      </c>
      <c r="I230" s="101"/>
      <c r="J230" s="92" t="s">
        <v>134</v>
      </c>
      <c r="K230" s="93"/>
      <c r="L230" s="92" t="s">
        <v>134</v>
      </c>
      <c r="M230" s="71"/>
      <c r="N230" s="72" t="s">
        <v>134</v>
      </c>
      <c r="O230" s="71"/>
      <c r="P230" s="72" t="s">
        <v>134</v>
      </c>
      <c r="Q230" s="71"/>
      <c r="R230" s="98">
        <v>37940</v>
      </c>
      <c r="S230" s="87"/>
      <c r="T230" s="91"/>
      <c r="U230" s="91"/>
      <c r="V230" s="91"/>
    </row>
    <row r="231" spans="2:22">
      <c r="B231" s="70" t="s">
        <v>78</v>
      </c>
      <c r="C231" s="101"/>
      <c r="D231" s="72" t="s">
        <v>79</v>
      </c>
      <c r="E231" s="91"/>
      <c r="F231" s="72" t="s">
        <v>60</v>
      </c>
      <c r="G231" s="91"/>
      <c r="H231" s="72" t="s">
        <v>134</v>
      </c>
      <c r="I231" s="101"/>
      <c r="J231" s="92" t="s">
        <v>134</v>
      </c>
      <c r="K231" s="93"/>
      <c r="L231" s="92" t="s">
        <v>134</v>
      </c>
      <c r="M231" s="71"/>
      <c r="N231" s="72" t="s">
        <v>134</v>
      </c>
      <c r="O231" s="71"/>
      <c r="P231" s="72" t="s">
        <v>134</v>
      </c>
      <c r="Q231" s="71"/>
      <c r="R231" s="98">
        <v>37769</v>
      </c>
      <c r="S231" s="87"/>
      <c r="T231" s="91"/>
      <c r="U231" s="91"/>
      <c r="V231" s="91"/>
    </row>
    <row r="232" spans="2:22">
      <c r="B232" s="70" t="s">
        <v>78</v>
      </c>
      <c r="C232" s="101"/>
      <c r="D232" s="72" t="s">
        <v>60</v>
      </c>
      <c r="E232" s="91"/>
      <c r="F232" s="72" t="s">
        <v>56</v>
      </c>
      <c r="G232" s="91"/>
      <c r="H232" s="72" t="s">
        <v>134</v>
      </c>
      <c r="I232" s="101"/>
      <c r="J232" s="92" t="s">
        <v>134</v>
      </c>
      <c r="K232" s="93"/>
      <c r="L232" s="92" t="s">
        <v>134</v>
      </c>
      <c r="M232" s="71"/>
      <c r="N232" s="72" t="s">
        <v>134</v>
      </c>
      <c r="O232" s="71"/>
      <c r="P232" s="72" t="s">
        <v>134</v>
      </c>
      <c r="Q232" s="71"/>
      <c r="R232" s="98">
        <v>36181</v>
      </c>
      <c r="S232" s="87"/>
      <c r="T232" s="95"/>
      <c r="U232" s="95"/>
      <c r="V232" s="95"/>
    </row>
    <row r="233" spans="2:22">
      <c r="B233" s="84" t="s">
        <v>316</v>
      </c>
      <c r="C233" s="85"/>
      <c r="D233" s="86" t="s">
        <v>69</v>
      </c>
      <c r="E233" s="96"/>
      <c r="F233" s="86" t="s">
        <v>69</v>
      </c>
      <c r="G233" s="96"/>
      <c r="H233" s="86" t="s">
        <v>143</v>
      </c>
      <c r="I233" s="85"/>
      <c r="J233" s="88" t="s">
        <v>134</v>
      </c>
      <c r="K233" s="89"/>
      <c r="L233" s="88" t="s">
        <v>134</v>
      </c>
      <c r="M233" s="90"/>
      <c r="N233" s="86" t="s">
        <v>134</v>
      </c>
      <c r="O233" s="90"/>
      <c r="P233" s="86" t="s">
        <v>134</v>
      </c>
      <c r="Q233" s="90"/>
      <c r="R233" s="97">
        <v>45715</v>
      </c>
      <c r="S233" s="87"/>
      <c r="T233" s="96"/>
      <c r="U233" s="96"/>
      <c r="V233" s="96"/>
    </row>
    <row r="234" spans="2:22" s="325" customFormat="1">
      <c r="B234" s="70" t="s">
        <v>316</v>
      </c>
      <c r="D234" s="72" t="s">
        <v>69</v>
      </c>
      <c r="E234" s="95"/>
      <c r="F234" s="72" t="s">
        <v>69</v>
      </c>
      <c r="G234" s="95"/>
      <c r="H234" s="72" t="s">
        <v>142</v>
      </c>
      <c r="J234" s="92" t="s">
        <v>134</v>
      </c>
      <c r="K234" s="93"/>
      <c r="L234" s="92" t="s">
        <v>134</v>
      </c>
      <c r="M234" s="71"/>
      <c r="N234" s="72" t="s">
        <v>134</v>
      </c>
      <c r="O234" s="71"/>
      <c r="P234" s="72" t="s">
        <v>134</v>
      </c>
      <c r="Q234" s="71"/>
      <c r="R234" s="98">
        <v>45187</v>
      </c>
      <c r="S234" s="102"/>
      <c r="T234" s="95"/>
      <c r="U234" s="95"/>
      <c r="V234" s="95"/>
    </row>
    <row r="235" spans="2:22" s="241" customFormat="1">
      <c r="B235" s="70" t="s">
        <v>316</v>
      </c>
      <c r="D235" s="72" t="s">
        <v>69</v>
      </c>
      <c r="E235" s="95"/>
      <c r="F235" s="72" t="s">
        <v>69</v>
      </c>
      <c r="G235" s="95"/>
      <c r="H235" s="72" t="s">
        <v>142</v>
      </c>
      <c r="J235" s="92" t="s">
        <v>134</v>
      </c>
      <c r="K235" s="93"/>
      <c r="L235" s="92" t="s">
        <v>134</v>
      </c>
      <c r="M235" s="71"/>
      <c r="N235" s="72" t="s">
        <v>134</v>
      </c>
      <c r="O235" s="71"/>
      <c r="P235" s="72" t="s">
        <v>134</v>
      </c>
      <c r="Q235" s="71"/>
      <c r="R235" s="98">
        <v>44264</v>
      </c>
      <c r="S235" s="102"/>
      <c r="T235" s="95"/>
      <c r="U235" s="95"/>
      <c r="V235" s="95"/>
    </row>
    <row r="236" spans="2:22">
      <c r="B236" s="70" t="s">
        <v>316</v>
      </c>
      <c r="C236" s="101"/>
      <c r="D236" s="72" t="s">
        <v>88</v>
      </c>
      <c r="E236" s="95"/>
      <c r="F236" s="72" t="s">
        <v>88</v>
      </c>
      <c r="G236" s="95"/>
      <c r="H236" s="72" t="s">
        <v>143</v>
      </c>
      <c r="I236" s="101"/>
      <c r="J236" s="92" t="s">
        <v>134</v>
      </c>
      <c r="K236" s="93"/>
      <c r="L236" s="92" t="s">
        <v>134</v>
      </c>
      <c r="M236" s="71"/>
      <c r="N236" s="72" t="s">
        <v>134</v>
      </c>
      <c r="O236" s="71"/>
      <c r="P236" s="72" t="s">
        <v>134</v>
      </c>
      <c r="Q236" s="71"/>
      <c r="R236" s="98">
        <v>43634</v>
      </c>
      <c r="S236" s="87"/>
      <c r="T236" s="95"/>
      <c r="U236" s="95"/>
      <c r="V236" s="95"/>
    </row>
    <row r="237" spans="2:22">
      <c r="B237" s="70" t="s">
        <v>312</v>
      </c>
      <c r="C237" s="101"/>
      <c r="D237" s="72" t="s">
        <v>88</v>
      </c>
      <c r="E237" s="95"/>
      <c r="F237" s="72" t="s">
        <v>134</v>
      </c>
      <c r="G237" s="95"/>
      <c r="H237" s="72" t="s">
        <v>300</v>
      </c>
      <c r="I237" s="101"/>
      <c r="J237" s="92" t="s">
        <v>134</v>
      </c>
      <c r="K237" s="93"/>
      <c r="L237" s="92" t="s">
        <v>134</v>
      </c>
      <c r="M237" s="71"/>
      <c r="N237" s="72" t="s">
        <v>134</v>
      </c>
      <c r="O237" s="71"/>
      <c r="P237" s="72" t="s">
        <v>134</v>
      </c>
      <c r="Q237" s="71"/>
      <c r="R237" s="98">
        <v>43539</v>
      </c>
      <c r="S237" s="87"/>
      <c r="T237" s="95"/>
      <c r="U237" s="95"/>
      <c r="V237" s="95"/>
    </row>
    <row r="238" spans="2:22">
      <c r="B238" s="84" t="s">
        <v>20</v>
      </c>
      <c r="C238" s="85"/>
      <c r="D238" s="86" t="s">
        <v>32</v>
      </c>
      <c r="E238" s="96"/>
      <c r="F238" s="86" t="s">
        <v>32</v>
      </c>
      <c r="G238" s="96"/>
      <c r="H238" s="86" t="s">
        <v>142</v>
      </c>
      <c r="I238" s="85"/>
      <c r="J238" s="88" t="s">
        <v>134</v>
      </c>
      <c r="K238" s="89"/>
      <c r="L238" s="88" t="s">
        <v>134</v>
      </c>
      <c r="M238" s="90"/>
      <c r="N238" s="86" t="s">
        <v>134</v>
      </c>
      <c r="O238" s="90"/>
      <c r="P238" s="86" t="s">
        <v>134</v>
      </c>
      <c r="Q238" s="90"/>
      <c r="R238" s="97">
        <v>45447</v>
      </c>
      <c r="S238" s="87"/>
      <c r="T238" s="95"/>
      <c r="U238" s="95"/>
      <c r="V238" s="95"/>
    </row>
    <row r="239" spans="2:22" s="287" customFormat="1">
      <c r="B239" s="70" t="s">
        <v>20</v>
      </c>
      <c r="D239" s="72" t="s">
        <v>32</v>
      </c>
      <c r="E239" s="95"/>
      <c r="F239" s="72" t="s">
        <v>32</v>
      </c>
      <c r="G239" s="95"/>
      <c r="H239" s="72" t="s">
        <v>142</v>
      </c>
      <c r="J239" s="92" t="s">
        <v>134</v>
      </c>
      <c r="K239" s="93"/>
      <c r="L239" s="92" t="s">
        <v>134</v>
      </c>
      <c r="M239" s="71"/>
      <c r="N239" s="72" t="s">
        <v>134</v>
      </c>
      <c r="O239" s="71"/>
      <c r="P239" s="72" t="s">
        <v>134</v>
      </c>
      <c r="Q239" s="71"/>
      <c r="R239" s="98">
        <v>44733</v>
      </c>
      <c r="S239" s="102"/>
      <c r="T239" s="95"/>
      <c r="U239" s="95"/>
      <c r="V239" s="95"/>
    </row>
    <row r="240" spans="2:22">
      <c r="B240" s="70" t="s">
        <v>20</v>
      </c>
      <c r="C240" s="177"/>
      <c r="D240" s="72" t="s">
        <v>32</v>
      </c>
      <c r="E240" s="95"/>
      <c r="F240" s="72" t="s">
        <v>32</v>
      </c>
      <c r="G240" s="95"/>
      <c r="H240" s="72" t="s">
        <v>142</v>
      </c>
      <c r="I240" s="177"/>
      <c r="J240" s="92" t="s">
        <v>134</v>
      </c>
      <c r="K240" s="93"/>
      <c r="L240" s="92" t="s">
        <v>134</v>
      </c>
      <c r="M240" s="71"/>
      <c r="N240" s="72" t="s">
        <v>134</v>
      </c>
      <c r="O240" s="71"/>
      <c r="P240" s="72" t="s">
        <v>134</v>
      </c>
      <c r="Q240" s="71"/>
      <c r="R240" s="98">
        <v>42524</v>
      </c>
      <c r="S240" s="87"/>
      <c r="T240" s="96"/>
      <c r="U240" s="96"/>
      <c r="V240" s="96"/>
    </row>
    <row r="241" spans="2:22">
      <c r="B241" s="70" t="s">
        <v>20</v>
      </c>
      <c r="C241" s="101"/>
      <c r="D241" s="72" t="s">
        <v>114</v>
      </c>
      <c r="E241" s="95"/>
      <c r="F241" s="72" t="s">
        <v>114</v>
      </c>
      <c r="G241" s="95"/>
      <c r="H241" s="72" t="s">
        <v>142</v>
      </c>
      <c r="I241" s="101"/>
      <c r="J241" s="92" t="s">
        <v>134</v>
      </c>
      <c r="K241" s="93"/>
      <c r="L241" s="92" t="s">
        <v>134</v>
      </c>
      <c r="M241" s="71"/>
      <c r="N241" s="72" t="s">
        <v>134</v>
      </c>
      <c r="O241" s="71"/>
      <c r="P241" s="72" t="s">
        <v>134</v>
      </c>
      <c r="Q241" s="71"/>
      <c r="R241" s="98">
        <v>41778</v>
      </c>
      <c r="S241" s="87"/>
      <c r="T241" s="95"/>
      <c r="U241" s="95"/>
      <c r="V241" s="95"/>
    </row>
    <row r="242" spans="2:22">
      <c r="B242" s="70" t="s">
        <v>20</v>
      </c>
      <c r="C242" s="101"/>
      <c r="D242" s="72" t="s">
        <v>29</v>
      </c>
      <c r="E242" s="95"/>
      <c r="F242" s="72" t="s">
        <v>29</v>
      </c>
      <c r="G242" s="95"/>
      <c r="H242" s="72" t="s">
        <v>144</v>
      </c>
      <c r="I242" s="101"/>
      <c r="J242" s="92" t="s">
        <v>134</v>
      </c>
      <c r="K242" s="93"/>
      <c r="L242" s="92" t="s">
        <v>134</v>
      </c>
      <c r="M242" s="71"/>
      <c r="N242" s="72" t="s">
        <v>134</v>
      </c>
      <c r="O242" s="71"/>
      <c r="P242" s="72" t="s">
        <v>134</v>
      </c>
      <c r="Q242" s="71"/>
      <c r="R242" s="98">
        <v>41410</v>
      </c>
      <c r="S242" s="87"/>
      <c r="T242" s="95"/>
      <c r="U242" s="95"/>
      <c r="V242" s="95"/>
    </row>
    <row r="243" spans="2:22">
      <c r="B243" s="70" t="s">
        <v>20</v>
      </c>
      <c r="C243" s="101"/>
      <c r="D243" s="72" t="s">
        <v>24</v>
      </c>
      <c r="E243" s="95"/>
      <c r="F243" s="72" t="s">
        <v>24</v>
      </c>
      <c r="G243" s="95"/>
      <c r="H243" s="72" t="s">
        <v>285</v>
      </c>
      <c r="I243" s="101"/>
      <c r="J243" s="92" t="s">
        <v>600</v>
      </c>
      <c r="K243" s="93"/>
      <c r="L243" s="92" t="s">
        <v>600</v>
      </c>
      <c r="M243" s="71"/>
      <c r="N243" s="72" t="s">
        <v>134</v>
      </c>
      <c r="O243" s="71"/>
      <c r="P243" s="72" t="s">
        <v>134</v>
      </c>
      <c r="Q243" s="71"/>
      <c r="R243" s="98">
        <v>41367</v>
      </c>
      <c r="S243" s="87"/>
      <c r="T243" s="95"/>
      <c r="U243" s="95"/>
      <c r="V243" s="95"/>
    </row>
    <row r="244" spans="2:22">
      <c r="B244" s="70" t="s">
        <v>20</v>
      </c>
      <c r="C244" s="101"/>
      <c r="D244" s="72" t="s">
        <v>24</v>
      </c>
      <c r="E244" s="95"/>
      <c r="F244" s="72" t="s">
        <v>24</v>
      </c>
      <c r="G244" s="95"/>
      <c r="H244" s="72" t="s">
        <v>142</v>
      </c>
      <c r="I244" s="101"/>
      <c r="J244" s="92" t="s">
        <v>134</v>
      </c>
      <c r="K244" s="93"/>
      <c r="L244" s="92" t="s">
        <v>134</v>
      </c>
      <c r="M244" s="71"/>
      <c r="N244" s="72" t="s">
        <v>134</v>
      </c>
      <c r="O244" s="71"/>
      <c r="P244" s="72" t="s">
        <v>134</v>
      </c>
      <c r="Q244" s="71"/>
      <c r="R244" s="98">
        <v>39932</v>
      </c>
      <c r="S244" s="87"/>
      <c r="T244" s="95"/>
      <c r="U244" s="95"/>
      <c r="V244" s="95"/>
    </row>
    <row r="245" spans="2:22">
      <c r="B245" s="70" t="s">
        <v>20</v>
      </c>
      <c r="C245" s="101"/>
      <c r="D245" s="72" t="s">
        <v>19</v>
      </c>
      <c r="E245" s="95"/>
      <c r="F245" s="72" t="s">
        <v>2</v>
      </c>
      <c r="G245" s="95"/>
      <c r="H245" s="72" t="s">
        <v>285</v>
      </c>
      <c r="I245" s="101"/>
      <c r="J245" s="92" t="s">
        <v>600</v>
      </c>
      <c r="K245" s="93"/>
      <c r="L245" s="92" t="s">
        <v>600</v>
      </c>
      <c r="M245" s="71"/>
      <c r="N245" s="72" t="s">
        <v>134</v>
      </c>
      <c r="O245" s="71"/>
      <c r="P245" s="72" t="s">
        <v>134</v>
      </c>
      <c r="Q245" s="71"/>
      <c r="R245" s="98">
        <v>39888</v>
      </c>
      <c r="S245" s="87"/>
      <c r="T245" s="95"/>
      <c r="U245" s="95"/>
      <c r="V245" s="95"/>
    </row>
    <row r="246" spans="2:22">
      <c r="B246" s="70" t="s">
        <v>20</v>
      </c>
      <c r="C246" s="101"/>
      <c r="D246" s="72" t="s">
        <v>19</v>
      </c>
      <c r="E246" s="95"/>
      <c r="F246" s="72" t="s">
        <v>2</v>
      </c>
      <c r="G246" s="95"/>
      <c r="H246" s="72" t="s">
        <v>142</v>
      </c>
      <c r="I246" s="101"/>
      <c r="J246" s="92" t="s">
        <v>134</v>
      </c>
      <c r="K246" s="93"/>
      <c r="L246" s="92" t="s">
        <v>134</v>
      </c>
      <c r="M246" s="71"/>
      <c r="N246" s="72" t="s">
        <v>134</v>
      </c>
      <c r="O246" s="71"/>
      <c r="P246" s="72" t="s">
        <v>134</v>
      </c>
      <c r="Q246" s="71"/>
      <c r="R246" s="98">
        <v>37940</v>
      </c>
      <c r="S246" s="87"/>
      <c r="T246" s="95"/>
      <c r="U246" s="95"/>
      <c r="V246" s="95"/>
    </row>
    <row r="247" spans="2:22">
      <c r="B247" s="70" t="s">
        <v>20</v>
      </c>
      <c r="C247" s="101"/>
      <c r="D247" s="72" t="s">
        <v>19</v>
      </c>
      <c r="E247" s="95"/>
      <c r="F247" s="72" t="s">
        <v>2</v>
      </c>
      <c r="G247" s="95"/>
      <c r="H247" s="72" t="s">
        <v>134</v>
      </c>
      <c r="I247" s="101"/>
      <c r="J247" s="92" t="s">
        <v>134</v>
      </c>
      <c r="K247" s="93"/>
      <c r="L247" s="92" t="s">
        <v>134</v>
      </c>
      <c r="M247" s="71"/>
      <c r="N247" s="72" t="s">
        <v>134</v>
      </c>
      <c r="O247" s="71"/>
      <c r="P247" s="72" t="s">
        <v>134</v>
      </c>
      <c r="Q247" s="71"/>
      <c r="R247" s="98">
        <v>36108</v>
      </c>
      <c r="S247" s="87"/>
      <c r="T247" s="95"/>
      <c r="U247" s="95"/>
      <c r="V247" s="95"/>
    </row>
    <row r="248" spans="2:22">
      <c r="B248" s="70" t="s">
        <v>20</v>
      </c>
      <c r="C248" s="101"/>
      <c r="D248" s="72" t="s">
        <v>19</v>
      </c>
      <c r="E248" s="95"/>
      <c r="F248" s="72" t="s">
        <v>134</v>
      </c>
      <c r="G248" s="95"/>
      <c r="H248" s="72" t="s">
        <v>134</v>
      </c>
      <c r="I248" s="101"/>
      <c r="J248" s="92" t="s">
        <v>134</v>
      </c>
      <c r="K248" s="93"/>
      <c r="L248" s="92" t="s">
        <v>134</v>
      </c>
      <c r="M248" s="71"/>
      <c r="N248" s="72" t="s">
        <v>134</v>
      </c>
      <c r="O248" s="71"/>
      <c r="P248" s="72" t="s">
        <v>134</v>
      </c>
      <c r="Q248" s="71"/>
      <c r="R248" s="98">
        <v>34495</v>
      </c>
      <c r="S248" s="87"/>
      <c r="T248" s="95"/>
      <c r="U248" s="95"/>
      <c r="V248" s="95"/>
    </row>
    <row r="249" spans="2:22" s="85" customFormat="1">
      <c r="B249" s="84" t="s">
        <v>89</v>
      </c>
      <c r="D249" s="86" t="s">
        <v>107</v>
      </c>
      <c r="E249" s="96"/>
      <c r="F249" s="86" t="s">
        <v>107</v>
      </c>
      <c r="G249" s="96"/>
      <c r="H249" s="86" t="s">
        <v>143</v>
      </c>
      <c r="J249" s="88"/>
      <c r="K249" s="90"/>
      <c r="L249" s="88"/>
      <c r="M249" s="90"/>
      <c r="N249" s="86" t="s">
        <v>134</v>
      </c>
      <c r="O249" s="90"/>
      <c r="P249" s="86" t="s">
        <v>134</v>
      </c>
      <c r="Q249" s="90"/>
      <c r="R249" s="97">
        <v>46099</v>
      </c>
      <c r="S249" s="87"/>
      <c r="T249" s="96"/>
      <c r="U249" s="96"/>
      <c r="V249" s="96"/>
    </row>
    <row r="250" spans="2:22" s="371" customFormat="1">
      <c r="B250" s="70" t="s">
        <v>89</v>
      </c>
      <c r="D250" s="72" t="s">
        <v>105</v>
      </c>
      <c r="E250" s="95"/>
      <c r="F250" s="72" t="s">
        <v>105</v>
      </c>
      <c r="G250" s="95"/>
      <c r="H250" s="72" t="s">
        <v>142</v>
      </c>
      <c r="J250" s="92"/>
      <c r="K250" s="71"/>
      <c r="L250" s="92"/>
      <c r="M250" s="71"/>
      <c r="N250" s="72" t="s">
        <v>134</v>
      </c>
      <c r="O250" s="71"/>
      <c r="P250" s="72" t="s">
        <v>134</v>
      </c>
      <c r="Q250" s="71"/>
      <c r="R250" s="98">
        <v>45764</v>
      </c>
      <c r="S250" s="102"/>
      <c r="T250" s="95"/>
      <c r="U250" s="95"/>
      <c r="V250" s="95"/>
    </row>
    <row r="251" spans="2:22" s="332" customFormat="1">
      <c r="B251" s="70" t="s">
        <v>89</v>
      </c>
      <c r="D251" s="72" t="s">
        <v>107</v>
      </c>
      <c r="E251" s="95"/>
      <c r="F251" s="72" t="s">
        <v>107</v>
      </c>
      <c r="G251" s="95"/>
      <c r="H251" s="72" t="s">
        <v>142</v>
      </c>
      <c r="J251" s="92"/>
      <c r="K251" s="71"/>
      <c r="L251" s="92"/>
      <c r="M251" s="71"/>
      <c r="N251" s="72" t="s">
        <v>134</v>
      </c>
      <c r="O251" s="71"/>
      <c r="P251" s="72" t="s">
        <v>134</v>
      </c>
      <c r="Q251" s="71"/>
      <c r="R251" s="98">
        <v>45408</v>
      </c>
      <c r="S251" s="102"/>
      <c r="T251" s="95"/>
      <c r="U251" s="95"/>
      <c r="V251" s="95"/>
    </row>
    <row r="252" spans="2:22" s="280" customFormat="1">
      <c r="B252" s="70" t="s">
        <v>89</v>
      </c>
      <c r="D252" s="72" t="s">
        <v>98</v>
      </c>
      <c r="E252" s="95"/>
      <c r="F252" s="72" t="s">
        <v>98</v>
      </c>
      <c r="G252" s="95"/>
      <c r="H252" s="72" t="s">
        <v>144</v>
      </c>
      <c r="J252" s="92"/>
      <c r="K252" s="71"/>
      <c r="L252" s="92"/>
      <c r="M252" s="71"/>
      <c r="N252" s="72" t="s">
        <v>134</v>
      </c>
      <c r="O252" s="71"/>
      <c r="P252" s="72" t="s">
        <v>134</v>
      </c>
      <c r="Q252" s="71"/>
      <c r="R252" s="98">
        <v>45107</v>
      </c>
      <c r="S252" s="102"/>
      <c r="T252" s="95"/>
      <c r="U252" s="95"/>
      <c r="V252" s="95"/>
    </row>
    <row r="253" spans="2:22" s="221" customFormat="1">
      <c r="B253" s="70" t="s">
        <v>89</v>
      </c>
      <c r="D253" s="72" t="s">
        <v>98</v>
      </c>
      <c r="E253" s="95"/>
      <c r="F253" s="72" t="s">
        <v>98</v>
      </c>
      <c r="G253" s="95"/>
      <c r="H253" s="72" t="s">
        <v>285</v>
      </c>
      <c r="J253" s="92" t="s">
        <v>600</v>
      </c>
      <c r="K253" s="71"/>
      <c r="L253" s="92" t="s">
        <v>600</v>
      </c>
      <c r="M253" s="71"/>
      <c r="N253" s="72" t="s">
        <v>134</v>
      </c>
      <c r="O253" s="71"/>
      <c r="P253" s="72" t="s">
        <v>134</v>
      </c>
      <c r="Q253" s="71"/>
      <c r="R253" s="98">
        <v>45009</v>
      </c>
      <c r="S253" s="102"/>
      <c r="T253" s="95"/>
      <c r="U253" s="95"/>
      <c r="V253" s="95"/>
    </row>
    <row r="254" spans="2:22" s="209" customFormat="1">
      <c r="B254" s="70" t="s">
        <v>89</v>
      </c>
      <c r="D254" s="72" t="s">
        <v>88</v>
      </c>
      <c r="E254" s="95"/>
      <c r="F254" s="72" t="s">
        <v>88</v>
      </c>
      <c r="G254" s="95"/>
      <c r="H254" s="72" t="s">
        <v>144</v>
      </c>
      <c r="J254" s="72" t="s">
        <v>134</v>
      </c>
      <c r="K254" s="71"/>
      <c r="L254" s="72" t="s">
        <v>134</v>
      </c>
      <c r="M254" s="71"/>
      <c r="N254" s="72" t="s">
        <v>134</v>
      </c>
      <c r="O254" s="71"/>
      <c r="P254" s="72" t="s">
        <v>134</v>
      </c>
      <c r="Q254" s="71"/>
      <c r="R254" s="98">
        <v>44469</v>
      </c>
      <c r="S254" s="102"/>
      <c r="T254" s="95"/>
      <c r="U254" s="95"/>
      <c r="V254" s="95"/>
    </row>
    <row r="255" spans="2:22" s="146" customFormat="1">
      <c r="B255" s="70" t="s">
        <v>89</v>
      </c>
      <c r="D255" s="72" t="s">
        <v>88</v>
      </c>
      <c r="E255" s="95"/>
      <c r="F255" s="72" t="s">
        <v>88</v>
      </c>
      <c r="G255" s="95"/>
      <c r="H255" s="72" t="s">
        <v>142</v>
      </c>
      <c r="J255" s="72" t="s">
        <v>134</v>
      </c>
      <c r="K255" s="71"/>
      <c r="L255" s="72" t="s">
        <v>134</v>
      </c>
      <c r="M255" s="71"/>
      <c r="N255" s="72" t="s">
        <v>134</v>
      </c>
      <c r="O255" s="71"/>
      <c r="P255" s="72" t="s">
        <v>134</v>
      </c>
      <c r="Q255" s="71"/>
      <c r="R255" s="98">
        <v>44096</v>
      </c>
      <c r="S255" s="102"/>
      <c r="T255" s="95"/>
      <c r="U255" s="95"/>
      <c r="V255" s="95"/>
    </row>
    <row r="256" spans="2:22">
      <c r="B256" s="70" t="s">
        <v>89</v>
      </c>
      <c r="C256" s="101"/>
      <c r="D256" s="72" t="s">
        <v>69</v>
      </c>
      <c r="E256" s="95"/>
      <c r="F256" s="72" t="s">
        <v>69</v>
      </c>
      <c r="G256" s="95"/>
      <c r="H256" s="72" t="s">
        <v>144</v>
      </c>
      <c r="I256" s="101"/>
      <c r="J256" s="92" t="s">
        <v>134</v>
      </c>
      <c r="K256" s="93"/>
      <c r="L256" s="92" t="s">
        <v>134</v>
      </c>
      <c r="M256" s="71"/>
      <c r="N256" s="72" t="s">
        <v>134</v>
      </c>
      <c r="O256" s="71"/>
      <c r="P256" s="72" t="s">
        <v>134</v>
      </c>
      <c r="Q256" s="71"/>
      <c r="R256" s="98">
        <v>43900</v>
      </c>
      <c r="S256" s="87"/>
      <c r="T256" s="95"/>
      <c r="U256" s="95"/>
      <c r="V256" s="95"/>
    </row>
    <row r="257" spans="2:22">
      <c r="B257" s="70" t="s">
        <v>89</v>
      </c>
      <c r="C257" s="101"/>
      <c r="D257" s="72" t="s">
        <v>79</v>
      </c>
      <c r="E257" s="95"/>
      <c r="F257" s="72" t="s">
        <v>79</v>
      </c>
      <c r="G257" s="95"/>
      <c r="H257" s="72" t="s">
        <v>285</v>
      </c>
      <c r="I257" s="101"/>
      <c r="J257" s="92" t="s">
        <v>600</v>
      </c>
      <c r="K257" s="93"/>
      <c r="L257" s="92" t="s">
        <v>600</v>
      </c>
      <c r="M257" s="71"/>
      <c r="N257" s="72" t="s">
        <v>134</v>
      </c>
      <c r="O257" s="71"/>
      <c r="P257" s="72" t="s">
        <v>134</v>
      </c>
      <c r="Q257" s="71"/>
      <c r="R257" s="98">
        <v>43804</v>
      </c>
      <c r="S257" s="87"/>
      <c r="T257" s="95"/>
      <c r="U257" s="95"/>
      <c r="V257" s="95"/>
    </row>
    <row r="258" spans="2:22">
      <c r="B258" s="70" t="s">
        <v>89</v>
      </c>
      <c r="C258" s="101"/>
      <c r="D258" s="72" t="s">
        <v>79</v>
      </c>
      <c r="E258" s="95"/>
      <c r="F258" s="72" t="s">
        <v>79</v>
      </c>
      <c r="G258" s="95"/>
      <c r="H258" s="72" t="s">
        <v>142</v>
      </c>
      <c r="I258" s="101"/>
      <c r="J258" s="92" t="s">
        <v>134</v>
      </c>
      <c r="K258" s="93"/>
      <c r="L258" s="92" t="s">
        <v>134</v>
      </c>
      <c r="M258" s="71"/>
      <c r="N258" s="72" t="s">
        <v>134</v>
      </c>
      <c r="O258" s="71"/>
      <c r="P258" s="72" t="s">
        <v>134</v>
      </c>
      <c r="Q258" s="71"/>
      <c r="R258" s="98">
        <v>42948</v>
      </c>
      <c r="S258" s="87"/>
      <c r="T258" s="95"/>
      <c r="U258" s="95"/>
      <c r="V258" s="95"/>
    </row>
    <row r="259" spans="2:22">
      <c r="B259" s="70" t="s">
        <v>89</v>
      </c>
      <c r="C259" s="101"/>
      <c r="D259" s="72" t="s">
        <v>79</v>
      </c>
      <c r="E259" s="95"/>
      <c r="F259" s="72" t="s">
        <v>79</v>
      </c>
      <c r="G259" s="95"/>
      <c r="H259" s="72" t="s">
        <v>144</v>
      </c>
      <c r="I259" s="101"/>
      <c r="J259" s="92" t="s">
        <v>134</v>
      </c>
      <c r="K259" s="93"/>
      <c r="L259" s="92" t="s">
        <v>134</v>
      </c>
      <c r="M259" s="71"/>
      <c r="N259" s="72" t="s">
        <v>134</v>
      </c>
      <c r="O259" s="71"/>
      <c r="P259" s="72" t="s">
        <v>134</v>
      </c>
      <c r="Q259" s="71"/>
      <c r="R259" s="98">
        <v>42531</v>
      </c>
      <c r="S259" s="87"/>
      <c r="T259" s="95"/>
      <c r="U259" s="95"/>
      <c r="V259" s="95"/>
    </row>
    <row r="260" spans="2:22">
      <c r="B260" s="70" t="s">
        <v>89</v>
      </c>
      <c r="C260" s="101"/>
      <c r="D260" s="72" t="s">
        <v>79</v>
      </c>
      <c r="E260" s="95"/>
      <c r="F260" s="72" t="s">
        <v>79</v>
      </c>
      <c r="G260" s="95"/>
      <c r="H260" s="72" t="s">
        <v>142</v>
      </c>
      <c r="I260" s="101"/>
      <c r="J260" s="92" t="s">
        <v>134</v>
      </c>
      <c r="K260" s="93"/>
      <c r="L260" s="92" t="s">
        <v>134</v>
      </c>
      <c r="M260" s="71"/>
      <c r="N260" s="72" t="s">
        <v>134</v>
      </c>
      <c r="O260" s="71"/>
      <c r="P260" s="72" t="s">
        <v>134</v>
      </c>
      <c r="Q260" s="71"/>
      <c r="R260" s="98">
        <v>41068</v>
      </c>
      <c r="S260" s="87"/>
      <c r="T260" s="95"/>
      <c r="U260" s="95"/>
      <c r="V260" s="95"/>
    </row>
    <row r="261" spans="2:22">
      <c r="B261" s="70" t="s">
        <v>89</v>
      </c>
      <c r="C261" s="101"/>
      <c r="D261" s="72" t="s">
        <v>69</v>
      </c>
      <c r="E261" s="95"/>
      <c r="F261" s="72" t="s">
        <v>69</v>
      </c>
      <c r="G261" s="95"/>
      <c r="H261" s="72" t="s">
        <v>143</v>
      </c>
      <c r="I261" s="101"/>
      <c r="J261" s="92" t="s">
        <v>134</v>
      </c>
      <c r="K261" s="93"/>
      <c r="L261" s="92" t="s">
        <v>134</v>
      </c>
      <c r="M261" s="71"/>
      <c r="N261" s="72" t="s">
        <v>134</v>
      </c>
      <c r="O261" s="71"/>
      <c r="P261" s="72" t="s">
        <v>134</v>
      </c>
      <c r="Q261" s="71"/>
      <c r="R261" s="98">
        <v>40514</v>
      </c>
      <c r="S261" s="87"/>
      <c r="T261" s="95"/>
      <c r="U261" s="95"/>
      <c r="V261" s="95"/>
    </row>
    <row r="262" spans="2:22">
      <c r="B262" s="70" t="s">
        <v>89</v>
      </c>
      <c r="C262" s="101"/>
      <c r="D262" s="72" t="s">
        <v>88</v>
      </c>
      <c r="E262" s="95"/>
      <c r="F262" s="72" t="s">
        <v>88</v>
      </c>
      <c r="G262" s="95"/>
      <c r="H262" s="72" t="s">
        <v>285</v>
      </c>
      <c r="I262" s="101"/>
      <c r="J262" s="92" t="s">
        <v>601</v>
      </c>
      <c r="K262" s="93"/>
      <c r="L262" s="92" t="s">
        <v>601</v>
      </c>
      <c r="M262" s="71"/>
      <c r="N262" s="72" t="s">
        <v>134</v>
      </c>
      <c r="O262" s="71"/>
      <c r="P262" s="72" t="s">
        <v>134</v>
      </c>
      <c r="Q262" s="71"/>
      <c r="R262" s="98">
        <v>40353</v>
      </c>
      <c r="S262" s="87"/>
      <c r="T262" s="95"/>
      <c r="U262" s="95"/>
      <c r="V262" s="95"/>
    </row>
    <row r="263" spans="2:22">
      <c r="B263" s="70" t="s">
        <v>89</v>
      </c>
      <c r="C263" s="101"/>
      <c r="D263" s="72" t="s">
        <v>88</v>
      </c>
      <c r="E263" s="95"/>
      <c r="F263" s="72" t="s">
        <v>88</v>
      </c>
      <c r="G263" s="95"/>
      <c r="H263" s="72" t="s">
        <v>142</v>
      </c>
      <c r="I263" s="101"/>
      <c r="J263" s="92" t="s">
        <v>134</v>
      </c>
      <c r="K263" s="93"/>
      <c r="L263" s="92" t="s">
        <v>134</v>
      </c>
      <c r="M263" s="71"/>
      <c r="N263" s="72" t="s">
        <v>134</v>
      </c>
      <c r="O263" s="71"/>
      <c r="P263" s="72" t="s">
        <v>134</v>
      </c>
      <c r="Q263" s="71"/>
      <c r="R263" s="98">
        <v>40084</v>
      </c>
      <c r="S263" s="87"/>
      <c r="T263" s="95"/>
      <c r="U263" s="95"/>
      <c r="V263" s="95"/>
    </row>
    <row r="264" spans="2:22">
      <c r="B264" s="70" t="s">
        <v>89</v>
      </c>
      <c r="C264" s="101"/>
      <c r="D264" s="72" t="s">
        <v>91</v>
      </c>
      <c r="E264" s="95"/>
      <c r="F264" s="72" t="s">
        <v>91</v>
      </c>
      <c r="G264" s="95"/>
      <c r="H264" s="72" t="s">
        <v>142</v>
      </c>
      <c r="I264" s="101"/>
      <c r="J264" s="92" t="s">
        <v>134</v>
      </c>
      <c r="K264" s="93"/>
      <c r="L264" s="92" t="s">
        <v>134</v>
      </c>
      <c r="M264" s="71"/>
      <c r="N264" s="72" t="s">
        <v>134</v>
      </c>
      <c r="O264" s="71"/>
      <c r="P264" s="72" t="s">
        <v>134</v>
      </c>
      <c r="Q264" s="71"/>
      <c r="R264" s="98">
        <v>37940</v>
      </c>
      <c r="S264" s="87"/>
      <c r="T264" s="95"/>
      <c r="U264" s="95"/>
      <c r="V264" s="95"/>
    </row>
    <row r="265" spans="2:22">
      <c r="B265" s="70" t="s">
        <v>89</v>
      </c>
      <c r="C265" s="101"/>
      <c r="D265" s="72" t="s">
        <v>91</v>
      </c>
      <c r="E265" s="95"/>
      <c r="F265" s="72" t="s">
        <v>91</v>
      </c>
      <c r="G265" s="95"/>
      <c r="H265" s="72" t="s">
        <v>134</v>
      </c>
      <c r="I265" s="101"/>
      <c r="J265" s="92" t="s">
        <v>134</v>
      </c>
      <c r="K265" s="93"/>
      <c r="L265" s="92" t="s">
        <v>134</v>
      </c>
      <c r="M265" s="71"/>
      <c r="N265" s="72" t="s">
        <v>134</v>
      </c>
      <c r="O265" s="71"/>
      <c r="P265" s="72" t="s">
        <v>134</v>
      </c>
      <c r="Q265" s="71"/>
      <c r="R265" s="98">
        <v>37727</v>
      </c>
      <c r="S265" s="87"/>
      <c r="T265" s="95"/>
      <c r="U265" s="95"/>
      <c r="V265" s="95"/>
    </row>
    <row r="266" spans="2:22">
      <c r="B266" s="70" t="s">
        <v>89</v>
      </c>
      <c r="C266" s="101"/>
      <c r="D266" s="72" t="s">
        <v>69</v>
      </c>
      <c r="E266" s="95"/>
      <c r="F266" s="72" t="s">
        <v>69</v>
      </c>
      <c r="G266" s="95"/>
      <c r="H266" s="72" t="s">
        <v>134</v>
      </c>
      <c r="I266" s="101"/>
      <c r="J266" s="92" t="s">
        <v>134</v>
      </c>
      <c r="K266" s="93"/>
      <c r="L266" s="92" t="s">
        <v>134</v>
      </c>
      <c r="M266" s="71"/>
      <c r="N266" s="72" t="s">
        <v>134</v>
      </c>
      <c r="O266" s="71"/>
      <c r="P266" s="72" t="s">
        <v>134</v>
      </c>
      <c r="Q266" s="71"/>
      <c r="R266" s="98">
        <v>36070</v>
      </c>
      <c r="S266" s="87"/>
      <c r="T266" s="95"/>
      <c r="U266" s="95"/>
      <c r="V266" s="95"/>
    </row>
    <row r="267" spans="2:22">
      <c r="B267" s="70" t="s">
        <v>89</v>
      </c>
      <c r="C267" s="101"/>
      <c r="D267" s="72" t="s">
        <v>69</v>
      </c>
      <c r="E267" s="95"/>
      <c r="F267" s="72" t="s">
        <v>134</v>
      </c>
      <c r="G267" s="95"/>
      <c r="H267" s="72" t="s">
        <v>134</v>
      </c>
      <c r="I267" s="101"/>
      <c r="J267" s="92" t="s">
        <v>134</v>
      </c>
      <c r="K267" s="93"/>
      <c r="L267" s="92" t="s">
        <v>134</v>
      </c>
      <c r="M267" s="71"/>
      <c r="N267" s="72" t="s">
        <v>134</v>
      </c>
      <c r="O267" s="71"/>
      <c r="P267" s="72" t="s">
        <v>134</v>
      </c>
      <c r="Q267" s="71"/>
      <c r="R267" s="98">
        <v>35944</v>
      </c>
      <c r="S267" s="87"/>
      <c r="T267" s="95"/>
      <c r="U267" s="95"/>
      <c r="V267" s="95"/>
    </row>
    <row r="268" spans="2:22">
      <c r="B268" s="84" t="s">
        <v>135</v>
      </c>
      <c r="C268" s="85"/>
      <c r="D268" s="86" t="s">
        <v>91</v>
      </c>
      <c r="E268" s="96"/>
      <c r="F268" s="86" t="s">
        <v>91</v>
      </c>
      <c r="G268" s="96"/>
      <c r="H268" s="86" t="s">
        <v>142</v>
      </c>
      <c r="I268" s="85"/>
      <c r="J268" s="92" t="s">
        <v>134</v>
      </c>
      <c r="K268" s="89"/>
      <c r="L268" s="92" t="s">
        <v>134</v>
      </c>
      <c r="M268" s="90"/>
      <c r="N268" s="86" t="s">
        <v>134</v>
      </c>
      <c r="O268" s="90"/>
      <c r="P268" s="86" t="s">
        <v>134</v>
      </c>
      <c r="Q268" s="90"/>
      <c r="R268" s="97">
        <v>46052</v>
      </c>
      <c r="S268" s="87"/>
      <c r="T268" s="96"/>
      <c r="U268" s="96"/>
      <c r="V268" s="96"/>
    </row>
    <row r="269" spans="2:22" s="364" customFormat="1">
      <c r="B269" s="70" t="s">
        <v>135</v>
      </c>
      <c r="D269" s="72" t="s">
        <v>91</v>
      </c>
      <c r="E269" s="95"/>
      <c r="F269" s="72" t="s">
        <v>91</v>
      </c>
      <c r="G269" s="95"/>
      <c r="H269" s="72" t="s">
        <v>142</v>
      </c>
      <c r="J269" s="92" t="s">
        <v>134</v>
      </c>
      <c r="K269" s="93"/>
      <c r="L269" s="92" t="s">
        <v>134</v>
      </c>
      <c r="M269" s="71"/>
      <c r="N269" s="72" t="s">
        <v>134</v>
      </c>
      <c r="O269" s="71"/>
      <c r="P269" s="72" t="s">
        <v>134</v>
      </c>
      <c r="Q269" s="71"/>
      <c r="R269" s="98">
        <v>45506</v>
      </c>
      <c r="S269" s="102"/>
      <c r="T269" s="95"/>
      <c r="U269" s="95"/>
      <c r="V269" s="95"/>
    </row>
    <row r="270" spans="2:22" s="296" customFormat="1">
      <c r="B270" s="70" t="s">
        <v>135</v>
      </c>
      <c r="D270" s="72" t="s">
        <v>91</v>
      </c>
      <c r="E270" s="95"/>
      <c r="F270" s="72" t="s">
        <v>91</v>
      </c>
      <c r="G270" s="95"/>
      <c r="H270" s="72" t="s">
        <v>142</v>
      </c>
      <c r="J270" s="92" t="s">
        <v>134</v>
      </c>
      <c r="K270" s="93"/>
      <c r="L270" s="92" t="s">
        <v>134</v>
      </c>
      <c r="M270" s="71"/>
      <c r="N270" s="72" t="s">
        <v>134</v>
      </c>
      <c r="O270" s="71"/>
      <c r="P270" s="72" t="s">
        <v>134</v>
      </c>
      <c r="Q270" s="71"/>
      <c r="R270" s="98">
        <v>44764</v>
      </c>
      <c r="S270" s="102"/>
      <c r="T270" s="95"/>
      <c r="U270" s="95"/>
      <c r="V270" s="95"/>
    </row>
    <row r="271" spans="2:22" s="182" customFormat="1">
      <c r="B271" s="70" t="s">
        <v>135</v>
      </c>
      <c r="D271" s="72" t="s">
        <v>91</v>
      </c>
      <c r="E271" s="95"/>
      <c r="F271" s="72" t="s">
        <v>91</v>
      </c>
      <c r="G271" s="95"/>
      <c r="H271" s="72" t="s">
        <v>142</v>
      </c>
      <c r="J271" s="92" t="s">
        <v>293</v>
      </c>
      <c r="K271" s="93"/>
      <c r="L271" s="92" t="s">
        <v>293</v>
      </c>
      <c r="M271" s="71"/>
      <c r="N271" s="72" t="s">
        <v>134</v>
      </c>
      <c r="O271" s="71"/>
      <c r="P271" s="72" t="s">
        <v>134</v>
      </c>
      <c r="Q271" s="71"/>
      <c r="R271" s="98">
        <v>41100</v>
      </c>
      <c r="S271" s="102"/>
      <c r="T271" s="95"/>
      <c r="U271" s="95"/>
      <c r="V271" s="95"/>
    </row>
    <row r="272" spans="2:22">
      <c r="B272" s="70" t="s">
        <v>135</v>
      </c>
      <c r="C272" s="101"/>
      <c r="D272" s="72" t="s">
        <v>91</v>
      </c>
      <c r="E272" s="95"/>
      <c r="F272" s="72" t="s">
        <v>91</v>
      </c>
      <c r="G272" s="95"/>
      <c r="H272" s="72" t="s">
        <v>285</v>
      </c>
      <c r="I272" s="101"/>
      <c r="J272" s="92" t="s">
        <v>600</v>
      </c>
      <c r="K272" s="93"/>
      <c r="L272" s="92" t="s">
        <v>600</v>
      </c>
      <c r="M272" s="71"/>
      <c r="N272" s="72" t="s">
        <v>134</v>
      </c>
      <c r="O272" s="71"/>
      <c r="P272" s="72" t="s">
        <v>134</v>
      </c>
      <c r="Q272" s="71"/>
      <c r="R272" s="98">
        <v>41002</v>
      </c>
      <c r="S272" s="87"/>
      <c r="T272" s="95"/>
      <c r="U272" s="95"/>
      <c r="V272" s="95"/>
    </row>
    <row r="273" spans="2:22">
      <c r="B273" s="70" t="s">
        <v>135</v>
      </c>
      <c r="C273" s="101"/>
      <c r="D273" s="72" t="s">
        <v>88</v>
      </c>
      <c r="E273" s="95"/>
      <c r="F273" s="72" t="s">
        <v>88</v>
      </c>
      <c r="G273" s="95"/>
      <c r="H273" s="72" t="s">
        <v>144</v>
      </c>
      <c r="I273" s="101"/>
      <c r="J273" s="92" t="s">
        <v>134</v>
      </c>
      <c r="K273" s="93"/>
      <c r="L273" s="92" t="s">
        <v>134</v>
      </c>
      <c r="M273" s="71"/>
      <c r="N273" s="72" t="s">
        <v>134</v>
      </c>
      <c r="O273" s="71"/>
      <c r="P273" s="72" t="s">
        <v>134</v>
      </c>
      <c r="Q273" s="71"/>
      <c r="R273" s="98">
        <v>40679</v>
      </c>
      <c r="S273" s="87"/>
      <c r="T273" s="95"/>
      <c r="U273" s="95"/>
      <c r="V273" s="95"/>
    </row>
    <row r="274" spans="2:22">
      <c r="B274" s="70" t="s">
        <v>135</v>
      </c>
      <c r="C274" s="101"/>
      <c r="D274" s="72" t="s">
        <v>88</v>
      </c>
      <c r="E274" s="95"/>
      <c r="F274" s="72" t="s">
        <v>88</v>
      </c>
      <c r="G274" s="95"/>
      <c r="H274" s="72" t="s">
        <v>142</v>
      </c>
      <c r="I274" s="101"/>
      <c r="J274" s="92" t="s">
        <v>134</v>
      </c>
      <c r="K274" s="93"/>
      <c r="L274" s="92" t="s">
        <v>134</v>
      </c>
      <c r="M274" s="71"/>
      <c r="N274" s="72" t="s">
        <v>134</v>
      </c>
      <c r="O274" s="71"/>
      <c r="P274" s="72" t="s">
        <v>134</v>
      </c>
      <c r="Q274" s="71"/>
      <c r="R274" s="98">
        <v>38854</v>
      </c>
      <c r="S274" s="87"/>
      <c r="T274" s="95"/>
      <c r="U274" s="95"/>
      <c r="V274" s="95"/>
    </row>
    <row r="275" spans="2:22">
      <c r="B275" s="70" t="s">
        <v>135</v>
      </c>
      <c r="C275" s="101"/>
      <c r="D275" s="72" t="s">
        <v>91</v>
      </c>
      <c r="E275" s="95"/>
      <c r="F275" s="72" t="s">
        <v>91</v>
      </c>
      <c r="G275" s="95"/>
      <c r="H275" s="72" t="s">
        <v>285</v>
      </c>
      <c r="I275" s="101"/>
      <c r="J275" s="92" t="s">
        <v>601</v>
      </c>
      <c r="K275" s="93"/>
      <c r="L275" s="92" t="s">
        <v>601</v>
      </c>
      <c r="M275" s="71"/>
      <c r="N275" s="72" t="s">
        <v>134</v>
      </c>
      <c r="O275" s="71"/>
      <c r="P275" s="72" t="s">
        <v>134</v>
      </c>
      <c r="Q275" s="71"/>
      <c r="R275" s="98">
        <v>38818</v>
      </c>
      <c r="S275" s="87"/>
      <c r="T275" s="95"/>
      <c r="U275" s="95"/>
      <c r="V275" s="95"/>
    </row>
    <row r="276" spans="2:22">
      <c r="B276" s="70" t="s">
        <v>135</v>
      </c>
      <c r="C276" s="101"/>
      <c r="D276" s="72" t="s">
        <v>91</v>
      </c>
      <c r="E276" s="95"/>
      <c r="F276" s="72" t="s">
        <v>91</v>
      </c>
      <c r="G276" s="95"/>
      <c r="H276" s="72" t="s">
        <v>143</v>
      </c>
      <c r="I276" s="101"/>
      <c r="J276" s="92" t="s">
        <v>134</v>
      </c>
      <c r="K276" s="93"/>
      <c r="L276" s="92" t="s">
        <v>134</v>
      </c>
      <c r="M276" s="71"/>
      <c r="N276" s="72" t="s">
        <v>134</v>
      </c>
      <c r="O276" s="71"/>
      <c r="P276" s="72" t="s">
        <v>134</v>
      </c>
      <c r="Q276" s="71"/>
      <c r="R276" s="98">
        <v>38075</v>
      </c>
      <c r="S276" s="87"/>
      <c r="T276" s="95"/>
      <c r="U276" s="95"/>
      <c r="V276" s="95"/>
    </row>
    <row r="277" spans="2:22">
      <c r="B277" s="84" t="s">
        <v>122</v>
      </c>
      <c r="C277" s="101"/>
      <c r="D277" s="86" t="s">
        <v>45</v>
      </c>
      <c r="E277" s="96"/>
      <c r="F277" s="86" t="s">
        <v>45</v>
      </c>
      <c r="G277" s="95"/>
      <c r="H277" s="86" t="s">
        <v>144</v>
      </c>
      <c r="I277" s="101"/>
      <c r="J277" s="92"/>
      <c r="K277" s="93"/>
      <c r="L277" s="92"/>
      <c r="M277" s="71"/>
      <c r="N277" s="72"/>
      <c r="O277" s="71"/>
      <c r="P277" s="72"/>
      <c r="Q277" s="71"/>
      <c r="R277" s="97">
        <v>45947</v>
      </c>
      <c r="S277" s="87"/>
      <c r="T277" s="95"/>
      <c r="U277" s="95"/>
      <c r="V277" s="95"/>
    </row>
    <row r="278" spans="2:22">
      <c r="B278" s="70" t="s">
        <v>122</v>
      </c>
      <c r="C278" s="85"/>
      <c r="D278" s="72" t="s">
        <v>37</v>
      </c>
      <c r="E278" s="95"/>
      <c r="F278" s="72" t="s">
        <v>37</v>
      </c>
      <c r="G278" s="95"/>
      <c r="H278" s="72" t="s">
        <v>144</v>
      </c>
      <c r="I278" s="85"/>
      <c r="J278" s="88" t="s">
        <v>134</v>
      </c>
      <c r="K278" s="89"/>
      <c r="L278" s="88" t="s">
        <v>134</v>
      </c>
      <c r="M278" s="90"/>
      <c r="N278" s="86" t="s">
        <v>134</v>
      </c>
      <c r="O278" s="90"/>
      <c r="P278" s="86" t="s">
        <v>134</v>
      </c>
      <c r="Q278" s="90"/>
      <c r="R278" s="98">
        <v>45751</v>
      </c>
      <c r="S278" s="87"/>
      <c r="T278" s="96"/>
      <c r="U278" s="96"/>
      <c r="V278" s="96"/>
    </row>
    <row r="279" spans="2:22" s="329" customFormat="1">
      <c r="B279" s="70" t="s">
        <v>122</v>
      </c>
      <c r="D279" s="72" t="s">
        <v>37</v>
      </c>
      <c r="E279" s="95"/>
      <c r="F279" s="72" t="s">
        <v>37</v>
      </c>
      <c r="G279" s="95"/>
      <c r="H279" s="72" t="s">
        <v>142</v>
      </c>
      <c r="J279" s="92" t="s">
        <v>134</v>
      </c>
      <c r="K279" s="93"/>
      <c r="L279" s="92" t="s">
        <v>134</v>
      </c>
      <c r="M279" s="71"/>
      <c r="N279" s="72" t="s">
        <v>134</v>
      </c>
      <c r="O279" s="71"/>
      <c r="P279" s="72" t="s">
        <v>134</v>
      </c>
      <c r="Q279" s="71"/>
      <c r="R279" s="98">
        <v>45226</v>
      </c>
      <c r="S279" s="102"/>
      <c r="T279" s="95"/>
      <c r="U279" s="95"/>
      <c r="V279" s="95"/>
    </row>
    <row r="280" spans="2:22" s="246" customFormat="1">
      <c r="B280" s="70" t="s">
        <v>122</v>
      </c>
      <c r="D280" s="72" t="s">
        <v>37</v>
      </c>
      <c r="E280" s="95"/>
      <c r="F280" s="72" t="s">
        <v>37</v>
      </c>
      <c r="G280" s="95"/>
      <c r="H280" s="72" t="s">
        <v>142</v>
      </c>
      <c r="J280" s="92" t="s">
        <v>134</v>
      </c>
      <c r="K280" s="93"/>
      <c r="L280" s="92" t="s">
        <v>134</v>
      </c>
      <c r="M280" s="71"/>
      <c r="N280" s="72" t="s">
        <v>134</v>
      </c>
      <c r="O280" s="71"/>
      <c r="P280" s="72" t="s">
        <v>134</v>
      </c>
      <c r="Q280" s="71"/>
      <c r="R280" s="98">
        <v>44309</v>
      </c>
      <c r="S280" s="102"/>
      <c r="T280" s="95"/>
      <c r="U280" s="95"/>
      <c r="V280" s="95"/>
    </row>
    <row r="281" spans="2:22">
      <c r="B281" s="70" t="s">
        <v>122</v>
      </c>
      <c r="C281" s="101"/>
      <c r="D281" s="72" t="s">
        <v>32</v>
      </c>
      <c r="E281" s="95"/>
      <c r="F281" s="72" t="s">
        <v>32</v>
      </c>
      <c r="G281" s="95"/>
      <c r="H281" s="72" t="s">
        <v>144</v>
      </c>
      <c r="I281" s="101"/>
      <c r="J281" s="92" t="s">
        <v>134</v>
      </c>
      <c r="K281" s="93"/>
      <c r="L281" s="92" t="s">
        <v>134</v>
      </c>
      <c r="M281" s="71"/>
      <c r="N281" s="72" t="s">
        <v>134</v>
      </c>
      <c r="O281" s="71"/>
      <c r="P281" s="72" t="s">
        <v>134</v>
      </c>
      <c r="Q281" s="71"/>
      <c r="R281" s="98">
        <v>43980</v>
      </c>
      <c r="S281" s="87"/>
      <c r="T281" s="95"/>
      <c r="U281" s="95"/>
      <c r="V281" s="95"/>
    </row>
    <row r="282" spans="2:22">
      <c r="B282" s="70" t="s">
        <v>122</v>
      </c>
      <c r="C282" s="101"/>
      <c r="D282" s="72" t="s">
        <v>32</v>
      </c>
      <c r="E282" s="95"/>
      <c r="F282" s="72" t="s">
        <v>32</v>
      </c>
      <c r="G282" s="95"/>
      <c r="H282" s="72" t="s">
        <v>142</v>
      </c>
      <c r="I282" s="101"/>
      <c r="J282" s="92" t="s">
        <v>134</v>
      </c>
      <c r="K282" s="93"/>
      <c r="L282" s="92" t="s">
        <v>134</v>
      </c>
      <c r="M282" s="71"/>
      <c r="N282" s="72" t="s">
        <v>134</v>
      </c>
      <c r="O282" s="71"/>
      <c r="P282" s="72" t="s">
        <v>134</v>
      </c>
      <c r="Q282" s="71"/>
      <c r="R282" s="98">
        <v>40871</v>
      </c>
      <c r="S282" s="87"/>
      <c r="T282" s="95"/>
      <c r="U282" s="95"/>
      <c r="V282" s="95"/>
    </row>
    <row r="283" spans="2:22">
      <c r="B283" s="70" t="s">
        <v>122</v>
      </c>
      <c r="C283" s="101"/>
      <c r="D283" s="72" t="s">
        <v>32</v>
      </c>
      <c r="E283" s="95"/>
      <c r="F283" s="72" t="s">
        <v>32</v>
      </c>
      <c r="G283" s="95"/>
      <c r="H283" s="72" t="s">
        <v>144</v>
      </c>
      <c r="I283" s="101"/>
      <c r="J283" s="92" t="s">
        <v>134</v>
      </c>
      <c r="K283" s="93"/>
      <c r="L283" s="92" t="s">
        <v>134</v>
      </c>
      <c r="M283" s="71"/>
      <c r="N283" s="72" t="s">
        <v>134</v>
      </c>
      <c r="O283" s="71"/>
      <c r="P283" s="72" t="s">
        <v>134</v>
      </c>
      <c r="Q283" s="71"/>
      <c r="R283" s="98">
        <v>40228</v>
      </c>
      <c r="S283" s="87"/>
      <c r="T283" s="95"/>
      <c r="U283" s="95"/>
      <c r="V283" s="95"/>
    </row>
    <row r="284" spans="2:22">
      <c r="B284" s="70" t="s">
        <v>122</v>
      </c>
      <c r="C284" s="101"/>
      <c r="D284" s="72" t="s">
        <v>32</v>
      </c>
      <c r="E284" s="95"/>
      <c r="F284" s="72" t="s">
        <v>32</v>
      </c>
      <c r="G284" s="95"/>
      <c r="H284" s="72" t="s">
        <v>142</v>
      </c>
      <c r="I284" s="101"/>
      <c r="J284" s="92" t="s">
        <v>293</v>
      </c>
      <c r="K284" s="93"/>
      <c r="L284" s="92" t="s">
        <v>293</v>
      </c>
      <c r="M284" s="71"/>
      <c r="N284" s="72" t="s">
        <v>134</v>
      </c>
      <c r="O284" s="71"/>
      <c r="P284" s="72" t="s">
        <v>134</v>
      </c>
      <c r="Q284" s="71"/>
      <c r="R284" s="98">
        <v>39884</v>
      </c>
      <c r="S284" s="87"/>
      <c r="T284" s="95"/>
      <c r="U284" s="95"/>
      <c r="V284" s="95"/>
    </row>
    <row r="285" spans="2:22">
      <c r="B285" s="70" t="s">
        <v>122</v>
      </c>
      <c r="C285" s="101"/>
      <c r="D285" s="72" t="s">
        <v>32</v>
      </c>
      <c r="E285" s="95"/>
      <c r="F285" s="72" t="s">
        <v>114</v>
      </c>
      <c r="G285" s="95"/>
      <c r="H285" s="72" t="s">
        <v>296</v>
      </c>
      <c r="I285" s="101"/>
      <c r="J285" s="92" t="s">
        <v>134</v>
      </c>
      <c r="K285" s="93"/>
      <c r="L285" s="92" t="s">
        <v>134</v>
      </c>
      <c r="M285" s="71"/>
      <c r="N285" s="72" t="s">
        <v>134</v>
      </c>
      <c r="O285" s="71"/>
      <c r="P285" s="72" t="s">
        <v>134</v>
      </c>
      <c r="Q285" s="71"/>
      <c r="R285" s="98">
        <v>39301</v>
      </c>
      <c r="S285" s="87"/>
      <c r="T285" s="95"/>
      <c r="U285" s="95"/>
      <c r="V285" s="95"/>
    </row>
    <row r="286" spans="2:22">
      <c r="B286" s="70" t="s">
        <v>122</v>
      </c>
      <c r="C286" s="101"/>
      <c r="D286" s="72" t="s">
        <v>32</v>
      </c>
      <c r="E286" s="95"/>
      <c r="F286" s="72" t="s">
        <v>114</v>
      </c>
      <c r="G286" s="95"/>
      <c r="H286" s="72" t="s">
        <v>142</v>
      </c>
      <c r="I286" s="101"/>
      <c r="J286" s="92" t="s">
        <v>134</v>
      </c>
      <c r="K286" s="93"/>
      <c r="L286" s="92" t="s">
        <v>134</v>
      </c>
      <c r="M286" s="71"/>
      <c r="N286" s="72" t="s">
        <v>134</v>
      </c>
      <c r="O286" s="71"/>
      <c r="P286" s="72" t="s">
        <v>134</v>
      </c>
      <c r="Q286" s="71"/>
      <c r="R286" s="98">
        <v>37940</v>
      </c>
      <c r="S286" s="87"/>
      <c r="T286" s="95"/>
      <c r="U286" s="95"/>
      <c r="V286" s="95"/>
    </row>
    <row r="287" spans="2:22">
      <c r="B287" s="70" t="s">
        <v>122</v>
      </c>
      <c r="C287" s="101"/>
      <c r="D287" s="72" t="s">
        <v>32</v>
      </c>
      <c r="E287" s="95"/>
      <c r="F287" s="72" t="s">
        <v>114</v>
      </c>
      <c r="G287" s="95"/>
      <c r="H287" s="72" t="s">
        <v>134</v>
      </c>
      <c r="I287" s="101"/>
      <c r="J287" s="92" t="s">
        <v>134</v>
      </c>
      <c r="K287" s="93"/>
      <c r="L287" s="92" t="s">
        <v>134</v>
      </c>
      <c r="M287" s="71"/>
      <c r="N287" s="72" t="s">
        <v>134</v>
      </c>
      <c r="O287" s="71"/>
      <c r="P287" s="72" t="s">
        <v>134</v>
      </c>
      <c r="Q287" s="71"/>
      <c r="R287" s="98">
        <v>36962</v>
      </c>
      <c r="S287" s="87"/>
      <c r="T287" s="95"/>
      <c r="U287" s="95"/>
      <c r="V287" s="95"/>
    </row>
    <row r="288" spans="2:22">
      <c r="B288" s="84" t="s">
        <v>97</v>
      </c>
      <c r="C288" s="85"/>
      <c r="D288" s="86" t="s">
        <v>56</v>
      </c>
      <c r="E288" s="96"/>
      <c r="F288" s="86" t="s">
        <v>56</v>
      </c>
      <c r="G288" s="96"/>
      <c r="H288" s="86" t="s">
        <v>142</v>
      </c>
      <c r="I288" s="85"/>
      <c r="J288" s="88" t="s">
        <v>134</v>
      </c>
      <c r="K288" s="89"/>
      <c r="L288" s="88" t="s">
        <v>134</v>
      </c>
      <c r="M288" s="90"/>
      <c r="N288" s="86" t="s">
        <v>134</v>
      </c>
      <c r="O288" s="90"/>
      <c r="P288" s="86" t="s">
        <v>134</v>
      </c>
      <c r="Q288" s="90"/>
      <c r="R288" s="97">
        <v>45807</v>
      </c>
      <c r="S288" s="87"/>
      <c r="T288" s="96"/>
      <c r="U288" s="96"/>
      <c r="V288" s="96"/>
    </row>
    <row r="289" spans="2:22" s="338" customFormat="1">
      <c r="B289" s="70" t="s">
        <v>97</v>
      </c>
      <c r="D289" s="72" t="s">
        <v>56</v>
      </c>
      <c r="E289" s="95"/>
      <c r="F289" s="72" t="s">
        <v>56</v>
      </c>
      <c r="G289" s="95"/>
      <c r="H289" s="72" t="s">
        <v>143</v>
      </c>
      <c r="J289" s="92" t="s">
        <v>134</v>
      </c>
      <c r="K289" s="93"/>
      <c r="L289" s="92" t="s">
        <v>134</v>
      </c>
      <c r="M289" s="71"/>
      <c r="N289" s="72" t="s">
        <v>134</v>
      </c>
      <c r="O289" s="71"/>
      <c r="P289" s="72" t="s">
        <v>134</v>
      </c>
      <c r="Q289" s="71"/>
      <c r="R289" s="98">
        <v>45566</v>
      </c>
      <c r="S289" s="102"/>
      <c r="T289" s="95"/>
      <c r="U289" s="95"/>
      <c r="V289" s="95"/>
    </row>
    <row r="290" spans="2:22" s="305" customFormat="1">
      <c r="B290" s="70" t="s">
        <v>97</v>
      </c>
      <c r="D290" s="72" t="s">
        <v>60</v>
      </c>
      <c r="E290" s="95"/>
      <c r="F290" s="72" t="s">
        <v>60</v>
      </c>
      <c r="G290" s="95"/>
      <c r="H290" s="72" t="s">
        <v>143</v>
      </c>
      <c r="J290" s="92" t="s">
        <v>134</v>
      </c>
      <c r="K290" s="93"/>
      <c r="L290" s="92" t="s">
        <v>134</v>
      </c>
      <c r="M290" s="71"/>
      <c r="N290" s="72" t="s">
        <v>134</v>
      </c>
      <c r="O290" s="71"/>
      <c r="P290" s="72" t="s">
        <v>134</v>
      </c>
      <c r="Q290" s="71"/>
      <c r="R290" s="98">
        <v>45413</v>
      </c>
      <c r="S290" s="102"/>
      <c r="T290" s="95"/>
      <c r="U290" s="95"/>
      <c r="V290" s="95"/>
    </row>
    <row r="291" spans="2:22" s="281" customFormat="1">
      <c r="B291" s="70" t="s">
        <v>97</v>
      </c>
      <c r="D291" s="72" t="s">
        <v>60</v>
      </c>
      <c r="E291" s="95"/>
      <c r="F291" s="72" t="s">
        <v>60</v>
      </c>
      <c r="G291" s="95"/>
      <c r="H291" s="72" t="s">
        <v>142</v>
      </c>
      <c r="J291" s="92" t="s">
        <v>134</v>
      </c>
      <c r="K291" s="93"/>
      <c r="L291" s="92" t="s">
        <v>134</v>
      </c>
      <c r="M291" s="71"/>
      <c r="N291" s="72" t="s">
        <v>134</v>
      </c>
      <c r="O291" s="71"/>
      <c r="P291" s="72" t="s">
        <v>134</v>
      </c>
      <c r="Q291" s="71"/>
      <c r="R291" s="98">
        <v>44663</v>
      </c>
      <c r="S291" s="102"/>
      <c r="T291" s="95"/>
      <c r="U291" s="95"/>
      <c r="V291" s="95"/>
    </row>
    <row r="292" spans="2:22" s="169" customFormat="1">
      <c r="B292" s="70" t="s">
        <v>97</v>
      </c>
      <c r="D292" s="72" t="s">
        <v>60</v>
      </c>
      <c r="E292" s="95"/>
      <c r="F292" s="72" t="s">
        <v>60</v>
      </c>
      <c r="G292" s="95"/>
      <c r="H292" s="72" t="s">
        <v>142</v>
      </c>
      <c r="J292" s="92" t="s">
        <v>134</v>
      </c>
      <c r="K292" s="93"/>
      <c r="L292" s="92" t="s">
        <v>134</v>
      </c>
      <c r="M292" s="71"/>
      <c r="N292" s="72" t="s">
        <v>134</v>
      </c>
      <c r="O292" s="71"/>
      <c r="P292" s="72" t="s">
        <v>134</v>
      </c>
      <c r="Q292" s="71"/>
      <c r="R292" s="98">
        <v>43199</v>
      </c>
      <c r="S292" s="102"/>
      <c r="T292" s="95"/>
      <c r="U292" s="95"/>
      <c r="V292" s="95"/>
    </row>
    <row r="293" spans="2:22">
      <c r="B293" s="70" t="s">
        <v>97</v>
      </c>
      <c r="C293" s="101"/>
      <c r="D293" s="72" t="s">
        <v>60</v>
      </c>
      <c r="E293" s="95"/>
      <c r="F293" s="72" t="s">
        <v>60</v>
      </c>
      <c r="G293" s="95"/>
      <c r="H293" s="72" t="s">
        <v>144</v>
      </c>
      <c r="I293" s="101"/>
      <c r="J293" s="92" t="s">
        <v>134</v>
      </c>
      <c r="K293" s="93"/>
      <c r="L293" s="92" t="s">
        <v>134</v>
      </c>
      <c r="M293" s="71"/>
      <c r="N293" s="72" t="s">
        <v>134</v>
      </c>
      <c r="O293" s="71"/>
      <c r="P293" s="72" t="s">
        <v>134</v>
      </c>
      <c r="Q293" s="71"/>
      <c r="R293" s="98">
        <v>42881</v>
      </c>
      <c r="S293" s="87"/>
      <c r="T293" s="95"/>
      <c r="U293" s="95"/>
      <c r="V293" s="95"/>
    </row>
    <row r="294" spans="2:22">
      <c r="B294" s="70" t="s">
        <v>97</v>
      </c>
      <c r="C294" s="101"/>
      <c r="D294" s="72" t="s">
        <v>60</v>
      </c>
      <c r="E294" s="95"/>
      <c r="F294" s="72" t="s">
        <v>60</v>
      </c>
      <c r="G294" s="95"/>
      <c r="H294" s="72" t="s">
        <v>142</v>
      </c>
      <c r="I294" s="101"/>
      <c r="J294" s="92" t="s">
        <v>134</v>
      </c>
      <c r="K294" s="93"/>
      <c r="L294" s="92" t="s">
        <v>134</v>
      </c>
      <c r="M294" s="71"/>
      <c r="N294" s="72" t="s">
        <v>134</v>
      </c>
      <c r="O294" s="71"/>
      <c r="P294" s="72" t="s">
        <v>134</v>
      </c>
      <c r="Q294" s="71"/>
      <c r="R294" s="98">
        <v>42809</v>
      </c>
      <c r="S294" s="87"/>
      <c r="T294" s="95"/>
      <c r="U294" s="95"/>
      <c r="V294" s="95"/>
    </row>
    <row r="295" spans="2:22">
      <c r="B295" s="70" t="s">
        <v>97</v>
      </c>
      <c r="C295" s="101"/>
      <c r="D295" s="72" t="s">
        <v>60</v>
      </c>
      <c r="E295" s="95"/>
      <c r="F295" s="72" t="s">
        <v>60</v>
      </c>
      <c r="G295" s="95"/>
      <c r="H295" s="72" t="s">
        <v>144</v>
      </c>
      <c r="I295" s="101"/>
      <c r="J295" s="92" t="s">
        <v>134</v>
      </c>
      <c r="K295" s="93"/>
      <c r="L295" s="92" t="s">
        <v>134</v>
      </c>
      <c r="M295" s="71"/>
      <c r="N295" s="72" t="s">
        <v>134</v>
      </c>
      <c r="O295" s="71"/>
      <c r="P295" s="72" t="s">
        <v>134</v>
      </c>
      <c r="Q295" s="71"/>
      <c r="R295" s="98">
        <v>42424</v>
      </c>
      <c r="S295" s="87"/>
      <c r="T295" s="95"/>
      <c r="U295" s="95"/>
      <c r="V295" s="95"/>
    </row>
    <row r="296" spans="2:22">
      <c r="B296" s="70" t="s">
        <v>97</v>
      </c>
      <c r="C296" s="101"/>
      <c r="D296" s="72" t="s">
        <v>53</v>
      </c>
      <c r="E296" s="95"/>
      <c r="F296" s="72" t="s">
        <v>53</v>
      </c>
      <c r="G296" s="95"/>
      <c r="H296" s="72" t="s">
        <v>285</v>
      </c>
      <c r="I296" s="101"/>
      <c r="J296" s="92" t="s">
        <v>600</v>
      </c>
      <c r="K296" s="93"/>
      <c r="L296" s="92" t="s">
        <v>600</v>
      </c>
      <c r="M296" s="71"/>
      <c r="N296" s="72" t="s">
        <v>134</v>
      </c>
      <c r="O296" s="71"/>
      <c r="P296" s="72" t="s">
        <v>134</v>
      </c>
      <c r="Q296" s="71"/>
      <c r="R296" s="98">
        <v>42347</v>
      </c>
      <c r="S296" s="87"/>
      <c r="T296" s="95"/>
      <c r="U296" s="95"/>
      <c r="V296" s="95"/>
    </row>
    <row r="297" spans="2:22">
      <c r="B297" s="70" t="s">
        <v>97</v>
      </c>
      <c r="C297" s="101"/>
      <c r="D297" s="72" t="s">
        <v>53</v>
      </c>
      <c r="E297" s="95"/>
      <c r="F297" s="72" t="s">
        <v>53</v>
      </c>
      <c r="G297" s="95"/>
      <c r="H297" s="72" t="s">
        <v>142</v>
      </c>
      <c r="I297" s="101"/>
      <c r="J297" s="92" t="s">
        <v>134</v>
      </c>
      <c r="K297" s="93"/>
      <c r="L297" s="92" t="s">
        <v>134</v>
      </c>
      <c r="M297" s="71"/>
      <c r="N297" s="72" t="s">
        <v>134</v>
      </c>
      <c r="O297" s="71"/>
      <c r="P297" s="72" t="s">
        <v>134</v>
      </c>
      <c r="Q297" s="71"/>
      <c r="R297" s="98">
        <v>42227</v>
      </c>
      <c r="S297" s="87"/>
      <c r="T297" s="95"/>
      <c r="U297" s="95"/>
      <c r="V297" s="95"/>
    </row>
    <row r="298" spans="2:22">
      <c r="B298" s="70" t="s">
        <v>97</v>
      </c>
      <c r="C298" s="101"/>
      <c r="D298" s="72" t="s">
        <v>39</v>
      </c>
      <c r="E298" s="95"/>
      <c r="F298" s="72" t="s">
        <v>39</v>
      </c>
      <c r="G298" s="95"/>
      <c r="H298" s="72" t="s">
        <v>144</v>
      </c>
      <c r="I298" s="101"/>
      <c r="J298" s="92" t="s">
        <v>134</v>
      </c>
      <c r="K298" s="93"/>
      <c r="L298" s="92" t="s">
        <v>134</v>
      </c>
      <c r="M298" s="71"/>
      <c r="N298" s="72" t="s">
        <v>134</v>
      </c>
      <c r="O298" s="71"/>
      <c r="P298" s="72" t="s">
        <v>134</v>
      </c>
      <c r="Q298" s="71"/>
      <c r="R298" s="98">
        <v>41891</v>
      </c>
      <c r="S298" s="87"/>
      <c r="T298" s="95"/>
      <c r="U298" s="95"/>
      <c r="V298" s="95"/>
    </row>
    <row r="299" spans="2:22">
      <c r="B299" s="70" t="s">
        <v>97</v>
      </c>
      <c r="C299" s="101"/>
      <c r="D299" s="72" t="s">
        <v>39</v>
      </c>
      <c r="E299" s="95"/>
      <c r="F299" s="72" t="s">
        <v>39</v>
      </c>
      <c r="G299" s="95"/>
      <c r="H299" s="72" t="s">
        <v>142</v>
      </c>
      <c r="I299" s="101"/>
      <c r="J299" s="92" t="s">
        <v>134</v>
      </c>
      <c r="K299" s="93"/>
      <c r="L299" s="92" t="s">
        <v>134</v>
      </c>
      <c r="M299" s="71"/>
      <c r="N299" s="72" t="s">
        <v>134</v>
      </c>
      <c r="O299" s="71"/>
      <c r="P299" s="72" t="s">
        <v>134</v>
      </c>
      <c r="Q299" s="71"/>
      <c r="R299" s="98">
        <v>41549</v>
      </c>
      <c r="S299" s="87"/>
      <c r="T299" s="95"/>
      <c r="U299" s="95"/>
      <c r="V299" s="95"/>
    </row>
    <row r="300" spans="2:22">
      <c r="B300" s="70" t="s">
        <v>97</v>
      </c>
      <c r="C300" s="101"/>
      <c r="D300" s="72" t="s">
        <v>39</v>
      </c>
      <c r="E300" s="95"/>
      <c r="F300" s="72" t="s">
        <v>39</v>
      </c>
      <c r="G300" s="95"/>
      <c r="H300" s="72" t="s">
        <v>143</v>
      </c>
      <c r="I300" s="101"/>
      <c r="J300" s="92" t="s">
        <v>134</v>
      </c>
      <c r="K300" s="93"/>
      <c r="L300" s="92" t="s">
        <v>134</v>
      </c>
      <c r="M300" s="71"/>
      <c r="N300" s="72" t="s">
        <v>134</v>
      </c>
      <c r="O300" s="71"/>
      <c r="P300" s="72" t="s">
        <v>134</v>
      </c>
      <c r="Q300" s="71"/>
      <c r="R300" s="98">
        <v>40714</v>
      </c>
      <c r="S300" s="87"/>
      <c r="T300" s="95"/>
      <c r="U300" s="95"/>
      <c r="V300" s="95"/>
    </row>
    <row r="301" spans="2:22">
      <c r="B301" s="70" t="s">
        <v>97</v>
      </c>
      <c r="C301" s="101"/>
      <c r="D301" s="72" t="s">
        <v>53</v>
      </c>
      <c r="E301" s="95"/>
      <c r="F301" s="72" t="s">
        <v>53</v>
      </c>
      <c r="G301" s="95"/>
      <c r="H301" s="72" t="s">
        <v>143</v>
      </c>
      <c r="I301" s="101"/>
      <c r="J301" s="92" t="s">
        <v>134</v>
      </c>
      <c r="K301" s="93"/>
      <c r="L301" s="92" t="s">
        <v>134</v>
      </c>
      <c r="M301" s="71"/>
      <c r="N301" s="72" t="s">
        <v>134</v>
      </c>
      <c r="O301" s="71"/>
      <c r="P301" s="72" t="s">
        <v>134</v>
      </c>
      <c r="Q301" s="71"/>
      <c r="R301" s="98">
        <v>40078</v>
      </c>
      <c r="S301" s="87"/>
      <c r="T301" s="95"/>
      <c r="U301" s="95"/>
      <c r="V301" s="95"/>
    </row>
    <row r="302" spans="2:22">
      <c r="B302" s="70" t="s">
        <v>97</v>
      </c>
      <c r="C302" s="101"/>
      <c r="D302" s="72" t="s">
        <v>56</v>
      </c>
      <c r="E302" s="95"/>
      <c r="F302" s="72" t="s">
        <v>56</v>
      </c>
      <c r="G302" s="95"/>
      <c r="H302" s="72" t="s">
        <v>285</v>
      </c>
      <c r="I302" s="101"/>
      <c r="J302" s="92" t="s">
        <v>601</v>
      </c>
      <c r="K302" s="93"/>
      <c r="L302" s="92" t="s">
        <v>601</v>
      </c>
      <c r="M302" s="71"/>
      <c r="N302" s="72" t="s">
        <v>134</v>
      </c>
      <c r="O302" s="71"/>
      <c r="P302" s="72" t="s">
        <v>134</v>
      </c>
      <c r="Q302" s="71"/>
      <c r="R302" s="98">
        <v>40000</v>
      </c>
      <c r="S302" s="87"/>
      <c r="T302" s="95"/>
      <c r="U302" s="95"/>
      <c r="V302" s="95"/>
    </row>
    <row r="303" spans="2:22">
      <c r="B303" s="70" t="s">
        <v>97</v>
      </c>
      <c r="C303" s="101"/>
      <c r="D303" s="72" t="s">
        <v>56</v>
      </c>
      <c r="E303" s="95"/>
      <c r="F303" s="72" t="s">
        <v>56</v>
      </c>
      <c r="G303" s="95"/>
      <c r="H303" s="72" t="s">
        <v>142</v>
      </c>
      <c r="I303" s="101"/>
      <c r="J303" s="92" t="s">
        <v>134</v>
      </c>
      <c r="K303" s="93"/>
      <c r="L303" s="92" t="s">
        <v>134</v>
      </c>
      <c r="M303" s="71"/>
      <c r="N303" s="72" t="s">
        <v>134</v>
      </c>
      <c r="O303" s="71"/>
      <c r="P303" s="72" t="s">
        <v>134</v>
      </c>
      <c r="Q303" s="71"/>
      <c r="R303" s="98">
        <v>39317</v>
      </c>
      <c r="S303" s="87"/>
      <c r="T303" s="95"/>
      <c r="U303" s="95"/>
      <c r="V303" s="95"/>
    </row>
    <row r="304" spans="2:22">
      <c r="B304" s="70" t="s">
        <v>97</v>
      </c>
      <c r="C304" s="101"/>
      <c r="D304" s="72" t="s">
        <v>60</v>
      </c>
      <c r="E304" s="95"/>
      <c r="F304" s="72" t="s">
        <v>60</v>
      </c>
      <c r="G304" s="95"/>
      <c r="H304" s="72" t="s">
        <v>285</v>
      </c>
      <c r="I304" s="101"/>
      <c r="J304" s="92" t="s">
        <v>601</v>
      </c>
      <c r="K304" s="93"/>
      <c r="L304" s="92" t="s">
        <v>601</v>
      </c>
      <c r="M304" s="71"/>
      <c r="N304" s="72" t="s">
        <v>134</v>
      </c>
      <c r="O304" s="71"/>
      <c r="P304" s="72" t="s">
        <v>134</v>
      </c>
      <c r="Q304" s="71"/>
      <c r="R304" s="98">
        <v>39226</v>
      </c>
      <c r="S304" s="87"/>
      <c r="T304" s="95"/>
      <c r="U304" s="95"/>
      <c r="V304" s="95"/>
    </row>
    <row r="305" spans="2:22">
      <c r="B305" s="70" t="s">
        <v>97</v>
      </c>
      <c r="C305" s="101"/>
      <c r="D305" s="72" t="s">
        <v>60</v>
      </c>
      <c r="E305" s="95"/>
      <c r="F305" s="72" t="s">
        <v>60</v>
      </c>
      <c r="G305" s="95"/>
      <c r="H305" s="72" t="s">
        <v>142</v>
      </c>
      <c r="I305" s="101"/>
      <c r="J305" s="92" t="s">
        <v>134</v>
      </c>
      <c r="K305" s="93"/>
      <c r="L305" s="92" t="s">
        <v>134</v>
      </c>
      <c r="M305" s="71"/>
      <c r="N305" s="72" t="s">
        <v>134</v>
      </c>
      <c r="O305" s="71"/>
      <c r="P305" s="72" t="s">
        <v>134</v>
      </c>
      <c r="Q305" s="71"/>
      <c r="R305" s="98">
        <v>38960</v>
      </c>
      <c r="S305" s="87"/>
      <c r="T305" s="95"/>
      <c r="U305" s="95"/>
      <c r="V305" s="95"/>
    </row>
    <row r="306" spans="2:22">
      <c r="B306" s="70" t="s">
        <v>97</v>
      </c>
      <c r="C306" s="101"/>
      <c r="D306" s="72" t="s">
        <v>79</v>
      </c>
      <c r="E306" s="95"/>
      <c r="F306" s="72" t="s">
        <v>79</v>
      </c>
      <c r="G306" s="95"/>
      <c r="H306" s="72" t="s">
        <v>285</v>
      </c>
      <c r="I306" s="101"/>
      <c r="J306" s="92" t="s">
        <v>601</v>
      </c>
      <c r="K306" s="93"/>
      <c r="L306" s="92" t="s">
        <v>601</v>
      </c>
      <c r="M306" s="71"/>
      <c r="N306" s="72" t="s">
        <v>134</v>
      </c>
      <c r="O306" s="71"/>
      <c r="P306" s="72" t="s">
        <v>134</v>
      </c>
      <c r="Q306" s="71"/>
      <c r="R306" s="98">
        <v>38930</v>
      </c>
      <c r="S306" s="87"/>
      <c r="T306" s="95"/>
      <c r="U306" s="95"/>
      <c r="V306" s="95"/>
    </row>
    <row r="307" spans="2:22">
      <c r="B307" s="70" t="s">
        <v>97</v>
      </c>
      <c r="C307" s="101"/>
      <c r="D307" s="72" t="s">
        <v>79</v>
      </c>
      <c r="E307" s="95"/>
      <c r="F307" s="72" t="s">
        <v>79</v>
      </c>
      <c r="G307" s="95"/>
      <c r="H307" s="72" t="s">
        <v>143</v>
      </c>
      <c r="I307" s="101"/>
      <c r="J307" s="92" t="s">
        <v>134</v>
      </c>
      <c r="K307" s="93"/>
      <c r="L307" s="92" t="s">
        <v>134</v>
      </c>
      <c r="M307" s="71"/>
      <c r="N307" s="72" t="s">
        <v>134</v>
      </c>
      <c r="O307" s="71"/>
      <c r="P307" s="72" t="s">
        <v>134</v>
      </c>
      <c r="Q307" s="71"/>
      <c r="R307" s="98">
        <v>38637</v>
      </c>
      <c r="S307" s="87"/>
      <c r="T307" s="95"/>
      <c r="U307" s="95"/>
      <c r="V307" s="95"/>
    </row>
    <row r="308" spans="2:22">
      <c r="B308" s="70" t="s">
        <v>97</v>
      </c>
      <c r="C308" s="101"/>
      <c r="D308" s="72" t="s">
        <v>69</v>
      </c>
      <c r="E308" s="95"/>
      <c r="F308" s="72" t="s">
        <v>79</v>
      </c>
      <c r="G308" s="95"/>
      <c r="H308" s="72" t="s">
        <v>143</v>
      </c>
      <c r="I308" s="101"/>
      <c r="J308" s="92" t="s">
        <v>134</v>
      </c>
      <c r="K308" s="93"/>
      <c r="L308" s="92" t="s">
        <v>134</v>
      </c>
      <c r="M308" s="71"/>
      <c r="N308" s="72" t="s">
        <v>134</v>
      </c>
      <c r="O308" s="71"/>
      <c r="P308" s="72" t="s">
        <v>134</v>
      </c>
      <c r="Q308" s="71"/>
      <c r="R308" s="98">
        <v>38364</v>
      </c>
      <c r="S308" s="87"/>
      <c r="T308" s="95"/>
      <c r="U308" s="95"/>
      <c r="V308" s="95"/>
    </row>
    <row r="309" spans="2:22">
      <c r="B309" s="70" t="s">
        <v>97</v>
      </c>
      <c r="C309" s="101"/>
      <c r="D309" s="72" t="s">
        <v>69</v>
      </c>
      <c r="E309" s="95"/>
      <c r="F309" s="72" t="s">
        <v>79</v>
      </c>
      <c r="G309" s="95"/>
      <c r="H309" s="72" t="s">
        <v>142</v>
      </c>
      <c r="I309" s="101"/>
      <c r="J309" s="92" t="s">
        <v>134</v>
      </c>
      <c r="K309" s="93"/>
      <c r="L309" s="92" t="s">
        <v>134</v>
      </c>
      <c r="M309" s="71"/>
      <c r="N309" s="72" t="s">
        <v>134</v>
      </c>
      <c r="O309" s="71"/>
      <c r="P309" s="72" t="s">
        <v>134</v>
      </c>
      <c r="Q309" s="71"/>
      <c r="R309" s="98">
        <v>38239</v>
      </c>
      <c r="S309" s="87"/>
      <c r="T309" s="95"/>
      <c r="U309" s="95"/>
      <c r="V309" s="95"/>
    </row>
    <row r="310" spans="2:22">
      <c r="B310" s="70" t="s">
        <v>97</v>
      </c>
      <c r="C310" s="101"/>
      <c r="D310" s="72" t="s">
        <v>88</v>
      </c>
      <c r="E310" s="95"/>
      <c r="F310" s="72" t="s">
        <v>88</v>
      </c>
      <c r="G310" s="95"/>
      <c r="H310" s="72" t="s">
        <v>142</v>
      </c>
      <c r="I310" s="101"/>
      <c r="J310" s="92" t="s">
        <v>134</v>
      </c>
      <c r="K310" s="93"/>
      <c r="L310" s="92" t="s">
        <v>134</v>
      </c>
      <c r="M310" s="71"/>
      <c r="N310" s="72" t="s">
        <v>134</v>
      </c>
      <c r="O310" s="71"/>
      <c r="P310" s="72" t="s">
        <v>134</v>
      </c>
      <c r="Q310" s="71"/>
      <c r="R310" s="98">
        <v>37940</v>
      </c>
      <c r="S310" s="87"/>
      <c r="T310" s="95"/>
      <c r="U310" s="95"/>
      <c r="V310" s="95"/>
    </row>
    <row r="311" spans="2:22">
      <c r="B311" s="70" t="s">
        <v>97</v>
      </c>
      <c r="C311" s="101"/>
      <c r="D311" s="72" t="s">
        <v>88</v>
      </c>
      <c r="E311" s="95"/>
      <c r="F311" s="72" t="s">
        <v>88</v>
      </c>
      <c r="G311" s="95"/>
      <c r="H311" s="72" t="s">
        <v>134</v>
      </c>
      <c r="I311" s="101"/>
      <c r="J311" s="92" t="s">
        <v>134</v>
      </c>
      <c r="K311" s="93"/>
      <c r="L311" s="92" t="s">
        <v>134</v>
      </c>
      <c r="M311" s="71"/>
      <c r="N311" s="72" t="s">
        <v>134</v>
      </c>
      <c r="O311" s="71"/>
      <c r="P311" s="72" t="s">
        <v>134</v>
      </c>
      <c r="Q311" s="71"/>
      <c r="R311" s="98">
        <v>37480</v>
      </c>
      <c r="S311" s="87"/>
      <c r="T311" s="95"/>
      <c r="U311" s="95"/>
      <c r="V311" s="95"/>
    </row>
    <row r="312" spans="2:22">
      <c r="B312" s="70" t="s">
        <v>97</v>
      </c>
      <c r="C312" s="101"/>
      <c r="D312" s="72" t="s">
        <v>69</v>
      </c>
      <c r="E312" s="95"/>
      <c r="F312" s="72" t="s">
        <v>69</v>
      </c>
      <c r="G312" s="95"/>
      <c r="H312" s="72" t="s">
        <v>134</v>
      </c>
      <c r="I312" s="101"/>
      <c r="J312" s="92" t="s">
        <v>134</v>
      </c>
      <c r="K312" s="93"/>
      <c r="L312" s="92" t="s">
        <v>134</v>
      </c>
      <c r="M312" s="71"/>
      <c r="N312" s="72" t="s">
        <v>134</v>
      </c>
      <c r="O312" s="71"/>
      <c r="P312" s="72" t="s">
        <v>134</v>
      </c>
      <c r="Q312" s="71"/>
      <c r="R312" s="98">
        <v>36815</v>
      </c>
      <c r="S312" s="87"/>
      <c r="T312" s="95"/>
      <c r="U312" s="95"/>
      <c r="V312" s="95"/>
    </row>
    <row r="313" spans="2:22">
      <c r="B313" s="70" t="s">
        <v>97</v>
      </c>
      <c r="C313" s="101"/>
      <c r="D313" s="72" t="s">
        <v>88</v>
      </c>
      <c r="E313" s="95"/>
      <c r="F313" s="72" t="s">
        <v>91</v>
      </c>
      <c r="G313" s="95"/>
      <c r="H313" s="72" t="s">
        <v>134</v>
      </c>
      <c r="I313" s="101"/>
      <c r="J313" s="92" t="s">
        <v>601</v>
      </c>
      <c r="K313" s="93"/>
      <c r="L313" s="92" t="s">
        <v>601</v>
      </c>
      <c r="M313" s="71"/>
      <c r="N313" s="72" t="s">
        <v>134</v>
      </c>
      <c r="O313" s="71"/>
      <c r="P313" s="72" t="s">
        <v>134</v>
      </c>
      <c r="Q313" s="71"/>
      <c r="R313" s="98">
        <v>36755</v>
      </c>
      <c r="S313" s="87"/>
      <c r="T313" s="95"/>
      <c r="U313" s="95"/>
      <c r="V313" s="95"/>
    </row>
    <row r="314" spans="2:22">
      <c r="B314" s="70" t="s">
        <v>97</v>
      </c>
      <c r="C314" s="101"/>
      <c r="D314" s="72" t="s">
        <v>88</v>
      </c>
      <c r="E314" s="95"/>
      <c r="F314" s="72" t="s">
        <v>91</v>
      </c>
      <c r="G314" s="95"/>
      <c r="H314" s="72" t="s">
        <v>134</v>
      </c>
      <c r="I314" s="101"/>
      <c r="J314" s="92" t="s">
        <v>134</v>
      </c>
      <c r="K314" s="93"/>
      <c r="L314" s="92" t="s">
        <v>134</v>
      </c>
      <c r="M314" s="71"/>
      <c r="N314" s="72" t="s">
        <v>134</v>
      </c>
      <c r="O314" s="71"/>
      <c r="P314" s="72" t="s">
        <v>134</v>
      </c>
      <c r="Q314" s="71"/>
      <c r="R314" s="98">
        <v>36510</v>
      </c>
      <c r="S314" s="87"/>
      <c r="T314" s="95"/>
      <c r="U314" s="95"/>
      <c r="V314" s="95"/>
    </row>
    <row r="315" spans="2:22">
      <c r="B315" s="70" t="s">
        <v>97</v>
      </c>
      <c r="C315" s="101"/>
      <c r="D315" s="72" t="s">
        <v>88</v>
      </c>
      <c r="E315" s="95"/>
      <c r="F315" s="72" t="s">
        <v>98</v>
      </c>
      <c r="G315" s="95"/>
      <c r="H315" s="72" t="s">
        <v>134</v>
      </c>
      <c r="I315" s="101"/>
      <c r="J315" s="92" t="s">
        <v>134</v>
      </c>
      <c r="K315" s="93"/>
      <c r="L315" s="92" t="s">
        <v>134</v>
      </c>
      <c r="M315" s="71"/>
      <c r="N315" s="72" t="s">
        <v>134</v>
      </c>
      <c r="O315" s="71"/>
      <c r="P315" s="72" t="s">
        <v>134</v>
      </c>
      <c r="Q315" s="71"/>
      <c r="R315" s="98">
        <v>36041</v>
      </c>
      <c r="S315" s="87"/>
      <c r="T315" s="95"/>
      <c r="U315" s="95"/>
      <c r="V315" s="95"/>
    </row>
    <row r="316" spans="2:22">
      <c r="B316" s="70" t="s">
        <v>97</v>
      </c>
      <c r="C316" s="101"/>
      <c r="D316" s="72" t="s">
        <v>69</v>
      </c>
      <c r="E316" s="95"/>
      <c r="F316" s="72" t="s">
        <v>88</v>
      </c>
      <c r="G316" s="95"/>
      <c r="H316" s="72" t="s">
        <v>134</v>
      </c>
      <c r="I316" s="101"/>
      <c r="J316" s="92" t="s">
        <v>134</v>
      </c>
      <c r="K316" s="93"/>
      <c r="L316" s="92" t="s">
        <v>134</v>
      </c>
      <c r="M316" s="71"/>
      <c r="N316" s="72" t="s">
        <v>134</v>
      </c>
      <c r="O316" s="71"/>
      <c r="P316" s="72" t="s">
        <v>134</v>
      </c>
      <c r="Q316" s="71"/>
      <c r="R316" s="98">
        <v>35965</v>
      </c>
      <c r="S316" s="87"/>
      <c r="T316" s="95"/>
      <c r="U316" s="95"/>
      <c r="V316" s="95"/>
    </row>
    <row r="317" spans="2:22">
      <c r="B317" s="70" t="s">
        <v>97</v>
      </c>
      <c r="C317" s="101"/>
      <c r="D317" s="72" t="s">
        <v>69</v>
      </c>
      <c r="E317" s="95"/>
      <c r="F317" s="72" t="s">
        <v>134</v>
      </c>
      <c r="G317" s="95"/>
      <c r="H317" s="72" t="s">
        <v>134</v>
      </c>
      <c r="I317" s="101"/>
      <c r="J317" s="92" t="s">
        <v>134</v>
      </c>
      <c r="K317" s="93"/>
      <c r="L317" s="92" t="s">
        <v>134</v>
      </c>
      <c r="M317" s="71"/>
      <c r="N317" s="72" t="s">
        <v>134</v>
      </c>
      <c r="O317" s="71"/>
      <c r="P317" s="72" t="s">
        <v>134</v>
      </c>
      <c r="Q317" s="71"/>
      <c r="R317" s="98">
        <v>34668</v>
      </c>
      <c r="S317" s="87"/>
      <c r="T317" s="95"/>
      <c r="U317" s="95"/>
      <c r="V317" s="95"/>
    </row>
    <row r="318" spans="2:22">
      <c r="B318" s="70" t="s">
        <v>97</v>
      </c>
      <c r="C318" s="101"/>
      <c r="D318" s="72" t="s">
        <v>88</v>
      </c>
      <c r="E318" s="95"/>
      <c r="F318" s="72" t="s">
        <v>134</v>
      </c>
      <c r="G318" s="95"/>
      <c r="H318" s="72" t="s">
        <v>134</v>
      </c>
      <c r="I318" s="101"/>
      <c r="J318" s="92" t="s">
        <v>601</v>
      </c>
      <c r="K318" s="93"/>
      <c r="L318" s="92" t="s">
        <v>134</v>
      </c>
      <c r="M318" s="71"/>
      <c r="N318" s="72" t="s">
        <v>134</v>
      </c>
      <c r="O318" s="71"/>
      <c r="P318" s="72" t="s">
        <v>134</v>
      </c>
      <c r="Q318" s="71"/>
      <c r="R318" s="98">
        <v>34612</v>
      </c>
      <c r="S318" s="87"/>
      <c r="T318" s="95"/>
      <c r="U318" s="95"/>
      <c r="V318" s="95"/>
    </row>
    <row r="319" spans="2:22">
      <c r="B319" s="70" t="s">
        <v>97</v>
      </c>
      <c r="C319" s="101"/>
      <c r="D319" s="72" t="s">
        <v>88</v>
      </c>
      <c r="E319" s="95"/>
      <c r="F319" s="72" t="s">
        <v>134</v>
      </c>
      <c r="G319" s="95"/>
      <c r="H319" s="72" t="s">
        <v>134</v>
      </c>
      <c r="I319" s="101"/>
      <c r="J319" s="92" t="s">
        <v>134</v>
      </c>
      <c r="K319" s="93"/>
      <c r="L319" s="92" t="s">
        <v>134</v>
      </c>
      <c r="M319" s="71"/>
      <c r="N319" s="72" t="s">
        <v>134</v>
      </c>
      <c r="O319" s="71"/>
      <c r="P319" s="72" t="s">
        <v>134</v>
      </c>
      <c r="Q319" s="71"/>
      <c r="R319" s="98">
        <v>32595</v>
      </c>
      <c r="S319" s="87"/>
      <c r="T319" s="95"/>
      <c r="U319" s="95"/>
      <c r="V319" s="95"/>
    </row>
    <row r="320" spans="2:22">
      <c r="B320" s="70" t="s">
        <v>97</v>
      </c>
      <c r="C320" s="101"/>
      <c r="D320" s="72" t="s">
        <v>69</v>
      </c>
      <c r="E320" s="95"/>
      <c r="F320" s="72" t="s">
        <v>134</v>
      </c>
      <c r="G320" s="95"/>
      <c r="H320" s="72" t="s">
        <v>134</v>
      </c>
      <c r="I320" s="101"/>
      <c r="J320" s="92" t="s">
        <v>134</v>
      </c>
      <c r="K320" s="93"/>
      <c r="L320" s="92" t="s">
        <v>134</v>
      </c>
      <c r="M320" s="71"/>
      <c r="N320" s="72" t="s">
        <v>134</v>
      </c>
      <c r="O320" s="71"/>
      <c r="P320" s="72" t="s">
        <v>134</v>
      </c>
      <c r="Q320" s="71"/>
      <c r="R320" s="98">
        <v>32115</v>
      </c>
      <c r="S320" s="87"/>
      <c r="T320" s="95"/>
      <c r="U320" s="95"/>
      <c r="V320" s="95"/>
    </row>
    <row r="321" spans="2:22">
      <c r="B321" s="70" t="s">
        <v>97</v>
      </c>
      <c r="C321" s="101"/>
      <c r="D321" s="72" t="s">
        <v>56</v>
      </c>
      <c r="E321" s="95"/>
      <c r="F321" s="72" t="s">
        <v>134</v>
      </c>
      <c r="G321" s="95"/>
      <c r="H321" s="72" t="s">
        <v>134</v>
      </c>
      <c r="I321" s="101"/>
      <c r="J321" s="92" t="s">
        <v>134</v>
      </c>
      <c r="K321" s="93"/>
      <c r="L321" s="92" t="s">
        <v>134</v>
      </c>
      <c r="M321" s="71"/>
      <c r="N321" s="72" t="s">
        <v>134</v>
      </c>
      <c r="O321" s="71"/>
      <c r="P321" s="72" t="s">
        <v>134</v>
      </c>
      <c r="Q321" s="71"/>
      <c r="R321" s="98">
        <v>31734</v>
      </c>
      <c r="S321" s="87"/>
      <c r="T321" s="95"/>
      <c r="U321" s="95"/>
      <c r="V321" s="95"/>
    </row>
    <row r="322" spans="2:22">
      <c r="B322" s="84" t="s">
        <v>96</v>
      </c>
      <c r="C322" s="85"/>
      <c r="D322" s="86" t="s">
        <v>45</v>
      </c>
      <c r="E322" s="96"/>
      <c r="F322" s="86" t="s">
        <v>45</v>
      </c>
      <c r="G322" s="96"/>
      <c r="H322" s="86" t="s">
        <v>142</v>
      </c>
      <c r="I322" s="85"/>
      <c r="J322" s="88" t="s">
        <v>134</v>
      </c>
      <c r="K322" s="89"/>
      <c r="L322" s="88" t="s">
        <v>134</v>
      </c>
      <c r="M322" s="90"/>
      <c r="N322" s="86" t="s">
        <v>134</v>
      </c>
      <c r="O322" s="90"/>
      <c r="P322" s="86" t="s">
        <v>134</v>
      </c>
      <c r="Q322" s="90"/>
      <c r="R322" s="97">
        <v>45681</v>
      </c>
      <c r="S322" s="87"/>
      <c r="T322" s="96"/>
      <c r="U322" s="96"/>
      <c r="V322" s="96"/>
    </row>
    <row r="323" spans="2:22" s="320" customFormat="1">
      <c r="B323" s="70" t="s">
        <v>96</v>
      </c>
      <c r="D323" s="72" t="s">
        <v>45</v>
      </c>
      <c r="E323" s="95"/>
      <c r="F323" s="72" t="s">
        <v>45</v>
      </c>
      <c r="G323" s="95"/>
      <c r="H323" s="72" t="s">
        <v>142</v>
      </c>
      <c r="J323" s="92" t="s">
        <v>134</v>
      </c>
      <c r="K323" s="93"/>
      <c r="L323" s="92" t="s">
        <v>134</v>
      </c>
      <c r="M323" s="71"/>
      <c r="N323" s="72" t="s">
        <v>134</v>
      </c>
      <c r="O323" s="71"/>
      <c r="P323" s="72" t="s">
        <v>134</v>
      </c>
      <c r="Q323" s="71"/>
      <c r="R323" s="98">
        <v>44960</v>
      </c>
      <c r="S323" s="102"/>
      <c r="T323" s="95"/>
      <c r="U323" s="95"/>
      <c r="V323" s="95"/>
    </row>
    <row r="324" spans="2:22" s="203" customFormat="1">
      <c r="B324" s="70" t="s">
        <v>96</v>
      </c>
      <c r="D324" s="72" t="s">
        <v>45</v>
      </c>
      <c r="E324" s="95"/>
      <c r="F324" s="72" t="s">
        <v>45</v>
      </c>
      <c r="G324" s="95"/>
      <c r="H324" s="72" t="s">
        <v>142</v>
      </c>
      <c r="J324" s="92" t="s">
        <v>134</v>
      </c>
      <c r="K324" s="93"/>
      <c r="L324" s="92" t="s">
        <v>134</v>
      </c>
      <c r="M324" s="71"/>
      <c r="N324" s="72" t="s">
        <v>134</v>
      </c>
      <c r="O324" s="71"/>
      <c r="P324" s="72" t="s">
        <v>134</v>
      </c>
      <c r="Q324" s="71"/>
      <c r="R324" s="98">
        <v>44113</v>
      </c>
      <c r="S324" s="102"/>
      <c r="T324" s="95"/>
      <c r="U324" s="95"/>
      <c r="V324" s="95"/>
    </row>
    <row r="325" spans="2:22">
      <c r="B325" s="70" t="s">
        <v>96</v>
      </c>
      <c r="C325" s="101"/>
      <c r="D325" s="72" t="s">
        <v>39</v>
      </c>
      <c r="E325" s="95"/>
      <c r="F325" s="72" t="s">
        <v>39</v>
      </c>
      <c r="G325" s="95"/>
      <c r="H325" s="72" t="s">
        <v>143</v>
      </c>
      <c r="I325" s="101"/>
      <c r="J325" s="92" t="s">
        <v>134</v>
      </c>
      <c r="K325" s="93"/>
      <c r="L325" s="92" t="s">
        <v>134</v>
      </c>
      <c r="M325" s="71"/>
      <c r="N325" s="72" t="s">
        <v>134</v>
      </c>
      <c r="O325" s="71"/>
      <c r="P325" s="72" t="s">
        <v>134</v>
      </c>
      <c r="Q325" s="71"/>
      <c r="R325" s="98">
        <v>43707</v>
      </c>
      <c r="S325" s="87"/>
      <c r="T325" s="95"/>
      <c r="U325" s="95"/>
      <c r="V325" s="95"/>
    </row>
    <row r="326" spans="2:22">
      <c r="B326" s="70" t="s">
        <v>96</v>
      </c>
      <c r="C326" s="101"/>
      <c r="D326" s="72" t="s">
        <v>39</v>
      </c>
      <c r="E326" s="95"/>
      <c r="F326" s="72" t="s">
        <v>39</v>
      </c>
      <c r="G326" s="95"/>
      <c r="H326" s="72" t="s">
        <v>142</v>
      </c>
      <c r="I326" s="101"/>
      <c r="J326" s="92" t="s">
        <v>134</v>
      </c>
      <c r="K326" s="93"/>
      <c r="L326" s="92" t="s">
        <v>134</v>
      </c>
      <c r="M326" s="71"/>
      <c r="N326" s="72" t="s">
        <v>134</v>
      </c>
      <c r="O326" s="71"/>
      <c r="P326" s="72" t="s">
        <v>134</v>
      </c>
      <c r="Q326" s="71"/>
      <c r="R326" s="98">
        <v>40746</v>
      </c>
      <c r="S326" s="87"/>
      <c r="T326" s="95"/>
      <c r="U326" s="95"/>
      <c r="V326" s="95"/>
    </row>
    <row r="327" spans="2:22">
      <c r="B327" s="70" t="s">
        <v>96</v>
      </c>
      <c r="C327" s="101"/>
      <c r="D327" s="72" t="s">
        <v>53</v>
      </c>
      <c r="E327" s="95"/>
      <c r="F327" s="72" t="s">
        <v>53</v>
      </c>
      <c r="G327" s="95"/>
      <c r="H327" s="72" t="s">
        <v>285</v>
      </c>
      <c r="I327" s="101"/>
      <c r="J327" s="92" t="s">
        <v>601</v>
      </c>
      <c r="K327" s="93"/>
      <c r="L327" s="92" t="s">
        <v>601</v>
      </c>
      <c r="M327" s="71"/>
      <c r="N327" s="72" t="s">
        <v>134</v>
      </c>
      <c r="O327" s="71"/>
      <c r="P327" s="72" t="s">
        <v>134</v>
      </c>
      <c r="Q327" s="71"/>
      <c r="R327" s="98">
        <v>40638</v>
      </c>
      <c r="S327" s="87"/>
      <c r="T327" s="95"/>
      <c r="U327" s="95"/>
      <c r="V327" s="95"/>
    </row>
    <row r="328" spans="2:22">
      <c r="B328" s="70" t="s">
        <v>96</v>
      </c>
      <c r="C328" s="101"/>
      <c r="D328" s="72" t="s">
        <v>53</v>
      </c>
      <c r="E328" s="95"/>
      <c r="F328" s="72" t="s">
        <v>53</v>
      </c>
      <c r="G328" s="95"/>
      <c r="H328" s="72" t="s">
        <v>143</v>
      </c>
      <c r="I328" s="101"/>
      <c r="J328" s="92" t="s">
        <v>134</v>
      </c>
      <c r="K328" s="93"/>
      <c r="L328" s="92" t="s">
        <v>134</v>
      </c>
      <c r="M328" s="71"/>
      <c r="N328" s="72" t="s">
        <v>134</v>
      </c>
      <c r="O328" s="71"/>
      <c r="P328" s="72" t="s">
        <v>134</v>
      </c>
      <c r="Q328" s="71"/>
      <c r="R328" s="98">
        <v>40199</v>
      </c>
      <c r="S328" s="87"/>
      <c r="T328" s="95"/>
      <c r="U328" s="95"/>
      <c r="V328" s="95"/>
    </row>
    <row r="329" spans="2:22">
      <c r="B329" s="70" t="s">
        <v>96</v>
      </c>
      <c r="C329" s="101"/>
      <c r="D329" s="72" t="s">
        <v>53</v>
      </c>
      <c r="E329" s="95"/>
      <c r="F329" s="72" t="s">
        <v>53</v>
      </c>
      <c r="G329" s="95"/>
      <c r="H329" s="72" t="s">
        <v>142</v>
      </c>
      <c r="I329" s="101"/>
      <c r="J329" s="92" t="s">
        <v>134</v>
      </c>
      <c r="K329" s="93"/>
      <c r="L329" s="92" t="s">
        <v>134</v>
      </c>
      <c r="M329" s="71"/>
      <c r="N329" s="72" t="s">
        <v>134</v>
      </c>
      <c r="O329" s="71"/>
      <c r="P329" s="72" t="s">
        <v>134</v>
      </c>
      <c r="Q329" s="71"/>
      <c r="R329" s="98">
        <v>39716</v>
      </c>
      <c r="S329" s="87"/>
      <c r="T329" s="95"/>
      <c r="U329" s="95"/>
      <c r="V329" s="95"/>
    </row>
    <row r="330" spans="2:22">
      <c r="B330" s="70" t="s">
        <v>96</v>
      </c>
      <c r="C330" s="101"/>
      <c r="D330" s="72" t="s">
        <v>53</v>
      </c>
      <c r="E330" s="95"/>
      <c r="F330" s="72" t="s">
        <v>53</v>
      </c>
      <c r="G330" s="95"/>
      <c r="H330" s="72" t="s">
        <v>143</v>
      </c>
      <c r="I330" s="101"/>
      <c r="J330" s="92" t="s">
        <v>134</v>
      </c>
      <c r="K330" s="93"/>
      <c r="L330" s="92" t="s">
        <v>134</v>
      </c>
      <c r="M330" s="71"/>
      <c r="N330" s="72" t="s">
        <v>134</v>
      </c>
      <c r="O330" s="71"/>
      <c r="P330" s="72" t="s">
        <v>134</v>
      </c>
      <c r="Q330" s="71"/>
      <c r="R330" s="98">
        <v>39136</v>
      </c>
      <c r="S330" s="87"/>
      <c r="T330" s="95"/>
      <c r="U330" s="95"/>
      <c r="V330" s="95"/>
    </row>
    <row r="331" spans="2:22">
      <c r="B331" s="70" t="s">
        <v>96</v>
      </c>
      <c r="C331" s="101"/>
      <c r="D331" s="72" t="s">
        <v>53</v>
      </c>
      <c r="E331" s="95"/>
      <c r="F331" s="72" t="s">
        <v>53</v>
      </c>
      <c r="G331" s="95"/>
      <c r="H331" s="72" t="s">
        <v>142</v>
      </c>
      <c r="I331" s="101"/>
      <c r="J331" s="92" t="s">
        <v>134</v>
      </c>
      <c r="K331" s="93"/>
      <c r="L331" s="92" t="s">
        <v>134</v>
      </c>
      <c r="M331" s="71"/>
      <c r="N331" s="72" t="s">
        <v>134</v>
      </c>
      <c r="O331" s="71"/>
      <c r="P331" s="72" t="s">
        <v>134</v>
      </c>
      <c r="Q331" s="71"/>
      <c r="R331" s="98">
        <v>38777</v>
      </c>
      <c r="S331" s="87"/>
      <c r="T331" s="95"/>
      <c r="U331" s="95"/>
      <c r="V331" s="95"/>
    </row>
    <row r="332" spans="2:22">
      <c r="B332" s="70" t="s">
        <v>96</v>
      </c>
      <c r="C332" s="101"/>
      <c r="D332" s="72" t="s">
        <v>56</v>
      </c>
      <c r="E332" s="95"/>
      <c r="F332" s="72" t="s">
        <v>56</v>
      </c>
      <c r="G332" s="95"/>
      <c r="H332" s="72" t="s">
        <v>285</v>
      </c>
      <c r="I332" s="101"/>
      <c r="J332" s="92" t="s">
        <v>601</v>
      </c>
      <c r="K332" s="93"/>
      <c r="L332" s="92" t="s">
        <v>601</v>
      </c>
      <c r="M332" s="71"/>
      <c r="N332" s="72" t="s">
        <v>134</v>
      </c>
      <c r="O332" s="71"/>
      <c r="P332" s="72" t="s">
        <v>134</v>
      </c>
      <c r="Q332" s="71"/>
      <c r="R332" s="98">
        <v>38707</v>
      </c>
      <c r="S332" s="87"/>
      <c r="T332" s="95"/>
      <c r="U332" s="95"/>
      <c r="V332" s="95"/>
    </row>
    <row r="333" spans="2:22">
      <c r="B333" s="70" t="s">
        <v>96</v>
      </c>
      <c r="C333" s="101"/>
      <c r="D333" s="72" t="s">
        <v>56</v>
      </c>
      <c r="E333" s="95"/>
      <c r="F333" s="72" t="s">
        <v>56</v>
      </c>
      <c r="G333" s="95"/>
      <c r="H333" s="72" t="s">
        <v>143</v>
      </c>
      <c r="I333" s="101"/>
      <c r="J333" s="92" t="s">
        <v>134</v>
      </c>
      <c r="K333" s="93"/>
      <c r="L333" s="92" t="s">
        <v>134</v>
      </c>
      <c r="M333" s="71"/>
      <c r="N333" s="72" t="s">
        <v>134</v>
      </c>
      <c r="O333" s="71"/>
      <c r="P333" s="72" t="s">
        <v>134</v>
      </c>
      <c r="Q333" s="71"/>
      <c r="R333" s="98">
        <v>38308</v>
      </c>
      <c r="S333" s="87"/>
      <c r="T333" s="95"/>
      <c r="U333" s="95"/>
      <c r="V333" s="95"/>
    </row>
    <row r="334" spans="2:22">
      <c r="B334" s="70" t="s">
        <v>96</v>
      </c>
      <c r="C334" s="101"/>
      <c r="D334" s="72" t="s">
        <v>60</v>
      </c>
      <c r="E334" s="95"/>
      <c r="F334" s="72" t="s">
        <v>60</v>
      </c>
      <c r="G334" s="95"/>
      <c r="H334" s="72" t="s">
        <v>285</v>
      </c>
      <c r="I334" s="101"/>
      <c r="J334" s="92" t="s">
        <v>601</v>
      </c>
      <c r="K334" s="93"/>
      <c r="L334" s="92" t="s">
        <v>601</v>
      </c>
      <c r="M334" s="71"/>
      <c r="N334" s="72" t="s">
        <v>134</v>
      </c>
      <c r="O334" s="71"/>
      <c r="P334" s="72" t="s">
        <v>134</v>
      </c>
      <c r="Q334" s="71"/>
      <c r="R334" s="98">
        <v>38224</v>
      </c>
      <c r="S334" s="87"/>
      <c r="T334" s="95"/>
      <c r="U334" s="95"/>
      <c r="V334" s="95"/>
    </row>
    <row r="335" spans="2:22">
      <c r="B335" s="70" t="s">
        <v>96</v>
      </c>
      <c r="C335" s="101"/>
      <c r="D335" s="72" t="s">
        <v>60</v>
      </c>
      <c r="E335" s="95"/>
      <c r="F335" s="72" t="s">
        <v>60</v>
      </c>
      <c r="G335" s="95"/>
      <c r="H335" s="72" t="s">
        <v>142</v>
      </c>
      <c r="I335" s="101"/>
      <c r="J335" s="92" t="s">
        <v>134</v>
      </c>
      <c r="K335" s="93"/>
      <c r="L335" s="92" t="s">
        <v>134</v>
      </c>
      <c r="M335" s="71"/>
      <c r="N335" s="72" t="s">
        <v>134</v>
      </c>
      <c r="O335" s="71"/>
      <c r="P335" s="72" t="s">
        <v>134</v>
      </c>
      <c r="Q335" s="71"/>
      <c r="R335" s="98">
        <v>37940</v>
      </c>
      <c r="S335" s="87"/>
      <c r="T335" s="95"/>
      <c r="U335" s="95"/>
      <c r="V335" s="95"/>
    </row>
    <row r="336" spans="2:22">
      <c r="B336" s="70" t="s">
        <v>96</v>
      </c>
      <c r="C336" s="101"/>
      <c r="D336" s="72" t="s">
        <v>60</v>
      </c>
      <c r="E336" s="95"/>
      <c r="F336" s="72" t="s">
        <v>60</v>
      </c>
      <c r="G336" s="95"/>
      <c r="H336" s="72" t="s">
        <v>134</v>
      </c>
      <c r="I336" s="101"/>
      <c r="J336" s="92" t="s">
        <v>134</v>
      </c>
      <c r="K336" s="93"/>
      <c r="L336" s="92" t="s">
        <v>134</v>
      </c>
      <c r="M336" s="71"/>
      <c r="N336" s="72" t="s">
        <v>134</v>
      </c>
      <c r="O336" s="71"/>
      <c r="P336" s="72" t="s">
        <v>134</v>
      </c>
      <c r="Q336" s="71"/>
      <c r="R336" s="98">
        <v>37777</v>
      </c>
      <c r="S336" s="87"/>
      <c r="T336" s="95"/>
      <c r="U336" s="95"/>
      <c r="V336" s="95"/>
    </row>
    <row r="337" spans="2:22">
      <c r="B337" s="70" t="s">
        <v>96</v>
      </c>
      <c r="C337" s="101"/>
      <c r="D337" s="72" t="s">
        <v>69</v>
      </c>
      <c r="E337" s="95"/>
      <c r="F337" s="72" t="s">
        <v>69</v>
      </c>
      <c r="G337" s="95"/>
      <c r="H337" s="72" t="s">
        <v>134</v>
      </c>
      <c r="I337" s="101"/>
      <c r="J337" s="92" t="s">
        <v>134</v>
      </c>
      <c r="K337" s="93"/>
      <c r="L337" s="92" t="s">
        <v>134</v>
      </c>
      <c r="M337" s="71"/>
      <c r="N337" s="72" t="s">
        <v>134</v>
      </c>
      <c r="O337" s="71"/>
      <c r="P337" s="72" t="s">
        <v>134</v>
      </c>
      <c r="Q337" s="71"/>
      <c r="R337" s="98">
        <v>37244</v>
      </c>
      <c r="S337" s="87"/>
      <c r="T337" s="95"/>
      <c r="U337" s="95"/>
      <c r="V337" s="95"/>
    </row>
    <row r="338" spans="2:22">
      <c r="B338" s="70" t="s">
        <v>96</v>
      </c>
      <c r="C338" s="101"/>
      <c r="D338" s="72" t="s">
        <v>88</v>
      </c>
      <c r="E338" s="95"/>
      <c r="F338" s="72" t="s">
        <v>69</v>
      </c>
      <c r="G338" s="95"/>
      <c r="H338" s="72" t="s">
        <v>134</v>
      </c>
      <c r="I338" s="101"/>
      <c r="J338" s="92" t="s">
        <v>134</v>
      </c>
      <c r="K338" s="93"/>
      <c r="L338" s="92" t="s">
        <v>134</v>
      </c>
      <c r="M338" s="71"/>
      <c r="N338" s="72" t="s">
        <v>134</v>
      </c>
      <c r="O338" s="71"/>
      <c r="P338" s="72" t="s">
        <v>134</v>
      </c>
      <c r="Q338" s="71"/>
      <c r="R338" s="98">
        <v>36209</v>
      </c>
      <c r="S338" s="87"/>
      <c r="T338" s="95"/>
      <c r="U338" s="95"/>
      <c r="V338" s="95"/>
    </row>
    <row r="339" spans="2:22">
      <c r="B339" s="70" t="s">
        <v>96</v>
      </c>
      <c r="C339" s="101"/>
      <c r="D339" s="72" t="s">
        <v>88</v>
      </c>
      <c r="E339" s="95"/>
      <c r="F339" s="72" t="s">
        <v>134</v>
      </c>
      <c r="G339" s="95"/>
      <c r="H339" s="72" t="s">
        <v>134</v>
      </c>
      <c r="I339" s="101"/>
      <c r="J339" s="92" t="s">
        <v>134</v>
      </c>
      <c r="K339" s="93"/>
      <c r="L339" s="92" t="s">
        <v>134</v>
      </c>
      <c r="M339" s="71"/>
      <c r="N339" s="72" t="s">
        <v>134</v>
      </c>
      <c r="O339" s="71"/>
      <c r="P339" s="72" t="s">
        <v>134</v>
      </c>
      <c r="Q339" s="71"/>
      <c r="R339" s="98">
        <v>35780</v>
      </c>
      <c r="S339" s="87"/>
      <c r="T339" s="95"/>
      <c r="U339" s="95"/>
      <c r="V339" s="95"/>
    </row>
    <row r="340" spans="2:22">
      <c r="B340" s="70" t="s">
        <v>96</v>
      </c>
      <c r="C340" s="101"/>
      <c r="D340" s="72" t="s">
        <v>91</v>
      </c>
      <c r="E340" s="95"/>
      <c r="F340" s="72" t="s">
        <v>134</v>
      </c>
      <c r="G340" s="95"/>
      <c r="H340" s="72" t="s">
        <v>134</v>
      </c>
      <c r="I340" s="101"/>
      <c r="J340" s="92" t="s">
        <v>134</v>
      </c>
      <c r="K340" s="93"/>
      <c r="L340" s="92" t="s">
        <v>134</v>
      </c>
      <c r="M340" s="71"/>
      <c r="N340" s="72" t="s">
        <v>134</v>
      </c>
      <c r="O340" s="71"/>
      <c r="P340" s="72" t="s">
        <v>134</v>
      </c>
      <c r="Q340" s="71"/>
      <c r="R340" s="98">
        <v>35335</v>
      </c>
      <c r="S340" s="87"/>
      <c r="T340" s="95"/>
      <c r="U340" s="95"/>
      <c r="V340" s="95"/>
    </row>
    <row r="341" spans="2:22">
      <c r="B341" s="84" t="s">
        <v>138</v>
      </c>
      <c r="C341" s="85"/>
      <c r="D341" s="86" t="s">
        <v>88</v>
      </c>
      <c r="E341" s="96"/>
      <c r="F341" s="86" t="s">
        <v>88</v>
      </c>
      <c r="G341" s="96"/>
      <c r="H341" s="86" t="s">
        <v>142</v>
      </c>
      <c r="I341" s="85"/>
      <c r="J341" s="92" t="s">
        <v>134</v>
      </c>
      <c r="K341" s="93"/>
      <c r="L341" s="92" t="s">
        <v>134</v>
      </c>
      <c r="M341" s="90"/>
      <c r="N341" s="86" t="s">
        <v>134</v>
      </c>
      <c r="O341" s="90"/>
      <c r="P341" s="86" t="s">
        <v>134</v>
      </c>
      <c r="Q341" s="90"/>
      <c r="R341" s="97">
        <v>46114</v>
      </c>
      <c r="S341" s="87"/>
      <c r="T341" s="96"/>
      <c r="U341" s="96"/>
      <c r="V341" s="96"/>
    </row>
    <row r="342" spans="2:22" s="373" customFormat="1">
      <c r="B342" s="70" t="s">
        <v>138</v>
      </c>
      <c r="D342" s="72" t="s">
        <v>88</v>
      </c>
      <c r="E342" s="95"/>
      <c r="F342" s="72" t="s">
        <v>88</v>
      </c>
      <c r="G342" s="95"/>
      <c r="H342" s="72" t="s">
        <v>144</v>
      </c>
      <c r="J342" s="92" t="s">
        <v>134</v>
      </c>
      <c r="K342" s="93"/>
      <c r="L342" s="92" t="s">
        <v>134</v>
      </c>
      <c r="M342" s="71"/>
      <c r="N342" s="72" t="s">
        <v>134</v>
      </c>
      <c r="O342" s="71"/>
      <c r="P342" s="72" t="s">
        <v>134</v>
      </c>
      <c r="Q342" s="71"/>
      <c r="R342" s="98">
        <v>45775</v>
      </c>
      <c r="S342" s="102"/>
      <c r="T342" s="95"/>
      <c r="U342" s="95"/>
      <c r="V342" s="95"/>
    </row>
    <row r="343" spans="2:22" s="334" customFormat="1">
      <c r="B343" s="70" t="s">
        <v>138</v>
      </c>
      <c r="D343" s="72" t="s">
        <v>88</v>
      </c>
      <c r="E343" s="95"/>
      <c r="F343" s="72" t="s">
        <v>88</v>
      </c>
      <c r="G343" s="95"/>
      <c r="H343" s="72" t="s">
        <v>142</v>
      </c>
      <c r="J343" s="92" t="s">
        <v>134</v>
      </c>
      <c r="K343" s="93"/>
      <c r="L343" s="92" t="s">
        <v>134</v>
      </c>
      <c r="M343" s="71"/>
      <c r="N343" s="72" t="s">
        <v>134</v>
      </c>
      <c r="O343" s="71"/>
      <c r="P343" s="72" t="s">
        <v>134</v>
      </c>
      <c r="Q343" s="71"/>
      <c r="R343" s="98">
        <v>45428</v>
      </c>
      <c r="S343" s="102"/>
      <c r="T343" s="95"/>
      <c r="U343" s="95"/>
      <c r="V343" s="95"/>
    </row>
    <row r="344" spans="2:22" s="283" customFormat="1">
      <c r="B344" s="70" t="s">
        <v>138</v>
      </c>
      <c r="D344" s="72" t="s">
        <v>88</v>
      </c>
      <c r="E344" s="95"/>
      <c r="F344" s="72" t="s">
        <v>88</v>
      </c>
      <c r="G344" s="95"/>
      <c r="H344" s="72" t="s">
        <v>144</v>
      </c>
      <c r="J344" s="92" t="s">
        <v>134</v>
      </c>
      <c r="K344" s="93"/>
      <c r="L344" s="92" t="s">
        <v>134</v>
      </c>
      <c r="M344" s="71"/>
      <c r="N344" s="72" t="s">
        <v>134</v>
      </c>
      <c r="O344" s="71"/>
      <c r="P344" s="72" t="s">
        <v>134</v>
      </c>
      <c r="Q344" s="71"/>
      <c r="R344" s="98">
        <v>44880</v>
      </c>
      <c r="S344" s="102"/>
      <c r="T344" s="95"/>
      <c r="U344" s="95"/>
      <c r="V344" s="95"/>
    </row>
    <row r="345" spans="2:22" s="197" customFormat="1">
      <c r="B345" s="70" t="s">
        <v>138</v>
      </c>
      <c r="D345" s="72" t="s">
        <v>88</v>
      </c>
      <c r="E345" s="95"/>
      <c r="F345" s="72" t="s">
        <v>88</v>
      </c>
      <c r="G345" s="95"/>
      <c r="H345" s="72" t="s">
        <v>142</v>
      </c>
      <c r="J345" s="92" t="s">
        <v>134</v>
      </c>
      <c r="K345" s="93"/>
      <c r="L345" s="92" t="s">
        <v>134</v>
      </c>
      <c r="M345" s="71"/>
      <c r="N345" s="72" t="s">
        <v>134</v>
      </c>
      <c r="O345" s="71"/>
      <c r="P345" s="72" t="s">
        <v>134</v>
      </c>
      <c r="Q345" s="71"/>
      <c r="R345" s="98">
        <v>44428</v>
      </c>
      <c r="S345" s="102"/>
      <c r="T345" s="95"/>
      <c r="U345" s="95"/>
      <c r="V345" s="95"/>
    </row>
    <row r="346" spans="2:22">
      <c r="B346" s="70" t="s">
        <v>138</v>
      </c>
      <c r="C346" s="85"/>
      <c r="D346" s="72" t="s">
        <v>88</v>
      </c>
      <c r="E346" s="96"/>
      <c r="F346" s="72" t="s">
        <v>88</v>
      </c>
      <c r="G346" s="96"/>
      <c r="H346" s="72" t="s">
        <v>142</v>
      </c>
      <c r="I346" s="85"/>
      <c r="J346" s="92" t="s">
        <v>134</v>
      </c>
      <c r="K346" s="93"/>
      <c r="L346" s="92" t="s">
        <v>134</v>
      </c>
      <c r="M346" s="90"/>
      <c r="N346" s="86" t="s">
        <v>134</v>
      </c>
      <c r="O346" s="90"/>
      <c r="P346" s="86" t="s">
        <v>134</v>
      </c>
      <c r="Q346" s="90"/>
      <c r="R346" s="98">
        <v>39223</v>
      </c>
      <c r="S346" s="87"/>
      <c r="T346" s="96"/>
      <c r="U346" s="96"/>
      <c r="V346" s="96"/>
    </row>
    <row r="347" spans="2:22" s="85" customFormat="1">
      <c r="B347" s="84" t="s">
        <v>271</v>
      </c>
      <c r="D347" s="86" t="s">
        <v>98</v>
      </c>
      <c r="E347" s="96"/>
      <c r="F347" s="86" t="s">
        <v>98</v>
      </c>
      <c r="G347" s="96"/>
      <c r="H347" s="86" t="s">
        <v>142</v>
      </c>
      <c r="J347" s="88" t="s">
        <v>134</v>
      </c>
      <c r="K347" s="89"/>
      <c r="L347" s="88" t="s">
        <v>134</v>
      </c>
      <c r="M347" s="90"/>
      <c r="N347" s="86" t="s">
        <v>134</v>
      </c>
      <c r="O347" s="90"/>
      <c r="P347" s="86" t="s">
        <v>134</v>
      </c>
      <c r="Q347" s="90"/>
      <c r="R347" s="97">
        <v>45891</v>
      </c>
      <c r="S347" s="87"/>
      <c r="T347" s="96"/>
      <c r="U347" s="96"/>
      <c r="V347" s="96"/>
    </row>
    <row r="348" spans="2:22" s="347" customFormat="1">
      <c r="B348" s="70" t="s">
        <v>271</v>
      </c>
      <c r="D348" s="72" t="s">
        <v>98</v>
      </c>
      <c r="E348" s="95"/>
      <c r="F348" s="72" t="s">
        <v>98</v>
      </c>
      <c r="G348" s="95"/>
      <c r="H348" s="72" t="s">
        <v>142</v>
      </c>
      <c r="J348" s="92" t="s">
        <v>134</v>
      </c>
      <c r="K348" s="93"/>
      <c r="L348" s="92" t="s">
        <v>134</v>
      </c>
      <c r="M348" s="71"/>
      <c r="N348" s="72" t="s">
        <v>134</v>
      </c>
      <c r="O348" s="71"/>
      <c r="P348" s="72" t="s">
        <v>134</v>
      </c>
      <c r="Q348" s="71"/>
      <c r="R348" s="98">
        <v>45134</v>
      </c>
      <c r="S348" s="102"/>
      <c r="T348" s="95"/>
      <c r="U348" s="95"/>
      <c r="V348" s="95"/>
    </row>
    <row r="349" spans="2:22" s="223" customFormat="1">
      <c r="B349" s="70" t="s">
        <v>271</v>
      </c>
      <c r="D349" s="72" t="s">
        <v>88</v>
      </c>
      <c r="E349" s="95"/>
      <c r="F349" s="72" t="s">
        <v>88</v>
      </c>
      <c r="G349" s="95"/>
      <c r="H349" s="72" t="s">
        <v>142</v>
      </c>
      <c r="J349" s="92" t="s">
        <v>134</v>
      </c>
      <c r="K349" s="93"/>
      <c r="L349" s="92" t="s">
        <v>134</v>
      </c>
      <c r="M349" s="71"/>
      <c r="N349" s="72" t="s">
        <v>134</v>
      </c>
      <c r="O349" s="71"/>
      <c r="P349" s="72" t="s">
        <v>134</v>
      </c>
      <c r="Q349" s="71"/>
      <c r="R349" s="98">
        <v>44050</v>
      </c>
      <c r="S349" s="102"/>
      <c r="T349" s="95"/>
      <c r="U349" s="95"/>
      <c r="V349" s="95"/>
    </row>
    <row r="350" spans="2:22">
      <c r="B350" s="70" t="s">
        <v>271</v>
      </c>
      <c r="C350" s="85"/>
      <c r="D350" s="72" t="s">
        <v>88</v>
      </c>
      <c r="E350" s="96"/>
      <c r="F350" s="72" t="s">
        <v>88</v>
      </c>
      <c r="G350" s="96"/>
      <c r="H350" s="72" t="s">
        <v>285</v>
      </c>
      <c r="I350" s="85"/>
      <c r="J350" s="92" t="s">
        <v>600</v>
      </c>
      <c r="K350" s="93"/>
      <c r="L350" s="92" t="s">
        <v>600</v>
      </c>
      <c r="M350" s="90"/>
      <c r="N350" s="86" t="s">
        <v>134</v>
      </c>
      <c r="O350" s="90"/>
      <c r="P350" s="86" t="s">
        <v>134</v>
      </c>
      <c r="Q350" s="90"/>
      <c r="R350" s="98">
        <v>43978</v>
      </c>
      <c r="S350" s="87"/>
      <c r="T350" s="96"/>
      <c r="U350" s="96"/>
      <c r="V350" s="96"/>
    </row>
    <row r="351" spans="2:22">
      <c r="B351" s="70" t="s">
        <v>271</v>
      </c>
      <c r="C351" s="101"/>
      <c r="D351" s="72" t="s">
        <v>88</v>
      </c>
      <c r="E351" s="95"/>
      <c r="F351" s="72" t="s">
        <v>88</v>
      </c>
      <c r="G351" s="95"/>
      <c r="H351" s="72" t="s">
        <v>142</v>
      </c>
      <c r="I351" s="101"/>
      <c r="J351" s="92" t="s">
        <v>134</v>
      </c>
      <c r="K351" s="93"/>
      <c r="L351" s="92" t="s">
        <v>134</v>
      </c>
      <c r="M351" s="71"/>
      <c r="N351" s="72" t="s">
        <v>134</v>
      </c>
      <c r="O351" s="71"/>
      <c r="P351" s="72" t="s">
        <v>134</v>
      </c>
      <c r="Q351" s="71"/>
      <c r="R351" s="98">
        <v>43630</v>
      </c>
      <c r="S351" s="87"/>
      <c r="T351" s="95"/>
      <c r="U351" s="95"/>
      <c r="V351" s="95"/>
    </row>
    <row r="352" spans="2:22">
      <c r="B352" s="70" t="s">
        <v>271</v>
      </c>
      <c r="C352" s="101"/>
      <c r="D352" s="72" t="s">
        <v>88</v>
      </c>
      <c r="E352" s="95"/>
      <c r="F352" s="72" t="s">
        <v>88</v>
      </c>
      <c r="G352" s="95"/>
      <c r="H352" s="72" t="s">
        <v>144</v>
      </c>
      <c r="I352" s="101"/>
      <c r="J352" s="92" t="s">
        <v>134</v>
      </c>
      <c r="K352" s="93"/>
      <c r="L352" s="92" t="s">
        <v>134</v>
      </c>
      <c r="M352" s="71"/>
      <c r="N352" s="72" t="s">
        <v>134</v>
      </c>
      <c r="O352" s="71"/>
      <c r="P352" s="72" t="s">
        <v>134</v>
      </c>
      <c r="Q352" s="71"/>
      <c r="R352" s="98">
        <v>43258</v>
      </c>
      <c r="S352" s="87"/>
      <c r="T352" s="95"/>
      <c r="U352" s="95"/>
      <c r="V352" s="95"/>
    </row>
    <row r="353" spans="2:22">
      <c r="B353" s="70" t="s">
        <v>271</v>
      </c>
      <c r="C353" s="101"/>
      <c r="D353" s="72" t="s">
        <v>88</v>
      </c>
      <c r="E353" s="95"/>
      <c r="F353" s="72" t="s">
        <v>88</v>
      </c>
      <c r="G353" s="95"/>
      <c r="H353" s="72" t="s">
        <v>142</v>
      </c>
      <c r="I353" s="101"/>
      <c r="J353" s="92" t="s">
        <v>134</v>
      </c>
      <c r="K353" s="93"/>
      <c r="L353" s="92" t="s">
        <v>134</v>
      </c>
      <c r="M353" s="71"/>
      <c r="N353" s="72" t="s">
        <v>134</v>
      </c>
      <c r="O353" s="71"/>
      <c r="P353" s="72" t="s">
        <v>134</v>
      </c>
      <c r="Q353" s="71"/>
      <c r="R353" s="98">
        <v>42587</v>
      </c>
      <c r="S353" s="87"/>
      <c r="T353" s="95"/>
      <c r="U353" s="95"/>
      <c r="V353" s="95"/>
    </row>
    <row r="354" spans="2:22" s="85" customFormat="1">
      <c r="B354" s="84" t="s">
        <v>25</v>
      </c>
      <c r="D354" s="86" t="s">
        <v>2</v>
      </c>
      <c r="E354" s="96"/>
      <c r="F354" s="86" t="s">
        <v>2</v>
      </c>
      <c r="G354" s="96"/>
      <c r="H354" s="86" t="s">
        <v>142</v>
      </c>
      <c r="J354" s="88" t="s">
        <v>134</v>
      </c>
      <c r="K354" s="89"/>
      <c r="L354" s="88" t="s">
        <v>134</v>
      </c>
      <c r="M354" s="90"/>
      <c r="N354" s="86" t="s">
        <v>134</v>
      </c>
      <c r="O354" s="90"/>
      <c r="P354" s="86" t="s">
        <v>134</v>
      </c>
      <c r="Q354" s="90"/>
      <c r="R354" s="97">
        <v>45961</v>
      </c>
      <c r="S354" s="87"/>
      <c r="T354" s="96"/>
      <c r="U354" s="96"/>
      <c r="V354" s="96"/>
    </row>
    <row r="355" spans="2:22" s="354" customFormat="1">
      <c r="B355" s="70" t="s">
        <v>25</v>
      </c>
      <c r="D355" s="72" t="s">
        <v>2</v>
      </c>
      <c r="E355" s="95"/>
      <c r="F355" s="72" t="s">
        <v>2</v>
      </c>
      <c r="G355" s="95"/>
      <c r="H355" s="72" t="s">
        <v>142</v>
      </c>
      <c r="J355" s="92" t="s">
        <v>134</v>
      </c>
      <c r="K355" s="93"/>
      <c r="L355" s="92" t="s">
        <v>134</v>
      </c>
      <c r="M355" s="71"/>
      <c r="N355" s="72" t="s">
        <v>134</v>
      </c>
      <c r="O355" s="71"/>
      <c r="P355" s="72" t="s">
        <v>134</v>
      </c>
      <c r="Q355" s="71"/>
      <c r="R355" s="98">
        <v>45414</v>
      </c>
      <c r="S355" s="102"/>
      <c r="T355" s="95"/>
      <c r="U355" s="95"/>
      <c r="V355" s="95"/>
    </row>
    <row r="356" spans="2:22" s="281" customFormat="1">
      <c r="B356" s="70" t="s">
        <v>25</v>
      </c>
      <c r="D356" s="72" t="s">
        <v>2</v>
      </c>
      <c r="E356" s="95"/>
      <c r="F356" s="72" t="s">
        <v>2</v>
      </c>
      <c r="G356" s="95"/>
      <c r="H356" s="72" t="s">
        <v>142</v>
      </c>
      <c r="J356" s="92" t="s">
        <v>134</v>
      </c>
      <c r="K356" s="93"/>
      <c r="L356" s="92" t="s">
        <v>134</v>
      </c>
      <c r="M356" s="71"/>
      <c r="N356" s="72" t="s">
        <v>134</v>
      </c>
      <c r="O356" s="71"/>
      <c r="P356" s="72" t="s">
        <v>134</v>
      </c>
      <c r="Q356" s="71"/>
      <c r="R356" s="98">
        <v>44868</v>
      </c>
      <c r="S356" s="102"/>
      <c r="T356" s="95"/>
      <c r="U356" s="95"/>
      <c r="V356" s="95"/>
    </row>
    <row r="357" spans="2:22" s="195" customFormat="1">
      <c r="B357" s="70" t="s">
        <v>25</v>
      </c>
      <c r="D357" s="72" t="s">
        <v>2</v>
      </c>
      <c r="E357" s="95"/>
      <c r="F357" s="72" t="s">
        <v>2</v>
      </c>
      <c r="G357" s="95"/>
      <c r="H357" s="72" t="s">
        <v>142</v>
      </c>
      <c r="J357" s="92" t="s">
        <v>134</v>
      </c>
      <c r="K357" s="93"/>
      <c r="L357" s="92" t="s">
        <v>134</v>
      </c>
      <c r="M357" s="71"/>
      <c r="N357" s="72" t="s">
        <v>134</v>
      </c>
      <c r="O357" s="71"/>
      <c r="P357" s="72" t="s">
        <v>134</v>
      </c>
      <c r="Q357" s="71"/>
      <c r="R357" s="98">
        <v>37940</v>
      </c>
      <c r="S357" s="102"/>
      <c r="T357" s="95"/>
      <c r="U357" s="95"/>
      <c r="V357" s="95"/>
    </row>
    <row r="358" spans="2:22">
      <c r="B358" s="70" t="s">
        <v>25</v>
      </c>
      <c r="C358" s="101"/>
      <c r="D358" s="72" t="s">
        <v>2</v>
      </c>
      <c r="E358" s="95"/>
      <c r="F358" s="72" t="s">
        <v>2</v>
      </c>
      <c r="G358" s="95"/>
      <c r="H358" s="72" t="s">
        <v>134</v>
      </c>
      <c r="I358" s="101"/>
      <c r="J358" s="92" t="s">
        <v>134</v>
      </c>
      <c r="K358" s="93"/>
      <c r="L358" s="92" t="s">
        <v>134</v>
      </c>
      <c r="M358" s="71"/>
      <c r="N358" s="72" t="s">
        <v>134</v>
      </c>
      <c r="O358" s="71"/>
      <c r="P358" s="72" t="s">
        <v>134</v>
      </c>
      <c r="Q358" s="71"/>
      <c r="R358" s="98">
        <v>37379</v>
      </c>
      <c r="S358" s="87"/>
      <c r="T358" s="95"/>
      <c r="U358" s="95"/>
      <c r="V358" s="95"/>
    </row>
    <row r="359" spans="2:22">
      <c r="B359" s="70" t="s">
        <v>25</v>
      </c>
      <c r="C359" s="101"/>
      <c r="D359" s="72" t="s">
        <v>19</v>
      </c>
      <c r="E359" s="95"/>
      <c r="F359" s="72" t="s">
        <v>19</v>
      </c>
      <c r="G359" s="95"/>
      <c r="H359" s="72" t="s">
        <v>134</v>
      </c>
      <c r="I359" s="101"/>
      <c r="J359" s="92" t="s">
        <v>134</v>
      </c>
      <c r="K359" s="93"/>
      <c r="L359" s="92" t="s">
        <v>134</v>
      </c>
      <c r="M359" s="71"/>
      <c r="N359" s="72" t="s">
        <v>134</v>
      </c>
      <c r="O359" s="71"/>
      <c r="P359" s="72" t="s">
        <v>134</v>
      </c>
      <c r="Q359" s="71"/>
      <c r="R359" s="98">
        <v>36698</v>
      </c>
      <c r="S359" s="87"/>
      <c r="T359" s="95"/>
      <c r="U359" s="95"/>
      <c r="V359" s="95"/>
    </row>
    <row r="360" spans="2:22">
      <c r="B360" s="70" t="s">
        <v>25</v>
      </c>
      <c r="C360" s="101"/>
      <c r="D360" s="72" t="s">
        <v>24</v>
      </c>
      <c r="E360" s="95"/>
      <c r="F360" s="72" t="s">
        <v>19</v>
      </c>
      <c r="G360" s="95"/>
      <c r="H360" s="72" t="s">
        <v>134</v>
      </c>
      <c r="I360" s="101"/>
      <c r="J360" s="92" t="s">
        <v>601</v>
      </c>
      <c r="K360" s="93"/>
      <c r="L360" s="92" t="s">
        <v>134</v>
      </c>
      <c r="M360" s="71"/>
      <c r="N360" s="72" t="s">
        <v>134</v>
      </c>
      <c r="O360" s="71"/>
      <c r="P360" s="72" t="s">
        <v>134</v>
      </c>
      <c r="Q360" s="71"/>
      <c r="R360" s="98">
        <v>36622</v>
      </c>
      <c r="S360" s="87"/>
      <c r="T360" s="95"/>
      <c r="U360" s="95"/>
      <c r="V360" s="95"/>
    </row>
    <row r="361" spans="2:22">
      <c r="B361" s="70" t="s">
        <v>25</v>
      </c>
      <c r="C361" s="101"/>
      <c r="D361" s="72" t="s">
        <v>24</v>
      </c>
      <c r="E361" s="95"/>
      <c r="F361" s="72" t="s">
        <v>19</v>
      </c>
      <c r="G361" s="95"/>
      <c r="H361" s="72" t="s">
        <v>134</v>
      </c>
      <c r="I361" s="101"/>
      <c r="J361" s="92" t="s">
        <v>134</v>
      </c>
      <c r="K361" s="93"/>
      <c r="L361" s="92" t="s">
        <v>134</v>
      </c>
      <c r="M361" s="71"/>
      <c r="N361" s="72" t="s">
        <v>134</v>
      </c>
      <c r="O361" s="71"/>
      <c r="P361" s="72" t="s">
        <v>134</v>
      </c>
      <c r="Q361" s="71"/>
      <c r="R361" s="98">
        <v>34801</v>
      </c>
      <c r="S361" s="87"/>
      <c r="T361" s="95"/>
      <c r="U361" s="95"/>
      <c r="V361" s="95"/>
    </row>
    <row r="362" spans="2:22">
      <c r="B362" s="70" t="s">
        <v>25</v>
      </c>
      <c r="C362" s="101"/>
      <c r="D362" s="72" t="s">
        <v>19</v>
      </c>
      <c r="E362" s="95"/>
      <c r="F362" s="72" t="s">
        <v>2</v>
      </c>
      <c r="G362" s="95"/>
      <c r="H362" s="72" t="s">
        <v>134</v>
      </c>
      <c r="I362" s="101"/>
      <c r="J362" s="92" t="s">
        <v>600</v>
      </c>
      <c r="K362" s="93"/>
      <c r="L362" s="92" t="s">
        <v>600</v>
      </c>
      <c r="M362" s="71"/>
      <c r="N362" s="72" t="s">
        <v>134</v>
      </c>
      <c r="O362" s="71"/>
      <c r="P362" s="72" t="s">
        <v>134</v>
      </c>
      <c r="Q362" s="71"/>
      <c r="R362" s="98">
        <v>34746</v>
      </c>
      <c r="S362" s="87"/>
      <c r="T362" s="95"/>
      <c r="U362" s="95"/>
      <c r="V362" s="95"/>
    </row>
    <row r="363" spans="2:22">
      <c r="B363" s="70" t="s">
        <v>25</v>
      </c>
      <c r="C363" s="101"/>
      <c r="D363" s="72" t="s">
        <v>19</v>
      </c>
      <c r="E363" s="95"/>
      <c r="F363" s="72" t="s">
        <v>2</v>
      </c>
      <c r="G363" s="95"/>
      <c r="H363" s="72" t="s">
        <v>134</v>
      </c>
      <c r="I363" s="101"/>
      <c r="J363" s="92" t="s">
        <v>134</v>
      </c>
      <c r="K363" s="93"/>
      <c r="L363" s="92" t="s">
        <v>134</v>
      </c>
      <c r="M363" s="71"/>
      <c r="N363" s="72" t="s">
        <v>134</v>
      </c>
      <c r="O363" s="71"/>
      <c r="P363" s="72" t="s">
        <v>134</v>
      </c>
      <c r="Q363" s="71"/>
      <c r="R363" s="98">
        <v>34487</v>
      </c>
      <c r="S363" s="87"/>
      <c r="T363" s="95"/>
      <c r="U363" s="95"/>
      <c r="V363" s="95"/>
    </row>
    <row r="364" spans="2:22">
      <c r="B364" s="70" t="s">
        <v>25</v>
      </c>
      <c r="C364" s="101"/>
      <c r="D364" s="72" t="s">
        <v>2</v>
      </c>
      <c r="E364" s="95"/>
      <c r="F364" s="72" t="s">
        <v>2</v>
      </c>
      <c r="G364" s="95"/>
      <c r="H364" s="72" t="s">
        <v>134</v>
      </c>
      <c r="I364" s="101"/>
      <c r="J364" s="92" t="s">
        <v>134</v>
      </c>
      <c r="K364" s="93"/>
      <c r="L364" s="92" t="s">
        <v>134</v>
      </c>
      <c r="M364" s="71"/>
      <c r="N364" s="72" t="s">
        <v>134</v>
      </c>
      <c r="O364" s="71"/>
      <c r="P364" s="72" t="s">
        <v>134</v>
      </c>
      <c r="Q364" s="71"/>
      <c r="R364" s="98">
        <v>34092</v>
      </c>
      <c r="S364" s="87"/>
      <c r="T364" s="95"/>
      <c r="U364" s="95"/>
      <c r="V364" s="95"/>
    </row>
    <row r="365" spans="2:22">
      <c r="B365" s="70" t="s">
        <v>25</v>
      </c>
      <c r="C365" s="101"/>
      <c r="D365" s="72" t="s">
        <v>2</v>
      </c>
      <c r="E365" s="95"/>
      <c r="F365" s="72" t="s">
        <v>134</v>
      </c>
      <c r="G365" s="95"/>
      <c r="H365" s="72" t="s">
        <v>134</v>
      </c>
      <c r="I365" s="101"/>
      <c r="J365" s="92" t="s">
        <v>134</v>
      </c>
      <c r="K365" s="93"/>
      <c r="L365" s="92" t="s">
        <v>134</v>
      </c>
      <c r="M365" s="71"/>
      <c r="N365" s="72" t="s">
        <v>134</v>
      </c>
      <c r="O365" s="71"/>
      <c r="P365" s="72" t="s">
        <v>134</v>
      </c>
      <c r="Q365" s="71"/>
      <c r="R365" s="98">
        <v>27131</v>
      </c>
      <c r="S365" s="87"/>
      <c r="T365" s="95"/>
      <c r="U365" s="95"/>
      <c r="V365" s="95"/>
    </row>
    <row r="366" spans="2:22">
      <c r="B366" s="70" t="s">
        <v>25</v>
      </c>
      <c r="C366" s="101"/>
      <c r="D366" s="72" t="s">
        <v>297</v>
      </c>
      <c r="E366" s="95"/>
      <c r="F366" s="72" t="s">
        <v>134</v>
      </c>
      <c r="G366" s="95"/>
      <c r="H366" s="72" t="s">
        <v>134</v>
      </c>
      <c r="I366" s="101"/>
      <c r="J366" s="92" t="s">
        <v>134</v>
      </c>
      <c r="K366" s="93"/>
      <c r="L366" s="92" t="s">
        <v>134</v>
      </c>
      <c r="M366" s="71"/>
      <c r="N366" s="72" t="s">
        <v>134</v>
      </c>
      <c r="O366" s="71"/>
      <c r="P366" s="72" t="s">
        <v>134</v>
      </c>
      <c r="Q366" s="71"/>
      <c r="R366" s="98">
        <v>24980</v>
      </c>
      <c r="S366" s="87"/>
      <c r="T366" s="95"/>
      <c r="U366" s="95"/>
      <c r="V366" s="95"/>
    </row>
    <row r="367" spans="2:22">
      <c r="B367" s="84" t="s">
        <v>30</v>
      </c>
      <c r="C367" s="85"/>
      <c r="D367" s="86" t="s">
        <v>29</v>
      </c>
      <c r="E367" s="96"/>
      <c r="F367" s="86" t="s">
        <v>29</v>
      </c>
      <c r="G367" s="96"/>
      <c r="H367" s="86" t="s">
        <v>142</v>
      </c>
      <c r="I367" s="85"/>
      <c r="J367" s="88" t="s">
        <v>134</v>
      </c>
      <c r="K367" s="89"/>
      <c r="L367" s="88" t="s">
        <v>134</v>
      </c>
      <c r="M367" s="90"/>
      <c r="N367" s="86" t="s">
        <v>134</v>
      </c>
      <c r="O367" s="90"/>
      <c r="P367" s="86" t="s">
        <v>134</v>
      </c>
      <c r="Q367" s="90"/>
      <c r="R367" s="97">
        <v>45832</v>
      </c>
      <c r="S367" s="87"/>
      <c r="T367" s="96"/>
      <c r="U367" s="96"/>
      <c r="V367" s="96"/>
    </row>
    <row r="368" spans="2:22" s="362" customFormat="1">
      <c r="B368" s="70" t="s">
        <v>30</v>
      </c>
      <c r="D368" s="72" t="s">
        <v>29</v>
      </c>
      <c r="E368" s="95"/>
      <c r="F368" s="72" t="s">
        <v>29</v>
      </c>
      <c r="G368" s="95"/>
      <c r="H368" s="72" t="s">
        <v>142</v>
      </c>
      <c r="J368" s="92" t="s">
        <v>134</v>
      </c>
      <c r="K368" s="93"/>
      <c r="L368" s="92" t="s">
        <v>134</v>
      </c>
      <c r="M368" s="71"/>
      <c r="N368" s="72" t="s">
        <v>134</v>
      </c>
      <c r="O368" s="71"/>
      <c r="P368" s="72" t="s">
        <v>134</v>
      </c>
      <c r="Q368" s="71"/>
      <c r="R368" s="98">
        <v>45085</v>
      </c>
      <c r="S368" s="102"/>
      <c r="T368" s="95"/>
      <c r="U368" s="95"/>
      <c r="V368" s="95"/>
    </row>
    <row r="369" spans="2:22" s="219" customFormat="1">
      <c r="B369" s="70" t="s">
        <v>30</v>
      </c>
      <c r="D369" s="72" t="s">
        <v>29</v>
      </c>
      <c r="E369" s="95"/>
      <c r="F369" s="72" t="s">
        <v>29</v>
      </c>
      <c r="G369" s="95"/>
      <c r="H369" s="72" t="s">
        <v>142</v>
      </c>
      <c r="J369" s="92" t="s">
        <v>134</v>
      </c>
      <c r="K369" s="93"/>
      <c r="L369" s="92" t="s">
        <v>134</v>
      </c>
      <c r="M369" s="71"/>
      <c r="N369" s="72" t="s">
        <v>134</v>
      </c>
      <c r="O369" s="71"/>
      <c r="P369" s="72" t="s">
        <v>134</v>
      </c>
      <c r="Q369" s="71"/>
      <c r="R369" s="98">
        <v>44305</v>
      </c>
      <c r="S369" s="102"/>
      <c r="T369" s="95"/>
      <c r="U369" s="95"/>
      <c r="V369" s="95"/>
    </row>
    <row r="370" spans="2:22">
      <c r="B370" s="70" t="s">
        <v>30</v>
      </c>
      <c r="C370" s="101"/>
      <c r="D370" s="72" t="s">
        <v>29</v>
      </c>
      <c r="E370" s="95"/>
      <c r="F370" s="72" t="s">
        <v>29</v>
      </c>
      <c r="G370" s="95"/>
      <c r="H370" s="72" t="s">
        <v>142</v>
      </c>
      <c r="I370" s="101"/>
      <c r="J370" s="92" t="s">
        <v>134</v>
      </c>
      <c r="K370" s="93"/>
      <c r="L370" s="92" t="s">
        <v>134</v>
      </c>
      <c r="M370" s="71"/>
      <c r="N370" s="72" t="s">
        <v>134</v>
      </c>
      <c r="O370" s="71"/>
      <c r="P370" s="72" t="s">
        <v>134</v>
      </c>
      <c r="Q370" s="71"/>
      <c r="R370" s="98">
        <v>42933</v>
      </c>
      <c r="S370" s="87"/>
      <c r="T370" s="95"/>
      <c r="U370" s="95"/>
      <c r="V370" s="95"/>
    </row>
    <row r="371" spans="2:22">
      <c r="B371" s="70" t="s">
        <v>30</v>
      </c>
      <c r="C371" s="101"/>
      <c r="D371" s="72" t="s">
        <v>29</v>
      </c>
      <c r="E371" s="95"/>
      <c r="F371" s="72" t="s">
        <v>134</v>
      </c>
      <c r="G371" s="95"/>
      <c r="H371" s="72" t="s">
        <v>142</v>
      </c>
      <c r="I371" s="101"/>
      <c r="J371" s="92" t="s">
        <v>134</v>
      </c>
      <c r="K371" s="93"/>
      <c r="L371" s="92" t="s">
        <v>134</v>
      </c>
      <c r="M371" s="71"/>
      <c r="N371" s="72" t="s">
        <v>134</v>
      </c>
      <c r="O371" s="71"/>
      <c r="P371" s="72" t="s">
        <v>134</v>
      </c>
      <c r="Q371" s="71"/>
      <c r="R371" s="98">
        <v>37940</v>
      </c>
      <c r="S371" s="87"/>
      <c r="T371" s="95"/>
      <c r="U371" s="95"/>
      <c r="V371" s="95"/>
    </row>
    <row r="372" spans="2:22">
      <c r="B372" s="70" t="s">
        <v>30</v>
      </c>
      <c r="C372" s="101"/>
      <c r="D372" s="72" t="s">
        <v>29</v>
      </c>
      <c r="E372" s="95"/>
      <c r="F372" s="72" t="s">
        <v>134</v>
      </c>
      <c r="G372" s="95"/>
      <c r="H372" s="72" t="s">
        <v>134</v>
      </c>
      <c r="I372" s="101"/>
      <c r="J372" s="92" t="s">
        <v>134</v>
      </c>
      <c r="K372" s="93"/>
      <c r="L372" s="92" t="s">
        <v>134</v>
      </c>
      <c r="M372" s="71"/>
      <c r="N372" s="72" t="s">
        <v>134</v>
      </c>
      <c r="O372" s="71"/>
      <c r="P372" s="72" t="s">
        <v>134</v>
      </c>
      <c r="Q372" s="71"/>
      <c r="R372" s="98">
        <v>35780</v>
      </c>
      <c r="S372" s="87"/>
      <c r="T372" s="95"/>
      <c r="U372" s="95"/>
      <c r="V372" s="95"/>
    </row>
    <row r="373" spans="2:22">
      <c r="B373" s="84" t="s">
        <v>44</v>
      </c>
      <c r="C373" s="85"/>
      <c r="D373" s="86" t="s">
        <v>32</v>
      </c>
      <c r="E373" s="96"/>
      <c r="F373" s="86" t="s">
        <v>32</v>
      </c>
      <c r="G373" s="96"/>
      <c r="H373" s="86" t="s">
        <v>142</v>
      </c>
      <c r="I373" s="85"/>
      <c r="J373" s="88" t="s">
        <v>134</v>
      </c>
      <c r="K373" s="89"/>
      <c r="L373" s="88" t="s">
        <v>134</v>
      </c>
      <c r="M373" s="90"/>
      <c r="N373" s="86" t="s">
        <v>134</v>
      </c>
      <c r="O373" s="90"/>
      <c r="P373" s="86" t="s">
        <v>134</v>
      </c>
      <c r="Q373" s="90"/>
      <c r="R373" s="97">
        <v>45463</v>
      </c>
      <c r="S373" s="87"/>
      <c r="T373" s="96"/>
      <c r="U373" s="96"/>
      <c r="V373" s="96"/>
    </row>
    <row r="374" spans="2:22" s="290" customFormat="1">
      <c r="B374" s="70" t="s">
        <v>44</v>
      </c>
      <c r="D374" s="72" t="s">
        <v>32</v>
      </c>
      <c r="E374" s="95"/>
      <c r="F374" s="72" t="s">
        <v>32</v>
      </c>
      <c r="G374" s="95"/>
      <c r="H374" s="72" t="s">
        <v>142</v>
      </c>
      <c r="J374" s="92" t="s">
        <v>134</v>
      </c>
      <c r="K374" s="93"/>
      <c r="L374" s="92" t="s">
        <v>134</v>
      </c>
      <c r="M374" s="71"/>
      <c r="N374" s="72" t="s">
        <v>134</v>
      </c>
      <c r="O374" s="71"/>
      <c r="P374" s="72" t="s">
        <v>134</v>
      </c>
      <c r="Q374" s="71"/>
      <c r="R374" s="98">
        <v>44819</v>
      </c>
      <c r="S374" s="102"/>
      <c r="T374" s="95"/>
      <c r="U374" s="95"/>
      <c r="V374" s="95"/>
    </row>
    <row r="375" spans="2:22" s="189" customFormat="1">
      <c r="B375" s="70" t="s">
        <v>44</v>
      </c>
      <c r="D375" s="72" t="s">
        <v>114</v>
      </c>
      <c r="E375" s="95"/>
      <c r="F375" s="72" t="s">
        <v>114</v>
      </c>
      <c r="G375" s="95"/>
      <c r="H375" s="72" t="s">
        <v>144</v>
      </c>
      <c r="J375" s="92" t="s">
        <v>134</v>
      </c>
      <c r="K375" s="93"/>
      <c r="L375" s="92" t="s">
        <v>134</v>
      </c>
      <c r="M375" s="71"/>
      <c r="N375" s="72" t="s">
        <v>134</v>
      </c>
      <c r="O375" s="71"/>
      <c r="P375" s="72" t="s">
        <v>134</v>
      </c>
      <c r="Q375" s="71"/>
      <c r="R375" s="98">
        <v>44068</v>
      </c>
      <c r="S375" s="102"/>
      <c r="T375" s="95"/>
      <c r="U375" s="95"/>
      <c r="V375" s="95"/>
    </row>
    <row r="376" spans="2:22">
      <c r="B376" s="70" t="s">
        <v>44</v>
      </c>
      <c r="C376" s="101"/>
      <c r="D376" s="72" t="s">
        <v>114</v>
      </c>
      <c r="E376" s="95"/>
      <c r="F376" s="72" t="s">
        <v>114</v>
      </c>
      <c r="G376" s="95"/>
      <c r="H376" s="72" t="s">
        <v>142</v>
      </c>
      <c r="I376" s="101"/>
      <c r="J376" s="92" t="s">
        <v>134</v>
      </c>
      <c r="K376" s="93"/>
      <c r="L376" s="92" t="s">
        <v>134</v>
      </c>
      <c r="M376" s="71"/>
      <c r="N376" s="72" t="s">
        <v>134</v>
      </c>
      <c r="O376" s="71"/>
      <c r="P376" s="72" t="s">
        <v>134</v>
      </c>
      <c r="Q376" s="71"/>
      <c r="R376" s="98">
        <v>43307</v>
      </c>
      <c r="S376" s="87"/>
      <c r="T376" s="95"/>
      <c r="U376" s="95"/>
      <c r="V376" s="95"/>
    </row>
    <row r="377" spans="2:22">
      <c r="B377" s="70" t="s">
        <v>44</v>
      </c>
      <c r="C377" s="101"/>
      <c r="D377" s="72" t="s">
        <v>29</v>
      </c>
      <c r="E377" s="95"/>
      <c r="F377" s="72" t="s">
        <v>29</v>
      </c>
      <c r="G377" s="95"/>
      <c r="H377" s="72" t="s">
        <v>144</v>
      </c>
      <c r="I377" s="101"/>
      <c r="J377" s="92" t="s">
        <v>134</v>
      </c>
      <c r="K377" s="93"/>
      <c r="L377" s="92" t="s">
        <v>134</v>
      </c>
      <c r="M377" s="71"/>
      <c r="N377" s="72" t="s">
        <v>134</v>
      </c>
      <c r="O377" s="71"/>
      <c r="P377" s="72" t="s">
        <v>134</v>
      </c>
      <c r="Q377" s="71"/>
      <c r="R377" s="98">
        <v>42971</v>
      </c>
      <c r="S377" s="87"/>
      <c r="T377" s="95"/>
      <c r="U377" s="95"/>
      <c r="V377" s="95"/>
    </row>
    <row r="378" spans="2:22">
      <c r="B378" s="70" t="s">
        <v>44</v>
      </c>
      <c r="C378" s="101"/>
      <c r="D378" s="72" t="s">
        <v>29</v>
      </c>
      <c r="E378" s="95"/>
      <c r="F378" s="72" t="s">
        <v>29</v>
      </c>
      <c r="G378" s="95"/>
      <c r="H378" s="72" t="s">
        <v>142</v>
      </c>
      <c r="I378" s="101"/>
      <c r="J378" s="92" t="s">
        <v>134</v>
      </c>
      <c r="K378" s="93"/>
      <c r="L378" s="92" t="s">
        <v>134</v>
      </c>
      <c r="M378" s="71"/>
      <c r="N378" s="72" t="s">
        <v>134</v>
      </c>
      <c r="O378" s="71"/>
      <c r="P378" s="72" t="s">
        <v>134</v>
      </c>
      <c r="Q378" s="71"/>
      <c r="R378" s="98">
        <v>40345</v>
      </c>
      <c r="S378" s="87"/>
      <c r="T378" s="95"/>
      <c r="U378" s="95"/>
      <c r="V378" s="95"/>
    </row>
    <row r="379" spans="2:22">
      <c r="B379" s="70" t="s">
        <v>44</v>
      </c>
      <c r="C379" s="101"/>
      <c r="D379" s="72" t="s">
        <v>114</v>
      </c>
      <c r="E379" s="95"/>
      <c r="F379" s="72" t="s">
        <v>114</v>
      </c>
      <c r="G379" s="95"/>
      <c r="H379" s="72" t="s">
        <v>143</v>
      </c>
      <c r="I379" s="101"/>
      <c r="J379" s="92" t="s">
        <v>134</v>
      </c>
      <c r="K379" s="93"/>
      <c r="L379" s="92" t="s">
        <v>134</v>
      </c>
      <c r="M379" s="71"/>
      <c r="N379" s="72" t="s">
        <v>134</v>
      </c>
      <c r="O379" s="71"/>
      <c r="P379" s="72" t="s">
        <v>134</v>
      </c>
      <c r="Q379" s="71"/>
      <c r="R379" s="98">
        <v>39895</v>
      </c>
      <c r="S379" s="87"/>
      <c r="T379" s="95"/>
      <c r="U379" s="95"/>
      <c r="V379" s="95"/>
    </row>
    <row r="380" spans="2:22">
      <c r="B380" s="70" t="s">
        <v>44</v>
      </c>
      <c r="C380" s="101"/>
      <c r="D380" s="72" t="s">
        <v>32</v>
      </c>
      <c r="E380" s="95"/>
      <c r="F380" s="72" t="s">
        <v>114</v>
      </c>
      <c r="G380" s="95"/>
      <c r="H380" s="72" t="s">
        <v>285</v>
      </c>
      <c r="I380" s="101"/>
      <c r="J380" s="92" t="s">
        <v>601</v>
      </c>
      <c r="K380" s="93"/>
      <c r="L380" s="92" t="s">
        <v>134</v>
      </c>
      <c r="M380" s="71"/>
      <c r="N380" s="72" t="s">
        <v>134</v>
      </c>
      <c r="O380" s="71"/>
      <c r="P380" s="72" t="s">
        <v>134</v>
      </c>
      <c r="Q380" s="71"/>
      <c r="R380" s="98">
        <v>39772</v>
      </c>
      <c r="S380" s="87"/>
      <c r="T380" s="95"/>
      <c r="U380" s="95"/>
      <c r="V380" s="95"/>
    </row>
    <row r="381" spans="2:22">
      <c r="B381" s="70" t="s">
        <v>44</v>
      </c>
      <c r="C381" s="101"/>
      <c r="D381" s="72" t="s">
        <v>32</v>
      </c>
      <c r="E381" s="95"/>
      <c r="F381" s="72" t="s">
        <v>114</v>
      </c>
      <c r="G381" s="95"/>
      <c r="H381" s="72" t="s">
        <v>142</v>
      </c>
      <c r="I381" s="101"/>
      <c r="J381" s="92" t="s">
        <v>134</v>
      </c>
      <c r="K381" s="93"/>
      <c r="L381" s="92" t="s">
        <v>134</v>
      </c>
      <c r="M381" s="71"/>
      <c r="N381" s="72" t="s">
        <v>134</v>
      </c>
      <c r="O381" s="71"/>
      <c r="P381" s="72" t="s">
        <v>134</v>
      </c>
      <c r="Q381" s="71"/>
      <c r="R381" s="98">
        <v>38905</v>
      </c>
      <c r="S381" s="87"/>
      <c r="T381" s="95"/>
      <c r="U381" s="95"/>
      <c r="V381" s="95"/>
    </row>
    <row r="382" spans="2:22">
      <c r="B382" s="70" t="s">
        <v>44</v>
      </c>
      <c r="C382" s="101"/>
      <c r="D382" s="72" t="s">
        <v>45</v>
      </c>
      <c r="E382" s="95"/>
      <c r="F382" s="72" t="s">
        <v>114</v>
      </c>
      <c r="G382" s="95"/>
      <c r="H382" s="72" t="s">
        <v>285</v>
      </c>
      <c r="I382" s="101"/>
      <c r="J382" s="92" t="s">
        <v>601</v>
      </c>
      <c r="K382" s="93"/>
      <c r="L382" s="92" t="s">
        <v>134</v>
      </c>
      <c r="M382" s="71"/>
      <c r="N382" s="72" t="s">
        <v>134</v>
      </c>
      <c r="O382" s="71"/>
      <c r="P382" s="72" t="s">
        <v>134</v>
      </c>
      <c r="Q382" s="71"/>
      <c r="R382" s="98">
        <v>38797</v>
      </c>
      <c r="S382" s="87"/>
      <c r="T382" s="95"/>
      <c r="U382" s="95"/>
      <c r="V382" s="95"/>
    </row>
    <row r="383" spans="2:22">
      <c r="B383" s="70" t="s">
        <v>44</v>
      </c>
      <c r="C383" s="101"/>
      <c r="D383" s="72" t="s">
        <v>45</v>
      </c>
      <c r="E383" s="95"/>
      <c r="F383" s="72" t="s">
        <v>114</v>
      </c>
      <c r="G383" s="95"/>
      <c r="H383" s="72" t="s">
        <v>296</v>
      </c>
      <c r="I383" s="101"/>
      <c r="J383" s="92" t="s">
        <v>134</v>
      </c>
      <c r="K383" s="93"/>
      <c r="L383" s="92" t="s">
        <v>134</v>
      </c>
      <c r="M383" s="71"/>
      <c r="N383" s="72" t="s">
        <v>134</v>
      </c>
      <c r="O383" s="71"/>
      <c r="P383" s="72" t="s">
        <v>134</v>
      </c>
      <c r="Q383" s="71"/>
      <c r="R383" s="98">
        <v>38397</v>
      </c>
      <c r="S383" s="87"/>
      <c r="T383" s="95"/>
      <c r="U383" s="95"/>
      <c r="V383" s="95"/>
    </row>
    <row r="384" spans="2:22">
      <c r="B384" s="70" t="s">
        <v>44</v>
      </c>
      <c r="C384" s="101"/>
      <c r="D384" s="72" t="s">
        <v>45</v>
      </c>
      <c r="E384" s="95"/>
      <c r="F384" s="72" t="s">
        <v>114</v>
      </c>
      <c r="G384" s="95"/>
      <c r="H384" s="72" t="s">
        <v>142</v>
      </c>
      <c r="I384" s="101"/>
      <c r="J384" s="92" t="s">
        <v>134</v>
      </c>
      <c r="K384" s="93"/>
      <c r="L384" s="92" t="s">
        <v>134</v>
      </c>
      <c r="M384" s="71"/>
      <c r="N384" s="72" t="s">
        <v>134</v>
      </c>
      <c r="O384" s="71"/>
      <c r="P384" s="72" t="s">
        <v>134</v>
      </c>
      <c r="Q384" s="71"/>
      <c r="R384" s="98">
        <v>37940</v>
      </c>
      <c r="S384" s="87"/>
      <c r="T384" s="95"/>
      <c r="U384" s="95"/>
      <c r="V384" s="95"/>
    </row>
    <row r="385" spans="2:22">
      <c r="B385" s="70" t="s">
        <v>44</v>
      </c>
      <c r="C385" s="101"/>
      <c r="D385" s="72" t="s">
        <v>45</v>
      </c>
      <c r="E385" s="95"/>
      <c r="F385" s="72" t="s">
        <v>114</v>
      </c>
      <c r="G385" s="95"/>
      <c r="H385" s="72" t="s">
        <v>134</v>
      </c>
      <c r="I385" s="101"/>
      <c r="J385" s="92" t="s">
        <v>134</v>
      </c>
      <c r="K385" s="93"/>
      <c r="L385" s="92" t="s">
        <v>134</v>
      </c>
      <c r="M385" s="71"/>
      <c r="N385" s="72" t="s">
        <v>134</v>
      </c>
      <c r="O385" s="71"/>
      <c r="P385" s="72" t="s">
        <v>134</v>
      </c>
      <c r="Q385" s="71"/>
      <c r="R385" s="98">
        <v>36370</v>
      </c>
      <c r="S385" s="87"/>
      <c r="T385" s="95"/>
      <c r="U385" s="95"/>
      <c r="V385" s="95"/>
    </row>
    <row r="386" spans="2:22">
      <c r="B386" s="70" t="s">
        <v>44</v>
      </c>
      <c r="C386" s="101"/>
      <c r="D386" s="72" t="s">
        <v>45</v>
      </c>
      <c r="E386" s="95"/>
      <c r="F386" s="72" t="s">
        <v>134</v>
      </c>
      <c r="G386" s="95"/>
      <c r="H386" s="72" t="s">
        <v>134</v>
      </c>
      <c r="I386" s="101"/>
      <c r="J386" s="92" t="s">
        <v>134</v>
      </c>
      <c r="K386" s="93"/>
      <c r="L386" s="92" t="s">
        <v>134</v>
      </c>
      <c r="M386" s="71"/>
      <c r="N386" s="72" t="s">
        <v>134</v>
      </c>
      <c r="O386" s="71"/>
      <c r="P386" s="72" t="s">
        <v>134</v>
      </c>
      <c r="Q386" s="71"/>
      <c r="R386" s="98">
        <v>34879</v>
      </c>
      <c r="S386" s="87"/>
      <c r="T386" s="95"/>
      <c r="U386" s="95"/>
      <c r="V386" s="95"/>
    </row>
    <row r="387" spans="2:22">
      <c r="B387" s="70" t="s">
        <v>44</v>
      </c>
      <c r="C387" s="101"/>
      <c r="D387" s="72" t="s">
        <v>39</v>
      </c>
      <c r="E387" s="95"/>
      <c r="F387" s="72" t="s">
        <v>134</v>
      </c>
      <c r="G387" s="95"/>
      <c r="H387" s="72" t="s">
        <v>134</v>
      </c>
      <c r="I387" s="101"/>
      <c r="J387" s="92" t="s">
        <v>601</v>
      </c>
      <c r="K387" s="93"/>
      <c r="L387" s="92" t="s">
        <v>134</v>
      </c>
      <c r="M387" s="71"/>
      <c r="N387" s="72" t="s">
        <v>134</v>
      </c>
      <c r="O387" s="71"/>
      <c r="P387" s="72" t="s">
        <v>134</v>
      </c>
      <c r="Q387" s="71"/>
      <c r="R387" s="98">
        <v>34822</v>
      </c>
      <c r="S387" s="87"/>
      <c r="T387" s="95"/>
      <c r="U387" s="95"/>
      <c r="V387" s="95"/>
    </row>
    <row r="388" spans="2:22">
      <c r="B388" s="70" t="s">
        <v>44</v>
      </c>
      <c r="C388" s="101"/>
      <c r="D388" s="72" t="s">
        <v>39</v>
      </c>
      <c r="E388" s="95"/>
      <c r="F388" s="72" t="s">
        <v>134</v>
      </c>
      <c r="G388" s="95"/>
      <c r="H388" s="72" t="s">
        <v>134</v>
      </c>
      <c r="I388" s="101"/>
      <c r="J388" s="92" t="s">
        <v>134</v>
      </c>
      <c r="K388" s="93"/>
      <c r="L388" s="92" t="s">
        <v>134</v>
      </c>
      <c r="M388" s="71"/>
      <c r="N388" s="72" t="s">
        <v>134</v>
      </c>
      <c r="O388" s="71"/>
      <c r="P388" s="72" t="s">
        <v>134</v>
      </c>
      <c r="Q388" s="71"/>
      <c r="R388" s="98">
        <v>34382</v>
      </c>
      <c r="S388" s="87"/>
      <c r="T388" s="95"/>
      <c r="U388" s="95"/>
      <c r="V388" s="95"/>
    </row>
    <row r="389" spans="2:22">
      <c r="B389" s="84" t="s">
        <v>38</v>
      </c>
      <c r="C389" s="85"/>
      <c r="D389" s="86" t="s">
        <v>114</v>
      </c>
      <c r="E389" s="96"/>
      <c r="F389" s="86" t="s">
        <v>114</v>
      </c>
      <c r="G389" s="96"/>
      <c r="H389" s="86" t="s">
        <v>142</v>
      </c>
      <c r="I389" s="85"/>
      <c r="J389" s="88" t="s">
        <v>134</v>
      </c>
      <c r="K389" s="89"/>
      <c r="L389" s="88" t="s">
        <v>134</v>
      </c>
      <c r="M389" s="90"/>
      <c r="N389" s="86" t="s">
        <v>134</v>
      </c>
      <c r="O389" s="90"/>
      <c r="P389" s="86" t="s">
        <v>134</v>
      </c>
      <c r="Q389" s="90"/>
      <c r="R389" s="97">
        <v>46139</v>
      </c>
      <c r="S389" s="87"/>
      <c r="T389" s="96"/>
      <c r="U389" s="96"/>
      <c r="V389" s="96"/>
    </row>
    <row r="390" spans="2:22" s="379" customFormat="1">
      <c r="B390" s="70" t="s">
        <v>38</v>
      </c>
      <c r="D390" s="72" t="s">
        <v>114</v>
      </c>
      <c r="E390" s="95"/>
      <c r="F390" s="72" t="s">
        <v>114</v>
      </c>
      <c r="G390" s="95"/>
      <c r="H390" s="72" t="s">
        <v>144</v>
      </c>
      <c r="J390" s="92" t="s">
        <v>134</v>
      </c>
      <c r="K390" s="93"/>
      <c r="L390" s="92" t="s">
        <v>134</v>
      </c>
      <c r="M390" s="71"/>
      <c r="N390" s="72" t="s">
        <v>134</v>
      </c>
      <c r="O390" s="71"/>
      <c r="P390" s="72" t="s">
        <v>134</v>
      </c>
      <c r="Q390" s="71"/>
      <c r="R390" s="98">
        <v>45803</v>
      </c>
      <c r="S390" s="102"/>
      <c r="T390" s="95"/>
      <c r="U390" s="95"/>
      <c r="V390" s="95"/>
    </row>
    <row r="391" spans="2:22" s="339" customFormat="1">
      <c r="B391" s="70" t="s">
        <v>38</v>
      </c>
      <c r="D391" s="72" t="s">
        <v>114</v>
      </c>
      <c r="E391" s="95"/>
      <c r="F391" s="72" t="s">
        <v>114</v>
      </c>
      <c r="G391" s="95"/>
      <c r="H391" s="72" t="s">
        <v>144</v>
      </c>
      <c r="J391" s="92" t="s">
        <v>134</v>
      </c>
      <c r="K391" s="93"/>
      <c r="L391" s="92" t="s">
        <v>134</v>
      </c>
      <c r="M391" s="71"/>
      <c r="N391" s="72" t="s">
        <v>134</v>
      </c>
      <c r="O391" s="71"/>
      <c r="P391" s="72" t="s">
        <v>134</v>
      </c>
      <c r="Q391" s="71"/>
      <c r="R391" s="98">
        <v>45265</v>
      </c>
      <c r="S391" s="102"/>
      <c r="T391" s="95"/>
      <c r="U391" s="95"/>
      <c r="V391" s="95"/>
    </row>
    <row r="392" spans="2:22" s="257" customFormat="1">
      <c r="B392" s="70" t="s">
        <v>38</v>
      </c>
      <c r="D392" s="72" t="s">
        <v>114</v>
      </c>
      <c r="E392" s="95"/>
      <c r="F392" s="72" t="s">
        <v>114</v>
      </c>
      <c r="G392" s="95"/>
      <c r="H392" s="72" t="s">
        <v>142</v>
      </c>
      <c r="J392" s="92" t="s">
        <v>134</v>
      </c>
      <c r="K392" s="93"/>
      <c r="L392" s="92" t="s">
        <v>134</v>
      </c>
      <c r="M392" s="71"/>
      <c r="N392" s="72" t="s">
        <v>134</v>
      </c>
      <c r="O392" s="71"/>
      <c r="P392" s="72" t="s">
        <v>134</v>
      </c>
      <c r="Q392" s="71"/>
      <c r="R392" s="98">
        <v>44802</v>
      </c>
      <c r="S392" s="102"/>
      <c r="T392" s="95"/>
      <c r="U392" s="95"/>
      <c r="V392" s="95"/>
    </row>
    <row r="393" spans="2:22" s="187" customFormat="1">
      <c r="B393" s="70" t="s">
        <v>38</v>
      </c>
      <c r="D393" s="72" t="s">
        <v>114</v>
      </c>
      <c r="E393" s="95"/>
      <c r="F393" s="72" t="s">
        <v>114</v>
      </c>
      <c r="G393" s="95"/>
      <c r="H393" s="72" t="s">
        <v>142</v>
      </c>
      <c r="J393" s="92" t="s">
        <v>134</v>
      </c>
      <c r="K393" s="93"/>
      <c r="L393" s="92" t="s">
        <v>134</v>
      </c>
      <c r="M393" s="71"/>
      <c r="N393" s="72" t="s">
        <v>134</v>
      </c>
      <c r="O393" s="71"/>
      <c r="P393" s="72" t="s">
        <v>134</v>
      </c>
      <c r="Q393" s="71"/>
      <c r="R393" s="98">
        <v>42879</v>
      </c>
      <c r="S393" s="102"/>
      <c r="T393" s="95"/>
      <c r="U393" s="95"/>
      <c r="V393" s="95"/>
    </row>
    <row r="394" spans="2:22">
      <c r="B394" s="70" t="s">
        <v>38</v>
      </c>
      <c r="C394" s="101"/>
      <c r="D394" s="72" t="s">
        <v>29</v>
      </c>
      <c r="E394" s="95"/>
      <c r="F394" s="72" t="s">
        <v>29</v>
      </c>
      <c r="G394" s="95"/>
      <c r="H394" s="72" t="s">
        <v>144</v>
      </c>
      <c r="I394" s="101"/>
      <c r="J394" s="92" t="s">
        <v>134</v>
      </c>
      <c r="K394" s="93"/>
      <c r="L394" s="92" t="s">
        <v>134</v>
      </c>
      <c r="M394" s="71"/>
      <c r="N394" s="72" t="s">
        <v>134</v>
      </c>
      <c r="O394" s="71"/>
      <c r="P394" s="72" t="s">
        <v>134</v>
      </c>
      <c r="Q394" s="71"/>
      <c r="R394" s="98">
        <v>42431</v>
      </c>
      <c r="S394" s="87"/>
      <c r="T394" s="95"/>
      <c r="U394" s="95"/>
      <c r="V394" s="95"/>
    </row>
    <row r="395" spans="2:22">
      <c r="B395" s="70" t="s">
        <v>38</v>
      </c>
      <c r="C395" s="101"/>
      <c r="D395" s="72" t="s">
        <v>29</v>
      </c>
      <c r="E395" s="95"/>
      <c r="F395" s="72" t="s">
        <v>29</v>
      </c>
      <c r="G395" s="95"/>
      <c r="H395" s="72" t="s">
        <v>142</v>
      </c>
      <c r="I395" s="101"/>
      <c r="J395" s="92" t="s">
        <v>134</v>
      </c>
      <c r="K395" s="93"/>
      <c r="L395" s="92" t="s">
        <v>134</v>
      </c>
      <c r="M395" s="71"/>
      <c r="N395" s="72" t="s">
        <v>134</v>
      </c>
      <c r="O395" s="71"/>
      <c r="P395" s="72" t="s">
        <v>134</v>
      </c>
      <c r="Q395" s="71"/>
      <c r="R395" s="98">
        <v>41380</v>
      </c>
      <c r="S395" s="87"/>
      <c r="T395" s="95"/>
      <c r="U395" s="95"/>
      <c r="V395" s="95"/>
    </row>
    <row r="396" spans="2:22">
      <c r="B396" s="70" t="s">
        <v>38</v>
      </c>
      <c r="C396" s="101"/>
      <c r="D396" s="72" t="s">
        <v>29</v>
      </c>
      <c r="E396" s="95"/>
      <c r="F396" s="72" t="s">
        <v>29</v>
      </c>
      <c r="G396" s="95"/>
      <c r="H396" s="72" t="s">
        <v>143</v>
      </c>
      <c r="I396" s="101"/>
      <c r="J396" s="92" t="s">
        <v>134</v>
      </c>
      <c r="K396" s="93"/>
      <c r="L396" s="92" t="s">
        <v>134</v>
      </c>
      <c r="M396" s="71"/>
      <c r="N396" s="72" t="s">
        <v>134</v>
      </c>
      <c r="O396" s="71"/>
      <c r="P396" s="72" t="s">
        <v>134</v>
      </c>
      <c r="Q396" s="71"/>
      <c r="R396" s="98">
        <v>40493</v>
      </c>
      <c r="S396" s="87"/>
      <c r="T396" s="95"/>
      <c r="U396" s="95"/>
      <c r="V396" s="95"/>
    </row>
    <row r="397" spans="2:22">
      <c r="B397" s="70" t="s">
        <v>38</v>
      </c>
      <c r="C397" s="101"/>
      <c r="D397" s="72" t="s">
        <v>114</v>
      </c>
      <c r="E397" s="95"/>
      <c r="F397" s="72" t="s">
        <v>114</v>
      </c>
      <c r="G397" s="95"/>
      <c r="H397" s="72" t="s">
        <v>285</v>
      </c>
      <c r="I397" s="101"/>
      <c r="J397" s="92" t="s">
        <v>134</v>
      </c>
      <c r="K397" s="93"/>
      <c r="L397" s="92" t="s">
        <v>134</v>
      </c>
      <c r="M397" s="71"/>
      <c r="N397" s="72" t="s">
        <v>134</v>
      </c>
      <c r="O397" s="71"/>
      <c r="P397" s="72" t="s">
        <v>134</v>
      </c>
      <c r="Q397" s="71"/>
      <c r="R397" s="98">
        <v>40459</v>
      </c>
      <c r="S397" s="87"/>
      <c r="T397" s="95"/>
      <c r="U397" s="95"/>
      <c r="V397" s="95"/>
    </row>
    <row r="398" spans="2:22">
      <c r="B398" s="70" t="s">
        <v>38</v>
      </c>
      <c r="C398" s="101"/>
      <c r="D398" s="72" t="s">
        <v>114</v>
      </c>
      <c r="E398" s="95"/>
      <c r="F398" s="72" t="s">
        <v>114</v>
      </c>
      <c r="G398" s="95"/>
      <c r="H398" s="72" t="s">
        <v>143</v>
      </c>
      <c r="I398" s="101"/>
      <c r="J398" s="92" t="s">
        <v>134</v>
      </c>
      <c r="K398" s="93"/>
      <c r="L398" s="92" t="s">
        <v>134</v>
      </c>
      <c r="M398" s="71"/>
      <c r="N398" s="72" t="s">
        <v>134</v>
      </c>
      <c r="O398" s="71"/>
      <c r="P398" s="72" t="s">
        <v>134</v>
      </c>
      <c r="Q398" s="71"/>
      <c r="R398" s="98">
        <v>40125</v>
      </c>
      <c r="S398" s="87"/>
      <c r="T398" s="95"/>
      <c r="U398" s="95"/>
      <c r="V398" s="95"/>
    </row>
    <row r="399" spans="2:22">
      <c r="B399" s="70" t="s">
        <v>38</v>
      </c>
      <c r="C399" s="101"/>
      <c r="D399" s="72" t="s">
        <v>114</v>
      </c>
      <c r="E399" s="95"/>
      <c r="F399" s="72" t="s">
        <v>114</v>
      </c>
      <c r="G399" s="95"/>
      <c r="H399" s="72" t="s">
        <v>142</v>
      </c>
      <c r="I399" s="101"/>
      <c r="J399" s="92" t="s">
        <v>134</v>
      </c>
      <c r="K399" s="93"/>
      <c r="L399" s="92" t="s">
        <v>134</v>
      </c>
      <c r="M399" s="71"/>
      <c r="N399" s="72" t="s">
        <v>134</v>
      </c>
      <c r="O399" s="71"/>
      <c r="P399" s="72" t="s">
        <v>134</v>
      </c>
      <c r="Q399" s="71"/>
      <c r="R399" s="98">
        <v>39347</v>
      </c>
      <c r="S399" s="87"/>
      <c r="T399" s="95"/>
      <c r="U399" s="95"/>
      <c r="V399" s="95"/>
    </row>
    <row r="400" spans="2:22">
      <c r="B400" s="70" t="s">
        <v>38</v>
      </c>
      <c r="C400" s="101"/>
      <c r="D400" s="72" t="s">
        <v>114</v>
      </c>
      <c r="E400" s="95"/>
      <c r="F400" s="72" t="s">
        <v>134</v>
      </c>
      <c r="G400" s="95"/>
      <c r="H400" s="72" t="s">
        <v>142</v>
      </c>
      <c r="I400" s="101"/>
      <c r="J400" s="92" t="s">
        <v>134</v>
      </c>
      <c r="K400" s="93"/>
      <c r="L400" s="92" t="s">
        <v>134</v>
      </c>
      <c r="M400" s="71"/>
      <c r="N400" s="72" t="s">
        <v>134</v>
      </c>
      <c r="O400" s="71"/>
      <c r="P400" s="72" t="s">
        <v>134</v>
      </c>
      <c r="Q400" s="71"/>
      <c r="R400" s="98">
        <v>39289</v>
      </c>
      <c r="S400" s="87"/>
      <c r="T400" s="95"/>
      <c r="U400" s="95"/>
      <c r="V400" s="95"/>
    </row>
    <row r="401" spans="2:22">
      <c r="B401" s="70" t="s">
        <v>38</v>
      </c>
      <c r="C401" s="101"/>
      <c r="D401" s="72" t="s">
        <v>32</v>
      </c>
      <c r="E401" s="95"/>
      <c r="F401" s="72" t="s">
        <v>134</v>
      </c>
      <c r="G401" s="95"/>
      <c r="H401" s="72" t="s">
        <v>285</v>
      </c>
      <c r="I401" s="101"/>
      <c r="J401" s="92" t="s">
        <v>134</v>
      </c>
      <c r="K401" s="93"/>
      <c r="L401" s="92" t="s">
        <v>134</v>
      </c>
      <c r="M401" s="71"/>
      <c r="N401" s="72" t="s">
        <v>134</v>
      </c>
      <c r="O401" s="71"/>
      <c r="P401" s="72" t="s">
        <v>134</v>
      </c>
      <c r="Q401" s="71"/>
      <c r="R401" s="98">
        <v>39232</v>
      </c>
      <c r="S401" s="87"/>
      <c r="T401" s="95"/>
      <c r="U401" s="95"/>
      <c r="V401" s="95"/>
    </row>
    <row r="402" spans="2:22">
      <c r="B402" s="70" t="s">
        <v>38</v>
      </c>
      <c r="C402" s="101"/>
      <c r="D402" s="72" t="s">
        <v>32</v>
      </c>
      <c r="E402" s="95"/>
      <c r="F402" s="72" t="s">
        <v>134</v>
      </c>
      <c r="G402" s="95"/>
      <c r="H402" s="72" t="s">
        <v>143</v>
      </c>
      <c r="I402" s="101"/>
      <c r="J402" s="92" t="s">
        <v>134</v>
      </c>
      <c r="K402" s="93"/>
      <c r="L402" s="92" t="s">
        <v>134</v>
      </c>
      <c r="M402" s="71"/>
      <c r="N402" s="72" t="s">
        <v>134</v>
      </c>
      <c r="O402" s="71"/>
      <c r="P402" s="72" t="s">
        <v>134</v>
      </c>
      <c r="Q402" s="71"/>
      <c r="R402" s="98">
        <v>38905</v>
      </c>
      <c r="S402" s="87"/>
      <c r="T402" s="95"/>
      <c r="U402" s="95"/>
      <c r="V402" s="95"/>
    </row>
    <row r="403" spans="2:22">
      <c r="B403" s="70" t="s">
        <v>38</v>
      </c>
      <c r="C403" s="101"/>
      <c r="D403" s="72" t="s">
        <v>32</v>
      </c>
      <c r="E403" s="95"/>
      <c r="F403" s="72" t="s">
        <v>134</v>
      </c>
      <c r="G403" s="95"/>
      <c r="H403" s="72" t="s">
        <v>142</v>
      </c>
      <c r="I403" s="101"/>
      <c r="J403" s="92" t="s">
        <v>134</v>
      </c>
      <c r="K403" s="93"/>
      <c r="L403" s="92" t="s">
        <v>134</v>
      </c>
      <c r="M403" s="71"/>
      <c r="N403" s="72" t="s">
        <v>134</v>
      </c>
      <c r="O403" s="71"/>
      <c r="P403" s="72" t="s">
        <v>134</v>
      </c>
      <c r="Q403" s="71"/>
      <c r="R403" s="98">
        <v>37940</v>
      </c>
      <c r="S403" s="87"/>
      <c r="T403" s="95"/>
      <c r="U403" s="95"/>
      <c r="V403" s="95"/>
    </row>
    <row r="404" spans="2:22">
      <c r="B404" s="70" t="s">
        <v>38</v>
      </c>
      <c r="C404" s="101"/>
      <c r="D404" s="72" t="s">
        <v>32</v>
      </c>
      <c r="E404" s="95"/>
      <c r="F404" s="72" t="s">
        <v>134</v>
      </c>
      <c r="G404" s="95"/>
      <c r="H404" s="72" t="s">
        <v>134</v>
      </c>
      <c r="I404" s="101"/>
      <c r="J404" s="92" t="s">
        <v>134</v>
      </c>
      <c r="K404" s="93"/>
      <c r="L404" s="92" t="s">
        <v>134</v>
      </c>
      <c r="M404" s="71"/>
      <c r="N404" s="72" t="s">
        <v>134</v>
      </c>
      <c r="O404" s="71"/>
      <c r="P404" s="72" t="s">
        <v>134</v>
      </c>
      <c r="Q404" s="71"/>
      <c r="R404" s="98">
        <v>37909</v>
      </c>
      <c r="S404" s="87"/>
      <c r="T404" s="95"/>
      <c r="U404" s="95"/>
      <c r="V404" s="95"/>
    </row>
    <row r="405" spans="2:22">
      <c r="B405" s="70" t="s">
        <v>38</v>
      </c>
      <c r="C405" s="101"/>
      <c r="D405" s="72" t="s">
        <v>37</v>
      </c>
      <c r="E405" s="95"/>
      <c r="F405" s="72" t="s">
        <v>134</v>
      </c>
      <c r="G405" s="95"/>
      <c r="H405" s="72" t="s">
        <v>134</v>
      </c>
      <c r="I405" s="101"/>
      <c r="J405" s="92" t="s">
        <v>134</v>
      </c>
      <c r="K405" s="93"/>
      <c r="L405" s="92" t="s">
        <v>134</v>
      </c>
      <c r="M405" s="71"/>
      <c r="N405" s="72" t="s">
        <v>134</v>
      </c>
      <c r="O405" s="71"/>
      <c r="P405" s="72" t="s">
        <v>134</v>
      </c>
      <c r="Q405" s="71"/>
      <c r="R405" s="98">
        <v>34222</v>
      </c>
      <c r="S405" s="87"/>
      <c r="T405" s="95"/>
      <c r="U405" s="95"/>
      <c r="V405" s="95"/>
    </row>
    <row r="406" spans="2:22">
      <c r="B406" s="70" t="s">
        <v>38</v>
      </c>
      <c r="C406" s="101"/>
      <c r="D406" s="72" t="s">
        <v>45</v>
      </c>
      <c r="E406" s="95"/>
      <c r="F406" s="72" t="s">
        <v>134</v>
      </c>
      <c r="G406" s="95"/>
      <c r="H406" s="72" t="s">
        <v>134</v>
      </c>
      <c r="I406" s="101"/>
      <c r="J406" s="92" t="s">
        <v>134</v>
      </c>
      <c r="K406" s="93"/>
      <c r="L406" s="92" t="s">
        <v>134</v>
      </c>
      <c r="M406" s="71"/>
      <c r="N406" s="72" t="s">
        <v>134</v>
      </c>
      <c r="O406" s="71"/>
      <c r="P406" s="72" t="s">
        <v>134</v>
      </c>
      <c r="Q406" s="71"/>
      <c r="R406" s="98">
        <v>32820</v>
      </c>
      <c r="S406" s="87"/>
      <c r="T406" s="95"/>
      <c r="U406" s="95"/>
      <c r="V406" s="95"/>
    </row>
    <row r="407" spans="2:22">
      <c r="B407" s="70" t="s">
        <v>38</v>
      </c>
      <c r="C407" s="101"/>
      <c r="D407" s="72" t="s">
        <v>37</v>
      </c>
      <c r="E407" s="95"/>
      <c r="F407" s="72" t="s">
        <v>134</v>
      </c>
      <c r="G407" s="95"/>
      <c r="H407" s="72" t="s">
        <v>134</v>
      </c>
      <c r="I407" s="101"/>
      <c r="J407" s="92" t="s">
        <v>134</v>
      </c>
      <c r="K407" s="93"/>
      <c r="L407" s="92" t="s">
        <v>134</v>
      </c>
      <c r="M407" s="71"/>
      <c r="N407" s="72" t="s">
        <v>134</v>
      </c>
      <c r="O407" s="71"/>
      <c r="P407" s="72" t="s">
        <v>134</v>
      </c>
      <c r="Q407" s="71"/>
      <c r="R407" s="98">
        <v>32281</v>
      </c>
      <c r="S407" s="87"/>
      <c r="T407" s="95"/>
      <c r="U407" s="95"/>
      <c r="V407" s="95"/>
    </row>
    <row r="408" spans="2:22">
      <c r="B408" s="84" t="s">
        <v>55</v>
      </c>
      <c r="C408" s="85"/>
      <c r="D408" s="86" t="s">
        <v>53</v>
      </c>
      <c r="E408" s="96"/>
      <c r="F408" s="86" t="s">
        <v>53</v>
      </c>
      <c r="G408" s="96"/>
      <c r="H408" s="86" t="s">
        <v>142</v>
      </c>
      <c r="I408" s="85"/>
      <c r="J408" s="88" t="s">
        <v>134</v>
      </c>
      <c r="K408" s="89"/>
      <c r="L408" s="88" t="s">
        <v>134</v>
      </c>
      <c r="M408" s="90"/>
      <c r="N408" s="86" t="s">
        <v>255</v>
      </c>
      <c r="O408" s="90"/>
      <c r="P408" s="86" t="s">
        <v>255</v>
      </c>
      <c r="Q408" s="90"/>
      <c r="R408" s="97">
        <v>45834</v>
      </c>
      <c r="S408" s="87"/>
      <c r="T408" s="96"/>
      <c r="U408" s="96"/>
      <c r="V408" s="96"/>
    </row>
    <row r="409" spans="2:22" s="341" customFormat="1">
      <c r="B409" s="70" t="s">
        <v>55</v>
      </c>
      <c r="D409" s="72" t="s">
        <v>39</v>
      </c>
      <c r="E409" s="95"/>
      <c r="F409" s="72" t="s">
        <v>39</v>
      </c>
      <c r="G409" s="95"/>
      <c r="H409" s="72" t="s">
        <v>144</v>
      </c>
      <c r="J409" s="92" t="s">
        <v>134</v>
      </c>
      <c r="K409" s="93"/>
      <c r="L409" s="92" t="s">
        <v>134</v>
      </c>
      <c r="M409" s="71"/>
      <c r="N409" s="72" t="s">
        <v>239</v>
      </c>
      <c r="O409" s="71"/>
      <c r="P409" s="72" t="s">
        <v>239</v>
      </c>
      <c r="Q409" s="71"/>
      <c r="R409" s="98">
        <v>45470</v>
      </c>
      <c r="S409" s="102"/>
      <c r="T409" s="95"/>
      <c r="U409" s="95"/>
      <c r="V409" s="95"/>
    </row>
    <row r="410" spans="2:22" s="291" customFormat="1">
      <c r="B410" s="70" t="s">
        <v>55</v>
      </c>
      <c r="D410" s="72" t="s">
        <v>39</v>
      </c>
      <c r="E410" s="95"/>
      <c r="F410" s="72" t="s">
        <v>39</v>
      </c>
      <c r="G410" s="95"/>
      <c r="H410" s="72" t="s">
        <v>142</v>
      </c>
      <c r="J410" s="92" t="s">
        <v>134</v>
      </c>
      <c r="K410" s="93"/>
      <c r="L410" s="92" t="s">
        <v>134</v>
      </c>
      <c r="M410" s="71"/>
      <c r="N410" s="72" t="s">
        <v>239</v>
      </c>
      <c r="O410" s="71"/>
      <c r="P410" s="72" t="s">
        <v>239</v>
      </c>
      <c r="Q410" s="71"/>
      <c r="R410" s="98">
        <v>45085</v>
      </c>
      <c r="S410" s="102"/>
      <c r="T410" s="95"/>
      <c r="U410" s="95"/>
      <c r="V410" s="95"/>
    </row>
    <row r="411" spans="2:22" s="219" customFormat="1">
      <c r="B411" s="70" t="s">
        <v>55</v>
      </c>
      <c r="D411" s="72" t="s">
        <v>39</v>
      </c>
      <c r="E411" s="95"/>
      <c r="F411" s="72" t="s">
        <v>39</v>
      </c>
      <c r="G411" s="95"/>
      <c r="H411" s="72" t="s">
        <v>142</v>
      </c>
      <c r="J411" s="92" t="s">
        <v>134</v>
      </c>
      <c r="K411" s="93"/>
      <c r="L411" s="92" t="s">
        <v>134</v>
      </c>
      <c r="M411" s="71"/>
      <c r="N411" s="72" t="s">
        <v>239</v>
      </c>
      <c r="O411" s="71"/>
      <c r="P411" s="72" t="s">
        <v>239</v>
      </c>
      <c r="Q411" s="71"/>
      <c r="R411" s="98">
        <v>44475</v>
      </c>
      <c r="S411" s="102"/>
      <c r="T411" s="95"/>
      <c r="U411" s="95"/>
      <c r="V411" s="95"/>
    </row>
    <row r="412" spans="2:22" s="147" customFormat="1">
      <c r="B412" s="70" t="s">
        <v>55</v>
      </c>
      <c r="D412" s="72" t="s">
        <v>39</v>
      </c>
      <c r="E412" s="95"/>
      <c r="F412" s="72" t="s">
        <v>39</v>
      </c>
      <c r="G412" s="95"/>
      <c r="H412" s="72" t="s">
        <v>144</v>
      </c>
      <c r="J412" s="92" t="s">
        <v>134</v>
      </c>
      <c r="K412" s="93"/>
      <c r="L412" s="92" t="s">
        <v>134</v>
      </c>
      <c r="M412" s="71"/>
      <c r="N412" s="72" t="s">
        <v>239</v>
      </c>
      <c r="O412" s="71"/>
      <c r="P412" s="72" t="s">
        <v>239</v>
      </c>
      <c r="Q412" s="71"/>
      <c r="R412" s="98">
        <v>44168</v>
      </c>
      <c r="S412" s="102"/>
      <c r="T412" s="95"/>
      <c r="U412" s="95"/>
      <c r="V412" s="95"/>
    </row>
    <row r="413" spans="2:22">
      <c r="B413" s="70" t="s">
        <v>55</v>
      </c>
      <c r="C413" s="101"/>
      <c r="D413" s="72" t="s">
        <v>39</v>
      </c>
      <c r="E413" s="95"/>
      <c r="F413" s="72" t="s">
        <v>39</v>
      </c>
      <c r="G413" s="95"/>
      <c r="H413" s="72" t="s">
        <v>142</v>
      </c>
      <c r="I413" s="101"/>
      <c r="J413" s="92" t="s">
        <v>134</v>
      </c>
      <c r="K413" s="93"/>
      <c r="L413" s="92" t="s">
        <v>134</v>
      </c>
      <c r="M413" s="71"/>
      <c r="N413" s="72" t="s">
        <v>239</v>
      </c>
      <c r="O413" s="71"/>
      <c r="P413" s="72" t="s">
        <v>239</v>
      </c>
      <c r="Q413" s="71"/>
      <c r="R413" s="98">
        <v>43608</v>
      </c>
      <c r="S413" s="87"/>
      <c r="T413" s="95"/>
      <c r="U413" s="95"/>
      <c r="V413" s="95"/>
    </row>
    <row r="414" spans="2:22">
      <c r="B414" s="70" t="s">
        <v>55</v>
      </c>
      <c r="C414" s="101"/>
      <c r="D414" s="72" t="s">
        <v>39</v>
      </c>
      <c r="E414" s="95"/>
      <c r="F414" s="72" t="s">
        <v>39</v>
      </c>
      <c r="G414" s="95"/>
      <c r="H414" s="72" t="s">
        <v>144</v>
      </c>
      <c r="I414" s="101"/>
      <c r="J414" s="92" t="s">
        <v>134</v>
      </c>
      <c r="K414" s="93"/>
      <c r="L414" s="92" t="s">
        <v>134</v>
      </c>
      <c r="M414" s="71"/>
      <c r="N414" s="72" t="s">
        <v>239</v>
      </c>
      <c r="O414" s="71"/>
      <c r="P414" s="72" t="s">
        <v>239</v>
      </c>
      <c r="Q414" s="71"/>
      <c r="R414" s="98">
        <v>43153</v>
      </c>
      <c r="S414" s="87"/>
      <c r="T414" s="95"/>
      <c r="U414" s="95"/>
      <c r="V414" s="95"/>
    </row>
    <row r="415" spans="2:22">
      <c r="B415" s="70" t="s">
        <v>55</v>
      </c>
      <c r="C415" s="101"/>
      <c r="D415" s="72" t="s">
        <v>39</v>
      </c>
      <c r="E415" s="95"/>
      <c r="F415" s="72" t="s">
        <v>39</v>
      </c>
      <c r="G415" s="95"/>
      <c r="H415" s="72" t="s">
        <v>142</v>
      </c>
      <c r="I415" s="101"/>
      <c r="J415" s="92" t="s">
        <v>134</v>
      </c>
      <c r="K415" s="93"/>
      <c r="L415" s="92" t="s">
        <v>134</v>
      </c>
      <c r="M415" s="71"/>
      <c r="N415" s="72" t="s">
        <v>239</v>
      </c>
      <c r="O415" s="71"/>
      <c r="P415" s="72" t="s">
        <v>239</v>
      </c>
      <c r="Q415" s="71"/>
      <c r="R415" s="98">
        <v>41848</v>
      </c>
      <c r="S415" s="87"/>
      <c r="T415" s="95"/>
      <c r="U415" s="95"/>
      <c r="V415" s="95"/>
    </row>
    <row r="416" spans="2:22">
      <c r="B416" s="70" t="s">
        <v>55</v>
      </c>
      <c r="C416" s="101"/>
      <c r="D416" s="72" t="s">
        <v>53</v>
      </c>
      <c r="E416" s="95"/>
      <c r="F416" s="72" t="s">
        <v>53</v>
      </c>
      <c r="G416" s="95"/>
      <c r="H416" s="72" t="s">
        <v>143</v>
      </c>
      <c r="I416" s="101"/>
      <c r="J416" s="92" t="s">
        <v>134</v>
      </c>
      <c r="K416" s="93"/>
      <c r="L416" s="92" t="s">
        <v>134</v>
      </c>
      <c r="M416" s="71"/>
      <c r="N416" s="72" t="s">
        <v>134</v>
      </c>
      <c r="O416" s="71"/>
      <c r="P416" s="72" t="s">
        <v>134</v>
      </c>
      <c r="Q416" s="71"/>
      <c r="R416" s="98">
        <v>41463</v>
      </c>
      <c r="S416" s="87"/>
      <c r="T416" s="95"/>
      <c r="U416" s="95"/>
      <c r="V416" s="95"/>
    </row>
    <row r="417" spans="2:22">
      <c r="B417" s="70" t="s">
        <v>55</v>
      </c>
      <c r="C417" s="101"/>
      <c r="D417" s="72" t="s">
        <v>53</v>
      </c>
      <c r="E417" s="95"/>
      <c r="F417" s="72" t="s">
        <v>53</v>
      </c>
      <c r="G417" s="95"/>
      <c r="H417" s="72" t="s">
        <v>142</v>
      </c>
      <c r="I417" s="101"/>
      <c r="J417" s="92" t="s">
        <v>134</v>
      </c>
      <c r="K417" s="93"/>
      <c r="L417" s="92" t="s">
        <v>134</v>
      </c>
      <c r="M417" s="71"/>
      <c r="N417" s="72" t="s">
        <v>134</v>
      </c>
      <c r="O417" s="71"/>
      <c r="P417" s="72" t="s">
        <v>134</v>
      </c>
      <c r="Q417" s="71"/>
      <c r="R417" s="98">
        <v>40694</v>
      </c>
      <c r="S417" s="87"/>
      <c r="T417" s="95"/>
      <c r="U417" s="95"/>
      <c r="V417" s="95"/>
    </row>
    <row r="418" spans="2:22">
      <c r="B418" s="70" t="s">
        <v>55</v>
      </c>
      <c r="C418" s="101"/>
      <c r="D418" s="72" t="s">
        <v>56</v>
      </c>
      <c r="E418" s="95"/>
      <c r="F418" s="72" t="s">
        <v>53</v>
      </c>
      <c r="G418" s="95"/>
      <c r="H418" s="72" t="s">
        <v>296</v>
      </c>
      <c r="I418" s="101"/>
      <c r="J418" s="92" t="s">
        <v>134</v>
      </c>
      <c r="K418" s="93"/>
      <c r="L418" s="92" t="s">
        <v>134</v>
      </c>
      <c r="M418" s="71"/>
      <c r="N418" s="72" t="s">
        <v>134</v>
      </c>
      <c r="O418" s="71"/>
      <c r="P418" s="72" t="s">
        <v>134</v>
      </c>
      <c r="Q418" s="71"/>
      <c r="R418" s="98">
        <v>40430</v>
      </c>
      <c r="S418" s="87"/>
      <c r="T418" s="95"/>
      <c r="U418" s="95"/>
      <c r="V418" s="95"/>
    </row>
    <row r="419" spans="2:22">
      <c r="B419" s="70" t="s">
        <v>55</v>
      </c>
      <c r="C419" s="101"/>
      <c r="D419" s="72" t="s">
        <v>56</v>
      </c>
      <c r="E419" s="95"/>
      <c r="F419" s="72" t="s">
        <v>53</v>
      </c>
      <c r="G419" s="95"/>
      <c r="H419" s="72" t="s">
        <v>142</v>
      </c>
      <c r="I419" s="101"/>
      <c r="J419" s="92" t="s">
        <v>134</v>
      </c>
      <c r="K419" s="93"/>
      <c r="L419" s="92" t="s">
        <v>134</v>
      </c>
      <c r="M419" s="71"/>
      <c r="N419" s="72" t="s">
        <v>134</v>
      </c>
      <c r="O419" s="71"/>
      <c r="P419" s="72" t="s">
        <v>134</v>
      </c>
      <c r="Q419" s="71"/>
      <c r="R419" s="98">
        <v>39618</v>
      </c>
      <c r="S419" s="87"/>
      <c r="T419" s="95"/>
      <c r="U419" s="95"/>
      <c r="V419" s="95"/>
    </row>
    <row r="420" spans="2:22">
      <c r="B420" s="70" t="s">
        <v>55</v>
      </c>
      <c r="C420" s="101"/>
      <c r="D420" s="72" t="s">
        <v>60</v>
      </c>
      <c r="E420" s="95"/>
      <c r="F420" s="72" t="s">
        <v>53</v>
      </c>
      <c r="G420" s="95"/>
      <c r="H420" s="72" t="s">
        <v>296</v>
      </c>
      <c r="I420" s="101"/>
      <c r="J420" s="92" t="s">
        <v>134</v>
      </c>
      <c r="K420" s="93"/>
      <c r="L420" s="92" t="s">
        <v>134</v>
      </c>
      <c r="M420" s="71"/>
      <c r="N420" s="72" t="s">
        <v>134</v>
      </c>
      <c r="O420" s="71"/>
      <c r="P420" s="72" t="s">
        <v>134</v>
      </c>
      <c r="Q420" s="71"/>
      <c r="R420" s="98">
        <v>39258</v>
      </c>
      <c r="S420" s="87"/>
      <c r="T420" s="95"/>
      <c r="U420" s="95"/>
      <c r="V420" s="95"/>
    </row>
    <row r="421" spans="2:22">
      <c r="B421" s="70" t="s">
        <v>55</v>
      </c>
      <c r="C421" s="101"/>
      <c r="D421" s="72" t="s">
        <v>60</v>
      </c>
      <c r="E421" s="95"/>
      <c r="F421" s="72" t="s">
        <v>53</v>
      </c>
      <c r="G421" s="95"/>
      <c r="H421" s="72" t="s">
        <v>142</v>
      </c>
      <c r="I421" s="101"/>
      <c r="J421" s="92" t="s">
        <v>134</v>
      </c>
      <c r="K421" s="93"/>
      <c r="L421" s="92" t="s">
        <v>134</v>
      </c>
      <c r="M421" s="71"/>
      <c r="N421" s="72" t="s">
        <v>134</v>
      </c>
      <c r="O421" s="71"/>
      <c r="P421" s="72" t="s">
        <v>134</v>
      </c>
      <c r="Q421" s="71"/>
      <c r="R421" s="98">
        <v>38897</v>
      </c>
      <c r="S421" s="87"/>
      <c r="T421" s="95"/>
      <c r="U421" s="95"/>
      <c r="V421" s="95"/>
    </row>
    <row r="422" spans="2:22">
      <c r="B422" s="70" t="s">
        <v>55</v>
      </c>
      <c r="C422" s="101"/>
      <c r="D422" s="72" t="s">
        <v>60</v>
      </c>
      <c r="E422" s="95"/>
      <c r="F422" s="72" t="s">
        <v>39</v>
      </c>
      <c r="G422" s="95"/>
      <c r="H422" s="72" t="s">
        <v>285</v>
      </c>
      <c r="I422" s="101"/>
      <c r="J422" s="92" t="s">
        <v>134</v>
      </c>
      <c r="K422" s="93"/>
      <c r="L422" s="92" t="s">
        <v>600</v>
      </c>
      <c r="M422" s="71"/>
      <c r="N422" s="72" t="s">
        <v>134</v>
      </c>
      <c r="O422" s="71"/>
      <c r="P422" s="72" t="s">
        <v>134</v>
      </c>
      <c r="Q422" s="71"/>
      <c r="R422" s="98">
        <v>38785</v>
      </c>
      <c r="S422" s="87"/>
      <c r="T422" s="95"/>
      <c r="U422" s="95"/>
      <c r="V422" s="95"/>
    </row>
    <row r="423" spans="2:22">
      <c r="B423" s="70" t="s">
        <v>55</v>
      </c>
      <c r="C423" s="101"/>
      <c r="D423" s="72" t="s">
        <v>60</v>
      </c>
      <c r="E423" s="95"/>
      <c r="F423" s="72" t="s">
        <v>39</v>
      </c>
      <c r="G423" s="95"/>
      <c r="H423" s="72" t="s">
        <v>144</v>
      </c>
      <c r="I423" s="101"/>
      <c r="J423" s="92" t="s">
        <v>134</v>
      </c>
      <c r="K423" s="93"/>
      <c r="L423" s="92" t="s">
        <v>134</v>
      </c>
      <c r="M423" s="71"/>
      <c r="N423" s="72" t="s">
        <v>134</v>
      </c>
      <c r="O423" s="71"/>
      <c r="P423" s="72" t="s">
        <v>134</v>
      </c>
      <c r="Q423" s="71"/>
      <c r="R423" s="98">
        <v>37940</v>
      </c>
      <c r="S423" s="87"/>
      <c r="T423" s="95"/>
      <c r="U423" s="95"/>
      <c r="V423" s="95"/>
    </row>
    <row r="424" spans="2:22">
      <c r="B424" s="70" t="s">
        <v>55</v>
      </c>
      <c r="C424" s="101"/>
      <c r="D424" s="72" t="s">
        <v>60</v>
      </c>
      <c r="E424" s="95"/>
      <c r="F424" s="72" t="s">
        <v>39</v>
      </c>
      <c r="G424" s="95"/>
      <c r="H424" s="72" t="s">
        <v>134</v>
      </c>
      <c r="I424" s="101"/>
      <c r="J424" s="92" t="s">
        <v>134</v>
      </c>
      <c r="K424" s="93"/>
      <c r="L424" s="92" t="s">
        <v>134</v>
      </c>
      <c r="M424" s="71"/>
      <c r="N424" s="72" t="s">
        <v>134</v>
      </c>
      <c r="O424" s="71"/>
      <c r="P424" s="72" t="s">
        <v>134</v>
      </c>
      <c r="Q424" s="71"/>
      <c r="R424" s="98">
        <v>36383</v>
      </c>
      <c r="S424" s="87"/>
      <c r="T424" s="95"/>
      <c r="U424" s="95"/>
      <c r="V424" s="95"/>
    </row>
    <row r="425" spans="2:22">
      <c r="B425" s="70" t="s">
        <v>55</v>
      </c>
      <c r="C425" s="101"/>
      <c r="D425" s="72" t="s">
        <v>53</v>
      </c>
      <c r="E425" s="95"/>
      <c r="F425" s="72" t="s">
        <v>39</v>
      </c>
      <c r="G425" s="95"/>
      <c r="H425" s="72" t="s">
        <v>134</v>
      </c>
      <c r="I425" s="101"/>
      <c r="J425" s="92" t="s">
        <v>600</v>
      </c>
      <c r="K425" s="93"/>
      <c r="L425" s="92" t="s">
        <v>134</v>
      </c>
      <c r="M425" s="71"/>
      <c r="N425" s="72" t="s">
        <v>134</v>
      </c>
      <c r="O425" s="71"/>
      <c r="P425" s="72" t="s">
        <v>134</v>
      </c>
      <c r="Q425" s="71"/>
      <c r="R425" s="98">
        <v>36320</v>
      </c>
      <c r="S425" s="87"/>
      <c r="T425" s="95"/>
      <c r="U425" s="95"/>
      <c r="V425" s="95"/>
    </row>
    <row r="426" spans="2:22">
      <c r="B426" s="70" t="s">
        <v>55</v>
      </c>
      <c r="C426" s="101"/>
      <c r="D426" s="72" t="s">
        <v>53</v>
      </c>
      <c r="E426" s="95"/>
      <c r="F426" s="72" t="s">
        <v>39</v>
      </c>
      <c r="G426" s="95"/>
      <c r="H426" s="72" t="s">
        <v>134</v>
      </c>
      <c r="I426" s="101"/>
      <c r="J426" s="92" t="s">
        <v>293</v>
      </c>
      <c r="K426" s="93"/>
      <c r="L426" s="92" t="s">
        <v>134</v>
      </c>
      <c r="M426" s="71"/>
      <c r="N426" s="72" t="s">
        <v>134</v>
      </c>
      <c r="O426" s="71"/>
      <c r="P426" s="72" t="s">
        <v>134</v>
      </c>
      <c r="Q426" s="71"/>
      <c r="R426" s="98">
        <v>36147</v>
      </c>
      <c r="S426" s="87"/>
      <c r="T426" s="95"/>
      <c r="U426" s="95"/>
      <c r="V426" s="95"/>
    </row>
    <row r="427" spans="2:22">
      <c r="B427" s="70" t="s">
        <v>55</v>
      </c>
      <c r="C427" s="101"/>
      <c r="D427" s="72" t="s">
        <v>53</v>
      </c>
      <c r="E427" s="95"/>
      <c r="F427" s="72" t="s">
        <v>39</v>
      </c>
      <c r="G427" s="95"/>
      <c r="H427" s="72" t="s">
        <v>134</v>
      </c>
      <c r="I427" s="101"/>
      <c r="J427" s="92" t="s">
        <v>600</v>
      </c>
      <c r="K427" s="93"/>
      <c r="L427" s="92" t="s">
        <v>134</v>
      </c>
      <c r="M427" s="71"/>
      <c r="N427" s="72" t="s">
        <v>134</v>
      </c>
      <c r="O427" s="71"/>
      <c r="P427" s="72" t="s">
        <v>134</v>
      </c>
      <c r="Q427" s="71"/>
      <c r="R427" s="98">
        <v>36068</v>
      </c>
      <c r="S427" s="87"/>
      <c r="T427" s="95"/>
      <c r="U427" s="95"/>
      <c r="V427" s="95"/>
    </row>
    <row r="428" spans="2:22">
      <c r="B428" s="70" t="s">
        <v>55</v>
      </c>
      <c r="C428" s="101"/>
      <c r="D428" s="72" t="s">
        <v>53</v>
      </c>
      <c r="E428" s="95"/>
      <c r="F428" s="72" t="s">
        <v>39</v>
      </c>
      <c r="G428" s="95"/>
      <c r="H428" s="72" t="s">
        <v>134</v>
      </c>
      <c r="I428" s="101"/>
      <c r="J428" s="92" t="s">
        <v>134</v>
      </c>
      <c r="K428" s="93"/>
      <c r="L428" s="92" t="s">
        <v>134</v>
      </c>
      <c r="M428" s="71"/>
      <c r="N428" s="72" t="s">
        <v>134</v>
      </c>
      <c r="O428" s="71"/>
      <c r="P428" s="72" t="s">
        <v>134</v>
      </c>
      <c r="Q428" s="71"/>
      <c r="R428" s="98">
        <v>35964</v>
      </c>
      <c r="S428" s="87"/>
      <c r="T428" s="95"/>
      <c r="U428" s="95"/>
      <c r="V428" s="95"/>
    </row>
    <row r="429" spans="2:22">
      <c r="B429" s="70" t="s">
        <v>55</v>
      </c>
      <c r="C429" s="101"/>
      <c r="D429" s="72" t="s">
        <v>53</v>
      </c>
      <c r="E429" s="95"/>
      <c r="F429" s="72" t="s">
        <v>134</v>
      </c>
      <c r="G429" s="95"/>
      <c r="H429" s="72" t="s">
        <v>134</v>
      </c>
      <c r="I429" s="101"/>
      <c r="J429" s="92" t="s">
        <v>134</v>
      </c>
      <c r="K429" s="93"/>
      <c r="L429" s="92" t="s">
        <v>134</v>
      </c>
      <c r="M429" s="71"/>
      <c r="N429" s="72" t="s">
        <v>134</v>
      </c>
      <c r="O429" s="71"/>
      <c r="P429" s="72" t="s">
        <v>134</v>
      </c>
      <c r="Q429" s="71"/>
      <c r="R429" s="98">
        <v>34961</v>
      </c>
      <c r="S429" s="87"/>
      <c r="T429" s="95"/>
      <c r="U429" s="95"/>
      <c r="V429" s="95"/>
    </row>
    <row r="430" spans="2:22">
      <c r="B430" s="70" t="s">
        <v>55</v>
      </c>
      <c r="C430" s="101"/>
      <c r="D430" s="72" t="s">
        <v>56</v>
      </c>
      <c r="E430" s="95"/>
      <c r="F430" s="72" t="s">
        <v>134</v>
      </c>
      <c r="G430" s="95"/>
      <c r="H430" s="72" t="s">
        <v>134</v>
      </c>
      <c r="I430" s="101"/>
      <c r="J430" s="92" t="s">
        <v>601</v>
      </c>
      <c r="K430" s="93"/>
      <c r="L430" s="92" t="s">
        <v>134</v>
      </c>
      <c r="M430" s="71"/>
      <c r="N430" s="72" t="s">
        <v>134</v>
      </c>
      <c r="O430" s="71"/>
      <c r="P430" s="72" t="s">
        <v>134</v>
      </c>
      <c r="Q430" s="71"/>
      <c r="R430" s="98">
        <v>34856</v>
      </c>
      <c r="S430" s="87"/>
      <c r="T430" s="95"/>
      <c r="U430" s="95"/>
      <c r="V430" s="95"/>
    </row>
    <row r="431" spans="2:22">
      <c r="B431" s="70" t="s">
        <v>55</v>
      </c>
      <c r="C431" s="101"/>
      <c r="D431" s="72" t="s">
        <v>56</v>
      </c>
      <c r="E431" s="95"/>
      <c r="F431" s="72" t="s">
        <v>134</v>
      </c>
      <c r="G431" s="95"/>
      <c r="H431" s="72" t="s">
        <v>134</v>
      </c>
      <c r="I431" s="101"/>
      <c r="J431" s="92" t="s">
        <v>134</v>
      </c>
      <c r="K431" s="93"/>
      <c r="L431" s="92" t="s">
        <v>134</v>
      </c>
      <c r="M431" s="71"/>
      <c r="N431" s="72" t="s">
        <v>134</v>
      </c>
      <c r="O431" s="71"/>
      <c r="P431" s="72" t="s">
        <v>134</v>
      </c>
      <c r="Q431" s="71"/>
      <c r="R431" s="98">
        <v>34185</v>
      </c>
      <c r="S431" s="87"/>
      <c r="T431" s="95"/>
      <c r="U431" s="95"/>
      <c r="V431" s="95"/>
    </row>
    <row r="432" spans="2:22">
      <c r="B432" s="100" t="s">
        <v>71</v>
      </c>
      <c r="C432" s="85"/>
      <c r="D432" s="86" t="s">
        <v>60</v>
      </c>
      <c r="E432" s="96"/>
      <c r="F432" s="86" t="s">
        <v>60</v>
      </c>
      <c r="G432" s="96"/>
      <c r="H432" s="86" t="s">
        <v>142</v>
      </c>
      <c r="I432" s="85"/>
      <c r="J432" s="88" t="s">
        <v>134</v>
      </c>
      <c r="K432" s="89"/>
      <c r="L432" s="88" t="s">
        <v>134</v>
      </c>
      <c r="M432" s="90"/>
      <c r="N432" s="86" t="s">
        <v>134</v>
      </c>
      <c r="O432" s="90"/>
      <c r="P432" s="86" t="s">
        <v>134</v>
      </c>
      <c r="Q432" s="90"/>
      <c r="R432" s="97">
        <v>45924</v>
      </c>
      <c r="S432" s="87"/>
      <c r="T432" s="96"/>
      <c r="U432" s="96"/>
      <c r="V432" s="96"/>
    </row>
    <row r="433" spans="2:22" s="350" customFormat="1">
      <c r="B433" s="99" t="s">
        <v>71</v>
      </c>
      <c r="D433" s="72" t="s">
        <v>79</v>
      </c>
      <c r="E433" s="95"/>
      <c r="F433" s="72" t="s">
        <v>79</v>
      </c>
      <c r="G433" s="95"/>
      <c r="H433" s="72" t="s">
        <v>143</v>
      </c>
      <c r="J433" s="92" t="s">
        <v>134</v>
      </c>
      <c r="K433" s="93"/>
      <c r="L433" s="92" t="s">
        <v>134</v>
      </c>
      <c r="M433" s="71"/>
      <c r="N433" s="72" t="s">
        <v>134</v>
      </c>
      <c r="O433" s="71"/>
      <c r="P433" s="72" t="s">
        <v>134</v>
      </c>
      <c r="Q433" s="71"/>
      <c r="R433" s="98">
        <v>45553</v>
      </c>
      <c r="S433" s="102"/>
      <c r="T433" s="95"/>
      <c r="U433" s="95"/>
      <c r="V433" s="95"/>
    </row>
    <row r="434" spans="2:22" s="303" customFormat="1">
      <c r="B434" s="99" t="s">
        <v>71</v>
      </c>
      <c r="D434" s="72" t="s">
        <v>69</v>
      </c>
      <c r="E434" s="95"/>
      <c r="F434" s="72" t="s">
        <v>69</v>
      </c>
      <c r="G434" s="95"/>
      <c r="H434" s="72" t="s">
        <v>143</v>
      </c>
      <c r="J434" s="92" t="s">
        <v>134</v>
      </c>
      <c r="K434" s="93"/>
      <c r="L434" s="92" t="s">
        <v>134</v>
      </c>
      <c r="M434" s="71"/>
      <c r="N434" s="72" t="s">
        <v>134</v>
      </c>
      <c r="O434" s="71"/>
      <c r="P434" s="72" t="s">
        <v>134</v>
      </c>
      <c r="Q434" s="71"/>
      <c r="R434" s="98">
        <v>45233</v>
      </c>
      <c r="S434" s="102"/>
      <c r="T434" s="95"/>
      <c r="U434" s="95"/>
      <c r="V434" s="95"/>
    </row>
    <row r="435" spans="2:22" s="247" customFormat="1">
      <c r="B435" s="99" t="s">
        <v>71</v>
      </c>
      <c r="D435" s="72" t="s">
        <v>88</v>
      </c>
      <c r="E435" s="95"/>
      <c r="F435" s="72" t="s">
        <v>88</v>
      </c>
      <c r="G435" s="95"/>
      <c r="H435" s="72" t="s">
        <v>142</v>
      </c>
      <c r="J435" s="92" t="s">
        <v>134</v>
      </c>
      <c r="K435" s="93"/>
      <c r="L435" s="92" t="s">
        <v>134</v>
      </c>
      <c r="M435" s="71"/>
      <c r="N435" s="72" t="s">
        <v>134</v>
      </c>
      <c r="O435" s="71"/>
      <c r="P435" s="72" t="s">
        <v>134</v>
      </c>
      <c r="Q435" s="71"/>
      <c r="R435" s="98">
        <v>44538</v>
      </c>
      <c r="S435" s="102"/>
      <c r="T435" s="95"/>
      <c r="U435" s="95"/>
      <c r="V435" s="95"/>
    </row>
    <row r="436" spans="2:22">
      <c r="B436" s="99" t="s">
        <v>71</v>
      </c>
      <c r="C436" s="155"/>
      <c r="D436" s="72" t="s">
        <v>88</v>
      </c>
      <c r="E436" s="95"/>
      <c r="F436" s="72" t="s">
        <v>88</v>
      </c>
      <c r="G436" s="95"/>
      <c r="H436" s="72" t="s">
        <v>144</v>
      </c>
      <c r="I436" s="155"/>
      <c r="J436" s="92" t="s">
        <v>134</v>
      </c>
      <c r="K436" s="93"/>
      <c r="L436" s="92" t="s">
        <v>134</v>
      </c>
      <c r="M436" s="71"/>
      <c r="N436" s="72" t="s">
        <v>134</v>
      </c>
      <c r="O436" s="71"/>
      <c r="P436" s="72" t="s">
        <v>134</v>
      </c>
      <c r="Q436" s="71"/>
      <c r="R436" s="98">
        <v>43984</v>
      </c>
      <c r="S436" s="87"/>
      <c r="T436" s="96"/>
      <c r="U436" s="96"/>
      <c r="V436" s="96"/>
    </row>
    <row r="437" spans="2:22">
      <c r="B437" s="99" t="s">
        <v>71</v>
      </c>
      <c r="C437" s="101"/>
      <c r="D437" s="72" t="s">
        <v>88</v>
      </c>
      <c r="E437" s="95"/>
      <c r="F437" s="72" t="s">
        <v>88</v>
      </c>
      <c r="G437" s="95"/>
      <c r="H437" s="72" t="s">
        <v>142</v>
      </c>
      <c r="I437" s="101"/>
      <c r="J437" s="92" t="s">
        <v>134</v>
      </c>
      <c r="K437" s="93"/>
      <c r="L437" s="92" t="s">
        <v>134</v>
      </c>
      <c r="M437" s="71"/>
      <c r="N437" s="72" t="s">
        <v>134</v>
      </c>
      <c r="O437" s="71"/>
      <c r="P437" s="72" t="s">
        <v>134</v>
      </c>
      <c r="Q437" s="71"/>
      <c r="R437" s="98">
        <v>43871</v>
      </c>
      <c r="S437" s="87"/>
      <c r="T437" s="95"/>
      <c r="U437" s="95"/>
      <c r="V437" s="95"/>
    </row>
    <row r="438" spans="2:22">
      <c r="B438" s="99" t="s">
        <v>71</v>
      </c>
      <c r="C438" s="101"/>
      <c r="D438" s="72" t="s">
        <v>69</v>
      </c>
      <c r="E438" s="95"/>
      <c r="F438" s="72" t="s">
        <v>69</v>
      </c>
      <c r="G438" s="95"/>
      <c r="H438" s="72" t="s">
        <v>144</v>
      </c>
      <c r="I438" s="101"/>
      <c r="J438" s="92" t="s">
        <v>134</v>
      </c>
      <c r="K438" s="93"/>
      <c r="L438" s="92" t="s">
        <v>134</v>
      </c>
      <c r="M438" s="71"/>
      <c r="N438" s="72" t="s">
        <v>134</v>
      </c>
      <c r="O438" s="71"/>
      <c r="P438" s="72" t="s">
        <v>134</v>
      </c>
      <c r="Q438" s="71"/>
      <c r="R438" s="98">
        <v>43439</v>
      </c>
      <c r="S438" s="87"/>
      <c r="T438" s="95"/>
      <c r="U438" s="95"/>
      <c r="V438" s="95"/>
    </row>
    <row r="439" spans="2:22">
      <c r="B439" s="99" t="s">
        <v>71</v>
      </c>
      <c r="C439" s="101"/>
      <c r="D439" s="72" t="s">
        <v>60</v>
      </c>
      <c r="E439" s="95"/>
      <c r="F439" s="72" t="s">
        <v>60</v>
      </c>
      <c r="G439" s="95"/>
      <c r="H439" s="72" t="s">
        <v>285</v>
      </c>
      <c r="I439" s="101"/>
      <c r="J439" s="92" t="s">
        <v>600</v>
      </c>
      <c r="K439" s="93"/>
      <c r="L439" s="92" t="s">
        <v>600</v>
      </c>
      <c r="M439" s="71"/>
      <c r="N439" s="72" t="s">
        <v>134</v>
      </c>
      <c r="O439" s="71"/>
      <c r="P439" s="72" t="s">
        <v>134</v>
      </c>
      <c r="Q439" s="71"/>
      <c r="R439" s="98">
        <v>43391</v>
      </c>
      <c r="S439" s="87"/>
      <c r="T439" s="95"/>
      <c r="U439" s="95"/>
      <c r="V439" s="95"/>
    </row>
    <row r="440" spans="2:22">
      <c r="B440" s="70" t="s">
        <v>71</v>
      </c>
      <c r="C440" s="101"/>
      <c r="D440" s="72" t="s">
        <v>60</v>
      </c>
      <c r="E440" s="95"/>
      <c r="F440" s="72" t="s">
        <v>60</v>
      </c>
      <c r="G440" s="95"/>
      <c r="H440" s="72" t="s">
        <v>144</v>
      </c>
      <c r="I440" s="101"/>
      <c r="J440" s="92" t="s">
        <v>134</v>
      </c>
      <c r="K440" s="93"/>
      <c r="L440" s="92" t="s">
        <v>134</v>
      </c>
      <c r="M440" s="71"/>
      <c r="N440" s="72" t="s">
        <v>134</v>
      </c>
      <c r="O440" s="71"/>
      <c r="P440" s="72" t="s">
        <v>134</v>
      </c>
      <c r="Q440" s="71"/>
      <c r="R440" s="98">
        <v>42775</v>
      </c>
      <c r="S440" s="87"/>
      <c r="T440" s="95"/>
      <c r="U440" s="95"/>
      <c r="V440" s="95"/>
    </row>
    <row r="441" spans="2:22">
      <c r="B441" s="70" t="s">
        <v>71</v>
      </c>
      <c r="C441" s="101"/>
      <c r="D441" s="72" t="s">
        <v>56</v>
      </c>
      <c r="E441" s="95"/>
      <c r="F441" s="72" t="s">
        <v>56</v>
      </c>
      <c r="G441" s="95"/>
      <c r="H441" s="72" t="s">
        <v>144</v>
      </c>
      <c r="I441" s="101"/>
      <c r="J441" s="92" t="s">
        <v>134</v>
      </c>
      <c r="K441" s="93"/>
      <c r="L441" s="92" t="s">
        <v>134</v>
      </c>
      <c r="M441" s="71"/>
      <c r="N441" s="72" t="s">
        <v>134</v>
      </c>
      <c r="O441" s="71"/>
      <c r="P441" s="72" t="s">
        <v>134</v>
      </c>
      <c r="Q441" s="71"/>
      <c r="R441" s="98">
        <v>42408</v>
      </c>
      <c r="S441" s="87"/>
      <c r="T441" s="95"/>
      <c r="U441" s="95"/>
      <c r="V441" s="95"/>
    </row>
    <row r="442" spans="2:22">
      <c r="B442" s="70" t="s">
        <v>71</v>
      </c>
      <c r="C442" s="101"/>
      <c r="D442" s="72" t="s">
        <v>56</v>
      </c>
      <c r="E442" s="95"/>
      <c r="F442" s="72" t="s">
        <v>56</v>
      </c>
      <c r="G442" s="95"/>
      <c r="H442" s="72" t="s">
        <v>142</v>
      </c>
      <c r="I442" s="101"/>
      <c r="J442" s="92" t="s">
        <v>134</v>
      </c>
      <c r="K442" s="93"/>
      <c r="L442" s="92" t="s">
        <v>134</v>
      </c>
      <c r="M442" s="71"/>
      <c r="N442" s="72" t="s">
        <v>134</v>
      </c>
      <c r="O442" s="71"/>
      <c r="P442" s="72" t="s">
        <v>134</v>
      </c>
      <c r="Q442" s="71"/>
      <c r="R442" s="98">
        <v>41898</v>
      </c>
      <c r="S442" s="87"/>
      <c r="T442" s="95"/>
      <c r="U442" s="95"/>
      <c r="V442" s="95"/>
    </row>
    <row r="443" spans="2:22">
      <c r="B443" s="70" t="s">
        <v>71</v>
      </c>
      <c r="C443" s="101"/>
      <c r="D443" s="72" t="s">
        <v>53</v>
      </c>
      <c r="E443" s="95"/>
      <c r="F443" s="72" t="s">
        <v>53</v>
      </c>
      <c r="G443" s="95"/>
      <c r="H443" s="72" t="s">
        <v>144</v>
      </c>
      <c r="I443" s="101"/>
      <c r="J443" s="92" t="s">
        <v>134</v>
      </c>
      <c r="K443" s="93"/>
      <c r="L443" s="92" t="s">
        <v>134</v>
      </c>
      <c r="M443" s="71"/>
      <c r="N443" s="72" t="s">
        <v>134</v>
      </c>
      <c r="O443" s="71"/>
      <c r="P443" s="72" t="s">
        <v>134</v>
      </c>
      <c r="Q443" s="71"/>
      <c r="R443" s="98">
        <v>41540</v>
      </c>
      <c r="S443" s="87"/>
      <c r="T443" s="95"/>
      <c r="U443" s="95"/>
      <c r="V443" s="95"/>
    </row>
    <row r="444" spans="2:22">
      <c r="B444" s="70" t="s">
        <v>71</v>
      </c>
      <c r="C444" s="101"/>
      <c r="D444" s="72" t="s">
        <v>53</v>
      </c>
      <c r="E444" s="95"/>
      <c r="F444" s="72" t="s">
        <v>53</v>
      </c>
      <c r="G444" s="95"/>
      <c r="H444" s="72" t="s">
        <v>142</v>
      </c>
      <c r="I444" s="101"/>
      <c r="J444" s="92" t="s">
        <v>134</v>
      </c>
      <c r="K444" s="93"/>
      <c r="L444" s="92" t="s">
        <v>134</v>
      </c>
      <c r="M444" s="71"/>
      <c r="N444" s="72" t="s">
        <v>134</v>
      </c>
      <c r="O444" s="71"/>
      <c r="P444" s="72" t="s">
        <v>134</v>
      </c>
      <c r="Q444" s="71"/>
      <c r="R444" s="98">
        <v>40430</v>
      </c>
      <c r="S444" s="87"/>
      <c r="T444" s="95"/>
      <c r="U444" s="95"/>
      <c r="V444" s="95"/>
    </row>
    <row r="445" spans="2:22">
      <c r="B445" s="70" t="s">
        <v>71</v>
      </c>
      <c r="C445" s="101"/>
      <c r="D445" s="72" t="s">
        <v>56</v>
      </c>
      <c r="E445" s="95"/>
      <c r="F445" s="72" t="s">
        <v>56</v>
      </c>
      <c r="G445" s="95"/>
      <c r="H445" s="72" t="s">
        <v>143</v>
      </c>
      <c r="I445" s="101"/>
      <c r="J445" s="92" t="s">
        <v>134</v>
      </c>
      <c r="K445" s="93"/>
      <c r="L445" s="92" t="s">
        <v>134</v>
      </c>
      <c r="M445" s="71"/>
      <c r="N445" s="72" t="s">
        <v>134</v>
      </c>
      <c r="O445" s="71"/>
      <c r="P445" s="72" t="s">
        <v>134</v>
      </c>
      <c r="Q445" s="71"/>
      <c r="R445" s="98">
        <v>39672</v>
      </c>
      <c r="S445" s="87"/>
      <c r="T445" s="95"/>
      <c r="U445" s="95"/>
      <c r="V445" s="95"/>
    </row>
    <row r="446" spans="2:22">
      <c r="B446" s="70" t="s">
        <v>71</v>
      </c>
      <c r="C446" s="101"/>
      <c r="D446" s="72" t="s">
        <v>56</v>
      </c>
      <c r="E446" s="95"/>
      <c r="F446" s="72" t="s">
        <v>56</v>
      </c>
      <c r="G446" s="95"/>
      <c r="H446" s="72" t="s">
        <v>142</v>
      </c>
      <c r="I446" s="101"/>
      <c r="J446" s="92" t="s">
        <v>134</v>
      </c>
      <c r="K446" s="93"/>
      <c r="L446" s="92" t="s">
        <v>134</v>
      </c>
      <c r="M446" s="71"/>
      <c r="N446" s="72" t="s">
        <v>134</v>
      </c>
      <c r="O446" s="71"/>
      <c r="P446" s="72" t="s">
        <v>134</v>
      </c>
      <c r="Q446" s="71"/>
      <c r="R446" s="98">
        <v>38895</v>
      </c>
      <c r="S446" s="87"/>
      <c r="T446" s="95"/>
      <c r="U446" s="95"/>
      <c r="V446" s="95"/>
    </row>
    <row r="447" spans="2:22">
      <c r="B447" s="70" t="s">
        <v>71</v>
      </c>
      <c r="C447" s="101"/>
      <c r="D447" s="72" t="s">
        <v>56</v>
      </c>
      <c r="E447" s="95"/>
      <c r="F447" s="72" t="s">
        <v>56</v>
      </c>
      <c r="G447" s="95"/>
      <c r="H447" s="72" t="s">
        <v>144</v>
      </c>
      <c r="I447" s="101"/>
      <c r="J447" s="92" t="s">
        <v>134</v>
      </c>
      <c r="K447" s="93"/>
      <c r="L447" s="92" t="s">
        <v>134</v>
      </c>
      <c r="M447" s="71"/>
      <c r="N447" s="72" t="s">
        <v>134</v>
      </c>
      <c r="O447" s="71"/>
      <c r="P447" s="72" t="s">
        <v>134</v>
      </c>
      <c r="Q447" s="71"/>
      <c r="R447" s="98">
        <v>37940</v>
      </c>
      <c r="S447" s="87"/>
      <c r="T447" s="95"/>
      <c r="U447" s="95"/>
      <c r="V447" s="95"/>
    </row>
    <row r="448" spans="2:22">
      <c r="B448" s="70" t="s">
        <v>71</v>
      </c>
      <c r="C448" s="101"/>
      <c r="D448" s="72" t="s">
        <v>56</v>
      </c>
      <c r="E448" s="95"/>
      <c r="F448" s="72" t="s">
        <v>56</v>
      </c>
      <c r="G448" s="95"/>
      <c r="H448" s="72" t="s">
        <v>134</v>
      </c>
      <c r="I448" s="101"/>
      <c r="J448" s="92" t="s">
        <v>134</v>
      </c>
      <c r="K448" s="93"/>
      <c r="L448" s="92" t="s">
        <v>134</v>
      </c>
      <c r="M448" s="71"/>
      <c r="N448" s="72" t="s">
        <v>134</v>
      </c>
      <c r="O448" s="71"/>
      <c r="P448" s="72" t="s">
        <v>134</v>
      </c>
      <c r="Q448" s="71"/>
      <c r="R448" s="98">
        <v>36070</v>
      </c>
      <c r="S448" s="87"/>
      <c r="T448" s="95"/>
      <c r="U448" s="95"/>
      <c r="V448" s="95"/>
    </row>
    <row r="449" spans="2:22">
      <c r="B449" s="70" t="s">
        <v>71</v>
      </c>
      <c r="C449" s="101"/>
      <c r="D449" s="72" t="s">
        <v>56</v>
      </c>
      <c r="E449" s="95"/>
      <c r="F449" s="72" t="s">
        <v>134</v>
      </c>
      <c r="G449" s="95"/>
      <c r="H449" s="72" t="s">
        <v>134</v>
      </c>
      <c r="I449" s="101"/>
      <c r="J449" s="92" t="s">
        <v>134</v>
      </c>
      <c r="K449" s="93"/>
      <c r="L449" s="92" t="s">
        <v>134</v>
      </c>
      <c r="M449" s="71"/>
      <c r="N449" s="72" t="s">
        <v>134</v>
      </c>
      <c r="O449" s="71"/>
      <c r="P449" s="72" t="s">
        <v>134</v>
      </c>
      <c r="Q449" s="71"/>
      <c r="R449" s="98">
        <v>35558</v>
      </c>
      <c r="S449" s="87"/>
      <c r="T449" s="95"/>
      <c r="U449" s="95"/>
      <c r="V449" s="95"/>
    </row>
    <row r="450" spans="2:22">
      <c r="B450" s="84" t="s">
        <v>231</v>
      </c>
      <c r="C450" s="101"/>
      <c r="D450" s="86" t="s">
        <v>60</v>
      </c>
      <c r="E450" s="95"/>
      <c r="F450" s="86" t="s">
        <v>60</v>
      </c>
      <c r="G450" s="95"/>
      <c r="H450" s="86" t="s">
        <v>142</v>
      </c>
      <c r="I450" s="101"/>
      <c r="J450" s="92" t="s">
        <v>134</v>
      </c>
      <c r="K450" s="93"/>
      <c r="L450" s="92" t="s">
        <v>134</v>
      </c>
      <c r="M450" s="71"/>
      <c r="N450" s="86" t="s">
        <v>253</v>
      </c>
      <c r="O450" s="71"/>
      <c r="P450" s="86" t="s">
        <v>253</v>
      </c>
      <c r="Q450" s="71"/>
      <c r="R450" s="97">
        <v>46094</v>
      </c>
      <c r="S450" s="87"/>
      <c r="T450" s="95"/>
      <c r="U450" s="95"/>
      <c r="V450" s="95"/>
    </row>
    <row r="451" spans="2:22" s="370" customFormat="1">
      <c r="B451" s="70" t="s">
        <v>231</v>
      </c>
      <c r="D451" s="72" t="s">
        <v>60</v>
      </c>
      <c r="E451" s="95"/>
      <c r="F451" s="72" t="s">
        <v>60</v>
      </c>
      <c r="G451" s="95"/>
      <c r="H451" s="72" t="s">
        <v>142</v>
      </c>
      <c r="J451" s="92" t="s">
        <v>134</v>
      </c>
      <c r="K451" s="93"/>
      <c r="L451" s="92" t="s">
        <v>134</v>
      </c>
      <c r="M451" s="71"/>
      <c r="N451" s="72" t="s">
        <v>253</v>
      </c>
      <c r="O451" s="71"/>
      <c r="P451" s="72" t="s">
        <v>253</v>
      </c>
      <c r="Q451" s="71"/>
      <c r="R451" s="98">
        <v>45352</v>
      </c>
      <c r="S451" s="102"/>
      <c r="T451" s="95"/>
      <c r="U451" s="95"/>
      <c r="V451" s="95"/>
    </row>
    <row r="452" spans="2:22" s="272" customFormat="1">
      <c r="B452" s="70" t="s">
        <v>231</v>
      </c>
      <c r="D452" s="72" t="s">
        <v>79</v>
      </c>
      <c r="E452" s="95"/>
      <c r="F452" s="72" t="s">
        <v>79</v>
      </c>
      <c r="G452" s="95"/>
      <c r="H452" s="72" t="s">
        <v>143</v>
      </c>
      <c r="J452" s="92" t="s">
        <v>134</v>
      </c>
      <c r="K452" s="93"/>
      <c r="L452" s="92" t="s">
        <v>134</v>
      </c>
      <c r="M452" s="71"/>
      <c r="N452" s="72" t="s">
        <v>253</v>
      </c>
      <c r="O452" s="71"/>
      <c r="P452" s="72" t="s">
        <v>253</v>
      </c>
      <c r="Q452" s="71"/>
      <c r="R452" s="98">
        <v>44739</v>
      </c>
      <c r="S452" s="102"/>
      <c r="T452" s="95"/>
      <c r="U452" s="95"/>
      <c r="V452" s="95"/>
    </row>
    <row r="453" spans="2:22">
      <c r="B453" s="70" t="s">
        <v>231</v>
      </c>
      <c r="C453" s="178"/>
      <c r="D453" s="72" t="s">
        <v>79</v>
      </c>
      <c r="E453" s="95"/>
      <c r="F453" s="72" t="s">
        <v>79</v>
      </c>
      <c r="G453" s="95"/>
      <c r="H453" s="72" t="s">
        <v>142</v>
      </c>
      <c r="I453" s="178"/>
      <c r="J453" s="92" t="s">
        <v>134</v>
      </c>
      <c r="K453" s="93"/>
      <c r="L453" s="92" t="s">
        <v>134</v>
      </c>
      <c r="M453" s="71"/>
      <c r="N453" s="72" t="s">
        <v>253</v>
      </c>
      <c r="O453" s="71"/>
      <c r="P453" s="72" t="s">
        <v>253</v>
      </c>
      <c r="Q453" s="71"/>
      <c r="R453" s="98">
        <v>44050</v>
      </c>
      <c r="S453" s="87"/>
      <c r="T453" s="95"/>
      <c r="U453" s="95"/>
      <c r="V453" s="95"/>
    </row>
    <row r="454" spans="2:22">
      <c r="B454" s="70" t="s">
        <v>231</v>
      </c>
      <c r="C454" s="85"/>
      <c r="D454" s="72" t="s">
        <v>79</v>
      </c>
      <c r="E454" s="96"/>
      <c r="F454" s="72" t="s">
        <v>79</v>
      </c>
      <c r="G454" s="96"/>
      <c r="H454" s="72" t="s">
        <v>285</v>
      </c>
      <c r="I454" s="85"/>
      <c r="J454" s="92" t="s">
        <v>600</v>
      </c>
      <c r="K454" s="93"/>
      <c r="L454" s="92" t="s">
        <v>600</v>
      </c>
      <c r="M454" s="90"/>
      <c r="N454" s="72" t="s">
        <v>253</v>
      </c>
      <c r="O454" s="90"/>
      <c r="P454" s="72" t="s">
        <v>253</v>
      </c>
      <c r="Q454" s="90"/>
      <c r="R454" s="98">
        <v>43994</v>
      </c>
      <c r="S454" s="87"/>
      <c r="T454" s="96"/>
      <c r="U454" s="96"/>
      <c r="V454" s="96"/>
    </row>
    <row r="455" spans="2:22">
      <c r="B455" s="70" t="s">
        <v>231</v>
      </c>
      <c r="C455" s="101"/>
      <c r="D455" s="72" t="s">
        <v>79</v>
      </c>
      <c r="E455" s="95"/>
      <c r="F455" s="72" t="s">
        <v>79</v>
      </c>
      <c r="G455" s="95"/>
      <c r="H455" s="72" t="s">
        <v>142</v>
      </c>
      <c r="I455" s="101"/>
      <c r="J455" s="92" t="s">
        <v>134</v>
      </c>
      <c r="K455" s="93"/>
      <c r="L455" s="92" t="s">
        <v>134</v>
      </c>
      <c r="M455" s="71"/>
      <c r="N455" s="72" t="s">
        <v>253</v>
      </c>
      <c r="O455" s="71"/>
      <c r="P455" s="72" t="s">
        <v>253</v>
      </c>
      <c r="Q455" s="71"/>
      <c r="R455" s="98">
        <v>42313</v>
      </c>
      <c r="S455" s="87"/>
      <c r="T455" s="95"/>
      <c r="U455" s="95"/>
      <c r="V455" s="95"/>
    </row>
    <row r="456" spans="2:22">
      <c r="B456" s="70" t="s">
        <v>231</v>
      </c>
      <c r="C456" s="101"/>
      <c r="D456" s="72" t="s">
        <v>69</v>
      </c>
      <c r="E456" s="95"/>
      <c r="F456" s="72" t="s">
        <v>69</v>
      </c>
      <c r="G456" s="95"/>
      <c r="H456" s="72" t="s">
        <v>143</v>
      </c>
      <c r="I456" s="101"/>
      <c r="J456" s="92" t="s">
        <v>134</v>
      </c>
      <c r="K456" s="93"/>
      <c r="L456" s="92" t="s">
        <v>134</v>
      </c>
      <c r="M456" s="71"/>
      <c r="N456" s="72" t="s">
        <v>253</v>
      </c>
      <c r="O456" s="71"/>
      <c r="P456" s="72" t="s">
        <v>253</v>
      </c>
      <c r="Q456" s="71"/>
      <c r="R456" s="98">
        <v>41828</v>
      </c>
      <c r="S456" s="87"/>
      <c r="T456" s="95"/>
      <c r="U456" s="95"/>
      <c r="V456" s="95"/>
    </row>
    <row r="457" spans="2:22">
      <c r="B457" s="84" t="s">
        <v>57</v>
      </c>
      <c r="C457" s="85"/>
      <c r="D457" s="86" t="s">
        <v>37</v>
      </c>
      <c r="E457" s="96"/>
      <c r="F457" s="86" t="s">
        <v>37</v>
      </c>
      <c r="G457" s="96"/>
      <c r="H457" s="86" t="s">
        <v>142</v>
      </c>
      <c r="I457" s="85"/>
      <c r="J457" s="92" t="s">
        <v>134</v>
      </c>
      <c r="K457" s="89"/>
      <c r="L457" s="92" t="s">
        <v>134</v>
      </c>
      <c r="M457" s="90"/>
      <c r="N457" s="86" t="s">
        <v>134</v>
      </c>
      <c r="O457" s="90"/>
      <c r="P457" s="86" t="s">
        <v>134</v>
      </c>
      <c r="Q457" s="90"/>
      <c r="R457" s="97">
        <v>45604</v>
      </c>
      <c r="S457" s="87"/>
      <c r="T457" s="95"/>
      <c r="U457" s="95"/>
      <c r="V457" s="95"/>
    </row>
    <row r="458" spans="2:22" s="311" customFormat="1">
      <c r="B458" s="70" t="s">
        <v>57</v>
      </c>
      <c r="D458" s="72" t="s">
        <v>39</v>
      </c>
      <c r="E458" s="95"/>
      <c r="F458" s="72" t="s">
        <v>39</v>
      </c>
      <c r="G458" s="95"/>
      <c r="H458" s="72" t="s">
        <v>143</v>
      </c>
      <c r="J458" s="92" t="s">
        <v>134</v>
      </c>
      <c r="K458" s="93"/>
      <c r="L458" s="92" t="s">
        <v>134</v>
      </c>
      <c r="M458" s="71"/>
      <c r="N458" s="72" t="s">
        <v>134</v>
      </c>
      <c r="O458" s="71"/>
      <c r="P458" s="72" t="s">
        <v>134</v>
      </c>
      <c r="Q458" s="71"/>
      <c r="R458" s="98">
        <v>45240</v>
      </c>
      <c r="S458" s="102"/>
      <c r="T458" s="95"/>
      <c r="U458" s="95"/>
      <c r="V458" s="95"/>
    </row>
    <row r="459" spans="2:22" s="248" customFormat="1">
      <c r="B459" s="70" t="s">
        <v>57</v>
      </c>
      <c r="D459" s="72" t="s">
        <v>39</v>
      </c>
      <c r="E459" s="95"/>
      <c r="F459" s="72" t="s">
        <v>39</v>
      </c>
      <c r="G459" s="95"/>
      <c r="H459" s="72" t="s">
        <v>142</v>
      </c>
      <c r="J459" s="92" t="s">
        <v>134</v>
      </c>
      <c r="K459" s="93"/>
      <c r="L459" s="92" t="s">
        <v>134</v>
      </c>
      <c r="M459" s="71"/>
      <c r="N459" s="72" t="s">
        <v>134</v>
      </c>
      <c r="O459" s="71"/>
      <c r="P459" s="72" t="s">
        <v>134</v>
      </c>
      <c r="Q459" s="71"/>
      <c r="R459" s="98">
        <v>44757</v>
      </c>
      <c r="S459" s="102"/>
      <c r="T459" s="95"/>
      <c r="U459" s="95"/>
      <c r="V459" s="95"/>
    </row>
    <row r="460" spans="2:22" s="180" customFormat="1">
      <c r="B460" s="70" t="s">
        <v>57</v>
      </c>
      <c r="D460" s="72" t="s">
        <v>56</v>
      </c>
      <c r="E460" s="95"/>
      <c r="F460" s="72" t="s">
        <v>56</v>
      </c>
      <c r="G460" s="95"/>
      <c r="H460" s="72" t="s">
        <v>285</v>
      </c>
      <c r="J460" s="92" t="s">
        <v>601</v>
      </c>
      <c r="K460" s="93"/>
      <c r="L460" s="92" t="s">
        <v>601</v>
      </c>
      <c r="M460" s="71"/>
      <c r="N460" s="72" t="s">
        <v>134</v>
      </c>
      <c r="O460" s="71"/>
      <c r="P460" s="72" t="s">
        <v>134</v>
      </c>
      <c r="Q460" s="71"/>
      <c r="R460" s="98">
        <v>44736</v>
      </c>
      <c r="S460" s="102"/>
      <c r="T460" s="95"/>
      <c r="U460" s="95"/>
      <c r="V460" s="95"/>
    </row>
    <row r="461" spans="2:22">
      <c r="B461" s="70" t="s">
        <v>57</v>
      </c>
      <c r="C461" s="177"/>
      <c r="D461" s="72" t="s">
        <v>56</v>
      </c>
      <c r="E461" s="95"/>
      <c r="F461" s="72" t="s">
        <v>56</v>
      </c>
      <c r="G461" s="95"/>
      <c r="H461" s="72" t="s">
        <v>142</v>
      </c>
      <c r="I461" s="177"/>
      <c r="J461" s="92" t="s">
        <v>134</v>
      </c>
      <c r="K461" s="93"/>
      <c r="L461" s="92" t="s">
        <v>134</v>
      </c>
      <c r="M461" s="71"/>
      <c r="N461" s="72" t="s">
        <v>134</v>
      </c>
      <c r="O461" s="71"/>
      <c r="P461" s="72" t="s">
        <v>134</v>
      </c>
      <c r="Q461" s="71"/>
      <c r="R461" s="98">
        <v>44148</v>
      </c>
      <c r="S461" s="87"/>
      <c r="T461" s="96"/>
      <c r="U461" s="96"/>
      <c r="V461" s="96"/>
    </row>
    <row r="462" spans="2:22">
      <c r="B462" s="70" t="s">
        <v>57</v>
      </c>
      <c r="C462" s="101"/>
      <c r="D462" s="72" t="s">
        <v>60</v>
      </c>
      <c r="E462" s="95"/>
      <c r="F462" s="72" t="s">
        <v>60</v>
      </c>
      <c r="G462" s="95"/>
      <c r="H462" s="72" t="s">
        <v>143</v>
      </c>
      <c r="I462" s="101"/>
      <c r="J462" s="92" t="s">
        <v>134</v>
      </c>
      <c r="K462" s="93"/>
      <c r="L462" s="92" t="s">
        <v>134</v>
      </c>
      <c r="M462" s="71"/>
      <c r="N462" s="72" t="s">
        <v>134</v>
      </c>
      <c r="O462" s="71"/>
      <c r="P462" s="72" t="s">
        <v>134</v>
      </c>
      <c r="Q462" s="71"/>
      <c r="R462" s="98">
        <v>43581</v>
      </c>
      <c r="S462" s="87"/>
      <c r="T462" s="95"/>
      <c r="U462" s="95"/>
      <c r="V462" s="95"/>
    </row>
    <row r="463" spans="2:22">
      <c r="B463" s="70" t="s">
        <v>57</v>
      </c>
      <c r="C463" s="101"/>
      <c r="D463" s="72" t="s">
        <v>60</v>
      </c>
      <c r="E463" s="95"/>
      <c r="F463" s="72" t="s">
        <v>60</v>
      </c>
      <c r="G463" s="95"/>
      <c r="H463" s="72" t="s">
        <v>142</v>
      </c>
      <c r="I463" s="101"/>
      <c r="J463" s="92" t="s">
        <v>134</v>
      </c>
      <c r="K463" s="93"/>
      <c r="L463" s="92" t="s">
        <v>134</v>
      </c>
      <c r="M463" s="71"/>
      <c r="N463" s="72" t="s">
        <v>134</v>
      </c>
      <c r="O463" s="71"/>
      <c r="P463" s="72" t="s">
        <v>134</v>
      </c>
      <c r="Q463" s="71"/>
      <c r="R463" s="98">
        <v>42804</v>
      </c>
      <c r="S463" s="87"/>
      <c r="T463" s="95"/>
      <c r="U463" s="95"/>
      <c r="V463" s="95"/>
    </row>
    <row r="464" spans="2:22">
      <c r="B464" s="70" t="s">
        <v>57</v>
      </c>
      <c r="C464" s="101"/>
      <c r="D464" s="72" t="s">
        <v>60</v>
      </c>
      <c r="E464" s="95"/>
      <c r="F464" s="72" t="s">
        <v>60</v>
      </c>
      <c r="G464" s="95"/>
      <c r="H464" s="72" t="s">
        <v>144</v>
      </c>
      <c r="I464" s="101"/>
      <c r="J464" s="92" t="s">
        <v>134</v>
      </c>
      <c r="K464" s="93"/>
      <c r="L464" s="92" t="s">
        <v>134</v>
      </c>
      <c r="M464" s="71"/>
      <c r="N464" s="72" t="s">
        <v>134</v>
      </c>
      <c r="O464" s="71"/>
      <c r="P464" s="72" t="s">
        <v>134</v>
      </c>
      <c r="Q464" s="71"/>
      <c r="R464" s="98">
        <v>42440</v>
      </c>
      <c r="S464" s="87"/>
      <c r="T464" s="95"/>
      <c r="U464" s="95"/>
      <c r="V464" s="95"/>
    </row>
    <row r="465" spans="2:22">
      <c r="B465" s="70" t="s">
        <v>57</v>
      </c>
      <c r="C465" s="101"/>
      <c r="D465" s="72" t="s">
        <v>56</v>
      </c>
      <c r="E465" s="95"/>
      <c r="F465" s="72" t="s">
        <v>56</v>
      </c>
      <c r="G465" s="95"/>
      <c r="H465" s="72" t="s">
        <v>144</v>
      </c>
      <c r="I465" s="101"/>
      <c r="J465" s="92" t="s">
        <v>134</v>
      </c>
      <c r="K465" s="93"/>
      <c r="L465" s="92" t="s">
        <v>134</v>
      </c>
      <c r="M465" s="71"/>
      <c r="N465" s="72" t="s">
        <v>134</v>
      </c>
      <c r="O465" s="71"/>
      <c r="P465" s="72" t="s">
        <v>134</v>
      </c>
      <c r="Q465" s="71"/>
      <c r="R465" s="98">
        <v>41719</v>
      </c>
      <c r="S465" s="87"/>
      <c r="T465" s="95"/>
      <c r="U465" s="95"/>
      <c r="V465" s="95"/>
    </row>
    <row r="466" spans="2:22">
      <c r="B466" s="70" t="s">
        <v>57</v>
      </c>
      <c r="C466" s="101"/>
      <c r="D466" s="72" t="s">
        <v>56</v>
      </c>
      <c r="E466" s="95"/>
      <c r="F466" s="72" t="s">
        <v>56</v>
      </c>
      <c r="G466" s="95"/>
      <c r="H466" s="72" t="s">
        <v>142</v>
      </c>
      <c r="I466" s="101"/>
      <c r="J466" s="92" t="s">
        <v>134</v>
      </c>
      <c r="K466" s="93"/>
      <c r="L466" s="92" t="s">
        <v>134</v>
      </c>
      <c r="M466" s="71"/>
      <c r="N466" s="72" t="s">
        <v>134</v>
      </c>
      <c r="O466" s="71"/>
      <c r="P466" s="72" t="s">
        <v>134</v>
      </c>
      <c r="Q466" s="71"/>
      <c r="R466" s="98">
        <v>41306</v>
      </c>
      <c r="S466" s="87"/>
      <c r="T466" s="95"/>
      <c r="U466" s="95"/>
      <c r="V466" s="95"/>
    </row>
    <row r="467" spans="2:22">
      <c r="B467" s="70" t="s">
        <v>57</v>
      </c>
      <c r="C467" s="101"/>
      <c r="D467" s="72" t="s">
        <v>53</v>
      </c>
      <c r="E467" s="95"/>
      <c r="F467" s="72" t="s">
        <v>53</v>
      </c>
      <c r="G467" s="95"/>
      <c r="H467" s="72" t="s">
        <v>144</v>
      </c>
      <c r="I467" s="101"/>
      <c r="J467" s="92" t="s">
        <v>134</v>
      </c>
      <c r="K467" s="93"/>
      <c r="L467" s="92" t="s">
        <v>134</v>
      </c>
      <c r="M467" s="71"/>
      <c r="N467" s="72" t="s">
        <v>134</v>
      </c>
      <c r="O467" s="71"/>
      <c r="P467" s="72" t="s">
        <v>134</v>
      </c>
      <c r="Q467" s="71"/>
      <c r="R467" s="98">
        <v>41060</v>
      </c>
      <c r="S467" s="87"/>
      <c r="T467" s="95"/>
      <c r="U467" s="95"/>
      <c r="V467" s="95"/>
    </row>
    <row r="468" spans="2:22">
      <c r="B468" s="70" t="s">
        <v>57</v>
      </c>
      <c r="C468" s="101"/>
      <c r="D468" s="72" t="s">
        <v>53</v>
      </c>
      <c r="E468" s="95"/>
      <c r="F468" s="72" t="s">
        <v>53</v>
      </c>
      <c r="G468" s="95"/>
      <c r="H468" s="72" t="s">
        <v>142</v>
      </c>
      <c r="I468" s="101"/>
      <c r="J468" s="92" t="s">
        <v>134</v>
      </c>
      <c r="K468" s="93"/>
      <c r="L468" s="92" t="s">
        <v>134</v>
      </c>
      <c r="M468" s="71"/>
      <c r="N468" s="72" t="s">
        <v>134</v>
      </c>
      <c r="O468" s="71"/>
      <c r="P468" s="72" t="s">
        <v>134</v>
      </c>
      <c r="Q468" s="71"/>
      <c r="R468" s="98">
        <v>39920</v>
      </c>
      <c r="S468" s="87"/>
      <c r="T468" s="95"/>
      <c r="U468" s="95"/>
      <c r="V468" s="95"/>
    </row>
    <row r="469" spans="2:22">
      <c r="B469" s="70" t="s">
        <v>57</v>
      </c>
      <c r="C469" s="101"/>
      <c r="D469" s="72" t="s">
        <v>53</v>
      </c>
      <c r="E469" s="95"/>
      <c r="F469" s="72" t="s">
        <v>39</v>
      </c>
      <c r="G469" s="95"/>
      <c r="H469" s="72" t="s">
        <v>142</v>
      </c>
      <c r="I469" s="101"/>
      <c r="J469" s="92" t="s">
        <v>134</v>
      </c>
      <c r="K469" s="93"/>
      <c r="L469" s="92" t="s">
        <v>134</v>
      </c>
      <c r="M469" s="71"/>
      <c r="N469" s="72" t="s">
        <v>134</v>
      </c>
      <c r="O469" s="71"/>
      <c r="P469" s="72" t="s">
        <v>134</v>
      </c>
      <c r="Q469" s="71"/>
      <c r="R469" s="98">
        <v>39771</v>
      </c>
      <c r="S469" s="87"/>
      <c r="T469" s="95"/>
      <c r="U469" s="95"/>
      <c r="V469" s="95"/>
    </row>
    <row r="470" spans="2:22">
      <c r="B470" s="70" t="s">
        <v>57</v>
      </c>
      <c r="C470" s="101"/>
      <c r="D470" s="72" t="s">
        <v>53</v>
      </c>
      <c r="E470" s="95"/>
      <c r="F470" s="72" t="s">
        <v>45</v>
      </c>
      <c r="G470" s="95"/>
      <c r="H470" s="72" t="s">
        <v>296</v>
      </c>
      <c r="I470" s="101"/>
      <c r="J470" s="92" t="s">
        <v>134</v>
      </c>
      <c r="K470" s="93"/>
      <c r="L470" s="92" t="s">
        <v>134</v>
      </c>
      <c r="M470" s="71"/>
      <c r="N470" s="72" t="s">
        <v>134</v>
      </c>
      <c r="O470" s="71"/>
      <c r="P470" s="72" t="s">
        <v>134</v>
      </c>
      <c r="Q470" s="71"/>
      <c r="R470" s="98">
        <v>39281</v>
      </c>
      <c r="S470" s="87"/>
      <c r="T470" s="95"/>
      <c r="U470" s="95"/>
      <c r="V470" s="95"/>
    </row>
    <row r="471" spans="2:22">
      <c r="B471" s="70" t="s">
        <v>57</v>
      </c>
      <c r="C471" s="101"/>
      <c r="D471" s="72" t="s">
        <v>53</v>
      </c>
      <c r="E471" s="95"/>
      <c r="F471" s="72" t="s">
        <v>45</v>
      </c>
      <c r="G471" s="95"/>
      <c r="H471" s="72" t="s">
        <v>142</v>
      </c>
      <c r="I471" s="101"/>
      <c r="J471" s="92" t="s">
        <v>134</v>
      </c>
      <c r="K471" s="93"/>
      <c r="L471" s="92" t="s">
        <v>134</v>
      </c>
      <c r="M471" s="71"/>
      <c r="N471" s="72" t="s">
        <v>134</v>
      </c>
      <c r="O471" s="71"/>
      <c r="P471" s="72" t="s">
        <v>134</v>
      </c>
      <c r="Q471" s="71"/>
      <c r="R471" s="98">
        <v>37940</v>
      </c>
      <c r="S471" s="87"/>
      <c r="T471" s="95"/>
      <c r="U471" s="95"/>
      <c r="V471" s="95"/>
    </row>
    <row r="472" spans="2:22">
      <c r="B472" s="70" t="s">
        <v>57</v>
      </c>
      <c r="C472" s="101"/>
      <c r="D472" s="72" t="s">
        <v>53</v>
      </c>
      <c r="E472" s="95"/>
      <c r="F472" s="72" t="s">
        <v>45</v>
      </c>
      <c r="G472" s="95"/>
      <c r="H472" s="72" t="s">
        <v>134</v>
      </c>
      <c r="I472" s="101"/>
      <c r="J472" s="92" t="s">
        <v>134</v>
      </c>
      <c r="K472" s="93"/>
      <c r="L472" s="92" t="s">
        <v>134</v>
      </c>
      <c r="M472" s="71"/>
      <c r="N472" s="72" t="s">
        <v>134</v>
      </c>
      <c r="O472" s="71"/>
      <c r="P472" s="72" t="s">
        <v>134</v>
      </c>
      <c r="Q472" s="71"/>
      <c r="R472" s="98">
        <v>36221</v>
      </c>
      <c r="S472" s="87"/>
      <c r="T472" s="95"/>
      <c r="U472" s="95"/>
      <c r="V472" s="95"/>
    </row>
    <row r="473" spans="2:22">
      <c r="B473" s="70" t="s">
        <v>57</v>
      </c>
      <c r="C473" s="101"/>
      <c r="D473" s="72" t="s">
        <v>53</v>
      </c>
      <c r="E473" s="95"/>
      <c r="F473" s="72" t="s">
        <v>134</v>
      </c>
      <c r="G473" s="95"/>
      <c r="H473" s="72" t="s">
        <v>134</v>
      </c>
      <c r="I473" s="101"/>
      <c r="J473" s="92" t="s">
        <v>134</v>
      </c>
      <c r="K473" s="93"/>
      <c r="L473" s="92" t="s">
        <v>134</v>
      </c>
      <c r="M473" s="71"/>
      <c r="N473" s="72" t="s">
        <v>134</v>
      </c>
      <c r="O473" s="71"/>
      <c r="P473" s="72" t="s">
        <v>134</v>
      </c>
      <c r="Q473" s="71"/>
      <c r="R473" s="98">
        <v>35447</v>
      </c>
      <c r="S473" s="87"/>
      <c r="T473" s="95"/>
      <c r="U473" s="95"/>
      <c r="V473" s="95"/>
    </row>
    <row r="474" spans="2:22" s="236" customFormat="1">
      <c r="B474" s="100" t="s">
        <v>113</v>
      </c>
      <c r="C474" s="229"/>
      <c r="D474" s="230" t="s">
        <v>254</v>
      </c>
      <c r="E474" s="231"/>
      <c r="F474" s="230" t="s">
        <v>254</v>
      </c>
      <c r="G474" s="231"/>
      <c r="H474" s="230" t="s">
        <v>302</v>
      </c>
      <c r="I474" s="229"/>
      <c r="J474" s="232" t="s">
        <v>134</v>
      </c>
      <c r="K474" s="233"/>
      <c r="L474" s="232" t="s">
        <v>134</v>
      </c>
      <c r="M474" s="113"/>
      <c r="N474" s="230" t="s">
        <v>134</v>
      </c>
      <c r="O474" s="113"/>
      <c r="P474" s="230" t="s">
        <v>134</v>
      </c>
      <c r="Q474" s="113"/>
      <c r="R474" s="234">
        <v>45267</v>
      </c>
      <c r="S474" s="235"/>
      <c r="T474" s="231"/>
      <c r="U474" s="231"/>
      <c r="V474" s="231"/>
    </row>
    <row r="475" spans="2:22" s="258" customFormat="1">
      <c r="B475" s="99" t="s">
        <v>113</v>
      </c>
      <c r="D475" s="228" t="s">
        <v>105</v>
      </c>
      <c r="E475" s="51"/>
      <c r="F475" s="228" t="s">
        <v>105</v>
      </c>
      <c r="G475" s="51"/>
      <c r="H475" s="228" t="s">
        <v>142</v>
      </c>
      <c r="J475" s="252" t="s">
        <v>134</v>
      </c>
      <c r="K475" s="253"/>
      <c r="L475" s="252" t="s">
        <v>134</v>
      </c>
      <c r="M475" s="74"/>
      <c r="N475" s="228" t="s">
        <v>134</v>
      </c>
      <c r="O475" s="74"/>
      <c r="P475" s="228" t="s">
        <v>134</v>
      </c>
      <c r="Q475" s="74"/>
      <c r="R475" s="254">
        <v>44518</v>
      </c>
      <c r="S475" s="255"/>
      <c r="T475" s="51"/>
      <c r="U475" s="51"/>
      <c r="V475" s="51"/>
    </row>
    <row r="476" spans="2:22" s="259" customFormat="1">
      <c r="B476" s="99" t="s">
        <v>113</v>
      </c>
      <c r="D476" s="228" t="s">
        <v>110</v>
      </c>
      <c r="E476" s="51"/>
      <c r="F476" s="228" t="s">
        <v>110</v>
      </c>
      <c r="G476" s="51"/>
      <c r="H476" s="228" t="s">
        <v>142</v>
      </c>
      <c r="J476" s="252" t="s">
        <v>134</v>
      </c>
      <c r="K476" s="253"/>
      <c r="L476" s="252" t="s">
        <v>134</v>
      </c>
      <c r="M476" s="74"/>
      <c r="N476" s="228" t="s">
        <v>134</v>
      </c>
      <c r="O476" s="74"/>
      <c r="P476" s="228" t="s">
        <v>134</v>
      </c>
      <c r="Q476" s="74"/>
      <c r="R476" s="254">
        <v>43047</v>
      </c>
      <c r="S476" s="255"/>
      <c r="T476" s="51"/>
      <c r="U476" s="51"/>
      <c r="V476" s="51"/>
    </row>
    <row r="477" spans="2:22" s="236" customFormat="1">
      <c r="B477" s="99" t="s">
        <v>113</v>
      </c>
      <c r="C477" s="260"/>
      <c r="D477" s="228" t="s">
        <v>110</v>
      </c>
      <c r="E477" s="51"/>
      <c r="F477" s="228" t="s">
        <v>298</v>
      </c>
      <c r="G477" s="51"/>
      <c r="H477" s="228" t="s">
        <v>143</v>
      </c>
      <c r="I477" s="260"/>
      <c r="J477" s="252" t="s">
        <v>134</v>
      </c>
      <c r="K477" s="253"/>
      <c r="L477" s="252" t="s">
        <v>134</v>
      </c>
      <c r="M477" s="74"/>
      <c r="N477" s="228" t="s">
        <v>134</v>
      </c>
      <c r="O477" s="74"/>
      <c r="P477" s="228" t="s">
        <v>134</v>
      </c>
      <c r="Q477" s="74"/>
      <c r="R477" s="254">
        <v>42348</v>
      </c>
      <c r="S477" s="235"/>
      <c r="T477" s="51"/>
      <c r="U477" s="51"/>
      <c r="V477" s="51"/>
    </row>
    <row r="478" spans="2:22" s="236" customFormat="1">
      <c r="B478" s="99" t="s">
        <v>113</v>
      </c>
      <c r="C478" s="260"/>
      <c r="D478" s="228" t="s">
        <v>110</v>
      </c>
      <c r="E478" s="51"/>
      <c r="F478" s="228" t="s">
        <v>298</v>
      </c>
      <c r="G478" s="51"/>
      <c r="H478" s="228" t="s">
        <v>142</v>
      </c>
      <c r="I478" s="260"/>
      <c r="J478" s="252" t="s">
        <v>134</v>
      </c>
      <c r="K478" s="253"/>
      <c r="L478" s="252" t="s">
        <v>134</v>
      </c>
      <c r="M478" s="74"/>
      <c r="N478" s="228" t="s">
        <v>134</v>
      </c>
      <c r="O478" s="74"/>
      <c r="P478" s="228" t="s">
        <v>134</v>
      </c>
      <c r="Q478" s="74"/>
      <c r="R478" s="254">
        <v>41752</v>
      </c>
      <c r="S478" s="235"/>
      <c r="T478" s="51"/>
      <c r="U478" s="51"/>
      <c r="V478" s="51"/>
    </row>
    <row r="479" spans="2:22" s="236" customFormat="1">
      <c r="B479" s="99" t="s">
        <v>113</v>
      </c>
      <c r="C479" s="260"/>
      <c r="D479" s="228" t="s">
        <v>98</v>
      </c>
      <c r="E479" s="51"/>
      <c r="F479" s="228" t="s">
        <v>298</v>
      </c>
      <c r="G479" s="51"/>
      <c r="H479" s="228" t="s">
        <v>142</v>
      </c>
      <c r="I479" s="260"/>
      <c r="J479" s="252" t="s">
        <v>134</v>
      </c>
      <c r="K479" s="253"/>
      <c r="L479" s="252" t="s">
        <v>134</v>
      </c>
      <c r="M479" s="74"/>
      <c r="N479" s="228" t="s">
        <v>134</v>
      </c>
      <c r="O479" s="74"/>
      <c r="P479" s="228" t="s">
        <v>134</v>
      </c>
      <c r="Q479" s="74"/>
      <c r="R479" s="254">
        <v>37940</v>
      </c>
      <c r="S479" s="235"/>
      <c r="T479" s="51"/>
      <c r="U479" s="51"/>
      <c r="V479" s="51"/>
    </row>
    <row r="480" spans="2:22" s="236" customFormat="1">
      <c r="B480" s="99" t="s">
        <v>113</v>
      </c>
      <c r="C480" s="260"/>
      <c r="D480" s="228" t="s">
        <v>98</v>
      </c>
      <c r="E480" s="51"/>
      <c r="F480" s="228" t="s">
        <v>298</v>
      </c>
      <c r="G480" s="51"/>
      <c r="H480" s="228" t="s">
        <v>134</v>
      </c>
      <c r="I480" s="260"/>
      <c r="J480" s="252" t="s">
        <v>134</v>
      </c>
      <c r="K480" s="253"/>
      <c r="L480" s="252" t="s">
        <v>134</v>
      </c>
      <c r="M480" s="74"/>
      <c r="N480" s="228" t="s">
        <v>134</v>
      </c>
      <c r="O480" s="74"/>
      <c r="P480" s="228" t="s">
        <v>134</v>
      </c>
      <c r="Q480" s="74"/>
      <c r="R480" s="254">
        <v>37587</v>
      </c>
      <c r="S480" s="235"/>
      <c r="T480" s="51"/>
      <c r="U480" s="51"/>
      <c r="V480" s="51"/>
    </row>
    <row r="481" spans="2:22" s="236" customFormat="1">
      <c r="B481" s="99" t="s">
        <v>113</v>
      </c>
      <c r="C481" s="260"/>
      <c r="D481" s="228" t="s">
        <v>98</v>
      </c>
      <c r="E481" s="51"/>
      <c r="F481" s="228" t="s">
        <v>134</v>
      </c>
      <c r="G481" s="51"/>
      <c r="H481" s="228" t="s">
        <v>134</v>
      </c>
      <c r="I481" s="260"/>
      <c r="J481" s="252" t="s">
        <v>134</v>
      </c>
      <c r="K481" s="253"/>
      <c r="L481" s="252" t="s">
        <v>134</v>
      </c>
      <c r="M481" s="74"/>
      <c r="N481" s="228" t="s">
        <v>134</v>
      </c>
      <c r="O481" s="74"/>
      <c r="P481" s="228" t="s">
        <v>134</v>
      </c>
      <c r="Q481" s="74"/>
      <c r="R481" s="254">
        <v>36255</v>
      </c>
      <c r="S481" s="235"/>
      <c r="T481" s="51"/>
      <c r="U481" s="51"/>
      <c r="V481" s="51"/>
    </row>
    <row r="482" spans="2:22">
      <c r="B482" s="84" t="s">
        <v>33</v>
      </c>
      <c r="C482" s="85"/>
      <c r="D482" s="86" t="s">
        <v>37</v>
      </c>
      <c r="E482" s="96"/>
      <c r="F482" s="86" t="s">
        <v>37</v>
      </c>
      <c r="G482" s="96"/>
      <c r="H482" s="86" t="s">
        <v>142</v>
      </c>
      <c r="I482" s="85"/>
      <c r="J482" s="88" t="s">
        <v>134</v>
      </c>
      <c r="K482" s="89"/>
      <c r="L482" s="88" t="s">
        <v>134</v>
      </c>
      <c r="M482" s="90"/>
      <c r="N482" s="86" t="s">
        <v>134</v>
      </c>
      <c r="O482" s="90"/>
      <c r="P482" s="86" t="s">
        <v>134</v>
      </c>
      <c r="Q482" s="90"/>
      <c r="R482" s="97">
        <v>45618</v>
      </c>
      <c r="S482" s="87"/>
      <c r="T482" s="96"/>
      <c r="U482" s="96"/>
      <c r="V482" s="96"/>
    </row>
    <row r="483" spans="2:22" s="313" customFormat="1">
      <c r="B483" s="70" t="s">
        <v>33</v>
      </c>
      <c r="D483" s="72" t="s">
        <v>39</v>
      </c>
      <c r="E483" s="95"/>
      <c r="F483" s="72" t="s">
        <v>39</v>
      </c>
      <c r="G483" s="95"/>
      <c r="H483" s="72" t="s">
        <v>143</v>
      </c>
      <c r="J483" s="92" t="s">
        <v>134</v>
      </c>
      <c r="K483" s="93"/>
      <c r="L483" s="92" t="s">
        <v>134</v>
      </c>
      <c r="M483" s="71"/>
      <c r="N483" s="72" t="s">
        <v>134</v>
      </c>
      <c r="O483" s="71"/>
      <c r="P483" s="72" t="s">
        <v>134</v>
      </c>
      <c r="Q483" s="71"/>
      <c r="R483" s="98">
        <v>45436</v>
      </c>
      <c r="S483" s="102"/>
      <c r="T483" s="95"/>
      <c r="U483" s="95"/>
      <c r="V483" s="95"/>
    </row>
    <row r="484" spans="2:22" s="285" customFormat="1">
      <c r="B484" s="70" t="s">
        <v>33</v>
      </c>
      <c r="D484" s="72" t="s">
        <v>39</v>
      </c>
      <c r="E484" s="95"/>
      <c r="F484" s="72" t="s">
        <v>39</v>
      </c>
      <c r="G484" s="95"/>
      <c r="H484" s="72" t="s">
        <v>142</v>
      </c>
      <c r="J484" s="92" t="s">
        <v>134</v>
      </c>
      <c r="K484" s="93"/>
      <c r="L484" s="92" t="s">
        <v>134</v>
      </c>
      <c r="M484" s="71"/>
      <c r="N484" s="72" t="s">
        <v>134</v>
      </c>
      <c r="O484" s="71"/>
      <c r="P484" s="72" t="s">
        <v>134</v>
      </c>
      <c r="Q484" s="71"/>
      <c r="R484" s="98">
        <v>45198</v>
      </c>
      <c r="S484" s="102"/>
      <c r="T484" s="95"/>
      <c r="U484" s="95"/>
      <c r="V484" s="95"/>
    </row>
    <row r="485" spans="2:22" s="242" customFormat="1">
      <c r="B485" s="70" t="s">
        <v>33</v>
      </c>
      <c r="D485" s="72" t="s">
        <v>56</v>
      </c>
      <c r="E485" s="95"/>
      <c r="F485" s="72" t="s">
        <v>56</v>
      </c>
      <c r="G485" s="95"/>
      <c r="H485" s="72" t="s">
        <v>143</v>
      </c>
      <c r="J485" s="92" t="s">
        <v>134</v>
      </c>
      <c r="K485" s="93"/>
      <c r="L485" s="92" t="s">
        <v>134</v>
      </c>
      <c r="M485" s="71"/>
      <c r="N485" s="72" t="s">
        <v>134</v>
      </c>
      <c r="O485" s="71"/>
      <c r="P485" s="72" t="s">
        <v>134</v>
      </c>
      <c r="Q485" s="71"/>
      <c r="R485" s="98">
        <v>44792</v>
      </c>
      <c r="S485" s="102"/>
      <c r="T485" s="95"/>
      <c r="U485" s="95"/>
      <c r="V485" s="95"/>
    </row>
    <row r="486" spans="2:22" s="186" customFormat="1">
      <c r="B486" s="70" t="s">
        <v>33</v>
      </c>
      <c r="D486" s="72" t="s">
        <v>56</v>
      </c>
      <c r="E486" s="95"/>
      <c r="F486" s="72" t="s">
        <v>56</v>
      </c>
      <c r="G486" s="95"/>
      <c r="H486" s="72" t="s">
        <v>142</v>
      </c>
      <c r="J486" s="92" t="s">
        <v>134</v>
      </c>
      <c r="K486" s="93"/>
      <c r="L486" s="92" t="s">
        <v>134</v>
      </c>
      <c r="M486" s="71"/>
      <c r="N486" s="72" t="s">
        <v>134</v>
      </c>
      <c r="O486" s="71"/>
      <c r="P486" s="72" t="s">
        <v>134</v>
      </c>
      <c r="Q486" s="71"/>
      <c r="R486" s="98">
        <v>44400</v>
      </c>
      <c r="S486" s="102"/>
      <c r="T486" s="95"/>
      <c r="U486" s="95"/>
      <c r="V486" s="95"/>
    </row>
    <row r="487" spans="2:22">
      <c r="B487" s="70" t="s">
        <v>33</v>
      </c>
      <c r="C487" s="101"/>
      <c r="D487" s="72" t="s">
        <v>60</v>
      </c>
      <c r="E487" s="95"/>
      <c r="F487" s="72" t="s">
        <v>60</v>
      </c>
      <c r="G487" s="95"/>
      <c r="H487" s="72" t="s">
        <v>143</v>
      </c>
      <c r="I487" s="101"/>
      <c r="J487" s="92" t="s">
        <v>134</v>
      </c>
      <c r="K487" s="93"/>
      <c r="L487" s="92" t="s">
        <v>134</v>
      </c>
      <c r="M487" s="71"/>
      <c r="N487" s="72" t="s">
        <v>134</v>
      </c>
      <c r="O487" s="71"/>
      <c r="P487" s="72" t="s">
        <v>134</v>
      </c>
      <c r="Q487" s="71"/>
      <c r="R487" s="98">
        <v>43728</v>
      </c>
      <c r="S487" s="87"/>
      <c r="T487" s="95"/>
      <c r="U487" s="95"/>
      <c r="V487" s="95"/>
    </row>
    <row r="488" spans="2:22">
      <c r="B488" s="70" t="s">
        <v>33</v>
      </c>
      <c r="C488" s="101"/>
      <c r="D488" s="72" t="s">
        <v>60</v>
      </c>
      <c r="E488" s="95"/>
      <c r="F488" s="72" t="s">
        <v>60</v>
      </c>
      <c r="G488" s="95"/>
      <c r="H488" s="72" t="s">
        <v>142</v>
      </c>
      <c r="I488" s="101"/>
      <c r="J488" s="92" t="s">
        <v>134</v>
      </c>
      <c r="K488" s="93"/>
      <c r="L488" s="92" t="s">
        <v>134</v>
      </c>
      <c r="M488" s="71"/>
      <c r="N488" s="72" t="s">
        <v>134</v>
      </c>
      <c r="O488" s="71"/>
      <c r="P488" s="72" t="s">
        <v>134</v>
      </c>
      <c r="Q488" s="71"/>
      <c r="R488" s="98">
        <v>43308</v>
      </c>
      <c r="S488" s="87"/>
      <c r="T488" s="95"/>
      <c r="U488" s="95"/>
      <c r="V488" s="95"/>
    </row>
    <row r="489" spans="2:22">
      <c r="B489" s="70" t="s">
        <v>33</v>
      </c>
      <c r="C489" s="101"/>
      <c r="D489" s="72" t="s">
        <v>79</v>
      </c>
      <c r="E489" s="95"/>
      <c r="F489" s="72" t="s">
        <v>79</v>
      </c>
      <c r="G489" s="95"/>
      <c r="H489" s="72" t="s">
        <v>143</v>
      </c>
      <c r="I489" s="101"/>
      <c r="J489" s="92" t="s">
        <v>134</v>
      </c>
      <c r="K489" s="93"/>
      <c r="L489" s="92" t="s">
        <v>134</v>
      </c>
      <c r="M489" s="71"/>
      <c r="N489" s="72" t="s">
        <v>134</v>
      </c>
      <c r="O489" s="71"/>
      <c r="P489" s="72" t="s">
        <v>134</v>
      </c>
      <c r="Q489" s="71"/>
      <c r="R489" s="98">
        <v>42944</v>
      </c>
      <c r="S489" s="87"/>
      <c r="T489" s="95"/>
      <c r="U489" s="95"/>
      <c r="V489" s="95"/>
    </row>
    <row r="490" spans="2:22">
      <c r="B490" s="70" t="s">
        <v>33</v>
      </c>
      <c r="C490" s="101"/>
      <c r="D490" s="72" t="s">
        <v>69</v>
      </c>
      <c r="E490" s="95"/>
      <c r="F490" s="72" t="s">
        <v>69</v>
      </c>
      <c r="G490" s="95"/>
      <c r="H490" s="72" t="s">
        <v>143</v>
      </c>
      <c r="I490" s="101"/>
      <c r="J490" s="92" t="s">
        <v>134</v>
      </c>
      <c r="K490" s="93"/>
      <c r="L490" s="92" t="s">
        <v>134</v>
      </c>
      <c r="M490" s="71"/>
      <c r="N490" s="72" t="s">
        <v>134</v>
      </c>
      <c r="O490" s="71"/>
      <c r="P490" s="72" t="s">
        <v>134</v>
      </c>
      <c r="Q490" s="71"/>
      <c r="R490" s="98">
        <v>42685</v>
      </c>
      <c r="S490" s="87"/>
      <c r="T490" s="95"/>
      <c r="U490" s="95"/>
      <c r="V490" s="95"/>
    </row>
    <row r="491" spans="2:22">
      <c r="B491" s="70" t="s">
        <v>33</v>
      </c>
      <c r="C491" s="101"/>
      <c r="D491" s="72" t="s">
        <v>69</v>
      </c>
      <c r="E491" s="95"/>
      <c r="F491" s="72" t="s">
        <v>69</v>
      </c>
      <c r="G491" s="95"/>
      <c r="H491" s="72" t="s">
        <v>142</v>
      </c>
      <c r="I491" s="101"/>
      <c r="J491" s="92" t="s">
        <v>134</v>
      </c>
      <c r="K491" s="93"/>
      <c r="L491" s="92" t="s">
        <v>134</v>
      </c>
      <c r="M491" s="71"/>
      <c r="N491" s="72" t="s">
        <v>134</v>
      </c>
      <c r="O491" s="71"/>
      <c r="P491" s="72" t="s">
        <v>134</v>
      </c>
      <c r="Q491" s="71"/>
      <c r="R491" s="98">
        <v>42321</v>
      </c>
      <c r="S491" s="87"/>
      <c r="T491" s="95"/>
      <c r="U491" s="95"/>
      <c r="V491" s="95"/>
    </row>
    <row r="492" spans="2:22">
      <c r="B492" s="70" t="s">
        <v>33</v>
      </c>
      <c r="C492" s="101"/>
      <c r="D492" s="72" t="s">
        <v>91</v>
      </c>
      <c r="E492" s="95"/>
      <c r="F492" s="72" t="s">
        <v>91</v>
      </c>
      <c r="G492" s="95"/>
      <c r="H492" s="72" t="s">
        <v>142</v>
      </c>
      <c r="I492" s="101"/>
      <c r="J492" s="92" t="s">
        <v>134</v>
      </c>
      <c r="K492" s="93"/>
      <c r="L492" s="92" t="s">
        <v>134</v>
      </c>
      <c r="M492" s="71"/>
      <c r="N492" s="72" t="s">
        <v>134</v>
      </c>
      <c r="O492" s="71"/>
      <c r="P492" s="72" t="s">
        <v>134</v>
      </c>
      <c r="Q492" s="71"/>
      <c r="R492" s="98">
        <v>41957</v>
      </c>
      <c r="S492" s="87"/>
      <c r="T492" s="95"/>
      <c r="U492" s="95"/>
      <c r="V492" s="95"/>
    </row>
    <row r="493" spans="2:22">
      <c r="B493" s="70" t="s">
        <v>33</v>
      </c>
      <c r="C493" s="101"/>
      <c r="D493" s="72" t="s">
        <v>107</v>
      </c>
      <c r="E493" s="95"/>
      <c r="F493" s="72" t="s">
        <v>107</v>
      </c>
      <c r="G493" s="95"/>
      <c r="H493" s="72" t="s">
        <v>143</v>
      </c>
      <c r="I493" s="101"/>
      <c r="J493" s="92" t="s">
        <v>134</v>
      </c>
      <c r="K493" s="93"/>
      <c r="L493" s="92" t="s">
        <v>134</v>
      </c>
      <c r="M493" s="71"/>
      <c r="N493" s="72" t="s">
        <v>134</v>
      </c>
      <c r="O493" s="71"/>
      <c r="P493" s="72" t="s">
        <v>134</v>
      </c>
      <c r="Q493" s="71"/>
      <c r="R493" s="98">
        <v>41719</v>
      </c>
      <c r="S493" s="87"/>
      <c r="T493" s="95"/>
      <c r="U493" s="95"/>
      <c r="V493" s="95"/>
    </row>
    <row r="494" spans="2:22">
      <c r="B494" s="70" t="s">
        <v>33</v>
      </c>
      <c r="C494" s="101"/>
      <c r="D494" s="72" t="s">
        <v>107</v>
      </c>
      <c r="E494" s="95"/>
      <c r="F494" s="72" t="s">
        <v>107</v>
      </c>
      <c r="G494" s="95"/>
      <c r="H494" s="72" t="s">
        <v>144</v>
      </c>
      <c r="I494" s="101"/>
      <c r="J494" s="92" t="s">
        <v>134</v>
      </c>
      <c r="K494" s="93"/>
      <c r="L494" s="92" t="s">
        <v>134</v>
      </c>
      <c r="M494" s="71"/>
      <c r="N494" s="72" t="s">
        <v>134</v>
      </c>
      <c r="O494" s="71"/>
      <c r="P494" s="72" t="s">
        <v>134</v>
      </c>
      <c r="Q494" s="71"/>
      <c r="R494" s="98">
        <v>41284</v>
      </c>
      <c r="S494" s="87"/>
      <c r="T494" s="95"/>
      <c r="U494" s="95"/>
      <c r="V494" s="95"/>
    </row>
    <row r="495" spans="2:22">
      <c r="B495" s="70" t="s">
        <v>33</v>
      </c>
      <c r="C495" s="101"/>
      <c r="D495" s="72" t="s">
        <v>91</v>
      </c>
      <c r="E495" s="95"/>
      <c r="F495" s="72" t="s">
        <v>91</v>
      </c>
      <c r="G495" s="95"/>
      <c r="H495" s="72" t="s">
        <v>285</v>
      </c>
      <c r="I495" s="101"/>
      <c r="J495" s="92" t="s">
        <v>600</v>
      </c>
      <c r="K495" s="93"/>
      <c r="L495" s="92" t="s">
        <v>600</v>
      </c>
      <c r="M495" s="71"/>
      <c r="N495" s="72" t="s">
        <v>134</v>
      </c>
      <c r="O495" s="71"/>
      <c r="P495" s="72" t="s">
        <v>134</v>
      </c>
      <c r="Q495" s="71"/>
      <c r="R495" s="98">
        <v>41229</v>
      </c>
      <c r="S495" s="87"/>
      <c r="T495" s="95"/>
      <c r="U495" s="95"/>
      <c r="V495" s="95"/>
    </row>
    <row r="496" spans="2:22">
      <c r="B496" s="70" t="s">
        <v>33</v>
      </c>
      <c r="C496" s="101"/>
      <c r="D496" s="72" t="s">
        <v>91</v>
      </c>
      <c r="E496" s="95"/>
      <c r="F496" s="72" t="s">
        <v>91</v>
      </c>
      <c r="G496" s="95"/>
      <c r="H496" s="72" t="s">
        <v>144</v>
      </c>
      <c r="I496" s="101"/>
      <c r="J496" s="92" t="s">
        <v>134</v>
      </c>
      <c r="K496" s="93"/>
      <c r="L496" s="92" t="s">
        <v>134</v>
      </c>
      <c r="M496" s="71"/>
      <c r="N496" s="72" t="s">
        <v>134</v>
      </c>
      <c r="O496" s="71"/>
      <c r="P496" s="72" t="s">
        <v>134</v>
      </c>
      <c r="Q496" s="71"/>
      <c r="R496" s="98">
        <v>41190</v>
      </c>
      <c r="S496" s="87"/>
      <c r="T496" s="95"/>
      <c r="U496" s="95"/>
      <c r="V496" s="95"/>
    </row>
    <row r="497" spans="2:22">
      <c r="B497" s="70" t="s">
        <v>33</v>
      </c>
      <c r="C497" s="101"/>
      <c r="D497" s="72" t="s">
        <v>79</v>
      </c>
      <c r="E497" s="95"/>
      <c r="F497" s="72" t="s">
        <v>79</v>
      </c>
      <c r="G497" s="95"/>
      <c r="H497" s="72" t="s">
        <v>285</v>
      </c>
      <c r="I497" s="101"/>
      <c r="J497" s="92" t="s">
        <v>600</v>
      </c>
      <c r="K497" s="93"/>
      <c r="L497" s="92" t="s">
        <v>600</v>
      </c>
      <c r="M497" s="71"/>
      <c r="N497" s="72" t="s">
        <v>134</v>
      </c>
      <c r="O497" s="71"/>
      <c r="P497" s="72" t="s">
        <v>134</v>
      </c>
      <c r="Q497" s="71"/>
      <c r="R497" s="98">
        <v>41073</v>
      </c>
      <c r="S497" s="87"/>
      <c r="T497" s="95"/>
      <c r="U497" s="95"/>
      <c r="V497" s="95"/>
    </row>
    <row r="498" spans="2:22">
      <c r="B498" s="70" t="s">
        <v>33</v>
      </c>
      <c r="C498" s="101"/>
      <c r="D498" s="72" t="s">
        <v>56</v>
      </c>
      <c r="E498" s="95"/>
      <c r="F498" s="72" t="s">
        <v>56</v>
      </c>
      <c r="G498" s="95"/>
      <c r="H498" s="72" t="s">
        <v>144</v>
      </c>
      <c r="I498" s="101"/>
      <c r="J498" s="92" t="s">
        <v>134</v>
      </c>
      <c r="K498" s="93"/>
      <c r="L498" s="92" t="s">
        <v>134</v>
      </c>
      <c r="M498" s="71"/>
      <c r="N498" s="72" t="s">
        <v>134</v>
      </c>
      <c r="O498" s="71"/>
      <c r="P498" s="72" t="s">
        <v>134</v>
      </c>
      <c r="Q498" s="71"/>
      <c r="R498" s="98">
        <v>40981</v>
      </c>
      <c r="S498" s="87"/>
      <c r="T498" s="95"/>
      <c r="U498" s="95"/>
      <c r="V498" s="95"/>
    </row>
    <row r="499" spans="2:22">
      <c r="B499" s="70" t="s">
        <v>33</v>
      </c>
      <c r="C499" s="101"/>
      <c r="D499" s="72" t="s">
        <v>53</v>
      </c>
      <c r="E499" s="95"/>
      <c r="F499" s="72" t="s">
        <v>53</v>
      </c>
      <c r="G499" s="95"/>
      <c r="H499" s="72" t="s">
        <v>285</v>
      </c>
      <c r="I499" s="101"/>
      <c r="J499" s="92" t="s">
        <v>600</v>
      </c>
      <c r="K499" s="93"/>
      <c r="L499" s="92" t="s">
        <v>600</v>
      </c>
      <c r="M499" s="71"/>
      <c r="N499" s="72" t="s">
        <v>134</v>
      </c>
      <c r="O499" s="71"/>
      <c r="P499" s="72" t="s">
        <v>134</v>
      </c>
      <c r="Q499" s="71"/>
      <c r="R499" s="98">
        <v>40851</v>
      </c>
      <c r="S499" s="87"/>
      <c r="T499" s="95"/>
      <c r="U499" s="95"/>
      <c r="V499" s="95"/>
    </row>
    <row r="500" spans="2:22">
      <c r="B500" s="70" t="s">
        <v>33</v>
      </c>
      <c r="C500" s="101"/>
      <c r="D500" s="72" t="s">
        <v>45</v>
      </c>
      <c r="E500" s="95"/>
      <c r="F500" s="72" t="s">
        <v>45</v>
      </c>
      <c r="G500" s="95"/>
      <c r="H500" s="72" t="s">
        <v>144</v>
      </c>
      <c r="I500" s="101"/>
      <c r="J500" s="92" t="s">
        <v>134</v>
      </c>
      <c r="K500" s="93"/>
      <c r="L500" s="92" t="s">
        <v>134</v>
      </c>
      <c r="M500" s="71"/>
      <c r="N500" s="72" t="s">
        <v>134</v>
      </c>
      <c r="O500" s="71"/>
      <c r="P500" s="72" t="s">
        <v>134</v>
      </c>
      <c r="Q500" s="71"/>
      <c r="R500" s="98">
        <v>40751</v>
      </c>
      <c r="S500" s="87"/>
      <c r="T500" s="95"/>
      <c r="U500" s="95"/>
      <c r="V500" s="95"/>
    </row>
    <row r="501" spans="2:22">
      <c r="B501" s="70" t="s">
        <v>33</v>
      </c>
      <c r="C501" s="101"/>
      <c r="D501" s="72" t="s">
        <v>32</v>
      </c>
      <c r="E501" s="95"/>
      <c r="F501" s="72" t="s">
        <v>32</v>
      </c>
      <c r="G501" s="95"/>
      <c r="H501" s="72" t="s">
        <v>285</v>
      </c>
      <c r="I501" s="101"/>
      <c r="J501" s="92" t="s">
        <v>600</v>
      </c>
      <c r="K501" s="93"/>
      <c r="L501" s="92" t="s">
        <v>600</v>
      </c>
      <c r="M501" s="71"/>
      <c r="N501" s="72" t="s">
        <v>134</v>
      </c>
      <c r="O501" s="71"/>
      <c r="P501" s="72" t="s">
        <v>134</v>
      </c>
      <c r="Q501" s="71"/>
      <c r="R501" s="98">
        <v>40679</v>
      </c>
      <c r="S501" s="87"/>
      <c r="T501" s="95"/>
      <c r="U501" s="95"/>
      <c r="V501" s="95"/>
    </row>
    <row r="502" spans="2:22">
      <c r="B502" s="70" t="s">
        <v>33</v>
      </c>
      <c r="C502" s="101"/>
      <c r="D502" s="72" t="s">
        <v>32</v>
      </c>
      <c r="E502" s="95"/>
      <c r="F502" s="72" t="s">
        <v>32</v>
      </c>
      <c r="G502" s="95"/>
      <c r="H502" s="72" t="s">
        <v>142</v>
      </c>
      <c r="I502" s="101"/>
      <c r="J502" s="92" t="s">
        <v>134</v>
      </c>
      <c r="K502" s="93"/>
      <c r="L502" s="92" t="s">
        <v>134</v>
      </c>
      <c r="M502" s="71"/>
      <c r="N502" s="72" t="s">
        <v>134</v>
      </c>
      <c r="O502" s="71"/>
      <c r="P502" s="72" t="s">
        <v>134</v>
      </c>
      <c r="Q502" s="71"/>
      <c r="R502" s="98">
        <v>40598</v>
      </c>
      <c r="S502" s="87"/>
      <c r="T502" s="95"/>
      <c r="U502" s="95"/>
      <c r="V502" s="95"/>
    </row>
    <row r="503" spans="2:22">
      <c r="B503" s="70" t="s">
        <v>33</v>
      </c>
      <c r="C503" s="101"/>
      <c r="D503" s="72" t="s">
        <v>29</v>
      </c>
      <c r="E503" s="95"/>
      <c r="F503" s="72" t="s">
        <v>29</v>
      </c>
      <c r="G503" s="95"/>
      <c r="H503" s="72" t="s">
        <v>285</v>
      </c>
      <c r="I503" s="101"/>
      <c r="J503" s="92" t="s">
        <v>600</v>
      </c>
      <c r="K503" s="93"/>
      <c r="L503" s="92" t="s">
        <v>600</v>
      </c>
      <c r="M503" s="71"/>
      <c r="N503" s="72" t="s">
        <v>134</v>
      </c>
      <c r="O503" s="71"/>
      <c r="P503" s="72" t="s">
        <v>134</v>
      </c>
      <c r="Q503" s="71"/>
      <c r="R503" s="98">
        <v>40556</v>
      </c>
      <c r="S503" s="87"/>
      <c r="T503" s="95"/>
      <c r="U503" s="95"/>
      <c r="V503" s="95"/>
    </row>
    <row r="504" spans="2:22">
      <c r="B504" s="70" t="s">
        <v>33</v>
      </c>
      <c r="C504" s="101"/>
      <c r="D504" s="72" t="s">
        <v>29</v>
      </c>
      <c r="E504" s="95"/>
      <c r="F504" s="72" t="s">
        <v>29</v>
      </c>
      <c r="G504" s="95"/>
      <c r="H504" s="72" t="s">
        <v>142</v>
      </c>
      <c r="I504" s="101"/>
      <c r="J504" s="92" t="s">
        <v>134</v>
      </c>
      <c r="K504" s="93"/>
      <c r="L504" s="92" t="s">
        <v>134</v>
      </c>
      <c r="M504" s="71"/>
      <c r="N504" s="72" t="s">
        <v>134</v>
      </c>
      <c r="O504" s="71"/>
      <c r="P504" s="72" t="s">
        <v>134</v>
      </c>
      <c r="Q504" s="71"/>
      <c r="R504" s="98">
        <v>39450</v>
      </c>
      <c r="S504" s="87"/>
      <c r="T504" s="95"/>
      <c r="U504" s="95"/>
      <c r="V504" s="95"/>
    </row>
    <row r="505" spans="2:22">
      <c r="B505" s="70" t="s">
        <v>33</v>
      </c>
      <c r="C505" s="101"/>
      <c r="D505" s="72" t="s">
        <v>114</v>
      </c>
      <c r="E505" s="95"/>
      <c r="F505" s="72" t="s">
        <v>114</v>
      </c>
      <c r="G505" s="95"/>
      <c r="H505" s="72" t="s">
        <v>143</v>
      </c>
      <c r="I505" s="101"/>
      <c r="J505" s="92" t="s">
        <v>134</v>
      </c>
      <c r="K505" s="93"/>
      <c r="L505" s="92" t="s">
        <v>134</v>
      </c>
      <c r="M505" s="71"/>
      <c r="N505" s="72" t="s">
        <v>134</v>
      </c>
      <c r="O505" s="71"/>
      <c r="P505" s="72" t="s">
        <v>134</v>
      </c>
      <c r="Q505" s="71"/>
      <c r="R505" s="98">
        <v>39273</v>
      </c>
      <c r="S505" s="87"/>
      <c r="T505" s="95"/>
      <c r="U505" s="95"/>
      <c r="V505" s="95"/>
    </row>
    <row r="506" spans="2:22">
      <c r="B506" s="70" t="s">
        <v>33</v>
      </c>
      <c r="C506" s="101"/>
      <c r="D506" s="72" t="s">
        <v>32</v>
      </c>
      <c r="E506" s="95"/>
      <c r="F506" s="72" t="s">
        <v>32</v>
      </c>
      <c r="G506" s="95"/>
      <c r="H506" s="72" t="s">
        <v>285</v>
      </c>
      <c r="I506" s="101"/>
      <c r="J506" s="92" t="s">
        <v>601</v>
      </c>
      <c r="K506" s="93"/>
      <c r="L506" s="92" t="s">
        <v>601</v>
      </c>
      <c r="M506" s="71"/>
      <c r="N506" s="72" t="s">
        <v>134</v>
      </c>
      <c r="O506" s="71"/>
      <c r="P506" s="72" t="s">
        <v>134</v>
      </c>
      <c r="Q506" s="71"/>
      <c r="R506" s="98">
        <v>39219</v>
      </c>
      <c r="S506" s="87"/>
      <c r="T506" s="95"/>
      <c r="U506" s="95"/>
      <c r="V506" s="95"/>
    </row>
    <row r="507" spans="2:22">
      <c r="B507" s="70" t="s">
        <v>33</v>
      </c>
      <c r="C507" s="101"/>
      <c r="D507" s="72" t="s">
        <v>32</v>
      </c>
      <c r="E507" s="95"/>
      <c r="F507" s="72" t="s">
        <v>32</v>
      </c>
      <c r="G507" s="95"/>
      <c r="H507" s="72" t="s">
        <v>143</v>
      </c>
      <c r="I507" s="101"/>
      <c r="J507" s="92" t="s">
        <v>134</v>
      </c>
      <c r="K507" s="93"/>
      <c r="L507" s="92" t="s">
        <v>134</v>
      </c>
      <c r="M507" s="71"/>
      <c r="N507" s="72" t="s">
        <v>134</v>
      </c>
      <c r="O507" s="71"/>
      <c r="P507" s="72" t="s">
        <v>134</v>
      </c>
      <c r="Q507" s="71"/>
      <c r="R507" s="98">
        <v>38785</v>
      </c>
      <c r="S507" s="87"/>
      <c r="T507" s="95"/>
      <c r="U507" s="95"/>
      <c r="V507" s="95"/>
    </row>
    <row r="508" spans="2:22">
      <c r="B508" s="70" t="s">
        <v>33</v>
      </c>
      <c r="C508" s="101"/>
      <c r="D508" s="72" t="s">
        <v>32</v>
      </c>
      <c r="E508" s="95"/>
      <c r="F508" s="72" t="s">
        <v>32</v>
      </c>
      <c r="G508" s="95"/>
      <c r="H508" s="72" t="s">
        <v>142</v>
      </c>
      <c r="I508" s="101"/>
      <c r="J508" s="92" t="s">
        <v>134</v>
      </c>
      <c r="K508" s="93"/>
      <c r="L508" s="92" t="s">
        <v>134</v>
      </c>
      <c r="M508" s="71"/>
      <c r="N508" s="72" t="s">
        <v>134</v>
      </c>
      <c r="O508" s="71"/>
      <c r="P508" s="72" t="s">
        <v>134</v>
      </c>
      <c r="Q508" s="71"/>
      <c r="R508" s="98">
        <v>37940</v>
      </c>
      <c r="S508" s="87"/>
      <c r="T508" s="95"/>
      <c r="U508" s="95"/>
      <c r="V508" s="95"/>
    </row>
    <row r="509" spans="2:22">
      <c r="B509" s="70" t="s">
        <v>33</v>
      </c>
      <c r="C509" s="101"/>
      <c r="D509" s="72" t="s">
        <v>32</v>
      </c>
      <c r="E509" s="95"/>
      <c r="F509" s="72" t="s">
        <v>32</v>
      </c>
      <c r="G509" s="95"/>
      <c r="H509" s="72" t="s">
        <v>134</v>
      </c>
      <c r="I509" s="101"/>
      <c r="J509" s="92" t="s">
        <v>134</v>
      </c>
      <c r="K509" s="93"/>
      <c r="L509" s="92" t="s">
        <v>134</v>
      </c>
      <c r="M509" s="71"/>
      <c r="N509" s="72" t="s">
        <v>134</v>
      </c>
      <c r="O509" s="71"/>
      <c r="P509" s="72" t="s">
        <v>134</v>
      </c>
      <c r="Q509" s="71"/>
      <c r="R509" s="98">
        <v>36360</v>
      </c>
      <c r="S509" s="87"/>
      <c r="T509" s="95"/>
      <c r="U509" s="95"/>
      <c r="V509" s="95"/>
    </row>
    <row r="510" spans="2:22">
      <c r="B510" s="70" t="s">
        <v>33</v>
      </c>
      <c r="C510" s="101"/>
      <c r="D510" s="72" t="s">
        <v>32</v>
      </c>
      <c r="E510" s="95"/>
      <c r="F510" s="72" t="s">
        <v>134</v>
      </c>
      <c r="G510" s="95"/>
      <c r="H510" s="72" t="s">
        <v>134</v>
      </c>
      <c r="I510" s="101"/>
      <c r="J510" s="92" t="s">
        <v>134</v>
      </c>
      <c r="K510" s="93"/>
      <c r="L510" s="92" t="s">
        <v>134</v>
      </c>
      <c r="M510" s="71"/>
      <c r="N510" s="72" t="s">
        <v>134</v>
      </c>
      <c r="O510" s="71"/>
      <c r="P510" s="72" t="s">
        <v>134</v>
      </c>
      <c r="Q510" s="71"/>
      <c r="R510" s="98">
        <v>35123</v>
      </c>
      <c r="S510" s="87"/>
      <c r="T510" s="95"/>
      <c r="U510" s="95"/>
      <c r="V510" s="95"/>
    </row>
    <row r="511" spans="2:22">
      <c r="B511" s="84" t="s">
        <v>46</v>
      </c>
      <c r="C511" s="85"/>
      <c r="D511" s="86" t="s">
        <v>29</v>
      </c>
      <c r="E511" s="96"/>
      <c r="F511" s="86" t="s">
        <v>29</v>
      </c>
      <c r="G511" s="96"/>
      <c r="H511" s="86" t="s">
        <v>142</v>
      </c>
      <c r="I511" s="85"/>
      <c r="J511" s="88" t="s">
        <v>134</v>
      </c>
      <c r="K511" s="89"/>
      <c r="L511" s="88" t="s">
        <v>134</v>
      </c>
      <c r="M511" s="90"/>
      <c r="N511" s="86" t="s">
        <v>134</v>
      </c>
      <c r="O511" s="90"/>
      <c r="P511" s="86" t="s">
        <v>134</v>
      </c>
      <c r="Q511" s="90"/>
      <c r="R511" s="97">
        <v>45856</v>
      </c>
      <c r="S511" s="87"/>
      <c r="T511" s="96"/>
      <c r="U511" s="96"/>
      <c r="V511" s="96"/>
    </row>
    <row r="512" spans="2:22" s="344" customFormat="1">
      <c r="B512" s="70" t="s">
        <v>46</v>
      </c>
      <c r="D512" s="72" t="s">
        <v>29</v>
      </c>
      <c r="E512" s="95"/>
      <c r="F512" s="72" t="s">
        <v>29</v>
      </c>
      <c r="G512" s="95"/>
      <c r="H512" s="72" t="s">
        <v>142</v>
      </c>
      <c r="J512" s="92" t="s">
        <v>134</v>
      </c>
      <c r="K512" s="93"/>
      <c r="L512" s="92" t="s">
        <v>134</v>
      </c>
      <c r="M512" s="71"/>
      <c r="N512" s="72" t="s">
        <v>134</v>
      </c>
      <c r="O512" s="71"/>
      <c r="P512" s="72" t="s">
        <v>134</v>
      </c>
      <c r="Q512" s="71"/>
      <c r="R512" s="98">
        <v>45254</v>
      </c>
      <c r="S512" s="102"/>
      <c r="T512" s="95"/>
      <c r="U512" s="95"/>
      <c r="V512" s="95"/>
    </row>
    <row r="513" spans="2:22" s="250" customFormat="1">
      <c r="B513" s="70" t="s">
        <v>46</v>
      </c>
      <c r="D513" s="72" t="s">
        <v>29</v>
      </c>
      <c r="E513" s="95"/>
      <c r="F513" s="72" t="s">
        <v>29</v>
      </c>
      <c r="G513" s="95"/>
      <c r="H513" s="72" t="s">
        <v>144</v>
      </c>
      <c r="J513" s="92" t="s">
        <v>134</v>
      </c>
      <c r="K513" s="93"/>
      <c r="L513" s="92" t="s">
        <v>134</v>
      </c>
      <c r="M513" s="71"/>
      <c r="N513" s="72" t="s">
        <v>134</v>
      </c>
      <c r="O513" s="71"/>
      <c r="P513" s="72" t="s">
        <v>134</v>
      </c>
      <c r="Q513" s="71"/>
      <c r="R513" s="98">
        <v>44778</v>
      </c>
      <c r="S513" s="102"/>
      <c r="T513" s="95"/>
      <c r="U513" s="95"/>
      <c r="V513" s="95"/>
    </row>
    <row r="514" spans="2:22" s="184" customFormat="1">
      <c r="B514" s="70" t="s">
        <v>46</v>
      </c>
      <c r="D514" s="72" t="s">
        <v>29</v>
      </c>
      <c r="E514" s="95"/>
      <c r="F514" s="72" t="s">
        <v>29</v>
      </c>
      <c r="G514" s="95"/>
      <c r="H514" s="72" t="s">
        <v>142</v>
      </c>
      <c r="J514" s="92" t="s">
        <v>134</v>
      </c>
      <c r="K514" s="93"/>
      <c r="L514" s="92" t="s">
        <v>134</v>
      </c>
      <c r="M514" s="71"/>
      <c r="N514" s="72" t="s">
        <v>134</v>
      </c>
      <c r="O514" s="71"/>
      <c r="P514" s="72" t="s">
        <v>134</v>
      </c>
      <c r="Q514" s="71"/>
      <c r="R514" s="98">
        <v>43742</v>
      </c>
      <c r="S514" s="102"/>
      <c r="T514" s="95"/>
      <c r="U514" s="95"/>
      <c r="V514" s="95"/>
    </row>
    <row r="515" spans="2:22">
      <c r="B515" s="70" t="s">
        <v>46</v>
      </c>
      <c r="C515" s="101"/>
      <c r="D515" s="72" t="s">
        <v>114</v>
      </c>
      <c r="E515" s="95"/>
      <c r="F515" s="72" t="s">
        <v>114</v>
      </c>
      <c r="G515" s="95"/>
      <c r="H515" s="72" t="s">
        <v>143</v>
      </c>
      <c r="I515" s="101"/>
      <c r="J515" s="92" t="s">
        <v>134</v>
      </c>
      <c r="K515" s="93"/>
      <c r="L515" s="92" t="s">
        <v>134</v>
      </c>
      <c r="M515" s="71"/>
      <c r="N515" s="72" t="s">
        <v>134</v>
      </c>
      <c r="O515" s="71"/>
      <c r="P515" s="72" t="s">
        <v>134</v>
      </c>
      <c r="Q515" s="71"/>
      <c r="R515" s="98">
        <v>43210</v>
      </c>
      <c r="S515" s="87"/>
      <c r="T515" s="95"/>
      <c r="U515" s="95"/>
      <c r="V515" s="95"/>
    </row>
    <row r="516" spans="2:22">
      <c r="B516" s="70" t="s">
        <v>46</v>
      </c>
      <c r="C516" s="101"/>
      <c r="D516" s="72" t="s">
        <v>114</v>
      </c>
      <c r="E516" s="95"/>
      <c r="F516" s="72" t="s">
        <v>114</v>
      </c>
      <c r="G516" s="95"/>
      <c r="H516" s="72" t="s">
        <v>142</v>
      </c>
      <c r="I516" s="101"/>
      <c r="J516" s="92" t="s">
        <v>134</v>
      </c>
      <c r="K516" s="93"/>
      <c r="L516" s="92" t="s">
        <v>134</v>
      </c>
      <c r="M516" s="71"/>
      <c r="N516" s="72" t="s">
        <v>134</v>
      </c>
      <c r="O516" s="71"/>
      <c r="P516" s="72" t="s">
        <v>134</v>
      </c>
      <c r="Q516" s="71"/>
      <c r="R516" s="98">
        <v>39790</v>
      </c>
      <c r="S516" s="87"/>
      <c r="T516" s="95"/>
      <c r="U516" s="95"/>
      <c r="V516" s="95"/>
    </row>
    <row r="517" spans="2:22">
      <c r="B517" s="70" t="s">
        <v>46</v>
      </c>
      <c r="C517" s="101"/>
      <c r="D517" s="72" t="s">
        <v>114</v>
      </c>
      <c r="E517" s="95"/>
      <c r="F517" s="72" t="s">
        <v>114</v>
      </c>
      <c r="G517" s="95"/>
      <c r="H517" s="72" t="s">
        <v>143</v>
      </c>
      <c r="I517" s="101"/>
      <c r="J517" s="92" t="s">
        <v>134</v>
      </c>
      <c r="K517" s="93"/>
      <c r="L517" s="92" t="s">
        <v>134</v>
      </c>
      <c r="M517" s="71"/>
      <c r="N517" s="72" t="s">
        <v>134</v>
      </c>
      <c r="O517" s="71"/>
      <c r="P517" s="72" t="s">
        <v>134</v>
      </c>
      <c r="Q517" s="71"/>
      <c r="R517" s="98">
        <v>38806</v>
      </c>
      <c r="S517" s="87"/>
      <c r="T517" s="95"/>
      <c r="U517" s="95"/>
      <c r="V517" s="95"/>
    </row>
    <row r="518" spans="2:22">
      <c r="B518" s="70" t="s">
        <v>46</v>
      </c>
      <c r="C518" s="101"/>
      <c r="D518" s="72" t="s">
        <v>114</v>
      </c>
      <c r="E518" s="95"/>
      <c r="F518" s="72" t="s">
        <v>114</v>
      </c>
      <c r="G518" s="95"/>
      <c r="H518" s="72" t="s">
        <v>142</v>
      </c>
      <c r="I518" s="101"/>
      <c r="J518" s="92" t="s">
        <v>134</v>
      </c>
      <c r="K518" s="93"/>
      <c r="L518" s="92" t="s">
        <v>134</v>
      </c>
      <c r="M518" s="71"/>
      <c r="N518" s="72" t="s">
        <v>134</v>
      </c>
      <c r="O518" s="71"/>
      <c r="P518" s="72" t="s">
        <v>134</v>
      </c>
      <c r="Q518" s="71"/>
      <c r="R518" s="98">
        <v>37940</v>
      </c>
      <c r="S518" s="87"/>
      <c r="T518" s="95"/>
      <c r="U518" s="95"/>
      <c r="V518" s="95"/>
    </row>
    <row r="519" spans="2:22">
      <c r="B519" s="70" t="s">
        <v>46</v>
      </c>
      <c r="C519" s="101"/>
      <c r="D519" s="72" t="s">
        <v>114</v>
      </c>
      <c r="E519" s="95"/>
      <c r="F519" s="72" t="s">
        <v>114</v>
      </c>
      <c r="G519" s="95"/>
      <c r="H519" s="72" t="s">
        <v>134</v>
      </c>
      <c r="I519" s="101"/>
      <c r="J519" s="92" t="s">
        <v>134</v>
      </c>
      <c r="K519" s="93"/>
      <c r="L519" s="92" t="s">
        <v>134</v>
      </c>
      <c r="M519" s="71"/>
      <c r="N519" s="72" t="s">
        <v>134</v>
      </c>
      <c r="O519" s="71"/>
      <c r="P519" s="72" t="s">
        <v>134</v>
      </c>
      <c r="Q519" s="71"/>
      <c r="R519" s="98">
        <v>37572</v>
      </c>
      <c r="S519" s="87"/>
      <c r="T519" s="95"/>
      <c r="U519" s="95"/>
      <c r="V519" s="95"/>
    </row>
    <row r="520" spans="2:22">
      <c r="B520" s="70" t="s">
        <v>46</v>
      </c>
      <c r="C520" s="101"/>
      <c r="D520" s="72" t="s">
        <v>45</v>
      </c>
      <c r="E520" s="95"/>
      <c r="F520" s="72" t="s">
        <v>114</v>
      </c>
      <c r="G520" s="95"/>
      <c r="H520" s="72" t="s">
        <v>134</v>
      </c>
      <c r="I520" s="101"/>
      <c r="J520" s="92" t="s">
        <v>134</v>
      </c>
      <c r="K520" s="93"/>
      <c r="L520" s="92" t="s">
        <v>134</v>
      </c>
      <c r="M520" s="71"/>
      <c r="N520" s="72" t="s">
        <v>134</v>
      </c>
      <c r="O520" s="71"/>
      <c r="P520" s="72" t="s">
        <v>134</v>
      </c>
      <c r="Q520" s="71"/>
      <c r="R520" s="98">
        <v>35948</v>
      </c>
      <c r="S520" s="87"/>
      <c r="T520" s="95"/>
      <c r="U520" s="95"/>
      <c r="V520" s="95"/>
    </row>
    <row r="521" spans="2:22">
      <c r="B521" s="70" t="s">
        <v>46</v>
      </c>
      <c r="C521" s="101"/>
      <c r="D521" s="72" t="s">
        <v>45</v>
      </c>
      <c r="E521" s="95"/>
      <c r="F521" s="72" t="s">
        <v>134</v>
      </c>
      <c r="G521" s="95"/>
      <c r="H521" s="72" t="s">
        <v>134</v>
      </c>
      <c r="I521" s="101"/>
      <c r="J521" s="92" t="s">
        <v>134</v>
      </c>
      <c r="K521" s="93"/>
      <c r="L521" s="92" t="s">
        <v>134</v>
      </c>
      <c r="M521" s="71"/>
      <c r="N521" s="72" t="s">
        <v>134</v>
      </c>
      <c r="O521" s="71"/>
      <c r="P521" s="72" t="s">
        <v>134</v>
      </c>
      <c r="Q521" s="71"/>
      <c r="R521" s="98">
        <v>34960</v>
      </c>
      <c r="S521" s="87"/>
      <c r="T521" s="95"/>
      <c r="U521" s="95"/>
      <c r="V521" s="95"/>
    </row>
    <row r="522" spans="2:22">
      <c r="B522" s="70" t="s">
        <v>46</v>
      </c>
      <c r="C522" s="101"/>
      <c r="D522" s="72" t="s">
        <v>39</v>
      </c>
      <c r="E522" s="95"/>
      <c r="F522" s="72" t="s">
        <v>134</v>
      </c>
      <c r="G522" s="95"/>
      <c r="H522" s="72" t="s">
        <v>134</v>
      </c>
      <c r="I522" s="101"/>
      <c r="J522" s="92" t="s">
        <v>601</v>
      </c>
      <c r="K522" s="93"/>
      <c r="L522" s="92" t="s">
        <v>134</v>
      </c>
      <c r="M522" s="71"/>
      <c r="N522" s="72" t="s">
        <v>134</v>
      </c>
      <c r="O522" s="71"/>
      <c r="P522" s="72" t="s">
        <v>134</v>
      </c>
      <c r="Q522" s="71"/>
      <c r="R522" s="98">
        <v>34821</v>
      </c>
      <c r="S522" s="87"/>
      <c r="T522" s="95"/>
      <c r="U522" s="95"/>
      <c r="V522" s="95"/>
    </row>
    <row r="523" spans="2:22">
      <c r="B523" s="70" t="s">
        <v>46</v>
      </c>
      <c r="C523" s="101"/>
      <c r="D523" s="72" t="s">
        <v>39</v>
      </c>
      <c r="E523" s="95"/>
      <c r="F523" s="72" t="s">
        <v>134</v>
      </c>
      <c r="G523" s="95"/>
      <c r="H523" s="72" t="s">
        <v>134</v>
      </c>
      <c r="I523" s="101"/>
      <c r="J523" s="92" t="s">
        <v>134</v>
      </c>
      <c r="K523" s="93"/>
      <c r="L523" s="92" t="s">
        <v>134</v>
      </c>
      <c r="M523" s="71"/>
      <c r="N523" s="72" t="s">
        <v>134</v>
      </c>
      <c r="O523" s="71"/>
      <c r="P523" s="72" t="s">
        <v>134</v>
      </c>
      <c r="Q523" s="71"/>
      <c r="R523" s="98">
        <v>34479</v>
      </c>
      <c r="S523" s="87"/>
      <c r="T523" s="95"/>
      <c r="U523" s="95"/>
      <c r="V523" s="95"/>
    </row>
    <row r="524" spans="2:22">
      <c r="B524" s="70" t="s">
        <v>46</v>
      </c>
      <c r="C524" s="101"/>
      <c r="D524" s="72" t="s">
        <v>53</v>
      </c>
      <c r="E524" s="95"/>
      <c r="F524" s="72" t="s">
        <v>134</v>
      </c>
      <c r="G524" s="95"/>
      <c r="H524" s="72" t="s">
        <v>134</v>
      </c>
      <c r="I524" s="101"/>
      <c r="J524" s="92" t="s">
        <v>134</v>
      </c>
      <c r="K524" s="93"/>
      <c r="L524" s="92" t="s">
        <v>134</v>
      </c>
      <c r="M524" s="71"/>
      <c r="N524" s="72" t="s">
        <v>134</v>
      </c>
      <c r="O524" s="71"/>
      <c r="P524" s="72" t="s">
        <v>134</v>
      </c>
      <c r="Q524" s="71"/>
      <c r="R524" s="98">
        <v>34038</v>
      </c>
      <c r="S524" s="87"/>
      <c r="T524" s="95"/>
      <c r="U524" s="95"/>
      <c r="V524" s="95"/>
    </row>
    <row r="525" spans="2:22">
      <c r="B525" s="84" t="s">
        <v>161</v>
      </c>
      <c r="C525" s="85"/>
      <c r="D525" s="86" t="s">
        <v>91</v>
      </c>
      <c r="E525" s="96"/>
      <c r="F525" s="86" t="s">
        <v>91</v>
      </c>
      <c r="G525" s="96"/>
      <c r="H525" s="86" t="s">
        <v>142</v>
      </c>
      <c r="I525" s="85"/>
      <c r="J525" s="88" t="s">
        <v>134</v>
      </c>
      <c r="K525" s="89"/>
      <c r="L525" s="88" t="s">
        <v>134</v>
      </c>
      <c r="M525" s="90"/>
      <c r="N525" s="86" t="s">
        <v>134</v>
      </c>
      <c r="O525" s="90"/>
      <c r="P525" s="86" t="s">
        <v>134</v>
      </c>
      <c r="Q525" s="90"/>
      <c r="R525" s="97">
        <v>45776</v>
      </c>
      <c r="S525" s="87"/>
      <c r="T525" s="96"/>
      <c r="U525" s="96"/>
      <c r="V525" s="96"/>
    </row>
    <row r="526" spans="2:22" s="334" customFormat="1">
      <c r="B526" s="70" t="s">
        <v>161</v>
      </c>
      <c r="D526" s="72" t="s">
        <v>91</v>
      </c>
      <c r="E526" s="95"/>
      <c r="F526" s="72" t="s">
        <v>91</v>
      </c>
      <c r="G526" s="95"/>
      <c r="H526" s="72" t="s">
        <v>142</v>
      </c>
      <c r="J526" s="92" t="s">
        <v>134</v>
      </c>
      <c r="K526" s="93"/>
      <c r="L526" s="92" t="s">
        <v>134</v>
      </c>
      <c r="M526" s="71"/>
      <c r="N526" s="72" t="s">
        <v>134</v>
      </c>
      <c r="O526" s="71"/>
      <c r="P526" s="72" t="s">
        <v>134</v>
      </c>
      <c r="Q526" s="71"/>
      <c r="R526" s="98">
        <v>44876</v>
      </c>
      <c r="S526" s="102"/>
      <c r="T526" s="95"/>
      <c r="U526" s="95"/>
      <c r="V526" s="95"/>
    </row>
    <row r="527" spans="2:22" s="196" customFormat="1">
      <c r="B527" s="70" t="s">
        <v>161</v>
      </c>
      <c r="D527" s="72" t="s">
        <v>98</v>
      </c>
      <c r="E527" s="95"/>
      <c r="F527" s="72" t="s">
        <v>98</v>
      </c>
      <c r="G527" s="95"/>
      <c r="H527" s="72" t="s">
        <v>143</v>
      </c>
      <c r="J527" s="92" t="s">
        <v>134</v>
      </c>
      <c r="K527" s="93"/>
      <c r="L527" s="92" t="s">
        <v>134</v>
      </c>
      <c r="M527" s="71"/>
      <c r="N527" s="72" t="s">
        <v>134</v>
      </c>
      <c r="O527" s="71"/>
      <c r="P527" s="72" t="s">
        <v>134</v>
      </c>
      <c r="Q527" s="71"/>
      <c r="R527" s="98">
        <v>44487</v>
      </c>
      <c r="S527" s="102"/>
      <c r="T527" s="95"/>
      <c r="U527" s="95"/>
      <c r="V527" s="95"/>
    </row>
    <row r="528" spans="2:22" s="149" customFormat="1">
      <c r="B528" s="70" t="s">
        <v>161</v>
      </c>
      <c r="D528" s="72" t="s">
        <v>98</v>
      </c>
      <c r="E528" s="95"/>
      <c r="F528" s="72" t="s">
        <v>98</v>
      </c>
      <c r="G528" s="95"/>
      <c r="H528" s="72" t="s">
        <v>142</v>
      </c>
      <c r="J528" s="92" t="s">
        <v>134</v>
      </c>
      <c r="K528" s="93"/>
      <c r="L528" s="92" t="s">
        <v>134</v>
      </c>
      <c r="M528" s="71"/>
      <c r="N528" s="72" t="s">
        <v>134</v>
      </c>
      <c r="O528" s="71"/>
      <c r="P528" s="72" t="s">
        <v>134</v>
      </c>
      <c r="Q528" s="71"/>
      <c r="R528" s="98">
        <v>43634</v>
      </c>
      <c r="S528" s="102"/>
      <c r="T528" s="95"/>
      <c r="U528" s="95"/>
      <c r="V528" s="95"/>
    </row>
    <row r="529" spans="2:22">
      <c r="B529" s="70" t="s">
        <v>161</v>
      </c>
      <c r="C529" s="101"/>
      <c r="D529" s="72" t="s">
        <v>91</v>
      </c>
      <c r="E529" s="95"/>
      <c r="F529" s="72" t="s">
        <v>91</v>
      </c>
      <c r="G529" s="95"/>
      <c r="H529" s="72" t="s">
        <v>144</v>
      </c>
      <c r="I529" s="101"/>
      <c r="J529" s="92" t="s">
        <v>134</v>
      </c>
      <c r="K529" s="93"/>
      <c r="L529" s="92" t="s">
        <v>134</v>
      </c>
      <c r="M529" s="71"/>
      <c r="N529" s="72" t="s">
        <v>134</v>
      </c>
      <c r="O529" s="71"/>
      <c r="P529" s="72" t="s">
        <v>134</v>
      </c>
      <c r="Q529" s="71"/>
      <c r="R529" s="98">
        <v>43077</v>
      </c>
      <c r="S529" s="87"/>
      <c r="T529" s="95"/>
      <c r="U529" s="95"/>
      <c r="V529" s="95"/>
    </row>
    <row r="530" spans="2:22">
      <c r="B530" s="70" t="s">
        <v>161</v>
      </c>
      <c r="C530" s="101"/>
      <c r="D530" s="72" t="s">
        <v>91</v>
      </c>
      <c r="E530" s="95"/>
      <c r="F530" s="72" t="s">
        <v>91</v>
      </c>
      <c r="G530" s="95"/>
      <c r="H530" s="72" t="s">
        <v>142</v>
      </c>
      <c r="I530" s="101"/>
      <c r="J530" s="92" t="s">
        <v>134</v>
      </c>
      <c r="K530" s="93"/>
      <c r="L530" s="92" t="s">
        <v>134</v>
      </c>
      <c r="M530" s="71"/>
      <c r="N530" s="72" t="s">
        <v>134</v>
      </c>
      <c r="O530" s="71"/>
      <c r="P530" s="72" t="s">
        <v>134</v>
      </c>
      <c r="Q530" s="71"/>
      <c r="R530" s="98">
        <v>41523</v>
      </c>
      <c r="S530" s="87"/>
      <c r="T530" s="95"/>
      <c r="U530" s="95"/>
      <c r="V530" s="95"/>
    </row>
    <row r="531" spans="2:22">
      <c r="B531" s="84" t="s">
        <v>21</v>
      </c>
      <c r="C531" s="85"/>
      <c r="D531" s="86" t="s">
        <v>2</v>
      </c>
      <c r="E531" s="96"/>
      <c r="F531" s="86" t="s">
        <v>2</v>
      </c>
      <c r="G531" s="96"/>
      <c r="H531" s="86" t="s">
        <v>142</v>
      </c>
      <c r="I531" s="85"/>
      <c r="J531" s="88" t="s">
        <v>134</v>
      </c>
      <c r="K531" s="89"/>
      <c r="L531" s="88" t="s">
        <v>134</v>
      </c>
      <c r="M531" s="90"/>
      <c r="N531" s="86" t="s">
        <v>134</v>
      </c>
      <c r="O531" s="90"/>
      <c r="P531" s="86" t="s">
        <v>134</v>
      </c>
      <c r="Q531" s="90"/>
      <c r="R531" s="97">
        <v>46038</v>
      </c>
      <c r="S531" s="87"/>
      <c r="T531" s="96"/>
      <c r="U531" s="96"/>
      <c r="V531" s="96"/>
    </row>
    <row r="532" spans="2:22" s="361" customFormat="1">
      <c r="B532" s="70" t="s">
        <v>21</v>
      </c>
      <c r="D532" s="72" t="s">
        <v>2</v>
      </c>
      <c r="E532" s="95"/>
      <c r="F532" s="72" t="s">
        <v>2</v>
      </c>
      <c r="G532" s="95"/>
      <c r="H532" s="72" t="s">
        <v>142</v>
      </c>
      <c r="J532" s="92" t="s">
        <v>134</v>
      </c>
      <c r="K532" s="93"/>
      <c r="L532" s="92" t="s">
        <v>134</v>
      </c>
      <c r="M532" s="71"/>
      <c r="N532" s="72" t="s">
        <v>134</v>
      </c>
      <c r="O532" s="71"/>
      <c r="P532" s="72" t="s">
        <v>134</v>
      </c>
      <c r="Q532" s="71"/>
      <c r="R532" s="98">
        <v>45324</v>
      </c>
      <c r="S532" s="102"/>
      <c r="T532" s="95"/>
      <c r="U532" s="95"/>
      <c r="V532" s="95"/>
    </row>
    <row r="533" spans="2:22" s="269" customFormat="1">
      <c r="B533" s="70" t="s">
        <v>21</v>
      </c>
      <c r="D533" s="72" t="s">
        <v>2</v>
      </c>
      <c r="E533" s="95"/>
      <c r="F533" s="72" t="s">
        <v>2</v>
      </c>
      <c r="G533" s="95"/>
      <c r="H533" s="72" t="s">
        <v>142</v>
      </c>
      <c r="J533" s="92" t="s">
        <v>134</v>
      </c>
      <c r="K533" s="93"/>
      <c r="L533" s="92" t="s">
        <v>134</v>
      </c>
      <c r="M533" s="71"/>
      <c r="N533" s="72" t="s">
        <v>134</v>
      </c>
      <c r="O533" s="71"/>
      <c r="P533" s="72" t="s">
        <v>134</v>
      </c>
      <c r="Q533" s="71"/>
      <c r="R533" s="98">
        <v>44603</v>
      </c>
      <c r="S533" s="102"/>
      <c r="T533" s="95"/>
      <c r="U533" s="95"/>
      <c r="V533" s="95"/>
    </row>
    <row r="534" spans="2:22" s="160" customFormat="1">
      <c r="B534" s="70" t="s">
        <v>21</v>
      </c>
      <c r="D534" s="72" t="s">
        <v>2</v>
      </c>
      <c r="E534" s="95"/>
      <c r="F534" s="72" t="s">
        <v>2</v>
      </c>
      <c r="G534" s="95"/>
      <c r="H534" s="72" t="s">
        <v>142</v>
      </c>
      <c r="J534" s="92" t="s">
        <v>134</v>
      </c>
      <c r="K534" s="93"/>
      <c r="L534" s="92" t="s">
        <v>134</v>
      </c>
      <c r="M534" s="71"/>
      <c r="N534" s="72" t="s">
        <v>134</v>
      </c>
      <c r="O534" s="71"/>
      <c r="P534" s="72" t="s">
        <v>134</v>
      </c>
      <c r="Q534" s="71"/>
      <c r="R534" s="98">
        <v>37940</v>
      </c>
      <c r="S534" s="102"/>
      <c r="T534" s="95"/>
      <c r="U534" s="95"/>
      <c r="V534" s="95"/>
    </row>
    <row r="535" spans="2:22">
      <c r="B535" s="70" t="s">
        <v>21</v>
      </c>
      <c r="C535" s="101"/>
      <c r="D535" s="72" t="s">
        <v>2</v>
      </c>
      <c r="E535" s="95"/>
      <c r="F535" s="72" t="s">
        <v>2</v>
      </c>
      <c r="G535" s="95"/>
      <c r="H535" s="72" t="s">
        <v>134</v>
      </c>
      <c r="I535" s="101"/>
      <c r="J535" s="92" t="s">
        <v>134</v>
      </c>
      <c r="K535" s="93"/>
      <c r="L535" s="92" t="s">
        <v>134</v>
      </c>
      <c r="M535" s="71"/>
      <c r="N535" s="72" t="s">
        <v>134</v>
      </c>
      <c r="O535" s="71"/>
      <c r="P535" s="72" t="s">
        <v>134</v>
      </c>
      <c r="Q535" s="71"/>
      <c r="R535" s="98">
        <v>36395</v>
      </c>
      <c r="S535" s="87"/>
      <c r="T535" s="95"/>
      <c r="U535" s="95"/>
      <c r="V535" s="95"/>
    </row>
    <row r="536" spans="2:22">
      <c r="B536" s="70" t="s">
        <v>21</v>
      </c>
      <c r="C536" s="101"/>
      <c r="D536" s="72" t="s">
        <v>19</v>
      </c>
      <c r="E536" s="95"/>
      <c r="F536" s="72" t="s">
        <v>2</v>
      </c>
      <c r="G536" s="95"/>
      <c r="H536" s="72" t="s">
        <v>134</v>
      </c>
      <c r="I536" s="101"/>
      <c r="J536" s="92" t="s">
        <v>134</v>
      </c>
      <c r="K536" s="93"/>
      <c r="L536" s="92" t="s">
        <v>134</v>
      </c>
      <c r="M536" s="71"/>
      <c r="N536" s="72" t="s">
        <v>134</v>
      </c>
      <c r="O536" s="71"/>
      <c r="P536" s="72" t="s">
        <v>134</v>
      </c>
      <c r="Q536" s="71"/>
      <c r="R536" s="98">
        <v>31726</v>
      </c>
      <c r="S536" s="87"/>
      <c r="T536" s="95"/>
      <c r="U536" s="95"/>
      <c r="V536" s="95"/>
    </row>
    <row r="537" spans="2:22">
      <c r="B537" s="70" t="s">
        <v>21</v>
      </c>
      <c r="C537" s="101"/>
      <c r="D537" s="72" t="s">
        <v>19</v>
      </c>
      <c r="E537" s="95"/>
      <c r="F537" s="72" t="s">
        <v>19</v>
      </c>
      <c r="G537" s="95"/>
      <c r="H537" s="72" t="s">
        <v>134</v>
      </c>
      <c r="I537" s="101"/>
      <c r="J537" s="92" t="s">
        <v>134</v>
      </c>
      <c r="K537" s="93"/>
      <c r="L537" s="92" t="s">
        <v>134</v>
      </c>
      <c r="M537" s="71"/>
      <c r="N537" s="72" t="s">
        <v>134</v>
      </c>
      <c r="O537" s="71"/>
      <c r="P537" s="72" t="s">
        <v>134</v>
      </c>
      <c r="Q537" s="71"/>
      <c r="R537" s="98">
        <v>31639</v>
      </c>
      <c r="S537" s="87"/>
      <c r="T537" s="95"/>
      <c r="U537" s="95"/>
      <c r="V537" s="95"/>
    </row>
    <row r="538" spans="2:22">
      <c r="B538" s="70" t="s">
        <v>21</v>
      </c>
      <c r="C538" s="101"/>
      <c r="D538" s="72" t="s">
        <v>297</v>
      </c>
      <c r="E538" s="95"/>
      <c r="F538" s="72" t="s">
        <v>297</v>
      </c>
      <c r="G538" s="95"/>
      <c r="H538" s="72" t="s">
        <v>134</v>
      </c>
      <c r="I538" s="101"/>
      <c r="J538" s="92" t="s">
        <v>134</v>
      </c>
      <c r="K538" s="93"/>
      <c r="L538" s="92" t="s">
        <v>134</v>
      </c>
      <c r="M538" s="71"/>
      <c r="N538" s="72" t="s">
        <v>134</v>
      </c>
      <c r="O538" s="71"/>
      <c r="P538" s="72" t="s">
        <v>134</v>
      </c>
      <c r="Q538" s="71"/>
      <c r="R538" s="98">
        <v>31601</v>
      </c>
      <c r="S538" s="87"/>
      <c r="T538" s="95"/>
      <c r="U538" s="95"/>
      <c r="V538" s="95"/>
    </row>
    <row r="539" spans="2:22">
      <c r="B539" s="70" t="s">
        <v>21</v>
      </c>
      <c r="C539" s="101"/>
      <c r="D539" s="72" t="s">
        <v>297</v>
      </c>
      <c r="E539" s="95"/>
      <c r="F539" s="72" t="s">
        <v>134</v>
      </c>
      <c r="G539" s="95"/>
      <c r="H539" s="72" t="s">
        <v>134</v>
      </c>
      <c r="I539" s="101"/>
      <c r="J539" s="92" t="s">
        <v>134</v>
      </c>
      <c r="K539" s="93"/>
      <c r="L539" s="92" t="s">
        <v>134</v>
      </c>
      <c r="M539" s="71"/>
      <c r="N539" s="72" t="s">
        <v>134</v>
      </c>
      <c r="O539" s="71"/>
      <c r="P539" s="72" t="s">
        <v>134</v>
      </c>
      <c r="Q539" s="71"/>
      <c r="R539" s="98">
        <v>24721</v>
      </c>
      <c r="S539" s="87"/>
      <c r="T539" s="95"/>
      <c r="U539" s="95"/>
      <c r="V539" s="95"/>
    </row>
    <row r="540" spans="2:22">
      <c r="B540" s="84" t="s">
        <v>87</v>
      </c>
      <c r="C540" s="85"/>
      <c r="D540" s="86" t="s">
        <v>60</v>
      </c>
      <c r="E540" s="96"/>
      <c r="F540" s="86" t="s">
        <v>60</v>
      </c>
      <c r="G540" s="96"/>
      <c r="H540" s="86" t="s">
        <v>142</v>
      </c>
      <c r="I540" s="85"/>
      <c r="J540" s="88" t="s">
        <v>134</v>
      </c>
      <c r="K540" s="89"/>
      <c r="L540" s="88" t="s">
        <v>134</v>
      </c>
      <c r="M540" s="90"/>
      <c r="N540" s="86" t="s">
        <v>134</v>
      </c>
      <c r="O540" s="90"/>
      <c r="P540" s="86" t="s">
        <v>134</v>
      </c>
      <c r="Q540" s="90"/>
      <c r="R540" s="97">
        <v>45870</v>
      </c>
      <c r="S540" s="87"/>
      <c r="T540" s="96"/>
      <c r="U540" s="96"/>
      <c r="V540" s="96"/>
    </row>
    <row r="541" spans="2:22" s="346" customFormat="1">
      <c r="B541" s="70" t="s">
        <v>87</v>
      </c>
      <c r="D541" s="72" t="s">
        <v>79</v>
      </c>
      <c r="E541" s="95"/>
      <c r="F541" s="72" t="s">
        <v>79</v>
      </c>
      <c r="G541" s="95"/>
      <c r="H541" s="72" t="s">
        <v>143</v>
      </c>
      <c r="J541" s="92" t="s">
        <v>134</v>
      </c>
      <c r="K541" s="93"/>
      <c r="L541" s="92" t="s">
        <v>134</v>
      </c>
      <c r="M541" s="71"/>
      <c r="N541" s="72" t="s">
        <v>134</v>
      </c>
      <c r="O541" s="71"/>
      <c r="P541" s="72" t="s">
        <v>134</v>
      </c>
      <c r="Q541" s="71"/>
      <c r="R541" s="98">
        <v>45148</v>
      </c>
      <c r="S541" s="102"/>
      <c r="T541" s="95"/>
      <c r="U541" s="95"/>
      <c r="V541" s="95"/>
    </row>
    <row r="542" spans="2:22" s="225" customFormat="1">
      <c r="B542" s="70" t="s">
        <v>87</v>
      </c>
      <c r="D542" s="72" t="s">
        <v>79</v>
      </c>
      <c r="E542" s="95"/>
      <c r="F542" s="72" t="s">
        <v>79</v>
      </c>
      <c r="G542" s="95"/>
      <c r="H542" s="72" t="s">
        <v>142</v>
      </c>
      <c r="J542" s="92" t="s">
        <v>134</v>
      </c>
      <c r="K542" s="93"/>
      <c r="L542" s="92" t="s">
        <v>134</v>
      </c>
      <c r="M542" s="71"/>
      <c r="N542" s="72" t="s">
        <v>134</v>
      </c>
      <c r="O542" s="71"/>
      <c r="P542" s="72" t="s">
        <v>134</v>
      </c>
      <c r="Q542" s="71"/>
      <c r="R542" s="98">
        <v>44281</v>
      </c>
      <c r="S542" s="102"/>
      <c r="T542" s="95"/>
      <c r="U542" s="95"/>
      <c r="V542" s="95"/>
    </row>
    <row r="543" spans="2:22">
      <c r="B543" s="70" t="s">
        <v>87</v>
      </c>
      <c r="C543" s="101"/>
      <c r="D543" s="72" t="s">
        <v>79</v>
      </c>
      <c r="E543" s="95"/>
      <c r="F543" s="72" t="s">
        <v>79</v>
      </c>
      <c r="G543" s="95"/>
      <c r="H543" s="72" t="s">
        <v>142</v>
      </c>
      <c r="I543" s="101"/>
      <c r="J543" s="92" t="s">
        <v>134</v>
      </c>
      <c r="K543" s="93"/>
      <c r="L543" s="92" t="s">
        <v>134</v>
      </c>
      <c r="M543" s="71"/>
      <c r="N543" s="72" t="s">
        <v>134</v>
      </c>
      <c r="O543" s="71"/>
      <c r="P543" s="72" t="s">
        <v>134</v>
      </c>
      <c r="Q543" s="71"/>
      <c r="R543" s="98">
        <v>42936</v>
      </c>
      <c r="S543" s="87"/>
      <c r="T543" s="95"/>
      <c r="U543" s="95"/>
      <c r="V543" s="95"/>
    </row>
    <row r="544" spans="2:22">
      <c r="B544" s="70" t="s">
        <v>87</v>
      </c>
      <c r="C544" s="101"/>
      <c r="D544" s="72" t="s">
        <v>69</v>
      </c>
      <c r="E544" s="95"/>
      <c r="F544" s="72" t="s">
        <v>69</v>
      </c>
      <c r="G544" s="95"/>
      <c r="H544" s="72" t="s">
        <v>143</v>
      </c>
      <c r="I544" s="101"/>
      <c r="J544" s="92" t="s">
        <v>134</v>
      </c>
      <c r="K544" s="93"/>
      <c r="L544" s="92" t="s">
        <v>134</v>
      </c>
      <c r="M544" s="71"/>
      <c r="N544" s="72" t="s">
        <v>134</v>
      </c>
      <c r="O544" s="71"/>
      <c r="P544" s="72" t="s">
        <v>134</v>
      </c>
      <c r="Q544" s="71"/>
      <c r="R544" s="98">
        <v>42550</v>
      </c>
      <c r="S544" s="87"/>
      <c r="T544" s="95"/>
      <c r="U544" s="95"/>
      <c r="V544" s="95"/>
    </row>
    <row r="545" spans="2:22">
      <c r="B545" s="70" t="s">
        <v>87</v>
      </c>
      <c r="C545" s="101"/>
      <c r="D545" s="72" t="s">
        <v>69</v>
      </c>
      <c r="E545" s="95"/>
      <c r="F545" s="72" t="s">
        <v>69</v>
      </c>
      <c r="G545" s="95"/>
      <c r="H545" s="72" t="s">
        <v>142</v>
      </c>
      <c r="I545" s="101"/>
      <c r="J545" s="92" t="s">
        <v>134</v>
      </c>
      <c r="K545" s="93"/>
      <c r="L545" s="92" t="s">
        <v>134</v>
      </c>
      <c r="M545" s="71"/>
      <c r="N545" s="72" t="s">
        <v>134</v>
      </c>
      <c r="O545" s="71"/>
      <c r="P545" s="72" t="s">
        <v>134</v>
      </c>
      <c r="Q545" s="71"/>
      <c r="R545" s="98">
        <v>40290</v>
      </c>
      <c r="S545" s="87"/>
      <c r="T545" s="95"/>
      <c r="U545" s="95"/>
      <c r="V545" s="95"/>
    </row>
    <row r="546" spans="2:22">
      <c r="B546" s="70" t="s">
        <v>87</v>
      </c>
      <c r="C546" s="101"/>
      <c r="D546" s="72" t="s">
        <v>88</v>
      </c>
      <c r="E546" s="95"/>
      <c r="F546" s="72" t="s">
        <v>88</v>
      </c>
      <c r="G546" s="95"/>
      <c r="H546" s="72" t="s">
        <v>142</v>
      </c>
      <c r="I546" s="101"/>
      <c r="J546" s="92" t="s">
        <v>134</v>
      </c>
      <c r="K546" s="93"/>
      <c r="L546" s="92" t="s">
        <v>134</v>
      </c>
      <c r="M546" s="71"/>
      <c r="N546" s="72" t="s">
        <v>134</v>
      </c>
      <c r="O546" s="71"/>
      <c r="P546" s="72" t="s">
        <v>134</v>
      </c>
      <c r="Q546" s="71"/>
      <c r="R546" s="98">
        <v>39204</v>
      </c>
      <c r="S546" s="87"/>
      <c r="T546" s="95"/>
      <c r="U546" s="95"/>
      <c r="V546" s="95"/>
    </row>
    <row r="547" spans="2:22">
      <c r="B547" s="70" t="s">
        <v>87</v>
      </c>
      <c r="C547" s="101"/>
      <c r="D547" s="72" t="s">
        <v>91</v>
      </c>
      <c r="E547" s="95"/>
      <c r="F547" s="72" t="s">
        <v>91</v>
      </c>
      <c r="G547" s="95"/>
      <c r="H547" s="72" t="s">
        <v>285</v>
      </c>
      <c r="I547" s="101"/>
      <c r="J547" s="92" t="s">
        <v>601</v>
      </c>
      <c r="K547" s="93"/>
      <c r="L547" s="92" t="s">
        <v>601</v>
      </c>
      <c r="M547" s="71"/>
      <c r="N547" s="72" t="s">
        <v>134</v>
      </c>
      <c r="O547" s="71"/>
      <c r="P547" s="72" t="s">
        <v>134</v>
      </c>
      <c r="Q547" s="71"/>
      <c r="R547" s="98">
        <v>39008</v>
      </c>
      <c r="S547" s="87"/>
      <c r="T547" s="95"/>
      <c r="U547" s="95"/>
      <c r="V547" s="95"/>
    </row>
    <row r="548" spans="2:22">
      <c r="B548" s="70" t="s">
        <v>87</v>
      </c>
      <c r="C548" s="101"/>
      <c r="D548" s="72" t="s">
        <v>91</v>
      </c>
      <c r="E548" s="95"/>
      <c r="F548" s="72" t="s">
        <v>91</v>
      </c>
      <c r="G548" s="95"/>
      <c r="H548" s="72" t="s">
        <v>142</v>
      </c>
      <c r="I548" s="101"/>
      <c r="J548" s="92" t="s">
        <v>134</v>
      </c>
      <c r="K548" s="93"/>
      <c r="L548" s="92" t="s">
        <v>134</v>
      </c>
      <c r="M548" s="71"/>
      <c r="N548" s="72" t="s">
        <v>134</v>
      </c>
      <c r="O548" s="71"/>
      <c r="P548" s="72" t="s">
        <v>134</v>
      </c>
      <c r="Q548" s="71"/>
      <c r="R548" s="98">
        <v>38496</v>
      </c>
      <c r="S548" s="87"/>
      <c r="T548" s="95"/>
      <c r="U548" s="95"/>
      <c r="V548" s="95"/>
    </row>
    <row r="549" spans="2:22">
      <c r="B549" s="70" t="s">
        <v>87</v>
      </c>
      <c r="C549" s="101"/>
      <c r="D549" s="72" t="s">
        <v>91</v>
      </c>
      <c r="E549" s="95"/>
      <c r="F549" s="72" t="s">
        <v>91</v>
      </c>
      <c r="G549" s="95"/>
      <c r="H549" s="72" t="s">
        <v>144</v>
      </c>
      <c r="I549" s="101"/>
      <c r="J549" s="92" t="s">
        <v>134</v>
      </c>
      <c r="K549" s="93"/>
      <c r="L549" s="92" t="s">
        <v>134</v>
      </c>
      <c r="M549" s="71"/>
      <c r="N549" s="72" t="s">
        <v>134</v>
      </c>
      <c r="O549" s="71"/>
      <c r="P549" s="72" t="s">
        <v>134</v>
      </c>
      <c r="Q549" s="71"/>
      <c r="R549" s="98">
        <v>38016</v>
      </c>
      <c r="S549" s="87"/>
      <c r="T549" s="95"/>
      <c r="U549" s="95"/>
      <c r="V549" s="95"/>
    </row>
    <row r="550" spans="2:22">
      <c r="B550" s="70" t="s">
        <v>87</v>
      </c>
      <c r="C550" s="101"/>
      <c r="D550" s="72" t="s">
        <v>88</v>
      </c>
      <c r="E550" s="95"/>
      <c r="F550" s="72" t="s">
        <v>88</v>
      </c>
      <c r="G550" s="95"/>
      <c r="H550" s="72" t="s">
        <v>144</v>
      </c>
      <c r="I550" s="101"/>
      <c r="J550" s="92" t="s">
        <v>134</v>
      </c>
      <c r="K550" s="93"/>
      <c r="L550" s="92" t="s">
        <v>134</v>
      </c>
      <c r="M550" s="71"/>
      <c r="N550" s="72" t="s">
        <v>134</v>
      </c>
      <c r="O550" s="71"/>
      <c r="P550" s="72" t="s">
        <v>134</v>
      </c>
      <c r="Q550" s="71"/>
      <c r="R550" s="98">
        <v>37940</v>
      </c>
      <c r="S550" s="87"/>
      <c r="T550" s="95"/>
      <c r="U550" s="95"/>
      <c r="V550" s="95"/>
    </row>
    <row r="551" spans="2:22">
      <c r="B551" s="70" t="s">
        <v>87</v>
      </c>
      <c r="C551" s="101"/>
      <c r="D551" s="72" t="s">
        <v>88</v>
      </c>
      <c r="E551" s="95"/>
      <c r="F551" s="72" t="s">
        <v>88</v>
      </c>
      <c r="G551" s="95"/>
      <c r="H551" s="72" t="s">
        <v>134</v>
      </c>
      <c r="I551" s="101"/>
      <c r="J551" s="92" t="s">
        <v>134</v>
      </c>
      <c r="K551" s="93"/>
      <c r="L551" s="92" t="s">
        <v>134</v>
      </c>
      <c r="M551" s="71"/>
      <c r="N551" s="72" t="s">
        <v>134</v>
      </c>
      <c r="O551" s="71"/>
      <c r="P551" s="72" t="s">
        <v>134</v>
      </c>
      <c r="Q551" s="71"/>
      <c r="R551" s="98">
        <v>37935</v>
      </c>
      <c r="S551" s="87"/>
      <c r="T551" s="95"/>
      <c r="U551" s="95"/>
      <c r="V551" s="95"/>
    </row>
    <row r="552" spans="2:22">
      <c r="B552" s="70" t="s">
        <v>87</v>
      </c>
      <c r="C552" s="101"/>
      <c r="D552" s="72" t="s">
        <v>69</v>
      </c>
      <c r="E552" s="95"/>
      <c r="F552" s="72" t="s">
        <v>69</v>
      </c>
      <c r="G552" s="95"/>
      <c r="H552" s="72" t="s">
        <v>134</v>
      </c>
      <c r="I552" s="101"/>
      <c r="J552" s="92" t="s">
        <v>134</v>
      </c>
      <c r="K552" s="93"/>
      <c r="L552" s="92" t="s">
        <v>134</v>
      </c>
      <c r="M552" s="71"/>
      <c r="N552" s="72" t="s">
        <v>134</v>
      </c>
      <c r="O552" s="71"/>
      <c r="P552" s="72" t="s">
        <v>134</v>
      </c>
      <c r="Q552" s="71"/>
      <c r="R552" s="98">
        <v>37901</v>
      </c>
      <c r="S552" s="87"/>
      <c r="T552" s="95"/>
      <c r="U552" s="95"/>
      <c r="V552" s="95"/>
    </row>
    <row r="553" spans="2:22">
      <c r="B553" s="70" t="s">
        <v>87</v>
      </c>
      <c r="C553" s="101"/>
      <c r="D553" s="72" t="s">
        <v>60</v>
      </c>
      <c r="E553" s="95"/>
      <c r="F553" s="72" t="s">
        <v>60</v>
      </c>
      <c r="G553" s="95"/>
      <c r="H553" s="72" t="s">
        <v>134</v>
      </c>
      <c r="I553" s="101"/>
      <c r="J553" s="92" t="s">
        <v>134</v>
      </c>
      <c r="K553" s="93"/>
      <c r="L553" s="92" t="s">
        <v>134</v>
      </c>
      <c r="M553" s="71"/>
      <c r="N553" s="72" t="s">
        <v>134</v>
      </c>
      <c r="O553" s="71"/>
      <c r="P553" s="72" t="s">
        <v>134</v>
      </c>
      <c r="Q553" s="71"/>
      <c r="R553" s="98">
        <v>37132</v>
      </c>
      <c r="S553" s="87"/>
      <c r="T553" s="95"/>
      <c r="U553" s="95"/>
      <c r="V553" s="95"/>
    </row>
    <row r="554" spans="2:22">
      <c r="B554" s="70" t="s">
        <v>87</v>
      </c>
      <c r="C554" s="101"/>
      <c r="D554" s="72" t="s">
        <v>69</v>
      </c>
      <c r="E554" s="95"/>
      <c r="F554" s="72" t="s">
        <v>69</v>
      </c>
      <c r="G554" s="95"/>
      <c r="H554" s="72" t="s">
        <v>134</v>
      </c>
      <c r="I554" s="101"/>
      <c r="J554" s="92" t="s">
        <v>134</v>
      </c>
      <c r="K554" s="93"/>
      <c r="L554" s="92" t="s">
        <v>134</v>
      </c>
      <c r="M554" s="71"/>
      <c r="N554" s="72" t="s">
        <v>134</v>
      </c>
      <c r="O554" s="71"/>
      <c r="P554" s="72" t="s">
        <v>134</v>
      </c>
      <c r="Q554" s="71"/>
      <c r="R554" s="98">
        <v>36108</v>
      </c>
      <c r="S554" s="87"/>
      <c r="T554" s="95"/>
      <c r="U554" s="95"/>
      <c r="V554" s="95"/>
    </row>
    <row r="555" spans="2:22">
      <c r="B555" s="70" t="s">
        <v>87</v>
      </c>
      <c r="C555" s="101"/>
      <c r="D555" s="72" t="s">
        <v>69</v>
      </c>
      <c r="E555" s="95"/>
      <c r="F555" s="72" t="s">
        <v>134</v>
      </c>
      <c r="G555" s="95"/>
      <c r="H555" s="72" t="s">
        <v>134</v>
      </c>
      <c r="I555" s="101"/>
      <c r="J555" s="92" t="s">
        <v>134</v>
      </c>
      <c r="K555" s="93"/>
      <c r="L555" s="92" t="s">
        <v>134</v>
      </c>
      <c r="M555" s="71"/>
      <c r="N555" s="72" t="s">
        <v>134</v>
      </c>
      <c r="O555" s="71"/>
      <c r="P555" s="72" t="s">
        <v>134</v>
      </c>
      <c r="Q555" s="71"/>
      <c r="R555" s="98">
        <v>35580</v>
      </c>
      <c r="S555" s="87"/>
      <c r="T555" s="95"/>
      <c r="U555" s="95"/>
      <c r="V555" s="95"/>
    </row>
    <row r="556" spans="2:22">
      <c r="B556" s="84" t="s">
        <v>109</v>
      </c>
      <c r="C556" s="85"/>
      <c r="D556" s="86" t="s">
        <v>98</v>
      </c>
      <c r="E556" s="96"/>
      <c r="F556" s="86" t="s">
        <v>254</v>
      </c>
      <c r="G556" s="96"/>
      <c r="H556" s="86" t="s">
        <v>142</v>
      </c>
      <c r="I556" s="85"/>
      <c r="J556" s="88" t="s">
        <v>134</v>
      </c>
      <c r="K556" s="89"/>
      <c r="L556" s="88" t="s">
        <v>134</v>
      </c>
      <c r="M556" s="90"/>
      <c r="N556" s="86" t="s">
        <v>134</v>
      </c>
      <c r="O556" s="90"/>
      <c r="P556" s="86" t="s">
        <v>134</v>
      </c>
      <c r="Q556" s="90"/>
      <c r="R556" s="97">
        <v>46048</v>
      </c>
      <c r="S556" s="87"/>
      <c r="T556" s="96"/>
      <c r="U556" s="96"/>
      <c r="V556" s="96"/>
    </row>
    <row r="557" spans="2:22" s="364" customFormat="1">
      <c r="B557" s="70" t="s">
        <v>109</v>
      </c>
      <c r="D557" s="72" t="s">
        <v>107</v>
      </c>
      <c r="E557" s="95"/>
      <c r="F557" s="72" t="s">
        <v>254</v>
      </c>
      <c r="G557" s="95"/>
      <c r="H557" s="72" t="s">
        <v>142</v>
      </c>
      <c r="J557" s="92" t="s">
        <v>134</v>
      </c>
      <c r="K557" s="93"/>
      <c r="L557" s="92" t="s">
        <v>134</v>
      </c>
      <c r="M557" s="71"/>
      <c r="N557" s="72" t="s">
        <v>134</v>
      </c>
      <c r="O557" s="71"/>
      <c r="P557" s="72" t="s">
        <v>134</v>
      </c>
      <c r="Q557" s="71"/>
      <c r="R557" s="98">
        <v>45821</v>
      </c>
      <c r="S557" s="102"/>
      <c r="T557" s="95"/>
      <c r="U557" s="95"/>
      <c r="V557" s="95"/>
    </row>
    <row r="558" spans="2:22" s="340" customFormat="1">
      <c r="B558" s="70" t="s">
        <v>109</v>
      </c>
      <c r="D558" s="72" t="s">
        <v>107</v>
      </c>
      <c r="E558" s="95"/>
      <c r="F558" s="72" t="s">
        <v>254</v>
      </c>
      <c r="G558" s="95"/>
      <c r="H558" s="72" t="s">
        <v>142</v>
      </c>
      <c r="J558" s="92" t="s">
        <v>134</v>
      </c>
      <c r="K558" s="93"/>
      <c r="L558" s="92" t="s">
        <v>134</v>
      </c>
      <c r="M558" s="71"/>
      <c r="N558" s="72" t="s">
        <v>134</v>
      </c>
      <c r="O558" s="71"/>
      <c r="P558" s="72" t="s">
        <v>134</v>
      </c>
      <c r="Q558" s="71"/>
      <c r="R558" s="98">
        <v>44984</v>
      </c>
      <c r="S558" s="102"/>
      <c r="T558" s="95"/>
      <c r="U558" s="95"/>
      <c r="V558" s="95"/>
    </row>
    <row r="559" spans="2:22" s="207" customFormat="1">
      <c r="B559" s="70" t="s">
        <v>109</v>
      </c>
      <c r="D559" s="72" t="s">
        <v>107</v>
      </c>
      <c r="E559" s="95"/>
      <c r="F559" s="72" t="s">
        <v>254</v>
      </c>
      <c r="G559" s="95"/>
      <c r="H559" s="72" t="s">
        <v>142</v>
      </c>
      <c r="J559" s="92" t="s">
        <v>134</v>
      </c>
      <c r="K559" s="93"/>
      <c r="L559" s="92" t="s">
        <v>134</v>
      </c>
      <c r="M559" s="71"/>
      <c r="N559" s="72" t="s">
        <v>134</v>
      </c>
      <c r="O559" s="71"/>
      <c r="P559" s="72" t="s">
        <v>134</v>
      </c>
      <c r="Q559" s="71"/>
      <c r="R559" s="98">
        <v>44253</v>
      </c>
      <c r="S559" s="102"/>
      <c r="T559" s="95"/>
      <c r="U559" s="95"/>
      <c r="V559" s="95"/>
    </row>
    <row r="560" spans="2:22">
      <c r="B560" s="70" t="s">
        <v>109</v>
      </c>
      <c r="C560" s="101"/>
      <c r="D560" s="72" t="s">
        <v>107</v>
      </c>
      <c r="E560" s="95"/>
      <c r="F560" s="72" t="s">
        <v>254</v>
      </c>
      <c r="G560" s="95"/>
      <c r="H560" s="72" t="s">
        <v>144</v>
      </c>
      <c r="I560" s="101"/>
      <c r="J560" s="92" t="s">
        <v>134</v>
      </c>
      <c r="K560" s="93"/>
      <c r="L560" s="92" t="s">
        <v>134</v>
      </c>
      <c r="M560" s="71"/>
      <c r="N560" s="72" t="s">
        <v>134</v>
      </c>
      <c r="O560" s="71"/>
      <c r="P560" s="72" t="s">
        <v>134</v>
      </c>
      <c r="Q560" s="71"/>
      <c r="R560" s="98">
        <v>43924</v>
      </c>
      <c r="S560" s="87"/>
      <c r="T560" s="95"/>
      <c r="U560" s="95"/>
      <c r="V560" s="95"/>
    </row>
    <row r="561" spans="2:22">
      <c r="B561" s="70" t="s">
        <v>109</v>
      </c>
      <c r="C561" s="101"/>
      <c r="D561" s="72" t="s">
        <v>98</v>
      </c>
      <c r="E561" s="95"/>
      <c r="F561" s="72" t="s">
        <v>254</v>
      </c>
      <c r="G561" s="95"/>
      <c r="H561" s="72" t="s">
        <v>142</v>
      </c>
      <c r="I561" s="101"/>
      <c r="J561" s="92" t="s">
        <v>134</v>
      </c>
      <c r="K561" s="93"/>
      <c r="L561" s="92" t="s">
        <v>134</v>
      </c>
      <c r="M561" s="71"/>
      <c r="N561" s="72" t="s">
        <v>134</v>
      </c>
      <c r="O561" s="71"/>
      <c r="P561" s="72" t="s">
        <v>134</v>
      </c>
      <c r="Q561" s="71"/>
      <c r="R561" s="98">
        <v>43867</v>
      </c>
      <c r="S561" s="87"/>
      <c r="T561" s="95"/>
      <c r="U561" s="95"/>
      <c r="V561" s="95"/>
    </row>
    <row r="562" spans="2:22">
      <c r="B562" s="70" t="s">
        <v>109</v>
      </c>
      <c r="C562" s="101"/>
      <c r="D562" s="72" t="s">
        <v>91</v>
      </c>
      <c r="E562" s="95"/>
      <c r="F562" s="72" t="s">
        <v>254</v>
      </c>
      <c r="G562" s="95"/>
      <c r="H562" s="72" t="s">
        <v>144</v>
      </c>
      <c r="I562" s="101"/>
      <c r="J562" s="92" t="s">
        <v>134</v>
      </c>
      <c r="K562" s="93"/>
      <c r="L562" s="92" t="s">
        <v>134</v>
      </c>
      <c r="M562" s="71"/>
      <c r="N562" s="72" t="s">
        <v>134</v>
      </c>
      <c r="O562" s="71"/>
      <c r="P562" s="72" t="s">
        <v>134</v>
      </c>
      <c r="Q562" s="71"/>
      <c r="R562" s="98">
        <v>43446</v>
      </c>
      <c r="S562" s="87"/>
      <c r="T562" s="95"/>
      <c r="U562" s="95"/>
      <c r="V562" s="95"/>
    </row>
    <row r="563" spans="2:22">
      <c r="B563" s="70" t="s">
        <v>109</v>
      </c>
      <c r="C563" s="101"/>
      <c r="D563" s="72" t="s">
        <v>91</v>
      </c>
      <c r="E563" s="95"/>
      <c r="F563" s="72" t="s">
        <v>254</v>
      </c>
      <c r="G563" s="95"/>
      <c r="H563" s="72" t="s">
        <v>142</v>
      </c>
      <c r="I563" s="101"/>
      <c r="J563" s="92" t="s">
        <v>134</v>
      </c>
      <c r="K563" s="93"/>
      <c r="L563" s="92" t="s">
        <v>134</v>
      </c>
      <c r="M563" s="71"/>
      <c r="N563" s="72" t="s">
        <v>134</v>
      </c>
      <c r="O563" s="71"/>
      <c r="P563" s="72" t="s">
        <v>134</v>
      </c>
      <c r="Q563" s="71"/>
      <c r="R563" s="98">
        <v>41992</v>
      </c>
      <c r="S563" s="87"/>
      <c r="T563" s="95"/>
      <c r="U563" s="95"/>
      <c r="V563" s="95"/>
    </row>
    <row r="564" spans="2:22">
      <c r="B564" s="70" t="s">
        <v>109</v>
      </c>
      <c r="C564" s="101"/>
      <c r="D564" s="72" t="s">
        <v>98</v>
      </c>
      <c r="E564" s="95"/>
      <c r="F564" s="72" t="s">
        <v>254</v>
      </c>
      <c r="G564" s="95"/>
      <c r="H564" s="72" t="s">
        <v>142</v>
      </c>
      <c r="I564" s="101"/>
      <c r="J564" s="92" t="s">
        <v>134</v>
      </c>
      <c r="K564" s="93"/>
      <c r="L564" s="92" t="s">
        <v>134</v>
      </c>
      <c r="M564" s="71"/>
      <c r="N564" s="72" t="s">
        <v>134</v>
      </c>
      <c r="O564" s="71"/>
      <c r="P564" s="72" t="s">
        <v>134</v>
      </c>
      <c r="Q564" s="71"/>
      <c r="R564" s="98">
        <v>41165</v>
      </c>
      <c r="S564" s="87"/>
      <c r="T564" s="95"/>
      <c r="U564" s="95"/>
      <c r="V564" s="95"/>
    </row>
    <row r="565" spans="2:22">
      <c r="B565" s="70" t="s">
        <v>109</v>
      </c>
      <c r="C565" s="101"/>
      <c r="D565" s="72" t="s">
        <v>110</v>
      </c>
      <c r="E565" s="95"/>
      <c r="F565" s="72" t="s">
        <v>254</v>
      </c>
      <c r="G565" s="95"/>
      <c r="H565" s="72" t="s">
        <v>142</v>
      </c>
      <c r="I565" s="101"/>
      <c r="J565" s="92" t="s">
        <v>134</v>
      </c>
      <c r="K565" s="93"/>
      <c r="L565" s="92" t="s">
        <v>134</v>
      </c>
      <c r="M565" s="71"/>
      <c r="N565" s="72" t="s">
        <v>134</v>
      </c>
      <c r="O565" s="71"/>
      <c r="P565" s="72" t="s">
        <v>134</v>
      </c>
      <c r="Q565" s="71"/>
      <c r="R565" s="98">
        <v>40575</v>
      </c>
      <c r="S565" s="87"/>
      <c r="T565" s="95"/>
      <c r="U565" s="95"/>
      <c r="V565" s="95"/>
    </row>
    <row r="566" spans="2:22">
      <c r="B566" s="70" t="s">
        <v>109</v>
      </c>
      <c r="C566" s="101"/>
      <c r="D566" s="72" t="s">
        <v>107</v>
      </c>
      <c r="E566" s="95"/>
      <c r="F566" s="72" t="s">
        <v>254</v>
      </c>
      <c r="G566" s="95"/>
      <c r="H566" s="72" t="s">
        <v>142</v>
      </c>
      <c r="I566" s="101"/>
      <c r="J566" s="92" t="s">
        <v>134</v>
      </c>
      <c r="K566" s="93"/>
      <c r="L566" s="92" t="s">
        <v>134</v>
      </c>
      <c r="M566" s="71"/>
      <c r="N566" s="72" t="s">
        <v>134</v>
      </c>
      <c r="O566" s="71"/>
      <c r="P566" s="72" t="s">
        <v>134</v>
      </c>
      <c r="Q566" s="71"/>
      <c r="R566" s="98">
        <v>40080</v>
      </c>
      <c r="S566" s="87"/>
      <c r="T566" s="95"/>
      <c r="U566" s="95"/>
      <c r="V566" s="95"/>
    </row>
    <row r="567" spans="2:22">
      <c r="B567" s="70" t="s">
        <v>109</v>
      </c>
      <c r="C567" s="101"/>
      <c r="D567" s="72" t="s">
        <v>105</v>
      </c>
      <c r="E567" s="95"/>
      <c r="F567" s="72" t="s">
        <v>254</v>
      </c>
      <c r="G567" s="95"/>
      <c r="H567" s="72" t="s">
        <v>295</v>
      </c>
      <c r="I567" s="101"/>
      <c r="J567" s="92" t="s">
        <v>134</v>
      </c>
      <c r="K567" s="93"/>
      <c r="L567" s="92" t="s">
        <v>134</v>
      </c>
      <c r="M567" s="71"/>
      <c r="N567" s="72" t="s">
        <v>134</v>
      </c>
      <c r="O567" s="71"/>
      <c r="P567" s="72" t="s">
        <v>134</v>
      </c>
      <c r="Q567" s="71"/>
      <c r="R567" s="98">
        <v>39798</v>
      </c>
      <c r="S567" s="87"/>
      <c r="T567" s="95"/>
      <c r="U567" s="95"/>
      <c r="V567" s="95"/>
    </row>
    <row r="568" spans="2:22">
      <c r="B568" s="70" t="s">
        <v>109</v>
      </c>
      <c r="C568" s="101"/>
      <c r="D568" s="72" t="s">
        <v>98</v>
      </c>
      <c r="E568" s="95"/>
      <c r="F568" s="72" t="s">
        <v>254</v>
      </c>
      <c r="G568" s="95"/>
      <c r="H568" s="72" t="s">
        <v>285</v>
      </c>
      <c r="I568" s="101"/>
      <c r="J568" s="92" t="s">
        <v>600</v>
      </c>
      <c r="K568" s="93"/>
      <c r="L568" s="92" t="s">
        <v>134</v>
      </c>
      <c r="M568" s="71"/>
      <c r="N568" s="72" t="s">
        <v>134</v>
      </c>
      <c r="O568" s="71"/>
      <c r="P568" s="72" t="s">
        <v>134</v>
      </c>
      <c r="Q568" s="71"/>
      <c r="R568" s="98">
        <v>39766</v>
      </c>
      <c r="S568" s="87"/>
      <c r="T568" s="95"/>
      <c r="U568" s="95"/>
      <c r="V568" s="95"/>
    </row>
    <row r="569" spans="2:22">
      <c r="B569" s="70" t="s">
        <v>109</v>
      </c>
      <c r="C569" s="101"/>
      <c r="D569" s="72" t="s">
        <v>91</v>
      </c>
      <c r="E569" s="95"/>
      <c r="F569" s="72" t="s">
        <v>254</v>
      </c>
      <c r="G569" s="95"/>
      <c r="H569" s="72" t="s">
        <v>142</v>
      </c>
      <c r="I569" s="101"/>
      <c r="J569" s="92" t="s">
        <v>134</v>
      </c>
      <c r="K569" s="93"/>
      <c r="L569" s="92" t="s">
        <v>134</v>
      </c>
      <c r="M569" s="71"/>
      <c r="N569" s="72" t="s">
        <v>134</v>
      </c>
      <c r="O569" s="71"/>
      <c r="P569" s="72" t="s">
        <v>134</v>
      </c>
      <c r="Q569" s="71"/>
      <c r="R569" s="98">
        <v>39528</v>
      </c>
      <c r="S569" s="87"/>
      <c r="T569" s="95"/>
      <c r="U569" s="95"/>
      <c r="V569" s="95"/>
    </row>
    <row r="570" spans="2:22">
      <c r="B570" s="70" t="s">
        <v>109</v>
      </c>
      <c r="C570" s="101"/>
      <c r="D570" s="72" t="s">
        <v>91</v>
      </c>
      <c r="E570" s="95"/>
      <c r="F570" s="72" t="s">
        <v>91</v>
      </c>
      <c r="G570" s="95"/>
      <c r="H570" s="72" t="s">
        <v>142</v>
      </c>
      <c r="I570" s="101"/>
      <c r="J570" s="92" t="s">
        <v>134</v>
      </c>
      <c r="K570" s="93"/>
      <c r="L570" s="92" t="s">
        <v>134</v>
      </c>
      <c r="M570" s="71"/>
      <c r="N570" s="72" t="s">
        <v>134</v>
      </c>
      <c r="O570" s="71"/>
      <c r="P570" s="72" t="s">
        <v>134</v>
      </c>
      <c r="Q570" s="71"/>
      <c r="R570" s="98">
        <v>39527</v>
      </c>
      <c r="S570" s="87"/>
      <c r="T570" s="95"/>
      <c r="U570" s="95"/>
      <c r="V570" s="95"/>
    </row>
    <row r="571" spans="2:22">
      <c r="B571" s="70" t="s">
        <v>109</v>
      </c>
      <c r="C571" s="101"/>
      <c r="D571" s="72" t="s">
        <v>110</v>
      </c>
      <c r="E571" s="95"/>
      <c r="F571" s="72" t="s">
        <v>91</v>
      </c>
      <c r="G571" s="95"/>
      <c r="H571" s="72" t="s">
        <v>144</v>
      </c>
      <c r="I571" s="101"/>
      <c r="J571" s="92" t="s">
        <v>134</v>
      </c>
      <c r="K571" s="93"/>
      <c r="L571" s="92" t="s">
        <v>134</v>
      </c>
      <c r="M571" s="71"/>
      <c r="N571" s="72" t="s">
        <v>134</v>
      </c>
      <c r="O571" s="71"/>
      <c r="P571" s="72" t="s">
        <v>134</v>
      </c>
      <c r="Q571" s="71"/>
      <c r="R571" s="98">
        <v>39112</v>
      </c>
      <c r="S571" s="87"/>
      <c r="T571" s="95"/>
      <c r="U571" s="95"/>
      <c r="V571" s="95"/>
    </row>
    <row r="572" spans="2:22">
      <c r="B572" s="70" t="s">
        <v>109</v>
      </c>
      <c r="C572" s="101"/>
      <c r="D572" s="72" t="s">
        <v>98</v>
      </c>
      <c r="E572" s="95"/>
      <c r="F572" s="72" t="s">
        <v>91</v>
      </c>
      <c r="G572" s="95"/>
      <c r="H572" s="72" t="s">
        <v>142</v>
      </c>
      <c r="I572" s="101"/>
      <c r="J572" s="92" t="s">
        <v>134</v>
      </c>
      <c r="K572" s="93"/>
      <c r="L572" s="92" t="s">
        <v>134</v>
      </c>
      <c r="M572" s="71"/>
      <c r="N572" s="72" t="s">
        <v>134</v>
      </c>
      <c r="O572" s="71"/>
      <c r="P572" s="72" t="s">
        <v>134</v>
      </c>
      <c r="Q572" s="71"/>
      <c r="R572" s="98">
        <v>39090</v>
      </c>
      <c r="S572" s="87"/>
      <c r="T572" s="95"/>
      <c r="U572" s="95"/>
      <c r="V572" s="95"/>
    </row>
    <row r="573" spans="2:22">
      <c r="B573" s="70" t="s">
        <v>109</v>
      </c>
      <c r="C573" s="101"/>
      <c r="D573" s="72" t="s">
        <v>98</v>
      </c>
      <c r="E573" s="95"/>
      <c r="F573" s="72" t="s">
        <v>91</v>
      </c>
      <c r="G573" s="95"/>
      <c r="H573" s="72" t="s">
        <v>296</v>
      </c>
      <c r="I573" s="101"/>
      <c r="J573" s="92" t="s">
        <v>134</v>
      </c>
      <c r="K573" s="93"/>
      <c r="L573" s="92" t="s">
        <v>134</v>
      </c>
      <c r="M573" s="71"/>
      <c r="N573" s="72" t="s">
        <v>134</v>
      </c>
      <c r="O573" s="71"/>
      <c r="P573" s="72" t="s">
        <v>134</v>
      </c>
      <c r="Q573" s="71"/>
      <c r="R573" s="98">
        <v>38747</v>
      </c>
      <c r="S573" s="87"/>
      <c r="T573" s="95"/>
      <c r="U573" s="95"/>
      <c r="V573" s="95"/>
    </row>
    <row r="574" spans="2:22">
      <c r="B574" s="70" t="s">
        <v>109</v>
      </c>
      <c r="C574" s="101"/>
      <c r="D574" s="72" t="s">
        <v>98</v>
      </c>
      <c r="E574" s="95"/>
      <c r="F574" s="72" t="s">
        <v>91</v>
      </c>
      <c r="G574" s="95"/>
      <c r="H574" s="72" t="s">
        <v>142</v>
      </c>
      <c r="I574" s="101"/>
      <c r="J574" s="92" t="s">
        <v>134</v>
      </c>
      <c r="K574" s="93"/>
      <c r="L574" s="92" t="s">
        <v>134</v>
      </c>
      <c r="M574" s="71"/>
      <c r="N574" s="72" t="s">
        <v>134</v>
      </c>
      <c r="O574" s="71"/>
      <c r="P574" s="72" t="s">
        <v>134</v>
      </c>
      <c r="Q574" s="71"/>
      <c r="R574" s="98">
        <v>38041</v>
      </c>
      <c r="S574" s="87"/>
      <c r="T574" s="95"/>
      <c r="U574" s="95"/>
      <c r="V574" s="95"/>
    </row>
    <row r="575" spans="2:22">
      <c r="B575" s="70" t="s">
        <v>109</v>
      </c>
      <c r="C575" s="101"/>
      <c r="D575" s="72" t="s">
        <v>110</v>
      </c>
      <c r="E575" s="95"/>
      <c r="F575" s="72" t="s">
        <v>98</v>
      </c>
      <c r="G575" s="95"/>
      <c r="H575" s="72" t="s">
        <v>142</v>
      </c>
      <c r="I575" s="101"/>
      <c r="J575" s="92" t="s">
        <v>134</v>
      </c>
      <c r="K575" s="93"/>
      <c r="L575" s="92" t="s">
        <v>134</v>
      </c>
      <c r="M575" s="71"/>
      <c r="N575" s="72" t="s">
        <v>134</v>
      </c>
      <c r="O575" s="71"/>
      <c r="P575" s="72" t="s">
        <v>134</v>
      </c>
      <c r="Q575" s="71"/>
      <c r="R575" s="98">
        <v>37940</v>
      </c>
      <c r="S575" s="87"/>
      <c r="T575" s="95"/>
      <c r="U575" s="95"/>
      <c r="V575" s="95"/>
    </row>
    <row r="576" spans="2:22">
      <c r="B576" s="70" t="s">
        <v>109</v>
      </c>
      <c r="C576" s="101"/>
      <c r="D576" s="72" t="s">
        <v>110</v>
      </c>
      <c r="E576" s="95"/>
      <c r="F576" s="72" t="s">
        <v>98</v>
      </c>
      <c r="G576" s="95"/>
      <c r="H576" s="72" t="s">
        <v>134</v>
      </c>
      <c r="I576" s="101"/>
      <c r="J576" s="92" t="s">
        <v>134</v>
      </c>
      <c r="K576" s="93"/>
      <c r="L576" s="92" t="s">
        <v>134</v>
      </c>
      <c r="M576" s="71"/>
      <c r="N576" s="72" t="s">
        <v>134</v>
      </c>
      <c r="O576" s="71"/>
      <c r="P576" s="72" t="s">
        <v>134</v>
      </c>
      <c r="Q576" s="71"/>
      <c r="R576" s="98">
        <v>37225</v>
      </c>
      <c r="S576" s="87"/>
      <c r="T576" s="95"/>
      <c r="U576" s="95"/>
      <c r="V576" s="95"/>
    </row>
    <row r="577" spans="2:22">
      <c r="B577" s="70" t="s">
        <v>109</v>
      </c>
      <c r="C577" s="101"/>
      <c r="D577" s="72" t="s">
        <v>110</v>
      </c>
      <c r="E577" s="95"/>
      <c r="F577" s="72" t="s">
        <v>91</v>
      </c>
      <c r="G577" s="95"/>
      <c r="H577" s="72" t="s">
        <v>134</v>
      </c>
      <c r="I577" s="101"/>
      <c r="J577" s="92" t="s">
        <v>134</v>
      </c>
      <c r="K577" s="93"/>
      <c r="L577" s="92" t="s">
        <v>134</v>
      </c>
      <c r="M577" s="71"/>
      <c r="N577" s="72" t="s">
        <v>134</v>
      </c>
      <c r="O577" s="71"/>
      <c r="P577" s="72" t="s">
        <v>134</v>
      </c>
      <c r="Q577" s="71"/>
      <c r="R577" s="98">
        <v>36438</v>
      </c>
      <c r="S577" s="87"/>
      <c r="T577" s="95"/>
      <c r="U577" s="95"/>
      <c r="V577" s="95"/>
    </row>
    <row r="578" spans="2:22">
      <c r="B578" s="70" t="s">
        <v>109</v>
      </c>
      <c r="C578" s="101"/>
      <c r="D578" s="72" t="s">
        <v>91</v>
      </c>
      <c r="E578" s="95"/>
      <c r="F578" s="72" t="s">
        <v>91</v>
      </c>
      <c r="G578" s="95"/>
      <c r="H578" s="72" t="s">
        <v>134</v>
      </c>
      <c r="I578" s="101"/>
      <c r="J578" s="92" t="s">
        <v>134</v>
      </c>
      <c r="K578" s="93"/>
      <c r="L578" s="92" t="s">
        <v>134</v>
      </c>
      <c r="M578" s="71"/>
      <c r="N578" s="72" t="s">
        <v>134</v>
      </c>
      <c r="O578" s="71"/>
      <c r="P578" s="72" t="s">
        <v>134</v>
      </c>
      <c r="Q578" s="71"/>
      <c r="R578" s="98">
        <v>36070</v>
      </c>
      <c r="S578" s="87"/>
      <c r="T578" s="95"/>
      <c r="U578" s="95"/>
      <c r="V578" s="95"/>
    </row>
    <row r="579" spans="2:22">
      <c r="B579" s="70" t="s">
        <v>109</v>
      </c>
      <c r="C579" s="101"/>
      <c r="D579" s="72" t="s">
        <v>91</v>
      </c>
      <c r="E579" s="95"/>
      <c r="F579" s="72" t="s">
        <v>134</v>
      </c>
      <c r="G579" s="95"/>
      <c r="H579" s="72" t="s">
        <v>134</v>
      </c>
      <c r="I579" s="101"/>
      <c r="J579" s="92" t="s">
        <v>134</v>
      </c>
      <c r="K579" s="93"/>
      <c r="L579" s="92" t="s">
        <v>134</v>
      </c>
      <c r="M579" s="71"/>
      <c r="N579" s="72" t="s">
        <v>134</v>
      </c>
      <c r="O579" s="71"/>
      <c r="P579" s="72" t="s">
        <v>134</v>
      </c>
      <c r="Q579" s="71"/>
      <c r="R579" s="98">
        <v>36052</v>
      </c>
      <c r="S579" s="87"/>
      <c r="T579" s="95"/>
      <c r="U579" s="95"/>
      <c r="V579" s="95"/>
    </row>
    <row r="580" spans="2:22">
      <c r="B580" s="70" t="s">
        <v>109</v>
      </c>
      <c r="C580" s="101"/>
      <c r="D580" s="72" t="s">
        <v>69</v>
      </c>
      <c r="E580" s="95"/>
      <c r="F580" s="72" t="s">
        <v>134</v>
      </c>
      <c r="G580" s="95"/>
      <c r="H580" s="72" t="s">
        <v>134</v>
      </c>
      <c r="I580" s="101"/>
      <c r="J580" s="92" t="s">
        <v>600</v>
      </c>
      <c r="K580" s="93"/>
      <c r="L580" s="92" t="s">
        <v>134</v>
      </c>
      <c r="M580" s="71"/>
      <c r="N580" s="72" t="s">
        <v>134</v>
      </c>
      <c r="O580" s="71"/>
      <c r="P580" s="72" t="s">
        <v>134</v>
      </c>
      <c r="Q580" s="71"/>
      <c r="R580" s="98">
        <v>35954</v>
      </c>
      <c r="S580" s="87"/>
      <c r="T580" s="95"/>
      <c r="U580" s="95"/>
      <c r="V580" s="95"/>
    </row>
    <row r="581" spans="2:22">
      <c r="B581" s="70" t="s">
        <v>109</v>
      </c>
      <c r="C581" s="101"/>
      <c r="D581" s="72" t="s">
        <v>69</v>
      </c>
      <c r="E581" s="95"/>
      <c r="F581" s="72" t="s">
        <v>134</v>
      </c>
      <c r="G581" s="95"/>
      <c r="H581" s="72" t="s">
        <v>134</v>
      </c>
      <c r="I581" s="101"/>
      <c r="J581" s="92" t="s">
        <v>134</v>
      </c>
      <c r="K581" s="93"/>
      <c r="L581" s="92" t="s">
        <v>134</v>
      </c>
      <c r="M581" s="71"/>
      <c r="N581" s="72" t="s">
        <v>134</v>
      </c>
      <c r="O581" s="71"/>
      <c r="P581" s="72" t="s">
        <v>134</v>
      </c>
      <c r="Q581" s="71"/>
      <c r="R581" s="98">
        <v>35635</v>
      </c>
      <c r="S581" s="87"/>
      <c r="T581" s="95"/>
      <c r="U581" s="95"/>
      <c r="V581" s="95"/>
    </row>
    <row r="582" spans="2:22">
      <c r="B582" s="84" t="s">
        <v>72</v>
      </c>
      <c r="C582" s="85"/>
      <c r="D582" s="86" t="s">
        <v>98</v>
      </c>
      <c r="E582" s="96"/>
      <c r="F582" s="86" t="s">
        <v>98</v>
      </c>
      <c r="G582" s="96"/>
      <c r="H582" s="86" t="s">
        <v>143</v>
      </c>
      <c r="I582" s="85"/>
      <c r="J582" s="88" t="s">
        <v>134</v>
      </c>
      <c r="K582" s="89"/>
      <c r="L582" s="88" t="s">
        <v>134</v>
      </c>
      <c r="M582" s="90"/>
      <c r="N582" s="86" t="s">
        <v>134</v>
      </c>
      <c r="O582" s="90"/>
      <c r="P582" s="86" t="s">
        <v>134</v>
      </c>
      <c r="Q582" s="90"/>
      <c r="R582" s="97">
        <v>46115</v>
      </c>
      <c r="S582" s="87"/>
      <c r="T582" s="96"/>
      <c r="U582" s="96"/>
      <c r="V582" s="96"/>
    </row>
    <row r="583" spans="2:22" s="374" customFormat="1">
      <c r="B583" s="70" t="s">
        <v>72</v>
      </c>
      <c r="D583" s="72" t="s">
        <v>98</v>
      </c>
      <c r="E583" s="95"/>
      <c r="F583" s="72" t="s">
        <v>98</v>
      </c>
      <c r="G583" s="95"/>
      <c r="H583" s="72" t="s">
        <v>143</v>
      </c>
      <c r="J583" s="92" t="s">
        <v>134</v>
      </c>
      <c r="K583" s="93"/>
      <c r="L583" s="92" t="s">
        <v>134</v>
      </c>
      <c r="M583" s="71"/>
      <c r="N583" s="72" t="s">
        <v>134</v>
      </c>
      <c r="O583" s="71"/>
      <c r="P583" s="72" t="s">
        <v>134</v>
      </c>
      <c r="Q583" s="71"/>
      <c r="R583" s="98">
        <v>45707</v>
      </c>
      <c r="S583" s="102"/>
      <c r="T583" s="95"/>
      <c r="U583" s="95"/>
      <c r="V583" s="95"/>
    </row>
    <row r="584" spans="2:22" s="324" customFormat="1">
      <c r="B584" s="70" t="s">
        <v>72</v>
      </c>
      <c r="D584" s="72" t="s">
        <v>98</v>
      </c>
      <c r="E584" s="95"/>
      <c r="F584" s="72" t="s">
        <v>98</v>
      </c>
      <c r="G584" s="95"/>
      <c r="H584" s="72" t="s">
        <v>143</v>
      </c>
      <c r="J584" s="92" t="s">
        <v>134</v>
      </c>
      <c r="K584" s="93"/>
      <c r="L584" s="92" t="s">
        <v>134</v>
      </c>
      <c r="M584" s="71"/>
      <c r="N584" s="72" t="s">
        <v>134</v>
      </c>
      <c r="O584" s="71"/>
      <c r="P584" s="72" t="s">
        <v>134</v>
      </c>
      <c r="Q584" s="71"/>
      <c r="R584" s="98">
        <v>45358</v>
      </c>
      <c r="S584" s="102"/>
      <c r="T584" s="95"/>
      <c r="U584" s="95"/>
      <c r="V584" s="95"/>
    </row>
    <row r="585" spans="2:22" s="273" customFormat="1">
      <c r="B585" s="70" t="s">
        <v>72</v>
      </c>
      <c r="D585" s="72" t="s">
        <v>98</v>
      </c>
      <c r="E585" s="95"/>
      <c r="F585" s="72" t="s">
        <v>98</v>
      </c>
      <c r="G585" s="95"/>
      <c r="H585" s="72" t="s">
        <v>144</v>
      </c>
      <c r="J585" s="92" t="s">
        <v>134</v>
      </c>
      <c r="K585" s="93"/>
      <c r="L585" s="92" t="s">
        <v>134</v>
      </c>
      <c r="M585" s="71"/>
      <c r="N585" s="72" t="s">
        <v>134</v>
      </c>
      <c r="O585" s="71"/>
      <c r="P585" s="72" t="s">
        <v>134</v>
      </c>
      <c r="Q585" s="71"/>
      <c r="R585" s="98">
        <v>45309</v>
      </c>
      <c r="S585" s="102"/>
      <c r="T585" s="95"/>
      <c r="U585" s="95"/>
      <c r="V585" s="95"/>
    </row>
    <row r="586" spans="2:22" s="266" customFormat="1">
      <c r="B586" s="70" t="s">
        <v>72</v>
      </c>
      <c r="D586" s="72" t="s">
        <v>98</v>
      </c>
      <c r="E586" s="95"/>
      <c r="F586" s="72" t="s">
        <v>98</v>
      </c>
      <c r="G586" s="95"/>
      <c r="H586" s="72" t="s">
        <v>142</v>
      </c>
      <c r="J586" s="92" t="s">
        <v>134</v>
      </c>
      <c r="K586" s="93"/>
      <c r="L586" s="92" t="s">
        <v>134</v>
      </c>
      <c r="M586" s="71"/>
      <c r="N586" s="72" t="s">
        <v>134</v>
      </c>
      <c r="O586" s="71"/>
      <c r="P586" s="72" t="s">
        <v>134</v>
      </c>
      <c r="Q586" s="71"/>
      <c r="R586" s="98">
        <v>45204</v>
      </c>
      <c r="S586" s="102"/>
      <c r="T586" s="95"/>
      <c r="U586" s="95"/>
      <c r="V586" s="95"/>
    </row>
    <row r="587" spans="2:22" s="243" customFormat="1">
      <c r="B587" s="70" t="s">
        <v>72</v>
      </c>
      <c r="D587" s="72" t="s">
        <v>91</v>
      </c>
      <c r="E587" s="95"/>
      <c r="F587" s="72" t="s">
        <v>91</v>
      </c>
      <c r="G587" s="95"/>
      <c r="H587" s="72" t="s">
        <v>285</v>
      </c>
      <c r="J587" s="92" t="s">
        <v>134</v>
      </c>
      <c r="K587" s="93"/>
      <c r="L587" s="92" t="s">
        <v>134</v>
      </c>
      <c r="M587" s="71"/>
      <c r="N587" s="72" t="s">
        <v>134</v>
      </c>
      <c r="O587" s="71"/>
      <c r="P587" s="72" t="s">
        <v>134</v>
      </c>
      <c r="Q587" s="71"/>
      <c r="R587" s="98">
        <v>45055</v>
      </c>
      <c r="S587" s="102"/>
      <c r="T587" s="95"/>
      <c r="U587" s="95"/>
      <c r="V587" s="95"/>
    </row>
    <row r="588" spans="2:22" s="215" customFormat="1">
      <c r="B588" s="70" t="s">
        <v>72</v>
      </c>
      <c r="D588" s="72" t="s">
        <v>91</v>
      </c>
      <c r="E588" s="95"/>
      <c r="F588" s="72" t="s">
        <v>91</v>
      </c>
      <c r="G588" s="95"/>
      <c r="H588" s="72" t="s">
        <v>142</v>
      </c>
      <c r="J588" s="92" t="s">
        <v>134</v>
      </c>
      <c r="K588" s="93"/>
      <c r="L588" s="92" t="s">
        <v>134</v>
      </c>
      <c r="M588" s="71"/>
      <c r="N588" s="72" t="s">
        <v>134</v>
      </c>
      <c r="O588" s="71"/>
      <c r="P588" s="72" t="s">
        <v>134</v>
      </c>
      <c r="Q588" s="71"/>
      <c r="R588" s="98">
        <v>44964</v>
      </c>
      <c r="S588" s="102"/>
      <c r="T588" s="95"/>
      <c r="U588" s="95"/>
      <c r="V588" s="95"/>
    </row>
    <row r="589" spans="2:22" s="204" customFormat="1">
      <c r="B589" s="70" t="s">
        <v>72</v>
      </c>
      <c r="D589" s="72" t="s">
        <v>88</v>
      </c>
      <c r="E589" s="95"/>
      <c r="F589" s="72" t="s">
        <v>88</v>
      </c>
      <c r="G589" s="95"/>
      <c r="H589" s="72" t="s">
        <v>144</v>
      </c>
      <c r="J589" s="92" t="s">
        <v>134</v>
      </c>
      <c r="K589" s="93"/>
      <c r="L589" s="92" t="s">
        <v>134</v>
      </c>
      <c r="M589" s="71"/>
      <c r="N589" s="72" t="s">
        <v>134</v>
      </c>
      <c r="O589" s="71"/>
      <c r="P589" s="72" t="s">
        <v>134</v>
      </c>
      <c r="Q589" s="71"/>
      <c r="R589" s="98">
        <v>44707</v>
      </c>
      <c r="S589" s="102"/>
      <c r="T589" s="95"/>
      <c r="U589" s="95"/>
      <c r="V589" s="95"/>
    </row>
    <row r="590" spans="2:22" s="174" customFormat="1">
      <c r="B590" s="70" t="s">
        <v>72</v>
      </c>
      <c r="D590" s="72" t="s">
        <v>88</v>
      </c>
      <c r="E590" s="95"/>
      <c r="F590" s="72" t="s">
        <v>88</v>
      </c>
      <c r="G590" s="95"/>
      <c r="H590" s="72" t="s">
        <v>142</v>
      </c>
      <c r="J590" s="92" t="s">
        <v>134</v>
      </c>
      <c r="K590" s="93"/>
      <c r="L590" s="92" t="s">
        <v>134</v>
      </c>
      <c r="M590" s="71"/>
      <c r="N590" s="72" t="s">
        <v>134</v>
      </c>
      <c r="O590" s="71"/>
      <c r="P590" s="72" t="s">
        <v>134</v>
      </c>
      <c r="Q590" s="71"/>
      <c r="R590" s="98">
        <v>44406</v>
      </c>
      <c r="S590" s="102"/>
      <c r="T590" s="95"/>
      <c r="U590" s="95"/>
      <c r="V590" s="95"/>
    </row>
    <row r="591" spans="2:22">
      <c r="B591" s="70" t="s">
        <v>72</v>
      </c>
      <c r="C591" s="101"/>
      <c r="D591" s="72" t="s">
        <v>88</v>
      </c>
      <c r="E591" s="95"/>
      <c r="F591" s="72" t="s">
        <v>88</v>
      </c>
      <c r="G591" s="95"/>
      <c r="H591" s="72" t="s">
        <v>142</v>
      </c>
      <c r="I591" s="101"/>
      <c r="J591" s="92" t="s">
        <v>134</v>
      </c>
      <c r="K591" s="93"/>
      <c r="L591" s="92" t="s">
        <v>134</v>
      </c>
      <c r="M591" s="71"/>
      <c r="N591" s="72" t="s">
        <v>134</v>
      </c>
      <c r="O591" s="71"/>
      <c r="P591" s="72" t="s">
        <v>134</v>
      </c>
      <c r="Q591" s="71"/>
      <c r="R591" s="98">
        <v>43572</v>
      </c>
      <c r="S591" s="87"/>
      <c r="T591" s="95"/>
      <c r="U591" s="95"/>
      <c r="V591" s="95"/>
    </row>
    <row r="592" spans="2:22">
      <c r="B592" s="70" t="s">
        <v>72</v>
      </c>
      <c r="C592" s="101"/>
      <c r="D592" s="72" t="s">
        <v>91</v>
      </c>
      <c r="E592" s="95"/>
      <c r="F592" s="72" t="s">
        <v>91</v>
      </c>
      <c r="G592" s="95"/>
      <c r="H592" s="72" t="s">
        <v>143</v>
      </c>
      <c r="I592" s="101"/>
      <c r="J592" s="92" t="s">
        <v>134</v>
      </c>
      <c r="K592" s="93"/>
      <c r="L592" s="92" t="s">
        <v>134</v>
      </c>
      <c r="M592" s="71"/>
      <c r="N592" s="72" t="s">
        <v>134</v>
      </c>
      <c r="O592" s="71"/>
      <c r="P592" s="72" t="s">
        <v>134</v>
      </c>
      <c r="Q592" s="71"/>
      <c r="R592" s="98">
        <v>43340</v>
      </c>
      <c r="S592" s="87"/>
      <c r="T592" s="95"/>
      <c r="U592" s="95"/>
      <c r="V592" s="95"/>
    </row>
    <row r="593" spans="2:22">
      <c r="B593" s="70" t="s">
        <v>72</v>
      </c>
      <c r="C593" s="101"/>
      <c r="D593" s="72" t="s">
        <v>91</v>
      </c>
      <c r="E593" s="95"/>
      <c r="F593" s="72" t="s">
        <v>91</v>
      </c>
      <c r="G593" s="95"/>
      <c r="H593" s="72" t="s">
        <v>142</v>
      </c>
      <c r="I593" s="101"/>
      <c r="J593" s="92" t="s">
        <v>134</v>
      </c>
      <c r="K593" s="93"/>
      <c r="L593" s="92" t="s">
        <v>134</v>
      </c>
      <c r="M593" s="71"/>
      <c r="N593" s="72" t="s">
        <v>134</v>
      </c>
      <c r="O593" s="71"/>
      <c r="P593" s="72" t="s">
        <v>134</v>
      </c>
      <c r="Q593" s="71"/>
      <c r="R593" s="98">
        <v>42101</v>
      </c>
      <c r="S593" s="87"/>
      <c r="T593" s="95"/>
      <c r="U593" s="95"/>
      <c r="V593" s="95"/>
    </row>
    <row r="594" spans="2:22">
      <c r="B594" s="70" t="s">
        <v>72</v>
      </c>
      <c r="C594" s="101"/>
      <c r="D594" s="72" t="s">
        <v>98</v>
      </c>
      <c r="E594" s="95"/>
      <c r="F594" s="72" t="s">
        <v>98</v>
      </c>
      <c r="G594" s="95"/>
      <c r="H594" s="72" t="s">
        <v>142</v>
      </c>
      <c r="I594" s="101"/>
      <c r="J594" s="92" t="s">
        <v>134</v>
      </c>
      <c r="K594" s="93"/>
      <c r="L594" s="92" t="s">
        <v>134</v>
      </c>
      <c r="M594" s="71"/>
      <c r="N594" s="72" t="s">
        <v>134</v>
      </c>
      <c r="O594" s="71"/>
      <c r="P594" s="72" t="s">
        <v>134</v>
      </c>
      <c r="Q594" s="71"/>
      <c r="R594" s="98">
        <v>41932</v>
      </c>
      <c r="S594" s="87"/>
      <c r="T594" s="95"/>
      <c r="U594" s="95"/>
      <c r="V594" s="95"/>
    </row>
    <row r="595" spans="2:22">
      <c r="B595" s="70" t="s">
        <v>72</v>
      </c>
      <c r="C595" s="101"/>
      <c r="D595" s="72" t="s">
        <v>98</v>
      </c>
      <c r="E595" s="95"/>
      <c r="F595" s="72" t="s">
        <v>98</v>
      </c>
      <c r="G595" s="95"/>
      <c r="H595" s="72" t="s">
        <v>144</v>
      </c>
      <c r="I595" s="101"/>
      <c r="J595" s="92" t="s">
        <v>134</v>
      </c>
      <c r="K595" s="93"/>
      <c r="L595" s="92" t="s">
        <v>134</v>
      </c>
      <c r="M595" s="71"/>
      <c r="N595" s="72" t="s">
        <v>134</v>
      </c>
      <c r="O595" s="71"/>
      <c r="P595" s="72" t="s">
        <v>134</v>
      </c>
      <c r="Q595" s="71"/>
      <c r="R595" s="98">
        <v>41354</v>
      </c>
      <c r="S595" s="87"/>
      <c r="T595" s="95"/>
      <c r="U595" s="95"/>
      <c r="V595" s="95"/>
    </row>
    <row r="596" spans="2:22">
      <c r="B596" s="70" t="s">
        <v>72</v>
      </c>
      <c r="C596" s="101"/>
      <c r="D596" s="72" t="s">
        <v>91</v>
      </c>
      <c r="E596" s="95"/>
      <c r="F596" s="72" t="s">
        <v>91</v>
      </c>
      <c r="G596" s="95"/>
      <c r="H596" s="72" t="s">
        <v>285</v>
      </c>
      <c r="I596" s="101"/>
      <c r="J596" s="92" t="s">
        <v>600</v>
      </c>
      <c r="K596" s="93"/>
      <c r="L596" s="92" t="s">
        <v>600</v>
      </c>
      <c r="M596" s="71"/>
      <c r="N596" s="72" t="s">
        <v>134</v>
      </c>
      <c r="O596" s="71"/>
      <c r="P596" s="72" t="s">
        <v>134</v>
      </c>
      <c r="Q596" s="71"/>
      <c r="R596" s="98">
        <v>41317</v>
      </c>
      <c r="S596" s="87"/>
      <c r="T596" s="95"/>
      <c r="U596" s="95"/>
      <c r="V596" s="95"/>
    </row>
    <row r="597" spans="2:22">
      <c r="B597" s="70" t="s">
        <v>72</v>
      </c>
      <c r="C597" s="101"/>
      <c r="D597" s="72" t="s">
        <v>88</v>
      </c>
      <c r="E597" s="95"/>
      <c r="F597" s="72" t="s">
        <v>88</v>
      </c>
      <c r="G597" s="95"/>
      <c r="H597" s="72" t="s">
        <v>285</v>
      </c>
      <c r="I597" s="101"/>
      <c r="J597" s="92" t="s">
        <v>600</v>
      </c>
      <c r="K597" s="93"/>
      <c r="L597" s="92" t="s">
        <v>600</v>
      </c>
      <c r="M597" s="71"/>
      <c r="N597" s="72" t="s">
        <v>134</v>
      </c>
      <c r="O597" s="71"/>
      <c r="P597" s="72" t="s">
        <v>134</v>
      </c>
      <c r="Q597" s="71"/>
      <c r="R597" s="98">
        <v>41292</v>
      </c>
      <c r="S597" s="87"/>
      <c r="T597" s="95"/>
      <c r="U597" s="95"/>
      <c r="V597" s="95"/>
    </row>
    <row r="598" spans="2:22">
      <c r="B598" s="70" t="s">
        <v>72</v>
      </c>
      <c r="C598" s="101"/>
      <c r="D598" s="72" t="s">
        <v>88</v>
      </c>
      <c r="E598" s="95"/>
      <c r="F598" s="72" t="s">
        <v>88</v>
      </c>
      <c r="G598" s="95"/>
      <c r="H598" s="72" t="s">
        <v>144</v>
      </c>
      <c r="I598" s="101"/>
      <c r="J598" s="92" t="s">
        <v>293</v>
      </c>
      <c r="K598" s="93"/>
      <c r="L598" s="92" t="s">
        <v>293</v>
      </c>
      <c r="M598" s="71"/>
      <c r="N598" s="72" t="s">
        <v>134</v>
      </c>
      <c r="O598" s="71"/>
      <c r="P598" s="72" t="s">
        <v>134</v>
      </c>
      <c r="Q598" s="71"/>
      <c r="R598" s="98">
        <v>41164</v>
      </c>
      <c r="S598" s="87"/>
      <c r="T598" s="95"/>
      <c r="U598" s="95"/>
      <c r="V598" s="95"/>
    </row>
    <row r="599" spans="2:22">
      <c r="B599" s="70" t="s">
        <v>72</v>
      </c>
      <c r="C599" s="101"/>
      <c r="D599" s="72" t="s">
        <v>88</v>
      </c>
      <c r="E599" s="95"/>
      <c r="F599" s="72" t="s">
        <v>88</v>
      </c>
      <c r="G599" s="95"/>
      <c r="H599" s="72" t="s">
        <v>285</v>
      </c>
      <c r="I599" s="101"/>
      <c r="J599" s="92" t="s">
        <v>600</v>
      </c>
      <c r="K599" s="93"/>
      <c r="L599" s="92" t="s">
        <v>600</v>
      </c>
      <c r="M599" s="71"/>
      <c r="N599" s="72" t="s">
        <v>134</v>
      </c>
      <c r="O599" s="71"/>
      <c r="P599" s="72" t="s">
        <v>134</v>
      </c>
      <c r="Q599" s="71"/>
      <c r="R599" s="98">
        <v>40898</v>
      </c>
      <c r="S599" s="87"/>
      <c r="T599" s="95"/>
      <c r="U599" s="95"/>
      <c r="V599" s="95"/>
    </row>
    <row r="600" spans="2:22">
      <c r="B600" s="70" t="s">
        <v>72</v>
      </c>
      <c r="C600" s="101"/>
      <c r="D600" s="72" t="s">
        <v>69</v>
      </c>
      <c r="E600" s="95"/>
      <c r="F600" s="72" t="s">
        <v>69</v>
      </c>
      <c r="G600" s="95"/>
      <c r="H600" s="72" t="s">
        <v>144</v>
      </c>
      <c r="I600" s="101"/>
      <c r="J600" s="92" t="s">
        <v>134</v>
      </c>
      <c r="K600" s="93"/>
      <c r="L600" s="92" t="s">
        <v>134</v>
      </c>
      <c r="M600" s="71"/>
      <c r="N600" s="72" t="s">
        <v>134</v>
      </c>
      <c r="O600" s="71"/>
      <c r="P600" s="72" t="s">
        <v>134</v>
      </c>
      <c r="Q600" s="71"/>
      <c r="R600" s="98">
        <v>40843</v>
      </c>
      <c r="S600" s="87"/>
      <c r="T600" s="95"/>
      <c r="U600" s="95"/>
      <c r="V600" s="95"/>
    </row>
    <row r="601" spans="2:22">
      <c r="B601" s="70" t="s">
        <v>72</v>
      </c>
      <c r="C601" s="101"/>
      <c r="D601" s="72" t="s">
        <v>79</v>
      </c>
      <c r="E601" s="95"/>
      <c r="F601" s="72" t="s">
        <v>79</v>
      </c>
      <c r="G601" s="95"/>
      <c r="H601" s="72" t="s">
        <v>144</v>
      </c>
      <c r="I601" s="101"/>
      <c r="J601" s="92" t="s">
        <v>134</v>
      </c>
      <c r="K601" s="93"/>
      <c r="L601" s="92" t="s">
        <v>134</v>
      </c>
      <c r="M601" s="71"/>
      <c r="N601" s="72" t="s">
        <v>134</v>
      </c>
      <c r="O601" s="71"/>
      <c r="P601" s="72" t="s">
        <v>134</v>
      </c>
      <c r="Q601" s="71"/>
      <c r="R601" s="98">
        <v>40618</v>
      </c>
      <c r="S601" s="87"/>
      <c r="T601" s="95"/>
      <c r="U601" s="95"/>
      <c r="V601" s="95"/>
    </row>
    <row r="602" spans="2:22">
      <c r="B602" s="70" t="s">
        <v>72</v>
      </c>
      <c r="C602" s="101"/>
      <c r="D602" s="72" t="s">
        <v>60</v>
      </c>
      <c r="E602" s="95"/>
      <c r="F602" s="72" t="s">
        <v>60</v>
      </c>
      <c r="G602" s="95"/>
      <c r="H602" s="72" t="s">
        <v>144</v>
      </c>
      <c r="I602" s="101"/>
      <c r="J602" s="92" t="s">
        <v>134</v>
      </c>
      <c r="K602" s="93"/>
      <c r="L602" s="92" t="s">
        <v>134</v>
      </c>
      <c r="M602" s="71"/>
      <c r="N602" s="72" t="s">
        <v>134</v>
      </c>
      <c r="O602" s="71"/>
      <c r="P602" s="72" t="s">
        <v>134</v>
      </c>
      <c r="Q602" s="71"/>
      <c r="R602" s="98">
        <v>40574</v>
      </c>
      <c r="S602" s="87"/>
      <c r="T602" s="95"/>
      <c r="U602" s="95"/>
      <c r="V602" s="95"/>
    </row>
    <row r="603" spans="2:22">
      <c r="B603" s="70" t="s">
        <v>72</v>
      </c>
      <c r="C603" s="101"/>
      <c r="D603" s="72" t="s">
        <v>56</v>
      </c>
      <c r="E603" s="95"/>
      <c r="F603" s="72" t="s">
        <v>56</v>
      </c>
      <c r="G603" s="95"/>
      <c r="H603" s="72" t="s">
        <v>142</v>
      </c>
      <c r="I603" s="101"/>
      <c r="J603" s="92" t="s">
        <v>134</v>
      </c>
      <c r="K603" s="93"/>
      <c r="L603" s="92" t="s">
        <v>134</v>
      </c>
      <c r="M603" s="71"/>
      <c r="N603" s="72" t="s">
        <v>134</v>
      </c>
      <c r="O603" s="71"/>
      <c r="P603" s="72" t="s">
        <v>134</v>
      </c>
      <c r="Q603" s="71"/>
      <c r="R603" s="98">
        <v>40044</v>
      </c>
      <c r="S603" s="87"/>
      <c r="T603" s="95"/>
      <c r="U603" s="95"/>
      <c r="V603" s="95"/>
    </row>
    <row r="604" spans="2:22">
      <c r="B604" s="70" t="s">
        <v>72</v>
      </c>
      <c r="C604" s="101"/>
      <c r="D604" s="72" t="s">
        <v>56</v>
      </c>
      <c r="E604" s="95"/>
      <c r="F604" s="72" t="s">
        <v>56</v>
      </c>
      <c r="G604" s="95"/>
      <c r="H604" s="72" t="s">
        <v>144</v>
      </c>
      <c r="I604" s="101"/>
      <c r="J604" s="92" t="s">
        <v>134</v>
      </c>
      <c r="K604" s="93"/>
      <c r="L604" s="92" t="s">
        <v>134</v>
      </c>
      <c r="M604" s="71"/>
      <c r="N604" s="72" t="s">
        <v>134</v>
      </c>
      <c r="O604" s="71"/>
      <c r="P604" s="72" t="s">
        <v>134</v>
      </c>
      <c r="Q604" s="71"/>
      <c r="R604" s="98">
        <v>39622</v>
      </c>
      <c r="S604" s="87"/>
      <c r="T604" s="95"/>
      <c r="U604" s="95"/>
      <c r="V604" s="95"/>
    </row>
    <row r="605" spans="2:22">
      <c r="B605" s="70" t="s">
        <v>72</v>
      </c>
      <c r="C605" s="101"/>
      <c r="D605" s="72" t="s">
        <v>56</v>
      </c>
      <c r="E605" s="95"/>
      <c r="F605" s="72" t="s">
        <v>53</v>
      </c>
      <c r="G605" s="95"/>
      <c r="H605" s="72" t="s">
        <v>299</v>
      </c>
      <c r="I605" s="101"/>
      <c r="J605" s="92" t="s">
        <v>134</v>
      </c>
      <c r="K605" s="93"/>
      <c r="L605" s="92" t="s">
        <v>134</v>
      </c>
      <c r="M605" s="71"/>
      <c r="N605" s="72" t="s">
        <v>134</v>
      </c>
      <c r="O605" s="71"/>
      <c r="P605" s="72" t="s">
        <v>134</v>
      </c>
      <c r="Q605" s="71"/>
      <c r="R605" s="98">
        <v>38490</v>
      </c>
      <c r="S605" s="87"/>
      <c r="T605" s="95"/>
      <c r="U605" s="95"/>
      <c r="V605" s="95"/>
    </row>
    <row r="606" spans="2:22">
      <c r="B606" s="70" t="s">
        <v>72</v>
      </c>
      <c r="C606" s="101"/>
      <c r="D606" s="72" t="s">
        <v>56</v>
      </c>
      <c r="E606" s="95"/>
      <c r="F606" s="72" t="s">
        <v>45</v>
      </c>
      <c r="G606" s="95"/>
      <c r="H606" s="72" t="s">
        <v>299</v>
      </c>
      <c r="I606" s="101"/>
      <c r="J606" s="92" t="s">
        <v>134</v>
      </c>
      <c r="K606" s="93"/>
      <c r="L606" s="92" t="s">
        <v>134</v>
      </c>
      <c r="M606" s="71"/>
      <c r="N606" s="72" t="s">
        <v>134</v>
      </c>
      <c r="O606" s="71"/>
      <c r="P606" s="72" t="s">
        <v>134</v>
      </c>
      <c r="Q606" s="71"/>
      <c r="R606" s="98">
        <v>37940</v>
      </c>
      <c r="S606" s="87"/>
      <c r="T606" s="95"/>
      <c r="U606" s="95"/>
      <c r="V606" s="95"/>
    </row>
    <row r="607" spans="2:22">
      <c r="B607" s="70" t="s">
        <v>72</v>
      </c>
      <c r="C607" s="101"/>
      <c r="D607" s="72" t="s">
        <v>56</v>
      </c>
      <c r="E607" s="95"/>
      <c r="F607" s="72" t="s">
        <v>45</v>
      </c>
      <c r="G607" s="95"/>
      <c r="H607" s="72" t="s">
        <v>134</v>
      </c>
      <c r="I607" s="101"/>
      <c r="J607" s="92" t="s">
        <v>134</v>
      </c>
      <c r="K607" s="93"/>
      <c r="L607" s="92" t="s">
        <v>134</v>
      </c>
      <c r="M607" s="71"/>
      <c r="N607" s="72" t="s">
        <v>134</v>
      </c>
      <c r="O607" s="71"/>
      <c r="P607" s="72" t="s">
        <v>134</v>
      </c>
      <c r="Q607" s="71"/>
      <c r="R607" s="98">
        <v>36223</v>
      </c>
      <c r="S607" s="87"/>
      <c r="T607" s="95"/>
      <c r="U607" s="95"/>
      <c r="V607" s="95"/>
    </row>
    <row r="608" spans="2:22">
      <c r="B608" s="70" t="s">
        <v>72</v>
      </c>
      <c r="C608" s="101"/>
      <c r="D608" s="72" t="s">
        <v>56</v>
      </c>
      <c r="E608" s="95"/>
      <c r="F608" s="72" t="s">
        <v>134</v>
      </c>
      <c r="G608" s="95"/>
      <c r="H608" s="72" t="s">
        <v>134</v>
      </c>
      <c r="I608" s="101"/>
      <c r="J608" s="92" t="s">
        <v>134</v>
      </c>
      <c r="K608" s="93"/>
      <c r="L608" s="92" t="s">
        <v>134</v>
      </c>
      <c r="M608" s="71"/>
      <c r="N608" s="72" t="s">
        <v>134</v>
      </c>
      <c r="O608" s="71"/>
      <c r="P608" s="72" t="s">
        <v>134</v>
      </c>
      <c r="Q608" s="71"/>
      <c r="R608" s="98">
        <v>35748</v>
      </c>
      <c r="S608" s="87"/>
      <c r="T608" s="95"/>
      <c r="U608" s="95"/>
      <c r="V608" s="95"/>
    </row>
    <row r="609" spans="2:22">
      <c r="B609" s="70" t="s">
        <v>72</v>
      </c>
      <c r="C609" s="101"/>
      <c r="D609" s="72" t="s">
        <v>60</v>
      </c>
      <c r="E609" s="95"/>
      <c r="F609" s="72" t="s">
        <v>134</v>
      </c>
      <c r="G609" s="95"/>
      <c r="H609" s="72" t="s">
        <v>134</v>
      </c>
      <c r="I609" s="101"/>
      <c r="J609" s="92" t="s">
        <v>601</v>
      </c>
      <c r="K609" s="93"/>
      <c r="L609" s="92" t="s">
        <v>134</v>
      </c>
      <c r="M609" s="71"/>
      <c r="N609" s="72" t="s">
        <v>134</v>
      </c>
      <c r="O609" s="71"/>
      <c r="P609" s="72" t="s">
        <v>134</v>
      </c>
      <c r="Q609" s="71"/>
      <c r="R609" s="98">
        <v>35704</v>
      </c>
      <c r="S609" s="87"/>
      <c r="T609" s="95"/>
      <c r="U609" s="95"/>
      <c r="V609" s="95"/>
    </row>
    <row r="610" spans="2:22">
      <c r="B610" s="70" t="s">
        <v>72</v>
      </c>
      <c r="C610" s="101"/>
      <c r="D610" s="72" t="s">
        <v>60</v>
      </c>
      <c r="E610" s="95"/>
      <c r="F610" s="72" t="s">
        <v>134</v>
      </c>
      <c r="G610" s="95"/>
      <c r="H610" s="72" t="s">
        <v>134</v>
      </c>
      <c r="I610" s="101"/>
      <c r="J610" s="92" t="s">
        <v>134</v>
      </c>
      <c r="K610" s="93"/>
      <c r="L610" s="92" t="s">
        <v>134</v>
      </c>
      <c r="M610" s="71"/>
      <c r="N610" s="72" t="s">
        <v>134</v>
      </c>
      <c r="O610" s="71"/>
      <c r="P610" s="72" t="s">
        <v>134</v>
      </c>
      <c r="Q610" s="71"/>
      <c r="R610" s="98">
        <v>35347</v>
      </c>
      <c r="S610" s="87"/>
      <c r="T610" s="95"/>
      <c r="U610" s="95"/>
      <c r="V610" s="95"/>
    </row>
    <row r="611" spans="2:22">
      <c r="B611" s="84" t="s">
        <v>58</v>
      </c>
      <c r="C611" s="85"/>
      <c r="D611" s="86" t="s">
        <v>91</v>
      </c>
      <c r="F611" s="86" t="s">
        <v>134</v>
      </c>
      <c r="H611" s="86" t="s">
        <v>143</v>
      </c>
      <c r="I611" s="85"/>
      <c r="J611" s="88" t="s">
        <v>134</v>
      </c>
      <c r="K611" s="89"/>
      <c r="L611" s="88" t="s">
        <v>134</v>
      </c>
      <c r="M611" s="90"/>
      <c r="N611" s="86" t="s">
        <v>134</v>
      </c>
      <c r="O611" s="90"/>
      <c r="P611" s="86" t="s">
        <v>134</v>
      </c>
      <c r="Q611" s="90"/>
      <c r="R611" s="97">
        <v>46059</v>
      </c>
      <c r="S611" s="87"/>
      <c r="T611" s="96"/>
      <c r="U611" s="96"/>
      <c r="V611" s="96"/>
    </row>
    <row r="612" spans="2:22" s="365" customFormat="1">
      <c r="B612" s="70" t="s">
        <v>58</v>
      </c>
      <c r="D612" s="72" t="s">
        <v>91</v>
      </c>
      <c r="F612" s="72" t="s">
        <v>254</v>
      </c>
      <c r="H612" s="72" t="s">
        <v>142</v>
      </c>
      <c r="J612" s="92" t="s">
        <v>134</v>
      </c>
      <c r="K612" s="93"/>
      <c r="L612" s="92" t="s">
        <v>134</v>
      </c>
      <c r="M612" s="71"/>
      <c r="N612" s="72" t="s">
        <v>134</v>
      </c>
      <c r="O612" s="71"/>
      <c r="P612" s="72" t="s">
        <v>134</v>
      </c>
      <c r="Q612" s="71"/>
      <c r="R612" s="98">
        <v>45622</v>
      </c>
      <c r="S612" s="102"/>
      <c r="T612" s="95"/>
      <c r="U612" s="95"/>
      <c r="V612" s="95"/>
    </row>
    <row r="613" spans="2:22" s="315" customFormat="1">
      <c r="B613" s="70" t="s">
        <v>58</v>
      </c>
      <c r="D613" s="72" t="s">
        <v>98</v>
      </c>
      <c r="F613" s="72" t="s">
        <v>254</v>
      </c>
      <c r="H613" s="72" t="s">
        <v>142</v>
      </c>
      <c r="J613" s="92" t="s">
        <v>134</v>
      </c>
      <c r="K613" s="93"/>
      <c r="L613" s="92" t="s">
        <v>134</v>
      </c>
      <c r="M613" s="71"/>
      <c r="N613" s="72" t="s">
        <v>134</v>
      </c>
      <c r="O613" s="71"/>
      <c r="P613" s="72" t="s">
        <v>134</v>
      </c>
      <c r="Q613" s="71"/>
      <c r="R613" s="98">
        <v>45435</v>
      </c>
      <c r="S613" s="102"/>
      <c r="T613" s="95"/>
      <c r="U613" s="95"/>
      <c r="V613" s="95"/>
    </row>
    <row r="614" spans="2:22" s="285" customFormat="1">
      <c r="B614" s="70" t="s">
        <v>58</v>
      </c>
      <c r="D614" s="72" t="s">
        <v>107</v>
      </c>
      <c r="F614" s="72" t="s">
        <v>254</v>
      </c>
      <c r="H614" s="72" t="s">
        <v>142</v>
      </c>
      <c r="J614" s="92" t="s">
        <v>134</v>
      </c>
      <c r="K614" s="93"/>
      <c r="L614" s="92" t="s">
        <v>134</v>
      </c>
      <c r="M614" s="71"/>
      <c r="N614" s="72" t="s">
        <v>134</v>
      </c>
      <c r="O614" s="71"/>
      <c r="P614" s="72" t="s">
        <v>134</v>
      </c>
      <c r="Q614" s="71"/>
      <c r="R614" s="98">
        <v>44960</v>
      </c>
      <c r="S614" s="102"/>
      <c r="T614" s="95"/>
      <c r="U614" s="95"/>
      <c r="V614" s="95"/>
    </row>
    <row r="615" spans="2:22" s="203" customFormat="1">
      <c r="B615" s="70" t="s">
        <v>58</v>
      </c>
      <c r="D615" s="72" t="s">
        <v>107</v>
      </c>
      <c r="F615" s="72" t="s">
        <v>254</v>
      </c>
      <c r="H615" s="72" t="s">
        <v>144</v>
      </c>
      <c r="J615" s="92" t="s">
        <v>134</v>
      </c>
      <c r="K615" s="93"/>
      <c r="L615" s="92" t="s">
        <v>134</v>
      </c>
      <c r="M615" s="71"/>
      <c r="N615" s="72" t="s">
        <v>134</v>
      </c>
      <c r="O615" s="71"/>
      <c r="P615" s="72" t="s">
        <v>134</v>
      </c>
      <c r="Q615" s="71"/>
      <c r="R615" s="98">
        <v>44685</v>
      </c>
      <c r="S615" s="102"/>
      <c r="T615" s="95"/>
      <c r="U615" s="95"/>
      <c r="V615" s="95"/>
    </row>
    <row r="616" spans="2:22" s="172" customFormat="1">
      <c r="B616" s="70" t="s">
        <v>58</v>
      </c>
      <c r="D616" s="72" t="s">
        <v>98</v>
      </c>
      <c r="F616" s="72" t="s">
        <v>254</v>
      </c>
      <c r="H616" s="72" t="s">
        <v>144</v>
      </c>
      <c r="J616" s="92" t="s">
        <v>134</v>
      </c>
      <c r="K616" s="93"/>
      <c r="L616" s="92" t="s">
        <v>134</v>
      </c>
      <c r="M616" s="71"/>
      <c r="N616" s="72" t="s">
        <v>134</v>
      </c>
      <c r="O616" s="71"/>
      <c r="P616" s="72" t="s">
        <v>134</v>
      </c>
      <c r="Q616" s="71"/>
      <c r="R616" s="98">
        <v>44407</v>
      </c>
      <c r="S616" s="102"/>
      <c r="T616" s="95"/>
      <c r="U616" s="95"/>
      <c r="V616" s="95"/>
    </row>
    <row r="617" spans="2:22">
      <c r="B617" s="70" t="s">
        <v>58</v>
      </c>
      <c r="D617" s="72" t="s">
        <v>91</v>
      </c>
      <c r="E617" s="95"/>
      <c r="F617" s="72" t="s">
        <v>254</v>
      </c>
      <c r="G617" s="95"/>
      <c r="H617" s="72" t="s">
        <v>144</v>
      </c>
      <c r="J617" s="92" t="s">
        <v>134</v>
      </c>
      <c r="L617" s="88" t="s">
        <v>134</v>
      </c>
      <c r="N617" s="88" t="s">
        <v>134</v>
      </c>
      <c r="O617" s="88"/>
      <c r="P617" s="88" t="s">
        <v>134</v>
      </c>
      <c r="R617" s="98">
        <v>44232</v>
      </c>
    </row>
    <row r="618" spans="2:22">
      <c r="B618" s="70" t="s">
        <v>58</v>
      </c>
      <c r="D618" s="72" t="s">
        <v>91</v>
      </c>
      <c r="E618" s="95"/>
      <c r="F618" s="72" t="s">
        <v>254</v>
      </c>
      <c r="G618" s="95"/>
      <c r="H618" s="72" t="s">
        <v>285</v>
      </c>
      <c r="J618" s="92" t="s">
        <v>600</v>
      </c>
      <c r="L618" s="88" t="s">
        <v>134</v>
      </c>
      <c r="N618" s="88" t="s">
        <v>134</v>
      </c>
      <c r="O618" s="88"/>
      <c r="P618" s="88" t="s">
        <v>134</v>
      </c>
      <c r="R618" s="98">
        <v>44151</v>
      </c>
    </row>
    <row r="619" spans="2:22">
      <c r="B619" s="70" t="s">
        <v>58</v>
      </c>
      <c r="D619" s="72" t="s">
        <v>91</v>
      </c>
      <c r="E619" s="95"/>
      <c r="F619" s="72" t="s">
        <v>254</v>
      </c>
      <c r="G619" s="95"/>
      <c r="H619" s="72" t="s">
        <v>143</v>
      </c>
      <c r="J619" s="88" t="s">
        <v>134</v>
      </c>
      <c r="L619" s="88" t="s">
        <v>134</v>
      </c>
      <c r="N619" s="88" t="s">
        <v>134</v>
      </c>
      <c r="O619" s="88"/>
      <c r="P619" s="88" t="s">
        <v>134</v>
      </c>
      <c r="R619" s="98">
        <v>43902</v>
      </c>
    </row>
    <row r="620" spans="2:22">
      <c r="B620" s="70" t="s">
        <v>58</v>
      </c>
      <c r="C620" s="101"/>
      <c r="D620" s="72" t="s">
        <v>91</v>
      </c>
      <c r="E620" s="95"/>
      <c r="F620" s="72" t="s">
        <v>254</v>
      </c>
      <c r="G620" s="95"/>
      <c r="H620" s="72" t="s">
        <v>142</v>
      </c>
      <c r="I620" s="101"/>
      <c r="J620" s="92" t="s">
        <v>134</v>
      </c>
      <c r="K620" s="93"/>
      <c r="L620" s="92" t="s">
        <v>134</v>
      </c>
      <c r="M620" s="71"/>
      <c r="N620" s="72" t="s">
        <v>134</v>
      </c>
      <c r="O620" s="71"/>
      <c r="P620" s="72" t="s">
        <v>134</v>
      </c>
      <c r="Q620" s="71"/>
      <c r="R620" s="98">
        <v>43154</v>
      </c>
      <c r="S620" s="87"/>
      <c r="T620" s="95"/>
      <c r="U620" s="95"/>
      <c r="V620" s="95"/>
    </row>
    <row r="621" spans="2:22">
      <c r="B621" s="70" t="s">
        <v>58</v>
      </c>
      <c r="C621" s="101"/>
      <c r="D621" s="72" t="s">
        <v>98</v>
      </c>
      <c r="E621" s="95"/>
      <c r="F621" s="72" t="s">
        <v>254</v>
      </c>
      <c r="G621" s="95"/>
      <c r="H621" s="72" t="s">
        <v>142</v>
      </c>
      <c r="I621" s="101"/>
      <c r="J621" s="92" t="s">
        <v>134</v>
      </c>
      <c r="K621" s="93"/>
      <c r="L621" s="92" t="s">
        <v>134</v>
      </c>
      <c r="M621" s="71"/>
      <c r="N621" s="72" t="s">
        <v>134</v>
      </c>
      <c r="O621" s="71"/>
      <c r="P621" s="72" t="s">
        <v>134</v>
      </c>
      <c r="Q621" s="71"/>
      <c r="R621" s="98">
        <v>42838</v>
      </c>
      <c r="S621" s="87"/>
      <c r="T621" s="95"/>
      <c r="U621" s="95"/>
      <c r="V621" s="95"/>
    </row>
    <row r="622" spans="2:22">
      <c r="B622" s="70" t="s">
        <v>58</v>
      </c>
      <c r="C622" s="101"/>
      <c r="D622" s="72" t="s">
        <v>91</v>
      </c>
      <c r="E622" s="95"/>
      <c r="F622" s="72" t="s">
        <v>254</v>
      </c>
      <c r="G622" s="95"/>
      <c r="H622" s="72" t="s">
        <v>144</v>
      </c>
      <c r="I622" s="101"/>
      <c r="J622" s="92" t="s">
        <v>134</v>
      </c>
      <c r="K622" s="93"/>
      <c r="L622" s="92" t="s">
        <v>134</v>
      </c>
      <c r="M622" s="71"/>
      <c r="N622" s="72" t="s">
        <v>134</v>
      </c>
      <c r="O622" s="71"/>
      <c r="P622" s="72" t="s">
        <v>134</v>
      </c>
      <c r="Q622" s="71"/>
      <c r="R622" s="98">
        <v>42681</v>
      </c>
      <c r="S622" s="87"/>
      <c r="T622" s="95"/>
      <c r="U622" s="95"/>
      <c r="V622" s="95"/>
    </row>
    <row r="623" spans="2:22">
      <c r="B623" s="70" t="s">
        <v>58</v>
      </c>
      <c r="C623" s="101"/>
      <c r="D623" s="72" t="s">
        <v>69</v>
      </c>
      <c r="E623" s="95"/>
      <c r="F623" s="72" t="s">
        <v>254</v>
      </c>
      <c r="G623" s="95"/>
      <c r="H623" s="72" t="s">
        <v>285</v>
      </c>
      <c r="I623" s="101"/>
      <c r="J623" s="92" t="s">
        <v>600</v>
      </c>
      <c r="K623" s="93"/>
      <c r="L623" s="92" t="s">
        <v>134</v>
      </c>
      <c r="M623" s="71"/>
      <c r="N623" s="72" t="s">
        <v>134</v>
      </c>
      <c r="O623" s="71"/>
      <c r="P623" s="72" t="s">
        <v>134</v>
      </c>
      <c r="Q623" s="71"/>
      <c r="R623" s="98">
        <v>42593</v>
      </c>
      <c r="S623" s="87"/>
      <c r="T623" s="95"/>
      <c r="U623" s="95"/>
      <c r="V623" s="95"/>
    </row>
    <row r="624" spans="2:22">
      <c r="B624" s="70" t="s">
        <v>58</v>
      </c>
      <c r="C624" s="101"/>
      <c r="D624" s="72" t="s">
        <v>79</v>
      </c>
      <c r="E624" s="95"/>
      <c r="F624" s="72" t="s">
        <v>254</v>
      </c>
      <c r="G624" s="95"/>
      <c r="H624" s="72" t="s">
        <v>144</v>
      </c>
      <c r="I624" s="101"/>
      <c r="J624" s="92" t="s">
        <v>134</v>
      </c>
      <c r="K624" s="93"/>
      <c r="L624" s="92" t="s">
        <v>134</v>
      </c>
      <c r="M624" s="71"/>
      <c r="N624" s="72" t="s">
        <v>134</v>
      </c>
      <c r="O624" s="71"/>
      <c r="P624" s="72" t="s">
        <v>134</v>
      </c>
      <c r="Q624" s="71"/>
      <c r="R624" s="98">
        <v>42327</v>
      </c>
      <c r="S624" s="87"/>
      <c r="T624" s="95"/>
      <c r="U624" s="95"/>
      <c r="V624" s="95"/>
    </row>
    <row r="625" spans="2:22">
      <c r="B625" s="70" t="s">
        <v>58</v>
      </c>
      <c r="C625" s="101"/>
      <c r="D625" s="72" t="s">
        <v>79</v>
      </c>
      <c r="E625" s="95"/>
      <c r="F625" s="72" t="s">
        <v>254</v>
      </c>
      <c r="G625" s="95"/>
      <c r="H625" s="72" t="s">
        <v>142</v>
      </c>
      <c r="I625" s="101"/>
      <c r="J625" s="92" t="s">
        <v>134</v>
      </c>
      <c r="K625" s="93"/>
      <c r="L625" s="92" t="s">
        <v>134</v>
      </c>
      <c r="M625" s="71"/>
      <c r="N625" s="72" t="s">
        <v>134</v>
      </c>
      <c r="O625" s="71"/>
      <c r="P625" s="72" t="s">
        <v>134</v>
      </c>
      <c r="Q625" s="71"/>
      <c r="R625" s="98">
        <v>41218</v>
      </c>
      <c r="S625" s="87"/>
      <c r="T625" s="95"/>
      <c r="U625" s="95"/>
      <c r="V625" s="95"/>
    </row>
    <row r="626" spans="2:22">
      <c r="B626" s="70" t="s">
        <v>58</v>
      </c>
      <c r="C626" s="101"/>
      <c r="D626" s="72" t="s">
        <v>60</v>
      </c>
      <c r="E626" s="95"/>
      <c r="F626" s="72" t="s">
        <v>254</v>
      </c>
      <c r="G626" s="95"/>
      <c r="H626" s="72" t="s">
        <v>142</v>
      </c>
      <c r="I626" s="101"/>
      <c r="J626" s="92" t="s">
        <v>134</v>
      </c>
      <c r="K626" s="93"/>
      <c r="L626" s="92" t="s">
        <v>134</v>
      </c>
      <c r="M626" s="71"/>
      <c r="N626" s="72" t="s">
        <v>134</v>
      </c>
      <c r="O626" s="71"/>
      <c r="P626" s="72" t="s">
        <v>134</v>
      </c>
      <c r="Q626" s="71"/>
      <c r="R626" s="98">
        <v>40626</v>
      </c>
      <c r="S626" s="87"/>
      <c r="T626" s="95"/>
      <c r="U626" s="95"/>
      <c r="V626" s="95"/>
    </row>
    <row r="627" spans="2:22">
      <c r="B627" s="70" t="s">
        <v>58</v>
      </c>
      <c r="C627" s="101"/>
      <c r="D627" s="72" t="s">
        <v>56</v>
      </c>
      <c r="E627" s="95"/>
      <c r="F627" s="72" t="s">
        <v>254</v>
      </c>
      <c r="G627" s="95"/>
      <c r="H627" s="72" t="s">
        <v>144</v>
      </c>
      <c r="I627" s="101"/>
      <c r="J627" s="92" t="s">
        <v>134</v>
      </c>
      <c r="K627" s="93"/>
      <c r="L627" s="92" t="s">
        <v>134</v>
      </c>
      <c r="M627" s="71"/>
      <c r="N627" s="72" t="s">
        <v>134</v>
      </c>
      <c r="O627" s="71"/>
      <c r="P627" s="72" t="s">
        <v>134</v>
      </c>
      <c r="Q627" s="71"/>
      <c r="R627" s="98">
        <v>40132</v>
      </c>
      <c r="S627" s="87"/>
      <c r="T627" s="95"/>
      <c r="U627" s="95"/>
      <c r="V627" s="95"/>
    </row>
    <row r="628" spans="2:22">
      <c r="B628" s="70" t="s">
        <v>58</v>
      </c>
      <c r="C628" s="101"/>
      <c r="D628" s="72" t="s">
        <v>53</v>
      </c>
      <c r="E628" s="95"/>
      <c r="F628" s="72" t="s">
        <v>254</v>
      </c>
      <c r="G628" s="95"/>
      <c r="H628" s="72" t="s">
        <v>285</v>
      </c>
      <c r="I628" s="101"/>
      <c r="J628" s="92" t="s">
        <v>600</v>
      </c>
      <c r="K628" s="93"/>
      <c r="L628" s="92" t="s">
        <v>600</v>
      </c>
      <c r="M628" s="71"/>
      <c r="N628" s="72" t="s">
        <v>134</v>
      </c>
      <c r="O628" s="71"/>
      <c r="P628" s="72" t="s">
        <v>134</v>
      </c>
      <c r="Q628" s="71"/>
      <c r="R628" s="98">
        <v>40070</v>
      </c>
      <c r="S628" s="87"/>
      <c r="T628" s="95"/>
      <c r="U628" s="95"/>
      <c r="V628" s="95"/>
    </row>
    <row r="629" spans="2:22">
      <c r="B629" s="70" t="s">
        <v>58</v>
      </c>
      <c r="C629" s="101"/>
      <c r="D629" s="72" t="s">
        <v>53</v>
      </c>
      <c r="E629" s="95"/>
      <c r="F629" s="72" t="s">
        <v>39</v>
      </c>
      <c r="G629" s="95"/>
      <c r="H629" s="72" t="s">
        <v>142</v>
      </c>
      <c r="I629" s="101"/>
      <c r="J629" s="92" t="s">
        <v>293</v>
      </c>
      <c r="K629" s="93"/>
      <c r="L629" s="92" t="s">
        <v>293</v>
      </c>
      <c r="M629" s="71"/>
      <c r="N629" s="72" t="s">
        <v>134</v>
      </c>
      <c r="O629" s="71"/>
      <c r="P629" s="72" t="s">
        <v>134</v>
      </c>
      <c r="Q629" s="71"/>
      <c r="R629" s="98">
        <v>37973</v>
      </c>
      <c r="S629" s="87"/>
      <c r="T629" s="95"/>
      <c r="U629" s="95"/>
      <c r="V629" s="95"/>
    </row>
    <row r="630" spans="2:22">
      <c r="B630" s="70" t="s">
        <v>58</v>
      </c>
      <c r="C630" s="101"/>
      <c r="D630" s="72" t="s">
        <v>53</v>
      </c>
      <c r="E630" s="95"/>
      <c r="F630" s="72" t="s">
        <v>39</v>
      </c>
      <c r="G630" s="95"/>
      <c r="H630" s="72" t="s">
        <v>285</v>
      </c>
      <c r="I630" s="101"/>
      <c r="J630" s="92" t="s">
        <v>134</v>
      </c>
      <c r="K630" s="93"/>
      <c r="L630" s="92" t="s">
        <v>134</v>
      </c>
      <c r="M630" s="71"/>
      <c r="N630" s="72" t="s">
        <v>134</v>
      </c>
      <c r="O630" s="71"/>
      <c r="P630" s="72" t="s">
        <v>134</v>
      </c>
      <c r="Q630" s="71"/>
      <c r="R630" s="98">
        <v>37940</v>
      </c>
      <c r="S630" s="87"/>
      <c r="T630" s="95"/>
      <c r="U630" s="95"/>
      <c r="V630" s="95"/>
    </row>
    <row r="631" spans="2:22">
      <c r="B631" s="70" t="s">
        <v>58</v>
      </c>
      <c r="C631" s="101"/>
      <c r="D631" s="72" t="s">
        <v>53</v>
      </c>
      <c r="E631" s="95"/>
      <c r="F631" s="72" t="s">
        <v>39</v>
      </c>
      <c r="G631" s="95"/>
      <c r="H631" s="72" t="s">
        <v>134</v>
      </c>
      <c r="I631" s="101"/>
      <c r="J631" s="92" t="s">
        <v>600</v>
      </c>
      <c r="K631" s="93"/>
      <c r="L631" s="92" t="s">
        <v>600</v>
      </c>
      <c r="M631" s="71"/>
      <c r="N631" s="72" t="s">
        <v>134</v>
      </c>
      <c r="O631" s="71"/>
      <c r="P631" s="72" t="s">
        <v>134</v>
      </c>
      <c r="Q631" s="71"/>
      <c r="R631" s="98">
        <v>37901</v>
      </c>
      <c r="S631" s="87"/>
      <c r="T631" s="95"/>
      <c r="U631" s="95"/>
      <c r="V631" s="95"/>
    </row>
    <row r="632" spans="2:22">
      <c r="B632" s="70" t="s">
        <v>58</v>
      </c>
      <c r="C632" s="101"/>
      <c r="D632" s="72" t="s">
        <v>53</v>
      </c>
      <c r="E632" s="95"/>
      <c r="F632" s="72" t="s">
        <v>39</v>
      </c>
      <c r="G632" s="95"/>
      <c r="H632" s="72" t="s">
        <v>134</v>
      </c>
      <c r="I632" s="101"/>
      <c r="J632" s="92" t="s">
        <v>134</v>
      </c>
      <c r="K632" s="93"/>
      <c r="L632" s="92" t="s">
        <v>134</v>
      </c>
      <c r="M632" s="71"/>
      <c r="N632" s="72" t="s">
        <v>134</v>
      </c>
      <c r="O632" s="71"/>
      <c r="P632" s="72" t="s">
        <v>134</v>
      </c>
      <c r="Q632" s="71"/>
      <c r="R632" s="98">
        <v>36108</v>
      </c>
      <c r="S632" s="87"/>
      <c r="T632" s="95"/>
      <c r="U632" s="95"/>
      <c r="V632" s="95"/>
    </row>
    <row r="633" spans="2:22">
      <c r="B633" s="70" t="s">
        <v>58</v>
      </c>
      <c r="C633" s="101"/>
      <c r="D633" s="72" t="s">
        <v>53</v>
      </c>
      <c r="E633" s="95"/>
      <c r="F633" s="72" t="s">
        <v>134</v>
      </c>
      <c r="G633" s="95"/>
      <c r="H633" s="72" t="s">
        <v>134</v>
      </c>
      <c r="I633" s="101"/>
      <c r="J633" s="92" t="s">
        <v>134</v>
      </c>
      <c r="K633" s="93"/>
      <c r="L633" s="92" t="s">
        <v>134</v>
      </c>
      <c r="M633" s="71"/>
      <c r="N633" s="72" t="s">
        <v>134</v>
      </c>
      <c r="O633" s="71"/>
      <c r="P633" s="72" t="s">
        <v>134</v>
      </c>
      <c r="Q633" s="71"/>
      <c r="R633" s="98">
        <v>35618</v>
      </c>
      <c r="S633" s="87"/>
      <c r="T633" s="95"/>
      <c r="U633" s="95"/>
      <c r="V633" s="95"/>
    </row>
    <row r="634" spans="2:22">
      <c r="B634" s="84" t="s">
        <v>47</v>
      </c>
      <c r="C634" s="85"/>
      <c r="D634" s="86" t="s">
        <v>114</v>
      </c>
      <c r="E634" s="96"/>
      <c r="F634" s="86" t="s">
        <v>114</v>
      </c>
      <c r="G634" s="96"/>
      <c r="H634" s="86" t="s">
        <v>142</v>
      </c>
      <c r="I634" s="85"/>
      <c r="J634" s="88" t="s">
        <v>134</v>
      </c>
      <c r="K634" s="89"/>
      <c r="L634" s="88" t="s">
        <v>134</v>
      </c>
      <c r="M634" s="90"/>
      <c r="N634" s="86" t="s">
        <v>237</v>
      </c>
      <c r="O634" s="90"/>
      <c r="P634" s="86" t="s">
        <v>237</v>
      </c>
      <c r="Q634" s="90"/>
      <c r="R634" s="97">
        <v>46066</v>
      </c>
      <c r="S634" s="87"/>
      <c r="T634" s="96"/>
      <c r="U634" s="96"/>
      <c r="V634" s="96"/>
    </row>
    <row r="635" spans="2:22">
      <c r="B635" s="70" t="s">
        <v>47</v>
      </c>
      <c r="C635" s="366"/>
      <c r="D635" s="72" t="s">
        <v>114</v>
      </c>
      <c r="E635" s="95"/>
      <c r="F635" s="72" t="s">
        <v>114</v>
      </c>
      <c r="G635" s="95"/>
      <c r="H635" s="72" t="s">
        <v>142</v>
      </c>
      <c r="I635" s="366"/>
      <c r="J635" s="92" t="s">
        <v>134</v>
      </c>
      <c r="K635" s="93"/>
      <c r="L635" s="92" t="s">
        <v>134</v>
      </c>
      <c r="M635" s="71"/>
      <c r="N635" s="72" t="s">
        <v>237</v>
      </c>
      <c r="O635" s="71"/>
      <c r="P635" s="72" t="s">
        <v>237</v>
      </c>
      <c r="Q635" s="71"/>
      <c r="R635" s="98">
        <v>45674</v>
      </c>
      <c r="S635" s="87"/>
      <c r="T635" s="96"/>
      <c r="U635" s="96"/>
      <c r="V635" s="96"/>
    </row>
    <row r="636" spans="2:22" s="319" customFormat="1">
      <c r="B636" s="70" t="s">
        <v>47</v>
      </c>
      <c r="D636" s="72" t="s">
        <v>114</v>
      </c>
      <c r="E636" s="95"/>
      <c r="F636" s="72" t="s">
        <v>114</v>
      </c>
      <c r="G636" s="95"/>
      <c r="H636" s="72" t="s">
        <v>142</v>
      </c>
      <c r="J636" s="92" t="s">
        <v>134</v>
      </c>
      <c r="K636" s="93"/>
      <c r="L636" s="92" t="s">
        <v>134</v>
      </c>
      <c r="M636" s="71"/>
      <c r="N636" s="72" t="s">
        <v>134</v>
      </c>
      <c r="O636" s="71"/>
      <c r="P636" s="72" t="s">
        <v>134</v>
      </c>
      <c r="Q636" s="71"/>
      <c r="R636" s="98">
        <v>45359</v>
      </c>
      <c r="S636" s="102"/>
      <c r="T636" s="95"/>
      <c r="U636" s="95"/>
      <c r="V636" s="95"/>
    </row>
    <row r="637" spans="2:22" s="273" customFormat="1">
      <c r="B637" s="70" t="s">
        <v>47</v>
      </c>
      <c r="D637" s="72" t="s">
        <v>114</v>
      </c>
      <c r="E637" s="95"/>
      <c r="F637" s="72" t="s">
        <v>114</v>
      </c>
      <c r="G637" s="95"/>
      <c r="H637" s="72" t="s">
        <v>142</v>
      </c>
      <c r="J637" s="92" t="s">
        <v>134</v>
      </c>
      <c r="K637" s="93"/>
      <c r="L637" s="92" t="s">
        <v>134</v>
      </c>
      <c r="M637" s="71"/>
      <c r="N637" s="72" t="s">
        <v>134</v>
      </c>
      <c r="O637" s="71"/>
      <c r="P637" s="72" t="s">
        <v>134</v>
      </c>
      <c r="Q637" s="71"/>
      <c r="R637" s="98">
        <v>44680</v>
      </c>
      <c r="S637" s="102"/>
      <c r="T637" s="95"/>
      <c r="U637" s="95"/>
      <c r="V637" s="95"/>
    </row>
    <row r="638" spans="2:22" s="171" customFormat="1">
      <c r="B638" s="70" t="s">
        <v>47</v>
      </c>
      <c r="D638" s="72" t="s">
        <v>114</v>
      </c>
      <c r="E638" s="95"/>
      <c r="F638" s="72" t="s">
        <v>114</v>
      </c>
      <c r="G638" s="95"/>
      <c r="H638" s="72" t="s">
        <v>142</v>
      </c>
      <c r="J638" s="92" t="s">
        <v>134</v>
      </c>
      <c r="K638" s="93"/>
      <c r="L638" s="92" t="s">
        <v>134</v>
      </c>
      <c r="M638" s="71"/>
      <c r="N638" s="72" t="s">
        <v>134</v>
      </c>
      <c r="O638" s="71"/>
      <c r="P638" s="72" t="s">
        <v>134</v>
      </c>
      <c r="Q638" s="71"/>
      <c r="R638" s="98">
        <v>40268</v>
      </c>
      <c r="S638" s="102"/>
      <c r="T638" s="95"/>
      <c r="U638" s="95"/>
      <c r="V638" s="95"/>
    </row>
    <row r="639" spans="2:22">
      <c r="B639" s="70" t="s">
        <v>47</v>
      </c>
      <c r="C639" s="101"/>
      <c r="D639" s="72" t="s">
        <v>114</v>
      </c>
      <c r="E639" s="95"/>
      <c r="F639" s="72" t="s">
        <v>114</v>
      </c>
      <c r="G639" s="95"/>
      <c r="H639" s="72" t="s">
        <v>144</v>
      </c>
      <c r="I639" s="101"/>
      <c r="J639" s="92" t="s">
        <v>293</v>
      </c>
      <c r="K639" s="93"/>
      <c r="L639" s="92" t="s">
        <v>293</v>
      </c>
      <c r="M639" s="71"/>
      <c r="N639" s="72" t="s">
        <v>134</v>
      </c>
      <c r="O639" s="71"/>
      <c r="P639" s="72" t="s">
        <v>134</v>
      </c>
      <c r="Q639" s="71"/>
      <c r="R639" s="98">
        <v>39926</v>
      </c>
      <c r="S639" s="87"/>
      <c r="T639" s="95"/>
      <c r="U639" s="95"/>
      <c r="V639" s="95"/>
    </row>
    <row r="640" spans="2:22">
      <c r="B640" s="70" t="s">
        <v>47</v>
      </c>
      <c r="C640" s="101"/>
      <c r="D640" s="72" t="s">
        <v>114</v>
      </c>
      <c r="E640" s="95"/>
      <c r="F640" s="72" t="s">
        <v>114</v>
      </c>
      <c r="G640" s="95"/>
      <c r="H640" s="72" t="s">
        <v>285</v>
      </c>
      <c r="I640" s="101"/>
      <c r="J640" s="92" t="s">
        <v>600</v>
      </c>
      <c r="K640" s="93"/>
      <c r="L640" s="92" t="s">
        <v>600</v>
      </c>
      <c r="M640" s="71"/>
      <c r="N640" s="72" t="s">
        <v>134</v>
      </c>
      <c r="O640" s="71"/>
      <c r="P640" s="72" t="s">
        <v>134</v>
      </c>
      <c r="Q640" s="71"/>
      <c r="R640" s="98">
        <v>39854</v>
      </c>
      <c r="S640" s="87"/>
      <c r="T640" s="95"/>
      <c r="U640" s="95"/>
      <c r="V640" s="95"/>
    </row>
    <row r="641" spans="2:22">
      <c r="B641" s="70" t="s">
        <v>47</v>
      </c>
      <c r="C641" s="101"/>
      <c r="D641" s="72" t="s">
        <v>114</v>
      </c>
      <c r="E641" s="95"/>
      <c r="F641" s="72" t="s">
        <v>114</v>
      </c>
      <c r="G641" s="95"/>
      <c r="H641" s="72" t="s">
        <v>144</v>
      </c>
      <c r="I641" s="101"/>
      <c r="J641" s="92" t="s">
        <v>134</v>
      </c>
      <c r="K641" s="93"/>
      <c r="L641" s="92" t="s">
        <v>134</v>
      </c>
      <c r="M641" s="71"/>
      <c r="N641" s="72" t="s">
        <v>134</v>
      </c>
      <c r="O641" s="71"/>
      <c r="P641" s="72" t="s">
        <v>134</v>
      </c>
      <c r="Q641" s="71"/>
      <c r="R641" s="98">
        <v>39759</v>
      </c>
      <c r="S641" s="87"/>
      <c r="T641" s="95"/>
      <c r="U641" s="95"/>
      <c r="V641" s="95"/>
    </row>
    <row r="642" spans="2:22">
      <c r="B642" s="70" t="s">
        <v>47</v>
      </c>
      <c r="C642" s="101"/>
      <c r="D642" s="72" t="s">
        <v>114</v>
      </c>
      <c r="E642" s="95"/>
      <c r="F642" s="72" t="s">
        <v>114</v>
      </c>
      <c r="G642" s="95"/>
      <c r="H642" s="72" t="s">
        <v>142</v>
      </c>
      <c r="I642" s="101"/>
      <c r="J642" s="92" t="s">
        <v>134</v>
      </c>
      <c r="K642" s="93"/>
      <c r="L642" s="92" t="s">
        <v>134</v>
      </c>
      <c r="M642" s="71"/>
      <c r="N642" s="72" t="s">
        <v>134</v>
      </c>
      <c r="O642" s="71"/>
      <c r="P642" s="72" t="s">
        <v>134</v>
      </c>
      <c r="Q642" s="71"/>
      <c r="R642" s="98">
        <v>39337</v>
      </c>
      <c r="S642" s="87"/>
      <c r="T642" s="95"/>
      <c r="U642" s="95"/>
      <c r="V642" s="95"/>
    </row>
    <row r="643" spans="2:22">
      <c r="B643" s="70" t="s">
        <v>47</v>
      </c>
      <c r="C643" s="101"/>
      <c r="D643" s="72" t="s">
        <v>114</v>
      </c>
      <c r="E643" s="95"/>
      <c r="F643" s="72" t="s">
        <v>114</v>
      </c>
      <c r="G643" s="95"/>
      <c r="H643" s="72" t="s">
        <v>143</v>
      </c>
      <c r="I643" s="101"/>
      <c r="J643" s="92" t="s">
        <v>134</v>
      </c>
      <c r="K643" s="93"/>
      <c r="L643" s="92" t="s">
        <v>134</v>
      </c>
      <c r="M643" s="71"/>
      <c r="N643" s="72" t="s">
        <v>134</v>
      </c>
      <c r="O643" s="71"/>
      <c r="P643" s="72" t="s">
        <v>134</v>
      </c>
      <c r="Q643" s="71"/>
      <c r="R643" s="98">
        <v>38785</v>
      </c>
      <c r="S643" s="87"/>
      <c r="T643" s="95"/>
      <c r="U643" s="95"/>
      <c r="V643" s="95"/>
    </row>
    <row r="644" spans="2:22">
      <c r="B644" s="70" t="s">
        <v>47</v>
      </c>
      <c r="C644" s="101"/>
      <c r="D644" s="72" t="s">
        <v>114</v>
      </c>
      <c r="E644" s="95"/>
      <c r="F644" s="72" t="s">
        <v>114</v>
      </c>
      <c r="G644" s="95"/>
      <c r="H644" s="72" t="s">
        <v>142</v>
      </c>
      <c r="I644" s="101"/>
      <c r="J644" s="92" t="s">
        <v>134</v>
      </c>
      <c r="K644" s="93"/>
      <c r="L644" s="92" t="s">
        <v>134</v>
      </c>
      <c r="M644" s="71"/>
      <c r="N644" s="72" t="s">
        <v>134</v>
      </c>
      <c r="O644" s="71"/>
      <c r="P644" s="72" t="s">
        <v>134</v>
      </c>
      <c r="Q644" s="71"/>
      <c r="R644" s="98">
        <v>37940</v>
      </c>
      <c r="S644" s="87"/>
      <c r="T644" s="95"/>
      <c r="U644" s="95"/>
      <c r="V644" s="95"/>
    </row>
    <row r="645" spans="2:22">
      <c r="B645" s="70" t="s">
        <v>47</v>
      </c>
      <c r="C645" s="101"/>
      <c r="D645" s="72" t="s">
        <v>114</v>
      </c>
      <c r="E645" s="95"/>
      <c r="F645" s="72" t="s">
        <v>114</v>
      </c>
      <c r="G645" s="95"/>
      <c r="H645" s="72" t="s">
        <v>134</v>
      </c>
      <c r="I645" s="101"/>
      <c r="J645" s="92" t="s">
        <v>134</v>
      </c>
      <c r="K645" s="93"/>
      <c r="L645" s="92" t="s">
        <v>134</v>
      </c>
      <c r="M645" s="71"/>
      <c r="N645" s="72" t="s">
        <v>134</v>
      </c>
      <c r="O645" s="71"/>
      <c r="P645" s="72" t="s">
        <v>134</v>
      </c>
      <c r="Q645" s="71"/>
      <c r="R645" s="98">
        <v>37572</v>
      </c>
      <c r="S645" s="87"/>
      <c r="T645" s="95"/>
      <c r="U645" s="95"/>
      <c r="V645" s="95"/>
    </row>
    <row r="646" spans="2:22">
      <c r="B646" s="70" t="s">
        <v>47</v>
      </c>
      <c r="C646" s="101"/>
      <c r="D646" s="72" t="s">
        <v>45</v>
      </c>
      <c r="E646" s="95"/>
      <c r="F646" s="72" t="s">
        <v>114</v>
      </c>
      <c r="G646" s="95"/>
      <c r="H646" s="72" t="s">
        <v>134</v>
      </c>
      <c r="I646" s="101"/>
      <c r="J646" s="92" t="s">
        <v>134</v>
      </c>
      <c r="K646" s="93"/>
      <c r="L646" s="92" t="s">
        <v>134</v>
      </c>
      <c r="M646" s="71"/>
      <c r="N646" s="72" t="s">
        <v>134</v>
      </c>
      <c r="O646" s="71"/>
      <c r="P646" s="72" t="s">
        <v>134</v>
      </c>
      <c r="Q646" s="71"/>
      <c r="R646" s="98">
        <v>36209</v>
      </c>
      <c r="S646" s="87"/>
      <c r="T646" s="95"/>
      <c r="U646" s="95"/>
      <c r="V646" s="95"/>
    </row>
    <row r="647" spans="2:22">
      <c r="B647" s="70" t="s">
        <v>47</v>
      </c>
      <c r="C647" s="101"/>
      <c r="D647" s="72" t="s">
        <v>45</v>
      </c>
      <c r="E647" s="95"/>
      <c r="F647" s="72" t="s">
        <v>134</v>
      </c>
      <c r="G647" s="95"/>
      <c r="H647" s="72" t="s">
        <v>134</v>
      </c>
      <c r="I647" s="101"/>
      <c r="J647" s="92" t="s">
        <v>134</v>
      </c>
      <c r="K647" s="93"/>
      <c r="L647" s="92" t="s">
        <v>134</v>
      </c>
      <c r="M647" s="71"/>
      <c r="N647" s="72" t="s">
        <v>134</v>
      </c>
      <c r="O647" s="71"/>
      <c r="P647" s="72" t="s">
        <v>134</v>
      </c>
      <c r="Q647" s="71"/>
      <c r="R647" s="98">
        <v>35684</v>
      </c>
      <c r="S647" s="87"/>
      <c r="T647" s="95"/>
      <c r="U647" s="95"/>
      <c r="V647" s="95"/>
    </row>
    <row r="648" spans="2:22" s="236" customFormat="1">
      <c r="B648" s="100" t="s">
        <v>286</v>
      </c>
      <c r="C648" s="229"/>
      <c r="D648" s="230" t="s">
        <v>88</v>
      </c>
      <c r="E648" s="231"/>
      <c r="F648" s="230" t="s">
        <v>88</v>
      </c>
      <c r="G648" s="231"/>
      <c r="H648" s="230" t="s">
        <v>142</v>
      </c>
      <c r="I648" s="229"/>
      <c r="J648" s="232" t="s">
        <v>134</v>
      </c>
      <c r="K648" s="233"/>
      <c r="L648" s="232" t="s">
        <v>134</v>
      </c>
      <c r="M648" s="113"/>
      <c r="N648" s="230" t="s">
        <v>134</v>
      </c>
      <c r="O648" s="113"/>
      <c r="P648" s="230" t="s">
        <v>134</v>
      </c>
      <c r="Q648" s="113"/>
      <c r="R648" s="234">
        <v>45621</v>
      </c>
      <c r="S648" s="235"/>
      <c r="T648" s="231"/>
      <c r="U648" s="231"/>
      <c r="V648" s="231"/>
    </row>
    <row r="649" spans="2:22" s="314" customFormat="1">
      <c r="B649" s="99" t="s">
        <v>286</v>
      </c>
      <c r="D649" s="228" t="s">
        <v>91</v>
      </c>
      <c r="E649" s="51"/>
      <c r="F649" s="228" t="s">
        <v>91</v>
      </c>
      <c r="G649" s="51"/>
      <c r="H649" s="228" t="s">
        <v>143</v>
      </c>
      <c r="J649" s="252" t="s">
        <v>134</v>
      </c>
      <c r="K649" s="253"/>
      <c r="L649" s="252" t="s">
        <v>134</v>
      </c>
      <c r="M649" s="74"/>
      <c r="N649" s="228" t="s">
        <v>134</v>
      </c>
      <c r="O649" s="74"/>
      <c r="P649" s="228" t="s">
        <v>134</v>
      </c>
      <c r="Q649" s="74"/>
      <c r="R649" s="254">
        <v>45261</v>
      </c>
      <c r="S649" s="255"/>
      <c r="T649" s="51"/>
      <c r="U649" s="51"/>
      <c r="V649" s="51"/>
    </row>
    <row r="650" spans="2:22" s="251" customFormat="1">
      <c r="B650" s="99" t="s">
        <v>286</v>
      </c>
      <c r="D650" s="228" t="s">
        <v>91</v>
      </c>
      <c r="E650" s="51"/>
      <c r="F650" s="228" t="s">
        <v>91</v>
      </c>
      <c r="G650" s="51"/>
      <c r="H650" s="228" t="s">
        <v>142</v>
      </c>
      <c r="J650" s="252" t="s">
        <v>134</v>
      </c>
      <c r="K650" s="253"/>
      <c r="L650" s="252" t="s">
        <v>134</v>
      </c>
      <c r="M650" s="74"/>
      <c r="N650" s="228" t="s">
        <v>134</v>
      </c>
      <c r="O650" s="74"/>
      <c r="P650" s="228" t="s">
        <v>134</v>
      </c>
      <c r="Q650" s="74"/>
      <c r="R650" s="254">
        <v>44032</v>
      </c>
      <c r="S650" s="255"/>
      <c r="T650" s="51"/>
      <c r="U650" s="51"/>
      <c r="V650" s="51"/>
    </row>
    <row r="651" spans="2:22">
      <c r="B651" s="70" t="s">
        <v>286</v>
      </c>
      <c r="C651" s="101"/>
      <c r="D651" s="72" t="s">
        <v>88</v>
      </c>
      <c r="E651" s="95"/>
      <c r="F651" s="72" t="s">
        <v>88</v>
      </c>
      <c r="G651" s="95"/>
      <c r="H651" s="72" t="s">
        <v>144</v>
      </c>
      <c r="I651" s="101"/>
      <c r="J651" s="92" t="s">
        <v>134</v>
      </c>
      <c r="K651" s="93"/>
      <c r="L651" s="92" t="s">
        <v>134</v>
      </c>
      <c r="M651" s="71"/>
      <c r="N651" s="72" t="s">
        <v>134</v>
      </c>
      <c r="O651" s="71"/>
      <c r="P651" s="72" t="s">
        <v>134</v>
      </c>
      <c r="Q651" s="71"/>
      <c r="R651" s="98">
        <v>43035</v>
      </c>
      <c r="S651" s="87"/>
      <c r="T651" s="95"/>
      <c r="U651" s="95"/>
      <c r="V651" s="95"/>
    </row>
    <row r="652" spans="2:22">
      <c r="B652" s="84" t="s">
        <v>229</v>
      </c>
      <c r="C652" s="101"/>
      <c r="D652" s="86" t="s">
        <v>107</v>
      </c>
      <c r="E652" s="95"/>
      <c r="F652" s="86" t="s">
        <v>110</v>
      </c>
      <c r="G652" s="95"/>
      <c r="H652" s="86" t="s">
        <v>142</v>
      </c>
      <c r="I652" s="101"/>
      <c r="J652" s="92" t="s">
        <v>134</v>
      </c>
      <c r="K652" s="93"/>
      <c r="L652" s="92" t="s">
        <v>134</v>
      </c>
      <c r="M652" s="71"/>
      <c r="N652" s="72" t="s">
        <v>134</v>
      </c>
      <c r="O652" s="71"/>
      <c r="P652" s="72" t="s">
        <v>134</v>
      </c>
      <c r="Q652" s="71"/>
      <c r="R652" s="97">
        <v>46059</v>
      </c>
      <c r="S652" s="87"/>
      <c r="T652" s="95"/>
      <c r="U652" s="95"/>
      <c r="V652" s="95"/>
    </row>
    <row r="653" spans="2:22" s="365" customFormat="1">
      <c r="B653" s="70" t="s">
        <v>229</v>
      </c>
      <c r="D653" s="72" t="s">
        <v>107</v>
      </c>
      <c r="E653" s="95"/>
      <c r="F653" s="72" t="s">
        <v>110</v>
      </c>
      <c r="G653" s="95"/>
      <c r="H653" s="72" t="s">
        <v>142</v>
      </c>
      <c r="J653" s="92" t="s">
        <v>134</v>
      </c>
      <c r="K653" s="93"/>
      <c r="L653" s="92" t="s">
        <v>134</v>
      </c>
      <c r="M653" s="71"/>
      <c r="N653" s="72" t="s">
        <v>134</v>
      </c>
      <c r="O653" s="71"/>
      <c r="P653" s="72" t="s">
        <v>134</v>
      </c>
      <c r="Q653" s="71"/>
      <c r="R653" s="98">
        <v>45184</v>
      </c>
      <c r="S653" s="102"/>
      <c r="T653" s="95"/>
      <c r="U653" s="95"/>
      <c r="V653" s="95"/>
    </row>
    <row r="654" spans="2:22" s="240" customFormat="1">
      <c r="B654" s="70" t="s">
        <v>229</v>
      </c>
      <c r="D654" s="72" t="s">
        <v>110</v>
      </c>
      <c r="E654" s="95"/>
      <c r="F654" s="72" t="s">
        <v>110</v>
      </c>
      <c r="G654" s="95"/>
      <c r="H654" s="72" t="s">
        <v>144</v>
      </c>
      <c r="J654" s="92" t="s">
        <v>134</v>
      </c>
      <c r="K654" s="93"/>
      <c r="L654" s="92" t="s">
        <v>134</v>
      </c>
      <c r="M654" s="71"/>
      <c r="N654" s="72" t="s">
        <v>134</v>
      </c>
      <c r="O654" s="71"/>
      <c r="P654" s="72" t="s">
        <v>134</v>
      </c>
      <c r="Q654" s="71"/>
      <c r="R654" s="98">
        <v>44489</v>
      </c>
      <c r="S654" s="102"/>
      <c r="T654" s="95"/>
      <c r="U654" s="95"/>
      <c r="V654" s="95"/>
    </row>
    <row r="655" spans="2:22" s="149" customFormat="1">
      <c r="B655" s="70" t="s">
        <v>229</v>
      </c>
      <c r="D655" s="72" t="s">
        <v>98</v>
      </c>
      <c r="E655" s="95"/>
      <c r="F655" s="72" t="s">
        <v>98</v>
      </c>
      <c r="G655" s="95"/>
      <c r="H655" s="72" t="s">
        <v>285</v>
      </c>
      <c r="J655" s="92" t="s">
        <v>600</v>
      </c>
      <c r="K655" s="93"/>
      <c r="L655" s="92" t="s">
        <v>600</v>
      </c>
      <c r="M655" s="71"/>
      <c r="N655" s="72" t="s">
        <v>134</v>
      </c>
      <c r="O655" s="71"/>
      <c r="P655" s="72" t="s">
        <v>134</v>
      </c>
      <c r="Q655" s="71"/>
      <c r="R655" s="98">
        <v>44333</v>
      </c>
      <c r="S655" s="102"/>
      <c r="T655" s="95"/>
      <c r="U655" s="95"/>
      <c r="V655" s="95"/>
    </row>
    <row r="656" spans="2:22">
      <c r="B656" s="70" t="s">
        <v>229</v>
      </c>
      <c r="C656" s="85"/>
      <c r="D656" s="72" t="s">
        <v>88</v>
      </c>
      <c r="E656" s="96"/>
      <c r="F656" s="72" t="s">
        <v>88</v>
      </c>
      <c r="G656" s="96"/>
      <c r="H656" s="72" t="s">
        <v>285</v>
      </c>
      <c r="I656" s="85"/>
      <c r="J656" s="92" t="s">
        <v>600</v>
      </c>
      <c r="K656" s="93"/>
      <c r="L656" s="92" t="s">
        <v>600</v>
      </c>
      <c r="M656" s="90"/>
      <c r="N656" s="86" t="s">
        <v>134</v>
      </c>
      <c r="O656" s="90"/>
      <c r="P656" s="86" t="s">
        <v>134</v>
      </c>
      <c r="Q656" s="90"/>
      <c r="R656" s="98">
        <v>44265</v>
      </c>
      <c r="S656" s="87"/>
      <c r="T656" s="96"/>
      <c r="U656" s="96"/>
      <c r="V656" s="96"/>
    </row>
    <row r="657" spans="2:22">
      <c r="B657" s="70" t="s">
        <v>229</v>
      </c>
      <c r="C657" s="85"/>
      <c r="D657" s="72" t="s">
        <v>88</v>
      </c>
      <c r="E657" s="96"/>
      <c r="F657" s="72" t="s">
        <v>88</v>
      </c>
      <c r="G657" s="96"/>
      <c r="H657" s="72" t="s">
        <v>144</v>
      </c>
      <c r="I657" s="85"/>
      <c r="J657" s="92" t="s">
        <v>134</v>
      </c>
      <c r="K657" s="93"/>
      <c r="L657" s="92" t="s">
        <v>134</v>
      </c>
      <c r="M657" s="90"/>
      <c r="N657" s="86" t="s">
        <v>134</v>
      </c>
      <c r="O657" s="90"/>
      <c r="P657" s="86" t="s">
        <v>134</v>
      </c>
      <c r="Q657" s="90"/>
      <c r="R657" s="98">
        <v>44050</v>
      </c>
      <c r="S657" s="87"/>
      <c r="T657" s="96"/>
      <c r="U657" s="96"/>
      <c r="V657" s="96"/>
    </row>
    <row r="658" spans="2:22">
      <c r="B658" s="70" t="s">
        <v>229</v>
      </c>
      <c r="C658" s="85"/>
      <c r="D658" s="72" t="s">
        <v>88</v>
      </c>
      <c r="E658" s="96"/>
      <c r="F658" s="72" t="s">
        <v>88</v>
      </c>
      <c r="G658" s="96"/>
      <c r="H658" s="72" t="s">
        <v>285</v>
      </c>
      <c r="I658" s="85"/>
      <c r="J658" s="92" t="s">
        <v>600</v>
      </c>
      <c r="K658" s="93"/>
      <c r="L658" s="92" t="s">
        <v>600</v>
      </c>
      <c r="M658" s="90"/>
      <c r="N658" s="86" t="s">
        <v>134</v>
      </c>
      <c r="O658" s="90"/>
      <c r="P658" s="86" t="s">
        <v>134</v>
      </c>
      <c r="Q658" s="90"/>
      <c r="R658" s="98">
        <v>43958</v>
      </c>
      <c r="S658" s="87"/>
      <c r="T658" s="96"/>
      <c r="U658" s="96"/>
      <c r="V658" s="96"/>
    </row>
    <row r="659" spans="2:22">
      <c r="B659" s="70" t="s">
        <v>229</v>
      </c>
      <c r="C659" s="101"/>
      <c r="D659" s="72" t="s">
        <v>69</v>
      </c>
      <c r="E659" s="95"/>
      <c r="F659" s="72" t="s">
        <v>69</v>
      </c>
      <c r="G659" s="95"/>
      <c r="H659" s="72" t="s">
        <v>144</v>
      </c>
      <c r="I659" s="101"/>
      <c r="J659" s="92" t="s">
        <v>134</v>
      </c>
      <c r="K659" s="93"/>
      <c r="L659" s="92" t="s">
        <v>134</v>
      </c>
      <c r="M659" s="71"/>
      <c r="N659" s="72" t="s">
        <v>134</v>
      </c>
      <c r="O659" s="71"/>
      <c r="P659" s="72" t="s">
        <v>134</v>
      </c>
      <c r="Q659" s="71"/>
      <c r="R659" s="98">
        <v>43728</v>
      </c>
      <c r="S659" s="87"/>
      <c r="T659" s="95"/>
      <c r="U659" s="95"/>
      <c r="V659" s="95"/>
    </row>
    <row r="660" spans="2:22">
      <c r="B660" s="70" t="s">
        <v>229</v>
      </c>
      <c r="C660" s="101"/>
      <c r="D660" s="72" t="s">
        <v>69</v>
      </c>
      <c r="E660" s="95"/>
      <c r="F660" s="72" t="s">
        <v>69</v>
      </c>
      <c r="G660" s="95"/>
      <c r="H660" s="72" t="s">
        <v>142</v>
      </c>
      <c r="I660" s="101"/>
      <c r="J660" s="92" t="s">
        <v>134</v>
      </c>
      <c r="K660" s="93"/>
      <c r="L660" s="92" t="s">
        <v>134</v>
      </c>
      <c r="M660" s="71"/>
      <c r="N660" s="72" t="s">
        <v>134</v>
      </c>
      <c r="O660" s="71"/>
      <c r="P660" s="72" t="s">
        <v>134</v>
      </c>
      <c r="Q660" s="71"/>
      <c r="R660" s="98">
        <v>41768</v>
      </c>
      <c r="S660" s="87"/>
      <c r="T660" s="95"/>
      <c r="U660" s="95"/>
      <c r="V660" s="95"/>
    </row>
    <row r="661" spans="2:22">
      <c r="B661" s="84" t="s">
        <v>151</v>
      </c>
      <c r="C661" s="85"/>
      <c r="D661" s="86" t="s">
        <v>69</v>
      </c>
      <c r="E661" s="96"/>
      <c r="F661" s="86" t="s">
        <v>69</v>
      </c>
      <c r="G661" s="96"/>
      <c r="H661" s="86" t="s">
        <v>142</v>
      </c>
      <c r="I661" s="85"/>
      <c r="J661" s="88" t="s">
        <v>134</v>
      </c>
      <c r="K661" s="89"/>
      <c r="L661" s="88" t="s">
        <v>134</v>
      </c>
      <c r="M661" s="90"/>
      <c r="N661" s="86" t="s">
        <v>134</v>
      </c>
      <c r="O661" s="90"/>
      <c r="P661" s="86" t="s">
        <v>134</v>
      </c>
      <c r="Q661" s="90"/>
      <c r="R661" s="97">
        <v>45565</v>
      </c>
      <c r="S661" s="87"/>
      <c r="T661" s="96"/>
      <c r="U661" s="96"/>
      <c r="V661" s="96"/>
    </row>
    <row r="662" spans="2:22" s="305" customFormat="1">
      <c r="B662" s="70" t="s">
        <v>151</v>
      </c>
      <c r="D662" s="72" t="s">
        <v>69</v>
      </c>
      <c r="E662" s="95"/>
      <c r="F662" s="72" t="s">
        <v>69</v>
      </c>
      <c r="G662" s="95"/>
      <c r="H662" s="72" t="s">
        <v>142</v>
      </c>
      <c r="J662" s="92" t="s">
        <v>134</v>
      </c>
      <c r="K662" s="93"/>
      <c r="L662" s="92" t="s">
        <v>134</v>
      </c>
      <c r="M662" s="71"/>
      <c r="N662" s="72" t="s">
        <v>134</v>
      </c>
      <c r="O662" s="71"/>
      <c r="P662" s="72" t="s">
        <v>134</v>
      </c>
      <c r="Q662" s="71"/>
      <c r="R662" s="98">
        <v>44841</v>
      </c>
      <c r="S662" s="102"/>
      <c r="T662" s="95"/>
      <c r="U662" s="95"/>
      <c r="V662" s="95"/>
    </row>
    <row r="663" spans="2:22" s="192" customFormat="1">
      <c r="B663" s="70" t="s">
        <v>151</v>
      </c>
      <c r="D663" s="72" t="s">
        <v>69</v>
      </c>
      <c r="E663" s="95"/>
      <c r="F663" s="72" t="s">
        <v>69</v>
      </c>
      <c r="G663" s="95"/>
      <c r="H663" s="72" t="s">
        <v>144</v>
      </c>
      <c r="J663" s="92" t="s">
        <v>134</v>
      </c>
      <c r="K663" s="93"/>
      <c r="L663" s="92" t="s">
        <v>134</v>
      </c>
      <c r="M663" s="71"/>
      <c r="N663" s="72" t="s">
        <v>134</v>
      </c>
      <c r="O663" s="71"/>
      <c r="P663" s="72" t="s">
        <v>134</v>
      </c>
      <c r="Q663" s="71"/>
      <c r="R663" s="98">
        <v>44306</v>
      </c>
      <c r="S663" s="102"/>
      <c r="T663" s="95"/>
      <c r="U663" s="95"/>
      <c r="V663" s="95"/>
    </row>
    <row r="664" spans="2:22">
      <c r="B664" s="70" t="s">
        <v>151</v>
      </c>
      <c r="C664" s="101"/>
      <c r="D664" s="72" t="s">
        <v>79</v>
      </c>
      <c r="E664" s="95"/>
      <c r="F664" s="72" t="s">
        <v>79</v>
      </c>
      <c r="G664" s="95"/>
      <c r="H664" s="72" t="s">
        <v>144</v>
      </c>
      <c r="I664" s="101"/>
      <c r="J664" s="92" t="s">
        <v>134</v>
      </c>
      <c r="K664" s="93"/>
      <c r="L664" s="92" t="s">
        <v>134</v>
      </c>
      <c r="M664" s="71"/>
      <c r="N664" s="72" t="s">
        <v>134</v>
      </c>
      <c r="O664" s="71"/>
      <c r="P664" s="72" t="s">
        <v>134</v>
      </c>
      <c r="Q664" s="71"/>
      <c r="R664" s="98">
        <v>44011</v>
      </c>
      <c r="S664" s="87"/>
      <c r="T664" s="95"/>
      <c r="U664" s="95"/>
      <c r="V664" s="95"/>
    </row>
    <row r="665" spans="2:22">
      <c r="B665" s="70" t="s">
        <v>151</v>
      </c>
      <c r="C665" s="101"/>
      <c r="D665" s="72" t="s">
        <v>79</v>
      </c>
      <c r="E665" s="95"/>
      <c r="F665" s="72" t="s">
        <v>79</v>
      </c>
      <c r="G665" s="95"/>
      <c r="H665" s="72" t="s">
        <v>142</v>
      </c>
      <c r="I665" s="101"/>
      <c r="J665" s="92" t="s">
        <v>134</v>
      </c>
      <c r="K665" s="93"/>
      <c r="L665" s="92" t="s">
        <v>134</v>
      </c>
      <c r="M665" s="71"/>
      <c r="N665" s="72" t="s">
        <v>134</v>
      </c>
      <c r="O665" s="71"/>
      <c r="P665" s="72" t="s">
        <v>134</v>
      </c>
      <c r="Q665" s="71"/>
      <c r="R665" s="98">
        <v>42984</v>
      </c>
      <c r="S665" s="87"/>
      <c r="T665" s="95"/>
      <c r="U665" s="95"/>
      <c r="V665" s="95"/>
    </row>
    <row r="666" spans="2:22">
      <c r="B666" s="70" t="s">
        <v>151</v>
      </c>
      <c r="C666" s="101"/>
      <c r="D666" s="72" t="s">
        <v>69</v>
      </c>
      <c r="E666" s="95"/>
      <c r="F666" s="72" t="s">
        <v>69</v>
      </c>
      <c r="G666" s="95"/>
      <c r="H666" s="72" t="s">
        <v>143</v>
      </c>
      <c r="I666" s="101"/>
      <c r="J666" s="92" t="s">
        <v>134</v>
      </c>
      <c r="K666" s="93"/>
      <c r="L666" s="92" t="s">
        <v>134</v>
      </c>
      <c r="M666" s="71"/>
      <c r="N666" s="72" t="s">
        <v>134</v>
      </c>
      <c r="O666" s="71"/>
      <c r="P666" s="72" t="s">
        <v>134</v>
      </c>
      <c r="Q666" s="71"/>
      <c r="R666" s="98">
        <v>42496</v>
      </c>
      <c r="S666" s="87"/>
      <c r="T666" s="95"/>
      <c r="U666" s="95"/>
      <c r="V666" s="95"/>
    </row>
    <row r="667" spans="2:22">
      <c r="B667" s="70" t="s">
        <v>151</v>
      </c>
      <c r="C667" s="101"/>
      <c r="D667" s="72" t="s">
        <v>69</v>
      </c>
      <c r="E667" s="95"/>
      <c r="F667" s="72" t="s">
        <v>69</v>
      </c>
      <c r="G667" s="95"/>
      <c r="H667" s="72" t="s">
        <v>142</v>
      </c>
      <c r="I667" s="101"/>
      <c r="J667" s="92" t="s">
        <v>134</v>
      </c>
      <c r="K667" s="93"/>
      <c r="L667" s="92" t="s">
        <v>134</v>
      </c>
      <c r="M667" s="71"/>
      <c r="N667" s="72" t="s">
        <v>134</v>
      </c>
      <c r="O667" s="71"/>
      <c r="P667" s="72" t="s">
        <v>134</v>
      </c>
      <c r="Q667" s="71"/>
      <c r="R667" s="98">
        <v>41318</v>
      </c>
      <c r="S667" s="87"/>
      <c r="T667" s="95"/>
      <c r="U667" s="95"/>
      <c r="V667" s="95"/>
    </row>
    <row r="668" spans="2:22">
      <c r="B668" s="70" t="s">
        <v>151</v>
      </c>
      <c r="C668" s="101"/>
      <c r="D668" s="72" t="s">
        <v>69</v>
      </c>
      <c r="E668" s="95"/>
      <c r="F668" s="72" t="s">
        <v>69</v>
      </c>
      <c r="G668" s="95"/>
      <c r="H668" s="72" t="s">
        <v>144</v>
      </c>
      <c r="I668" s="101"/>
      <c r="J668" s="92" t="s">
        <v>134</v>
      </c>
      <c r="K668" s="93"/>
      <c r="L668" s="92" t="s">
        <v>134</v>
      </c>
      <c r="M668" s="71"/>
      <c r="N668" s="72" t="s">
        <v>134</v>
      </c>
      <c r="O668" s="71"/>
      <c r="P668" s="72" t="s">
        <v>134</v>
      </c>
      <c r="Q668" s="71"/>
      <c r="R668" s="98">
        <v>39925</v>
      </c>
      <c r="S668" s="87"/>
      <c r="T668" s="95"/>
      <c r="U668" s="95"/>
      <c r="V668" s="95"/>
    </row>
    <row r="669" spans="2:22">
      <c r="B669" s="70" t="s">
        <v>151</v>
      </c>
      <c r="C669" s="101"/>
      <c r="D669" s="72" t="s">
        <v>60</v>
      </c>
      <c r="E669" s="95"/>
      <c r="F669" s="72" t="s">
        <v>60</v>
      </c>
      <c r="G669" s="95"/>
      <c r="H669" s="72" t="s">
        <v>285</v>
      </c>
      <c r="I669" s="101"/>
      <c r="J669" s="92" t="s">
        <v>600</v>
      </c>
      <c r="K669" s="93"/>
      <c r="L669" s="92" t="s">
        <v>600</v>
      </c>
      <c r="M669" s="71"/>
      <c r="N669" s="72" t="s">
        <v>134</v>
      </c>
      <c r="O669" s="71"/>
      <c r="P669" s="72" t="s">
        <v>134</v>
      </c>
      <c r="Q669" s="71"/>
      <c r="R669" s="98">
        <v>39862</v>
      </c>
      <c r="S669" s="87"/>
      <c r="T669" s="95"/>
      <c r="U669" s="95"/>
      <c r="V669" s="95"/>
    </row>
    <row r="670" spans="2:22">
      <c r="B670" s="70" t="s">
        <v>151</v>
      </c>
      <c r="C670" s="101"/>
      <c r="D670" s="72" t="s">
        <v>60</v>
      </c>
      <c r="E670" s="95"/>
      <c r="F670" s="72" t="s">
        <v>60</v>
      </c>
      <c r="G670" s="95"/>
      <c r="H670" s="72" t="s">
        <v>144</v>
      </c>
      <c r="I670" s="101"/>
      <c r="J670" s="92" t="s">
        <v>134</v>
      </c>
      <c r="K670" s="93"/>
      <c r="L670" s="92" t="s">
        <v>134</v>
      </c>
      <c r="M670" s="71"/>
      <c r="N670" s="72" t="s">
        <v>134</v>
      </c>
      <c r="O670" s="71"/>
      <c r="P670" s="72" t="s">
        <v>134</v>
      </c>
      <c r="Q670" s="71"/>
      <c r="R670" s="98">
        <v>39057</v>
      </c>
      <c r="S670" s="87"/>
      <c r="T670" s="95"/>
      <c r="U670" s="95"/>
      <c r="V670" s="95"/>
    </row>
    <row r="671" spans="2:22">
      <c r="B671" s="70" t="s">
        <v>151</v>
      </c>
      <c r="C671" s="101"/>
      <c r="D671" s="72" t="s">
        <v>60</v>
      </c>
      <c r="E671" s="95"/>
      <c r="F671" s="72" t="s">
        <v>60</v>
      </c>
      <c r="G671" s="95"/>
      <c r="H671" s="72" t="s">
        <v>142</v>
      </c>
      <c r="I671" s="101"/>
      <c r="J671" s="92" t="s">
        <v>134</v>
      </c>
      <c r="K671" s="93"/>
      <c r="L671" s="92" t="s">
        <v>134</v>
      </c>
      <c r="M671" s="71"/>
      <c r="N671" s="72" t="s">
        <v>134</v>
      </c>
      <c r="O671" s="71"/>
      <c r="P671" s="72" t="s">
        <v>134</v>
      </c>
      <c r="Q671" s="71"/>
      <c r="R671" s="98">
        <v>37940</v>
      </c>
      <c r="S671" s="87"/>
      <c r="T671" s="95"/>
      <c r="U671" s="95"/>
      <c r="V671" s="95"/>
    </row>
    <row r="672" spans="2:22">
      <c r="B672" s="70" t="s">
        <v>151</v>
      </c>
      <c r="C672" s="101"/>
      <c r="D672" s="72" t="s">
        <v>60</v>
      </c>
      <c r="E672" s="95"/>
      <c r="F672" s="72" t="s">
        <v>60</v>
      </c>
      <c r="G672" s="95"/>
      <c r="H672" s="72" t="s">
        <v>134</v>
      </c>
      <c r="I672" s="101"/>
      <c r="J672" s="92" t="s">
        <v>134</v>
      </c>
      <c r="K672" s="93"/>
      <c r="L672" s="92" t="s">
        <v>134</v>
      </c>
      <c r="M672" s="71"/>
      <c r="N672" s="72" t="s">
        <v>134</v>
      </c>
      <c r="O672" s="71"/>
      <c r="P672" s="72" t="s">
        <v>134</v>
      </c>
      <c r="Q672" s="71"/>
      <c r="R672" s="98">
        <v>36726</v>
      </c>
      <c r="S672" s="87"/>
      <c r="T672" s="95"/>
      <c r="U672" s="95"/>
      <c r="V672" s="95"/>
    </row>
    <row r="673" spans="2:22">
      <c r="B673" s="70" t="s">
        <v>151</v>
      </c>
      <c r="C673" s="101"/>
      <c r="D673" s="72" t="s">
        <v>56</v>
      </c>
      <c r="E673" s="95"/>
      <c r="F673" s="72" t="s">
        <v>56</v>
      </c>
      <c r="G673" s="95"/>
      <c r="H673" s="72" t="s">
        <v>134</v>
      </c>
      <c r="I673" s="101"/>
      <c r="J673" s="92" t="s">
        <v>134</v>
      </c>
      <c r="K673" s="93"/>
      <c r="L673" s="92" t="s">
        <v>134</v>
      </c>
      <c r="M673" s="71"/>
      <c r="N673" s="72" t="s">
        <v>134</v>
      </c>
      <c r="O673" s="71"/>
      <c r="P673" s="72" t="s">
        <v>134</v>
      </c>
      <c r="Q673" s="71"/>
      <c r="R673" s="98">
        <v>36250</v>
      </c>
      <c r="S673" s="87"/>
      <c r="T673" s="95"/>
      <c r="U673" s="95"/>
      <c r="V673" s="95"/>
    </row>
    <row r="674" spans="2:22">
      <c r="B674" s="84" t="s">
        <v>12</v>
      </c>
      <c r="C674" s="85"/>
      <c r="D674" s="86" t="s">
        <v>19</v>
      </c>
      <c r="E674" s="96"/>
      <c r="F674" s="86" t="s">
        <v>19</v>
      </c>
      <c r="G674" s="96"/>
      <c r="H674" s="86" t="s">
        <v>142</v>
      </c>
      <c r="I674" s="85"/>
      <c r="J674" s="88" t="s">
        <v>134</v>
      </c>
      <c r="K674" s="89"/>
      <c r="L674" s="88" t="s">
        <v>134</v>
      </c>
      <c r="M674" s="90"/>
      <c r="N674" s="86" t="s">
        <v>134</v>
      </c>
      <c r="O674" s="90"/>
      <c r="P674" s="86" t="s">
        <v>237</v>
      </c>
      <c r="Q674" s="90"/>
      <c r="R674" s="97">
        <v>45639</v>
      </c>
      <c r="S674" s="87"/>
      <c r="T674" s="96"/>
      <c r="U674" s="96"/>
      <c r="V674" s="96"/>
    </row>
    <row r="675" spans="2:22" s="317" customFormat="1">
      <c r="B675" s="70" t="s">
        <v>12</v>
      </c>
      <c r="D675" s="72" t="s">
        <v>19</v>
      </c>
      <c r="E675" s="95"/>
      <c r="F675" s="72" t="s">
        <v>19</v>
      </c>
      <c r="G675" s="95"/>
      <c r="H675" s="72" t="s">
        <v>142</v>
      </c>
      <c r="J675" s="92" t="s">
        <v>134</v>
      </c>
      <c r="K675" s="93"/>
      <c r="L675" s="92" t="s">
        <v>134</v>
      </c>
      <c r="M675" s="71"/>
      <c r="N675" s="72" t="s">
        <v>134</v>
      </c>
      <c r="O675" s="71"/>
      <c r="P675" s="72" t="s">
        <v>237</v>
      </c>
      <c r="Q675" s="71"/>
      <c r="R675" s="98">
        <v>44771</v>
      </c>
      <c r="S675" s="102"/>
      <c r="T675" s="95"/>
      <c r="U675" s="95"/>
      <c r="V675" s="95"/>
    </row>
    <row r="676" spans="2:22" s="183" customFormat="1">
      <c r="B676" s="70" t="s">
        <v>12</v>
      </c>
      <c r="D676" s="72" t="s">
        <v>19</v>
      </c>
      <c r="E676" s="95"/>
      <c r="F676" s="72" t="s">
        <v>19</v>
      </c>
      <c r="G676" s="95"/>
      <c r="H676" s="72" t="s">
        <v>142</v>
      </c>
      <c r="J676" s="92" t="s">
        <v>134</v>
      </c>
      <c r="K676" s="93"/>
      <c r="L676" s="92" t="s">
        <v>134</v>
      </c>
      <c r="M676" s="71"/>
      <c r="N676" s="72" t="s">
        <v>134</v>
      </c>
      <c r="O676" s="71"/>
      <c r="P676" s="72" t="s">
        <v>237</v>
      </c>
      <c r="Q676" s="71"/>
      <c r="R676" s="98">
        <v>42524</v>
      </c>
      <c r="S676" s="102"/>
      <c r="T676" s="95"/>
      <c r="U676" s="95"/>
      <c r="V676" s="95"/>
    </row>
    <row r="677" spans="2:22">
      <c r="B677" s="70" t="s">
        <v>12</v>
      </c>
      <c r="C677" s="101"/>
      <c r="D677" s="72" t="s">
        <v>2</v>
      </c>
      <c r="E677" s="95"/>
      <c r="F677" s="72" t="s">
        <v>2</v>
      </c>
      <c r="G677" s="95"/>
      <c r="H677" s="72" t="s">
        <v>144</v>
      </c>
      <c r="I677" s="101"/>
      <c r="J677" s="92" t="s">
        <v>134</v>
      </c>
      <c r="K677" s="93"/>
      <c r="L677" s="92" t="s">
        <v>134</v>
      </c>
      <c r="M677" s="71"/>
      <c r="N677" s="72" t="s">
        <v>134</v>
      </c>
      <c r="O677" s="71"/>
      <c r="P677" s="72" t="s">
        <v>237</v>
      </c>
      <c r="Q677" s="71"/>
      <c r="R677" s="98">
        <v>42160</v>
      </c>
      <c r="S677" s="87"/>
      <c r="T677" s="95"/>
      <c r="U677" s="95"/>
      <c r="V677" s="95"/>
    </row>
    <row r="678" spans="2:22">
      <c r="B678" s="70" t="s">
        <v>12</v>
      </c>
      <c r="C678" s="101"/>
      <c r="D678" s="72" t="s">
        <v>2</v>
      </c>
      <c r="E678" s="95"/>
      <c r="F678" s="72" t="s">
        <v>2</v>
      </c>
      <c r="G678" s="95"/>
      <c r="H678" s="72" t="s">
        <v>142</v>
      </c>
      <c r="I678" s="101"/>
      <c r="J678" s="92" t="s">
        <v>134</v>
      </c>
      <c r="K678" s="93"/>
      <c r="L678" s="92" t="s">
        <v>134</v>
      </c>
      <c r="M678" s="71"/>
      <c r="N678" s="72" t="s">
        <v>134</v>
      </c>
      <c r="O678" s="71"/>
      <c r="P678" s="72" t="s">
        <v>237</v>
      </c>
      <c r="Q678" s="71"/>
      <c r="R678" s="98">
        <v>41222</v>
      </c>
      <c r="S678" s="87"/>
      <c r="T678" s="95"/>
      <c r="U678" s="95"/>
      <c r="V678" s="95"/>
    </row>
    <row r="679" spans="2:22">
      <c r="B679" s="70" t="s">
        <v>12</v>
      </c>
      <c r="C679" s="101"/>
      <c r="D679" s="72" t="s">
        <v>2</v>
      </c>
      <c r="E679" s="95"/>
      <c r="F679" s="72" t="s">
        <v>2</v>
      </c>
      <c r="G679" s="95"/>
      <c r="H679" s="72" t="s">
        <v>142</v>
      </c>
      <c r="I679" s="101"/>
      <c r="J679" s="92" t="s">
        <v>134</v>
      </c>
      <c r="K679" s="93"/>
      <c r="L679" s="92" t="s">
        <v>134</v>
      </c>
      <c r="M679" s="71"/>
      <c r="N679" s="72" t="s">
        <v>134</v>
      </c>
      <c r="O679" s="71"/>
      <c r="P679" s="72" t="s">
        <v>134</v>
      </c>
      <c r="Q679" s="71"/>
      <c r="R679" s="98">
        <v>37940</v>
      </c>
      <c r="S679" s="87"/>
      <c r="T679" s="95"/>
      <c r="U679" s="95"/>
      <c r="V679" s="95"/>
    </row>
    <row r="680" spans="2:22">
      <c r="B680" s="70" t="s">
        <v>12</v>
      </c>
      <c r="C680" s="101"/>
      <c r="D680" s="72" t="s">
        <v>2</v>
      </c>
      <c r="E680" s="95"/>
      <c r="F680" s="72" t="s">
        <v>2</v>
      </c>
      <c r="G680" s="95"/>
      <c r="H680" s="72" t="s">
        <v>134</v>
      </c>
      <c r="I680" s="101"/>
      <c r="J680" s="92" t="s">
        <v>134</v>
      </c>
      <c r="K680" s="93"/>
      <c r="L680" s="92" t="s">
        <v>134</v>
      </c>
      <c r="M680" s="71"/>
      <c r="N680" s="72" t="s">
        <v>134</v>
      </c>
      <c r="O680" s="71"/>
      <c r="P680" s="72" t="s">
        <v>134</v>
      </c>
      <c r="Q680" s="71"/>
      <c r="R680" s="98">
        <v>35919</v>
      </c>
      <c r="S680" s="87"/>
      <c r="T680" s="95"/>
      <c r="U680" s="95"/>
      <c r="V680" s="95"/>
    </row>
    <row r="681" spans="2:22">
      <c r="B681" s="70" t="s">
        <v>12</v>
      </c>
      <c r="C681" s="101"/>
      <c r="D681" s="72" t="s">
        <v>19</v>
      </c>
      <c r="E681" s="95"/>
      <c r="F681" s="72" t="s">
        <v>2</v>
      </c>
      <c r="G681" s="95"/>
      <c r="H681" s="72" t="s">
        <v>134</v>
      </c>
      <c r="I681" s="101"/>
      <c r="J681" s="92" t="s">
        <v>601</v>
      </c>
      <c r="K681" s="93"/>
      <c r="L681" s="92" t="s">
        <v>134</v>
      </c>
      <c r="M681" s="71"/>
      <c r="N681" s="72" t="s">
        <v>134</v>
      </c>
      <c r="O681" s="71"/>
      <c r="P681" s="72" t="s">
        <v>134</v>
      </c>
      <c r="Q681" s="71"/>
      <c r="R681" s="98">
        <v>35872</v>
      </c>
      <c r="S681" s="87"/>
      <c r="T681" s="95"/>
      <c r="U681" s="95"/>
      <c r="V681" s="95"/>
    </row>
    <row r="682" spans="2:22">
      <c r="B682" s="70" t="s">
        <v>12</v>
      </c>
      <c r="C682" s="101"/>
      <c r="D682" s="72" t="s">
        <v>19</v>
      </c>
      <c r="E682" s="95"/>
      <c r="F682" s="72" t="s">
        <v>2</v>
      </c>
      <c r="G682" s="95"/>
      <c r="H682" s="72" t="s">
        <v>134</v>
      </c>
      <c r="I682" s="101"/>
      <c r="J682" s="92" t="s">
        <v>134</v>
      </c>
      <c r="K682" s="93"/>
      <c r="L682" s="92" t="s">
        <v>134</v>
      </c>
      <c r="M682" s="71"/>
      <c r="N682" s="72" t="s">
        <v>134</v>
      </c>
      <c r="O682" s="71"/>
      <c r="P682" s="72" t="s">
        <v>134</v>
      </c>
      <c r="Q682" s="71"/>
      <c r="R682" s="98">
        <v>35445</v>
      </c>
      <c r="S682" s="87"/>
      <c r="T682" s="95"/>
      <c r="U682" s="95"/>
      <c r="V682" s="95"/>
    </row>
    <row r="683" spans="2:22">
      <c r="B683" s="70" t="s">
        <v>12</v>
      </c>
      <c r="C683" s="101"/>
      <c r="D683" s="72" t="s">
        <v>24</v>
      </c>
      <c r="E683" s="95"/>
      <c r="F683" s="72" t="s">
        <v>134</v>
      </c>
      <c r="G683" s="95"/>
      <c r="H683" s="72" t="s">
        <v>134</v>
      </c>
      <c r="I683" s="101"/>
      <c r="J683" s="92" t="s">
        <v>134</v>
      </c>
      <c r="K683" s="93"/>
      <c r="L683" s="92" t="s">
        <v>134</v>
      </c>
      <c r="M683" s="71"/>
      <c r="N683" s="72" t="s">
        <v>134</v>
      </c>
      <c r="O683" s="71"/>
      <c r="P683" s="72" t="s">
        <v>134</v>
      </c>
      <c r="Q683" s="71"/>
      <c r="R683" s="98">
        <v>33616</v>
      </c>
      <c r="S683" s="87"/>
      <c r="T683" s="95"/>
      <c r="U683" s="95"/>
      <c r="V683" s="95"/>
    </row>
    <row r="684" spans="2:22">
      <c r="B684" s="70" t="s">
        <v>12</v>
      </c>
      <c r="C684" s="101"/>
      <c r="D684" s="72" t="s">
        <v>19</v>
      </c>
      <c r="E684" s="95"/>
      <c r="F684" s="72" t="s">
        <v>134</v>
      </c>
      <c r="G684" s="95"/>
      <c r="H684" s="72" t="s">
        <v>134</v>
      </c>
      <c r="I684" s="101"/>
      <c r="J684" s="92" t="s">
        <v>134</v>
      </c>
      <c r="K684" s="93"/>
      <c r="L684" s="92" t="s">
        <v>134</v>
      </c>
      <c r="M684" s="71"/>
      <c r="N684" s="72" t="s">
        <v>134</v>
      </c>
      <c r="O684" s="71"/>
      <c r="P684" s="72" t="s">
        <v>134</v>
      </c>
      <c r="Q684" s="71"/>
      <c r="R684" s="98">
        <v>33166</v>
      </c>
      <c r="S684" s="87"/>
      <c r="T684" s="95"/>
      <c r="U684" s="95"/>
      <c r="V684" s="95"/>
    </row>
    <row r="685" spans="2:22">
      <c r="B685" s="70" t="s">
        <v>12</v>
      </c>
      <c r="C685" s="101"/>
      <c r="D685" s="72" t="s">
        <v>2</v>
      </c>
      <c r="E685" s="95"/>
      <c r="F685" s="72" t="s">
        <v>134</v>
      </c>
      <c r="G685" s="95"/>
      <c r="H685" s="72" t="s">
        <v>134</v>
      </c>
      <c r="I685" s="101"/>
      <c r="J685" s="92" t="s">
        <v>134</v>
      </c>
      <c r="K685" s="93"/>
      <c r="L685" s="92" t="s">
        <v>134</v>
      </c>
      <c r="M685" s="71"/>
      <c r="N685" s="72" t="s">
        <v>134</v>
      </c>
      <c r="O685" s="71"/>
      <c r="P685" s="72" t="s">
        <v>134</v>
      </c>
      <c r="Q685" s="71"/>
      <c r="R685" s="98">
        <v>31450</v>
      </c>
      <c r="S685" s="87"/>
      <c r="T685" s="95"/>
      <c r="U685" s="95"/>
      <c r="V685" s="95"/>
    </row>
    <row r="686" spans="2:22">
      <c r="B686" s="70" t="s">
        <v>12</v>
      </c>
      <c r="C686" s="101"/>
      <c r="D686" s="72" t="s">
        <v>297</v>
      </c>
      <c r="E686" s="95"/>
      <c r="F686" s="72" t="s">
        <v>134</v>
      </c>
      <c r="G686" s="95"/>
      <c r="H686" s="72" t="s">
        <v>134</v>
      </c>
      <c r="I686" s="101"/>
      <c r="J686" s="92" t="s">
        <v>134</v>
      </c>
      <c r="K686" s="93"/>
      <c r="L686" s="92" t="s">
        <v>134</v>
      </c>
      <c r="M686" s="71"/>
      <c r="N686" s="72" t="s">
        <v>134</v>
      </c>
      <c r="O686" s="71"/>
      <c r="P686" s="72" t="s">
        <v>134</v>
      </c>
      <c r="Q686" s="71"/>
      <c r="R686" s="98">
        <v>28417</v>
      </c>
      <c r="S686" s="87"/>
      <c r="T686" s="95"/>
      <c r="U686" s="95"/>
      <c r="V686" s="95"/>
    </row>
    <row r="687" spans="2:22" ht="12.75" customHeight="1">
      <c r="B687" s="84" t="s">
        <v>3</v>
      </c>
      <c r="C687" s="85"/>
      <c r="D687" s="86" t="s">
        <v>29</v>
      </c>
      <c r="E687" s="96"/>
      <c r="F687" s="86" t="s">
        <v>29</v>
      </c>
      <c r="G687" s="96"/>
      <c r="H687" s="86" t="s">
        <v>144</v>
      </c>
      <c r="I687" s="85"/>
      <c r="J687" s="88" t="s">
        <v>134</v>
      </c>
      <c r="K687" s="89"/>
      <c r="L687" s="88" t="s">
        <v>134</v>
      </c>
      <c r="M687" s="90"/>
      <c r="N687" s="86" t="s">
        <v>134</v>
      </c>
      <c r="O687" s="90"/>
      <c r="P687" s="86" t="s">
        <v>134</v>
      </c>
      <c r="Q687" s="90"/>
      <c r="R687" s="97">
        <v>45954</v>
      </c>
      <c r="S687" s="87"/>
      <c r="T687" s="96"/>
      <c r="U687" s="96"/>
      <c r="V687" s="96"/>
    </row>
    <row r="688" spans="2:22" s="353" customFormat="1" ht="12.75" customHeight="1">
      <c r="B688" s="70" t="s">
        <v>3</v>
      </c>
      <c r="D688" s="72" t="s">
        <v>29</v>
      </c>
      <c r="E688" s="95"/>
      <c r="F688" s="72" t="s">
        <v>29</v>
      </c>
      <c r="G688" s="95"/>
      <c r="H688" s="72" t="s">
        <v>142</v>
      </c>
      <c r="J688" s="92" t="s">
        <v>134</v>
      </c>
      <c r="K688" s="93"/>
      <c r="L688" s="92" t="s">
        <v>134</v>
      </c>
      <c r="M688" s="71"/>
      <c r="N688" s="72" t="s">
        <v>134</v>
      </c>
      <c r="O688" s="71"/>
      <c r="P688" s="72" t="s">
        <v>134</v>
      </c>
      <c r="Q688" s="71"/>
      <c r="R688" s="98">
        <v>45639</v>
      </c>
      <c r="S688" s="102"/>
      <c r="T688" s="95"/>
      <c r="U688" s="95"/>
      <c r="V688" s="95"/>
    </row>
    <row r="689" spans="2:22" s="317" customFormat="1" ht="12.75" customHeight="1">
      <c r="B689" s="70" t="s">
        <v>3</v>
      </c>
      <c r="D689" s="72" t="s">
        <v>24</v>
      </c>
      <c r="E689" s="95"/>
      <c r="F689" s="72" t="s">
        <v>24</v>
      </c>
      <c r="G689" s="95"/>
      <c r="H689" s="72" t="s">
        <v>144</v>
      </c>
      <c r="J689" s="92" t="s">
        <v>134</v>
      </c>
      <c r="K689" s="93"/>
      <c r="L689" s="92" t="s">
        <v>134</v>
      </c>
      <c r="M689" s="71"/>
      <c r="N689" s="72" t="s">
        <v>134</v>
      </c>
      <c r="O689" s="71"/>
      <c r="P689" s="72" t="s">
        <v>134</v>
      </c>
      <c r="Q689" s="71"/>
      <c r="R689" s="98">
        <v>45590</v>
      </c>
      <c r="S689" s="102"/>
      <c r="T689" s="95"/>
      <c r="U689" s="95"/>
      <c r="V689" s="95"/>
    </row>
    <row r="690" spans="2:22" s="309" customFormat="1" ht="12.75" customHeight="1">
      <c r="B690" s="70" t="s">
        <v>3</v>
      </c>
      <c r="D690" s="72" t="s">
        <v>24</v>
      </c>
      <c r="E690" s="95"/>
      <c r="F690" s="72" t="s">
        <v>24</v>
      </c>
      <c r="G690" s="95"/>
      <c r="H690" s="72" t="s">
        <v>142</v>
      </c>
      <c r="J690" s="92" t="s">
        <v>134</v>
      </c>
      <c r="K690" s="93"/>
      <c r="L690" s="92" t="s">
        <v>134</v>
      </c>
      <c r="M690" s="71"/>
      <c r="N690" s="72" t="s">
        <v>134</v>
      </c>
      <c r="O690" s="71"/>
      <c r="P690" s="72" t="s">
        <v>134</v>
      </c>
      <c r="Q690" s="71"/>
      <c r="R690" s="98">
        <v>44897</v>
      </c>
      <c r="S690" s="102"/>
      <c r="T690" s="95"/>
      <c r="U690" s="95"/>
      <c r="V690" s="95"/>
    </row>
    <row r="691" spans="2:22" s="198" customFormat="1">
      <c r="B691" s="70" t="s">
        <v>3</v>
      </c>
      <c r="D691" s="72" t="s">
        <v>24</v>
      </c>
      <c r="E691" s="95"/>
      <c r="F691" s="72" t="s">
        <v>24</v>
      </c>
      <c r="G691" s="95"/>
      <c r="H691" s="72" t="s">
        <v>142</v>
      </c>
      <c r="J691" s="92" t="s">
        <v>134</v>
      </c>
      <c r="K691" s="93"/>
      <c r="L691" s="92" t="s">
        <v>134</v>
      </c>
      <c r="M691" s="71"/>
      <c r="N691" s="72" t="s">
        <v>134</v>
      </c>
      <c r="O691" s="71"/>
      <c r="P691" s="72" t="s">
        <v>134</v>
      </c>
      <c r="Q691" s="71"/>
      <c r="R691" s="98">
        <v>43882</v>
      </c>
      <c r="S691" s="102"/>
      <c r="T691" s="95"/>
      <c r="U691" s="95"/>
      <c r="V691" s="95"/>
    </row>
    <row r="692" spans="2:22">
      <c r="B692" s="70" t="s">
        <v>3</v>
      </c>
      <c r="C692" s="101"/>
      <c r="D692" s="72" t="s">
        <v>24</v>
      </c>
      <c r="E692" s="95"/>
      <c r="F692" s="72" t="s">
        <v>24</v>
      </c>
      <c r="G692" s="95"/>
      <c r="H692" s="72" t="s">
        <v>143</v>
      </c>
      <c r="I692" s="101"/>
      <c r="J692" s="92" t="s">
        <v>134</v>
      </c>
      <c r="K692" s="93"/>
      <c r="L692" s="92" t="s">
        <v>134</v>
      </c>
      <c r="M692" s="71"/>
      <c r="N692" s="72" t="s">
        <v>134</v>
      </c>
      <c r="O692" s="71"/>
      <c r="P692" s="72" t="s">
        <v>134</v>
      </c>
      <c r="Q692" s="71"/>
      <c r="R692" s="98">
        <v>43224</v>
      </c>
      <c r="S692" s="87"/>
      <c r="T692" s="95"/>
      <c r="U692" s="95"/>
      <c r="V692" s="95"/>
    </row>
    <row r="693" spans="2:22">
      <c r="B693" s="70" t="s">
        <v>3</v>
      </c>
      <c r="C693" s="101"/>
      <c r="D693" s="72" t="s">
        <v>24</v>
      </c>
      <c r="E693" s="95"/>
      <c r="F693" s="72" t="s">
        <v>24</v>
      </c>
      <c r="G693" s="95"/>
      <c r="H693" s="72" t="s">
        <v>142</v>
      </c>
      <c r="I693" s="101"/>
      <c r="J693" s="92" t="s">
        <v>134</v>
      </c>
      <c r="K693" s="93"/>
      <c r="L693" s="92" t="s">
        <v>134</v>
      </c>
      <c r="M693" s="71"/>
      <c r="N693" s="72" t="s">
        <v>134</v>
      </c>
      <c r="O693" s="71"/>
      <c r="P693" s="72" t="s">
        <v>134</v>
      </c>
      <c r="Q693" s="71"/>
      <c r="R693" s="98">
        <v>42265</v>
      </c>
      <c r="S693" s="87"/>
      <c r="T693" s="95"/>
      <c r="U693" s="95"/>
      <c r="V693" s="95"/>
    </row>
    <row r="694" spans="2:22">
      <c r="B694" s="70" t="s">
        <v>3</v>
      </c>
      <c r="C694" s="101"/>
      <c r="D694" s="72" t="s">
        <v>19</v>
      </c>
      <c r="E694" s="95"/>
      <c r="F694" s="72" t="s">
        <v>19</v>
      </c>
      <c r="G694" s="95"/>
      <c r="H694" s="72" t="s">
        <v>144</v>
      </c>
      <c r="I694" s="101"/>
      <c r="J694" s="92" t="s">
        <v>134</v>
      </c>
      <c r="K694" s="93"/>
      <c r="L694" s="92" t="s">
        <v>134</v>
      </c>
      <c r="M694" s="71"/>
      <c r="N694" s="72" t="s">
        <v>134</v>
      </c>
      <c r="O694" s="71"/>
      <c r="P694" s="72" t="s">
        <v>134</v>
      </c>
      <c r="Q694" s="71"/>
      <c r="R694" s="98">
        <v>41232</v>
      </c>
      <c r="S694" s="87"/>
      <c r="T694" s="95"/>
      <c r="U694" s="95"/>
      <c r="V694" s="95"/>
    </row>
    <row r="695" spans="2:22">
      <c r="B695" s="70" t="s">
        <v>3</v>
      </c>
      <c r="C695" s="101"/>
      <c r="D695" s="72" t="s">
        <v>2</v>
      </c>
      <c r="E695" s="95"/>
      <c r="F695" s="72" t="s">
        <v>2</v>
      </c>
      <c r="G695" s="95"/>
      <c r="H695" s="72" t="s">
        <v>144</v>
      </c>
      <c r="I695" s="101"/>
      <c r="J695" s="92" t="s">
        <v>134</v>
      </c>
      <c r="K695" s="93"/>
      <c r="L695" s="92" t="s">
        <v>134</v>
      </c>
      <c r="M695" s="71"/>
      <c r="N695" s="72" t="s">
        <v>134</v>
      </c>
      <c r="O695" s="71"/>
      <c r="P695" s="72" t="s">
        <v>134</v>
      </c>
      <c r="Q695" s="71"/>
      <c r="R695" s="98">
        <v>40952</v>
      </c>
      <c r="S695" s="87"/>
      <c r="T695" s="95"/>
      <c r="U695" s="95"/>
      <c r="V695" s="95"/>
    </row>
    <row r="696" spans="2:22">
      <c r="B696" s="70" t="s">
        <v>3</v>
      </c>
      <c r="C696" s="101"/>
      <c r="D696" s="72" t="s">
        <v>2</v>
      </c>
      <c r="E696" s="95"/>
      <c r="F696" s="72" t="s">
        <v>2</v>
      </c>
      <c r="G696" s="95"/>
      <c r="H696" s="72" t="s">
        <v>142</v>
      </c>
      <c r="I696" s="101"/>
      <c r="J696" s="92" t="s">
        <v>134</v>
      </c>
      <c r="K696" s="93"/>
      <c r="L696" s="92" t="s">
        <v>134</v>
      </c>
      <c r="M696" s="71"/>
      <c r="N696" s="72" t="s">
        <v>134</v>
      </c>
      <c r="O696" s="71"/>
      <c r="P696" s="72" t="s">
        <v>134</v>
      </c>
      <c r="Q696" s="71"/>
      <c r="R696" s="98">
        <v>37940</v>
      </c>
      <c r="S696" s="87"/>
      <c r="T696" s="95"/>
      <c r="U696" s="95"/>
      <c r="V696" s="95"/>
    </row>
    <row r="697" spans="2:22">
      <c r="B697" s="70" t="s">
        <v>3</v>
      </c>
      <c r="C697" s="101"/>
      <c r="D697" s="72" t="s">
        <v>2</v>
      </c>
      <c r="E697" s="95"/>
      <c r="F697" s="72" t="s">
        <v>2</v>
      </c>
      <c r="G697" s="95"/>
      <c r="H697" s="72" t="s">
        <v>134</v>
      </c>
      <c r="I697" s="101"/>
      <c r="J697" s="92" t="s">
        <v>134</v>
      </c>
      <c r="K697" s="93"/>
      <c r="L697" s="92" t="s">
        <v>134</v>
      </c>
      <c r="M697" s="71"/>
      <c r="N697" s="72" t="s">
        <v>134</v>
      </c>
      <c r="O697" s="71"/>
      <c r="P697" s="72" t="s">
        <v>134</v>
      </c>
      <c r="Q697" s="71"/>
      <c r="R697" s="98">
        <v>32414</v>
      </c>
      <c r="S697" s="87"/>
      <c r="T697" s="95"/>
      <c r="U697" s="95"/>
      <c r="V697" s="95"/>
    </row>
    <row r="698" spans="2:22">
      <c r="B698" s="70" t="s">
        <v>3</v>
      </c>
      <c r="C698" s="101"/>
      <c r="D698" s="72" t="s">
        <v>2</v>
      </c>
      <c r="E698" s="95"/>
      <c r="F698" s="72" t="s">
        <v>134</v>
      </c>
      <c r="G698" s="95"/>
      <c r="H698" s="72" t="s">
        <v>134</v>
      </c>
      <c r="I698" s="101"/>
      <c r="J698" s="92" t="s">
        <v>134</v>
      </c>
      <c r="K698" s="93"/>
      <c r="L698" s="92" t="s">
        <v>134</v>
      </c>
      <c r="M698" s="71"/>
      <c r="N698" s="72" t="s">
        <v>134</v>
      </c>
      <c r="O698" s="71"/>
      <c r="P698" s="72" t="s">
        <v>134</v>
      </c>
      <c r="Q698" s="71"/>
      <c r="R698" s="98">
        <v>28878</v>
      </c>
      <c r="S698" s="87"/>
      <c r="T698" s="95"/>
      <c r="U698" s="95"/>
      <c r="V698" s="95"/>
    </row>
    <row r="699" spans="2:22">
      <c r="B699" s="84" t="s">
        <v>179</v>
      </c>
      <c r="C699" s="85"/>
      <c r="D699" s="86" t="s">
        <v>110</v>
      </c>
      <c r="E699" s="96"/>
      <c r="F699" s="86" t="s">
        <v>110</v>
      </c>
      <c r="G699" s="96"/>
      <c r="H699" s="86" t="s">
        <v>142</v>
      </c>
      <c r="I699" s="85"/>
      <c r="J699" s="88" t="s">
        <v>134</v>
      </c>
      <c r="K699" s="89"/>
      <c r="L699" s="88" t="s">
        <v>134</v>
      </c>
      <c r="M699" s="90"/>
      <c r="N699" s="86" t="s">
        <v>134</v>
      </c>
      <c r="O699" s="90"/>
      <c r="P699" s="86" t="s">
        <v>134</v>
      </c>
      <c r="Q699" s="90"/>
      <c r="R699" s="97">
        <v>45457</v>
      </c>
      <c r="S699" s="87"/>
      <c r="T699" s="96"/>
      <c r="U699" s="96"/>
      <c r="V699" s="96"/>
    </row>
    <row r="700" spans="2:22" s="288" customFormat="1">
      <c r="B700" s="70" t="s">
        <v>179</v>
      </c>
      <c r="D700" s="72" t="s">
        <v>98</v>
      </c>
      <c r="E700" s="95"/>
      <c r="F700" s="72" t="s">
        <v>98</v>
      </c>
      <c r="G700" s="95"/>
      <c r="H700" s="72" t="s">
        <v>144</v>
      </c>
      <c r="J700" s="92" t="s">
        <v>134</v>
      </c>
      <c r="K700" s="93"/>
      <c r="L700" s="92" t="s">
        <v>134</v>
      </c>
      <c r="M700" s="71"/>
      <c r="N700" s="72" t="s">
        <v>134</v>
      </c>
      <c r="O700" s="71"/>
      <c r="P700" s="72" t="s">
        <v>134</v>
      </c>
      <c r="Q700" s="71"/>
      <c r="R700" s="98">
        <v>45181</v>
      </c>
      <c r="S700" s="102"/>
      <c r="T700" s="95"/>
      <c r="U700" s="95"/>
      <c r="V700" s="95"/>
    </row>
    <row r="701" spans="2:22" s="240" customFormat="1">
      <c r="B701" s="70" t="s">
        <v>179</v>
      </c>
      <c r="D701" s="72" t="s">
        <v>98</v>
      </c>
      <c r="E701" s="95"/>
      <c r="F701" s="72" t="s">
        <v>98</v>
      </c>
      <c r="G701" s="95"/>
      <c r="H701" s="72" t="s">
        <v>142</v>
      </c>
      <c r="J701" s="92" t="s">
        <v>134</v>
      </c>
      <c r="K701" s="93"/>
      <c r="L701" s="92" t="s">
        <v>134</v>
      </c>
      <c r="M701" s="71"/>
      <c r="N701" s="72" t="s">
        <v>134</v>
      </c>
      <c r="O701" s="71"/>
      <c r="P701" s="72" t="s">
        <v>134</v>
      </c>
      <c r="Q701" s="71"/>
      <c r="R701" s="98">
        <v>44897</v>
      </c>
      <c r="S701" s="102"/>
      <c r="T701" s="95"/>
      <c r="U701" s="95"/>
      <c r="V701" s="95"/>
    </row>
    <row r="702" spans="2:22" s="198" customFormat="1">
      <c r="B702" s="70" t="s">
        <v>179</v>
      </c>
      <c r="D702" s="72" t="s">
        <v>98</v>
      </c>
      <c r="E702" s="95"/>
      <c r="F702" s="72" t="s">
        <v>98</v>
      </c>
      <c r="G702" s="95"/>
      <c r="H702" s="72" t="s">
        <v>142</v>
      </c>
      <c r="J702" s="92" t="s">
        <v>134</v>
      </c>
      <c r="K702" s="93"/>
      <c r="L702" s="92" t="s">
        <v>134</v>
      </c>
      <c r="M702" s="71"/>
      <c r="N702" s="72" t="s">
        <v>134</v>
      </c>
      <c r="O702" s="71"/>
      <c r="P702" s="72" t="s">
        <v>134</v>
      </c>
      <c r="Q702" s="71"/>
      <c r="R702" s="98">
        <v>44169</v>
      </c>
      <c r="S702" s="102"/>
      <c r="T702" s="95"/>
      <c r="U702" s="95"/>
      <c r="V702" s="95"/>
    </row>
    <row r="703" spans="2:22">
      <c r="B703" s="70" t="s">
        <v>179</v>
      </c>
      <c r="C703" s="101"/>
      <c r="D703" s="72" t="s">
        <v>98</v>
      </c>
      <c r="E703" s="95"/>
      <c r="F703" s="72" t="s">
        <v>98</v>
      </c>
      <c r="G703" s="95"/>
      <c r="H703" s="72" t="s">
        <v>143</v>
      </c>
      <c r="I703" s="101"/>
      <c r="J703" s="92" t="s">
        <v>134</v>
      </c>
      <c r="K703" s="93"/>
      <c r="L703" s="92" t="s">
        <v>134</v>
      </c>
      <c r="M703" s="71"/>
      <c r="N703" s="72" t="s">
        <v>134</v>
      </c>
      <c r="O703" s="71"/>
      <c r="P703" s="72" t="s">
        <v>134</v>
      </c>
      <c r="Q703" s="71"/>
      <c r="R703" s="98">
        <v>43630</v>
      </c>
      <c r="S703" s="87"/>
      <c r="T703" s="95"/>
      <c r="U703" s="95"/>
      <c r="V703" s="95"/>
    </row>
    <row r="704" spans="2:22">
      <c r="B704" s="70" t="s">
        <v>179</v>
      </c>
      <c r="C704" s="101"/>
      <c r="D704" s="72" t="s">
        <v>98</v>
      </c>
      <c r="E704" s="95"/>
      <c r="F704" s="72" t="s">
        <v>98</v>
      </c>
      <c r="G704" s="95"/>
      <c r="H704" s="72" t="s">
        <v>142</v>
      </c>
      <c r="I704" s="101"/>
      <c r="J704" s="92" t="s">
        <v>134</v>
      </c>
      <c r="K704" s="93"/>
      <c r="L704" s="92" t="s">
        <v>134</v>
      </c>
      <c r="M704" s="71"/>
      <c r="N704" s="72" t="s">
        <v>134</v>
      </c>
      <c r="O704" s="71"/>
      <c r="P704" s="72" t="s">
        <v>134</v>
      </c>
      <c r="Q704" s="71"/>
      <c r="R704" s="98">
        <v>43259</v>
      </c>
      <c r="S704" s="87"/>
      <c r="T704" s="95"/>
      <c r="U704" s="95"/>
      <c r="V704" s="95"/>
    </row>
    <row r="705" spans="2:22">
      <c r="B705" s="70" t="s">
        <v>179</v>
      </c>
      <c r="C705" s="101"/>
      <c r="D705" s="72" t="s">
        <v>91</v>
      </c>
      <c r="E705" s="95"/>
      <c r="F705" s="72" t="s">
        <v>91</v>
      </c>
      <c r="G705" s="95"/>
      <c r="H705" s="72" t="s">
        <v>144</v>
      </c>
      <c r="I705" s="101"/>
      <c r="J705" s="92" t="s">
        <v>134</v>
      </c>
      <c r="K705" s="93"/>
      <c r="L705" s="92" t="s">
        <v>134</v>
      </c>
      <c r="M705" s="71"/>
      <c r="N705" s="72" t="s">
        <v>134</v>
      </c>
      <c r="O705" s="71"/>
      <c r="P705" s="72" t="s">
        <v>134</v>
      </c>
      <c r="Q705" s="71"/>
      <c r="R705" s="98">
        <v>42919</v>
      </c>
      <c r="S705" s="87"/>
      <c r="T705" s="95"/>
      <c r="U705" s="95"/>
      <c r="V705" s="95"/>
    </row>
    <row r="706" spans="2:22">
      <c r="B706" s="70" t="s">
        <v>179</v>
      </c>
      <c r="C706" s="101"/>
      <c r="D706" s="72" t="s">
        <v>69</v>
      </c>
      <c r="E706" s="95"/>
      <c r="F706" s="72" t="s">
        <v>69</v>
      </c>
      <c r="G706" s="95"/>
      <c r="H706" s="72" t="s">
        <v>144</v>
      </c>
      <c r="I706" s="101"/>
      <c r="J706" s="92" t="s">
        <v>134</v>
      </c>
      <c r="K706" s="93"/>
      <c r="L706" s="92" t="s">
        <v>134</v>
      </c>
      <c r="M706" s="71"/>
      <c r="N706" s="72" t="s">
        <v>134</v>
      </c>
      <c r="O706" s="71"/>
      <c r="P706" s="72" t="s">
        <v>134</v>
      </c>
      <c r="Q706" s="71"/>
      <c r="R706" s="98">
        <v>42489</v>
      </c>
      <c r="S706" s="87"/>
      <c r="T706" s="95"/>
      <c r="U706" s="95"/>
      <c r="V706" s="95"/>
    </row>
    <row r="707" spans="2:22">
      <c r="B707" s="70" t="s">
        <v>179</v>
      </c>
      <c r="C707" s="101"/>
      <c r="D707" s="72" t="s">
        <v>79</v>
      </c>
      <c r="E707" s="95"/>
      <c r="F707" s="72" t="s">
        <v>79</v>
      </c>
      <c r="G707" s="95"/>
      <c r="H707" s="72" t="s">
        <v>285</v>
      </c>
      <c r="I707" s="101"/>
      <c r="J707" s="92" t="s">
        <v>600</v>
      </c>
      <c r="K707" s="93"/>
      <c r="L707" s="92" t="s">
        <v>600</v>
      </c>
      <c r="M707" s="71"/>
      <c r="N707" s="72" t="s">
        <v>134</v>
      </c>
      <c r="O707" s="71"/>
      <c r="P707" s="72" t="s">
        <v>134</v>
      </c>
      <c r="Q707" s="71"/>
      <c r="R707" s="98">
        <v>42433</v>
      </c>
      <c r="S707" s="87"/>
      <c r="T707" s="95"/>
      <c r="U707" s="95"/>
      <c r="V707" s="95"/>
    </row>
    <row r="708" spans="2:22">
      <c r="B708" s="70" t="s">
        <v>179</v>
      </c>
      <c r="C708" s="101"/>
      <c r="D708" s="72" t="s">
        <v>79</v>
      </c>
      <c r="E708" s="95"/>
      <c r="F708" s="72" t="s">
        <v>79</v>
      </c>
      <c r="G708" s="95"/>
      <c r="H708" s="72" t="s">
        <v>142</v>
      </c>
      <c r="I708" s="101"/>
      <c r="J708" s="92" t="s">
        <v>134</v>
      </c>
      <c r="K708" s="93"/>
      <c r="L708" s="92" t="s">
        <v>134</v>
      </c>
      <c r="M708" s="71"/>
      <c r="N708" s="72" t="s">
        <v>134</v>
      </c>
      <c r="O708" s="71"/>
      <c r="P708" s="72" t="s">
        <v>134</v>
      </c>
      <c r="Q708" s="71"/>
      <c r="R708" s="98">
        <v>41985</v>
      </c>
      <c r="S708" s="87"/>
      <c r="T708" s="95"/>
      <c r="U708" s="95"/>
      <c r="V708" s="95"/>
    </row>
    <row r="709" spans="2:22">
      <c r="B709" s="84" t="s">
        <v>149</v>
      </c>
      <c r="C709" s="85"/>
      <c r="D709" s="86" t="s">
        <v>60</v>
      </c>
      <c r="E709" s="96"/>
      <c r="F709" s="86" t="s">
        <v>60</v>
      </c>
      <c r="G709" s="96"/>
      <c r="H709" s="86" t="s">
        <v>144</v>
      </c>
      <c r="I709" s="85"/>
      <c r="J709" s="88" t="s">
        <v>134</v>
      </c>
      <c r="K709" s="89"/>
      <c r="L709" s="88" t="s">
        <v>134</v>
      </c>
      <c r="M709" s="90"/>
      <c r="N709" s="86" t="s">
        <v>134</v>
      </c>
      <c r="O709" s="90"/>
      <c r="P709" s="86" t="s">
        <v>134</v>
      </c>
      <c r="Q709" s="90"/>
      <c r="R709" s="97">
        <v>45740</v>
      </c>
      <c r="S709" s="87"/>
      <c r="T709" s="95"/>
      <c r="U709" s="95"/>
      <c r="V709" s="95"/>
    </row>
    <row r="710" spans="2:22" s="328" customFormat="1">
      <c r="B710" s="70" t="s">
        <v>149</v>
      </c>
      <c r="D710" s="72" t="s">
        <v>60</v>
      </c>
      <c r="E710" s="95"/>
      <c r="F710" s="72" t="s">
        <v>60</v>
      </c>
      <c r="G710" s="95"/>
      <c r="H710" s="72" t="s">
        <v>142</v>
      </c>
      <c r="J710" s="92" t="s">
        <v>134</v>
      </c>
      <c r="K710" s="93"/>
      <c r="L710" s="92" t="s">
        <v>134</v>
      </c>
      <c r="M710" s="71"/>
      <c r="N710" s="72" t="s">
        <v>134</v>
      </c>
      <c r="O710" s="71"/>
      <c r="P710" s="72" t="s">
        <v>134</v>
      </c>
      <c r="Q710" s="71"/>
      <c r="R710" s="98">
        <v>45377</v>
      </c>
      <c r="S710" s="102"/>
      <c r="T710" s="95"/>
      <c r="U710" s="95"/>
      <c r="V710" s="95"/>
    </row>
    <row r="711" spans="2:22">
      <c r="B711" s="70" t="s">
        <v>149</v>
      </c>
      <c r="C711" s="276"/>
      <c r="D711" s="72" t="s">
        <v>60</v>
      </c>
      <c r="E711" s="95"/>
      <c r="F711" s="72" t="s">
        <v>60</v>
      </c>
      <c r="G711" s="95"/>
      <c r="H711" s="72" t="s">
        <v>144</v>
      </c>
      <c r="I711" s="276"/>
      <c r="J711" s="92" t="s">
        <v>134</v>
      </c>
      <c r="K711" s="93"/>
      <c r="L711" s="92" t="s">
        <v>134</v>
      </c>
      <c r="M711" s="71"/>
      <c r="N711" s="72" t="s">
        <v>134</v>
      </c>
      <c r="O711" s="71"/>
      <c r="P711" s="72" t="s">
        <v>134</v>
      </c>
      <c r="Q711" s="71"/>
      <c r="R711" s="98">
        <v>44679</v>
      </c>
      <c r="S711" s="87"/>
      <c r="T711" s="96"/>
      <c r="U711" s="96"/>
      <c r="V711" s="96"/>
    </row>
    <row r="712" spans="2:22" s="171" customFormat="1">
      <c r="B712" s="70" t="s">
        <v>149</v>
      </c>
      <c r="D712" s="72" t="s">
        <v>60</v>
      </c>
      <c r="E712" s="95"/>
      <c r="F712" s="72" t="s">
        <v>60</v>
      </c>
      <c r="G712" s="95"/>
      <c r="H712" s="72" t="s">
        <v>142</v>
      </c>
      <c r="J712" s="92" t="s">
        <v>134</v>
      </c>
      <c r="K712" s="93"/>
      <c r="L712" s="92" t="s">
        <v>134</v>
      </c>
      <c r="M712" s="71"/>
      <c r="N712" s="72" t="s">
        <v>134</v>
      </c>
      <c r="O712" s="71"/>
      <c r="P712" s="72" t="s">
        <v>134</v>
      </c>
      <c r="Q712" s="71"/>
      <c r="R712" s="98">
        <v>44459</v>
      </c>
      <c r="S712" s="102"/>
      <c r="T712" s="95"/>
      <c r="U712" s="95"/>
      <c r="V712" s="95"/>
    </row>
    <row r="713" spans="2:22" s="145" customFormat="1">
      <c r="B713" s="70" t="s">
        <v>149</v>
      </c>
      <c r="D713" s="72" t="s">
        <v>60</v>
      </c>
      <c r="E713" s="95"/>
      <c r="F713" s="72" t="s">
        <v>60</v>
      </c>
      <c r="G713" s="95"/>
      <c r="H713" s="72" t="s">
        <v>142</v>
      </c>
      <c r="J713" s="92" t="s">
        <v>134</v>
      </c>
      <c r="K713" s="93"/>
      <c r="L713" s="92" t="s">
        <v>134</v>
      </c>
      <c r="M713" s="71"/>
      <c r="N713" s="72" t="s">
        <v>134</v>
      </c>
      <c r="O713" s="71"/>
      <c r="P713" s="72" t="s">
        <v>134</v>
      </c>
      <c r="Q713" s="71"/>
      <c r="R713" s="98">
        <v>42989</v>
      </c>
      <c r="S713" s="102"/>
      <c r="T713" s="95"/>
      <c r="U713" s="95"/>
      <c r="V713" s="95"/>
    </row>
    <row r="714" spans="2:22">
      <c r="B714" s="70" t="s">
        <v>149</v>
      </c>
      <c r="C714" s="101"/>
      <c r="D714" s="72" t="s">
        <v>79</v>
      </c>
      <c r="E714" s="95"/>
      <c r="F714" s="72" t="s">
        <v>79</v>
      </c>
      <c r="G714" s="95"/>
      <c r="H714" s="72" t="s">
        <v>142</v>
      </c>
      <c r="I714" s="101"/>
      <c r="J714" s="92" t="s">
        <v>134</v>
      </c>
      <c r="K714" s="93"/>
      <c r="L714" s="92" t="s">
        <v>134</v>
      </c>
      <c r="M714" s="71"/>
      <c r="N714" s="72" t="s">
        <v>134</v>
      </c>
      <c r="O714" s="71"/>
      <c r="P714" s="72" t="s">
        <v>134</v>
      </c>
      <c r="Q714" s="71"/>
      <c r="R714" s="98">
        <v>42440</v>
      </c>
      <c r="S714" s="87"/>
      <c r="T714" s="95"/>
      <c r="U714" s="95"/>
      <c r="V714" s="95"/>
    </row>
    <row r="715" spans="2:22">
      <c r="B715" s="70" t="s">
        <v>149</v>
      </c>
      <c r="C715" s="101"/>
      <c r="D715" s="72" t="s">
        <v>79</v>
      </c>
      <c r="E715" s="95"/>
      <c r="F715" s="72" t="s">
        <v>79</v>
      </c>
      <c r="G715" s="95"/>
      <c r="H715" s="72" t="s">
        <v>143</v>
      </c>
      <c r="I715" s="101"/>
      <c r="J715" s="92" t="s">
        <v>134</v>
      </c>
      <c r="K715" s="93"/>
      <c r="L715" s="92" t="s">
        <v>134</v>
      </c>
      <c r="M715" s="71"/>
      <c r="N715" s="72" t="s">
        <v>134</v>
      </c>
      <c r="O715" s="71"/>
      <c r="P715" s="72" t="s">
        <v>134</v>
      </c>
      <c r="Q715" s="71"/>
      <c r="R715" s="98">
        <v>41873</v>
      </c>
      <c r="S715" s="87"/>
      <c r="T715" s="95"/>
      <c r="U715" s="95"/>
      <c r="V715" s="95"/>
    </row>
    <row r="716" spans="2:22">
      <c r="B716" s="70" t="s">
        <v>149</v>
      </c>
      <c r="C716" s="101"/>
      <c r="D716" s="72" t="s">
        <v>79</v>
      </c>
      <c r="E716" s="95"/>
      <c r="F716" s="72" t="s">
        <v>79</v>
      </c>
      <c r="G716" s="95"/>
      <c r="H716" s="72" t="s">
        <v>142</v>
      </c>
      <c r="I716" s="101"/>
      <c r="J716" s="92" t="s">
        <v>134</v>
      </c>
      <c r="K716" s="93"/>
      <c r="L716" s="92" t="s">
        <v>134</v>
      </c>
      <c r="M716" s="71"/>
      <c r="N716" s="72" t="s">
        <v>134</v>
      </c>
      <c r="O716" s="71"/>
      <c r="P716" s="72" t="s">
        <v>134</v>
      </c>
      <c r="Q716" s="71"/>
      <c r="R716" s="98">
        <v>40457</v>
      </c>
      <c r="S716" s="87"/>
      <c r="T716" s="95"/>
      <c r="U716" s="95"/>
      <c r="V716" s="95"/>
    </row>
    <row r="717" spans="2:22">
      <c r="B717" s="84" t="s">
        <v>4</v>
      </c>
      <c r="C717" s="85"/>
      <c r="D717" s="86" t="s">
        <v>2</v>
      </c>
      <c r="E717" s="96"/>
      <c r="F717" s="86" t="s">
        <v>2</v>
      </c>
      <c r="G717" s="96"/>
      <c r="H717" s="86" t="s">
        <v>142</v>
      </c>
      <c r="I717" s="85"/>
      <c r="J717" s="88" t="s">
        <v>134</v>
      </c>
      <c r="K717" s="89"/>
      <c r="L717" s="88" t="s">
        <v>134</v>
      </c>
      <c r="M717" s="90"/>
      <c r="N717" s="86" t="s">
        <v>134</v>
      </c>
      <c r="O717" s="90"/>
      <c r="P717" s="86" t="s">
        <v>134</v>
      </c>
      <c r="Q717" s="90"/>
      <c r="R717" s="97">
        <v>45786</v>
      </c>
      <c r="S717" s="87"/>
      <c r="T717" s="96"/>
      <c r="U717" s="96"/>
      <c r="V717" s="96"/>
    </row>
    <row r="718" spans="2:22" s="335" customFormat="1">
      <c r="B718" s="70" t="s">
        <v>4</v>
      </c>
      <c r="D718" s="72" t="s">
        <v>2</v>
      </c>
      <c r="E718" s="95"/>
      <c r="F718" s="72" t="s">
        <v>2</v>
      </c>
      <c r="G718" s="95"/>
      <c r="H718" s="72" t="s">
        <v>142</v>
      </c>
      <c r="J718" s="92" t="s">
        <v>134</v>
      </c>
      <c r="K718" s="93"/>
      <c r="L718" s="92" t="s">
        <v>134</v>
      </c>
      <c r="M718" s="71"/>
      <c r="N718" s="72" t="s">
        <v>134</v>
      </c>
      <c r="O718" s="71"/>
      <c r="P718" s="72" t="s">
        <v>134</v>
      </c>
      <c r="Q718" s="71"/>
      <c r="R718" s="98">
        <v>44967</v>
      </c>
      <c r="S718" s="102"/>
      <c r="T718" s="95"/>
      <c r="U718" s="95"/>
      <c r="V718" s="95"/>
    </row>
    <row r="719" spans="2:22" s="204" customFormat="1">
      <c r="B719" s="70" t="s">
        <v>4</v>
      </c>
      <c r="D719" s="72" t="s">
        <v>2</v>
      </c>
      <c r="E719" s="95"/>
      <c r="F719" s="72" t="s">
        <v>2</v>
      </c>
      <c r="G719" s="95"/>
      <c r="H719" s="72" t="s">
        <v>142</v>
      </c>
      <c r="J719" s="92" t="s">
        <v>134</v>
      </c>
      <c r="K719" s="93"/>
      <c r="L719" s="92" t="s">
        <v>134</v>
      </c>
      <c r="M719" s="71"/>
      <c r="N719" s="72" t="s">
        <v>134</v>
      </c>
      <c r="O719" s="71"/>
      <c r="P719" s="72" t="s">
        <v>134</v>
      </c>
      <c r="Q719" s="71"/>
      <c r="R719" s="98">
        <v>41698</v>
      </c>
      <c r="S719" s="102"/>
      <c r="T719" s="95"/>
      <c r="U719" s="95"/>
      <c r="V719" s="95"/>
    </row>
    <row r="720" spans="2:22">
      <c r="B720" s="70" t="s">
        <v>4</v>
      </c>
      <c r="C720" s="101"/>
      <c r="D720" s="72" t="s">
        <v>2</v>
      </c>
      <c r="E720" s="95"/>
      <c r="F720" s="72" t="s">
        <v>2</v>
      </c>
      <c r="G720" s="95"/>
      <c r="H720" s="72" t="s">
        <v>144</v>
      </c>
      <c r="I720" s="101"/>
      <c r="J720" s="92" t="s">
        <v>134</v>
      </c>
      <c r="K720" s="93"/>
      <c r="L720" s="92" t="s">
        <v>134</v>
      </c>
      <c r="M720" s="71"/>
      <c r="N720" s="72" t="s">
        <v>134</v>
      </c>
      <c r="O720" s="71"/>
      <c r="P720" s="72" t="s">
        <v>134</v>
      </c>
      <c r="Q720" s="71"/>
      <c r="R720" s="98">
        <v>41113</v>
      </c>
      <c r="S720" s="87"/>
      <c r="T720" s="95"/>
      <c r="U720" s="95"/>
      <c r="V720" s="95"/>
    </row>
    <row r="721" spans="2:22">
      <c r="B721" s="70" t="s">
        <v>4</v>
      </c>
      <c r="C721" s="101"/>
      <c r="D721" s="72" t="s">
        <v>2</v>
      </c>
      <c r="E721" s="95"/>
      <c r="F721" s="72" t="s">
        <v>2</v>
      </c>
      <c r="G721" s="95"/>
      <c r="H721" s="72" t="s">
        <v>142</v>
      </c>
      <c r="I721" s="101"/>
      <c r="J721" s="92" t="s">
        <v>134</v>
      </c>
      <c r="K721" s="93"/>
      <c r="L721" s="92" t="s">
        <v>134</v>
      </c>
      <c r="M721" s="71"/>
      <c r="N721" s="72" t="s">
        <v>134</v>
      </c>
      <c r="O721" s="71"/>
      <c r="P721" s="72" t="s">
        <v>134</v>
      </c>
      <c r="Q721" s="71"/>
      <c r="R721" s="98">
        <v>37940</v>
      </c>
      <c r="S721" s="87"/>
      <c r="T721" s="95"/>
      <c r="U721" s="95"/>
      <c r="V721" s="95"/>
    </row>
    <row r="722" spans="2:22">
      <c r="B722" s="70" t="s">
        <v>4</v>
      </c>
      <c r="C722" s="101"/>
      <c r="D722" s="72" t="s">
        <v>2</v>
      </c>
      <c r="E722" s="95"/>
      <c r="F722" s="72" t="s">
        <v>2</v>
      </c>
      <c r="G722" s="95"/>
      <c r="H722" s="72" t="s">
        <v>134</v>
      </c>
      <c r="I722" s="101"/>
      <c r="J722" s="92" t="s">
        <v>134</v>
      </c>
      <c r="K722" s="93"/>
      <c r="L722" s="92" t="s">
        <v>134</v>
      </c>
      <c r="M722" s="71"/>
      <c r="N722" s="72" t="s">
        <v>134</v>
      </c>
      <c r="O722" s="71"/>
      <c r="P722" s="72" t="s">
        <v>134</v>
      </c>
      <c r="Q722" s="71"/>
      <c r="R722" s="98">
        <v>34088</v>
      </c>
      <c r="S722" s="87"/>
      <c r="T722" s="95"/>
      <c r="U722" s="95"/>
      <c r="V722" s="95"/>
    </row>
    <row r="723" spans="2:22">
      <c r="B723" s="70" t="s">
        <v>4</v>
      </c>
      <c r="C723" s="101"/>
      <c r="D723" s="72" t="s">
        <v>2</v>
      </c>
      <c r="E723" s="95"/>
      <c r="F723" s="72" t="s">
        <v>134</v>
      </c>
      <c r="G723" s="95"/>
      <c r="H723" s="72" t="s">
        <v>134</v>
      </c>
      <c r="I723" s="101"/>
      <c r="J723" s="92" t="s">
        <v>134</v>
      </c>
      <c r="K723" s="93"/>
      <c r="L723" s="92" t="s">
        <v>134</v>
      </c>
      <c r="M723" s="71"/>
      <c r="N723" s="72" t="s">
        <v>134</v>
      </c>
      <c r="O723" s="71"/>
      <c r="P723" s="72" t="s">
        <v>134</v>
      </c>
      <c r="Q723" s="71"/>
      <c r="R723" s="98">
        <v>31452</v>
      </c>
      <c r="S723" s="87"/>
      <c r="T723" s="95"/>
      <c r="U723" s="95"/>
      <c r="V723" s="95"/>
    </row>
    <row r="724" spans="2:22">
      <c r="B724" s="84" t="s">
        <v>159</v>
      </c>
      <c r="C724" s="85"/>
      <c r="D724" s="86" t="s">
        <v>98</v>
      </c>
      <c r="E724" s="96"/>
      <c r="F724" s="86" t="s">
        <v>98</v>
      </c>
      <c r="G724" s="96"/>
      <c r="H724" s="86" t="s">
        <v>143</v>
      </c>
      <c r="I724" s="85"/>
      <c r="J724" s="88" t="s">
        <v>134</v>
      </c>
      <c r="K724" s="89"/>
      <c r="L724" s="88" t="s">
        <v>134</v>
      </c>
      <c r="M724" s="90"/>
      <c r="N724" s="86" t="s">
        <v>134</v>
      </c>
      <c r="O724" s="90"/>
      <c r="P724" s="86" t="s">
        <v>134</v>
      </c>
      <c r="Q724" s="90"/>
      <c r="R724" s="97">
        <v>46122</v>
      </c>
      <c r="S724" s="87"/>
      <c r="T724" s="96"/>
      <c r="U724" s="96"/>
      <c r="V724" s="96"/>
    </row>
    <row r="725" spans="2:22" s="375" customFormat="1">
      <c r="B725" s="70" t="s">
        <v>159</v>
      </c>
      <c r="D725" s="72" t="s">
        <v>98</v>
      </c>
      <c r="E725" s="95"/>
      <c r="F725" s="72" t="s">
        <v>98</v>
      </c>
      <c r="G725" s="95"/>
      <c r="H725" s="72" t="s">
        <v>142</v>
      </c>
      <c r="J725" s="92" t="s">
        <v>134</v>
      </c>
      <c r="K725" s="93"/>
      <c r="L725" s="92" t="s">
        <v>134</v>
      </c>
      <c r="M725" s="71"/>
      <c r="N725" s="72" t="s">
        <v>134</v>
      </c>
      <c r="O725" s="71"/>
      <c r="P725" s="72" t="s">
        <v>134</v>
      </c>
      <c r="Q725" s="71"/>
      <c r="R725" s="98">
        <v>45940</v>
      </c>
      <c r="S725" s="102"/>
      <c r="T725" s="95"/>
      <c r="U725" s="95"/>
      <c r="V725" s="95"/>
    </row>
    <row r="726" spans="2:22" s="352" customFormat="1">
      <c r="B726" s="70" t="s">
        <v>159</v>
      </c>
      <c r="D726" s="72" t="s">
        <v>110</v>
      </c>
      <c r="E726" s="95"/>
      <c r="F726" s="72" t="s">
        <v>110</v>
      </c>
      <c r="G726" s="95"/>
      <c r="H726" s="72" t="s">
        <v>143</v>
      </c>
      <c r="J726" s="92" t="s">
        <v>134</v>
      </c>
      <c r="K726" s="93"/>
      <c r="L726" s="92" t="s">
        <v>134</v>
      </c>
      <c r="M726" s="71"/>
      <c r="N726" s="72" t="s">
        <v>134</v>
      </c>
      <c r="O726" s="71"/>
      <c r="P726" s="72" t="s">
        <v>134</v>
      </c>
      <c r="Q726" s="71"/>
      <c r="R726" s="98">
        <v>45576</v>
      </c>
      <c r="S726" s="102"/>
      <c r="T726" s="95"/>
      <c r="U726" s="95"/>
      <c r="V726" s="95"/>
    </row>
    <row r="727" spans="2:22" s="307" customFormat="1">
      <c r="B727" s="70" t="s">
        <v>159</v>
      </c>
      <c r="D727" s="72" t="s">
        <v>105</v>
      </c>
      <c r="E727" s="95"/>
      <c r="F727" s="72" t="s">
        <v>107</v>
      </c>
      <c r="G727" s="95"/>
      <c r="H727" s="72" t="s">
        <v>142</v>
      </c>
      <c r="J727" s="92" t="s">
        <v>134</v>
      </c>
      <c r="K727" s="93"/>
      <c r="L727" s="92" t="s">
        <v>134</v>
      </c>
      <c r="M727" s="71"/>
      <c r="N727" s="72" t="s">
        <v>134</v>
      </c>
      <c r="O727" s="71"/>
      <c r="P727" s="72" t="s">
        <v>134</v>
      </c>
      <c r="Q727" s="71"/>
      <c r="R727" s="98">
        <v>45086</v>
      </c>
      <c r="S727" s="102"/>
      <c r="T727" s="95"/>
      <c r="U727" s="95"/>
      <c r="V727" s="95"/>
    </row>
    <row r="728" spans="2:22" s="219" customFormat="1">
      <c r="B728" s="70" t="s">
        <v>159</v>
      </c>
      <c r="D728" s="72" t="s">
        <v>105</v>
      </c>
      <c r="E728" s="95"/>
      <c r="F728" s="72" t="s">
        <v>105</v>
      </c>
      <c r="G728" s="95"/>
      <c r="H728" s="72" t="s">
        <v>142</v>
      </c>
      <c r="J728" s="92" t="s">
        <v>134</v>
      </c>
      <c r="K728" s="93"/>
      <c r="L728" s="92" t="s">
        <v>134</v>
      </c>
      <c r="M728" s="71"/>
      <c r="N728" s="72" t="s">
        <v>134</v>
      </c>
      <c r="O728" s="71"/>
      <c r="P728" s="72" t="s">
        <v>134</v>
      </c>
      <c r="Q728" s="71"/>
      <c r="R728" s="98">
        <v>44894</v>
      </c>
      <c r="S728" s="102"/>
      <c r="T728" s="95"/>
      <c r="U728" s="95"/>
      <c r="V728" s="95"/>
    </row>
    <row r="729" spans="2:22" s="198" customFormat="1">
      <c r="B729" s="70" t="s">
        <v>159</v>
      </c>
      <c r="D729" s="72" t="s">
        <v>110</v>
      </c>
      <c r="E729" s="95"/>
      <c r="F729" s="72" t="s">
        <v>110</v>
      </c>
      <c r="G729" s="95"/>
      <c r="H729" s="72" t="s">
        <v>285</v>
      </c>
      <c r="J729" s="92" t="s">
        <v>600</v>
      </c>
      <c r="K729" s="93"/>
      <c r="L729" s="92" t="s">
        <v>600</v>
      </c>
      <c r="M729" s="71"/>
      <c r="N729" s="72" t="s">
        <v>134</v>
      </c>
      <c r="O729" s="71"/>
      <c r="P729" s="72" t="s">
        <v>134</v>
      </c>
      <c r="Q729" s="71"/>
      <c r="R729" s="98">
        <v>44834</v>
      </c>
      <c r="S729" s="102"/>
      <c r="T729" s="95"/>
      <c r="U729" s="95"/>
      <c r="V729" s="95"/>
    </row>
    <row r="730" spans="2:22" s="191" customFormat="1">
      <c r="B730" s="70" t="s">
        <v>159</v>
      </c>
      <c r="D730" s="72" t="s">
        <v>98</v>
      </c>
      <c r="E730" s="95"/>
      <c r="F730" s="72" t="s">
        <v>98</v>
      </c>
      <c r="G730" s="95"/>
      <c r="H730" s="72" t="s">
        <v>142</v>
      </c>
      <c r="J730" s="92" t="s">
        <v>134</v>
      </c>
      <c r="K730" s="93"/>
      <c r="L730" s="92" t="s">
        <v>134</v>
      </c>
      <c r="M730" s="71"/>
      <c r="N730" s="72" t="s">
        <v>134</v>
      </c>
      <c r="O730" s="71"/>
      <c r="P730" s="72" t="s">
        <v>134</v>
      </c>
      <c r="Q730" s="71"/>
      <c r="R730" s="98">
        <v>44596</v>
      </c>
      <c r="S730" s="102"/>
      <c r="T730" s="95"/>
      <c r="U730" s="95"/>
      <c r="V730" s="95"/>
    </row>
    <row r="731" spans="2:22" s="158" customFormat="1">
      <c r="B731" s="70" t="s">
        <v>159</v>
      </c>
      <c r="D731" s="72" t="s">
        <v>91</v>
      </c>
      <c r="E731" s="95"/>
      <c r="F731" s="72" t="s">
        <v>91</v>
      </c>
      <c r="G731" s="95"/>
      <c r="H731" s="72" t="s">
        <v>144</v>
      </c>
      <c r="J731" s="92" t="s">
        <v>134</v>
      </c>
      <c r="K731" s="93"/>
      <c r="L731" s="92" t="s">
        <v>134</v>
      </c>
      <c r="M731" s="71"/>
      <c r="N731" s="72" t="s">
        <v>134</v>
      </c>
      <c r="O731" s="71"/>
      <c r="P731" s="72" t="s">
        <v>134</v>
      </c>
      <c r="Q731" s="71"/>
      <c r="R731" s="98">
        <v>44442</v>
      </c>
      <c r="S731" s="102"/>
      <c r="T731" s="95"/>
      <c r="U731" s="95"/>
      <c r="V731" s="95"/>
    </row>
    <row r="732" spans="2:22" s="142" customFormat="1">
      <c r="B732" s="70" t="s">
        <v>159</v>
      </c>
      <c r="D732" s="72" t="s">
        <v>91</v>
      </c>
      <c r="E732" s="95"/>
      <c r="F732" s="72" t="s">
        <v>91</v>
      </c>
      <c r="G732" s="95"/>
      <c r="H732" s="72" t="s">
        <v>144</v>
      </c>
      <c r="J732" s="92" t="s">
        <v>134</v>
      </c>
      <c r="K732" s="93"/>
      <c r="L732" s="92" t="s">
        <v>134</v>
      </c>
      <c r="M732" s="71"/>
      <c r="N732" s="72" t="s">
        <v>134</v>
      </c>
      <c r="O732" s="71"/>
      <c r="P732" s="72" t="s">
        <v>134</v>
      </c>
      <c r="Q732" s="71"/>
      <c r="R732" s="98">
        <v>43938</v>
      </c>
      <c r="S732" s="102"/>
      <c r="T732" s="95"/>
      <c r="U732" s="95"/>
      <c r="V732" s="95"/>
    </row>
    <row r="733" spans="2:22">
      <c r="B733" s="70" t="s">
        <v>159</v>
      </c>
      <c r="C733" s="101"/>
      <c r="D733" s="72" t="s">
        <v>91</v>
      </c>
      <c r="E733" s="95"/>
      <c r="F733" s="72" t="s">
        <v>91</v>
      </c>
      <c r="G733" s="95"/>
      <c r="H733" s="72" t="s">
        <v>143</v>
      </c>
      <c r="I733" s="101"/>
      <c r="J733" s="92" t="s">
        <v>134</v>
      </c>
      <c r="K733" s="93"/>
      <c r="L733" s="92" t="s">
        <v>134</v>
      </c>
      <c r="M733" s="71"/>
      <c r="N733" s="72" t="s">
        <v>134</v>
      </c>
      <c r="O733" s="71"/>
      <c r="P733" s="72" t="s">
        <v>134</v>
      </c>
      <c r="Q733" s="71"/>
      <c r="R733" s="98">
        <v>43854</v>
      </c>
      <c r="S733" s="87"/>
      <c r="T733" s="95"/>
      <c r="U733" s="95"/>
      <c r="V733" s="95"/>
    </row>
    <row r="734" spans="2:22">
      <c r="B734" s="70" t="s">
        <v>159</v>
      </c>
      <c r="C734" s="101"/>
      <c r="D734" s="72" t="s">
        <v>91</v>
      </c>
      <c r="E734" s="95"/>
      <c r="F734" s="72" t="s">
        <v>91</v>
      </c>
      <c r="G734" s="95"/>
      <c r="H734" s="72" t="s">
        <v>142</v>
      </c>
      <c r="I734" s="101"/>
      <c r="J734" s="92" t="s">
        <v>134</v>
      </c>
      <c r="K734" s="93"/>
      <c r="L734" s="92" t="s">
        <v>134</v>
      </c>
      <c r="M734" s="71"/>
      <c r="N734" s="72" t="s">
        <v>134</v>
      </c>
      <c r="O734" s="71"/>
      <c r="P734" s="72" t="s">
        <v>134</v>
      </c>
      <c r="Q734" s="71"/>
      <c r="R734" s="98">
        <v>42636</v>
      </c>
      <c r="S734" s="87"/>
      <c r="T734" s="95"/>
      <c r="U734" s="95"/>
      <c r="V734" s="95"/>
    </row>
    <row r="735" spans="2:22">
      <c r="B735" s="70" t="s">
        <v>159</v>
      </c>
      <c r="C735" s="101"/>
      <c r="D735" s="72" t="s">
        <v>91</v>
      </c>
      <c r="E735" s="95"/>
      <c r="F735" s="72" t="s">
        <v>91</v>
      </c>
      <c r="G735" s="95"/>
      <c r="H735" s="72" t="s">
        <v>144</v>
      </c>
      <c r="I735" s="101"/>
      <c r="J735" s="92" t="s">
        <v>134</v>
      </c>
      <c r="K735" s="93"/>
      <c r="L735" s="92" t="s">
        <v>134</v>
      </c>
      <c r="M735" s="71"/>
      <c r="N735" s="72" t="s">
        <v>134</v>
      </c>
      <c r="O735" s="71"/>
      <c r="P735" s="72" t="s">
        <v>134</v>
      </c>
      <c r="Q735" s="71"/>
      <c r="R735" s="98">
        <v>42082</v>
      </c>
      <c r="S735" s="87"/>
      <c r="T735" s="95"/>
      <c r="U735" s="95"/>
      <c r="V735" s="95"/>
    </row>
    <row r="736" spans="2:22">
      <c r="B736" s="70" t="s">
        <v>159</v>
      </c>
      <c r="C736" s="101"/>
      <c r="D736" s="72" t="s">
        <v>88</v>
      </c>
      <c r="E736" s="95"/>
      <c r="F736" s="72" t="s">
        <v>88</v>
      </c>
      <c r="G736" s="95"/>
      <c r="H736" s="72" t="s">
        <v>144</v>
      </c>
      <c r="I736" s="101"/>
      <c r="J736" s="92" t="s">
        <v>134</v>
      </c>
      <c r="K736" s="93"/>
      <c r="L736" s="92" t="s">
        <v>134</v>
      </c>
      <c r="M736" s="71"/>
      <c r="N736" s="72" t="s">
        <v>134</v>
      </c>
      <c r="O736" s="71"/>
      <c r="P736" s="72" t="s">
        <v>134</v>
      </c>
      <c r="Q736" s="71"/>
      <c r="R736" s="98">
        <v>41817</v>
      </c>
      <c r="S736" s="87"/>
      <c r="T736" s="95"/>
      <c r="U736" s="95"/>
      <c r="V736" s="95"/>
    </row>
    <row r="737" spans="2:22">
      <c r="B737" s="70" t="s">
        <v>159</v>
      </c>
      <c r="C737" s="101"/>
      <c r="D737" s="72" t="s">
        <v>69</v>
      </c>
      <c r="E737" s="95"/>
      <c r="F737" s="72" t="s">
        <v>69</v>
      </c>
      <c r="G737" s="95"/>
      <c r="H737" s="72" t="s">
        <v>144</v>
      </c>
      <c r="I737" s="101"/>
      <c r="J737" s="92" t="s">
        <v>134</v>
      </c>
      <c r="K737" s="93"/>
      <c r="L737" s="92" t="s">
        <v>134</v>
      </c>
      <c r="M737" s="71"/>
      <c r="N737" s="72" t="s">
        <v>134</v>
      </c>
      <c r="O737" s="71"/>
      <c r="P737" s="72" t="s">
        <v>134</v>
      </c>
      <c r="Q737" s="71"/>
      <c r="R737" s="98">
        <v>41613</v>
      </c>
      <c r="S737" s="87"/>
      <c r="T737" s="95"/>
      <c r="U737" s="95"/>
      <c r="V737" s="95"/>
    </row>
    <row r="738" spans="2:22">
      <c r="B738" s="70" t="s">
        <v>159</v>
      </c>
      <c r="C738" s="101"/>
      <c r="D738" s="72" t="s">
        <v>69</v>
      </c>
      <c r="E738" s="95"/>
      <c r="F738" s="72" t="s">
        <v>69</v>
      </c>
      <c r="G738" s="95"/>
      <c r="H738" s="72" t="s">
        <v>142</v>
      </c>
      <c r="I738" s="101"/>
      <c r="J738" s="92" t="s">
        <v>134</v>
      </c>
      <c r="K738" s="93"/>
      <c r="L738" s="92" t="s">
        <v>134</v>
      </c>
      <c r="M738" s="71"/>
      <c r="N738" s="72" t="s">
        <v>134</v>
      </c>
      <c r="O738" s="71"/>
      <c r="P738" s="72" t="s">
        <v>134</v>
      </c>
      <c r="Q738" s="71"/>
      <c r="R738" s="98">
        <v>41263</v>
      </c>
      <c r="S738" s="87"/>
      <c r="T738" s="95"/>
      <c r="U738" s="95"/>
      <c r="V738" s="95"/>
    </row>
    <row r="739" spans="2:22">
      <c r="B739" s="84" t="s">
        <v>34</v>
      </c>
      <c r="C739" s="85"/>
      <c r="D739" s="86" t="s">
        <v>53</v>
      </c>
      <c r="E739" s="96"/>
      <c r="F739" s="86" t="s">
        <v>53</v>
      </c>
      <c r="G739" s="96"/>
      <c r="H739" s="86" t="s">
        <v>142</v>
      </c>
      <c r="I739" s="85"/>
      <c r="J739" s="88" t="s">
        <v>134</v>
      </c>
      <c r="K739" s="89"/>
      <c r="L739" s="88" t="s">
        <v>134</v>
      </c>
      <c r="M739" s="90"/>
      <c r="N739" s="86" t="s">
        <v>134</v>
      </c>
      <c r="O739" s="90"/>
      <c r="P739" s="86" t="s">
        <v>134</v>
      </c>
      <c r="Q739" s="90"/>
      <c r="R739" s="97">
        <v>45730</v>
      </c>
      <c r="S739" s="87"/>
      <c r="T739" s="96"/>
      <c r="U739" s="96"/>
      <c r="V739" s="96"/>
    </row>
    <row r="740" spans="2:22" s="326" customFormat="1">
      <c r="B740" s="70" t="s">
        <v>34</v>
      </c>
      <c r="D740" s="72" t="s">
        <v>56</v>
      </c>
      <c r="E740" s="95"/>
      <c r="F740" s="72" t="s">
        <v>56</v>
      </c>
      <c r="G740" s="95"/>
      <c r="H740" s="72" t="s">
        <v>143</v>
      </c>
      <c r="J740" s="92" t="s">
        <v>134</v>
      </c>
      <c r="K740" s="93"/>
      <c r="L740" s="92" t="s">
        <v>134</v>
      </c>
      <c r="M740" s="71"/>
      <c r="N740" s="72" t="s">
        <v>134</v>
      </c>
      <c r="O740" s="71"/>
      <c r="P740" s="72" t="s">
        <v>134</v>
      </c>
      <c r="Q740" s="71"/>
      <c r="R740" s="98">
        <v>45548</v>
      </c>
      <c r="S740" s="102"/>
      <c r="T740" s="95"/>
      <c r="U740" s="95"/>
      <c r="V740" s="95"/>
    </row>
    <row r="741" spans="2:22" s="302" customFormat="1">
      <c r="B741" s="70" t="s">
        <v>34</v>
      </c>
      <c r="D741" s="72" t="s">
        <v>56</v>
      </c>
      <c r="E741" s="95"/>
      <c r="F741" s="72" t="s">
        <v>56</v>
      </c>
      <c r="G741" s="95"/>
      <c r="H741" s="72" t="s">
        <v>142</v>
      </c>
      <c r="J741" s="92" t="s">
        <v>134</v>
      </c>
      <c r="K741" s="93"/>
      <c r="L741" s="92" t="s">
        <v>134</v>
      </c>
      <c r="M741" s="71"/>
      <c r="N741" s="72" t="s">
        <v>134</v>
      </c>
      <c r="O741" s="71"/>
      <c r="P741" s="72" t="s">
        <v>134</v>
      </c>
      <c r="Q741" s="71"/>
      <c r="R741" s="98">
        <v>45184</v>
      </c>
      <c r="S741" s="102"/>
      <c r="T741" s="95"/>
      <c r="U741" s="95"/>
      <c r="V741" s="95"/>
    </row>
    <row r="742" spans="2:22" s="240" customFormat="1">
      <c r="B742" s="70" t="s">
        <v>34</v>
      </c>
      <c r="D742" s="72" t="s">
        <v>79</v>
      </c>
      <c r="E742" s="95"/>
      <c r="F742" s="72" t="s">
        <v>79</v>
      </c>
      <c r="G742" s="95"/>
      <c r="H742" s="72" t="s">
        <v>143</v>
      </c>
      <c r="J742" s="92" t="s">
        <v>134</v>
      </c>
      <c r="K742" s="93"/>
      <c r="L742" s="92" t="s">
        <v>134</v>
      </c>
      <c r="M742" s="71"/>
      <c r="N742" s="72" t="s">
        <v>134</v>
      </c>
      <c r="O742" s="71"/>
      <c r="P742" s="72" t="s">
        <v>134</v>
      </c>
      <c r="Q742" s="71"/>
      <c r="R742" s="98">
        <v>45002</v>
      </c>
      <c r="S742" s="102"/>
      <c r="T742" s="95"/>
      <c r="U742" s="95"/>
      <c r="V742" s="95"/>
    </row>
    <row r="743" spans="2:22" s="208" customFormat="1">
      <c r="B743" s="70" t="s">
        <v>34</v>
      </c>
      <c r="D743" s="72" t="s">
        <v>79</v>
      </c>
      <c r="E743" s="95"/>
      <c r="F743" s="72" t="s">
        <v>79</v>
      </c>
      <c r="G743" s="95"/>
      <c r="H743" s="72" t="s">
        <v>142</v>
      </c>
      <c r="J743" s="92" t="s">
        <v>134</v>
      </c>
      <c r="K743" s="93"/>
      <c r="L743" s="92" t="s">
        <v>134</v>
      </c>
      <c r="M743" s="71"/>
      <c r="N743" s="72" t="s">
        <v>134</v>
      </c>
      <c r="O743" s="71"/>
      <c r="P743" s="72" t="s">
        <v>134</v>
      </c>
      <c r="Q743" s="71"/>
      <c r="R743" s="98">
        <v>44820</v>
      </c>
      <c r="S743" s="102"/>
      <c r="T743" s="95"/>
      <c r="U743" s="95"/>
      <c r="V743" s="95"/>
    </row>
    <row r="744" spans="2:22" s="189" customFormat="1">
      <c r="B744" s="70" t="s">
        <v>34</v>
      </c>
      <c r="D744" s="72" t="s">
        <v>79</v>
      </c>
      <c r="E744" s="95"/>
      <c r="F744" s="72" t="s">
        <v>79</v>
      </c>
      <c r="G744" s="95"/>
      <c r="H744" s="72" t="s">
        <v>142</v>
      </c>
      <c r="J744" s="92" t="s">
        <v>134</v>
      </c>
      <c r="K744" s="93"/>
      <c r="L744" s="92" t="s">
        <v>134</v>
      </c>
      <c r="M744" s="71"/>
      <c r="N744" s="72" t="s">
        <v>134</v>
      </c>
      <c r="O744" s="71"/>
      <c r="P744" s="72" t="s">
        <v>134</v>
      </c>
      <c r="Q744" s="71"/>
      <c r="R744" s="98">
        <v>44141</v>
      </c>
      <c r="S744" s="102"/>
      <c r="T744" s="95"/>
      <c r="U744" s="95"/>
      <c r="V744" s="95"/>
    </row>
    <row r="745" spans="2:22">
      <c r="B745" s="70" t="s">
        <v>34</v>
      </c>
      <c r="C745" s="101"/>
      <c r="D745" s="72" t="s">
        <v>69</v>
      </c>
      <c r="E745" s="95"/>
      <c r="F745" s="72" t="s">
        <v>69</v>
      </c>
      <c r="G745" s="95"/>
      <c r="H745" s="72" t="s">
        <v>142</v>
      </c>
      <c r="I745" s="101"/>
      <c r="J745" s="92" t="s">
        <v>134</v>
      </c>
      <c r="K745" s="93"/>
      <c r="L745" s="92" t="s">
        <v>134</v>
      </c>
      <c r="M745" s="71"/>
      <c r="N745" s="72" t="s">
        <v>134</v>
      </c>
      <c r="O745" s="71"/>
      <c r="P745" s="72" t="s">
        <v>134</v>
      </c>
      <c r="Q745" s="71"/>
      <c r="R745" s="98">
        <v>43525</v>
      </c>
      <c r="S745" s="87"/>
      <c r="T745" s="95"/>
      <c r="U745" s="95"/>
      <c r="V745" s="95"/>
    </row>
    <row r="746" spans="2:22">
      <c r="B746" s="70" t="s">
        <v>34</v>
      </c>
      <c r="C746" s="101"/>
      <c r="D746" s="72" t="s">
        <v>91</v>
      </c>
      <c r="E746" s="95"/>
      <c r="F746" s="72" t="s">
        <v>91</v>
      </c>
      <c r="G746" s="95"/>
      <c r="H746" s="72" t="s">
        <v>143</v>
      </c>
      <c r="I746" s="101"/>
      <c r="J746" s="92" t="s">
        <v>134</v>
      </c>
      <c r="K746" s="93"/>
      <c r="L746" s="92" t="s">
        <v>134</v>
      </c>
      <c r="M746" s="71"/>
      <c r="N746" s="72" t="s">
        <v>134</v>
      </c>
      <c r="O746" s="71"/>
      <c r="P746" s="72" t="s">
        <v>134</v>
      </c>
      <c r="Q746" s="71"/>
      <c r="R746" s="98">
        <v>43152</v>
      </c>
      <c r="S746" s="87"/>
      <c r="T746" s="95"/>
      <c r="U746" s="95"/>
      <c r="V746" s="95"/>
    </row>
    <row r="747" spans="2:22">
      <c r="B747" s="70" t="s">
        <v>34</v>
      </c>
      <c r="C747" s="101"/>
      <c r="D747" s="72" t="s">
        <v>110</v>
      </c>
      <c r="E747" s="95"/>
      <c r="F747" s="72" t="s">
        <v>110</v>
      </c>
      <c r="G747" s="95"/>
      <c r="H747" s="72" t="s">
        <v>143</v>
      </c>
      <c r="I747" s="101"/>
      <c r="J747" s="92" t="s">
        <v>134</v>
      </c>
      <c r="K747" s="93"/>
      <c r="L747" s="92" t="s">
        <v>134</v>
      </c>
      <c r="M747" s="71"/>
      <c r="N747" s="72" t="s">
        <v>134</v>
      </c>
      <c r="O747" s="71"/>
      <c r="P747" s="72" t="s">
        <v>134</v>
      </c>
      <c r="Q747" s="71"/>
      <c r="R747" s="98">
        <v>42909</v>
      </c>
      <c r="S747" s="87"/>
      <c r="T747" s="95"/>
      <c r="U747" s="95"/>
      <c r="V747" s="95"/>
    </row>
    <row r="748" spans="2:22">
      <c r="B748" s="70" t="s">
        <v>34</v>
      </c>
      <c r="C748" s="101"/>
      <c r="D748" s="72" t="s">
        <v>107</v>
      </c>
      <c r="E748" s="95"/>
      <c r="F748" s="72" t="s">
        <v>107</v>
      </c>
      <c r="G748" s="95"/>
      <c r="H748" s="72" t="s">
        <v>142</v>
      </c>
      <c r="I748" s="101"/>
      <c r="J748" s="92" t="s">
        <v>293</v>
      </c>
      <c r="K748" s="93"/>
      <c r="L748" s="92" t="s">
        <v>293</v>
      </c>
      <c r="M748" s="71"/>
      <c r="N748" s="72" t="s">
        <v>134</v>
      </c>
      <c r="O748" s="71"/>
      <c r="P748" s="72" t="s">
        <v>134</v>
      </c>
      <c r="Q748" s="71"/>
      <c r="R748" s="98">
        <v>42272</v>
      </c>
      <c r="S748" s="87"/>
      <c r="T748" s="95"/>
      <c r="U748" s="95"/>
      <c r="V748" s="95"/>
    </row>
    <row r="749" spans="2:22">
      <c r="B749" s="70" t="s">
        <v>34</v>
      </c>
      <c r="C749" s="101"/>
      <c r="D749" s="72" t="s">
        <v>107</v>
      </c>
      <c r="E749" s="95"/>
      <c r="F749" s="72" t="s">
        <v>107</v>
      </c>
      <c r="G749" s="95"/>
      <c r="H749" s="72" t="s">
        <v>285</v>
      </c>
      <c r="I749" s="101"/>
      <c r="J749" s="92" t="s">
        <v>600</v>
      </c>
      <c r="K749" s="93"/>
      <c r="L749" s="92" t="s">
        <v>600</v>
      </c>
      <c r="M749" s="71"/>
      <c r="N749" s="72" t="s">
        <v>134</v>
      </c>
      <c r="O749" s="71"/>
      <c r="P749" s="72" t="s">
        <v>134</v>
      </c>
      <c r="Q749" s="71"/>
      <c r="R749" s="98">
        <v>42186</v>
      </c>
      <c r="S749" s="87"/>
      <c r="T749" s="95"/>
      <c r="U749" s="95"/>
      <c r="V749" s="95"/>
    </row>
    <row r="750" spans="2:22">
      <c r="B750" s="70" t="s">
        <v>34</v>
      </c>
      <c r="C750" s="101"/>
      <c r="D750" s="72" t="s">
        <v>110</v>
      </c>
      <c r="E750" s="95"/>
      <c r="F750" s="72" t="s">
        <v>110</v>
      </c>
      <c r="G750" s="95"/>
      <c r="H750" s="72" t="s">
        <v>144</v>
      </c>
      <c r="I750" s="101"/>
      <c r="J750" s="92" t="s">
        <v>134</v>
      </c>
      <c r="K750" s="93"/>
      <c r="L750" s="92" t="s">
        <v>134</v>
      </c>
      <c r="M750" s="71"/>
      <c r="N750" s="72" t="s">
        <v>134</v>
      </c>
      <c r="O750" s="71"/>
      <c r="P750" s="72" t="s">
        <v>134</v>
      </c>
      <c r="Q750" s="71"/>
      <c r="R750" s="98">
        <v>42123</v>
      </c>
      <c r="S750" s="87"/>
      <c r="T750" s="95"/>
      <c r="U750" s="95"/>
      <c r="V750" s="95"/>
    </row>
    <row r="751" spans="2:22">
      <c r="B751" s="70" t="s">
        <v>34</v>
      </c>
      <c r="C751" s="101"/>
      <c r="D751" s="72" t="s">
        <v>98</v>
      </c>
      <c r="E751" s="95"/>
      <c r="F751" s="72" t="s">
        <v>98</v>
      </c>
      <c r="G751" s="95"/>
      <c r="H751" s="72" t="s">
        <v>285</v>
      </c>
      <c r="I751" s="101"/>
      <c r="J751" s="92" t="s">
        <v>600</v>
      </c>
      <c r="K751" s="93"/>
      <c r="L751" s="92" t="s">
        <v>600</v>
      </c>
      <c r="M751" s="71"/>
      <c r="N751" s="72" t="s">
        <v>134</v>
      </c>
      <c r="O751" s="71"/>
      <c r="P751" s="72" t="s">
        <v>134</v>
      </c>
      <c r="Q751" s="71"/>
      <c r="R751" s="98">
        <v>42041</v>
      </c>
      <c r="S751" s="87"/>
      <c r="T751" s="95"/>
      <c r="U751" s="95"/>
      <c r="V751" s="95"/>
    </row>
    <row r="752" spans="2:22">
      <c r="B752" s="70" t="s">
        <v>34</v>
      </c>
      <c r="C752" s="101"/>
      <c r="D752" s="72" t="s">
        <v>98</v>
      </c>
      <c r="E752" s="95"/>
      <c r="F752" s="72" t="s">
        <v>98</v>
      </c>
      <c r="G752" s="95"/>
      <c r="H752" s="72" t="s">
        <v>142</v>
      </c>
      <c r="I752" s="101"/>
      <c r="J752" s="92" t="s">
        <v>134</v>
      </c>
      <c r="K752" s="93"/>
      <c r="L752" s="92" t="s">
        <v>134</v>
      </c>
      <c r="M752" s="71"/>
      <c r="N752" s="72" t="s">
        <v>134</v>
      </c>
      <c r="O752" s="71"/>
      <c r="P752" s="72" t="s">
        <v>134</v>
      </c>
      <c r="Q752" s="71"/>
      <c r="R752" s="98">
        <v>41852</v>
      </c>
      <c r="S752" s="87"/>
      <c r="T752" s="95"/>
      <c r="U752" s="95"/>
      <c r="V752" s="95"/>
    </row>
    <row r="753" spans="2:22">
      <c r="B753" s="70" t="s">
        <v>34</v>
      </c>
      <c r="C753" s="101"/>
      <c r="D753" s="72" t="s">
        <v>107</v>
      </c>
      <c r="E753" s="95"/>
      <c r="F753" s="72" t="s">
        <v>107</v>
      </c>
      <c r="G753" s="95"/>
      <c r="H753" s="72" t="s">
        <v>142</v>
      </c>
      <c r="I753" s="101"/>
      <c r="J753" s="92" t="s">
        <v>134</v>
      </c>
      <c r="K753" s="93"/>
      <c r="L753" s="92" t="s">
        <v>134</v>
      </c>
      <c r="M753" s="71"/>
      <c r="N753" s="72" t="s">
        <v>134</v>
      </c>
      <c r="O753" s="71"/>
      <c r="P753" s="72" t="s">
        <v>134</v>
      </c>
      <c r="Q753" s="71"/>
      <c r="R753" s="98">
        <v>41607</v>
      </c>
      <c r="S753" s="87"/>
      <c r="T753" s="95"/>
      <c r="U753" s="95"/>
      <c r="V753" s="95"/>
    </row>
    <row r="754" spans="2:22">
      <c r="B754" s="70" t="s">
        <v>34</v>
      </c>
      <c r="C754" s="101"/>
      <c r="D754" s="72" t="s">
        <v>283</v>
      </c>
      <c r="E754" s="95"/>
      <c r="F754" s="72" t="s">
        <v>283</v>
      </c>
      <c r="G754" s="95"/>
      <c r="H754" s="72" t="s">
        <v>300</v>
      </c>
      <c r="I754" s="101"/>
      <c r="J754" s="92" t="s">
        <v>134</v>
      </c>
      <c r="K754" s="93"/>
      <c r="L754" s="92" t="s">
        <v>134</v>
      </c>
      <c r="M754" s="71"/>
      <c r="N754" s="72" t="s">
        <v>134</v>
      </c>
      <c r="O754" s="71"/>
      <c r="P754" s="72" t="s">
        <v>134</v>
      </c>
      <c r="Q754" s="71"/>
      <c r="R754" s="98">
        <v>40970</v>
      </c>
      <c r="S754" s="87"/>
      <c r="T754" s="95"/>
      <c r="U754" s="95"/>
      <c r="V754" s="95"/>
    </row>
    <row r="755" spans="2:22">
      <c r="B755" s="70" t="s">
        <v>34</v>
      </c>
      <c r="C755" s="101"/>
      <c r="D755" s="72" t="s">
        <v>105</v>
      </c>
      <c r="E755" s="95"/>
      <c r="F755" s="72" t="s">
        <v>105</v>
      </c>
      <c r="G755" s="95"/>
      <c r="H755" s="72" t="s">
        <v>295</v>
      </c>
      <c r="I755" s="101"/>
      <c r="J755" s="92" t="s">
        <v>134</v>
      </c>
      <c r="K755" s="93"/>
      <c r="L755" s="92" t="s">
        <v>134</v>
      </c>
      <c r="M755" s="71"/>
      <c r="N755" s="72" t="s">
        <v>134</v>
      </c>
      <c r="O755" s="71"/>
      <c r="P755" s="72" t="s">
        <v>134</v>
      </c>
      <c r="Q755" s="71"/>
      <c r="R755" s="98">
        <v>40749</v>
      </c>
      <c r="S755" s="87"/>
      <c r="T755" s="95"/>
      <c r="U755" s="95"/>
      <c r="V755" s="95"/>
    </row>
    <row r="756" spans="2:22">
      <c r="B756" s="70" t="s">
        <v>34</v>
      </c>
      <c r="C756" s="101"/>
      <c r="D756" s="72" t="s">
        <v>98</v>
      </c>
      <c r="E756" s="95"/>
      <c r="F756" s="72" t="s">
        <v>98</v>
      </c>
      <c r="G756" s="95"/>
      <c r="H756" s="72" t="s">
        <v>144</v>
      </c>
      <c r="I756" s="101"/>
      <c r="J756" s="92" t="s">
        <v>134</v>
      </c>
      <c r="K756" s="93"/>
      <c r="L756" s="92" t="s">
        <v>134</v>
      </c>
      <c r="M756" s="71"/>
      <c r="N756" s="72" t="s">
        <v>134</v>
      </c>
      <c r="O756" s="71"/>
      <c r="P756" s="72" t="s">
        <v>134</v>
      </c>
      <c r="Q756" s="71"/>
      <c r="R756" s="98">
        <v>40695</v>
      </c>
      <c r="S756" s="87"/>
      <c r="T756" s="95"/>
      <c r="U756" s="95"/>
      <c r="V756" s="95"/>
    </row>
    <row r="757" spans="2:22">
      <c r="B757" s="70" t="s">
        <v>34</v>
      </c>
      <c r="C757" s="101"/>
      <c r="D757" s="72" t="s">
        <v>69</v>
      </c>
      <c r="E757" s="95"/>
      <c r="F757" s="72" t="s">
        <v>69</v>
      </c>
      <c r="G757" s="95"/>
      <c r="H757" s="72" t="s">
        <v>285</v>
      </c>
      <c r="I757" s="101"/>
      <c r="J757" s="92" t="s">
        <v>600</v>
      </c>
      <c r="K757" s="93"/>
      <c r="L757" s="92" t="s">
        <v>600</v>
      </c>
      <c r="M757" s="71"/>
      <c r="N757" s="72" t="s">
        <v>134</v>
      </c>
      <c r="O757" s="71"/>
      <c r="P757" s="72" t="s">
        <v>134</v>
      </c>
      <c r="Q757" s="71"/>
      <c r="R757" s="98">
        <v>40672</v>
      </c>
      <c r="S757" s="87"/>
      <c r="T757" s="95"/>
      <c r="U757" s="95"/>
      <c r="V757" s="95"/>
    </row>
    <row r="758" spans="2:22">
      <c r="B758" s="70" t="s">
        <v>34</v>
      </c>
      <c r="C758" s="101"/>
      <c r="D758" s="72" t="s">
        <v>69</v>
      </c>
      <c r="E758" s="95"/>
      <c r="F758" s="72" t="s">
        <v>69</v>
      </c>
      <c r="G758" s="95"/>
      <c r="H758" s="72" t="s">
        <v>144</v>
      </c>
      <c r="I758" s="101"/>
      <c r="J758" s="92" t="s">
        <v>134</v>
      </c>
      <c r="K758" s="93"/>
      <c r="L758" s="92" t="s">
        <v>134</v>
      </c>
      <c r="M758" s="71"/>
      <c r="N758" s="72" t="s">
        <v>134</v>
      </c>
      <c r="O758" s="71"/>
      <c r="P758" s="72" t="s">
        <v>134</v>
      </c>
      <c r="Q758" s="71"/>
      <c r="R758" s="98">
        <v>40609</v>
      </c>
      <c r="S758" s="87"/>
      <c r="T758" s="95"/>
      <c r="U758" s="95"/>
      <c r="V758" s="95"/>
    </row>
    <row r="759" spans="2:22">
      <c r="B759" s="70" t="s">
        <v>34</v>
      </c>
      <c r="C759" s="101"/>
      <c r="D759" s="72" t="s">
        <v>56</v>
      </c>
      <c r="E759" s="95"/>
      <c r="F759" s="72" t="s">
        <v>56</v>
      </c>
      <c r="G759" s="95"/>
      <c r="H759" s="72" t="s">
        <v>285</v>
      </c>
      <c r="I759" s="101"/>
      <c r="J759" s="92" t="s">
        <v>600</v>
      </c>
      <c r="K759" s="93"/>
      <c r="L759" s="92" t="s">
        <v>600</v>
      </c>
      <c r="M759" s="71"/>
      <c r="N759" s="72" t="s">
        <v>134</v>
      </c>
      <c r="O759" s="71"/>
      <c r="P759" s="72" t="s">
        <v>134</v>
      </c>
      <c r="Q759" s="71"/>
      <c r="R759" s="98">
        <v>40528</v>
      </c>
      <c r="S759" s="87"/>
      <c r="T759" s="95"/>
      <c r="U759" s="95"/>
      <c r="V759" s="95"/>
    </row>
    <row r="760" spans="2:22">
      <c r="B760" s="70" t="s">
        <v>34</v>
      </c>
      <c r="C760" s="101"/>
      <c r="D760" s="72" t="s">
        <v>56</v>
      </c>
      <c r="E760" s="95"/>
      <c r="F760" s="72" t="s">
        <v>56</v>
      </c>
      <c r="G760" s="95"/>
      <c r="H760" s="72" t="s">
        <v>142</v>
      </c>
      <c r="I760" s="101"/>
      <c r="J760" s="92" t="s">
        <v>134</v>
      </c>
      <c r="K760" s="93"/>
      <c r="L760" s="92" t="s">
        <v>134</v>
      </c>
      <c r="M760" s="71"/>
      <c r="N760" s="72" t="s">
        <v>134</v>
      </c>
      <c r="O760" s="71"/>
      <c r="P760" s="72" t="s">
        <v>134</v>
      </c>
      <c r="Q760" s="71"/>
      <c r="R760" s="98">
        <v>40343</v>
      </c>
      <c r="S760" s="87"/>
      <c r="T760" s="95"/>
      <c r="U760" s="95"/>
      <c r="V760" s="95"/>
    </row>
    <row r="761" spans="2:22">
      <c r="B761" s="70" t="s">
        <v>34</v>
      </c>
      <c r="C761" s="101"/>
      <c r="D761" s="72" t="s">
        <v>37</v>
      </c>
      <c r="E761" s="95"/>
      <c r="F761" s="72" t="s">
        <v>37</v>
      </c>
      <c r="G761" s="95"/>
      <c r="H761" s="72" t="s">
        <v>285</v>
      </c>
      <c r="I761" s="101"/>
      <c r="J761" s="92" t="s">
        <v>600</v>
      </c>
      <c r="K761" s="93"/>
      <c r="L761" s="92" t="s">
        <v>600</v>
      </c>
      <c r="M761" s="71"/>
      <c r="N761" s="72" t="s">
        <v>134</v>
      </c>
      <c r="O761" s="71"/>
      <c r="P761" s="72" t="s">
        <v>134</v>
      </c>
      <c r="Q761" s="71"/>
      <c r="R761" s="98">
        <v>40290</v>
      </c>
      <c r="S761" s="87"/>
      <c r="T761" s="95"/>
      <c r="U761" s="95"/>
      <c r="V761" s="95"/>
    </row>
    <row r="762" spans="2:22">
      <c r="B762" s="70" t="s">
        <v>34</v>
      </c>
      <c r="C762" s="101"/>
      <c r="D762" s="72" t="s">
        <v>32</v>
      </c>
      <c r="E762" s="95"/>
      <c r="F762" s="72" t="s">
        <v>32</v>
      </c>
      <c r="G762" s="95"/>
      <c r="H762" s="72" t="s">
        <v>144</v>
      </c>
      <c r="I762" s="101"/>
      <c r="J762" s="92" t="s">
        <v>134</v>
      </c>
      <c r="K762" s="93"/>
      <c r="L762" s="92" t="s">
        <v>134</v>
      </c>
      <c r="M762" s="71"/>
      <c r="N762" s="72" t="s">
        <v>134</v>
      </c>
      <c r="O762" s="71"/>
      <c r="P762" s="72" t="s">
        <v>134</v>
      </c>
      <c r="Q762" s="71"/>
      <c r="R762" s="98">
        <v>40169</v>
      </c>
      <c r="S762" s="87"/>
      <c r="T762" s="95"/>
      <c r="U762" s="95"/>
      <c r="V762" s="95"/>
    </row>
    <row r="763" spans="2:22">
      <c r="B763" s="70" t="s">
        <v>34</v>
      </c>
      <c r="C763" s="101"/>
      <c r="D763" s="72" t="s">
        <v>114</v>
      </c>
      <c r="E763" s="95"/>
      <c r="F763" s="72" t="s">
        <v>114</v>
      </c>
      <c r="G763" s="95"/>
      <c r="H763" s="72" t="s">
        <v>285</v>
      </c>
      <c r="I763" s="101"/>
      <c r="J763" s="92" t="s">
        <v>600</v>
      </c>
      <c r="K763" s="93"/>
      <c r="L763" s="92" t="s">
        <v>600</v>
      </c>
      <c r="M763" s="71"/>
      <c r="N763" s="72" t="s">
        <v>134</v>
      </c>
      <c r="O763" s="71"/>
      <c r="P763" s="72" t="s">
        <v>134</v>
      </c>
      <c r="Q763" s="71"/>
      <c r="R763" s="98">
        <v>40115</v>
      </c>
      <c r="S763" s="87"/>
      <c r="T763" s="95"/>
      <c r="U763" s="95"/>
      <c r="V763" s="95"/>
    </row>
    <row r="764" spans="2:22">
      <c r="B764" s="70" t="s">
        <v>34</v>
      </c>
      <c r="C764" s="101"/>
      <c r="D764" s="72" t="s">
        <v>114</v>
      </c>
      <c r="E764" s="95"/>
      <c r="F764" s="72" t="s">
        <v>114</v>
      </c>
      <c r="G764" s="95"/>
      <c r="H764" s="72" t="s">
        <v>142</v>
      </c>
      <c r="I764" s="101"/>
      <c r="J764" s="92" t="s">
        <v>134</v>
      </c>
      <c r="K764" s="93"/>
      <c r="L764" s="92" t="s">
        <v>134</v>
      </c>
      <c r="M764" s="71"/>
      <c r="N764" s="72" t="s">
        <v>134</v>
      </c>
      <c r="O764" s="71"/>
      <c r="P764" s="72" t="s">
        <v>134</v>
      </c>
      <c r="Q764" s="71"/>
      <c r="R764" s="98">
        <v>39869</v>
      </c>
      <c r="S764" s="87"/>
      <c r="T764" s="95"/>
      <c r="U764" s="95"/>
      <c r="V764" s="95"/>
    </row>
    <row r="765" spans="2:22">
      <c r="B765" s="70" t="s">
        <v>34</v>
      </c>
      <c r="C765" s="101"/>
      <c r="D765" s="72" t="s">
        <v>114</v>
      </c>
      <c r="E765" s="95"/>
      <c r="F765" s="72" t="s">
        <v>114</v>
      </c>
      <c r="G765" s="95"/>
      <c r="H765" s="72" t="s">
        <v>143</v>
      </c>
      <c r="I765" s="101"/>
      <c r="J765" s="92" t="s">
        <v>134</v>
      </c>
      <c r="K765" s="93"/>
      <c r="L765" s="92" t="s">
        <v>134</v>
      </c>
      <c r="M765" s="71"/>
      <c r="N765" s="72" t="s">
        <v>134</v>
      </c>
      <c r="O765" s="71"/>
      <c r="P765" s="72" t="s">
        <v>134</v>
      </c>
      <c r="Q765" s="71"/>
      <c r="R765" s="98">
        <v>39093</v>
      </c>
      <c r="S765" s="87"/>
      <c r="T765" s="95"/>
      <c r="U765" s="95"/>
      <c r="V765" s="95"/>
    </row>
    <row r="766" spans="2:22">
      <c r="B766" s="70" t="s">
        <v>34</v>
      </c>
      <c r="C766" s="101"/>
      <c r="D766" s="72" t="s">
        <v>114</v>
      </c>
      <c r="E766" s="95"/>
      <c r="F766" s="72" t="s">
        <v>114</v>
      </c>
      <c r="G766" s="95"/>
      <c r="H766" s="72" t="s">
        <v>142</v>
      </c>
      <c r="I766" s="101"/>
      <c r="J766" s="92" t="s">
        <v>134</v>
      </c>
      <c r="K766" s="93"/>
      <c r="L766" s="92" t="s">
        <v>134</v>
      </c>
      <c r="M766" s="71"/>
      <c r="N766" s="72" t="s">
        <v>134</v>
      </c>
      <c r="O766" s="71"/>
      <c r="P766" s="72" t="s">
        <v>134</v>
      </c>
      <c r="Q766" s="71"/>
      <c r="R766" s="98">
        <v>37940</v>
      </c>
      <c r="S766" s="87"/>
      <c r="T766" s="95"/>
      <c r="U766" s="95"/>
      <c r="V766" s="95"/>
    </row>
    <row r="767" spans="2:22">
      <c r="B767" s="70" t="s">
        <v>34</v>
      </c>
      <c r="C767" s="101"/>
      <c r="D767" s="72" t="s">
        <v>114</v>
      </c>
      <c r="E767" s="95"/>
      <c r="F767" s="72" t="s">
        <v>114</v>
      </c>
      <c r="G767" s="95"/>
      <c r="H767" s="72" t="s">
        <v>134</v>
      </c>
      <c r="I767" s="101"/>
      <c r="J767" s="92" t="s">
        <v>134</v>
      </c>
      <c r="K767" s="93"/>
      <c r="L767" s="92" t="s">
        <v>134</v>
      </c>
      <c r="M767" s="71"/>
      <c r="N767" s="72" t="s">
        <v>134</v>
      </c>
      <c r="O767" s="71"/>
      <c r="P767" s="72" t="s">
        <v>134</v>
      </c>
      <c r="Q767" s="71"/>
      <c r="R767" s="98">
        <v>37564</v>
      </c>
      <c r="S767" s="87"/>
      <c r="T767" s="95"/>
      <c r="U767" s="95"/>
      <c r="V767" s="95"/>
    </row>
    <row r="768" spans="2:22">
      <c r="B768" s="70" t="s">
        <v>34</v>
      </c>
      <c r="C768" s="101"/>
      <c r="D768" s="72" t="s">
        <v>32</v>
      </c>
      <c r="E768" s="95"/>
      <c r="F768" s="72" t="s">
        <v>32</v>
      </c>
      <c r="G768" s="95"/>
      <c r="H768" s="72" t="s">
        <v>134</v>
      </c>
      <c r="I768" s="101"/>
      <c r="J768" s="92" t="s">
        <v>134</v>
      </c>
      <c r="K768" s="93"/>
      <c r="L768" s="92" t="s">
        <v>134</v>
      </c>
      <c r="M768" s="71"/>
      <c r="N768" s="72" t="s">
        <v>134</v>
      </c>
      <c r="O768" s="71"/>
      <c r="P768" s="72" t="s">
        <v>134</v>
      </c>
      <c r="Q768" s="71"/>
      <c r="R768" s="98">
        <v>36355</v>
      </c>
      <c r="S768" s="87"/>
      <c r="T768" s="95"/>
      <c r="U768" s="95"/>
      <c r="V768" s="95"/>
    </row>
    <row r="769" spans="2:22">
      <c r="B769" s="70" t="s">
        <v>34</v>
      </c>
      <c r="C769" s="101"/>
      <c r="D769" s="72" t="s">
        <v>45</v>
      </c>
      <c r="E769" s="95"/>
      <c r="F769" s="72" t="s">
        <v>32</v>
      </c>
      <c r="G769" s="95"/>
      <c r="H769" s="72" t="s">
        <v>134</v>
      </c>
      <c r="I769" s="101"/>
      <c r="J769" s="92" t="s">
        <v>293</v>
      </c>
      <c r="K769" s="93"/>
      <c r="L769" s="92" t="s">
        <v>134</v>
      </c>
      <c r="M769" s="71"/>
      <c r="N769" s="72" t="s">
        <v>134</v>
      </c>
      <c r="O769" s="71"/>
      <c r="P769" s="72" t="s">
        <v>134</v>
      </c>
      <c r="Q769" s="71"/>
      <c r="R769" s="98">
        <v>35922</v>
      </c>
      <c r="S769" s="87"/>
      <c r="T769" s="95"/>
      <c r="U769" s="95"/>
      <c r="V769" s="95"/>
    </row>
    <row r="770" spans="2:22">
      <c r="B770" s="70" t="s">
        <v>34</v>
      </c>
      <c r="C770" s="101"/>
      <c r="D770" s="72" t="s">
        <v>45</v>
      </c>
      <c r="E770" s="95"/>
      <c r="F770" s="72" t="s">
        <v>32</v>
      </c>
      <c r="G770" s="95"/>
      <c r="H770" s="72" t="s">
        <v>134</v>
      </c>
      <c r="I770" s="101"/>
      <c r="J770" s="92" t="s">
        <v>600</v>
      </c>
      <c r="K770" s="93"/>
      <c r="L770" s="92" t="s">
        <v>134</v>
      </c>
      <c r="M770" s="71"/>
      <c r="N770" s="72" t="s">
        <v>134</v>
      </c>
      <c r="O770" s="71"/>
      <c r="P770" s="72" t="s">
        <v>134</v>
      </c>
      <c r="Q770" s="71"/>
      <c r="R770" s="98">
        <v>35846</v>
      </c>
      <c r="S770" s="87"/>
      <c r="T770" s="95"/>
      <c r="U770" s="95"/>
      <c r="V770" s="95"/>
    </row>
    <row r="771" spans="2:22">
      <c r="B771" s="70" t="s">
        <v>34</v>
      </c>
      <c r="C771" s="101"/>
      <c r="D771" s="72" t="s">
        <v>45</v>
      </c>
      <c r="E771" s="95"/>
      <c r="F771" s="72" t="s">
        <v>32</v>
      </c>
      <c r="G771" s="95"/>
      <c r="H771" s="72" t="s">
        <v>134</v>
      </c>
      <c r="I771" s="101"/>
      <c r="J771" s="92" t="s">
        <v>134</v>
      </c>
      <c r="K771" s="93"/>
      <c r="L771" s="92" t="s">
        <v>134</v>
      </c>
      <c r="M771" s="71"/>
      <c r="N771" s="72" t="s">
        <v>134</v>
      </c>
      <c r="O771" s="71"/>
      <c r="P771" s="72" t="s">
        <v>134</v>
      </c>
      <c r="Q771" s="71"/>
      <c r="R771" s="98">
        <v>35458</v>
      </c>
      <c r="S771" s="87"/>
      <c r="T771" s="95"/>
      <c r="U771" s="95"/>
      <c r="V771" s="95"/>
    </row>
    <row r="772" spans="2:22">
      <c r="B772" s="70" t="s">
        <v>34</v>
      </c>
      <c r="C772" s="101"/>
      <c r="D772" s="72" t="s">
        <v>45</v>
      </c>
      <c r="E772" s="95"/>
      <c r="F772" s="72" t="s">
        <v>134</v>
      </c>
      <c r="G772" s="95"/>
      <c r="H772" s="72" t="s">
        <v>134</v>
      </c>
      <c r="I772" s="101"/>
      <c r="J772" s="92" t="s">
        <v>134</v>
      </c>
      <c r="K772" s="93"/>
      <c r="L772" s="92" t="s">
        <v>134</v>
      </c>
      <c r="M772" s="71"/>
      <c r="N772" s="72" t="s">
        <v>134</v>
      </c>
      <c r="O772" s="71"/>
      <c r="P772" s="72" t="s">
        <v>134</v>
      </c>
      <c r="Q772" s="71"/>
      <c r="R772" s="98">
        <v>35422</v>
      </c>
      <c r="S772" s="87"/>
      <c r="T772" s="95"/>
      <c r="U772" s="95"/>
      <c r="V772" s="95"/>
    </row>
    <row r="773" spans="2:22">
      <c r="B773" s="70" t="s">
        <v>34</v>
      </c>
      <c r="C773" s="101"/>
      <c r="D773" s="72" t="s">
        <v>53</v>
      </c>
      <c r="E773" s="95"/>
      <c r="F773" s="72" t="s">
        <v>134</v>
      </c>
      <c r="G773" s="95"/>
      <c r="H773" s="72" t="s">
        <v>134</v>
      </c>
      <c r="I773" s="101"/>
      <c r="J773" s="92" t="s">
        <v>601</v>
      </c>
      <c r="K773" s="93"/>
      <c r="L773" s="92" t="s">
        <v>134</v>
      </c>
      <c r="M773" s="71"/>
      <c r="N773" s="72" t="s">
        <v>134</v>
      </c>
      <c r="O773" s="71"/>
      <c r="P773" s="72" t="s">
        <v>134</v>
      </c>
      <c r="Q773" s="71"/>
      <c r="R773" s="98">
        <v>35373</v>
      </c>
      <c r="S773" s="87"/>
      <c r="T773" s="95"/>
      <c r="U773" s="95"/>
      <c r="V773" s="95"/>
    </row>
    <row r="774" spans="2:22">
      <c r="B774" s="70" t="s">
        <v>34</v>
      </c>
      <c r="C774" s="101"/>
      <c r="D774" s="72" t="s">
        <v>53</v>
      </c>
      <c r="E774" s="95"/>
      <c r="F774" s="72" t="s">
        <v>134</v>
      </c>
      <c r="G774" s="95"/>
      <c r="H774" s="72" t="s">
        <v>134</v>
      </c>
      <c r="I774" s="101"/>
      <c r="J774" s="92" t="s">
        <v>134</v>
      </c>
      <c r="K774" s="93"/>
      <c r="L774" s="92" t="s">
        <v>134</v>
      </c>
      <c r="M774" s="71"/>
      <c r="N774" s="72" t="s">
        <v>134</v>
      </c>
      <c r="O774" s="71"/>
      <c r="P774" s="72" t="s">
        <v>134</v>
      </c>
      <c r="Q774" s="71"/>
      <c r="R774" s="98">
        <v>34478</v>
      </c>
      <c r="S774" s="87"/>
      <c r="T774" s="95"/>
      <c r="U774" s="95"/>
      <c r="V774" s="95"/>
    </row>
    <row r="775" spans="2:22">
      <c r="B775" s="70" t="s">
        <v>34</v>
      </c>
      <c r="C775" s="101"/>
      <c r="D775" s="72" t="s">
        <v>45</v>
      </c>
      <c r="E775" s="95"/>
      <c r="F775" s="72" t="s">
        <v>134</v>
      </c>
      <c r="G775" s="95"/>
      <c r="H775" s="72" t="s">
        <v>134</v>
      </c>
      <c r="I775" s="101"/>
      <c r="J775" s="92" t="s">
        <v>134</v>
      </c>
      <c r="K775" s="93"/>
      <c r="L775" s="92" t="s">
        <v>134</v>
      </c>
      <c r="M775" s="71"/>
      <c r="N775" s="72" t="s">
        <v>134</v>
      </c>
      <c r="O775" s="71"/>
      <c r="P775" s="72" t="s">
        <v>134</v>
      </c>
      <c r="Q775" s="71"/>
      <c r="R775" s="98">
        <v>33073</v>
      </c>
      <c r="S775" s="87"/>
      <c r="T775" s="95"/>
      <c r="U775" s="95"/>
      <c r="V775" s="95"/>
    </row>
    <row r="776" spans="2:22">
      <c r="B776" s="84" t="s">
        <v>80</v>
      </c>
      <c r="C776" s="85"/>
      <c r="D776" s="86" t="s">
        <v>56</v>
      </c>
      <c r="E776" s="96"/>
      <c r="F776" s="86" t="s">
        <v>56</v>
      </c>
      <c r="G776" s="96"/>
      <c r="H776" s="86" t="s">
        <v>142</v>
      </c>
      <c r="I776" s="85"/>
      <c r="J776" s="88" t="s">
        <v>134</v>
      </c>
      <c r="K776" s="89"/>
      <c r="L776" s="88" t="s">
        <v>134</v>
      </c>
      <c r="M776" s="90"/>
      <c r="N776" s="86" t="s">
        <v>134</v>
      </c>
      <c r="O776" s="90"/>
      <c r="P776" s="86" t="s">
        <v>134</v>
      </c>
      <c r="Q776" s="90"/>
      <c r="R776" s="97">
        <v>46140</v>
      </c>
      <c r="S776" s="87"/>
      <c r="T776" s="96"/>
      <c r="U776" s="96"/>
      <c r="V776" s="96"/>
    </row>
    <row r="777" spans="2:22" s="379" customFormat="1">
      <c r="B777" s="70" t="s">
        <v>80</v>
      </c>
      <c r="D777" s="72" t="s">
        <v>56</v>
      </c>
      <c r="E777" s="95"/>
      <c r="F777" s="72" t="s">
        <v>56</v>
      </c>
      <c r="G777" s="95"/>
      <c r="H777" s="72" t="s">
        <v>142</v>
      </c>
      <c r="J777" s="92" t="s">
        <v>134</v>
      </c>
      <c r="K777" s="93"/>
      <c r="L777" s="92" t="s">
        <v>134</v>
      </c>
      <c r="M777" s="71"/>
      <c r="N777" s="72" t="s">
        <v>134</v>
      </c>
      <c r="O777" s="71"/>
      <c r="P777" s="72" t="s">
        <v>134</v>
      </c>
      <c r="Q777" s="71"/>
      <c r="R777" s="98">
        <v>45484</v>
      </c>
      <c r="S777" s="102"/>
      <c r="T777" s="95"/>
      <c r="U777" s="95"/>
      <c r="V777" s="95"/>
    </row>
    <row r="778" spans="2:22" s="293" customFormat="1">
      <c r="B778" s="70" t="s">
        <v>80</v>
      </c>
      <c r="D778" s="72" t="s">
        <v>56</v>
      </c>
      <c r="E778" s="95"/>
      <c r="F778" s="72" t="s">
        <v>56</v>
      </c>
      <c r="G778" s="95"/>
      <c r="H778" s="72" t="s">
        <v>142</v>
      </c>
      <c r="J778" s="92" t="s">
        <v>134</v>
      </c>
      <c r="K778" s="93"/>
      <c r="L778" s="92" t="s">
        <v>134</v>
      </c>
      <c r="M778" s="71"/>
      <c r="N778" s="72" t="s">
        <v>134</v>
      </c>
      <c r="O778" s="71"/>
      <c r="P778" s="72" t="s">
        <v>134</v>
      </c>
      <c r="Q778" s="71"/>
      <c r="R778" s="98">
        <v>44727</v>
      </c>
      <c r="S778" s="102"/>
      <c r="T778" s="95"/>
      <c r="U778" s="95"/>
      <c r="V778" s="95"/>
    </row>
    <row r="779" spans="2:22" s="176" customFormat="1">
      <c r="B779" s="70" t="s">
        <v>80</v>
      </c>
      <c r="D779" s="72" t="s">
        <v>56</v>
      </c>
      <c r="E779" s="95"/>
      <c r="F779" s="72" t="s">
        <v>56</v>
      </c>
      <c r="G779" s="95"/>
      <c r="H779" s="72" t="s">
        <v>144</v>
      </c>
      <c r="J779" s="92" t="s">
        <v>134</v>
      </c>
      <c r="K779" s="93"/>
      <c r="L779" s="92" t="s">
        <v>134</v>
      </c>
      <c r="M779" s="71"/>
      <c r="N779" s="72" t="s">
        <v>134</v>
      </c>
      <c r="O779" s="71"/>
      <c r="P779" s="72" t="s">
        <v>134</v>
      </c>
      <c r="Q779" s="71"/>
      <c r="R779" s="98">
        <v>44145</v>
      </c>
      <c r="S779" s="102"/>
      <c r="T779" s="95"/>
      <c r="U779" s="95"/>
      <c r="V779" s="95"/>
    </row>
    <row r="780" spans="2:22">
      <c r="B780" s="70" t="s">
        <v>80</v>
      </c>
      <c r="C780" s="101"/>
      <c r="D780" s="72" t="s">
        <v>56</v>
      </c>
      <c r="E780" s="95"/>
      <c r="F780" s="72" t="s">
        <v>56</v>
      </c>
      <c r="G780" s="95"/>
      <c r="H780" s="72" t="s">
        <v>142</v>
      </c>
      <c r="I780" s="101"/>
      <c r="J780" s="92" t="s">
        <v>134</v>
      </c>
      <c r="K780" s="93"/>
      <c r="L780" s="92" t="s">
        <v>134</v>
      </c>
      <c r="M780" s="71"/>
      <c r="N780" s="72" t="s">
        <v>134</v>
      </c>
      <c r="O780" s="71"/>
      <c r="P780" s="72" t="s">
        <v>134</v>
      </c>
      <c r="Q780" s="71"/>
      <c r="R780" s="98">
        <v>42551</v>
      </c>
      <c r="S780" s="87"/>
      <c r="T780" s="95"/>
      <c r="U780" s="95"/>
      <c r="V780" s="95"/>
    </row>
    <row r="781" spans="2:22">
      <c r="B781" s="70" t="s">
        <v>80</v>
      </c>
      <c r="C781" s="101"/>
      <c r="D781" s="72" t="s">
        <v>56</v>
      </c>
      <c r="E781" s="95"/>
      <c r="F781" s="72" t="s">
        <v>56</v>
      </c>
      <c r="G781" s="95"/>
      <c r="H781" s="72" t="s">
        <v>144</v>
      </c>
      <c r="I781" s="101"/>
      <c r="J781" s="92" t="s">
        <v>134</v>
      </c>
      <c r="K781" s="93"/>
      <c r="L781" s="92" t="s">
        <v>134</v>
      </c>
      <c r="M781" s="71"/>
      <c r="N781" s="72" t="s">
        <v>134</v>
      </c>
      <c r="O781" s="71"/>
      <c r="P781" s="72" t="s">
        <v>134</v>
      </c>
      <c r="Q781" s="71"/>
      <c r="R781" s="98">
        <v>42150</v>
      </c>
      <c r="S781" s="87"/>
      <c r="T781" s="95"/>
      <c r="U781" s="95"/>
      <c r="V781" s="95"/>
    </row>
    <row r="782" spans="2:22">
      <c r="B782" s="70" t="s">
        <v>80</v>
      </c>
      <c r="C782" s="101"/>
      <c r="D782" s="72" t="s">
        <v>56</v>
      </c>
      <c r="E782" s="95"/>
      <c r="F782" s="72" t="s">
        <v>56</v>
      </c>
      <c r="G782" s="95"/>
      <c r="H782" s="72" t="s">
        <v>142</v>
      </c>
      <c r="I782" s="101"/>
      <c r="J782" s="92" t="s">
        <v>134</v>
      </c>
      <c r="K782" s="93"/>
      <c r="L782" s="92" t="s">
        <v>134</v>
      </c>
      <c r="M782" s="71"/>
      <c r="N782" s="72" t="s">
        <v>134</v>
      </c>
      <c r="O782" s="71"/>
      <c r="P782" s="72" t="s">
        <v>134</v>
      </c>
      <c r="Q782" s="71"/>
      <c r="R782" s="98">
        <v>40330</v>
      </c>
      <c r="S782" s="87"/>
      <c r="T782" s="95"/>
      <c r="U782" s="95"/>
      <c r="V782" s="95"/>
    </row>
    <row r="783" spans="2:22">
      <c r="B783" s="70" t="s">
        <v>80</v>
      </c>
      <c r="C783" s="101"/>
      <c r="D783" s="72" t="s">
        <v>60</v>
      </c>
      <c r="E783" s="95"/>
      <c r="F783" s="72" t="s">
        <v>56</v>
      </c>
      <c r="G783" s="95"/>
      <c r="H783" s="72" t="s">
        <v>142</v>
      </c>
      <c r="I783" s="101"/>
      <c r="J783" s="92" t="s">
        <v>134</v>
      </c>
      <c r="K783" s="93"/>
      <c r="L783" s="92" t="s">
        <v>134</v>
      </c>
      <c r="M783" s="71"/>
      <c r="N783" s="72" t="s">
        <v>134</v>
      </c>
      <c r="O783" s="71"/>
      <c r="P783" s="72" t="s">
        <v>134</v>
      </c>
      <c r="Q783" s="71"/>
      <c r="R783" s="98">
        <v>39800</v>
      </c>
      <c r="S783" s="87"/>
      <c r="T783" s="95"/>
      <c r="U783" s="95"/>
      <c r="V783" s="95"/>
    </row>
    <row r="784" spans="2:22">
      <c r="B784" s="70" t="s">
        <v>80</v>
      </c>
      <c r="C784" s="101"/>
      <c r="D784" s="72" t="s">
        <v>60</v>
      </c>
      <c r="E784" s="95"/>
      <c r="F784" s="72" t="s">
        <v>56</v>
      </c>
      <c r="G784" s="95"/>
      <c r="H784" s="72" t="s">
        <v>296</v>
      </c>
      <c r="I784" s="101"/>
      <c r="J784" s="92" t="s">
        <v>134</v>
      </c>
      <c r="K784" s="93"/>
      <c r="L784" s="92" t="s">
        <v>134</v>
      </c>
      <c r="M784" s="71"/>
      <c r="N784" s="72" t="s">
        <v>134</v>
      </c>
      <c r="O784" s="71"/>
      <c r="P784" s="72" t="s">
        <v>134</v>
      </c>
      <c r="Q784" s="71"/>
      <c r="R784" s="98">
        <v>38922</v>
      </c>
      <c r="S784" s="87"/>
      <c r="T784" s="95"/>
      <c r="U784" s="95"/>
      <c r="V784" s="95"/>
    </row>
    <row r="785" spans="2:22">
      <c r="B785" s="70" t="s">
        <v>80</v>
      </c>
      <c r="C785" s="101"/>
      <c r="D785" s="72" t="s">
        <v>60</v>
      </c>
      <c r="E785" s="95"/>
      <c r="F785" s="72" t="s">
        <v>56</v>
      </c>
      <c r="G785" s="95"/>
      <c r="H785" s="72" t="s">
        <v>142</v>
      </c>
      <c r="I785" s="101"/>
      <c r="J785" s="92" t="s">
        <v>134</v>
      </c>
      <c r="K785" s="93"/>
      <c r="L785" s="92" t="s">
        <v>134</v>
      </c>
      <c r="M785" s="71"/>
      <c r="N785" s="72" t="s">
        <v>134</v>
      </c>
      <c r="O785" s="71"/>
      <c r="P785" s="72" t="s">
        <v>134</v>
      </c>
      <c r="Q785" s="71"/>
      <c r="R785" s="98">
        <v>37940</v>
      </c>
      <c r="S785" s="87"/>
      <c r="T785" s="95"/>
      <c r="U785" s="95"/>
      <c r="V785" s="95"/>
    </row>
    <row r="786" spans="2:22">
      <c r="B786" s="70" t="s">
        <v>80</v>
      </c>
      <c r="C786" s="101"/>
      <c r="D786" s="72" t="s">
        <v>60</v>
      </c>
      <c r="E786" s="95"/>
      <c r="F786" s="72" t="s">
        <v>56</v>
      </c>
      <c r="G786" s="95"/>
      <c r="H786" s="72" t="s">
        <v>134</v>
      </c>
      <c r="I786" s="101"/>
      <c r="J786" s="92" t="s">
        <v>134</v>
      </c>
      <c r="K786" s="93"/>
      <c r="L786" s="92" t="s">
        <v>134</v>
      </c>
      <c r="M786" s="71"/>
      <c r="N786" s="72" t="s">
        <v>134</v>
      </c>
      <c r="O786" s="71"/>
      <c r="P786" s="72" t="s">
        <v>134</v>
      </c>
      <c r="Q786" s="71"/>
      <c r="R786" s="98">
        <v>36108</v>
      </c>
      <c r="S786" s="87"/>
      <c r="T786" s="95"/>
      <c r="U786" s="95"/>
      <c r="V786" s="95"/>
    </row>
    <row r="787" spans="2:22">
      <c r="B787" s="70" t="s">
        <v>80</v>
      </c>
      <c r="C787" s="101"/>
      <c r="D787" s="72" t="s">
        <v>60</v>
      </c>
      <c r="E787" s="95"/>
      <c r="F787" s="72" t="s">
        <v>134</v>
      </c>
      <c r="G787" s="95"/>
      <c r="H787" s="72" t="s">
        <v>134</v>
      </c>
      <c r="I787" s="101"/>
      <c r="J787" s="92" t="s">
        <v>134</v>
      </c>
      <c r="K787" s="93"/>
      <c r="L787" s="92" t="s">
        <v>134</v>
      </c>
      <c r="M787" s="71"/>
      <c r="N787" s="72" t="s">
        <v>134</v>
      </c>
      <c r="O787" s="71"/>
      <c r="P787" s="72" t="s">
        <v>134</v>
      </c>
      <c r="Q787" s="71"/>
      <c r="R787" s="98">
        <v>35619</v>
      </c>
      <c r="S787" s="87"/>
      <c r="T787" s="95"/>
      <c r="U787" s="95"/>
      <c r="V787" s="95"/>
    </row>
    <row r="788" spans="2:22">
      <c r="B788" s="84" t="s">
        <v>103</v>
      </c>
      <c r="C788" s="85"/>
      <c r="D788" s="86" t="s">
        <v>69</v>
      </c>
      <c r="E788" s="96"/>
      <c r="F788" s="86" t="s">
        <v>69</v>
      </c>
      <c r="G788" s="96"/>
      <c r="H788" s="86" t="s">
        <v>142</v>
      </c>
      <c r="I788" s="85"/>
      <c r="J788" s="88" t="s">
        <v>134</v>
      </c>
      <c r="K788" s="89"/>
      <c r="L788" s="88" t="s">
        <v>134</v>
      </c>
      <c r="M788" s="90"/>
      <c r="N788" s="86" t="s">
        <v>134</v>
      </c>
      <c r="O788" s="90"/>
      <c r="P788" s="86" t="s">
        <v>134</v>
      </c>
      <c r="Q788" s="90"/>
      <c r="R788" s="97">
        <v>45856</v>
      </c>
      <c r="S788" s="87"/>
      <c r="T788" s="96"/>
      <c r="U788" s="96"/>
      <c r="V788" s="96"/>
    </row>
    <row r="789" spans="2:22" s="344" customFormat="1">
      <c r="B789" s="70" t="s">
        <v>103</v>
      </c>
      <c r="D789" s="72" t="s">
        <v>69</v>
      </c>
      <c r="E789" s="95"/>
      <c r="F789" s="72" t="s">
        <v>69</v>
      </c>
      <c r="G789" s="95"/>
      <c r="H789" s="72" t="s">
        <v>142</v>
      </c>
      <c r="J789" s="92" t="s">
        <v>134</v>
      </c>
      <c r="K789" s="93"/>
      <c r="L789" s="92" t="s">
        <v>134</v>
      </c>
      <c r="M789" s="71"/>
      <c r="N789" s="72" t="s">
        <v>134</v>
      </c>
      <c r="O789" s="71"/>
      <c r="P789" s="72" t="s">
        <v>134</v>
      </c>
      <c r="Q789" s="71"/>
      <c r="R789" s="98">
        <v>45202</v>
      </c>
      <c r="S789" s="102"/>
      <c r="T789" s="95"/>
      <c r="U789" s="95"/>
      <c r="V789" s="95"/>
    </row>
    <row r="790" spans="2:22" s="243" customFormat="1">
      <c r="B790" s="70" t="s">
        <v>103</v>
      </c>
      <c r="D790" s="72" t="s">
        <v>69</v>
      </c>
      <c r="E790" s="95"/>
      <c r="F790" s="72" t="s">
        <v>69</v>
      </c>
      <c r="G790" s="95"/>
      <c r="H790" s="72" t="s">
        <v>142</v>
      </c>
      <c r="J790" s="92" t="s">
        <v>134</v>
      </c>
      <c r="K790" s="93"/>
      <c r="L790" s="92" t="s">
        <v>134</v>
      </c>
      <c r="M790" s="71"/>
      <c r="N790" s="72" t="s">
        <v>134</v>
      </c>
      <c r="O790" s="71"/>
      <c r="P790" s="72" t="s">
        <v>134</v>
      </c>
      <c r="Q790" s="71"/>
      <c r="R790" s="98">
        <v>44398</v>
      </c>
      <c r="S790" s="102"/>
      <c r="T790" s="95"/>
      <c r="U790" s="95"/>
      <c r="V790" s="95"/>
    </row>
    <row r="791" spans="2:22">
      <c r="B791" s="70" t="s">
        <v>103</v>
      </c>
      <c r="C791" s="101"/>
      <c r="D791" s="72" t="s">
        <v>69</v>
      </c>
      <c r="E791" s="95"/>
      <c r="F791" s="72" t="s">
        <v>69</v>
      </c>
      <c r="G791" s="95"/>
      <c r="H791" s="72" t="s">
        <v>142</v>
      </c>
      <c r="I791" s="101"/>
      <c r="J791" s="92" t="s">
        <v>134</v>
      </c>
      <c r="K791" s="93"/>
      <c r="L791" s="92" t="s">
        <v>134</v>
      </c>
      <c r="M791" s="71"/>
      <c r="N791" s="72" t="s">
        <v>134</v>
      </c>
      <c r="O791" s="71"/>
      <c r="P791" s="72" t="s">
        <v>134</v>
      </c>
      <c r="Q791" s="71"/>
      <c r="R791" s="98">
        <v>43000</v>
      </c>
      <c r="S791" s="87"/>
      <c r="T791" s="95"/>
      <c r="U791" s="95"/>
      <c r="V791" s="95"/>
    </row>
    <row r="792" spans="2:22">
      <c r="B792" s="70" t="s">
        <v>103</v>
      </c>
      <c r="C792" s="101"/>
      <c r="D792" s="72" t="s">
        <v>88</v>
      </c>
      <c r="E792" s="95"/>
      <c r="F792" s="72" t="s">
        <v>88</v>
      </c>
      <c r="G792" s="95"/>
      <c r="H792" s="72" t="s">
        <v>143</v>
      </c>
      <c r="I792" s="101"/>
      <c r="J792" s="92" t="s">
        <v>134</v>
      </c>
      <c r="K792" s="93"/>
      <c r="L792" s="92" t="s">
        <v>134</v>
      </c>
      <c r="M792" s="71"/>
      <c r="N792" s="72" t="s">
        <v>134</v>
      </c>
      <c r="O792" s="71"/>
      <c r="P792" s="72" t="s">
        <v>134</v>
      </c>
      <c r="Q792" s="71"/>
      <c r="R792" s="98">
        <v>42514</v>
      </c>
      <c r="S792" s="87"/>
      <c r="T792" s="95"/>
      <c r="U792" s="95"/>
      <c r="V792" s="95"/>
    </row>
    <row r="793" spans="2:22">
      <c r="B793" s="70" t="s">
        <v>103</v>
      </c>
      <c r="C793" s="101"/>
      <c r="D793" s="72" t="s">
        <v>91</v>
      </c>
      <c r="E793" s="95"/>
      <c r="F793" s="72" t="s">
        <v>91</v>
      </c>
      <c r="G793" s="95"/>
      <c r="H793" s="72" t="s">
        <v>143</v>
      </c>
      <c r="I793" s="101"/>
      <c r="J793" s="92" t="s">
        <v>134</v>
      </c>
      <c r="K793" s="93"/>
      <c r="L793" s="92" t="s">
        <v>134</v>
      </c>
      <c r="M793" s="71"/>
      <c r="N793" s="72" t="s">
        <v>134</v>
      </c>
      <c r="O793" s="71"/>
      <c r="P793" s="72" t="s">
        <v>134</v>
      </c>
      <c r="Q793" s="71"/>
      <c r="R793" s="98">
        <v>42135</v>
      </c>
      <c r="S793" s="87"/>
      <c r="T793" s="95"/>
      <c r="U793" s="95"/>
      <c r="V793" s="95"/>
    </row>
    <row r="794" spans="2:22">
      <c r="B794" s="70" t="s">
        <v>103</v>
      </c>
      <c r="C794" s="101"/>
      <c r="D794" s="72" t="s">
        <v>91</v>
      </c>
      <c r="E794" s="95"/>
      <c r="F794" s="72" t="s">
        <v>91</v>
      </c>
      <c r="G794" s="95"/>
      <c r="H794" s="72" t="s">
        <v>142</v>
      </c>
      <c r="I794" s="101"/>
      <c r="J794" s="92" t="s">
        <v>134</v>
      </c>
      <c r="K794" s="93"/>
      <c r="L794" s="92" t="s">
        <v>134</v>
      </c>
      <c r="M794" s="71"/>
      <c r="N794" s="72" t="s">
        <v>134</v>
      </c>
      <c r="O794" s="71"/>
      <c r="P794" s="72" t="s">
        <v>134</v>
      </c>
      <c r="Q794" s="71"/>
      <c r="R794" s="98">
        <v>41697</v>
      </c>
      <c r="S794" s="87"/>
      <c r="T794" s="95"/>
      <c r="U794" s="95"/>
      <c r="V794" s="95"/>
    </row>
    <row r="795" spans="2:22">
      <c r="B795" s="70" t="s">
        <v>103</v>
      </c>
      <c r="C795" s="101"/>
      <c r="D795" s="72" t="s">
        <v>88</v>
      </c>
      <c r="E795" s="95"/>
      <c r="F795" s="72" t="s">
        <v>88</v>
      </c>
      <c r="G795" s="95"/>
      <c r="H795" s="72" t="s">
        <v>144</v>
      </c>
      <c r="I795" s="101"/>
      <c r="J795" s="92" t="s">
        <v>134</v>
      </c>
      <c r="K795" s="93"/>
      <c r="L795" s="92" t="s">
        <v>134</v>
      </c>
      <c r="M795" s="71"/>
      <c r="N795" s="72" t="s">
        <v>134</v>
      </c>
      <c r="O795" s="71"/>
      <c r="P795" s="72" t="s">
        <v>134</v>
      </c>
      <c r="Q795" s="71"/>
      <c r="R795" s="98">
        <v>41331</v>
      </c>
      <c r="S795" s="87"/>
      <c r="T795" s="95"/>
      <c r="U795" s="95"/>
      <c r="V795" s="95"/>
    </row>
    <row r="796" spans="2:22">
      <c r="B796" s="70" t="s">
        <v>103</v>
      </c>
      <c r="C796" s="101"/>
      <c r="D796" s="72" t="s">
        <v>88</v>
      </c>
      <c r="E796" s="95"/>
      <c r="F796" s="72" t="s">
        <v>88</v>
      </c>
      <c r="G796" s="95"/>
      <c r="H796" s="72" t="s">
        <v>142</v>
      </c>
      <c r="I796" s="101"/>
      <c r="J796" s="92" t="s">
        <v>134</v>
      </c>
      <c r="K796" s="93"/>
      <c r="L796" s="92" t="s">
        <v>134</v>
      </c>
      <c r="M796" s="71"/>
      <c r="N796" s="72" t="s">
        <v>134</v>
      </c>
      <c r="O796" s="71"/>
      <c r="P796" s="72" t="s">
        <v>134</v>
      </c>
      <c r="Q796" s="71"/>
      <c r="R796" s="98">
        <v>37940</v>
      </c>
      <c r="S796" s="87"/>
      <c r="T796" s="95"/>
      <c r="U796" s="95"/>
      <c r="V796" s="95"/>
    </row>
    <row r="797" spans="2:22">
      <c r="B797" s="70" t="s">
        <v>103</v>
      </c>
      <c r="C797" s="101"/>
      <c r="D797" s="72" t="s">
        <v>88</v>
      </c>
      <c r="E797" s="95"/>
      <c r="F797" s="72" t="s">
        <v>88</v>
      </c>
      <c r="G797" s="95"/>
      <c r="H797" s="72" t="s">
        <v>134</v>
      </c>
      <c r="I797" s="101"/>
      <c r="J797" s="92" t="s">
        <v>134</v>
      </c>
      <c r="K797" s="93"/>
      <c r="L797" s="92" t="s">
        <v>134</v>
      </c>
      <c r="M797" s="71"/>
      <c r="N797" s="72" t="s">
        <v>134</v>
      </c>
      <c r="O797" s="71"/>
      <c r="P797" s="72" t="s">
        <v>134</v>
      </c>
      <c r="Q797" s="71"/>
      <c r="R797" s="98">
        <v>36067</v>
      </c>
      <c r="S797" s="87"/>
      <c r="T797" s="95"/>
      <c r="U797" s="95"/>
      <c r="V797" s="95"/>
    </row>
    <row r="798" spans="2:22">
      <c r="B798" s="84" t="s">
        <v>576</v>
      </c>
      <c r="C798" s="85"/>
      <c r="D798" s="86" t="s">
        <v>29</v>
      </c>
      <c r="E798" s="96"/>
      <c r="F798" s="86" t="s">
        <v>29</v>
      </c>
      <c r="G798" s="96"/>
      <c r="H798" s="86" t="s">
        <v>142</v>
      </c>
      <c r="I798" s="85"/>
      <c r="J798" s="88" t="s">
        <v>134</v>
      </c>
      <c r="K798" s="89"/>
      <c r="L798" s="88" t="s">
        <v>134</v>
      </c>
      <c r="M798" s="90"/>
      <c r="N798" s="86" t="s">
        <v>134</v>
      </c>
      <c r="O798" s="90"/>
      <c r="P798" s="86" t="s">
        <v>134</v>
      </c>
      <c r="Q798" s="90"/>
      <c r="R798" s="97">
        <v>45804</v>
      </c>
      <c r="S798" s="87"/>
      <c r="T798" s="96"/>
      <c r="U798" s="96"/>
      <c r="V798" s="96"/>
    </row>
    <row r="799" spans="2:22" s="339" customFormat="1">
      <c r="B799" s="70" t="s">
        <v>576</v>
      </c>
      <c r="D799" s="72" t="s">
        <v>29</v>
      </c>
      <c r="E799" s="95"/>
      <c r="F799" s="72" t="s">
        <v>29</v>
      </c>
      <c r="G799" s="95"/>
      <c r="H799" s="72" t="s">
        <v>144</v>
      </c>
      <c r="J799" s="92" t="s">
        <v>134</v>
      </c>
      <c r="K799" s="93"/>
      <c r="L799" s="92" t="s">
        <v>134</v>
      </c>
      <c r="M799" s="71"/>
      <c r="N799" s="72" t="s">
        <v>134</v>
      </c>
      <c r="O799" s="71"/>
      <c r="P799" s="72" t="s">
        <v>134</v>
      </c>
      <c r="Q799" s="71"/>
      <c r="R799" s="98">
        <v>45266</v>
      </c>
      <c r="S799" s="102"/>
      <c r="T799" s="95"/>
      <c r="U799" s="95"/>
      <c r="V799" s="95"/>
    </row>
    <row r="800" spans="2:22" s="257" customFormat="1">
      <c r="B800" s="70" t="s">
        <v>576</v>
      </c>
      <c r="D800" s="72" t="s">
        <v>29</v>
      </c>
      <c r="E800" s="95"/>
      <c r="F800" s="72" t="s">
        <v>29</v>
      </c>
      <c r="G800" s="95"/>
      <c r="H800" s="72" t="s">
        <v>142</v>
      </c>
      <c r="J800" s="92" t="s">
        <v>134</v>
      </c>
      <c r="K800" s="93"/>
      <c r="L800" s="92" t="s">
        <v>134</v>
      </c>
      <c r="M800" s="71"/>
      <c r="N800" s="72" t="s">
        <v>134</v>
      </c>
      <c r="O800" s="71"/>
      <c r="P800" s="72" t="s">
        <v>134</v>
      </c>
      <c r="Q800" s="71"/>
      <c r="R800" s="98">
        <v>44628</v>
      </c>
      <c r="S800" s="102"/>
      <c r="T800" s="95"/>
      <c r="U800" s="95"/>
      <c r="V800" s="95"/>
    </row>
    <row r="801" spans="2:22" s="164" customFormat="1">
      <c r="B801" s="70" t="s">
        <v>576</v>
      </c>
      <c r="D801" s="72" t="s">
        <v>29</v>
      </c>
      <c r="E801" s="95"/>
      <c r="F801" s="72" t="s">
        <v>29</v>
      </c>
      <c r="G801" s="95"/>
      <c r="H801" s="72" t="s">
        <v>142</v>
      </c>
      <c r="J801" s="92" t="s">
        <v>134</v>
      </c>
      <c r="K801" s="93"/>
      <c r="L801" s="92" t="s">
        <v>134</v>
      </c>
      <c r="M801" s="71"/>
      <c r="N801" s="72" t="s">
        <v>134</v>
      </c>
      <c r="O801" s="71"/>
      <c r="P801" s="72" t="s">
        <v>134</v>
      </c>
      <c r="Q801" s="71"/>
      <c r="R801" s="98">
        <v>43850</v>
      </c>
      <c r="S801" s="102"/>
      <c r="T801" s="95"/>
      <c r="U801" s="95"/>
      <c r="V801" s="95"/>
    </row>
    <row r="802" spans="2:22">
      <c r="B802" s="70" t="s">
        <v>576</v>
      </c>
      <c r="C802" s="101"/>
      <c r="D802" s="72" t="s">
        <v>24</v>
      </c>
      <c r="E802" s="95"/>
      <c r="F802" s="72" t="s">
        <v>24</v>
      </c>
      <c r="G802" s="95"/>
      <c r="H802" s="72" t="s">
        <v>144</v>
      </c>
      <c r="I802" s="101"/>
      <c r="J802" s="92" t="s">
        <v>134</v>
      </c>
      <c r="K802" s="93"/>
      <c r="L802" s="92" t="s">
        <v>134</v>
      </c>
      <c r="M802" s="71"/>
      <c r="N802" s="72" t="s">
        <v>134</v>
      </c>
      <c r="O802" s="71"/>
      <c r="P802" s="72" t="s">
        <v>134</v>
      </c>
      <c r="Q802" s="71"/>
      <c r="R802" s="98">
        <v>43724</v>
      </c>
      <c r="S802" s="87"/>
      <c r="T802" s="95"/>
      <c r="U802" s="95"/>
      <c r="V802" s="95"/>
    </row>
    <row r="803" spans="2:22">
      <c r="B803" s="70" t="s">
        <v>576</v>
      </c>
      <c r="C803" s="101"/>
      <c r="D803" s="72" t="s">
        <v>24</v>
      </c>
      <c r="E803" s="95"/>
      <c r="F803" s="72" t="s">
        <v>24</v>
      </c>
      <c r="G803" s="95"/>
      <c r="H803" s="72" t="s">
        <v>142</v>
      </c>
      <c r="I803" s="101"/>
      <c r="J803" s="92" t="s">
        <v>134</v>
      </c>
      <c r="K803" s="93"/>
      <c r="L803" s="92" t="s">
        <v>134</v>
      </c>
      <c r="M803" s="71"/>
      <c r="N803" s="72" t="s">
        <v>134</v>
      </c>
      <c r="O803" s="71"/>
      <c r="P803" s="72" t="s">
        <v>134</v>
      </c>
      <c r="Q803" s="71"/>
      <c r="R803" s="98">
        <v>42879</v>
      </c>
      <c r="S803" s="87"/>
      <c r="T803" s="95"/>
      <c r="U803" s="95"/>
      <c r="V803" s="95"/>
    </row>
    <row r="804" spans="2:22">
      <c r="B804" s="70" t="s">
        <v>576</v>
      </c>
      <c r="C804" s="101"/>
      <c r="D804" s="72" t="s">
        <v>19</v>
      </c>
      <c r="E804" s="95"/>
      <c r="F804" s="72" t="s">
        <v>19</v>
      </c>
      <c r="G804" s="95"/>
      <c r="H804" s="72" t="s">
        <v>144</v>
      </c>
      <c r="I804" s="101"/>
      <c r="J804" s="92" t="s">
        <v>134</v>
      </c>
      <c r="K804" s="93"/>
      <c r="L804" s="92" t="s">
        <v>134</v>
      </c>
      <c r="M804" s="71"/>
      <c r="N804" s="72" t="s">
        <v>134</v>
      </c>
      <c r="O804" s="71"/>
      <c r="P804" s="72" t="s">
        <v>134</v>
      </c>
      <c r="Q804" s="71"/>
      <c r="R804" s="98">
        <v>42441</v>
      </c>
      <c r="S804" s="87"/>
      <c r="T804" s="95"/>
      <c r="U804" s="95"/>
      <c r="V804" s="95"/>
    </row>
    <row r="805" spans="2:22">
      <c r="B805" s="70" t="s">
        <v>576</v>
      </c>
      <c r="C805" s="101"/>
      <c r="D805" s="72" t="s">
        <v>19</v>
      </c>
      <c r="E805" s="95"/>
      <c r="F805" s="72" t="s">
        <v>19</v>
      </c>
      <c r="G805" s="95"/>
      <c r="H805" s="72" t="s">
        <v>142</v>
      </c>
      <c r="I805" s="101"/>
      <c r="J805" s="92" t="s">
        <v>134</v>
      </c>
      <c r="K805" s="93"/>
      <c r="L805" s="92" t="s">
        <v>134</v>
      </c>
      <c r="M805" s="71"/>
      <c r="N805" s="72" t="s">
        <v>134</v>
      </c>
      <c r="O805" s="71"/>
      <c r="P805" s="72" t="s">
        <v>134</v>
      </c>
      <c r="Q805" s="71"/>
      <c r="R805" s="98">
        <v>41380</v>
      </c>
      <c r="S805" s="87"/>
      <c r="T805" s="95"/>
      <c r="U805" s="95"/>
      <c r="V805" s="95"/>
    </row>
    <row r="806" spans="2:22">
      <c r="B806" s="70" t="s">
        <v>576</v>
      </c>
      <c r="C806" s="101"/>
      <c r="D806" s="72" t="s">
        <v>19</v>
      </c>
      <c r="E806" s="95"/>
      <c r="F806" s="72" t="s">
        <v>19</v>
      </c>
      <c r="G806" s="95"/>
      <c r="H806" s="72" t="s">
        <v>143</v>
      </c>
      <c r="I806" s="101"/>
      <c r="J806" s="92" t="s">
        <v>134</v>
      </c>
      <c r="K806" s="93"/>
      <c r="L806" s="92" t="s">
        <v>134</v>
      </c>
      <c r="M806" s="71"/>
      <c r="N806" s="72" t="s">
        <v>134</v>
      </c>
      <c r="O806" s="71"/>
      <c r="P806" s="72" t="s">
        <v>134</v>
      </c>
      <c r="Q806" s="71"/>
      <c r="R806" s="98">
        <v>40492</v>
      </c>
      <c r="S806" s="87"/>
      <c r="T806" s="95"/>
      <c r="U806" s="95"/>
      <c r="V806" s="95"/>
    </row>
    <row r="807" spans="2:22">
      <c r="B807" s="70" t="s">
        <v>576</v>
      </c>
      <c r="C807" s="101"/>
      <c r="D807" s="72" t="s">
        <v>24</v>
      </c>
      <c r="E807" s="95"/>
      <c r="F807" s="72" t="s">
        <v>24</v>
      </c>
      <c r="G807" s="95"/>
      <c r="H807" s="72" t="s">
        <v>285</v>
      </c>
      <c r="I807" s="101"/>
      <c r="J807" s="92" t="s">
        <v>601</v>
      </c>
      <c r="K807" s="93"/>
      <c r="L807" s="92" t="s">
        <v>601</v>
      </c>
      <c r="M807" s="71"/>
      <c r="N807" s="72" t="s">
        <v>134</v>
      </c>
      <c r="O807" s="71"/>
      <c r="P807" s="72" t="s">
        <v>134</v>
      </c>
      <c r="Q807" s="71"/>
      <c r="R807" s="98">
        <v>40459</v>
      </c>
      <c r="S807" s="87"/>
      <c r="T807" s="95"/>
      <c r="U807" s="95"/>
      <c r="V807" s="95"/>
    </row>
    <row r="808" spans="2:22">
      <c r="B808" s="70" t="s">
        <v>576</v>
      </c>
      <c r="C808" s="101"/>
      <c r="D808" s="72" t="s">
        <v>24</v>
      </c>
      <c r="E808" s="95"/>
      <c r="F808" s="72" t="s">
        <v>24</v>
      </c>
      <c r="G808" s="95"/>
      <c r="H808" s="72" t="s">
        <v>143</v>
      </c>
      <c r="I808" s="101"/>
      <c r="J808" s="92" t="s">
        <v>134</v>
      </c>
      <c r="K808" s="93"/>
      <c r="L808" s="92" t="s">
        <v>134</v>
      </c>
      <c r="M808" s="71"/>
      <c r="N808" s="72" t="s">
        <v>134</v>
      </c>
      <c r="O808" s="71"/>
      <c r="P808" s="72" t="s">
        <v>134</v>
      </c>
      <c r="Q808" s="71"/>
      <c r="R808" s="98">
        <v>40125</v>
      </c>
      <c r="S808" s="87"/>
      <c r="T808" s="95"/>
      <c r="U808" s="95"/>
      <c r="V808" s="95"/>
    </row>
    <row r="809" spans="2:22">
      <c r="B809" s="70" t="s">
        <v>576</v>
      </c>
      <c r="C809" s="101"/>
      <c r="D809" s="72" t="s">
        <v>24</v>
      </c>
      <c r="E809" s="95"/>
      <c r="F809" s="72" t="s">
        <v>24</v>
      </c>
      <c r="G809" s="95"/>
      <c r="H809" s="72" t="s">
        <v>142</v>
      </c>
      <c r="I809" s="101"/>
      <c r="J809" s="92" t="s">
        <v>134</v>
      </c>
      <c r="K809" s="93"/>
      <c r="L809" s="92" t="s">
        <v>134</v>
      </c>
      <c r="M809" s="71"/>
      <c r="N809" s="72" t="s">
        <v>134</v>
      </c>
      <c r="O809" s="71"/>
      <c r="P809" s="72" t="s">
        <v>134</v>
      </c>
      <c r="Q809" s="71"/>
      <c r="R809" s="98">
        <v>39289</v>
      </c>
      <c r="S809" s="87"/>
      <c r="T809" s="95"/>
      <c r="U809" s="95"/>
      <c r="V809" s="95"/>
    </row>
    <row r="810" spans="2:22">
      <c r="B810" s="70" t="s">
        <v>576</v>
      </c>
      <c r="C810" s="101"/>
      <c r="D810" s="72" t="s">
        <v>29</v>
      </c>
      <c r="E810" s="95"/>
      <c r="F810" s="72" t="s">
        <v>29</v>
      </c>
      <c r="G810" s="95"/>
      <c r="H810" s="72" t="s">
        <v>285</v>
      </c>
      <c r="I810" s="101"/>
      <c r="J810" s="92" t="s">
        <v>601</v>
      </c>
      <c r="K810" s="93"/>
      <c r="L810" s="92" t="s">
        <v>601</v>
      </c>
      <c r="M810" s="71"/>
      <c r="N810" s="72" t="s">
        <v>134</v>
      </c>
      <c r="O810" s="71"/>
      <c r="P810" s="72" t="s">
        <v>134</v>
      </c>
      <c r="Q810" s="71"/>
      <c r="R810" s="98">
        <v>39232</v>
      </c>
      <c r="S810" s="87"/>
      <c r="T810" s="95"/>
      <c r="U810" s="95"/>
      <c r="V810" s="95"/>
    </row>
    <row r="811" spans="2:22">
      <c r="B811" s="70" t="s">
        <v>576</v>
      </c>
      <c r="C811" s="101"/>
      <c r="D811" s="72" t="s">
        <v>29</v>
      </c>
      <c r="E811" s="95"/>
      <c r="F811" s="72" t="s">
        <v>29</v>
      </c>
      <c r="G811" s="95"/>
      <c r="H811" s="72" t="s">
        <v>143</v>
      </c>
      <c r="I811" s="101"/>
      <c r="J811" s="92" t="s">
        <v>134</v>
      </c>
      <c r="K811" s="93"/>
      <c r="L811" s="92" t="s">
        <v>134</v>
      </c>
      <c r="M811" s="71"/>
      <c r="N811" s="72" t="s">
        <v>134</v>
      </c>
      <c r="O811" s="71"/>
      <c r="P811" s="72" t="s">
        <v>134</v>
      </c>
      <c r="Q811" s="71"/>
      <c r="R811" s="98">
        <v>38986</v>
      </c>
      <c r="S811" s="87"/>
      <c r="T811" s="95"/>
      <c r="U811" s="95"/>
      <c r="V811" s="95"/>
    </row>
    <row r="812" spans="2:22">
      <c r="B812" s="70" t="s">
        <v>576</v>
      </c>
      <c r="C812" s="101"/>
      <c r="D812" s="72" t="s">
        <v>114</v>
      </c>
      <c r="E812" s="95"/>
      <c r="F812" s="72" t="s">
        <v>29</v>
      </c>
      <c r="G812" s="95"/>
      <c r="H812" s="72" t="s">
        <v>296</v>
      </c>
      <c r="I812" s="101"/>
      <c r="J812" s="92" t="s">
        <v>601</v>
      </c>
      <c r="K812" s="93"/>
      <c r="L812" s="92" t="s">
        <v>134</v>
      </c>
      <c r="M812" s="71"/>
      <c r="N812" s="72" t="s">
        <v>134</v>
      </c>
      <c r="O812" s="71"/>
      <c r="P812" s="72" t="s">
        <v>134</v>
      </c>
      <c r="Q812" s="71"/>
      <c r="R812" s="98">
        <v>38904</v>
      </c>
      <c r="S812" s="87"/>
      <c r="T812" s="95"/>
      <c r="U812" s="95"/>
      <c r="V812" s="95"/>
    </row>
    <row r="813" spans="2:22">
      <c r="B813" s="70" t="s">
        <v>576</v>
      </c>
      <c r="C813" s="101"/>
      <c r="D813" s="72" t="s">
        <v>114</v>
      </c>
      <c r="E813" s="95"/>
      <c r="F813" s="72" t="s">
        <v>29</v>
      </c>
      <c r="G813" s="95"/>
      <c r="H813" s="72" t="s">
        <v>142</v>
      </c>
      <c r="I813" s="101"/>
      <c r="J813" s="92" t="s">
        <v>134</v>
      </c>
      <c r="K813" s="93"/>
      <c r="L813" s="92" t="s">
        <v>134</v>
      </c>
      <c r="M813" s="71"/>
      <c r="N813" s="72" t="s">
        <v>134</v>
      </c>
      <c r="O813" s="71"/>
      <c r="P813" s="72" t="s">
        <v>134</v>
      </c>
      <c r="Q813" s="71"/>
      <c r="R813" s="98">
        <v>37940</v>
      </c>
      <c r="S813" s="87"/>
      <c r="T813" s="95"/>
      <c r="U813" s="95"/>
      <c r="V813" s="95"/>
    </row>
    <row r="814" spans="2:22">
      <c r="B814" s="70" t="s">
        <v>576</v>
      </c>
      <c r="C814" s="101"/>
      <c r="D814" s="72" t="s">
        <v>114</v>
      </c>
      <c r="E814" s="95"/>
      <c r="F814" s="72" t="s">
        <v>29</v>
      </c>
      <c r="G814" s="95"/>
      <c r="H814" s="72" t="s">
        <v>134</v>
      </c>
      <c r="I814" s="101"/>
      <c r="J814" s="92" t="s">
        <v>134</v>
      </c>
      <c r="K814" s="93"/>
      <c r="L814" s="92" t="s">
        <v>134</v>
      </c>
      <c r="M814" s="71"/>
      <c r="N814" s="72" t="s">
        <v>134</v>
      </c>
      <c r="O814" s="71"/>
      <c r="P814" s="72" t="s">
        <v>134</v>
      </c>
      <c r="Q814" s="71"/>
      <c r="R814" s="98">
        <v>37909</v>
      </c>
      <c r="S814" s="87"/>
      <c r="T814" s="95"/>
      <c r="U814" s="95"/>
      <c r="V814" s="95"/>
    </row>
    <row r="815" spans="2:22">
      <c r="B815" s="70" t="s">
        <v>576</v>
      </c>
      <c r="C815" s="101"/>
      <c r="D815" s="72" t="s">
        <v>37</v>
      </c>
      <c r="E815" s="95"/>
      <c r="F815" s="72" t="s">
        <v>29</v>
      </c>
      <c r="G815" s="95"/>
      <c r="H815" s="72" t="s">
        <v>134</v>
      </c>
      <c r="I815" s="101"/>
      <c r="J815" s="92" t="s">
        <v>601</v>
      </c>
      <c r="K815" s="93"/>
      <c r="L815" s="92" t="s">
        <v>134</v>
      </c>
      <c r="M815" s="71"/>
      <c r="N815" s="72" t="s">
        <v>134</v>
      </c>
      <c r="O815" s="71"/>
      <c r="P815" s="72" t="s">
        <v>134</v>
      </c>
      <c r="Q815" s="71"/>
      <c r="R815" s="98">
        <v>37885</v>
      </c>
      <c r="S815" s="87"/>
      <c r="T815" s="95"/>
      <c r="U815" s="95"/>
      <c r="V815" s="95"/>
    </row>
    <row r="816" spans="2:22">
      <c r="B816" s="70" t="s">
        <v>576</v>
      </c>
      <c r="C816" s="101"/>
      <c r="D816" s="72" t="s">
        <v>37</v>
      </c>
      <c r="E816" s="95"/>
      <c r="F816" s="72" t="s">
        <v>29</v>
      </c>
      <c r="G816" s="95"/>
      <c r="H816" s="72" t="s">
        <v>134</v>
      </c>
      <c r="I816" s="101"/>
      <c r="J816" s="92" t="s">
        <v>134</v>
      </c>
      <c r="K816" s="93"/>
      <c r="L816" s="92" t="s">
        <v>134</v>
      </c>
      <c r="M816" s="71"/>
      <c r="N816" s="72" t="s">
        <v>134</v>
      </c>
      <c r="O816" s="71"/>
      <c r="P816" s="72" t="s">
        <v>134</v>
      </c>
      <c r="Q816" s="71"/>
      <c r="R816" s="98">
        <v>36761</v>
      </c>
      <c r="S816" s="87"/>
      <c r="T816" s="95"/>
      <c r="U816" s="95"/>
      <c r="V816" s="95"/>
    </row>
    <row r="817" spans="2:22">
      <c r="B817" s="70" t="s">
        <v>576</v>
      </c>
      <c r="C817" s="101"/>
      <c r="D817" s="72" t="s">
        <v>37</v>
      </c>
      <c r="E817" s="95"/>
      <c r="F817" s="72" t="s">
        <v>114</v>
      </c>
      <c r="G817" s="95"/>
      <c r="H817" s="72" t="s">
        <v>134</v>
      </c>
      <c r="I817" s="101"/>
      <c r="J817" s="92" t="s">
        <v>134</v>
      </c>
      <c r="K817" s="93"/>
      <c r="L817" s="92" t="s">
        <v>601</v>
      </c>
      <c r="M817" s="71"/>
      <c r="N817" s="72" t="s">
        <v>134</v>
      </c>
      <c r="O817" s="71"/>
      <c r="P817" s="72" t="s">
        <v>134</v>
      </c>
      <c r="Q817" s="71"/>
      <c r="R817" s="98">
        <v>36677</v>
      </c>
      <c r="S817" s="87"/>
      <c r="T817" s="95"/>
      <c r="U817" s="95"/>
      <c r="V817" s="95"/>
    </row>
    <row r="818" spans="2:22">
      <c r="B818" s="70" t="s">
        <v>576</v>
      </c>
      <c r="C818" s="101"/>
      <c r="D818" s="72" t="s">
        <v>37</v>
      </c>
      <c r="E818" s="95"/>
      <c r="F818" s="72" t="s">
        <v>114</v>
      </c>
      <c r="G818" s="95"/>
      <c r="H818" s="72" t="s">
        <v>134</v>
      </c>
      <c r="I818" s="101"/>
      <c r="J818" s="92" t="s">
        <v>293</v>
      </c>
      <c r="K818" s="93"/>
      <c r="L818" s="92" t="s">
        <v>134</v>
      </c>
      <c r="M818" s="71"/>
      <c r="N818" s="72" t="s">
        <v>134</v>
      </c>
      <c r="O818" s="71"/>
      <c r="P818" s="72" t="s">
        <v>134</v>
      </c>
      <c r="Q818" s="71"/>
      <c r="R818" s="98">
        <v>36132</v>
      </c>
      <c r="S818" s="87"/>
      <c r="T818" s="95"/>
      <c r="U818" s="95"/>
      <c r="V818" s="95"/>
    </row>
    <row r="819" spans="2:22">
      <c r="B819" s="70" t="s">
        <v>576</v>
      </c>
      <c r="C819" s="101"/>
      <c r="D819" s="72" t="s">
        <v>37</v>
      </c>
      <c r="E819" s="95"/>
      <c r="F819" s="72" t="s">
        <v>114</v>
      </c>
      <c r="G819" s="95"/>
      <c r="H819" s="72" t="s">
        <v>134</v>
      </c>
      <c r="I819" s="101"/>
      <c r="J819" s="92" t="s">
        <v>134</v>
      </c>
      <c r="K819" s="93"/>
      <c r="L819" s="92" t="s">
        <v>134</v>
      </c>
      <c r="M819" s="71"/>
      <c r="N819" s="72" t="s">
        <v>134</v>
      </c>
      <c r="O819" s="71"/>
      <c r="P819" s="72" t="s">
        <v>134</v>
      </c>
      <c r="Q819" s="71"/>
      <c r="R819" s="98">
        <v>36090</v>
      </c>
      <c r="S819" s="87"/>
      <c r="T819" s="95"/>
      <c r="U819" s="95"/>
      <c r="V819" s="95"/>
    </row>
    <row r="820" spans="2:22">
      <c r="B820" s="70" t="s">
        <v>576</v>
      </c>
      <c r="C820" s="101"/>
      <c r="D820" s="72" t="s">
        <v>37</v>
      </c>
      <c r="E820" s="95"/>
      <c r="F820" s="72" t="s">
        <v>134</v>
      </c>
      <c r="G820" s="95"/>
      <c r="H820" s="72" t="s">
        <v>134</v>
      </c>
      <c r="I820" s="101"/>
      <c r="J820" s="92" t="s">
        <v>600</v>
      </c>
      <c r="K820" s="93"/>
      <c r="L820" s="92" t="s">
        <v>134</v>
      </c>
      <c r="M820" s="71"/>
      <c r="N820" s="72" t="s">
        <v>134</v>
      </c>
      <c r="O820" s="71"/>
      <c r="P820" s="72" t="s">
        <v>134</v>
      </c>
      <c r="Q820" s="71"/>
      <c r="R820" s="98">
        <v>36041</v>
      </c>
      <c r="S820" s="87"/>
      <c r="T820" s="95"/>
      <c r="U820" s="95"/>
      <c r="V820" s="95"/>
    </row>
    <row r="821" spans="2:22">
      <c r="B821" s="70" t="s">
        <v>576</v>
      </c>
      <c r="C821" s="101"/>
      <c r="D821" s="72" t="s">
        <v>37</v>
      </c>
      <c r="E821" s="95"/>
      <c r="F821" s="72" t="s">
        <v>134</v>
      </c>
      <c r="G821" s="95"/>
      <c r="H821" s="72" t="s">
        <v>134</v>
      </c>
      <c r="I821" s="101"/>
      <c r="J821" s="92" t="s">
        <v>134</v>
      </c>
      <c r="K821" s="93"/>
      <c r="L821" s="92" t="s">
        <v>134</v>
      </c>
      <c r="M821" s="71"/>
      <c r="N821" s="72" t="s">
        <v>134</v>
      </c>
      <c r="O821" s="71"/>
      <c r="P821" s="72" t="s">
        <v>134</v>
      </c>
      <c r="Q821" s="71"/>
      <c r="R821" s="98">
        <v>32820</v>
      </c>
      <c r="S821" s="87"/>
      <c r="T821" s="95"/>
      <c r="U821" s="95"/>
      <c r="V821" s="95"/>
    </row>
    <row r="822" spans="2:22">
      <c r="B822" s="70" t="s">
        <v>576</v>
      </c>
      <c r="C822" s="101"/>
      <c r="D822" s="72" t="s">
        <v>32</v>
      </c>
      <c r="E822" s="95"/>
      <c r="F822" s="72" t="s">
        <v>134</v>
      </c>
      <c r="G822" s="95"/>
      <c r="H822" s="72" t="s">
        <v>134</v>
      </c>
      <c r="I822" s="101"/>
      <c r="J822" s="92" t="s">
        <v>134</v>
      </c>
      <c r="K822" s="93"/>
      <c r="L822" s="92" t="s">
        <v>134</v>
      </c>
      <c r="M822" s="71"/>
      <c r="N822" s="72" t="s">
        <v>134</v>
      </c>
      <c r="O822" s="71"/>
      <c r="P822" s="72" t="s">
        <v>134</v>
      </c>
      <c r="Q822" s="71"/>
      <c r="R822" s="98">
        <v>32456</v>
      </c>
      <c r="S822" s="87"/>
      <c r="T822" s="95"/>
      <c r="U822" s="95"/>
      <c r="V822" s="95"/>
    </row>
    <row r="823" spans="2:22">
      <c r="B823" s="84" t="s">
        <v>48</v>
      </c>
      <c r="C823" s="85"/>
      <c r="D823" s="86" t="s">
        <v>39</v>
      </c>
      <c r="E823" s="96"/>
      <c r="F823" s="86" t="s">
        <v>39</v>
      </c>
      <c r="G823" s="96"/>
      <c r="H823" s="86" t="s">
        <v>144</v>
      </c>
      <c r="I823" s="85"/>
      <c r="J823" s="88" t="s">
        <v>134</v>
      </c>
      <c r="K823" s="89"/>
      <c r="L823" s="88" t="s">
        <v>134</v>
      </c>
      <c r="M823" s="90"/>
      <c r="N823" s="86" t="s">
        <v>134</v>
      </c>
      <c r="O823" s="90"/>
      <c r="P823" s="86" t="s">
        <v>134</v>
      </c>
      <c r="Q823" s="90"/>
      <c r="R823" s="97">
        <v>45625</v>
      </c>
      <c r="S823" s="87"/>
      <c r="T823" s="96"/>
      <c r="U823" s="96"/>
      <c r="V823" s="96"/>
    </row>
    <row r="824" spans="2:22" s="315" customFormat="1">
      <c r="B824" s="70" t="s">
        <v>48</v>
      </c>
      <c r="D824" s="72" t="s">
        <v>39</v>
      </c>
      <c r="E824" s="95"/>
      <c r="F824" s="72" t="s">
        <v>39</v>
      </c>
      <c r="G824" s="95"/>
      <c r="H824" s="72" t="s">
        <v>142</v>
      </c>
      <c r="J824" s="92" t="s">
        <v>134</v>
      </c>
      <c r="K824" s="93"/>
      <c r="L824" s="92" t="s">
        <v>134</v>
      </c>
      <c r="M824" s="71"/>
      <c r="N824" s="72" t="s">
        <v>134</v>
      </c>
      <c r="O824" s="71"/>
      <c r="P824" s="72" t="s">
        <v>134</v>
      </c>
      <c r="Q824" s="71"/>
      <c r="R824" s="98">
        <v>45170</v>
      </c>
      <c r="S824" s="102"/>
      <c r="T824" s="95"/>
      <c r="U824" s="95"/>
      <c r="V824" s="95"/>
    </row>
    <row r="825" spans="2:22" s="238" customFormat="1">
      <c r="B825" s="70" t="s">
        <v>48</v>
      </c>
      <c r="D825" s="72" t="s">
        <v>39</v>
      </c>
      <c r="E825" s="95"/>
      <c r="F825" s="72" t="s">
        <v>39</v>
      </c>
      <c r="G825" s="95"/>
      <c r="H825" s="72" t="s">
        <v>142</v>
      </c>
      <c r="J825" s="92" t="s">
        <v>134</v>
      </c>
      <c r="K825" s="93"/>
      <c r="L825" s="92" t="s">
        <v>134</v>
      </c>
      <c r="M825" s="71"/>
      <c r="N825" s="72" t="s">
        <v>134</v>
      </c>
      <c r="O825" s="71"/>
      <c r="P825" s="72" t="s">
        <v>134</v>
      </c>
      <c r="Q825" s="71"/>
      <c r="R825" s="98">
        <v>44463</v>
      </c>
      <c r="S825" s="102"/>
      <c r="T825" s="95"/>
      <c r="U825" s="95"/>
      <c r="V825" s="95"/>
    </row>
    <row r="826" spans="2:22" s="145" customFormat="1">
      <c r="B826" s="70" t="s">
        <v>48</v>
      </c>
      <c r="D826" s="72" t="s">
        <v>53</v>
      </c>
      <c r="E826" s="95"/>
      <c r="F826" s="72" t="s">
        <v>53</v>
      </c>
      <c r="G826" s="95"/>
      <c r="H826" s="72" t="s">
        <v>143</v>
      </c>
      <c r="J826" s="92" t="s">
        <v>134</v>
      </c>
      <c r="K826" s="93"/>
      <c r="L826" s="92" t="s">
        <v>134</v>
      </c>
      <c r="M826" s="71"/>
      <c r="N826" s="72" t="s">
        <v>134</v>
      </c>
      <c r="O826" s="71"/>
      <c r="P826" s="72" t="s">
        <v>134</v>
      </c>
      <c r="Q826" s="71"/>
      <c r="R826" s="98">
        <v>44099</v>
      </c>
      <c r="S826" s="102"/>
      <c r="T826" s="95"/>
      <c r="U826" s="95"/>
      <c r="V826" s="95"/>
    </row>
    <row r="827" spans="2:22">
      <c r="B827" s="70" t="s">
        <v>48</v>
      </c>
      <c r="C827" s="101"/>
      <c r="D827" s="72" t="s">
        <v>53</v>
      </c>
      <c r="E827" s="95"/>
      <c r="F827" s="72" t="s">
        <v>53</v>
      </c>
      <c r="G827" s="95"/>
      <c r="H827" s="72" t="s">
        <v>142</v>
      </c>
      <c r="I827" s="101"/>
      <c r="J827" s="92" t="s">
        <v>134</v>
      </c>
      <c r="K827" s="93"/>
      <c r="L827" s="92" t="s">
        <v>134</v>
      </c>
      <c r="M827" s="71"/>
      <c r="N827" s="72" t="s">
        <v>134</v>
      </c>
      <c r="O827" s="71"/>
      <c r="P827" s="72" t="s">
        <v>134</v>
      </c>
      <c r="Q827" s="71"/>
      <c r="R827" s="98">
        <v>42678</v>
      </c>
      <c r="S827" s="87"/>
      <c r="T827" s="95"/>
      <c r="U827" s="95"/>
      <c r="V827" s="95"/>
    </row>
    <row r="828" spans="2:22">
      <c r="B828" s="70" t="s">
        <v>48</v>
      </c>
      <c r="C828" s="101"/>
      <c r="D828" s="72" t="s">
        <v>56</v>
      </c>
      <c r="E828" s="95"/>
      <c r="F828" s="72" t="s">
        <v>56</v>
      </c>
      <c r="G828" s="95"/>
      <c r="H828" s="72" t="s">
        <v>143</v>
      </c>
      <c r="I828" s="101"/>
      <c r="J828" s="92" t="s">
        <v>134</v>
      </c>
      <c r="K828" s="93"/>
      <c r="L828" s="92" t="s">
        <v>134</v>
      </c>
      <c r="M828" s="71"/>
      <c r="N828" s="72" t="s">
        <v>134</v>
      </c>
      <c r="O828" s="71"/>
      <c r="P828" s="72" t="s">
        <v>134</v>
      </c>
      <c r="Q828" s="71"/>
      <c r="R828" s="98">
        <v>42314</v>
      </c>
      <c r="S828" s="87"/>
      <c r="T828" s="95"/>
      <c r="U828" s="95"/>
      <c r="V828" s="95"/>
    </row>
    <row r="829" spans="2:22">
      <c r="B829" s="70" t="s">
        <v>48</v>
      </c>
      <c r="C829" s="101"/>
      <c r="D829" s="72" t="s">
        <v>56</v>
      </c>
      <c r="E829" s="95"/>
      <c r="F829" s="72" t="s">
        <v>56</v>
      </c>
      <c r="G829" s="95"/>
      <c r="H829" s="72" t="s">
        <v>142</v>
      </c>
      <c r="I829" s="101"/>
      <c r="J829" s="92" t="s">
        <v>134</v>
      </c>
      <c r="K829" s="93"/>
      <c r="L829" s="92" t="s">
        <v>134</v>
      </c>
      <c r="M829" s="71"/>
      <c r="N829" s="72" t="s">
        <v>134</v>
      </c>
      <c r="O829" s="71"/>
      <c r="P829" s="72" t="s">
        <v>134</v>
      </c>
      <c r="Q829" s="71"/>
      <c r="R829" s="98">
        <v>41950</v>
      </c>
      <c r="S829" s="87"/>
      <c r="T829" s="95"/>
      <c r="U829" s="95"/>
      <c r="V829" s="95"/>
    </row>
    <row r="830" spans="2:22">
      <c r="B830" s="70" t="s">
        <v>48</v>
      </c>
      <c r="C830" s="101"/>
      <c r="D830" s="72" t="s">
        <v>56</v>
      </c>
      <c r="E830" s="95"/>
      <c r="F830" s="72" t="s">
        <v>56</v>
      </c>
      <c r="G830" s="95"/>
      <c r="H830" s="72" t="s">
        <v>144</v>
      </c>
      <c r="I830" s="101"/>
      <c r="J830" s="92" t="s">
        <v>134</v>
      </c>
      <c r="K830" s="93"/>
      <c r="L830" s="92" t="s">
        <v>134</v>
      </c>
      <c r="M830" s="71"/>
      <c r="N830" s="72" t="s">
        <v>134</v>
      </c>
      <c r="O830" s="71"/>
      <c r="P830" s="72" t="s">
        <v>134</v>
      </c>
      <c r="Q830" s="71"/>
      <c r="R830" s="98">
        <v>40871</v>
      </c>
      <c r="S830" s="87"/>
      <c r="T830" s="95"/>
      <c r="U830" s="95"/>
      <c r="V830" s="95"/>
    </row>
    <row r="831" spans="2:22">
      <c r="B831" s="70" t="s">
        <v>48</v>
      </c>
      <c r="C831" s="101"/>
      <c r="D831" s="72" t="s">
        <v>53</v>
      </c>
      <c r="E831" s="95"/>
      <c r="F831" s="72" t="s">
        <v>53</v>
      </c>
      <c r="G831" s="95"/>
      <c r="H831" s="72" t="s">
        <v>144</v>
      </c>
      <c r="I831" s="101"/>
      <c r="J831" s="92" t="s">
        <v>134</v>
      </c>
      <c r="K831" s="93"/>
      <c r="L831" s="92" t="s">
        <v>134</v>
      </c>
      <c r="M831" s="71"/>
      <c r="N831" s="72" t="s">
        <v>134</v>
      </c>
      <c r="O831" s="71"/>
      <c r="P831" s="72" t="s">
        <v>134</v>
      </c>
      <c r="Q831" s="71"/>
      <c r="R831" s="98">
        <v>40518</v>
      </c>
      <c r="S831" s="87"/>
      <c r="T831" s="95"/>
      <c r="U831" s="95"/>
      <c r="V831" s="95"/>
    </row>
    <row r="832" spans="2:22">
      <c r="B832" s="70" t="s">
        <v>48</v>
      </c>
      <c r="C832" s="101"/>
      <c r="D832" s="72" t="s">
        <v>45</v>
      </c>
      <c r="E832" s="95"/>
      <c r="F832" s="72" t="s">
        <v>45</v>
      </c>
      <c r="G832" s="95"/>
      <c r="H832" s="72" t="s">
        <v>285</v>
      </c>
      <c r="I832" s="101"/>
      <c r="J832" s="92" t="s">
        <v>600</v>
      </c>
      <c r="K832" s="93"/>
      <c r="L832" s="92" t="s">
        <v>600</v>
      </c>
      <c r="M832" s="71"/>
      <c r="N832" s="72" t="s">
        <v>134</v>
      </c>
      <c r="O832" s="71"/>
      <c r="P832" s="72" t="s">
        <v>134</v>
      </c>
      <c r="Q832" s="71"/>
      <c r="R832" s="98">
        <v>40382</v>
      </c>
      <c r="S832" s="87"/>
      <c r="T832" s="95"/>
      <c r="U832" s="95"/>
      <c r="V832" s="95"/>
    </row>
    <row r="833" spans="2:22">
      <c r="B833" s="70" t="s">
        <v>48</v>
      </c>
      <c r="C833" s="101"/>
      <c r="D833" s="72" t="s">
        <v>45</v>
      </c>
      <c r="E833" s="95"/>
      <c r="F833" s="72" t="s">
        <v>45</v>
      </c>
      <c r="G833" s="95"/>
      <c r="H833" s="72" t="s">
        <v>144</v>
      </c>
      <c r="I833" s="101"/>
      <c r="J833" s="92" t="s">
        <v>134</v>
      </c>
      <c r="K833" s="93"/>
      <c r="L833" s="92" t="s">
        <v>134</v>
      </c>
      <c r="M833" s="71"/>
      <c r="N833" s="72" t="s">
        <v>134</v>
      </c>
      <c r="O833" s="71"/>
      <c r="P833" s="72" t="s">
        <v>134</v>
      </c>
      <c r="Q833" s="71"/>
      <c r="R833" s="98">
        <v>39903</v>
      </c>
      <c r="S833" s="87"/>
      <c r="T833" s="95"/>
      <c r="U833" s="95"/>
      <c r="V833" s="95"/>
    </row>
    <row r="834" spans="2:22">
      <c r="B834" s="70" t="s">
        <v>48</v>
      </c>
      <c r="C834" s="101"/>
      <c r="D834" s="72" t="s">
        <v>37</v>
      </c>
      <c r="E834" s="95"/>
      <c r="F834" s="72" t="s">
        <v>37</v>
      </c>
      <c r="G834" s="95"/>
      <c r="H834" s="72" t="s">
        <v>144</v>
      </c>
      <c r="I834" s="101"/>
      <c r="J834" s="92" t="s">
        <v>134</v>
      </c>
      <c r="K834" s="93"/>
      <c r="L834" s="92" t="s">
        <v>134</v>
      </c>
      <c r="M834" s="71"/>
      <c r="N834" s="72" t="s">
        <v>134</v>
      </c>
      <c r="O834" s="71"/>
      <c r="P834" s="72" t="s">
        <v>134</v>
      </c>
      <c r="Q834" s="71"/>
      <c r="R834" s="98">
        <v>39759</v>
      </c>
      <c r="S834" s="87"/>
      <c r="T834" s="95"/>
      <c r="U834" s="95"/>
      <c r="V834" s="95"/>
    </row>
    <row r="835" spans="2:22">
      <c r="B835" s="70" t="s">
        <v>48</v>
      </c>
      <c r="C835" s="101"/>
      <c r="D835" s="72" t="s">
        <v>32</v>
      </c>
      <c r="E835" s="95"/>
      <c r="F835" s="72" t="s">
        <v>32</v>
      </c>
      <c r="G835" s="95"/>
      <c r="H835" s="72" t="s">
        <v>142</v>
      </c>
      <c r="I835" s="101"/>
      <c r="J835" s="92" t="s">
        <v>134</v>
      </c>
      <c r="K835" s="93"/>
      <c r="L835" s="92" t="s">
        <v>134</v>
      </c>
      <c r="M835" s="71"/>
      <c r="N835" s="72" t="s">
        <v>134</v>
      </c>
      <c r="O835" s="71"/>
      <c r="P835" s="72" t="s">
        <v>134</v>
      </c>
      <c r="Q835" s="71"/>
      <c r="R835" s="98">
        <v>39073</v>
      </c>
      <c r="S835" s="87"/>
      <c r="T835" s="95"/>
      <c r="U835" s="95"/>
      <c r="V835" s="95"/>
    </row>
    <row r="836" spans="2:22">
      <c r="B836" s="70" t="s">
        <v>48</v>
      </c>
      <c r="C836" s="101"/>
      <c r="D836" s="72" t="s">
        <v>114</v>
      </c>
      <c r="E836" s="95"/>
      <c r="F836" s="72" t="s">
        <v>114</v>
      </c>
      <c r="G836" s="95"/>
      <c r="H836" s="72" t="s">
        <v>285</v>
      </c>
      <c r="I836" s="101"/>
      <c r="J836" s="92" t="s">
        <v>600</v>
      </c>
      <c r="K836" s="93"/>
      <c r="L836" s="92" t="s">
        <v>600</v>
      </c>
      <c r="M836" s="71"/>
      <c r="N836" s="72" t="s">
        <v>134</v>
      </c>
      <c r="O836" s="71"/>
      <c r="P836" s="72" t="s">
        <v>134</v>
      </c>
      <c r="Q836" s="71"/>
      <c r="R836" s="98">
        <v>38982</v>
      </c>
      <c r="S836" s="87"/>
      <c r="T836" s="95"/>
      <c r="U836" s="95"/>
      <c r="V836" s="95"/>
    </row>
    <row r="837" spans="2:22">
      <c r="B837" s="70" t="s">
        <v>48</v>
      </c>
      <c r="C837" s="101"/>
      <c r="D837" s="72" t="s">
        <v>114</v>
      </c>
      <c r="E837" s="95"/>
      <c r="F837" s="72" t="s">
        <v>114</v>
      </c>
      <c r="G837" s="95"/>
      <c r="H837" s="72" t="s">
        <v>144</v>
      </c>
      <c r="I837" s="101"/>
      <c r="J837" s="92" t="s">
        <v>134</v>
      </c>
      <c r="K837" s="93"/>
      <c r="L837" s="92" t="s">
        <v>134</v>
      </c>
      <c r="M837" s="71"/>
      <c r="N837" s="72" t="s">
        <v>134</v>
      </c>
      <c r="O837" s="71"/>
      <c r="P837" s="72" t="s">
        <v>134</v>
      </c>
      <c r="Q837" s="71"/>
      <c r="R837" s="98">
        <v>38770</v>
      </c>
      <c r="S837" s="87"/>
      <c r="T837" s="95"/>
      <c r="U837" s="95"/>
      <c r="V837" s="95"/>
    </row>
    <row r="838" spans="2:22">
      <c r="B838" s="70" t="s">
        <v>48</v>
      </c>
      <c r="C838" s="101"/>
      <c r="D838" s="72" t="s">
        <v>114</v>
      </c>
      <c r="E838" s="95"/>
      <c r="F838" s="72" t="s">
        <v>114</v>
      </c>
      <c r="G838" s="95"/>
      <c r="H838" s="72" t="s">
        <v>142</v>
      </c>
      <c r="I838" s="101"/>
      <c r="J838" s="92" t="s">
        <v>134</v>
      </c>
      <c r="K838" s="93"/>
      <c r="L838" s="92" t="s">
        <v>134</v>
      </c>
      <c r="M838" s="71"/>
      <c r="N838" s="72" t="s">
        <v>134</v>
      </c>
      <c r="O838" s="71"/>
      <c r="P838" s="72" t="s">
        <v>134</v>
      </c>
      <c r="Q838" s="71"/>
      <c r="R838" s="98">
        <v>37940</v>
      </c>
      <c r="S838" s="87"/>
      <c r="T838" s="95"/>
      <c r="U838" s="95"/>
      <c r="V838" s="95"/>
    </row>
    <row r="839" spans="2:22">
      <c r="B839" s="70" t="s">
        <v>48</v>
      </c>
      <c r="C839" s="101"/>
      <c r="D839" s="72" t="s">
        <v>114</v>
      </c>
      <c r="E839" s="95"/>
      <c r="F839" s="72" t="s">
        <v>114</v>
      </c>
      <c r="G839" s="95"/>
      <c r="H839" s="72" t="s">
        <v>134</v>
      </c>
      <c r="I839" s="101"/>
      <c r="J839" s="92" t="s">
        <v>134</v>
      </c>
      <c r="K839" s="93"/>
      <c r="L839" s="92" t="s">
        <v>134</v>
      </c>
      <c r="M839" s="71"/>
      <c r="N839" s="72" t="s">
        <v>134</v>
      </c>
      <c r="O839" s="71"/>
      <c r="P839" s="72" t="s">
        <v>134</v>
      </c>
      <c r="Q839" s="71"/>
      <c r="R839" s="98">
        <v>37224</v>
      </c>
      <c r="S839" s="87"/>
      <c r="T839" s="95"/>
      <c r="U839" s="95"/>
      <c r="V839" s="95"/>
    </row>
    <row r="840" spans="2:22">
      <c r="B840" s="70" t="s">
        <v>48</v>
      </c>
      <c r="C840" s="101"/>
      <c r="D840" s="72" t="s">
        <v>37</v>
      </c>
      <c r="E840" s="95"/>
      <c r="F840" s="72" t="s">
        <v>114</v>
      </c>
      <c r="G840" s="95"/>
      <c r="H840" s="72" t="s">
        <v>134</v>
      </c>
      <c r="I840" s="101"/>
      <c r="J840" s="92" t="s">
        <v>134</v>
      </c>
      <c r="K840" s="93"/>
      <c r="L840" s="92" t="s">
        <v>134</v>
      </c>
      <c r="M840" s="71"/>
      <c r="N840" s="72" t="s">
        <v>134</v>
      </c>
      <c r="O840" s="71"/>
      <c r="P840" s="72" t="s">
        <v>134</v>
      </c>
      <c r="Q840" s="71"/>
      <c r="R840" s="98">
        <v>36844</v>
      </c>
      <c r="S840" s="87"/>
      <c r="T840" s="95"/>
      <c r="U840" s="95"/>
      <c r="V840" s="95"/>
    </row>
    <row r="841" spans="2:22">
      <c r="B841" s="70" t="s">
        <v>48</v>
      </c>
      <c r="C841" s="101"/>
      <c r="D841" s="72" t="s">
        <v>45</v>
      </c>
      <c r="E841" s="95"/>
      <c r="F841" s="72" t="s">
        <v>114</v>
      </c>
      <c r="G841" s="95"/>
      <c r="H841" s="72" t="s">
        <v>134</v>
      </c>
      <c r="I841" s="101"/>
      <c r="J841" s="92" t="s">
        <v>601</v>
      </c>
      <c r="K841" s="93"/>
      <c r="L841" s="92" t="s">
        <v>134</v>
      </c>
      <c r="M841" s="71"/>
      <c r="N841" s="72" t="s">
        <v>134</v>
      </c>
      <c r="O841" s="71"/>
      <c r="P841" s="72" t="s">
        <v>134</v>
      </c>
      <c r="Q841" s="71"/>
      <c r="R841" s="98">
        <v>36782</v>
      </c>
      <c r="S841" s="87"/>
      <c r="T841" s="95"/>
      <c r="U841" s="95"/>
      <c r="V841" s="95"/>
    </row>
    <row r="842" spans="2:22">
      <c r="B842" s="70" t="s">
        <v>48</v>
      </c>
      <c r="C842" s="101"/>
      <c r="D842" s="72" t="s">
        <v>45</v>
      </c>
      <c r="E842" s="95"/>
      <c r="F842" s="72" t="s">
        <v>114</v>
      </c>
      <c r="G842" s="95"/>
      <c r="H842" s="72" t="s">
        <v>134</v>
      </c>
      <c r="I842" s="101"/>
      <c r="J842" s="92" t="s">
        <v>134</v>
      </c>
      <c r="K842" s="93"/>
      <c r="L842" s="92" t="s">
        <v>134</v>
      </c>
      <c r="M842" s="71"/>
      <c r="N842" s="72" t="s">
        <v>134</v>
      </c>
      <c r="O842" s="71"/>
      <c r="P842" s="72" t="s">
        <v>134</v>
      </c>
      <c r="Q842" s="71"/>
      <c r="R842" s="98">
        <v>36336</v>
      </c>
      <c r="S842" s="87"/>
      <c r="T842" s="95"/>
      <c r="U842" s="95"/>
      <c r="V842" s="95"/>
    </row>
    <row r="843" spans="2:22">
      <c r="B843" s="70" t="s">
        <v>48</v>
      </c>
      <c r="C843" s="101"/>
      <c r="D843" s="72" t="s">
        <v>39</v>
      </c>
      <c r="E843" s="95"/>
      <c r="F843" s="72" t="s">
        <v>114</v>
      </c>
      <c r="G843" s="95"/>
      <c r="H843" s="72" t="s">
        <v>134</v>
      </c>
      <c r="I843" s="101"/>
      <c r="J843" s="92" t="s">
        <v>134</v>
      </c>
      <c r="K843" s="93"/>
      <c r="L843" s="92" t="s">
        <v>134</v>
      </c>
      <c r="M843" s="71"/>
      <c r="N843" s="72" t="s">
        <v>134</v>
      </c>
      <c r="O843" s="71"/>
      <c r="P843" s="72" t="s">
        <v>134</v>
      </c>
      <c r="Q843" s="71"/>
      <c r="R843" s="98">
        <v>35968</v>
      </c>
      <c r="S843" s="87"/>
      <c r="T843" s="95"/>
      <c r="U843" s="95"/>
      <c r="V843" s="95"/>
    </row>
    <row r="844" spans="2:22">
      <c r="B844" s="70" t="s">
        <v>48</v>
      </c>
      <c r="C844" s="101"/>
      <c r="D844" s="72" t="s">
        <v>39</v>
      </c>
      <c r="E844" s="95"/>
      <c r="F844" s="72" t="s">
        <v>134</v>
      </c>
      <c r="G844" s="95"/>
      <c r="H844" s="72" t="s">
        <v>134</v>
      </c>
      <c r="I844" s="101"/>
      <c r="J844" s="92" t="s">
        <v>134</v>
      </c>
      <c r="K844" s="93"/>
      <c r="L844" s="92" t="s">
        <v>134</v>
      </c>
      <c r="M844" s="71"/>
      <c r="N844" s="72" t="s">
        <v>134</v>
      </c>
      <c r="O844" s="71"/>
      <c r="P844" s="72" t="s">
        <v>134</v>
      </c>
      <c r="Q844" s="71"/>
      <c r="R844" s="98">
        <v>35923</v>
      </c>
      <c r="S844" s="87"/>
      <c r="T844" s="95"/>
      <c r="U844" s="95"/>
      <c r="V844" s="95"/>
    </row>
    <row r="845" spans="2:22">
      <c r="B845" s="70" t="s">
        <v>48</v>
      </c>
      <c r="C845" s="101"/>
      <c r="D845" s="72" t="s">
        <v>53</v>
      </c>
      <c r="E845" s="95"/>
      <c r="F845" s="72" t="s">
        <v>134</v>
      </c>
      <c r="G845" s="95"/>
      <c r="H845" s="72" t="s">
        <v>134</v>
      </c>
      <c r="I845" s="101"/>
      <c r="J845" s="92" t="s">
        <v>601</v>
      </c>
      <c r="K845" s="93"/>
      <c r="L845" s="92" t="s">
        <v>134</v>
      </c>
      <c r="M845" s="71"/>
      <c r="N845" s="72" t="s">
        <v>134</v>
      </c>
      <c r="O845" s="71"/>
      <c r="P845" s="72" t="s">
        <v>134</v>
      </c>
      <c r="Q845" s="71"/>
      <c r="R845" s="98">
        <v>35874</v>
      </c>
      <c r="S845" s="87"/>
      <c r="T845" s="95"/>
      <c r="U845" s="95"/>
      <c r="V845" s="95"/>
    </row>
    <row r="846" spans="2:22">
      <c r="B846" s="70" t="s">
        <v>48</v>
      </c>
      <c r="C846" s="101"/>
      <c r="D846" s="72" t="s">
        <v>53</v>
      </c>
      <c r="E846" s="95"/>
      <c r="F846" s="72" t="s">
        <v>134</v>
      </c>
      <c r="G846" s="95"/>
      <c r="H846" s="72" t="s">
        <v>134</v>
      </c>
      <c r="I846" s="101"/>
      <c r="J846" s="92" t="s">
        <v>134</v>
      </c>
      <c r="K846" s="93"/>
      <c r="L846" s="92" t="s">
        <v>134</v>
      </c>
      <c r="M846" s="71"/>
      <c r="N846" s="72" t="s">
        <v>134</v>
      </c>
      <c r="O846" s="71"/>
      <c r="P846" s="72" t="s">
        <v>134</v>
      </c>
      <c r="Q846" s="71"/>
      <c r="R846" s="98">
        <v>35418</v>
      </c>
      <c r="S846" s="87"/>
      <c r="T846" s="95"/>
      <c r="U846" s="95"/>
      <c r="V846" s="95"/>
    </row>
    <row r="847" spans="2:22">
      <c r="B847" s="70" t="s">
        <v>48</v>
      </c>
      <c r="C847" s="101"/>
      <c r="D847" s="72" t="s">
        <v>56</v>
      </c>
      <c r="E847" s="95"/>
      <c r="F847" s="72" t="s">
        <v>134</v>
      </c>
      <c r="G847" s="95"/>
      <c r="H847" s="72" t="s">
        <v>134</v>
      </c>
      <c r="I847" s="101"/>
      <c r="J847" s="92" t="s">
        <v>601</v>
      </c>
      <c r="K847" s="93"/>
      <c r="L847" s="92" t="s">
        <v>134</v>
      </c>
      <c r="M847" s="71"/>
      <c r="N847" s="72" t="s">
        <v>134</v>
      </c>
      <c r="O847" s="71"/>
      <c r="P847" s="72" t="s">
        <v>134</v>
      </c>
      <c r="Q847" s="71"/>
      <c r="R847" s="98">
        <v>35352</v>
      </c>
      <c r="S847" s="87"/>
      <c r="T847" s="95"/>
      <c r="U847" s="95"/>
      <c r="V847" s="95"/>
    </row>
    <row r="848" spans="2:22">
      <c r="B848" s="70" t="s">
        <v>48</v>
      </c>
      <c r="C848" s="101"/>
      <c r="D848" s="72" t="s">
        <v>56</v>
      </c>
      <c r="E848" s="95"/>
      <c r="F848" s="72" t="s">
        <v>134</v>
      </c>
      <c r="G848" s="95"/>
      <c r="H848" s="72" t="s">
        <v>134</v>
      </c>
      <c r="I848" s="101"/>
      <c r="J848" s="92" t="s">
        <v>134</v>
      </c>
      <c r="K848" s="93"/>
      <c r="L848" s="92" t="s">
        <v>134</v>
      </c>
      <c r="M848" s="71"/>
      <c r="N848" s="72" t="s">
        <v>134</v>
      </c>
      <c r="O848" s="71"/>
      <c r="P848" s="72" t="s">
        <v>134</v>
      </c>
      <c r="Q848" s="71"/>
      <c r="R848" s="98">
        <v>33067</v>
      </c>
      <c r="S848" s="87"/>
      <c r="T848" s="95"/>
      <c r="U848" s="95"/>
      <c r="V848" s="95"/>
    </row>
    <row r="849" spans="2:22">
      <c r="B849" s="70" t="s">
        <v>48</v>
      </c>
      <c r="C849" s="101"/>
      <c r="D849" s="72" t="s">
        <v>39</v>
      </c>
      <c r="E849" s="95"/>
      <c r="F849" s="72" t="s">
        <v>134</v>
      </c>
      <c r="G849" s="95"/>
      <c r="H849" s="72" t="s">
        <v>134</v>
      </c>
      <c r="I849" s="101"/>
      <c r="J849" s="92" t="s">
        <v>134</v>
      </c>
      <c r="K849" s="93"/>
      <c r="L849" s="92" t="s">
        <v>134</v>
      </c>
      <c r="M849" s="71"/>
      <c r="N849" s="72" t="s">
        <v>134</v>
      </c>
      <c r="O849" s="71"/>
      <c r="P849" s="72" t="s">
        <v>134</v>
      </c>
      <c r="Q849" s="71"/>
      <c r="R849" s="98">
        <v>32707</v>
      </c>
      <c r="S849" s="87"/>
      <c r="T849" s="95"/>
      <c r="U849" s="95"/>
      <c r="V849" s="95"/>
    </row>
    <row r="850" spans="2:22" s="85" customFormat="1">
      <c r="B850" s="84" t="s">
        <v>28</v>
      </c>
      <c r="D850" s="86" t="s">
        <v>114</v>
      </c>
      <c r="E850" s="96"/>
      <c r="F850" s="86" t="s">
        <v>114</v>
      </c>
      <c r="G850" s="96"/>
      <c r="H850" s="86" t="s">
        <v>142</v>
      </c>
      <c r="J850" s="88" t="s">
        <v>134</v>
      </c>
      <c r="K850" s="89"/>
      <c r="L850" s="88" t="s">
        <v>134</v>
      </c>
      <c r="M850" s="90"/>
      <c r="N850" s="86" t="s">
        <v>134</v>
      </c>
      <c r="O850" s="90"/>
      <c r="P850" s="86" t="s">
        <v>134</v>
      </c>
      <c r="Q850" s="90"/>
      <c r="R850" s="97">
        <v>45555</v>
      </c>
      <c r="S850" s="87"/>
      <c r="T850" s="96"/>
      <c r="U850" s="96"/>
      <c r="V850" s="96"/>
    </row>
    <row r="851" spans="2:22" s="303" customFormat="1">
      <c r="B851" s="70" t="s">
        <v>28</v>
      </c>
      <c r="D851" s="72" t="s">
        <v>32</v>
      </c>
      <c r="E851" s="95"/>
      <c r="F851" s="72" t="s">
        <v>32</v>
      </c>
      <c r="G851" s="95"/>
      <c r="H851" s="72" t="s">
        <v>143</v>
      </c>
      <c r="J851" s="92" t="s">
        <v>134</v>
      </c>
      <c r="K851" s="93"/>
      <c r="L851" s="92" t="s">
        <v>134</v>
      </c>
      <c r="M851" s="71"/>
      <c r="N851" s="72" t="s">
        <v>134</v>
      </c>
      <c r="O851" s="71"/>
      <c r="P851" s="72" t="s">
        <v>134</v>
      </c>
      <c r="Q851" s="71"/>
      <c r="R851" s="98">
        <v>45121</v>
      </c>
      <c r="S851" s="102"/>
      <c r="T851" s="95"/>
      <c r="U851" s="95"/>
      <c r="V851" s="95"/>
    </row>
    <row r="852" spans="2:22" s="222" customFormat="1">
      <c r="B852" s="70" t="s">
        <v>28</v>
      </c>
      <c r="D852" s="72" t="s">
        <v>32</v>
      </c>
      <c r="E852" s="95"/>
      <c r="F852" s="72" t="s">
        <v>32</v>
      </c>
      <c r="G852" s="95"/>
      <c r="H852" s="72" t="s">
        <v>142</v>
      </c>
      <c r="J852" s="92" t="s">
        <v>134</v>
      </c>
      <c r="K852" s="93"/>
      <c r="L852" s="92" t="s">
        <v>134</v>
      </c>
      <c r="M852" s="71"/>
      <c r="N852" s="72" t="s">
        <v>134</v>
      </c>
      <c r="O852" s="71"/>
      <c r="P852" s="72" t="s">
        <v>134</v>
      </c>
      <c r="Q852" s="71"/>
      <c r="R852" s="98">
        <v>44428</v>
      </c>
      <c r="S852" s="102"/>
      <c r="T852" s="95"/>
      <c r="U852" s="95"/>
      <c r="V852" s="95"/>
    </row>
    <row r="853" spans="2:22">
      <c r="B853" s="70" t="s">
        <v>28</v>
      </c>
      <c r="C853" s="101"/>
      <c r="D853" s="72" t="s">
        <v>32</v>
      </c>
      <c r="E853" s="95"/>
      <c r="F853" s="72" t="s">
        <v>32</v>
      </c>
      <c r="G853" s="95"/>
      <c r="H853" s="72" t="s">
        <v>142</v>
      </c>
      <c r="I853" s="101"/>
      <c r="J853" s="92" t="s">
        <v>134</v>
      </c>
      <c r="K853" s="93"/>
      <c r="L853" s="92" t="s">
        <v>134</v>
      </c>
      <c r="M853" s="71"/>
      <c r="N853" s="72" t="s">
        <v>134</v>
      </c>
      <c r="O853" s="71"/>
      <c r="P853" s="72" t="s">
        <v>134</v>
      </c>
      <c r="Q853" s="71"/>
      <c r="R853" s="98">
        <v>43777</v>
      </c>
      <c r="S853" s="87"/>
      <c r="T853" s="95"/>
      <c r="U853" s="95"/>
      <c r="V853" s="95"/>
    </row>
    <row r="854" spans="2:22">
      <c r="B854" s="70" t="s">
        <v>28</v>
      </c>
      <c r="C854" s="101"/>
      <c r="D854" s="72" t="s">
        <v>37</v>
      </c>
      <c r="E854" s="95"/>
      <c r="F854" s="72" t="s">
        <v>37</v>
      </c>
      <c r="G854" s="95"/>
      <c r="H854" s="72" t="s">
        <v>143</v>
      </c>
      <c r="I854" s="101"/>
      <c r="J854" s="92" t="s">
        <v>134</v>
      </c>
      <c r="K854" s="93"/>
      <c r="L854" s="92" t="s">
        <v>134</v>
      </c>
      <c r="M854" s="71"/>
      <c r="N854" s="72" t="s">
        <v>134</v>
      </c>
      <c r="O854" s="71"/>
      <c r="P854" s="72" t="s">
        <v>134</v>
      </c>
      <c r="Q854" s="71"/>
      <c r="R854" s="98">
        <v>43301</v>
      </c>
      <c r="S854" s="87"/>
      <c r="T854" s="95"/>
      <c r="U854" s="95"/>
      <c r="V854" s="95"/>
    </row>
    <row r="855" spans="2:22">
      <c r="B855" s="70" t="s">
        <v>28</v>
      </c>
      <c r="C855" s="101"/>
      <c r="D855" s="72" t="s">
        <v>37</v>
      </c>
      <c r="E855" s="95"/>
      <c r="F855" s="72" t="s">
        <v>37</v>
      </c>
      <c r="G855" s="95"/>
      <c r="H855" s="72" t="s">
        <v>142</v>
      </c>
      <c r="I855" s="101"/>
      <c r="J855" s="92" t="s">
        <v>134</v>
      </c>
      <c r="K855" s="93"/>
      <c r="L855" s="92" t="s">
        <v>134</v>
      </c>
      <c r="M855" s="71"/>
      <c r="N855" s="72" t="s">
        <v>134</v>
      </c>
      <c r="O855" s="71"/>
      <c r="P855" s="72" t="s">
        <v>134</v>
      </c>
      <c r="Q855" s="71"/>
      <c r="R855" s="98">
        <v>42614</v>
      </c>
      <c r="S855" s="87"/>
      <c r="T855" s="95"/>
      <c r="U855" s="95"/>
      <c r="V855" s="95"/>
    </row>
    <row r="856" spans="2:22">
      <c r="B856" s="70" t="s">
        <v>28</v>
      </c>
      <c r="C856" s="101"/>
      <c r="D856" s="72" t="s">
        <v>39</v>
      </c>
      <c r="E856" s="95"/>
      <c r="F856" s="72" t="s">
        <v>39</v>
      </c>
      <c r="G856" s="95"/>
      <c r="H856" s="72" t="s">
        <v>285</v>
      </c>
      <c r="I856" s="101"/>
      <c r="J856" s="92" t="s">
        <v>601</v>
      </c>
      <c r="K856" s="93"/>
      <c r="L856" s="92" t="s">
        <v>601</v>
      </c>
      <c r="M856" s="71"/>
      <c r="N856" s="72" t="s">
        <v>134</v>
      </c>
      <c r="O856" s="71"/>
      <c r="P856" s="72" t="s">
        <v>134</v>
      </c>
      <c r="Q856" s="71"/>
      <c r="R856" s="98">
        <v>42531</v>
      </c>
      <c r="S856" s="87"/>
      <c r="T856" s="95"/>
      <c r="U856" s="95"/>
      <c r="V856" s="95"/>
    </row>
    <row r="857" spans="2:22">
      <c r="B857" s="70" t="s">
        <v>28</v>
      </c>
      <c r="C857" s="101"/>
      <c r="D857" s="72" t="s">
        <v>39</v>
      </c>
      <c r="E857" s="95"/>
      <c r="F857" s="72" t="s">
        <v>39</v>
      </c>
      <c r="G857" s="95"/>
      <c r="H857" s="72" t="s">
        <v>142</v>
      </c>
      <c r="I857" s="101"/>
      <c r="J857" s="92" t="s">
        <v>134</v>
      </c>
      <c r="K857" s="93"/>
      <c r="L857" s="92" t="s">
        <v>134</v>
      </c>
      <c r="M857" s="71"/>
      <c r="N857" s="72" t="s">
        <v>134</v>
      </c>
      <c r="O857" s="71"/>
      <c r="P857" s="72" t="s">
        <v>134</v>
      </c>
      <c r="Q857" s="71"/>
      <c r="R857" s="98">
        <v>42184</v>
      </c>
      <c r="S857" s="87"/>
      <c r="T857" s="95"/>
      <c r="U857" s="95"/>
      <c r="V857" s="95"/>
    </row>
    <row r="858" spans="2:22">
      <c r="B858" s="70" t="s">
        <v>28</v>
      </c>
      <c r="C858" s="101"/>
      <c r="D858" s="72" t="s">
        <v>53</v>
      </c>
      <c r="E858" s="95"/>
      <c r="F858" s="72" t="s">
        <v>53</v>
      </c>
      <c r="G858" s="95"/>
      <c r="H858" s="72" t="s">
        <v>142</v>
      </c>
      <c r="I858" s="101"/>
      <c r="J858" s="92" t="s">
        <v>134</v>
      </c>
      <c r="K858" s="93"/>
      <c r="L858" s="92" t="s">
        <v>134</v>
      </c>
      <c r="M858" s="71"/>
      <c r="N858" s="72" t="s">
        <v>134</v>
      </c>
      <c r="O858" s="71"/>
      <c r="P858" s="72" t="s">
        <v>134</v>
      </c>
      <c r="Q858" s="71"/>
      <c r="R858" s="98">
        <v>41312</v>
      </c>
      <c r="S858" s="87"/>
      <c r="T858" s="95"/>
      <c r="U858" s="95"/>
      <c r="V858" s="95"/>
    </row>
    <row r="859" spans="2:22">
      <c r="B859" s="70" t="s">
        <v>28</v>
      </c>
      <c r="C859" s="101"/>
      <c r="D859" s="72" t="s">
        <v>53</v>
      </c>
      <c r="E859" s="95"/>
      <c r="F859" s="72" t="s">
        <v>53</v>
      </c>
      <c r="G859" s="95"/>
      <c r="H859" s="72" t="s">
        <v>144</v>
      </c>
      <c r="I859" s="101"/>
      <c r="J859" s="92" t="s">
        <v>134</v>
      </c>
      <c r="K859" s="93"/>
      <c r="L859" s="92" t="s">
        <v>134</v>
      </c>
      <c r="M859" s="71"/>
      <c r="N859" s="72" t="s">
        <v>134</v>
      </c>
      <c r="O859" s="71"/>
      <c r="P859" s="72" t="s">
        <v>134</v>
      </c>
      <c r="Q859" s="71"/>
      <c r="R859" s="98">
        <v>40388</v>
      </c>
      <c r="S859" s="87"/>
      <c r="T859" s="95"/>
      <c r="U859" s="95"/>
      <c r="V859" s="95"/>
    </row>
    <row r="860" spans="2:22">
      <c r="B860" s="70" t="s">
        <v>28</v>
      </c>
      <c r="C860" s="101"/>
      <c r="D860" s="72" t="s">
        <v>53</v>
      </c>
      <c r="E860" s="95"/>
      <c r="F860" s="72" t="s">
        <v>53</v>
      </c>
      <c r="G860" s="95"/>
      <c r="H860" s="72" t="s">
        <v>142</v>
      </c>
      <c r="I860" s="101"/>
      <c r="J860" s="92" t="s">
        <v>134</v>
      </c>
      <c r="K860" s="93"/>
      <c r="L860" s="92" t="s">
        <v>134</v>
      </c>
      <c r="M860" s="71"/>
      <c r="N860" s="72" t="s">
        <v>134</v>
      </c>
      <c r="O860" s="71"/>
      <c r="P860" s="72" t="s">
        <v>134</v>
      </c>
      <c r="Q860" s="71"/>
      <c r="R860" s="98">
        <v>40291</v>
      </c>
      <c r="S860" s="87"/>
      <c r="T860" s="95"/>
      <c r="U860" s="95"/>
      <c r="V860" s="95"/>
    </row>
    <row r="861" spans="2:22">
      <c r="B861" s="70" t="s">
        <v>28</v>
      </c>
      <c r="C861" s="101"/>
      <c r="D861" s="72" t="s">
        <v>53</v>
      </c>
      <c r="E861" s="95"/>
      <c r="F861" s="72" t="s">
        <v>53</v>
      </c>
      <c r="G861" s="95"/>
      <c r="H861" s="72" t="s">
        <v>144</v>
      </c>
      <c r="I861" s="101"/>
      <c r="J861" s="92" t="s">
        <v>134</v>
      </c>
      <c r="K861" s="93"/>
      <c r="L861" s="92" t="s">
        <v>134</v>
      </c>
      <c r="M861" s="71"/>
      <c r="N861" s="72" t="s">
        <v>134</v>
      </c>
      <c r="O861" s="71"/>
      <c r="P861" s="72" t="s">
        <v>134</v>
      </c>
      <c r="Q861" s="71"/>
      <c r="R861" s="98">
        <v>40274</v>
      </c>
      <c r="S861" s="87"/>
      <c r="T861" s="95"/>
      <c r="U861" s="95"/>
      <c r="V861" s="95"/>
    </row>
    <row r="862" spans="2:22">
      <c r="B862" s="70" t="s">
        <v>28</v>
      </c>
      <c r="C862" s="101"/>
      <c r="D862" s="72" t="s">
        <v>53</v>
      </c>
      <c r="E862" s="95"/>
      <c r="F862" s="72" t="s">
        <v>53</v>
      </c>
      <c r="G862" s="95"/>
      <c r="H862" s="72" t="s">
        <v>142</v>
      </c>
      <c r="I862" s="101"/>
      <c r="J862" s="92" t="s">
        <v>134</v>
      </c>
      <c r="K862" s="93"/>
      <c r="L862" s="92" t="s">
        <v>134</v>
      </c>
      <c r="M862" s="71"/>
      <c r="N862" s="72" t="s">
        <v>134</v>
      </c>
      <c r="O862" s="71"/>
      <c r="P862" s="72" t="s">
        <v>134</v>
      </c>
      <c r="Q862" s="71"/>
      <c r="R862" s="98">
        <v>40128</v>
      </c>
      <c r="S862" s="87"/>
      <c r="T862" s="95"/>
      <c r="U862" s="95"/>
      <c r="V862" s="95"/>
    </row>
    <row r="863" spans="2:22">
      <c r="B863" s="70" t="s">
        <v>28</v>
      </c>
      <c r="C863" s="101"/>
      <c r="D863" s="72" t="s">
        <v>45</v>
      </c>
      <c r="E863" s="95"/>
      <c r="F863" s="72" t="s">
        <v>45</v>
      </c>
      <c r="G863" s="95"/>
      <c r="H863" s="72" t="s">
        <v>144</v>
      </c>
      <c r="I863" s="101"/>
      <c r="J863" s="92" t="s">
        <v>134</v>
      </c>
      <c r="K863" s="93"/>
      <c r="L863" s="92" t="s">
        <v>134</v>
      </c>
      <c r="M863" s="71"/>
      <c r="N863" s="72" t="s">
        <v>134</v>
      </c>
      <c r="O863" s="71"/>
      <c r="P863" s="72" t="s">
        <v>134</v>
      </c>
      <c r="Q863" s="71"/>
      <c r="R863" s="98">
        <v>39786</v>
      </c>
      <c r="S863" s="87"/>
      <c r="T863" s="95"/>
      <c r="U863" s="95"/>
      <c r="V863" s="95"/>
    </row>
    <row r="864" spans="2:22">
      <c r="B864" s="70" t="s">
        <v>28</v>
      </c>
      <c r="C864" s="101"/>
      <c r="D864" s="72" t="s">
        <v>114</v>
      </c>
      <c r="E864" s="95"/>
      <c r="F864" s="72" t="s">
        <v>114</v>
      </c>
      <c r="G864" s="95"/>
      <c r="H864" s="72" t="s">
        <v>285</v>
      </c>
      <c r="I864" s="101"/>
      <c r="J864" s="92" t="s">
        <v>600</v>
      </c>
      <c r="K864" s="93"/>
      <c r="L864" s="92" t="s">
        <v>600</v>
      </c>
      <c r="M864" s="71"/>
      <c r="N864" s="72" t="s">
        <v>134</v>
      </c>
      <c r="O864" s="71"/>
      <c r="P864" s="72" t="s">
        <v>134</v>
      </c>
      <c r="Q864" s="71"/>
      <c r="R864" s="98">
        <v>39729</v>
      </c>
      <c r="S864" s="87"/>
      <c r="T864" s="95"/>
      <c r="U864" s="95"/>
      <c r="V864" s="95"/>
    </row>
    <row r="865" spans="2:22">
      <c r="B865" s="70" t="s">
        <v>28</v>
      </c>
      <c r="C865" s="101"/>
      <c r="D865" s="72" t="s">
        <v>19</v>
      </c>
      <c r="E865" s="95"/>
      <c r="F865" s="72" t="s">
        <v>19</v>
      </c>
      <c r="G865" s="95"/>
      <c r="H865" s="72" t="s">
        <v>285</v>
      </c>
      <c r="I865" s="101"/>
      <c r="J865" s="92" t="s">
        <v>600</v>
      </c>
      <c r="K865" s="93"/>
      <c r="L865" s="92" t="s">
        <v>600</v>
      </c>
      <c r="M865" s="71"/>
      <c r="N865" s="72" t="s">
        <v>134</v>
      </c>
      <c r="O865" s="71"/>
      <c r="P865" s="72" t="s">
        <v>134</v>
      </c>
      <c r="Q865" s="71"/>
      <c r="R865" s="98">
        <v>39721</v>
      </c>
      <c r="S865" s="87"/>
      <c r="T865" s="95"/>
      <c r="U865" s="95"/>
      <c r="V865" s="95"/>
    </row>
    <row r="866" spans="2:22">
      <c r="B866" s="70" t="s">
        <v>28</v>
      </c>
      <c r="C866" s="101"/>
      <c r="D866" s="72" t="s">
        <v>19</v>
      </c>
      <c r="E866" s="95"/>
      <c r="F866" s="72" t="s">
        <v>19</v>
      </c>
      <c r="G866" s="95"/>
      <c r="H866" s="72" t="s">
        <v>142</v>
      </c>
      <c r="I866" s="101"/>
      <c r="J866" s="92" t="s">
        <v>134</v>
      </c>
      <c r="K866" s="93"/>
      <c r="L866" s="92" t="s">
        <v>134</v>
      </c>
      <c r="M866" s="71"/>
      <c r="N866" s="72" t="s">
        <v>134</v>
      </c>
      <c r="O866" s="71"/>
      <c r="P866" s="72" t="s">
        <v>134</v>
      </c>
      <c r="Q866" s="71"/>
      <c r="R866" s="98">
        <v>39588</v>
      </c>
      <c r="S866" s="87"/>
      <c r="T866" s="95"/>
      <c r="U866" s="95"/>
      <c r="V866" s="95"/>
    </row>
    <row r="867" spans="2:22">
      <c r="B867" s="70" t="s">
        <v>28</v>
      </c>
      <c r="C867" s="101"/>
      <c r="D867" s="72" t="s">
        <v>2</v>
      </c>
      <c r="E867" s="95"/>
      <c r="F867" s="72" t="s">
        <v>2</v>
      </c>
      <c r="G867" s="95"/>
      <c r="H867" s="72" t="s">
        <v>144</v>
      </c>
      <c r="I867" s="101"/>
      <c r="J867" s="92" t="s">
        <v>134</v>
      </c>
      <c r="K867" s="93"/>
      <c r="L867" s="92" t="s">
        <v>134</v>
      </c>
      <c r="M867" s="71"/>
      <c r="N867" s="72" t="s">
        <v>134</v>
      </c>
      <c r="O867" s="71"/>
      <c r="P867" s="72" t="s">
        <v>134</v>
      </c>
      <c r="Q867" s="71"/>
      <c r="R867" s="98">
        <v>39512</v>
      </c>
      <c r="S867" s="87"/>
      <c r="T867" s="95"/>
      <c r="U867" s="95"/>
      <c r="V867" s="95"/>
    </row>
    <row r="868" spans="2:22">
      <c r="B868" s="70" t="s">
        <v>28</v>
      </c>
      <c r="C868" s="101"/>
      <c r="D868" s="72" t="s">
        <v>2</v>
      </c>
      <c r="E868" s="95"/>
      <c r="F868" s="72" t="s">
        <v>2</v>
      </c>
      <c r="G868" s="95"/>
      <c r="H868" s="72" t="s">
        <v>142</v>
      </c>
      <c r="I868" s="101"/>
      <c r="J868" s="92" t="s">
        <v>134</v>
      </c>
      <c r="K868" s="93"/>
      <c r="L868" s="92" t="s">
        <v>134</v>
      </c>
      <c r="M868" s="71"/>
      <c r="N868" s="72" t="s">
        <v>134</v>
      </c>
      <c r="O868" s="71"/>
      <c r="P868" s="72" t="s">
        <v>134</v>
      </c>
      <c r="Q868" s="71"/>
      <c r="R868" s="98">
        <v>37940</v>
      </c>
      <c r="S868" s="87"/>
      <c r="T868" s="95"/>
      <c r="U868" s="95"/>
      <c r="V868" s="95"/>
    </row>
    <row r="869" spans="2:22">
      <c r="B869" s="70" t="s">
        <v>28</v>
      </c>
      <c r="C869" s="101"/>
      <c r="D869" s="72" t="s">
        <v>2</v>
      </c>
      <c r="E869" s="95"/>
      <c r="F869" s="72" t="s">
        <v>2</v>
      </c>
      <c r="G869" s="95"/>
      <c r="H869" s="72" t="s">
        <v>134</v>
      </c>
      <c r="I869" s="101"/>
      <c r="J869" s="92" t="s">
        <v>134</v>
      </c>
      <c r="K869" s="93"/>
      <c r="L869" s="92" t="s">
        <v>134</v>
      </c>
      <c r="M869" s="71"/>
      <c r="N869" s="72" t="s">
        <v>134</v>
      </c>
      <c r="O869" s="71"/>
      <c r="P869" s="72" t="s">
        <v>134</v>
      </c>
      <c r="Q869" s="71"/>
      <c r="R869" s="98">
        <v>37549</v>
      </c>
      <c r="S869" s="87"/>
      <c r="T869" s="95"/>
      <c r="U869" s="95"/>
      <c r="V869" s="95"/>
    </row>
    <row r="870" spans="2:22">
      <c r="B870" s="70" t="s">
        <v>28</v>
      </c>
      <c r="C870" s="101"/>
      <c r="D870" s="72" t="s">
        <v>29</v>
      </c>
      <c r="E870" s="95"/>
      <c r="F870" s="72" t="s">
        <v>2</v>
      </c>
      <c r="G870" s="95"/>
      <c r="H870" s="72" t="s">
        <v>134</v>
      </c>
      <c r="I870" s="101"/>
      <c r="J870" s="92" t="s">
        <v>134</v>
      </c>
      <c r="K870" s="93"/>
      <c r="L870" s="92" t="s">
        <v>134</v>
      </c>
      <c r="M870" s="71"/>
      <c r="N870" s="72" t="s">
        <v>134</v>
      </c>
      <c r="O870" s="71"/>
      <c r="P870" s="72" t="s">
        <v>134</v>
      </c>
      <c r="Q870" s="71"/>
      <c r="R870" s="98">
        <v>35641</v>
      </c>
      <c r="S870" s="87"/>
      <c r="T870" s="95"/>
      <c r="U870" s="95"/>
      <c r="V870" s="95"/>
    </row>
    <row r="871" spans="2:22">
      <c r="B871" s="70" t="s">
        <v>28</v>
      </c>
      <c r="C871" s="101"/>
      <c r="D871" s="72" t="s">
        <v>114</v>
      </c>
      <c r="E871" s="95"/>
      <c r="F871" s="72" t="s">
        <v>134</v>
      </c>
      <c r="G871" s="95"/>
      <c r="H871" s="72" t="s">
        <v>134</v>
      </c>
      <c r="I871" s="101"/>
      <c r="J871" s="92" t="s">
        <v>601</v>
      </c>
      <c r="K871" s="93"/>
      <c r="L871" s="92" t="s">
        <v>134</v>
      </c>
      <c r="M871" s="71"/>
      <c r="N871" s="72" t="s">
        <v>134</v>
      </c>
      <c r="O871" s="71"/>
      <c r="P871" s="72" t="s">
        <v>134</v>
      </c>
      <c r="Q871" s="71"/>
      <c r="R871" s="98">
        <v>35597</v>
      </c>
      <c r="S871" s="87"/>
      <c r="T871" s="95"/>
      <c r="U871" s="95"/>
      <c r="V871" s="95"/>
    </row>
    <row r="872" spans="2:22">
      <c r="B872" s="70" t="s">
        <v>28</v>
      </c>
      <c r="C872" s="101"/>
      <c r="D872" s="72" t="s">
        <v>114</v>
      </c>
      <c r="E872" s="95"/>
      <c r="F872" s="72" t="s">
        <v>134</v>
      </c>
      <c r="G872" s="95"/>
      <c r="H872" s="72" t="s">
        <v>134</v>
      </c>
      <c r="I872" s="101"/>
      <c r="J872" s="92" t="s">
        <v>134</v>
      </c>
      <c r="K872" s="93"/>
      <c r="L872" s="92" t="s">
        <v>134</v>
      </c>
      <c r="M872" s="71"/>
      <c r="N872" s="72" t="s">
        <v>134</v>
      </c>
      <c r="O872" s="71"/>
      <c r="P872" s="72" t="s">
        <v>134</v>
      </c>
      <c r="Q872" s="71"/>
      <c r="R872" s="98">
        <v>35240</v>
      </c>
      <c r="S872" s="87"/>
      <c r="T872" s="95"/>
      <c r="U872" s="95"/>
      <c r="V872" s="95"/>
    </row>
    <row r="873" spans="2:22">
      <c r="B873" s="70" t="s">
        <v>28</v>
      </c>
      <c r="C873" s="101"/>
      <c r="D873" s="72" t="s">
        <v>32</v>
      </c>
      <c r="E873" s="95"/>
      <c r="F873" s="72" t="s">
        <v>134</v>
      </c>
      <c r="G873" s="95"/>
      <c r="H873" s="72" t="s">
        <v>134</v>
      </c>
      <c r="I873" s="101"/>
      <c r="J873" s="92" t="s">
        <v>601</v>
      </c>
      <c r="K873" s="93"/>
      <c r="L873" s="92" t="s">
        <v>134</v>
      </c>
      <c r="M873" s="71"/>
      <c r="N873" s="72" t="s">
        <v>134</v>
      </c>
      <c r="O873" s="71"/>
      <c r="P873" s="72" t="s">
        <v>134</v>
      </c>
      <c r="Q873" s="71"/>
      <c r="R873" s="98">
        <v>35165</v>
      </c>
      <c r="S873" s="87"/>
      <c r="T873" s="95"/>
      <c r="U873" s="95"/>
      <c r="V873" s="95"/>
    </row>
    <row r="874" spans="2:22">
      <c r="B874" s="70" t="s">
        <v>28</v>
      </c>
      <c r="C874" s="101"/>
      <c r="D874" s="72" t="s">
        <v>32</v>
      </c>
      <c r="E874" s="95"/>
      <c r="F874" s="72" t="s">
        <v>134</v>
      </c>
      <c r="G874" s="95"/>
      <c r="H874" s="72" t="s">
        <v>134</v>
      </c>
      <c r="I874" s="101"/>
      <c r="J874" s="92" t="s">
        <v>134</v>
      </c>
      <c r="K874" s="93"/>
      <c r="L874" s="92" t="s">
        <v>134</v>
      </c>
      <c r="M874" s="71"/>
      <c r="N874" s="72" t="s">
        <v>134</v>
      </c>
      <c r="O874" s="71"/>
      <c r="P874" s="72" t="s">
        <v>134</v>
      </c>
      <c r="Q874" s="71"/>
      <c r="R874" s="98">
        <v>32652</v>
      </c>
      <c r="S874" s="87"/>
      <c r="T874" s="95"/>
      <c r="U874" s="95"/>
      <c r="V874" s="95"/>
    </row>
    <row r="875" spans="2:22">
      <c r="B875" s="84" t="s">
        <v>82</v>
      </c>
      <c r="C875" s="85"/>
      <c r="D875" s="86" t="s">
        <v>53</v>
      </c>
      <c r="E875" s="96"/>
      <c r="F875" s="86" t="s">
        <v>53</v>
      </c>
      <c r="G875" s="96"/>
      <c r="H875" s="86" t="s">
        <v>142</v>
      </c>
      <c r="I875" s="85"/>
      <c r="J875" s="88" t="s">
        <v>134</v>
      </c>
      <c r="K875" s="89"/>
      <c r="L875" s="88" t="s">
        <v>134</v>
      </c>
      <c r="M875" s="90"/>
      <c r="N875" s="86" t="s">
        <v>134</v>
      </c>
      <c r="O875" s="90"/>
      <c r="P875" s="86" t="s">
        <v>255</v>
      </c>
      <c r="Q875" s="90"/>
      <c r="R875" s="97">
        <v>45929</v>
      </c>
      <c r="S875" s="87"/>
      <c r="T875" s="96"/>
      <c r="U875" s="96"/>
      <c r="V875" s="96"/>
    </row>
    <row r="876" spans="2:22" s="362" customFormat="1">
      <c r="B876" s="70" t="s">
        <v>82</v>
      </c>
      <c r="D876" s="72" t="s">
        <v>53</v>
      </c>
      <c r="E876" s="95"/>
      <c r="F876" s="72" t="s">
        <v>53</v>
      </c>
      <c r="G876" s="95"/>
      <c r="H876" s="72" t="s">
        <v>142</v>
      </c>
      <c r="J876" s="92" t="s">
        <v>134</v>
      </c>
      <c r="K876" s="93"/>
      <c r="L876" s="92" t="s">
        <v>134</v>
      </c>
      <c r="M876" s="71"/>
      <c r="N876" s="72" t="s">
        <v>134</v>
      </c>
      <c r="O876" s="71"/>
      <c r="P876" s="72" t="s">
        <v>255</v>
      </c>
      <c r="Q876" s="71"/>
      <c r="R876" s="98">
        <v>45156</v>
      </c>
      <c r="S876" s="102"/>
      <c r="T876" s="95"/>
      <c r="U876" s="95"/>
      <c r="V876" s="95"/>
    </row>
    <row r="877" spans="2:22" s="237" customFormat="1">
      <c r="B877" s="70" t="s">
        <v>82</v>
      </c>
      <c r="D877" s="72" t="s">
        <v>53</v>
      </c>
      <c r="E877" s="95"/>
      <c r="F877" s="72" t="s">
        <v>53</v>
      </c>
      <c r="G877" s="95"/>
      <c r="H877" s="72" t="s">
        <v>142</v>
      </c>
      <c r="J877" s="92" t="s">
        <v>134</v>
      </c>
      <c r="K877" s="93"/>
      <c r="L877" s="92" t="s">
        <v>134</v>
      </c>
      <c r="M877" s="71"/>
      <c r="N877" s="72" t="s">
        <v>134</v>
      </c>
      <c r="O877" s="71"/>
      <c r="P877" s="72" t="s">
        <v>255</v>
      </c>
      <c r="Q877" s="71"/>
      <c r="R877" s="98">
        <v>44474</v>
      </c>
      <c r="S877" s="102"/>
      <c r="T877" s="95"/>
      <c r="U877" s="95"/>
      <c r="V877" s="95"/>
    </row>
    <row r="878" spans="2:22" s="147" customFormat="1">
      <c r="B878" s="70" t="s">
        <v>82</v>
      </c>
      <c r="D878" s="72" t="s">
        <v>53</v>
      </c>
      <c r="E878" s="95"/>
      <c r="F878" s="72" t="s">
        <v>53</v>
      </c>
      <c r="G878" s="95"/>
      <c r="H878" s="72" t="s">
        <v>144</v>
      </c>
      <c r="J878" s="92" t="s">
        <v>134</v>
      </c>
      <c r="K878" s="93"/>
      <c r="L878" s="92" t="s">
        <v>134</v>
      </c>
      <c r="M878" s="71"/>
      <c r="N878" s="72" t="s">
        <v>134</v>
      </c>
      <c r="O878" s="71"/>
      <c r="P878" s="72" t="s">
        <v>255</v>
      </c>
      <c r="Q878" s="71"/>
      <c r="R878" s="98">
        <v>43983</v>
      </c>
      <c r="S878" s="102"/>
      <c r="T878" s="95"/>
      <c r="U878" s="95"/>
      <c r="V878" s="95"/>
    </row>
    <row r="879" spans="2:22">
      <c r="B879" s="70" t="s">
        <v>82</v>
      </c>
      <c r="C879" s="101"/>
      <c r="D879" s="72" t="s">
        <v>39</v>
      </c>
      <c r="E879" s="95"/>
      <c r="F879" s="72" t="s">
        <v>39</v>
      </c>
      <c r="G879" s="95"/>
      <c r="H879" s="72" t="s">
        <v>144</v>
      </c>
      <c r="I879" s="101"/>
      <c r="J879" s="92" t="s">
        <v>134</v>
      </c>
      <c r="K879" s="93"/>
      <c r="L879" s="92" t="s">
        <v>134</v>
      </c>
      <c r="M879" s="71"/>
      <c r="N879" s="72" t="s">
        <v>134</v>
      </c>
      <c r="O879" s="71"/>
      <c r="P879" s="72" t="s">
        <v>239</v>
      </c>
      <c r="Q879" s="71"/>
      <c r="R879" s="98">
        <v>43776</v>
      </c>
      <c r="S879" s="87"/>
      <c r="T879" s="95"/>
      <c r="U879" s="95"/>
      <c r="V879" s="95"/>
    </row>
    <row r="880" spans="2:22">
      <c r="B880" s="70" t="s">
        <v>82</v>
      </c>
      <c r="C880" s="101"/>
      <c r="D880" s="72" t="s">
        <v>39</v>
      </c>
      <c r="E880" s="95"/>
      <c r="F880" s="72" t="s">
        <v>39</v>
      </c>
      <c r="G880" s="95"/>
      <c r="H880" s="72" t="s">
        <v>142</v>
      </c>
      <c r="I880" s="101"/>
      <c r="J880" s="92" t="s">
        <v>134</v>
      </c>
      <c r="K880" s="93"/>
      <c r="L880" s="92" t="s">
        <v>134</v>
      </c>
      <c r="M880" s="71"/>
      <c r="N880" s="72" t="s">
        <v>134</v>
      </c>
      <c r="O880" s="71"/>
      <c r="P880" s="72" t="s">
        <v>239</v>
      </c>
      <c r="Q880" s="71"/>
      <c r="R880" s="98">
        <v>43055</v>
      </c>
      <c r="S880" s="87"/>
      <c r="T880" s="95"/>
      <c r="U880" s="95"/>
      <c r="V880" s="95"/>
    </row>
    <row r="881" spans="2:22">
      <c r="B881" s="70" t="s">
        <v>82</v>
      </c>
      <c r="C881" s="101"/>
      <c r="D881" s="72" t="s">
        <v>53</v>
      </c>
      <c r="E881" s="95"/>
      <c r="F881" s="72" t="s">
        <v>53</v>
      </c>
      <c r="G881" s="95"/>
      <c r="H881" s="72" t="s">
        <v>143</v>
      </c>
      <c r="I881" s="101"/>
      <c r="J881" s="92" t="s">
        <v>134</v>
      </c>
      <c r="K881" s="93"/>
      <c r="L881" s="92" t="s">
        <v>134</v>
      </c>
      <c r="M881" s="71"/>
      <c r="N881" s="72" t="s">
        <v>134</v>
      </c>
      <c r="O881" s="71"/>
      <c r="P881" s="72" t="s">
        <v>255</v>
      </c>
      <c r="Q881" s="71"/>
      <c r="R881" s="98">
        <v>42103</v>
      </c>
      <c r="S881" s="87"/>
      <c r="T881" s="95"/>
      <c r="U881" s="95"/>
      <c r="V881" s="95"/>
    </row>
    <row r="882" spans="2:22">
      <c r="B882" s="70" t="s">
        <v>82</v>
      </c>
      <c r="C882" s="101"/>
      <c r="D882" s="72" t="s">
        <v>53</v>
      </c>
      <c r="E882" s="95"/>
      <c r="F882" s="72" t="s">
        <v>53</v>
      </c>
      <c r="G882" s="95"/>
      <c r="H882" s="72" t="s">
        <v>142</v>
      </c>
      <c r="I882" s="101"/>
      <c r="J882" s="92" t="s">
        <v>134</v>
      </c>
      <c r="K882" s="93"/>
      <c r="L882" s="92" t="s">
        <v>134</v>
      </c>
      <c r="M882" s="71"/>
      <c r="N882" s="72" t="s">
        <v>134</v>
      </c>
      <c r="O882" s="71"/>
      <c r="P882" s="72" t="s">
        <v>255</v>
      </c>
      <c r="Q882" s="71"/>
      <c r="R882" s="98">
        <v>40897</v>
      </c>
      <c r="S882" s="87"/>
      <c r="T882" s="95"/>
      <c r="U882" s="95"/>
      <c r="V882" s="95"/>
    </row>
    <row r="883" spans="2:22">
      <c r="B883" s="70" t="s">
        <v>82</v>
      </c>
      <c r="C883" s="101"/>
      <c r="D883" s="72" t="s">
        <v>53</v>
      </c>
      <c r="E883" s="95"/>
      <c r="F883" s="72" t="s">
        <v>56</v>
      </c>
      <c r="G883" s="95"/>
      <c r="H883" s="72" t="s">
        <v>299</v>
      </c>
      <c r="I883" s="101"/>
      <c r="J883" s="92" t="s">
        <v>134</v>
      </c>
      <c r="K883" s="93"/>
      <c r="L883" s="92" t="s">
        <v>134</v>
      </c>
      <c r="M883" s="71"/>
      <c r="N883" s="72" t="s">
        <v>134</v>
      </c>
      <c r="O883" s="71"/>
      <c r="P883" s="72" t="s">
        <v>253</v>
      </c>
      <c r="Q883" s="71"/>
      <c r="R883" s="98">
        <v>40385</v>
      </c>
      <c r="S883" s="87"/>
      <c r="T883" s="95"/>
      <c r="U883" s="95"/>
      <c r="V883" s="95"/>
    </row>
    <row r="884" spans="2:22">
      <c r="B884" s="70" t="s">
        <v>82</v>
      </c>
      <c r="C884" s="101"/>
      <c r="D884" s="72" t="s">
        <v>53</v>
      </c>
      <c r="E884" s="95"/>
      <c r="F884" s="72" t="s">
        <v>60</v>
      </c>
      <c r="G884" s="95"/>
      <c r="H884" s="72" t="s">
        <v>299</v>
      </c>
      <c r="I884" s="101"/>
      <c r="J884" s="92" t="s">
        <v>134</v>
      </c>
      <c r="K884" s="93"/>
      <c r="L884" s="92" t="s">
        <v>134</v>
      </c>
      <c r="M884" s="71"/>
      <c r="N884" s="72" t="s">
        <v>134</v>
      </c>
      <c r="O884" s="71"/>
      <c r="P884" s="72" t="s">
        <v>253</v>
      </c>
      <c r="Q884" s="71"/>
      <c r="R884" s="98">
        <v>40162</v>
      </c>
      <c r="S884" s="87"/>
      <c r="T884" s="95"/>
      <c r="U884" s="95"/>
      <c r="V884" s="95"/>
    </row>
    <row r="885" spans="2:22">
      <c r="B885" s="70" t="s">
        <v>82</v>
      </c>
      <c r="C885" s="101"/>
      <c r="D885" s="72" t="s">
        <v>53</v>
      </c>
      <c r="E885" s="95"/>
      <c r="F885" s="72" t="s">
        <v>60</v>
      </c>
      <c r="G885" s="95"/>
      <c r="H885" s="72" t="s">
        <v>142</v>
      </c>
      <c r="I885" s="101"/>
      <c r="J885" s="92" t="s">
        <v>134</v>
      </c>
      <c r="K885" s="93"/>
      <c r="L885" s="92" t="s">
        <v>134</v>
      </c>
      <c r="M885" s="71"/>
      <c r="N885" s="72" t="s">
        <v>134</v>
      </c>
      <c r="O885" s="71"/>
      <c r="P885" s="72" t="s">
        <v>253</v>
      </c>
      <c r="Q885" s="71"/>
      <c r="R885" s="98">
        <v>38841</v>
      </c>
      <c r="S885" s="87"/>
      <c r="T885" s="95"/>
      <c r="U885" s="95"/>
      <c r="V885" s="95"/>
    </row>
    <row r="886" spans="2:22">
      <c r="B886" s="70" t="s">
        <v>82</v>
      </c>
      <c r="C886" s="101"/>
      <c r="D886" s="72" t="s">
        <v>53</v>
      </c>
      <c r="E886" s="95"/>
      <c r="F886" s="72" t="s">
        <v>60</v>
      </c>
      <c r="G886" s="95"/>
      <c r="H886" s="72" t="s">
        <v>299</v>
      </c>
      <c r="I886" s="101"/>
      <c r="J886" s="92" t="s">
        <v>134</v>
      </c>
      <c r="K886" s="93"/>
      <c r="L886" s="92" t="s">
        <v>134</v>
      </c>
      <c r="M886" s="71"/>
      <c r="N886" s="72" t="s">
        <v>134</v>
      </c>
      <c r="O886" s="71"/>
      <c r="P886" s="72" t="s">
        <v>253</v>
      </c>
      <c r="Q886" s="71"/>
      <c r="R886" s="98">
        <v>38008</v>
      </c>
      <c r="S886" s="87"/>
      <c r="T886" s="95"/>
      <c r="U886" s="95"/>
      <c r="V886" s="95"/>
    </row>
    <row r="887" spans="2:22">
      <c r="B887" s="70" t="s">
        <v>82</v>
      </c>
      <c r="C887" s="101"/>
      <c r="D887" s="72" t="s">
        <v>56</v>
      </c>
      <c r="E887" s="95"/>
      <c r="F887" s="72" t="s">
        <v>60</v>
      </c>
      <c r="G887" s="95"/>
      <c r="H887" s="72" t="s">
        <v>285</v>
      </c>
      <c r="I887" s="101"/>
      <c r="J887" s="92" t="s">
        <v>134</v>
      </c>
      <c r="K887" s="93"/>
      <c r="L887" s="92" t="s">
        <v>134</v>
      </c>
      <c r="M887" s="71"/>
      <c r="N887" s="72" t="s">
        <v>134</v>
      </c>
      <c r="O887" s="71"/>
      <c r="P887" s="72" t="s">
        <v>253</v>
      </c>
      <c r="Q887" s="71"/>
      <c r="R887" s="98">
        <v>37940</v>
      </c>
      <c r="S887" s="87"/>
      <c r="T887" s="95"/>
      <c r="U887" s="95"/>
      <c r="V887" s="95"/>
    </row>
    <row r="888" spans="2:22">
      <c r="B888" s="70" t="s">
        <v>82</v>
      </c>
      <c r="C888" s="101"/>
      <c r="D888" s="72" t="s">
        <v>56</v>
      </c>
      <c r="E888" s="95"/>
      <c r="F888" s="72" t="s">
        <v>60</v>
      </c>
      <c r="G888" s="95"/>
      <c r="H888" s="72" t="s">
        <v>134</v>
      </c>
      <c r="I888" s="101"/>
      <c r="J888" s="92" t="s">
        <v>601</v>
      </c>
      <c r="K888" s="93"/>
      <c r="L888" s="92" t="s">
        <v>134</v>
      </c>
      <c r="M888" s="71"/>
      <c r="N888" s="72" t="s">
        <v>134</v>
      </c>
      <c r="O888" s="71"/>
      <c r="P888" s="72" t="s">
        <v>253</v>
      </c>
      <c r="Q888" s="71"/>
      <c r="R888" s="98">
        <v>37910</v>
      </c>
      <c r="S888" s="87"/>
      <c r="T888" s="95"/>
      <c r="U888" s="95"/>
      <c r="V888" s="95"/>
    </row>
    <row r="889" spans="2:22">
      <c r="B889" s="70" t="s">
        <v>82</v>
      </c>
      <c r="C889" s="101"/>
      <c r="D889" s="72" t="s">
        <v>56</v>
      </c>
      <c r="E889" s="95"/>
      <c r="F889" s="72" t="s">
        <v>60</v>
      </c>
      <c r="G889" s="95"/>
      <c r="H889" s="72" t="s">
        <v>134</v>
      </c>
      <c r="I889" s="101"/>
      <c r="J889" s="92" t="s">
        <v>134</v>
      </c>
      <c r="K889" s="93"/>
      <c r="L889" s="92" t="s">
        <v>134</v>
      </c>
      <c r="M889" s="71"/>
      <c r="N889" s="72" t="s">
        <v>134</v>
      </c>
      <c r="O889" s="71"/>
      <c r="P889" s="72" t="s">
        <v>253</v>
      </c>
      <c r="Q889" s="71"/>
      <c r="R889" s="98">
        <v>37655</v>
      </c>
      <c r="S889" s="87"/>
      <c r="T889" s="95"/>
      <c r="U889" s="95"/>
      <c r="V889" s="95"/>
    </row>
    <row r="890" spans="2:22">
      <c r="B890" s="70" t="s">
        <v>82</v>
      </c>
      <c r="C890" s="101"/>
      <c r="D890" s="72" t="s">
        <v>60</v>
      </c>
      <c r="E890" s="95"/>
      <c r="F890" s="72" t="s">
        <v>60</v>
      </c>
      <c r="G890" s="95"/>
      <c r="H890" s="72" t="s">
        <v>134</v>
      </c>
      <c r="I890" s="101"/>
      <c r="J890" s="92" t="s">
        <v>601</v>
      </c>
      <c r="K890" s="93"/>
      <c r="L890" s="92" t="s">
        <v>134</v>
      </c>
      <c r="M890" s="71"/>
      <c r="N890" s="72" t="s">
        <v>134</v>
      </c>
      <c r="O890" s="71"/>
      <c r="P890" s="72" t="s">
        <v>253</v>
      </c>
      <c r="Q890" s="71"/>
      <c r="R890" s="98">
        <v>37574</v>
      </c>
      <c r="S890" s="87"/>
      <c r="T890" s="95"/>
      <c r="U890" s="95"/>
      <c r="V890" s="95"/>
    </row>
    <row r="891" spans="2:22">
      <c r="B891" s="70" t="s">
        <v>82</v>
      </c>
      <c r="C891" s="101"/>
      <c r="D891" s="72" t="s">
        <v>60</v>
      </c>
      <c r="E891" s="95"/>
      <c r="F891" s="72" t="s">
        <v>60</v>
      </c>
      <c r="G891" s="95"/>
      <c r="H891" s="72" t="s">
        <v>134</v>
      </c>
      <c r="I891" s="101"/>
      <c r="J891" s="92" t="s">
        <v>134</v>
      </c>
      <c r="K891" s="93"/>
      <c r="L891" s="92" t="s">
        <v>134</v>
      </c>
      <c r="M891" s="71"/>
      <c r="N891" s="72" t="s">
        <v>134</v>
      </c>
      <c r="O891" s="71"/>
      <c r="P891" s="72" t="s">
        <v>253</v>
      </c>
      <c r="Q891" s="71"/>
      <c r="R891" s="98">
        <v>35965</v>
      </c>
      <c r="S891" s="87"/>
      <c r="T891" s="95"/>
      <c r="U891" s="95"/>
      <c r="V891" s="95"/>
    </row>
    <row r="892" spans="2:22">
      <c r="B892" s="70" t="s">
        <v>82</v>
      </c>
      <c r="C892" s="101"/>
      <c r="D892" s="72" t="s">
        <v>53</v>
      </c>
      <c r="E892" s="95"/>
      <c r="F892" s="72" t="s">
        <v>134</v>
      </c>
      <c r="G892" s="95"/>
      <c r="H892" s="72" t="s">
        <v>134</v>
      </c>
      <c r="I892" s="101"/>
      <c r="J892" s="92" t="s">
        <v>600</v>
      </c>
      <c r="K892" s="93"/>
      <c r="L892" s="92" t="s">
        <v>134</v>
      </c>
      <c r="M892" s="71"/>
      <c r="N892" s="72" t="s">
        <v>134</v>
      </c>
      <c r="O892" s="71"/>
      <c r="P892" s="72" t="s">
        <v>134</v>
      </c>
      <c r="Q892" s="71"/>
      <c r="R892" s="98">
        <v>35803</v>
      </c>
      <c r="S892" s="87"/>
      <c r="T892" s="95"/>
      <c r="U892" s="95"/>
      <c r="V892" s="95"/>
    </row>
    <row r="893" spans="2:22">
      <c r="B893" s="70" t="s">
        <v>82</v>
      </c>
      <c r="C893" s="101"/>
      <c r="D893" s="72" t="s">
        <v>53</v>
      </c>
      <c r="E893" s="95"/>
      <c r="F893" s="72" t="s">
        <v>134</v>
      </c>
      <c r="G893" s="95"/>
      <c r="H893" s="72" t="s">
        <v>134</v>
      </c>
      <c r="I893" s="101"/>
      <c r="J893" s="92" t="s">
        <v>134</v>
      </c>
      <c r="K893" s="93"/>
      <c r="L893" s="92" t="s">
        <v>134</v>
      </c>
      <c r="M893" s="71"/>
      <c r="N893" s="72" t="s">
        <v>134</v>
      </c>
      <c r="O893" s="71"/>
      <c r="P893" s="72" t="s">
        <v>134</v>
      </c>
      <c r="Q893" s="71"/>
      <c r="R893" s="98">
        <v>34669</v>
      </c>
      <c r="S893" s="87"/>
      <c r="T893" s="95"/>
      <c r="U893" s="95"/>
      <c r="V893" s="95"/>
    </row>
    <row r="894" spans="2:22">
      <c r="B894" s="70" t="s">
        <v>82</v>
      </c>
      <c r="C894" s="101"/>
      <c r="D894" s="72" t="s">
        <v>60</v>
      </c>
      <c r="E894" s="95"/>
      <c r="F894" s="72" t="s">
        <v>134</v>
      </c>
      <c r="G894" s="95"/>
      <c r="H894" s="72" t="s">
        <v>134</v>
      </c>
      <c r="I894" s="101"/>
      <c r="J894" s="92" t="s">
        <v>601</v>
      </c>
      <c r="K894" s="93"/>
      <c r="L894" s="92" t="s">
        <v>134</v>
      </c>
      <c r="M894" s="71"/>
      <c r="N894" s="72" t="s">
        <v>134</v>
      </c>
      <c r="O894" s="71"/>
      <c r="P894" s="72" t="s">
        <v>134</v>
      </c>
      <c r="Q894" s="71"/>
      <c r="R894" s="98">
        <v>34591</v>
      </c>
      <c r="S894" s="87"/>
      <c r="T894" s="95"/>
      <c r="U894" s="95"/>
      <c r="V894" s="95"/>
    </row>
    <row r="895" spans="2:22">
      <c r="B895" s="70" t="s">
        <v>82</v>
      </c>
      <c r="C895" s="101"/>
      <c r="D895" s="72" t="s">
        <v>60</v>
      </c>
      <c r="E895" s="95"/>
      <c r="F895" s="72" t="s">
        <v>134</v>
      </c>
      <c r="G895" s="95"/>
      <c r="H895" s="72" t="s">
        <v>134</v>
      </c>
      <c r="I895" s="101"/>
      <c r="J895" s="92" t="s">
        <v>134</v>
      </c>
      <c r="K895" s="93"/>
      <c r="L895" s="92" t="s">
        <v>134</v>
      </c>
      <c r="M895" s="71"/>
      <c r="N895" s="72" t="s">
        <v>134</v>
      </c>
      <c r="O895" s="71"/>
      <c r="P895" s="72" t="s">
        <v>134</v>
      </c>
      <c r="Q895" s="71"/>
      <c r="R895" s="98">
        <v>33413</v>
      </c>
      <c r="S895" s="87"/>
      <c r="T895" s="95"/>
      <c r="U895" s="95"/>
      <c r="V895" s="95"/>
    </row>
    <row r="896" spans="2:22">
      <c r="B896" s="70" t="s">
        <v>82</v>
      </c>
      <c r="C896" s="101"/>
      <c r="D896" s="72" t="s">
        <v>53</v>
      </c>
      <c r="E896" s="95"/>
      <c r="F896" s="72" t="s">
        <v>134</v>
      </c>
      <c r="G896" s="95"/>
      <c r="H896" s="72" t="s">
        <v>134</v>
      </c>
      <c r="I896" s="101"/>
      <c r="J896" s="92" t="s">
        <v>134</v>
      </c>
      <c r="K896" s="93"/>
      <c r="L896" s="92" t="s">
        <v>134</v>
      </c>
      <c r="M896" s="71"/>
      <c r="N896" s="72" t="s">
        <v>134</v>
      </c>
      <c r="O896" s="71"/>
      <c r="P896" s="72" t="s">
        <v>134</v>
      </c>
      <c r="Q896" s="71"/>
      <c r="R896" s="98">
        <v>33323</v>
      </c>
      <c r="S896" s="87"/>
      <c r="T896" s="95"/>
      <c r="U896" s="95"/>
      <c r="V896" s="95"/>
    </row>
    <row r="897" spans="2:22">
      <c r="B897" s="70" t="s">
        <v>82</v>
      </c>
      <c r="C897" s="101"/>
      <c r="D897" s="72" t="s">
        <v>45</v>
      </c>
      <c r="E897" s="95"/>
      <c r="F897" s="72" t="s">
        <v>134</v>
      </c>
      <c r="G897" s="95"/>
      <c r="H897" s="72" t="s">
        <v>134</v>
      </c>
      <c r="I897" s="101"/>
      <c r="J897" s="92" t="s">
        <v>134</v>
      </c>
      <c r="K897" s="93"/>
      <c r="L897" s="92" t="s">
        <v>134</v>
      </c>
      <c r="M897" s="71"/>
      <c r="N897" s="72" t="s">
        <v>134</v>
      </c>
      <c r="O897" s="71"/>
      <c r="P897" s="72" t="s">
        <v>134</v>
      </c>
      <c r="Q897" s="71"/>
      <c r="R897" s="98">
        <v>33150</v>
      </c>
      <c r="S897" s="87"/>
      <c r="T897" s="95"/>
      <c r="U897" s="95"/>
      <c r="V897" s="95"/>
    </row>
    <row r="898" spans="2:22">
      <c r="B898" s="70" t="s">
        <v>82</v>
      </c>
      <c r="C898" s="101"/>
      <c r="D898" s="72" t="s">
        <v>32</v>
      </c>
      <c r="E898" s="95"/>
      <c r="F898" s="72" t="s">
        <v>134</v>
      </c>
      <c r="G898" s="95"/>
      <c r="H898" s="72" t="s">
        <v>134</v>
      </c>
      <c r="I898" s="101"/>
      <c r="J898" s="92" t="s">
        <v>134</v>
      </c>
      <c r="K898" s="93"/>
      <c r="L898" s="92" t="s">
        <v>134</v>
      </c>
      <c r="M898" s="71"/>
      <c r="N898" s="72" t="s">
        <v>134</v>
      </c>
      <c r="O898" s="71"/>
      <c r="P898" s="72" t="s">
        <v>134</v>
      </c>
      <c r="Q898" s="71"/>
      <c r="R898" s="98">
        <v>32170</v>
      </c>
      <c r="S898" s="87"/>
      <c r="T898" s="95"/>
      <c r="U898" s="95"/>
      <c r="V898" s="95"/>
    </row>
    <row r="899" spans="2:22">
      <c r="B899" s="84" t="s">
        <v>111</v>
      </c>
      <c r="C899" s="85"/>
      <c r="D899" s="86" t="s">
        <v>39</v>
      </c>
      <c r="E899" s="96"/>
      <c r="F899" s="86" t="s">
        <v>39</v>
      </c>
      <c r="G899" s="96"/>
      <c r="H899" s="86" t="s">
        <v>144</v>
      </c>
      <c r="I899" s="85"/>
      <c r="J899" s="88" t="s">
        <v>134</v>
      </c>
      <c r="K899" s="89"/>
      <c r="L899" s="88" t="s">
        <v>134</v>
      </c>
      <c r="M899" s="90"/>
      <c r="N899" s="86" t="s">
        <v>134</v>
      </c>
      <c r="O899" s="90"/>
      <c r="P899" s="86" t="s">
        <v>134</v>
      </c>
      <c r="Q899" s="90"/>
      <c r="R899" s="97">
        <v>46058</v>
      </c>
      <c r="S899" s="87"/>
      <c r="T899" s="96"/>
      <c r="U899" s="96"/>
      <c r="V899" s="96"/>
    </row>
    <row r="900" spans="2:22" s="365" customFormat="1">
      <c r="B900" s="70" t="s">
        <v>111</v>
      </c>
      <c r="D900" s="72" t="s">
        <v>39</v>
      </c>
      <c r="E900" s="95"/>
      <c r="F900" s="72" t="s">
        <v>39</v>
      </c>
      <c r="G900" s="95"/>
      <c r="H900" s="72" t="s">
        <v>142</v>
      </c>
      <c r="J900" s="92" t="s">
        <v>134</v>
      </c>
      <c r="K900" s="93"/>
      <c r="L900" s="92" t="s">
        <v>134</v>
      </c>
      <c r="M900" s="71"/>
      <c r="N900" s="72" t="s">
        <v>134</v>
      </c>
      <c r="O900" s="71"/>
      <c r="P900" s="72" t="s">
        <v>134</v>
      </c>
      <c r="Q900" s="71"/>
      <c r="R900" s="98">
        <v>45398</v>
      </c>
      <c r="S900" s="102"/>
      <c r="T900" s="95"/>
      <c r="U900" s="95"/>
      <c r="V900" s="95"/>
    </row>
    <row r="901" spans="2:22" s="279" customFormat="1">
      <c r="B901" s="70" t="s">
        <v>111</v>
      </c>
      <c r="D901" s="72" t="s">
        <v>39</v>
      </c>
      <c r="E901" s="95"/>
      <c r="F901" s="72" t="s">
        <v>39</v>
      </c>
      <c r="G901" s="95"/>
      <c r="H901" s="72" t="s">
        <v>142</v>
      </c>
      <c r="J901" s="92" t="s">
        <v>134</v>
      </c>
      <c r="K901" s="93"/>
      <c r="L901" s="92" t="s">
        <v>134</v>
      </c>
      <c r="M901" s="71"/>
      <c r="N901" s="72" t="s">
        <v>134</v>
      </c>
      <c r="O901" s="71"/>
      <c r="P901" s="72" t="s">
        <v>134</v>
      </c>
      <c r="Q901" s="71"/>
      <c r="R901" s="98">
        <v>44602</v>
      </c>
      <c r="S901" s="102"/>
      <c r="T901" s="95"/>
      <c r="U901" s="95"/>
      <c r="V901" s="95"/>
    </row>
    <row r="902" spans="2:22" s="160" customFormat="1">
      <c r="B902" s="70" t="s">
        <v>111</v>
      </c>
      <c r="D902" s="72" t="s">
        <v>39</v>
      </c>
      <c r="E902" s="95"/>
      <c r="F902" s="72" t="s">
        <v>39</v>
      </c>
      <c r="G902" s="95"/>
      <c r="H902" s="72" t="s">
        <v>142</v>
      </c>
      <c r="J902" s="92" t="s">
        <v>134</v>
      </c>
      <c r="K902" s="93"/>
      <c r="L902" s="92" t="s">
        <v>134</v>
      </c>
      <c r="M902" s="71"/>
      <c r="N902" s="72" t="s">
        <v>134</v>
      </c>
      <c r="O902" s="71"/>
      <c r="P902" s="72" t="s">
        <v>134</v>
      </c>
      <c r="Q902" s="71"/>
      <c r="R902" s="98">
        <v>43203</v>
      </c>
      <c r="S902" s="102"/>
      <c r="T902" s="95"/>
      <c r="U902" s="95"/>
      <c r="V902" s="95"/>
    </row>
    <row r="903" spans="2:22">
      <c r="B903" s="70" t="s">
        <v>111</v>
      </c>
      <c r="C903" s="101"/>
      <c r="D903" s="72" t="s">
        <v>53</v>
      </c>
      <c r="E903" s="95"/>
      <c r="F903" s="72" t="s">
        <v>53</v>
      </c>
      <c r="G903" s="95"/>
      <c r="H903" s="72" t="s">
        <v>143</v>
      </c>
      <c r="I903" s="101"/>
      <c r="J903" s="92" t="s">
        <v>134</v>
      </c>
      <c r="K903" s="93"/>
      <c r="L903" s="92" t="s">
        <v>134</v>
      </c>
      <c r="M903" s="71"/>
      <c r="N903" s="72" t="s">
        <v>134</v>
      </c>
      <c r="O903" s="71"/>
      <c r="P903" s="72" t="s">
        <v>134</v>
      </c>
      <c r="Q903" s="71"/>
      <c r="R903" s="98">
        <v>42774</v>
      </c>
      <c r="S903" s="87"/>
      <c r="T903" s="95"/>
      <c r="U903" s="95"/>
      <c r="V903" s="95"/>
    </row>
    <row r="904" spans="2:22">
      <c r="B904" s="70" t="s">
        <v>111</v>
      </c>
      <c r="C904" s="101"/>
      <c r="D904" s="72" t="s">
        <v>53</v>
      </c>
      <c r="E904" s="95"/>
      <c r="F904" s="72" t="s">
        <v>53</v>
      </c>
      <c r="G904" s="95"/>
      <c r="H904" s="72" t="s">
        <v>142</v>
      </c>
      <c r="I904" s="101"/>
      <c r="J904" s="92" t="s">
        <v>134</v>
      </c>
      <c r="K904" s="93"/>
      <c r="L904" s="92" t="s">
        <v>134</v>
      </c>
      <c r="M904" s="71"/>
      <c r="N904" s="72" t="s">
        <v>134</v>
      </c>
      <c r="O904" s="71"/>
      <c r="P904" s="72" t="s">
        <v>134</v>
      </c>
      <c r="Q904" s="71"/>
      <c r="R904" s="98">
        <v>40926</v>
      </c>
      <c r="S904" s="87"/>
      <c r="T904" s="95"/>
      <c r="U904" s="95"/>
      <c r="V904" s="95"/>
    </row>
    <row r="905" spans="2:22">
      <c r="B905" s="70" t="s">
        <v>111</v>
      </c>
      <c r="C905" s="101"/>
      <c r="D905" s="72" t="s">
        <v>56</v>
      </c>
      <c r="E905" s="95"/>
      <c r="F905" s="72" t="s">
        <v>56</v>
      </c>
      <c r="G905" s="95"/>
      <c r="H905" s="72" t="s">
        <v>142</v>
      </c>
      <c r="I905" s="101"/>
      <c r="J905" s="92" t="s">
        <v>134</v>
      </c>
      <c r="K905" s="93"/>
      <c r="L905" s="92" t="s">
        <v>134</v>
      </c>
      <c r="M905" s="71"/>
      <c r="N905" s="72" t="s">
        <v>134</v>
      </c>
      <c r="O905" s="71"/>
      <c r="P905" s="72" t="s">
        <v>134</v>
      </c>
      <c r="Q905" s="71"/>
      <c r="R905" s="98">
        <v>40560</v>
      </c>
      <c r="S905" s="87"/>
      <c r="T905" s="95"/>
      <c r="U905" s="95"/>
      <c r="V905" s="95"/>
    </row>
    <row r="906" spans="2:22">
      <c r="B906" s="70" t="s">
        <v>111</v>
      </c>
      <c r="C906" s="101"/>
      <c r="D906" s="72" t="s">
        <v>60</v>
      </c>
      <c r="E906" s="95"/>
      <c r="F906" s="72" t="s">
        <v>60</v>
      </c>
      <c r="G906" s="95"/>
      <c r="H906" s="72" t="s">
        <v>285</v>
      </c>
      <c r="I906" s="101"/>
      <c r="J906" s="92" t="s">
        <v>601</v>
      </c>
      <c r="K906" s="93"/>
      <c r="L906" s="92" t="s">
        <v>601</v>
      </c>
      <c r="M906" s="71"/>
      <c r="N906" s="72" t="s">
        <v>134</v>
      </c>
      <c r="O906" s="71"/>
      <c r="P906" s="72" t="s">
        <v>134</v>
      </c>
      <c r="Q906" s="71"/>
      <c r="R906" s="98">
        <v>40513</v>
      </c>
      <c r="S906" s="87"/>
      <c r="T906" s="95"/>
      <c r="U906" s="95"/>
      <c r="V906" s="95"/>
    </row>
    <row r="907" spans="2:22">
      <c r="B907" s="70" t="s">
        <v>111</v>
      </c>
      <c r="C907" s="101"/>
      <c r="D907" s="72" t="s">
        <v>60</v>
      </c>
      <c r="E907" s="95"/>
      <c r="F907" s="72" t="s">
        <v>60</v>
      </c>
      <c r="G907" s="95"/>
      <c r="H907" s="72" t="s">
        <v>143</v>
      </c>
      <c r="I907" s="101"/>
      <c r="J907" s="92" t="s">
        <v>134</v>
      </c>
      <c r="K907" s="93"/>
      <c r="L907" s="92" t="s">
        <v>134</v>
      </c>
      <c r="M907" s="71"/>
      <c r="N907" s="72" t="s">
        <v>134</v>
      </c>
      <c r="O907" s="71"/>
      <c r="P907" s="72" t="s">
        <v>134</v>
      </c>
      <c r="Q907" s="71"/>
      <c r="R907" s="98">
        <v>40350</v>
      </c>
      <c r="S907" s="87"/>
      <c r="T907" s="95"/>
      <c r="U907" s="95"/>
      <c r="V907" s="95"/>
    </row>
    <row r="908" spans="2:22">
      <c r="B908" s="70" t="s">
        <v>111</v>
      </c>
      <c r="C908" s="101"/>
      <c r="D908" s="72" t="s">
        <v>60</v>
      </c>
      <c r="E908" s="95"/>
      <c r="F908" s="72" t="s">
        <v>60</v>
      </c>
      <c r="G908" s="95"/>
      <c r="H908" s="72" t="s">
        <v>142</v>
      </c>
      <c r="I908" s="101"/>
      <c r="J908" s="92" t="s">
        <v>134</v>
      </c>
      <c r="K908" s="93"/>
      <c r="L908" s="92" t="s">
        <v>134</v>
      </c>
      <c r="M908" s="71"/>
      <c r="N908" s="72" t="s">
        <v>134</v>
      </c>
      <c r="O908" s="71"/>
      <c r="P908" s="72" t="s">
        <v>134</v>
      </c>
      <c r="Q908" s="71"/>
      <c r="R908" s="98">
        <v>40072</v>
      </c>
      <c r="S908" s="87"/>
      <c r="T908" s="95"/>
      <c r="U908" s="95"/>
      <c r="V908" s="95"/>
    </row>
    <row r="909" spans="2:22">
      <c r="B909" s="70" t="s">
        <v>111</v>
      </c>
      <c r="C909" s="101"/>
      <c r="D909" s="72" t="s">
        <v>79</v>
      </c>
      <c r="E909" s="95"/>
      <c r="F909" s="72" t="s">
        <v>79</v>
      </c>
      <c r="G909" s="95"/>
      <c r="H909" s="72" t="s">
        <v>143</v>
      </c>
      <c r="I909" s="101"/>
      <c r="J909" s="92" t="s">
        <v>134</v>
      </c>
      <c r="K909" s="93"/>
      <c r="L909" s="92" t="s">
        <v>134</v>
      </c>
      <c r="M909" s="71"/>
      <c r="N909" s="72" t="s">
        <v>134</v>
      </c>
      <c r="O909" s="71"/>
      <c r="P909" s="72" t="s">
        <v>134</v>
      </c>
      <c r="Q909" s="71"/>
      <c r="R909" s="98">
        <v>39975</v>
      </c>
      <c r="S909" s="87"/>
      <c r="T909" s="95"/>
      <c r="U909" s="95"/>
      <c r="V909" s="95"/>
    </row>
    <row r="910" spans="2:22">
      <c r="B910" s="70" t="s">
        <v>111</v>
      </c>
      <c r="C910" s="101"/>
      <c r="D910" s="72" t="s">
        <v>79</v>
      </c>
      <c r="E910" s="95"/>
      <c r="F910" s="72" t="s">
        <v>79</v>
      </c>
      <c r="G910" s="95"/>
      <c r="H910" s="72" t="s">
        <v>142</v>
      </c>
      <c r="I910" s="101"/>
      <c r="J910" s="92" t="s">
        <v>134</v>
      </c>
      <c r="K910" s="93"/>
      <c r="L910" s="92" t="s">
        <v>134</v>
      </c>
      <c r="M910" s="71"/>
      <c r="N910" s="72" t="s">
        <v>134</v>
      </c>
      <c r="O910" s="71"/>
      <c r="P910" s="72" t="s">
        <v>134</v>
      </c>
      <c r="Q910" s="71"/>
      <c r="R910" s="98">
        <v>39373</v>
      </c>
      <c r="S910" s="87"/>
      <c r="T910" s="95"/>
      <c r="U910" s="95"/>
      <c r="V910" s="95"/>
    </row>
    <row r="911" spans="2:22">
      <c r="B911" s="70" t="s">
        <v>111</v>
      </c>
      <c r="C911" s="101"/>
      <c r="D911" s="72" t="s">
        <v>69</v>
      </c>
      <c r="E911" s="95"/>
      <c r="F911" s="72" t="s">
        <v>69</v>
      </c>
      <c r="G911" s="95"/>
      <c r="H911" s="72" t="s">
        <v>285</v>
      </c>
      <c r="I911" s="101"/>
      <c r="J911" s="92" t="s">
        <v>601</v>
      </c>
      <c r="K911" s="93"/>
      <c r="L911" s="92" t="s">
        <v>601</v>
      </c>
      <c r="M911" s="71"/>
      <c r="N911" s="72" t="s">
        <v>134</v>
      </c>
      <c r="O911" s="71"/>
      <c r="P911" s="72" t="s">
        <v>134</v>
      </c>
      <c r="Q911" s="71"/>
      <c r="R911" s="98">
        <v>39295</v>
      </c>
      <c r="S911" s="87"/>
      <c r="T911" s="95"/>
      <c r="U911" s="95"/>
      <c r="V911" s="95"/>
    </row>
    <row r="912" spans="2:22">
      <c r="B912" s="70" t="s">
        <v>111</v>
      </c>
      <c r="C912" s="101"/>
      <c r="D912" s="72" t="s">
        <v>69</v>
      </c>
      <c r="E912" s="95"/>
      <c r="F912" s="72" t="s">
        <v>69</v>
      </c>
      <c r="G912" s="95"/>
      <c r="H912" s="72" t="s">
        <v>143</v>
      </c>
      <c r="I912" s="101"/>
      <c r="J912" s="92" t="s">
        <v>134</v>
      </c>
      <c r="K912" s="93"/>
      <c r="L912" s="92" t="s">
        <v>134</v>
      </c>
      <c r="M912" s="71"/>
      <c r="N912" s="72" t="s">
        <v>134</v>
      </c>
      <c r="O912" s="71"/>
      <c r="P912" s="72" t="s">
        <v>134</v>
      </c>
      <c r="Q912" s="71"/>
      <c r="R912" s="98">
        <v>39118</v>
      </c>
      <c r="S912" s="87"/>
      <c r="T912" s="95"/>
      <c r="U912" s="95"/>
      <c r="V912" s="95"/>
    </row>
    <row r="913" spans="1:22">
      <c r="B913" s="70" t="s">
        <v>111</v>
      </c>
      <c r="C913" s="101"/>
      <c r="D913" s="72" t="s">
        <v>69</v>
      </c>
      <c r="E913" s="95"/>
      <c r="F913" s="72" t="s">
        <v>69</v>
      </c>
      <c r="G913" s="95"/>
      <c r="H913" s="72" t="s">
        <v>142</v>
      </c>
      <c r="I913" s="101"/>
      <c r="J913" s="92" t="s">
        <v>134</v>
      </c>
      <c r="K913" s="93"/>
      <c r="L913" s="92" t="s">
        <v>134</v>
      </c>
      <c r="M913" s="71"/>
      <c r="N913" s="72" t="s">
        <v>134</v>
      </c>
      <c r="O913" s="71"/>
      <c r="P913" s="72" t="s">
        <v>134</v>
      </c>
      <c r="Q913" s="71"/>
      <c r="R913" s="98">
        <v>38855</v>
      </c>
      <c r="S913" s="87"/>
      <c r="T913" s="95"/>
      <c r="U913" s="95"/>
      <c r="V913" s="95"/>
    </row>
    <row r="914" spans="1:22">
      <c r="B914" s="70" t="s">
        <v>111</v>
      </c>
      <c r="C914" s="101"/>
      <c r="D914" s="72" t="s">
        <v>88</v>
      </c>
      <c r="E914" s="95"/>
      <c r="F914" s="72" t="s">
        <v>88</v>
      </c>
      <c r="G914" s="95"/>
      <c r="H914" s="72" t="s">
        <v>285</v>
      </c>
      <c r="I914" s="101"/>
      <c r="J914" s="92" t="s">
        <v>601</v>
      </c>
      <c r="K914" s="93"/>
      <c r="L914" s="92" t="s">
        <v>601</v>
      </c>
      <c r="M914" s="71"/>
      <c r="N914" s="72" t="s">
        <v>134</v>
      </c>
      <c r="O914" s="71"/>
      <c r="P914" s="72" t="s">
        <v>134</v>
      </c>
      <c r="Q914" s="71"/>
      <c r="R914" s="98">
        <v>38774</v>
      </c>
      <c r="S914" s="87"/>
      <c r="T914" s="95"/>
      <c r="U914" s="95"/>
      <c r="V914" s="95"/>
    </row>
    <row r="915" spans="1:22">
      <c r="B915" s="70" t="s">
        <v>111</v>
      </c>
      <c r="C915" s="101"/>
      <c r="D915" s="72" t="s">
        <v>88</v>
      </c>
      <c r="E915" s="95"/>
      <c r="F915" s="72" t="s">
        <v>88</v>
      </c>
      <c r="G915" s="95"/>
      <c r="H915" s="72" t="s">
        <v>143</v>
      </c>
      <c r="I915" s="101"/>
      <c r="J915" s="92" t="s">
        <v>134</v>
      </c>
      <c r="K915" s="93"/>
      <c r="L915" s="92" t="s">
        <v>134</v>
      </c>
      <c r="M915" s="71"/>
      <c r="N915" s="72" t="s">
        <v>134</v>
      </c>
      <c r="O915" s="71"/>
      <c r="P915" s="72" t="s">
        <v>134</v>
      </c>
      <c r="Q915" s="71"/>
      <c r="R915" s="98">
        <v>38401</v>
      </c>
      <c r="S915" s="87"/>
      <c r="T915" s="95"/>
      <c r="U915" s="95"/>
      <c r="V915" s="95"/>
    </row>
    <row r="916" spans="1:22">
      <c r="B916" s="70" t="s">
        <v>111</v>
      </c>
      <c r="C916" s="101"/>
      <c r="D916" s="72" t="s">
        <v>88</v>
      </c>
      <c r="E916" s="95"/>
      <c r="F916" s="72" t="s">
        <v>88</v>
      </c>
      <c r="G916" s="95"/>
      <c r="H916" s="72" t="s">
        <v>142</v>
      </c>
      <c r="I916" s="101"/>
      <c r="J916" s="92" t="s">
        <v>134</v>
      </c>
      <c r="K916" s="93"/>
      <c r="L916" s="92" t="s">
        <v>134</v>
      </c>
      <c r="M916" s="71"/>
      <c r="N916" s="72" t="s">
        <v>134</v>
      </c>
      <c r="O916" s="71"/>
      <c r="P916" s="72" t="s">
        <v>134</v>
      </c>
      <c r="Q916" s="71"/>
      <c r="R916" s="98">
        <v>37940</v>
      </c>
      <c r="S916" s="87"/>
      <c r="T916" s="95"/>
      <c r="U916" s="95"/>
      <c r="V916" s="95"/>
    </row>
    <row r="917" spans="1:22">
      <c r="B917" s="70" t="s">
        <v>111</v>
      </c>
      <c r="C917" s="101"/>
      <c r="D917" s="72" t="s">
        <v>88</v>
      </c>
      <c r="E917" s="95"/>
      <c r="F917" s="72" t="s">
        <v>88</v>
      </c>
      <c r="G917" s="95"/>
      <c r="H917" s="72" t="s">
        <v>134</v>
      </c>
      <c r="I917" s="101"/>
      <c r="J917" s="92" t="s">
        <v>134</v>
      </c>
      <c r="K917" s="93"/>
      <c r="L917" s="92" t="s">
        <v>134</v>
      </c>
      <c r="M917" s="71"/>
      <c r="N917" s="72" t="s">
        <v>134</v>
      </c>
      <c r="O917" s="71"/>
      <c r="P917" s="72" t="s">
        <v>134</v>
      </c>
      <c r="Q917" s="71"/>
      <c r="R917" s="98">
        <v>37893</v>
      </c>
      <c r="S917" s="87"/>
      <c r="T917" s="95"/>
      <c r="U917" s="95"/>
      <c r="V917" s="95"/>
    </row>
    <row r="918" spans="1:22">
      <c r="B918" s="70" t="s">
        <v>111</v>
      </c>
      <c r="C918" s="101"/>
      <c r="D918" s="72" t="s">
        <v>91</v>
      </c>
      <c r="E918" s="95"/>
      <c r="F918" s="72" t="s">
        <v>91</v>
      </c>
      <c r="G918" s="95"/>
      <c r="H918" s="72" t="s">
        <v>134</v>
      </c>
      <c r="I918" s="101"/>
      <c r="J918" s="92" t="s">
        <v>601</v>
      </c>
      <c r="K918" s="93"/>
      <c r="L918" s="92" t="s">
        <v>601</v>
      </c>
      <c r="M918" s="71"/>
      <c r="N918" s="72" t="s">
        <v>134</v>
      </c>
      <c r="O918" s="71"/>
      <c r="P918" s="72" t="s">
        <v>134</v>
      </c>
      <c r="Q918" s="71"/>
      <c r="R918" s="98">
        <v>37797</v>
      </c>
      <c r="S918" s="87"/>
      <c r="T918" s="95"/>
      <c r="U918" s="95"/>
      <c r="V918" s="95"/>
    </row>
    <row r="919" spans="1:22">
      <c r="B919" s="70" t="s">
        <v>111</v>
      </c>
      <c r="C919" s="101"/>
      <c r="D919" s="72" t="s">
        <v>91</v>
      </c>
      <c r="E919" s="95"/>
      <c r="F919" s="72" t="s">
        <v>91</v>
      </c>
      <c r="G919" s="95"/>
      <c r="H919" s="72" t="s">
        <v>134</v>
      </c>
      <c r="I919" s="101"/>
      <c r="J919" s="92" t="s">
        <v>134</v>
      </c>
      <c r="K919" s="93"/>
      <c r="L919" s="92" t="s">
        <v>134</v>
      </c>
      <c r="M919" s="71"/>
      <c r="N919" s="72" t="s">
        <v>134</v>
      </c>
      <c r="O919" s="71"/>
      <c r="P919" s="72" t="s">
        <v>134</v>
      </c>
      <c r="Q919" s="71"/>
      <c r="R919" s="98">
        <v>36042</v>
      </c>
      <c r="S919" s="87"/>
      <c r="T919" s="95"/>
      <c r="U919" s="95"/>
      <c r="V919" s="95"/>
    </row>
    <row r="920" spans="1:22">
      <c r="B920" s="70" t="s">
        <v>111</v>
      </c>
      <c r="C920" s="101"/>
      <c r="D920" s="72" t="s">
        <v>91</v>
      </c>
      <c r="E920" s="95"/>
      <c r="F920" s="72" t="s">
        <v>134</v>
      </c>
      <c r="G920" s="95"/>
      <c r="H920" s="72" t="s">
        <v>134</v>
      </c>
      <c r="I920" s="101"/>
      <c r="J920" s="92" t="s">
        <v>134</v>
      </c>
      <c r="K920" s="93"/>
      <c r="L920" s="92" t="s">
        <v>134</v>
      </c>
      <c r="M920" s="71"/>
      <c r="N920" s="72" t="s">
        <v>134</v>
      </c>
      <c r="O920" s="71"/>
      <c r="P920" s="72" t="s">
        <v>134</v>
      </c>
      <c r="Q920" s="71"/>
      <c r="R920" s="98">
        <v>35874</v>
      </c>
      <c r="S920" s="87"/>
      <c r="T920" s="95"/>
      <c r="U920" s="95"/>
      <c r="V920" s="95"/>
    </row>
    <row r="921" spans="1:22">
      <c r="B921" s="70" t="s">
        <v>111</v>
      </c>
      <c r="C921" s="101"/>
      <c r="D921" s="72" t="s">
        <v>88</v>
      </c>
      <c r="E921" s="95"/>
      <c r="F921" s="72" t="s">
        <v>134</v>
      </c>
      <c r="G921" s="95"/>
      <c r="H921" s="72" t="s">
        <v>134</v>
      </c>
      <c r="I921" s="101"/>
      <c r="J921" s="92" t="s">
        <v>134</v>
      </c>
      <c r="K921" s="93"/>
      <c r="L921" s="92" t="s">
        <v>134</v>
      </c>
      <c r="M921" s="71"/>
      <c r="N921" s="72" t="s">
        <v>134</v>
      </c>
      <c r="O921" s="71"/>
      <c r="P921" s="72" t="s">
        <v>134</v>
      </c>
      <c r="Q921" s="71"/>
      <c r="R921" s="98">
        <v>35804</v>
      </c>
      <c r="S921" s="87"/>
      <c r="T921" s="95"/>
      <c r="U921" s="95"/>
      <c r="V921" s="95"/>
    </row>
    <row r="922" spans="1:22">
      <c r="B922" s="70" t="s">
        <v>111</v>
      </c>
      <c r="C922" s="101"/>
      <c r="D922" s="72" t="s">
        <v>56</v>
      </c>
      <c r="E922" s="95"/>
      <c r="F922" s="72" t="s">
        <v>134</v>
      </c>
      <c r="G922" s="95"/>
      <c r="H922" s="72" t="s">
        <v>134</v>
      </c>
      <c r="I922" s="101"/>
      <c r="J922" s="92" t="s">
        <v>134</v>
      </c>
      <c r="K922" s="93"/>
      <c r="L922" s="92" t="s">
        <v>134</v>
      </c>
      <c r="M922" s="71"/>
      <c r="N922" s="72" t="s">
        <v>134</v>
      </c>
      <c r="O922" s="71"/>
      <c r="P922" s="72" t="s">
        <v>134</v>
      </c>
      <c r="Q922" s="71"/>
      <c r="R922" s="98">
        <v>35785</v>
      </c>
      <c r="S922" s="87"/>
      <c r="T922" s="95"/>
      <c r="U922" s="95"/>
      <c r="V922" s="95"/>
    </row>
    <row r="923" spans="1:22">
      <c r="B923" s="70" t="s">
        <v>111</v>
      </c>
      <c r="C923" s="101"/>
      <c r="D923" s="72" t="s">
        <v>53</v>
      </c>
      <c r="E923" s="95"/>
      <c r="F923" s="72" t="s">
        <v>134</v>
      </c>
      <c r="G923" s="95"/>
      <c r="H923" s="72" t="s">
        <v>134</v>
      </c>
      <c r="I923" s="101"/>
      <c r="J923" s="92" t="s">
        <v>134</v>
      </c>
      <c r="K923" s="93"/>
      <c r="L923" s="92" t="s">
        <v>134</v>
      </c>
      <c r="M923" s="71"/>
      <c r="N923" s="72" t="s">
        <v>134</v>
      </c>
      <c r="O923" s="71"/>
      <c r="P923" s="72" t="s">
        <v>134</v>
      </c>
      <c r="Q923" s="71"/>
      <c r="R923" s="98">
        <v>34407</v>
      </c>
      <c r="S923" s="87"/>
      <c r="T923" s="95"/>
      <c r="U923" s="95"/>
      <c r="V923" s="95"/>
    </row>
    <row r="924" spans="1:22">
      <c r="B924" s="84" t="s">
        <v>301</v>
      </c>
      <c r="C924" s="85"/>
      <c r="D924" s="86" t="s">
        <v>254</v>
      </c>
      <c r="E924" s="96"/>
      <c r="F924" s="86" t="s">
        <v>134</v>
      </c>
      <c r="G924" s="96"/>
      <c r="H924" s="86" t="s">
        <v>134</v>
      </c>
      <c r="I924" s="85"/>
      <c r="J924" s="88" t="s">
        <v>134</v>
      </c>
      <c r="K924" s="89"/>
      <c r="L924" s="88" t="s">
        <v>134</v>
      </c>
      <c r="M924" s="90"/>
      <c r="N924" s="86" t="s">
        <v>134</v>
      </c>
      <c r="O924" s="90"/>
      <c r="P924" s="86" t="s">
        <v>134</v>
      </c>
      <c r="Q924" s="90"/>
      <c r="R924" s="97">
        <v>37410</v>
      </c>
      <c r="S924" s="87"/>
      <c r="T924" s="96"/>
      <c r="U924" s="96"/>
      <c r="V924" s="96"/>
    </row>
    <row r="925" spans="1:22">
      <c r="B925" s="70" t="s">
        <v>301</v>
      </c>
      <c r="C925" s="101"/>
      <c r="D925" s="72" t="s">
        <v>88</v>
      </c>
      <c r="E925" s="95"/>
      <c r="F925" s="72" t="s">
        <v>134</v>
      </c>
      <c r="G925" s="95"/>
      <c r="H925" s="72" t="s">
        <v>134</v>
      </c>
      <c r="I925" s="101"/>
      <c r="J925" s="92" t="s">
        <v>601</v>
      </c>
      <c r="K925" s="93"/>
      <c r="L925" s="92" t="s">
        <v>134</v>
      </c>
      <c r="M925" s="71"/>
      <c r="N925" s="72" t="s">
        <v>134</v>
      </c>
      <c r="O925" s="71"/>
      <c r="P925" s="72" t="s">
        <v>134</v>
      </c>
      <c r="Q925" s="71"/>
      <c r="R925" s="98">
        <v>37208</v>
      </c>
      <c r="S925" s="87"/>
      <c r="T925" s="95"/>
      <c r="U925" s="95"/>
      <c r="V925" s="95"/>
    </row>
    <row r="926" spans="1:22">
      <c r="B926" s="70" t="s">
        <v>301</v>
      </c>
      <c r="C926" s="101"/>
      <c r="D926" s="72" t="s">
        <v>88</v>
      </c>
      <c r="E926" s="95"/>
      <c r="F926" s="72" t="s">
        <v>134</v>
      </c>
      <c r="G926" s="95"/>
      <c r="H926" s="72" t="s">
        <v>134</v>
      </c>
      <c r="I926" s="101"/>
      <c r="J926" s="92" t="s">
        <v>134</v>
      </c>
      <c r="K926" s="93"/>
      <c r="L926" s="92" t="s">
        <v>134</v>
      </c>
      <c r="M926" s="71"/>
      <c r="N926" s="72" t="s">
        <v>134</v>
      </c>
      <c r="O926" s="71"/>
      <c r="P926" s="72" t="s">
        <v>134</v>
      </c>
      <c r="Q926" s="71"/>
      <c r="R926" s="98">
        <v>36361</v>
      </c>
      <c r="S926" s="87"/>
      <c r="T926" s="95"/>
      <c r="U926" s="95"/>
      <c r="V926" s="95"/>
    </row>
    <row r="927" spans="1:22">
      <c r="B927" s="84" t="s">
        <v>277</v>
      </c>
      <c r="C927" s="85"/>
      <c r="D927" s="86" t="s">
        <v>98</v>
      </c>
      <c r="E927" s="96"/>
      <c r="F927" s="86" t="s">
        <v>98</v>
      </c>
      <c r="G927" s="96"/>
      <c r="H927" s="86" t="s">
        <v>144</v>
      </c>
      <c r="I927" s="85"/>
      <c r="J927" s="88" t="s">
        <v>134</v>
      </c>
      <c r="K927" s="89"/>
      <c r="L927" s="88" t="s">
        <v>134</v>
      </c>
      <c r="M927" s="90"/>
      <c r="N927" s="86" t="s">
        <v>134</v>
      </c>
      <c r="O927" s="90"/>
      <c r="P927" s="86" t="s">
        <v>134</v>
      </c>
      <c r="Q927" s="90"/>
      <c r="R927" s="97">
        <v>46129</v>
      </c>
      <c r="S927" s="87"/>
      <c r="T927" s="96"/>
      <c r="U927" s="96"/>
      <c r="V927" s="96"/>
    </row>
    <row r="928" spans="1:22">
      <c r="A928" s="85"/>
      <c r="B928" s="70" t="s">
        <v>277</v>
      </c>
      <c r="C928" s="377"/>
      <c r="D928" s="72" t="s">
        <v>98</v>
      </c>
      <c r="E928" s="95"/>
      <c r="F928" s="72" t="s">
        <v>98</v>
      </c>
      <c r="G928" s="95"/>
      <c r="H928" s="72" t="s">
        <v>142</v>
      </c>
      <c r="I928" s="377"/>
      <c r="J928" s="92" t="s">
        <v>134</v>
      </c>
      <c r="K928" s="93"/>
      <c r="L928" s="92" t="s">
        <v>134</v>
      </c>
      <c r="M928" s="71"/>
      <c r="N928" s="72" t="s">
        <v>134</v>
      </c>
      <c r="O928" s="71"/>
      <c r="P928" s="72" t="s">
        <v>134</v>
      </c>
      <c r="Q928" s="71"/>
      <c r="R928" s="98">
        <v>45982</v>
      </c>
      <c r="S928" s="87"/>
      <c r="T928" s="96"/>
      <c r="U928" s="96"/>
      <c r="V928" s="96"/>
    </row>
    <row r="929" spans="2:22" s="356" customFormat="1">
      <c r="B929" s="70" t="s">
        <v>277</v>
      </c>
      <c r="D929" s="72" t="s">
        <v>98</v>
      </c>
      <c r="E929" s="95"/>
      <c r="F929" s="72" t="s">
        <v>98</v>
      </c>
      <c r="G929" s="95"/>
      <c r="H929" s="72" t="s">
        <v>142</v>
      </c>
      <c r="J929" s="92" t="s">
        <v>134</v>
      </c>
      <c r="K929" s="93"/>
      <c r="L929" s="92" t="s">
        <v>134</v>
      </c>
      <c r="M929" s="71"/>
      <c r="N929" s="72" t="s">
        <v>134</v>
      </c>
      <c r="O929" s="71"/>
      <c r="P929" s="72" t="s">
        <v>134</v>
      </c>
      <c r="Q929" s="71"/>
      <c r="R929" s="98">
        <v>45254</v>
      </c>
      <c r="S929" s="102"/>
      <c r="T929" s="95"/>
      <c r="U929" s="95"/>
      <c r="V929" s="95"/>
    </row>
    <row r="930" spans="2:22" s="250" customFormat="1">
      <c r="B930" s="70" t="s">
        <v>277</v>
      </c>
      <c r="D930" s="72" t="s">
        <v>98</v>
      </c>
      <c r="E930" s="95"/>
      <c r="F930" s="72" t="s">
        <v>98</v>
      </c>
      <c r="G930" s="95"/>
      <c r="H930" s="72" t="s">
        <v>142</v>
      </c>
      <c r="J930" s="92" t="s">
        <v>134</v>
      </c>
      <c r="K930" s="93"/>
      <c r="L930" s="92" t="s">
        <v>134</v>
      </c>
      <c r="M930" s="71"/>
      <c r="N930" s="72" t="s">
        <v>134</v>
      </c>
      <c r="O930" s="71"/>
      <c r="P930" s="72" t="s">
        <v>134</v>
      </c>
      <c r="Q930" s="71"/>
      <c r="R930" s="98">
        <v>44383</v>
      </c>
      <c r="S930" s="102"/>
      <c r="T930" s="95"/>
      <c r="U930" s="95"/>
      <c r="V930" s="95"/>
    </row>
    <row r="931" spans="2:22" s="139" customFormat="1">
      <c r="B931" s="70" t="s">
        <v>277</v>
      </c>
      <c r="D931" s="72" t="s">
        <v>98</v>
      </c>
      <c r="E931" s="95"/>
      <c r="F931" s="72" t="s">
        <v>98</v>
      </c>
      <c r="G931" s="95"/>
      <c r="H931" s="72" t="s">
        <v>142</v>
      </c>
      <c r="J931" s="92" t="s">
        <v>134</v>
      </c>
      <c r="K931" s="93"/>
      <c r="L931" s="92" t="s">
        <v>134</v>
      </c>
      <c r="M931" s="71"/>
      <c r="N931" s="72" t="s">
        <v>134</v>
      </c>
      <c r="O931" s="71"/>
      <c r="P931" s="72" t="s">
        <v>134</v>
      </c>
      <c r="Q931" s="71"/>
      <c r="R931" s="98">
        <v>42950</v>
      </c>
      <c r="S931" s="102"/>
      <c r="T931" s="95"/>
      <c r="U931" s="95"/>
      <c r="V931" s="95"/>
    </row>
    <row r="932" spans="2:22" s="139" customFormat="1">
      <c r="B932" s="84" t="s">
        <v>13</v>
      </c>
      <c r="D932" s="86" t="s">
        <v>29</v>
      </c>
      <c r="E932" s="95"/>
      <c r="F932" s="86" t="s">
        <v>29</v>
      </c>
      <c r="G932" s="95"/>
      <c r="H932" s="86" t="s">
        <v>143</v>
      </c>
      <c r="J932" s="92"/>
      <c r="K932" s="93"/>
      <c r="L932" s="92"/>
      <c r="M932" s="71"/>
      <c r="N932" s="72"/>
      <c r="O932" s="71"/>
      <c r="P932" s="72"/>
      <c r="Q932" s="71"/>
      <c r="R932" s="97">
        <v>45884</v>
      </c>
      <c r="S932" s="102"/>
      <c r="T932" s="95"/>
      <c r="U932" s="95"/>
      <c r="V932" s="95"/>
    </row>
    <row r="933" spans="2:22" s="139" customFormat="1">
      <c r="B933" s="70" t="s">
        <v>13</v>
      </c>
      <c r="C933" s="85"/>
      <c r="D933" s="72" t="s">
        <v>29</v>
      </c>
      <c r="E933" s="96"/>
      <c r="F933" s="72" t="s">
        <v>29</v>
      </c>
      <c r="G933" s="96"/>
      <c r="H933" s="72" t="s">
        <v>143</v>
      </c>
      <c r="I933" s="85"/>
      <c r="J933" s="88" t="s">
        <v>134</v>
      </c>
      <c r="K933" s="89"/>
      <c r="L933" s="88" t="s">
        <v>134</v>
      </c>
      <c r="M933" s="90"/>
      <c r="N933" s="86" t="s">
        <v>134</v>
      </c>
      <c r="O933" s="90"/>
      <c r="P933" s="86" t="s">
        <v>134</v>
      </c>
      <c r="Q933" s="90"/>
      <c r="R933" s="98">
        <v>45520</v>
      </c>
      <c r="S933" s="102"/>
      <c r="T933" s="95"/>
      <c r="U933" s="95"/>
      <c r="V933" s="95"/>
    </row>
    <row r="934" spans="2:22" s="297" customFormat="1">
      <c r="B934" s="70" t="s">
        <v>13</v>
      </c>
      <c r="D934" s="72" t="s">
        <v>29</v>
      </c>
      <c r="E934" s="95"/>
      <c r="F934" s="72" t="s">
        <v>29</v>
      </c>
      <c r="G934" s="95"/>
      <c r="H934" s="72" t="s">
        <v>142</v>
      </c>
      <c r="J934" s="92" t="s">
        <v>134</v>
      </c>
      <c r="K934" s="93"/>
      <c r="L934" s="92" t="s">
        <v>134</v>
      </c>
      <c r="M934" s="71"/>
      <c r="N934" s="72" t="s">
        <v>134</v>
      </c>
      <c r="O934" s="71"/>
      <c r="P934" s="72" t="s">
        <v>134</v>
      </c>
      <c r="Q934" s="71"/>
      <c r="R934" s="98">
        <v>45037</v>
      </c>
      <c r="S934" s="102"/>
      <c r="T934" s="95"/>
      <c r="U934" s="95"/>
      <c r="V934" s="95"/>
    </row>
    <row r="935" spans="2:22" s="213" customFormat="1">
      <c r="B935" s="70" t="s">
        <v>13</v>
      </c>
      <c r="D935" s="72" t="s">
        <v>114</v>
      </c>
      <c r="E935" s="95"/>
      <c r="F935" s="72" t="s">
        <v>114</v>
      </c>
      <c r="G935" s="95"/>
      <c r="H935" s="72" t="s">
        <v>143</v>
      </c>
      <c r="J935" s="92" t="s">
        <v>134</v>
      </c>
      <c r="K935" s="93"/>
      <c r="L935" s="92" t="s">
        <v>134</v>
      </c>
      <c r="M935" s="71"/>
      <c r="N935" s="72" t="s">
        <v>134</v>
      </c>
      <c r="O935" s="71"/>
      <c r="P935" s="72" t="s">
        <v>134</v>
      </c>
      <c r="Q935" s="71"/>
      <c r="R935" s="98">
        <v>44687</v>
      </c>
      <c r="S935" s="102"/>
      <c r="T935" s="95"/>
      <c r="U935" s="95"/>
      <c r="V935" s="95"/>
    </row>
    <row r="936" spans="2:22" s="172" customFormat="1">
      <c r="B936" s="70" t="s">
        <v>13</v>
      </c>
      <c r="D936" s="72" t="s">
        <v>32</v>
      </c>
      <c r="E936" s="95"/>
      <c r="F936" s="72" t="s">
        <v>32</v>
      </c>
      <c r="G936" s="95"/>
      <c r="H936" s="72" t="s">
        <v>143</v>
      </c>
      <c r="J936" s="92" t="s">
        <v>134</v>
      </c>
      <c r="K936" s="93"/>
      <c r="L936" s="92" t="s">
        <v>134</v>
      </c>
      <c r="M936" s="71"/>
      <c r="N936" s="72" t="s">
        <v>134</v>
      </c>
      <c r="O936" s="71"/>
      <c r="P936" s="72" t="s">
        <v>134</v>
      </c>
      <c r="Q936" s="71"/>
      <c r="R936" s="98">
        <v>44421</v>
      </c>
      <c r="S936" s="102"/>
      <c r="T936" s="95"/>
      <c r="U936" s="95"/>
      <c r="V936" s="95"/>
    </row>
    <row r="937" spans="2:22">
      <c r="B937" s="70" t="s">
        <v>13</v>
      </c>
      <c r="C937" s="141"/>
      <c r="D937" s="72" t="s">
        <v>32</v>
      </c>
      <c r="E937" s="95"/>
      <c r="F937" s="72" t="s">
        <v>32</v>
      </c>
      <c r="G937" s="95"/>
      <c r="H937" s="72" t="s">
        <v>142</v>
      </c>
      <c r="I937" s="141"/>
      <c r="J937" s="92" t="s">
        <v>134</v>
      </c>
      <c r="K937" s="93"/>
      <c r="L937" s="92" t="s">
        <v>134</v>
      </c>
      <c r="M937" s="71"/>
      <c r="N937" s="72" t="s">
        <v>134</v>
      </c>
      <c r="O937" s="71"/>
      <c r="P937" s="72" t="s">
        <v>134</v>
      </c>
      <c r="Q937" s="71"/>
      <c r="R937" s="98">
        <v>42993</v>
      </c>
      <c r="S937" s="87"/>
      <c r="T937" s="96"/>
      <c r="U937" s="96"/>
      <c r="V937" s="96"/>
    </row>
    <row r="938" spans="2:22">
      <c r="B938" s="70" t="s">
        <v>13</v>
      </c>
      <c r="C938" s="101"/>
      <c r="D938" s="72" t="s">
        <v>37</v>
      </c>
      <c r="E938" s="95"/>
      <c r="F938" s="72" t="s">
        <v>37</v>
      </c>
      <c r="G938" s="95"/>
      <c r="H938" s="72" t="s">
        <v>143</v>
      </c>
      <c r="I938" s="101"/>
      <c r="J938" s="92" t="s">
        <v>134</v>
      </c>
      <c r="K938" s="93"/>
      <c r="L938" s="92" t="s">
        <v>134</v>
      </c>
      <c r="M938" s="71"/>
      <c r="N938" s="72" t="s">
        <v>134</v>
      </c>
      <c r="O938" s="71"/>
      <c r="P938" s="72" t="s">
        <v>134</v>
      </c>
      <c r="Q938" s="71"/>
      <c r="R938" s="98">
        <v>42504</v>
      </c>
      <c r="S938" s="87"/>
      <c r="T938" s="95"/>
      <c r="U938" s="95"/>
      <c r="V938" s="95"/>
    </row>
    <row r="939" spans="2:22">
      <c r="B939" s="70" t="s">
        <v>13</v>
      </c>
      <c r="C939" s="101"/>
      <c r="D939" s="72" t="s">
        <v>45</v>
      </c>
      <c r="E939" s="95"/>
      <c r="F939" s="72" t="s">
        <v>45</v>
      </c>
      <c r="G939" s="95"/>
      <c r="H939" s="72" t="s">
        <v>143</v>
      </c>
      <c r="I939" s="101"/>
      <c r="J939" s="92" t="s">
        <v>134</v>
      </c>
      <c r="K939" s="93"/>
      <c r="L939" s="92" t="s">
        <v>134</v>
      </c>
      <c r="M939" s="71"/>
      <c r="N939" s="72" t="s">
        <v>134</v>
      </c>
      <c r="O939" s="71"/>
      <c r="P939" s="72" t="s">
        <v>134</v>
      </c>
      <c r="Q939" s="71"/>
      <c r="R939" s="98">
        <v>42258</v>
      </c>
      <c r="S939" s="87"/>
      <c r="T939" s="95"/>
      <c r="U939" s="95"/>
      <c r="V939" s="95"/>
    </row>
    <row r="940" spans="2:22">
      <c r="B940" s="70" t="s">
        <v>13</v>
      </c>
      <c r="C940" s="101"/>
      <c r="D940" s="72" t="s">
        <v>45</v>
      </c>
      <c r="E940" s="95"/>
      <c r="F940" s="72" t="s">
        <v>45</v>
      </c>
      <c r="G940" s="95"/>
      <c r="H940" s="72" t="s">
        <v>142</v>
      </c>
      <c r="I940" s="101"/>
      <c r="J940" s="92" t="s">
        <v>134</v>
      </c>
      <c r="K940" s="93"/>
      <c r="L940" s="92" t="s">
        <v>134</v>
      </c>
      <c r="M940" s="71"/>
      <c r="N940" s="72" t="s">
        <v>134</v>
      </c>
      <c r="O940" s="71"/>
      <c r="P940" s="72" t="s">
        <v>134</v>
      </c>
      <c r="Q940" s="71"/>
      <c r="R940" s="98">
        <v>41775</v>
      </c>
      <c r="S940" s="87"/>
      <c r="T940" s="95"/>
      <c r="U940" s="95"/>
      <c r="V940" s="95"/>
    </row>
    <row r="941" spans="2:22">
      <c r="B941" s="70" t="s">
        <v>13</v>
      </c>
      <c r="C941" s="101"/>
      <c r="D941" s="72" t="s">
        <v>53</v>
      </c>
      <c r="E941" s="95"/>
      <c r="F941" s="72" t="s">
        <v>53</v>
      </c>
      <c r="G941" s="95"/>
      <c r="H941" s="72" t="s">
        <v>143</v>
      </c>
      <c r="I941" s="101"/>
      <c r="J941" s="92" t="s">
        <v>134</v>
      </c>
      <c r="K941" s="93"/>
      <c r="L941" s="92" t="s">
        <v>134</v>
      </c>
      <c r="M941" s="71"/>
      <c r="N941" s="72" t="s">
        <v>134</v>
      </c>
      <c r="O941" s="71"/>
      <c r="P941" s="72" t="s">
        <v>134</v>
      </c>
      <c r="Q941" s="71"/>
      <c r="R941" s="98">
        <v>41656</v>
      </c>
      <c r="S941" s="87"/>
      <c r="T941" s="95"/>
      <c r="U941" s="95"/>
      <c r="V941" s="95"/>
    </row>
    <row r="942" spans="2:22">
      <c r="B942" s="70" t="s">
        <v>13</v>
      </c>
      <c r="C942" s="101"/>
      <c r="D942" s="72" t="s">
        <v>56</v>
      </c>
      <c r="E942" s="95"/>
      <c r="F942" s="72" t="s">
        <v>56</v>
      </c>
      <c r="G942" s="95"/>
      <c r="H942" s="72" t="s">
        <v>142</v>
      </c>
      <c r="I942" s="101"/>
      <c r="J942" s="92" t="s">
        <v>134</v>
      </c>
      <c r="K942" s="93"/>
      <c r="L942" s="92" t="s">
        <v>134</v>
      </c>
      <c r="M942" s="71"/>
      <c r="N942" s="72" t="s">
        <v>134</v>
      </c>
      <c r="O942" s="71"/>
      <c r="P942" s="72" t="s">
        <v>134</v>
      </c>
      <c r="Q942" s="71"/>
      <c r="R942" s="98">
        <v>41537</v>
      </c>
      <c r="S942" s="87"/>
      <c r="T942" s="95"/>
      <c r="U942" s="95"/>
      <c r="V942" s="95"/>
    </row>
    <row r="943" spans="2:22">
      <c r="B943" s="70" t="s">
        <v>13</v>
      </c>
      <c r="C943" s="101"/>
      <c r="D943" s="72" t="s">
        <v>56</v>
      </c>
      <c r="E943" s="95"/>
      <c r="F943" s="72" t="s">
        <v>56</v>
      </c>
      <c r="G943" s="95"/>
      <c r="H943" s="72" t="s">
        <v>144</v>
      </c>
      <c r="I943" s="101"/>
      <c r="J943" s="92" t="s">
        <v>134</v>
      </c>
      <c r="K943" s="93"/>
      <c r="L943" s="92" t="s">
        <v>134</v>
      </c>
      <c r="M943" s="71"/>
      <c r="N943" s="72" t="s">
        <v>134</v>
      </c>
      <c r="O943" s="71"/>
      <c r="P943" s="72" t="s">
        <v>134</v>
      </c>
      <c r="Q943" s="71"/>
      <c r="R943" s="98">
        <v>40736</v>
      </c>
      <c r="S943" s="87"/>
      <c r="T943" s="95"/>
      <c r="U943" s="95"/>
      <c r="V943" s="95"/>
    </row>
    <row r="944" spans="2:22">
      <c r="B944" s="70" t="s">
        <v>13</v>
      </c>
      <c r="C944" s="101"/>
      <c r="D944" s="72" t="s">
        <v>53</v>
      </c>
      <c r="E944" s="95"/>
      <c r="F944" s="72" t="s">
        <v>53</v>
      </c>
      <c r="G944" s="95"/>
      <c r="H944" s="72" t="s">
        <v>144</v>
      </c>
      <c r="I944" s="101"/>
      <c r="J944" s="92" t="s">
        <v>134</v>
      </c>
      <c r="K944" s="93"/>
      <c r="L944" s="92" t="s">
        <v>134</v>
      </c>
      <c r="M944" s="71"/>
      <c r="N944" s="72" t="s">
        <v>134</v>
      </c>
      <c r="O944" s="71"/>
      <c r="P944" s="72" t="s">
        <v>134</v>
      </c>
      <c r="Q944" s="71"/>
      <c r="R944" s="98">
        <v>40648</v>
      </c>
      <c r="S944" s="87"/>
      <c r="T944" s="95"/>
      <c r="U944" s="95"/>
      <c r="V944" s="95"/>
    </row>
    <row r="945" spans="2:22">
      <c r="B945" s="70" t="s">
        <v>13</v>
      </c>
      <c r="C945" s="101"/>
      <c r="D945" s="72" t="s">
        <v>45</v>
      </c>
      <c r="E945" s="95"/>
      <c r="F945" s="72" t="s">
        <v>45</v>
      </c>
      <c r="G945" s="95"/>
      <c r="H945" s="72" t="s">
        <v>144</v>
      </c>
      <c r="I945" s="101"/>
      <c r="J945" s="92" t="s">
        <v>134</v>
      </c>
      <c r="K945" s="93"/>
      <c r="L945" s="92" t="s">
        <v>134</v>
      </c>
      <c r="M945" s="71"/>
      <c r="N945" s="72" t="s">
        <v>134</v>
      </c>
      <c r="O945" s="71"/>
      <c r="P945" s="72" t="s">
        <v>134</v>
      </c>
      <c r="Q945" s="71"/>
      <c r="R945" s="98">
        <v>40529</v>
      </c>
      <c r="S945" s="87"/>
      <c r="T945" s="95"/>
      <c r="U945" s="95"/>
      <c r="V945" s="95"/>
    </row>
    <row r="946" spans="2:22">
      <c r="B946" s="70" t="s">
        <v>13</v>
      </c>
      <c r="C946" s="101"/>
      <c r="D946" s="72" t="s">
        <v>24</v>
      </c>
      <c r="E946" s="95"/>
      <c r="F946" s="72" t="s">
        <v>24</v>
      </c>
      <c r="G946" s="95"/>
      <c r="H946" s="72" t="s">
        <v>285</v>
      </c>
      <c r="I946" s="101"/>
      <c r="J946" s="92" t="s">
        <v>600</v>
      </c>
      <c r="K946" s="93"/>
      <c r="L946" s="92" t="s">
        <v>600</v>
      </c>
      <c r="M946" s="71"/>
      <c r="N946" s="72" t="s">
        <v>134</v>
      </c>
      <c r="O946" s="71"/>
      <c r="P946" s="72" t="s">
        <v>134</v>
      </c>
      <c r="Q946" s="71"/>
      <c r="R946" s="98">
        <v>40456</v>
      </c>
      <c r="S946" s="87"/>
      <c r="T946" s="95"/>
      <c r="U946" s="95"/>
      <c r="V946" s="95"/>
    </row>
    <row r="947" spans="2:22">
      <c r="B947" s="70" t="s">
        <v>13</v>
      </c>
      <c r="C947" s="101"/>
      <c r="D947" s="72" t="s">
        <v>24</v>
      </c>
      <c r="E947" s="95"/>
      <c r="F947" s="72" t="s">
        <v>24</v>
      </c>
      <c r="G947" s="95"/>
      <c r="H947" s="72" t="s">
        <v>142</v>
      </c>
      <c r="I947" s="101"/>
      <c r="J947" s="92" t="s">
        <v>134</v>
      </c>
      <c r="K947" s="93"/>
      <c r="L947" s="92" t="s">
        <v>134</v>
      </c>
      <c r="M947" s="71"/>
      <c r="N947" s="72" t="s">
        <v>134</v>
      </c>
      <c r="O947" s="71"/>
      <c r="P947" s="72" t="s">
        <v>134</v>
      </c>
      <c r="Q947" s="71"/>
      <c r="R947" s="98">
        <v>40378</v>
      </c>
      <c r="S947" s="87"/>
      <c r="T947" s="95"/>
      <c r="U947" s="95"/>
      <c r="V947" s="95"/>
    </row>
    <row r="948" spans="2:22">
      <c r="B948" s="70" t="s">
        <v>13</v>
      </c>
      <c r="C948" s="101"/>
      <c r="D948" s="72" t="s">
        <v>19</v>
      </c>
      <c r="E948" s="95"/>
      <c r="F948" s="72" t="s">
        <v>19</v>
      </c>
      <c r="G948" s="95"/>
      <c r="H948" s="72" t="s">
        <v>144</v>
      </c>
      <c r="I948" s="101"/>
      <c r="J948" s="92" t="s">
        <v>134</v>
      </c>
      <c r="K948" s="93"/>
      <c r="L948" s="92" t="s">
        <v>134</v>
      </c>
      <c r="M948" s="71"/>
      <c r="N948" s="72" t="s">
        <v>134</v>
      </c>
      <c r="O948" s="71"/>
      <c r="P948" s="72" t="s">
        <v>134</v>
      </c>
      <c r="Q948" s="71"/>
      <c r="R948" s="98">
        <v>39996</v>
      </c>
      <c r="S948" s="87"/>
      <c r="T948" s="95"/>
      <c r="U948" s="95"/>
      <c r="V948" s="95"/>
    </row>
    <row r="949" spans="2:22">
      <c r="B949" s="70" t="s">
        <v>13</v>
      </c>
      <c r="C949" s="101"/>
      <c r="D949" s="72" t="s">
        <v>2</v>
      </c>
      <c r="E949" s="95"/>
      <c r="F949" s="72" t="s">
        <v>2</v>
      </c>
      <c r="G949" s="95"/>
      <c r="H949" s="72" t="s">
        <v>285</v>
      </c>
      <c r="I949" s="101"/>
      <c r="J949" s="92" t="s">
        <v>600</v>
      </c>
      <c r="K949" s="93"/>
      <c r="L949" s="92" t="s">
        <v>600</v>
      </c>
      <c r="M949" s="71"/>
      <c r="N949" s="72" t="s">
        <v>134</v>
      </c>
      <c r="O949" s="71"/>
      <c r="P949" s="72" t="s">
        <v>134</v>
      </c>
      <c r="Q949" s="71"/>
      <c r="R949" s="98">
        <v>39920</v>
      </c>
      <c r="S949" s="87"/>
      <c r="T949" s="95"/>
      <c r="U949" s="95"/>
      <c r="V949" s="95"/>
    </row>
    <row r="950" spans="2:22">
      <c r="B950" s="70" t="s">
        <v>13</v>
      </c>
      <c r="C950" s="101"/>
      <c r="D950" s="72" t="s">
        <v>2</v>
      </c>
      <c r="E950" s="95"/>
      <c r="F950" s="72" t="s">
        <v>2</v>
      </c>
      <c r="G950" s="95"/>
      <c r="H950" s="72" t="s">
        <v>144</v>
      </c>
      <c r="I950" s="101"/>
      <c r="J950" s="92" t="s">
        <v>134</v>
      </c>
      <c r="K950" s="93"/>
      <c r="L950" s="92" t="s">
        <v>134</v>
      </c>
      <c r="M950" s="71"/>
      <c r="N950" s="72" t="s">
        <v>134</v>
      </c>
      <c r="O950" s="71"/>
      <c r="P950" s="72" t="s">
        <v>134</v>
      </c>
      <c r="Q950" s="71"/>
      <c r="R950" s="98">
        <v>39843</v>
      </c>
      <c r="S950" s="87"/>
      <c r="T950" s="95"/>
      <c r="U950" s="95"/>
      <c r="V950" s="95"/>
    </row>
    <row r="951" spans="2:22">
      <c r="B951" s="70" t="s">
        <v>13</v>
      </c>
      <c r="C951" s="101"/>
      <c r="D951" s="72" t="s">
        <v>2</v>
      </c>
      <c r="E951" s="95"/>
      <c r="F951" s="72" t="s">
        <v>2</v>
      </c>
      <c r="G951" s="95"/>
      <c r="H951" s="72" t="s">
        <v>142</v>
      </c>
      <c r="I951" s="101"/>
      <c r="J951" s="92" t="s">
        <v>134</v>
      </c>
      <c r="K951" s="93"/>
      <c r="L951" s="92" t="s">
        <v>134</v>
      </c>
      <c r="M951" s="71"/>
      <c r="N951" s="72" t="s">
        <v>134</v>
      </c>
      <c r="O951" s="71"/>
      <c r="P951" s="72" t="s">
        <v>134</v>
      </c>
      <c r="Q951" s="71"/>
      <c r="R951" s="98">
        <v>37940</v>
      </c>
      <c r="S951" s="87"/>
      <c r="T951" s="95"/>
      <c r="U951" s="95"/>
      <c r="V951" s="95"/>
    </row>
    <row r="952" spans="2:22">
      <c r="B952" s="70" t="s">
        <v>13</v>
      </c>
      <c r="C952" s="101"/>
      <c r="D952" s="72" t="s">
        <v>2</v>
      </c>
      <c r="E952" s="95"/>
      <c r="F952" s="72" t="s">
        <v>2</v>
      </c>
      <c r="G952" s="95"/>
      <c r="H952" s="72" t="s">
        <v>134</v>
      </c>
      <c r="I952" s="101"/>
      <c r="J952" s="92" t="s">
        <v>134</v>
      </c>
      <c r="K952" s="93"/>
      <c r="L952" s="92" t="s">
        <v>134</v>
      </c>
      <c r="M952" s="71"/>
      <c r="N952" s="72" t="s">
        <v>134</v>
      </c>
      <c r="O952" s="71"/>
      <c r="P952" s="72" t="s">
        <v>134</v>
      </c>
      <c r="Q952" s="71"/>
      <c r="R952" s="98">
        <v>35919</v>
      </c>
      <c r="S952" s="87"/>
      <c r="T952" s="95"/>
      <c r="U952" s="95"/>
      <c r="V952" s="95"/>
    </row>
    <row r="953" spans="2:22">
      <c r="B953" s="70" t="s">
        <v>13</v>
      </c>
      <c r="C953" s="101"/>
      <c r="D953" s="72" t="s">
        <v>19</v>
      </c>
      <c r="E953" s="95"/>
      <c r="F953" s="72" t="s">
        <v>2</v>
      </c>
      <c r="G953" s="95"/>
      <c r="H953" s="72" t="s">
        <v>134</v>
      </c>
      <c r="I953" s="101"/>
      <c r="J953" s="92" t="s">
        <v>601</v>
      </c>
      <c r="K953" s="93"/>
      <c r="L953" s="92" t="s">
        <v>134</v>
      </c>
      <c r="M953" s="71"/>
      <c r="N953" s="72" t="s">
        <v>134</v>
      </c>
      <c r="O953" s="71"/>
      <c r="P953" s="72" t="s">
        <v>134</v>
      </c>
      <c r="Q953" s="71"/>
      <c r="R953" s="98">
        <v>35872</v>
      </c>
      <c r="S953" s="87"/>
      <c r="T953" s="95"/>
      <c r="U953" s="95"/>
      <c r="V953" s="95"/>
    </row>
    <row r="954" spans="2:22">
      <c r="B954" s="70" t="s">
        <v>13</v>
      </c>
      <c r="C954" s="101"/>
      <c r="D954" s="72" t="s">
        <v>19</v>
      </c>
      <c r="E954" s="95"/>
      <c r="F954" s="72" t="s">
        <v>2</v>
      </c>
      <c r="G954" s="95"/>
      <c r="H954" s="72" t="s">
        <v>134</v>
      </c>
      <c r="I954" s="101"/>
      <c r="J954" s="92" t="s">
        <v>293</v>
      </c>
      <c r="K954" s="93"/>
      <c r="L954" s="92" t="s">
        <v>293</v>
      </c>
      <c r="M954" s="71"/>
      <c r="N954" s="72" t="s">
        <v>134</v>
      </c>
      <c r="O954" s="71"/>
      <c r="P954" s="72" t="s">
        <v>134</v>
      </c>
      <c r="Q954" s="71"/>
      <c r="R954" s="98">
        <v>35474</v>
      </c>
      <c r="S954" s="87"/>
      <c r="T954" s="95"/>
      <c r="U954" s="95"/>
      <c r="V954" s="95"/>
    </row>
    <row r="955" spans="2:22">
      <c r="B955" s="70" t="s">
        <v>13</v>
      </c>
      <c r="C955" s="101"/>
      <c r="D955" s="72" t="s">
        <v>24</v>
      </c>
      <c r="E955" s="95"/>
      <c r="F955" s="72" t="s">
        <v>2</v>
      </c>
      <c r="G955" s="95"/>
      <c r="H955" s="72" t="s">
        <v>134</v>
      </c>
      <c r="I955" s="101"/>
      <c r="J955" s="92" t="s">
        <v>601</v>
      </c>
      <c r="K955" s="93"/>
      <c r="L955" s="92" t="s">
        <v>601</v>
      </c>
      <c r="M955" s="71"/>
      <c r="N955" s="72" t="s">
        <v>134</v>
      </c>
      <c r="O955" s="71"/>
      <c r="P955" s="72" t="s">
        <v>134</v>
      </c>
      <c r="Q955" s="71"/>
      <c r="R955" s="98">
        <v>35454</v>
      </c>
      <c r="S955" s="87"/>
      <c r="T955" s="95"/>
      <c r="U955" s="95"/>
      <c r="V955" s="95"/>
    </row>
    <row r="956" spans="2:22">
      <c r="B956" s="70" t="s">
        <v>13</v>
      </c>
      <c r="C956" s="101"/>
      <c r="D956" s="72" t="s">
        <v>24</v>
      </c>
      <c r="E956" s="95"/>
      <c r="F956" s="72" t="s">
        <v>2</v>
      </c>
      <c r="G956" s="95"/>
      <c r="H956" s="72" t="s">
        <v>134</v>
      </c>
      <c r="I956" s="101"/>
      <c r="J956" s="92" t="s">
        <v>134</v>
      </c>
      <c r="K956" s="93"/>
      <c r="L956" s="92" t="s">
        <v>134</v>
      </c>
      <c r="M956" s="71"/>
      <c r="N956" s="72" t="s">
        <v>134</v>
      </c>
      <c r="O956" s="71"/>
      <c r="P956" s="72" t="s">
        <v>134</v>
      </c>
      <c r="Q956" s="71"/>
      <c r="R956" s="98">
        <v>34577</v>
      </c>
      <c r="S956" s="87"/>
      <c r="T956" s="95"/>
      <c r="U956" s="95"/>
      <c r="V956" s="95"/>
    </row>
    <row r="957" spans="2:22">
      <c r="B957" s="70" t="s">
        <v>13</v>
      </c>
      <c r="C957" s="101"/>
      <c r="D957" s="72" t="s">
        <v>29</v>
      </c>
      <c r="E957" s="95"/>
      <c r="F957" s="72" t="s">
        <v>2</v>
      </c>
      <c r="G957" s="95"/>
      <c r="H957" s="72" t="s">
        <v>134</v>
      </c>
      <c r="I957" s="101"/>
      <c r="J957" s="92" t="s">
        <v>601</v>
      </c>
      <c r="K957" s="93"/>
      <c r="L957" s="92" t="s">
        <v>134</v>
      </c>
      <c r="M957" s="71"/>
      <c r="N957" s="72" t="s">
        <v>134</v>
      </c>
      <c r="O957" s="71"/>
      <c r="P957" s="72" t="s">
        <v>134</v>
      </c>
      <c r="Q957" s="71"/>
      <c r="R957" s="98">
        <v>34509</v>
      </c>
      <c r="S957" s="87"/>
      <c r="T957" s="95"/>
      <c r="U957" s="95"/>
      <c r="V957" s="95"/>
    </row>
    <row r="958" spans="2:22">
      <c r="B958" s="70" t="s">
        <v>13</v>
      </c>
      <c r="C958" s="101"/>
      <c r="D958" s="72" t="s">
        <v>29</v>
      </c>
      <c r="E958" s="95"/>
      <c r="F958" s="72" t="s">
        <v>2</v>
      </c>
      <c r="G958" s="95"/>
      <c r="H958" s="72" t="s">
        <v>134</v>
      </c>
      <c r="I958" s="101"/>
      <c r="J958" s="92" t="s">
        <v>134</v>
      </c>
      <c r="K958" s="93"/>
      <c r="L958" s="92" t="s">
        <v>134</v>
      </c>
      <c r="M958" s="71"/>
      <c r="N958" s="72" t="s">
        <v>134</v>
      </c>
      <c r="O958" s="71"/>
      <c r="P958" s="72" t="s">
        <v>134</v>
      </c>
      <c r="Q958" s="71"/>
      <c r="R958" s="98">
        <v>33851</v>
      </c>
      <c r="S958" s="87"/>
      <c r="T958" s="95"/>
      <c r="U958" s="95"/>
      <c r="V958" s="95"/>
    </row>
    <row r="959" spans="2:22">
      <c r="B959" s="70" t="s">
        <v>13</v>
      </c>
      <c r="C959" s="101"/>
      <c r="D959" s="72" t="s">
        <v>29</v>
      </c>
      <c r="E959" s="95"/>
      <c r="F959" s="72" t="s">
        <v>134</v>
      </c>
      <c r="G959" s="95"/>
      <c r="H959" s="72" t="s">
        <v>134</v>
      </c>
      <c r="I959" s="101"/>
      <c r="J959" s="92" t="s">
        <v>134</v>
      </c>
      <c r="K959" s="93"/>
      <c r="L959" s="92" t="s">
        <v>134</v>
      </c>
      <c r="M959" s="71"/>
      <c r="N959" s="72" t="s">
        <v>134</v>
      </c>
      <c r="O959" s="71"/>
      <c r="P959" s="72" t="s">
        <v>134</v>
      </c>
      <c r="Q959" s="71"/>
      <c r="R959" s="98">
        <v>31973</v>
      </c>
      <c r="S959" s="87"/>
      <c r="T959" s="95"/>
      <c r="U959" s="95"/>
      <c r="V959" s="95"/>
    </row>
    <row r="960" spans="2:22">
      <c r="B960" s="84" t="s">
        <v>10</v>
      </c>
      <c r="C960" s="85"/>
      <c r="D960" s="86" t="s">
        <v>29</v>
      </c>
      <c r="E960" s="96"/>
      <c r="F960" s="86" t="s">
        <v>29</v>
      </c>
      <c r="G960" s="96"/>
      <c r="H960" s="86" t="s">
        <v>142</v>
      </c>
      <c r="I960" s="85"/>
      <c r="J960" s="88" t="s">
        <v>134</v>
      </c>
      <c r="K960" s="89"/>
      <c r="L960" s="88" t="s">
        <v>134</v>
      </c>
      <c r="M960" s="90"/>
      <c r="N960" s="86" t="s">
        <v>134</v>
      </c>
      <c r="O960" s="90"/>
      <c r="P960" s="86" t="s">
        <v>134</v>
      </c>
      <c r="Q960" s="90"/>
      <c r="R960" s="97">
        <v>45989</v>
      </c>
      <c r="S960" s="87"/>
      <c r="T960" s="95"/>
      <c r="U960" s="95"/>
      <c r="V960" s="95"/>
    </row>
    <row r="961" spans="2:22" s="357" customFormat="1">
      <c r="B961" s="70" t="s">
        <v>10</v>
      </c>
      <c r="D961" s="72" t="s">
        <v>29</v>
      </c>
      <c r="E961" s="95"/>
      <c r="F961" s="72" t="s">
        <v>29</v>
      </c>
      <c r="G961" s="95"/>
      <c r="H961" s="72" t="s">
        <v>142</v>
      </c>
      <c r="J961" s="92" t="s">
        <v>134</v>
      </c>
      <c r="K961" s="93"/>
      <c r="L961" s="92" t="s">
        <v>134</v>
      </c>
      <c r="M961" s="71"/>
      <c r="N961" s="72" t="s">
        <v>134</v>
      </c>
      <c r="O961" s="71"/>
      <c r="P961" s="72" t="s">
        <v>134</v>
      </c>
      <c r="Q961" s="71"/>
      <c r="R961" s="98">
        <v>45226</v>
      </c>
      <c r="S961" s="102"/>
      <c r="T961" s="95"/>
      <c r="U961" s="95"/>
      <c r="V961" s="95"/>
    </row>
    <row r="962" spans="2:22" s="246" customFormat="1">
      <c r="B962" s="70" t="s">
        <v>10</v>
      </c>
      <c r="D962" s="72" t="s">
        <v>29</v>
      </c>
      <c r="E962" s="95"/>
      <c r="F962" s="72" t="s">
        <v>29</v>
      </c>
      <c r="G962" s="95"/>
      <c r="H962" s="72" t="s">
        <v>144</v>
      </c>
      <c r="J962" s="92" t="s">
        <v>134</v>
      </c>
      <c r="K962" s="93"/>
      <c r="L962" s="92" t="s">
        <v>134</v>
      </c>
      <c r="M962" s="71"/>
      <c r="N962" s="72" t="s">
        <v>134</v>
      </c>
      <c r="O962" s="71"/>
      <c r="P962" s="72" t="s">
        <v>134</v>
      </c>
      <c r="Q962" s="71"/>
      <c r="R962" s="98">
        <v>44862</v>
      </c>
      <c r="S962" s="102"/>
      <c r="T962" s="95"/>
      <c r="U962" s="95"/>
      <c r="V962" s="95"/>
    </row>
    <row r="963" spans="2:22" s="194" customFormat="1">
      <c r="B963" s="70" t="s">
        <v>10</v>
      </c>
      <c r="D963" s="72" t="s">
        <v>29</v>
      </c>
      <c r="E963" s="95"/>
      <c r="F963" s="72" t="s">
        <v>29</v>
      </c>
      <c r="G963" s="95"/>
      <c r="H963" s="72" t="s">
        <v>142</v>
      </c>
      <c r="J963" s="92" t="s">
        <v>134</v>
      </c>
      <c r="K963" s="93"/>
      <c r="L963" s="92" t="s">
        <v>134</v>
      </c>
      <c r="M963" s="71"/>
      <c r="N963" s="72" t="s">
        <v>134</v>
      </c>
      <c r="O963" s="71"/>
      <c r="P963" s="72" t="s">
        <v>134</v>
      </c>
      <c r="Q963" s="71"/>
      <c r="R963" s="98">
        <v>44127</v>
      </c>
      <c r="S963" s="102"/>
      <c r="T963" s="95"/>
      <c r="U963" s="95"/>
      <c r="V963" s="95"/>
    </row>
    <row r="964" spans="2:22">
      <c r="B964" s="70" t="s">
        <v>10</v>
      </c>
      <c r="C964" s="103"/>
      <c r="D964" s="72" t="s">
        <v>24</v>
      </c>
      <c r="E964" s="95"/>
      <c r="F964" s="72" t="s">
        <v>24</v>
      </c>
      <c r="G964" s="95"/>
      <c r="H964" s="72" t="s">
        <v>144</v>
      </c>
      <c r="I964" s="103"/>
      <c r="J964" s="92" t="s">
        <v>134</v>
      </c>
      <c r="K964" s="93"/>
      <c r="L964" s="92" t="s">
        <v>134</v>
      </c>
      <c r="M964" s="71"/>
      <c r="N964" s="72" t="s">
        <v>134</v>
      </c>
      <c r="O964" s="71"/>
      <c r="P964" s="72" t="s">
        <v>134</v>
      </c>
      <c r="Q964" s="71"/>
      <c r="R964" s="98">
        <v>43784</v>
      </c>
      <c r="S964" s="87"/>
      <c r="T964" s="96"/>
      <c r="U964" s="96"/>
      <c r="V964" s="96"/>
    </row>
    <row r="965" spans="2:22">
      <c r="B965" s="70" t="s">
        <v>10</v>
      </c>
      <c r="C965" s="103"/>
      <c r="D965" s="72" t="s">
        <v>24</v>
      </c>
      <c r="E965" s="95"/>
      <c r="F965" s="72" t="s">
        <v>24</v>
      </c>
      <c r="G965" s="95"/>
      <c r="H965" s="72" t="s">
        <v>142</v>
      </c>
      <c r="I965" s="103"/>
      <c r="J965" s="92" t="s">
        <v>134</v>
      </c>
      <c r="K965" s="93"/>
      <c r="L965" s="92" t="s">
        <v>134</v>
      </c>
      <c r="M965" s="71"/>
      <c r="N965" s="72" t="s">
        <v>134</v>
      </c>
      <c r="O965" s="71"/>
      <c r="P965" s="72" t="s">
        <v>134</v>
      </c>
      <c r="Q965" s="71"/>
      <c r="R965" s="98">
        <v>43007</v>
      </c>
      <c r="S965" s="87"/>
      <c r="T965" s="96"/>
      <c r="U965" s="96"/>
      <c r="V965" s="96"/>
    </row>
    <row r="966" spans="2:22">
      <c r="B966" s="70" t="s">
        <v>10</v>
      </c>
      <c r="C966" s="101"/>
      <c r="D966" s="72" t="s">
        <v>19</v>
      </c>
      <c r="E966" s="95"/>
      <c r="F966" s="72" t="s">
        <v>19</v>
      </c>
      <c r="G966" s="95"/>
      <c r="H966" s="72" t="s">
        <v>144</v>
      </c>
      <c r="I966" s="101"/>
      <c r="J966" s="92" t="s">
        <v>134</v>
      </c>
      <c r="K966" s="93"/>
      <c r="L966" s="92" t="s">
        <v>134</v>
      </c>
      <c r="M966" s="71"/>
      <c r="N966" s="72" t="s">
        <v>134</v>
      </c>
      <c r="O966" s="71"/>
      <c r="P966" s="72" t="s">
        <v>134</v>
      </c>
      <c r="Q966" s="71"/>
      <c r="R966" s="98">
        <v>42550</v>
      </c>
      <c r="S966" s="87"/>
      <c r="T966" s="95"/>
      <c r="U966" s="95"/>
      <c r="V966" s="95"/>
    </row>
    <row r="967" spans="2:22">
      <c r="B967" s="70" t="s">
        <v>10</v>
      </c>
      <c r="C967" s="101"/>
      <c r="D967" s="72" t="s">
        <v>19</v>
      </c>
      <c r="E967" s="95"/>
      <c r="F967" s="72" t="s">
        <v>19</v>
      </c>
      <c r="G967" s="95"/>
      <c r="H967" s="72" t="s">
        <v>142</v>
      </c>
      <c r="I967" s="101"/>
      <c r="J967" s="92" t="s">
        <v>134</v>
      </c>
      <c r="K967" s="93"/>
      <c r="L967" s="92" t="s">
        <v>134</v>
      </c>
      <c r="M967" s="71"/>
      <c r="N967" s="72" t="s">
        <v>134</v>
      </c>
      <c r="O967" s="71"/>
      <c r="P967" s="72" t="s">
        <v>134</v>
      </c>
      <c r="Q967" s="71"/>
      <c r="R967" s="98">
        <v>41624</v>
      </c>
      <c r="S967" s="87"/>
      <c r="T967" s="95"/>
      <c r="U967" s="95"/>
      <c r="V967" s="95"/>
    </row>
    <row r="968" spans="2:22">
      <c r="B968" s="70" t="s">
        <v>10</v>
      </c>
      <c r="C968" s="101"/>
      <c r="D968" s="72" t="s">
        <v>2</v>
      </c>
      <c r="E968" s="95"/>
      <c r="F968" s="72" t="s">
        <v>2</v>
      </c>
      <c r="G968" s="95"/>
      <c r="H968" s="72" t="s">
        <v>285</v>
      </c>
      <c r="I968" s="101"/>
      <c r="J968" s="92" t="s">
        <v>600</v>
      </c>
      <c r="K968" s="93"/>
      <c r="L968" s="92" t="s">
        <v>600</v>
      </c>
      <c r="M968" s="71"/>
      <c r="N968" s="72" t="s">
        <v>134</v>
      </c>
      <c r="O968" s="71"/>
      <c r="P968" s="72" t="s">
        <v>134</v>
      </c>
      <c r="Q968" s="71"/>
      <c r="R968" s="98">
        <v>41481</v>
      </c>
      <c r="S968" s="87"/>
      <c r="T968" s="95"/>
      <c r="U968" s="95"/>
      <c r="V968" s="95"/>
    </row>
    <row r="969" spans="2:22">
      <c r="B969" s="70" t="s">
        <v>10</v>
      </c>
      <c r="C969" s="101"/>
      <c r="D969" s="72" t="s">
        <v>2</v>
      </c>
      <c r="E969" s="95"/>
      <c r="F969" s="72" t="s">
        <v>2</v>
      </c>
      <c r="G969" s="95"/>
      <c r="H969" s="72" t="s">
        <v>142</v>
      </c>
      <c r="I969" s="101"/>
      <c r="J969" s="92" t="s">
        <v>293</v>
      </c>
      <c r="K969" s="93"/>
      <c r="L969" s="92" t="s">
        <v>293</v>
      </c>
      <c r="M969" s="71"/>
      <c r="N969" s="72" t="s">
        <v>134</v>
      </c>
      <c r="O969" s="71"/>
      <c r="P969" s="72" t="s">
        <v>134</v>
      </c>
      <c r="Q969" s="71"/>
      <c r="R969" s="98">
        <v>40493</v>
      </c>
      <c r="S969" s="87"/>
      <c r="T969" s="95"/>
      <c r="U969" s="95"/>
      <c r="V969" s="95"/>
    </row>
    <row r="970" spans="2:22">
      <c r="B970" s="70" t="s">
        <v>10</v>
      </c>
      <c r="C970" s="101"/>
      <c r="D970" s="72" t="s">
        <v>2</v>
      </c>
      <c r="E970" s="95"/>
      <c r="F970" s="72" t="s">
        <v>2</v>
      </c>
      <c r="G970" s="95"/>
      <c r="H970" s="72" t="s">
        <v>285</v>
      </c>
      <c r="I970" s="101"/>
      <c r="J970" s="92" t="s">
        <v>600</v>
      </c>
      <c r="K970" s="93"/>
      <c r="L970" s="92" t="s">
        <v>600</v>
      </c>
      <c r="M970" s="71"/>
      <c r="N970" s="72" t="s">
        <v>134</v>
      </c>
      <c r="O970" s="71"/>
      <c r="P970" s="72" t="s">
        <v>134</v>
      </c>
      <c r="Q970" s="71"/>
      <c r="R970" s="98">
        <v>40107</v>
      </c>
      <c r="S970" s="87"/>
      <c r="T970" s="95"/>
      <c r="U970" s="95"/>
      <c r="V970" s="95"/>
    </row>
    <row r="971" spans="2:22">
      <c r="B971" s="70" t="s">
        <v>10</v>
      </c>
      <c r="C971" s="101"/>
      <c r="D971" s="72" t="s">
        <v>2</v>
      </c>
      <c r="E971" s="95"/>
      <c r="F971" s="72" t="s">
        <v>2</v>
      </c>
      <c r="G971" s="95"/>
      <c r="H971" s="72" t="s">
        <v>142</v>
      </c>
      <c r="I971" s="101"/>
      <c r="J971" s="92" t="s">
        <v>134</v>
      </c>
      <c r="K971" s="93"/>
      <c r="L971" s="92" t="s">
        <v>134</v>
      </c>
      <c r="M971" s="71"/>
      <c r="N971" s="72" t="s">
        <v>134</v>
      </c>
      <c r="O971" s="71"/>
      <c r="P971" s="72" t="s">
        <v>134</v>
      </c>
      <c r="Q971" s="71"/>
      <c r="R971" s="98">
        <v>37940</v>
      </c>
      <c r="S971" s="87"/>
      <c r="T971" s="95"/>
      <c r="U971" s="95"/>
      <c r="V971" s="95"/>
    </row>
    <row r="972" spans="2:22">
      <c r="B972" s="70" t="s">
        <v>10</v>
      </c>
      <c r="C972" s="101"/>
      <c r="D972" s="72" t="s">
        <v>2</v>
      </c>
      <c r="E972" s="95"/>
      <c r="F972" s="72" t="s">
        <v>2</v>
      </c>
      <c r="G972" s="95"/>
      <c r="H972" s="72" t="s">
        <v>134</v>
      </c>
      <c r="I972" s="101"/>
      <c r="J972" s="92" t="s">
        <v>134</v>
      </c>
      <c r="K972" s="93"/>
      <c r="L972" s="92" t="s">
        <v>134</v>
      </c>
      <c r="M972" s="71"/>
      <c r="N972" s="72" t="s">
        <v>134</v>
      </c>
      <c r="O972" s="71"/>
      <c r="P972" s="72" t="s">
        <v>134</v>
      </c>
      <c r="Q972" s="71"/>
      <c r="R972" s="98">
        <v>36802</v>
      </c>
      <c r="S972" s="87"/>
      <c r="T972" s="95"/>
      <c r="U972" s="95"/>
      <c r="V972" s="95"/>
    </row>
    <row r="973" spans="2:22">
      <c r="B973" s="70" t="s">
        <v>10</v>
      </c>
      <c r="C973" s="101"/>
      <c r="D973" s="72" t="s">
        <v>2</v>
      </c>
      <c r="E973" s="95"/>
      <c r="F973" s="72" t="s">
        <v>134</v>
      </c>
      <c r="G973" s="95"/>
      <c r="H973" s="72" t="s">
        <v>134</v>
      </c>
      <c r="I973" s="101"/>
      <c r="J973" s="92" t="s">
        <v>134</v>
      </c>
      <c r="K973" s="93"/>
      <c r="L973" s="92" t="s">
        <v>134</v>
      </c>
      <c r="M973" s="71"/>
      <c r="N973" s="72" t="s">
        <v>134</v>
      </c>
      <c r="O973" s="71"/>
      <c r="P973" s="72" t="s">
        <v>134</v>
      </c>
      <c r="Q973" s="71"/>
      <c r="R973" s="98">
        <v>35780</v>
      </c>
      <c r="S973" s="87"/>
      <c r="T973" s="95"/>
      <c r="U973" s="95"/>
      <c r="V973" s="95"/>
    </row>
    <row r="974" spans="2:22">
      <c r="B974" s="84" t="s">
        <v>42</v>
      </c>
      <c r="C974" s="85"/>
      <c r="D974" s="86" t="s">
        <v>45</v>
      </c>
      <c r="E974" s="96"/>
      <c r="F974" s="86" t="s">
        <v>45</v>
      </c>
      <c r="G974" s="96"/>
      <c r="H974" s="86" t="s">
        <v>142</v>
      </c>
      <c r="I974" s="85"/>
      <c r="J974" s="92" t="s">
        <v>134</v>
      </c>
      <c r="K974" s="89"/>
      <c r="L974" s="92" t="s">
        <v>134</v>
      </c>
      <c r="M974" s="90"/>
      <c r="N974" s="86" t="s">
        <v>134</v>
      </c>
      <c r="O974" s="90"/>
      <c r="P974" s="86" t="s">
        <v>134</v>
      </c>
      <c r="Q974" s="90"/>
      <c r="R974" s="97">
        <v>46052</v>
      </c>
      <c r="S974" s="87"/>
      <c r="T974" s="96"/>
      <c r="U974" s="96"/>
      <c r="V974" s="96"/>
    </row>
    <row r="975" spans="2:22" s="364" customFormat="1">
      <c r="B975" s="70" t="s">
        <v>42</v>
      </c>
      <c r="D975" s="72" t="s">
        <v>45</v>
      </c>
      <c r="E975" s="95"/>
      <c r="F975" s="72" t="s">
        <v>45</v>
      </c>
      <c r="G975" s="95"/>
      <c r="H975" s="72" t="s">
        <v>144</v>
      </c>
      <c r="J975" s="92" t="s">
        <v>134</v>
      </c>
      <c r="K975" s="93"/>
      <c r="L975" s="92" t="s">
        <v>134</v>
      </c>
      <c r="M975" s="71"/>
      <c r="N975" s="72" t="s">
        <v>134</v>
      </c>
      <c r="O975" s="71"/>
      <c r="P975" s="72" t="s">
        <v>134</v>
      </c>
      <c r="Q975" s="71"/>
      <c r="R975" s="98">
        <v>45845</v>
      </c>
      <c r="S975" s="102"/>
      <c r="T975" s="95"/>
      <c r="U975" s="95"/>
      <c r="V975" s="95"/>
    </row>
    <row r="976" spans="2:22" s="362" customFormat="1">
      <c r="B976" s="70" t="s">
        <v>42</v>
      </c>
      <c r="D976" s="72" t="s">
        <v>45</v>
      </c>
      <c r="E976" s="95"/>
      <c r="F976" s="72" t="s">
        <v>45</v>
      </c>
      <c r="G976" s="95"/>
      <c r="H976" s="72" t="s">
        <v>144</v>
      </c>
      <c r="J976" s="92" t="s">
        <v>134</v>
      </c>
      <c r="K976" s="93"/>
      <c r="L976" s="92" t="s">
        <v>134</v>
      </c>
      <c r="M976" s="71"/>
      <c r="N976" s="72" t="s">
        <v>134</v>
      </c>
      <c r="O976" s="71"/>
      <c r="P976" s="72" t="s">
        <v>134</v>
      </c>
      <c r="Q976" s="71"/>
      <c r="R976" s="98">
        <v>45562</v>
      </c>
      <c r="S976" s="102"/>
      <c r="T976" s="95"/>
      <c r="U976" s="95"/>
      <c r="V976" s="95"/>
    </row>
    <row r="977" spans="2:22" s="304" customFormat="1">
      <c r="B977" s="70" t="s">
        <v>42</v>
      </c>
      <c r="D977" s="72" t="s">
        <v>32</v>
      </c>
      <c r="E977" s="95"/>
      <c r="F977" s="72" t="s">
        <v>32</v>
      </c>
      <c r="G977" s="95"/>
      <c r="H977" s="72" t="s">
        <v>144</v>
      </c>
      <c r="J977" s="92" t="s">
        <v>134</v>
      </c>
      <c r="K977" s="93"/>
      <c r="L977" s="92" t="s">
        <v>134</v>
      </c>
      <c r="M977" s="71"/>
      <c r="N977" s="72" t="s">
        <v>134</v>
      </c>
      <c r="O977" s="71"/>
      <c r="P977" s="72" t="s">
        <v>134</v>
      </c>
      <c r="Q977" s="71"/>
      <c r="R977" s="98">
        <v>45422</v>
      </c>
      <c r="S977" s="102"/>
      <c r="T977" s="95"/>
      <c r="U977" s="95"/>
      <c r="V977" s="95"/>
    </row>
    <row r="978" spans="2:22" s="282" customFormat="1">
      <c r="B978" s="70" t="s">
        <v>42</v>
      </c>
      <c r="D978" s="72" t="s">
        <v>32</v>
      </c>
      <c r="E978" s="95"/>
      <c r="F978" s="72" t="s">
        <v>32</v>
      </c>
      <c r="G978" s="95"/>
      <c r="H978" s="72" t="s">
        <v>144</v>
      </c>
      <c r="J978" s="92" t="s">
        <v>134</v>
      </c>
      <c r="K978" s="93"/>
      <c r="L978" s="92" t="s">
        <v>134</v>
      </c>
      <c r="M978" s="71"/>
      <c r="N978" s="72" t="s">
        <v>134</v>
      </c>
      <c r="O978" s="71"/>
      <c r="P978" s="72" t="s">
        <v>134</v>
      </c>
      <c r="Q978" s="71"/>
      <c r="R978" s="98">
        <v>45331</v>
      </c>
      <c r="S978" s="102"/>
      <c r="T978" s="95"/>
      <c r="U978" s="95"/>
      <c r="V978" s="95"/>
    </row>
    <row r="979" spans="2:22" s="270" customFormat="1">
      <c r="B979" s="70" t="s">
        <v>42</v>
      </c>
      <c r="D979" s="72" t="s">
        <v>114</v>
      </c>
      <c r="E979" s="95"/>
      <c r="F979" s="72" t="s">
        <v>114</v>
      </c>
      <c r="G979" s="95"/>
      <c r="H979" s="72" t="s">
        <v>285</v>
      </c>
      <c r="J979" s="92" t="s">
        <v>600</v>
      </c>
      <c r="K979" s="93"/>
      <c r="L979" s="92" t="s">
        <v>600</v>
      </c>
      <c r="M979" s="71"/>
      <c r="N979" s="72" t="s">
        <v>134</v>
      </c>
      <c r="O979" s="71"/>
      <c r="P979" s="72" t="s">
        <v>134</v>
      </c>
      <c r="Q979" s="71"/>
      <c r="R979" s="98">
        <v>45218</v>
      </c>
      <c r="S979" s="102"/>
      <c r="T979" s="95"/>
      <c r="U979" s="95"/>
      <c r="V979" s="95"/>
    </row>
    <row r="980" spans="2:22" s="245" customFormat="1">
      <c r="B980" s="70" t="s">
        <v>42</v>
      </c>
      <c r="D980" s="72" t="s">
        <v>114</v>
      </c>
      <c r="E980" s="95"/>
      <c r="F980" s="72" t="s">
        <v>114</v>
      </c>
      <c r="G980" s="95"/>
      <c r="H980" s="72" t="s">
        <v>142</v>
      </c>
      <c r="J980" s="92" t="s">
        <v>134</v>
      </c>
      <c r="K980" s="93"/>
      <c r="L980" s="92" t="s">
        <v>134</v>
      </c>
      <c r="M980" s="71"/>
      <c r="N980" s="72" t="s">
        <v>134</v>
      </c>
      <c r="O980" s="71"/>
      <c r="P980" s="72" t="s">
        <v>134</v>
      </c>
      <c r="Q980" s="71"/>
      <c r="R980" s="98">
        <v>45030</v>
      </c>
      <c r="S980" s="102"/>
      <c r="T980" s="95"/>
      <c r="U980" s="95"/>
      <c r="V980" s="95"/>
    </row>
    <row r="981" spans="2:22" s="212" customFormat="1">
      <c r="B981" s="70" t="s">
        <v>42</v>
      </c>
      <c r="D981" s="72" t="s">
        <v>114</v>
      </c>
      <c r="E981" s="95"/>
      <c r="F981" s="72" t="s">
        <v>114</v>
      </c>
      <c r="G981" s="95"/>
      <c r="H981" s="72" t="s">
        <v>143</v>
      </c>
      <c r="J981" s="92" t="s">
        <v>134</v>
      </c>
      <c r="K981" s="93"/>
      <c r="L981" s="92" t="s">
        <v>134</v>
      </c>
      <c r="M981" s="71"/>
      <c r="N981" s="72" t="s">
        <v>134</v>
      </c>
      <c r="O981" s="71"/>
      <c r="P981" s="72" t="s">
        <v>134</v>
      </c>
      <c r="Q981" s="71"/>
      <c r="R981" s="98">
        <v>44659</v>
      </c>
      <c r="S981" s="102"/>
      <c r="T981" s="95"/>
      <c r="U981" s="95"/>
      <c r="V981" s="95"/>
    </row>
    <row r="982" spans="2:22" s="168" customFormat="1">
      <c r="B982" s="70" t="s">
        <v>42</v>
      </c>
      <c r="D982" s="72" t="s">
        <v>114</v>
      </c>
      <c r="E982" s="95"/>
      <c r="F982" s="72" t="s">
        <v>114</v>
      </c>
      <c r="G982" s="95"/>
      <c r="H982" s="72" t="s">
        <v>142</v>
      </c>
      <c r="J982" s="92" t="s">
        <v>134</v>
      </c>
      <c r="K982" s="93"/>
      <c r="L982" s="92" t="s">
        <v>134</v>
      </c>
      <c r="M982" s="71"/>
      <c r="N982" s="72" t="s">
        <v>134</v>
      </c>
      <c r="O982" s="71"/>
      <c r="P982" s="72" t="s">
        <v>134</v>
      </c>
      <c r="Q982" s="71"/>
      <c r="R982" s="98">
        <v>43945</v>
      </c>
      <c r="S982" s="102"/>
      <c r="T982" s="95"/>
      <c r="U982" s="95"/>
      <c r="V982" s="95"/>
    </row>
    <row r="983" spans="2:22">
      <c r="B983" s="70" t="s">
        <v>42</v>
      </c>
      <c r="C983" s="101"/>
      <c r="D983" s="72" t="s">
        <v>114</v>
      </c>
      <c r="E983" s="95"/>
      <c r="F983" s="72" t="s">
        <v>114</v>
      </c>
      <c r="G983" s="95"/>
      <c r="H983" s="72" t="s">
        <v>143</v>
      </c>
      <c r="I983" s="101"/>
      <c r="J983" s="92" t="s">
        <v>134</v>
      </c>
      <c r="K983" s="93"/>
      <c r="L983" s="92" t="s">
        <v>134</v>
      </c>
      <c r="M983" s="71"/>
      <c r="N983" s="72" t="s">
        <v>134</v>
      </c>
      <c r="O983" s="71"/>
      <c r="P983" s="72" t="s">
        <v>134</v>
      </c>
      <c r="Q983" s="71"/>
      <c r="R983" s="98">
        <v>43301</v>
      </c>
      <c r="S983" s="87"/>
      <c r="T983" s="95"/>
      <c r="U983" s="95"/>
      <c r="V983" s="95"/>
    </row>
    <row r="984" spans="2:22">
      <c r="B984" s="70" t="s">
        <v>42</v>
      </c>
      <c r="C984" s="101"/>
      <c r="D984" s="72" t="s">
        <v>114</v>
      </c>
      <c r="E984" s="95"/>
      <c r="F984" s="72" t="s">
        <v>114</v>
      </c>
      <c r="G984" s="95"/>
      <c r="H984" s="72" t="s">
        <v>142</v>
      </c>
      <c r="I984" s="101"/>
      <c r="J984" s="92" t="s">
        <v>134</v>
      </c>
      <c r="K984" s="93"/>
      <c r="L984" s="92" t="s">
        <v>134</v>
      </c>
      <c r="M984" s="71"/>
      <c r="N984" s="72" t="s">
        <v>134</v>
      </c>
      <c r="O984" s="71"/>
      <c r="P984" s="72" t="s">
        <v>134</v>
      </c>
      <c r="Q984" s="71"/>
      <c r="R984" s="98">
        <v>39555</v>
      </c>
      <c r="S984" s="87"/>
      <c r="T984" s="95"/>
      <c r="U984" s="95"/>
      <c r="V984" s="95"/>
    </row>
    <row r="985" spans="2:22">
      <c r="B985" s="70" t="s">
        <v>42</v>
      </c>
      <c r="C985" s="101"/>
      <c r="D985" s="72" t="s">
        <v>32</v>
      </c>
      <c r="E985" s="95"/>
      <c r="F985" s="72" t="s">
        <v>32</v>
      </c>
      <c r="G985" s="95"/>
      <c r="H985" s="72" t="s">
        <v>285</v>
      </c>
      <c r="I985" s="101"/>
      <c r="J985" s="92" t="s">
        <v>601</v>
      </c>
      <c r="K985" s="93"/>
      <c r="L985" s="92" t="s">
        <v>601</v>
      </c>
      <c r="M985" s="71"/>
      <c r="N985" s="72" t="s">
        <v>134</v>
      </c>
      <c r="O985" s="71"/>
      <c r="P985" s="72" t="s">
        <v>134</v>
      </c>
      <c r="Q985" s="71"/>
      <c r="R985" s="98">
        <v>39520</v>
      </c>
      <c r="S985" s="87"/>
      <c r="T985" s="95"/>
      <c r="U985" s="95"/>
      <c r="V985" s="95"/>
    </row>
    <row r="986" spans="2:22">
      <c r="B986" s="70" t="s">
        <v>42</v>
      </c>
      <c r="C986" s="101"/>
      <c r="D986" s="72" t="s">
        <v>32</v>
      </c>
      <c r="E986" s="95"/>
      <c r="F986" s="72" t="s">
        <v>32</v>
      </c>
      <c r="G986" s="95"/>
      <c r="H986" s="72" t="s">
        <v>143</v>
      </c>
      <c r="I986" s="101"/>
      <c r="J986" s="92" t="s">
        <v>134</v>
      </c>
      <c r="K986" s="93"/>
      <c r="L986" s="92" t="s">
        <v>134</v>
      </c>
      <c r="M986" s="71"/>
      <c r="N986" s="72" t="s">
        <v>134</v>
      </c>
      <c r="O986" s="71"/>
      <c r="P986" s="72" t="s">
        <v>134</v>
      </c>
      <c r="Q986" s="71"/>
      <c r="R986" s="98">
        <v>38847</v>
      </c>
      <c r="S986" s="87"/>
      <c r="T986" s="95"/>
      <c r="U986" s="95"/>
      <c r="V986" s="95"/>
    </row>
    <row r="987" spans="2:22">
      <c r="B987" s="70" t="s">
        <v>42</v>
      </c>
      <c r="C987" s="101"/>
      <c r="D987" s="72" t="s">
        <v>32</v>
      </c>
      <c r="E987" s="95"/>
      <c r="F987" s="72" t="s">
        <v>32</v>
      </c>
      <c r="G987" s="95"/>
      <c r="H987" s="72" t="s">
        <v>142</v>
      </c>
      <c r="I987" s="101"/>
      <c r="J987" s="92" t="s">
        <v>134</v>
      </c>
      <c r="K987" s="93"/>
      <c r="L987" s="92" t="s">
        <v>134</v>
      </c>
      <c r="M987" s="71"/>
      <c r="N987" s="72" t="s">
        <v>134</v>
      </c>
      <c r="O987" s="71"/>
      <c r="P987" s="72" t="s">
        <v>134</v>
      </c>
      <c r="Q987" s="71"/>
      <c r="R987" s="98">
        <v>37940</v>
      </c>
      <c r="S987" s="87"/>
      <c r="T987" s="95"/>
      <c r="U987" s="95"/>
      <c r="V987" s="95"/>
    </row>
    <row r="988" spans="2:22">
      <c r="B988" s="70" t="s">
        <v>42</v>
      </c>
      <c r="C988" s="101"/>
      <c r="D988" s="72" t="s">
        <v>32</v>
      </c>
      <c r="E988" s="95"/>
      <c r="F988" s="72" t="s">
        <v>32</v>
      </c>
      <c r="G988" s="95"/>
      <c r="H988" s="72" t="s">
        <v>134</v>
      </c>
      <c r="I988" s="101"/>
      <c r="J988" s="92" t="s">
        <v>293</v>
      </c>
      <c r="K988" s="93"/>
      <c r="L988" s="92" t="s">
        <v>293</v>
      </c>
      <c r="M988" s="71"/>
      <c r="N988" s="72" t="s">
        <v>134</v>
      </c>
      <c r="O988" s="71"/>
      <c r="P988" s="72" t="s">
        <v>134</v>
      </c>
      <c r="Q988" s="71"/>
      <c r="R988" s="98">
        <v>36713</v>
      </c>
      <c r="S988" s="87"/>
      <c r="T988" s="95"/>
      <c r="U988" s="95"/>
      <c r="V988" s="95"/>
    </row>
    <row r="989" spans="2:22">
      <c r="B989" s="70" t="s">
        <v>42</v>
      </c>
      <c r="C989" s="101"/>
      <c r="D989" s="72" t="s">
        <v>37</v>
      </c>
      <c r="E989" s="95"/>
      <c r="F989" s="72" t="s">
        <v>32</v>
      </c>
      <c r="G989" s="95"/>
      <c r="H989" s="72" t="s">
        <v>134</v>
      </c>
      <c r="I989" s="101"/>
      <c r="J989" s="92" t="s">
        <v>601</v>
      </c>
      <c r="K989" s="93"/>
      <c r="L989" s="92" t="s">
        <v>601</v>
      </c>
      <c r="M989" s="71"/>
      <c r="N989" s="72" t="s">
        <v>134</v>
      </c>
      <c r="O989" s="71"/>
      <c r="P989" s="72" t="s">
        <v>134</v>
      </c>
      <c r="Q989" s="71"/>
      <c r="R989" s="98">
        <v>36634</v>
      </c>
      <c r="S989" s="87"/>
      <c r="T989" s="95"/>
      <c r="U989" s="95"/>
      <c r="V989" s="95"/>
    </row>
    <row r="990" spans="2:22">
      <c r="B990" s="70" t="s">
        <v>42</v>
      </c>
      <c r="C990" s="101"/>
      <c r="D990" s="72" t="s">
        <v>37</v>
      </c>
      <c r="E990" s="95"/>
      <c r="F990" s="72" t="s">
        <v>32</v>
      </c>
      <c r="G990" s="95"/>
      <c r="H990" s="72" t="s">
        <v>134</v>
      </c>
      <c r="I990" s="101"/>
      <c r="J990" s="92" t="s">
        <v>134</v>
      </c>
      <c r="K990" s="93"/>
      <c r="L990" s="92" t="s">
        <v>134</v>
      </c>
      <c r="M990" s="71"/>
      <c r="N990" s="72" t="s">
        <v>134</v>
      </c>
      <c r="O990" s="71"/>
      <c r="P990" s="72" t="s">
        <v>134</v>
      </c>
      <c r="Q990" s="71"/>
      <c r="R990" s="98">
        <v>36144</v>
      </c>
      <c r="S990" s="87"/>
      <c r="T990" s="95"/>
      <c r="U990" s="95"/>
      <c r="V990" s="95"/>
    </row>
    <row r="991" spans="2:22">
      <c r="B991" s="70" t="s">
        <v>42</v>
      </c>
      <c r="C991" s="101"/>
      <c r="D991" s="72" t="s">
        <v>37</v>
      </c>
      <c r="E991" s="95"/>
      <c r="F991" s="72" t="s">
        <v>134</v>
      </c>
      <c r="G991" s="95"/>
      <c r="H991" s="72" t="s">
        <v>134</v>
      </c>
      <c r="I991" s="101"/>
      <c r="J991" s="92" t="s">
        <v>134</v>
      </c>
      <c r="K991" s="93"/>
      <c r="L991" s="92" t="s">
        <v>134</v>
      </c>
      <c r="M991" s="71"/>
      <c r="N991" s="72" t="s">
        <v>134</v>
      </c>
      <c r="O991" s="71"/>
      <c r="P991" s="72" t="s">
        <v>134</v>
      </c>
      <c r="Q991" s="71"/>
      <c r="R991" s="98">
        <v>35005</v>
      </c>
      <c r="S991" s="87"/>
      <c r="T991" s="95"/>
      <c r="U991" s="95"/>
      <c r="V991" s="95"/>
    </row>
    <row r="992" spans="2:22">
      <c r="B992" s="84" t="s">
        <v>15</v>
      </c>
      <c r="C992" s="85"/>
      <c r="D992" s="86" t="s">
        <v>39</v>
      </c>
      <c r="E992" s="96"/>
      <c r="F992" s="86" t="s">
        <v>39</v>
      </c>
      <c r="G992" s="96"/>
      <c r="H992" s="86" t="s">
        <v>142</v>
      </c>
      <c r="I992" s="85"/>
      <c r="J992" s="88" t="s">
        <v>134</v>
      </c>
      <c r="K992" s="89"/>
      <c r="L992" s="88" t="s">
        <v>134</v>
      </c>
      <c r="M992" s="90"/>
      <c r="N992" s="86" t="s">
        <v>134</v>
      </c>
      <c r="O992" s="90"/>
      <c r="P992" s="86" t="s">
        <v>134</v>
      </c>
      <c r="Q992" s="90"/>
      <c r="R992" s="97">
        <v>45982</v>
      </c>
      <c r="S992" s="87"/>
      <c r="T992" s="96"/>
      <c r="U992" s="96"/>
      <c r="V992" s="96"/>
    </row>
    <row r="993" spans="2:22" s="356" customFormat="1">
      <c r="B993" s="70" t="s">
        <v>15</v>
      </c>
      <c r="D993" s="72" t="s">
        <v>53</v>
      </c>
      <c r="E993" s="95"/>
      <c r="F993" s="72" t="s">
        <v>53</v>
      </c>
      <c r="G993" s="95"/>
      <c r="H993" s="72" t="s">
        <v>143</v>
      </c>
      <c r="J993" s="92" t="s">
        <v>134</v>
      </c>
      <c r="K993" s="93"/>
      <c r="L993" s="92" t="s">
        <v>134</v>
      </c>
      <c r="M993" s="71"/>
      <c r="N993" s="72" t="s">
        <v>134</v>
      </c>
      <c r="O993" s="71"/>
      <c r="P993" s="72" t="s">
        <v>134</v>
      </c>
      <c r="Q993" s="71"/>
      <c r="R993" s="98">
        <v>45800</v>
      </c>
      <c r="S993" s="102"/>
      <c r="T993" s="95"/>
      <c r="U993" s="95"/>
      <c r="V993" s="95"/>
    </row>
    <row r="994" spans="2:22" s="337" customFormat="1">
      <c r="B994" s="70" t="s">
        <v>15</v>
      </c>
      <c r="D994" s="72" t="s">
        <v>53</v>
      </c>
      <c r="E994" s="95"/>
      <c r="F994" s="72" t="s">
        <v>53</v>
      </c>
      <c r="G994" s="95"/>
      <c r="H994" s="72" t="s">
        <v>142</v>
      </c>
      <c r="J994" s="92" t="s">
        <v>134</v>
      </c>
      <c r="K994" s="93"/>
      <c r="L994" s="92" t="s">
        <v>134</v>
      </c>
      <c r="M994" s="71"/>
      <c r="N994" s="72" t="s">
        <v>134</v>
      </c>
      <c r="O994" s="71"/>
      <c r="P994" s="72" t="s">
        <v>134</v>
      </c>
      <c r="Q994" s="71"/>
      <c r="R994" s="98">
        <v>45247</v>
      </c>
      <c r="S994" s="102"/>
      <c r="T994" s="95"/>
      <c r="U994" s="95"/>
      <c r="V994" s="95"/>
    </row>
    <row r="995" spans="2:22" s="249" customFormat="1">
      <c r="B995" s="70" t="s">
        <v>15</v>
      </c>
      <c r="D995" s="72" t="s">
        <v>53</v>
      </c>
      <c r="E995" s="95"/>
      <c r="F995" s="72" t="s">
        <v>53</v>
      </c>
      <c r="G995" s="95"/>
      <c r="H995" s="72" t="s">
        <v>144</v>
      </c>
      <c r="J995" s="92" t="s">
        <v>134</v>
      </c>
      <c r="K995" s="93"/>
      <c r="L995" s="92" t="s">
        <v>134</v>
      </c>
      <c r="M995" s="71"/>
      <c r="N995" s="72" t="s">
        <v>134</v>
      </c>
      <c r="O995" s="71"/>
      <c r="P995" s="72" t="s">
        <v>134</v>
      </c>
      <c r="Q995" s="71"/>
      <c r="R995" s="98">
        <v>44778</v>
      </c>
      <c r="S995" s="102"/>
      <c r="T995" s="95"/>
      <c r="U995" s="95"/>
      <c r="V995" s="95"/>
    </row>
    <row r="996" spans="2:22" s="184" customFormat="1">
      <c r="B996" s="70" t="s">
        <v>15</v>
      </c>
      <c r="D996" s="72" t="s">
        <v>53</v>
      </c>
      <c r="E996" s="95"/>
      <c r="F996" s="72" t="s">
        <v>53</v>
      </c>
      <c r="G996" s="95"/>
      <c r="H996" s="72" t="s">
        <v>142</v>
      </c>
      <c r="J996" s="92" t="s">
        <v>134</v>
      </c>
      <c r="K996" s="93"/>
      <c r="L996" s="92" t="s">
        <v>134</v>
      </c>
      <c r="M996" s="71"/>
      <c r="N996" s="72" t="s">
        <v>134</v>
      </c>
      <c r="O996" s="71"/>
      <c r="P996" s="72" t="s">
        <v>134</v>
      </c>
      <c r="Q996" s="71"/>
      <c r="R996" s="98">
        <v>43392</v>
      </c>
      <c r="S996" s="102"/>
      <c r="T996" s="95"/>
      <c r="U996" s="95"/>
      <c r="V996" s="95"/>
    </row>
    <row r="997" spans="2:22">
      <c r="B997" s="70" t="s">
        <v>15</v>
      </c>
      <c r="C997" s="101"/>
      <c r="D997" s="72" t="s">
        <v>39</v>
      </c>
      <c r="E997" s="95"/>
      <c r="F997" s="72" t="s">
        <v>39</v>
      </c>
      <c r="G997" s="95"/>
      <c r="H997" s="72" t="s">
        <v>285</v>
      </c>
      <c r="I997" s="101"/>
      <c r="J997" s="92" t="s">
        <v>600</v>
      </c>
      <c r="K997" s="93"/>
      <c r="L997" s="92" t="s">
        <v>600</v>
      </c>
      <c r="M997" s="71"/>
      <c r="N997" s="72" t="s">
        <v>134</v>
      </c>
      <c r="O997" s="71"/>
      <c r="P997" s="72" t="s">
        <v>134</v>
      </c>
      <c r="Q997" s="71"/>
      <c r="R997" s="98">
        <v>43245</v>
      </c>
      <c r="S997" s="87"/>
      <c r="T997" s="95"/>
      <c r="U997" s="95"/>
      <c r="V997" s="95"/>
    </row>
    <row r="998" spans="2:22">
      <c r="B998" s="70" t="s">
        <v>15</v>
      </c>
      <c r="C998" s="101"/>
      <c r="D998" s="72" t="s">
        <v>39</v>
      </c>
      <c r="E998" s="95"/>
      <c r="F998" s="72" t="s">
        <v>39</v>
      </c>
      <c r="G998" s="95"/>
      <c r="H998" s="72" t="s">
        <v>144</v>
      </c>
      <c r="I998" s="101"/>
      <c r="J998" s="92" t="s">
        <v>134</v>
      </c>
      <c r="K998" s="93"/>
      <c r="L998" s="92" t="s">
        <v>134</v>
      </c>
      <c r="M998" s="71"/>
      <c r="N998" s="72" t="s">
        <v>134</v>
      </c>
      <c r="O998" s="71"/>
      <c r="P998" s="72" t="s">
        <v>134</v>
      </c>
      <c r="Q998" s="71"/>
      <c r="R998" s="98">
        <v>42711</v>
      </c>
      <c r="S998" s="87"/>
      <c r="T998" s="95"/>
      <c r="U998" s="95"/>
      <c r="V998" s="95"/>
    </row>
    <row r="999" spans="2:22">
      <c r="B999" s="70" t="s">
        <v>15</v>
      </c>
      <c r="C999" s="101"/>
      <c r="D999" s="72" t="s">
        <v>39</v>
      </c>
      <c r="E999" s="95"/>
      <c r="F999" s="72" t="s">
        <v>39</v>
      </c>
      <c r="G999" s="95"/>
      <c r="H999" s="72" t="s">
        <v>142</v>
      </c>
      <c r="I999" s="101"/>
      <c r="J999" s="92" t="s">
        <v>134</v>
      </c>
      <c r="K999" s="93"/>
      <c r="L999" s="92" t="s">
        <v>134</v>
      </c>
      <c r="M999" s="71"/>
      <c r="N999" s="72" t="s">
        <v>134</v>
      </c>
      <c r="O999" s="71"/>
      <c r="P999" s="72" t="s">
        <v>134</v>
      </c>
      <c r="Q999" s="71"/>
      <c r="R999" s="98">
        <v>41684</v>
      </c>
      <c r="S999" s="87"/>
      <c r="T999" s="95"/>
      <c r="U999" s="95"/>
      <c r="V999" s="95"/>
    </row>
    <row r="1000" spans="2:22">
      <c r="B1000" s="70" t="s">
        <v>15</v>
      </c>
      <c r="C1000" s="101"/>
      <c r="D1000" s="72" t="s">
        <v>39</v>
      </c>
      <c r="E1000" s="95"/>
      <c r="F1000" s="72" t="s">
        <v>39</v>
      </c>
      <c r="G1000" s="95"/>
      <c r="H1000" s="72" t="s">
        <v>144</v>
      </c>
      <c r="I1000" s="101"/>
      <c r="J1000" s="92" t="s">
        <v>134</v>
      </c>
      <c r="K1000" s="93"/>
      <c r="L1000" s="92" t="s">
        <v>134</v>
      </c>
      <c r="M1000" s="71"/>
      <c r="N1000" s="72" t="s">
        <v>134</v>
      </c>
      <c r="O1000" s="71"/>
      <c r="P1000" s="72" t="s">
        <v>134</v>
      </c>
      <c r="Q1000" s="71"/>
      <c r="R1000" s="98">
        <v>41103</v>
      </c>
      <c r="S1000" s="87"/>
      <c r="T1000" s="95"/>
      <c r="U1000" s="95"/>
      <c r="V1000" s="95"/>
    </row>
    <row r="1001" spans="2:22">
      <c r="B1001" s="70" t="s">
        <v>15</v>
      </c>
      <c r="C1001" s="101"/>
      <c r="D1001" s="72" t="s">
        <v>37</v>
      </c>
      <c r="E1001" s="95"/>
      <c r="F1001" s="72" t="s">
        <v>37</v>
      </c>
      <c r="G1001" s="95"/>
      <c r="H1001" s="72" t="s">
        <v>144</v>
      </c>
      <c r="I1001" s="101"/>
      <c r="J1001" s="92" t="s">
        <v>134</v>
      </c>
      <c r="K1001" s="93"/>
      <c r="L1001" s="92" t="s">
        <v>134</v>
      </c>
      <c r="M1001" s="71"/>
      <c r="N1001" s="72" t="s">
        <v>134</v>
      </c>
      <c r="O1001" s="71"/>
      <c r="P1001" s="72" t="s">
        <v>134</v>
      </c>
      <c r="Q1001" s="71"/>
      <c r="R1001" s="98">
        <v>40952</v>
      </c>
      <c r="S1001" s="87"/>
      <c r="T1001" s="95"/>
      <c r="U1001" s="95"/>
      <c r="V1001" s="95"/>
    </row>
    <row r="1002" spans="2:22">
      <c r="B1002" s="70" t="s">
        <v>15</v>
      </c>
      <c r="C1002" s="101"/>
      <c r="D1002" s="72" t="s">
        <v>32</v>
      </c>
      <c r="E1002" s="95"/>
      <c r="F1002" s="72" t="s">
        <v>32</v>
      </c>
      <c r="G1002" s="95"/>
      <c r="H1002" s="72" t="s">
        <v>144</v>
      </c>
      <c r="I1002" s="101"/>
      <c r="J1002" s="92" t="s">
        <v>134</v>
      </c>
      <c r="K1002" s="93"/>
      <c r="L1002" s="92" t="s">
        <v>134</v>
      </c>
      <c r="M1002" s="71"/>
      <c r="N1002" s="72" t="s">
        <v>134</v>
      </c>
      <c r="O1002" s="71"/>
      <c r="P1002" s="72" t="s">
        <v>134</v>
      </c>
      <c r="Q1002" s="71"/>
      <c r="R1002" s="98">
        <v>40820</v>
      </c>
      <c r="S1002" s="87"/>
      <c r="T1002" s="95"/>
      <c r="U1002" s="95"/>
      <c r="V1002" s="95"/>
    </row>
    <row r="1003" spans="2:22">
      <c r="B1003" s="70" t="s">
        <v>15</v>
      </c>
      <c r="C1003" s="101"/>
      <c r="D1003" s="72" t="s">
        <v>24</v>
      </c>
      <c r="E1003" s="95"/>
      <c r="F1003" s="72" t="s">
        <v>24</v>
      </c>
      <c r="G1003" s="95"/>
      <c r="H1003" s="72" t="s">
        <v>285</v>
      </c>
      <c r="I1003" s="101"/>
      <c r="J1003" s="92" t="s">
        <v>600</v>
      </c>
      <c r="K1003" s="93"/>
      <c r="L1003" s="92" t="s">
        <v>600</v>
      </c>
      <c r="M1003" s="71"/>
      <c r="N1003" s="72" t="s">
        <v>134</v>
      </c>
      <c r="O1003" s="71"/>
      <c r="P1003" s="72" t="s">
        <v>134</v>
      </c>
      <c r="Q1003" s="71"/>
      <c r="R1003" s="98">
        <v>40711</v>
      </c>
      <c r="S1003" s="87"/>
      <c r="T1003" s="95"/>
      <c r="U1003" s="95"/>
      <c r="V1003" s="95"/>
    </row>
    <row r="1004" spans="2:22">
      <c r="B1004" s="70" t="s">
        <v>15</v>
      </c>
      <c r="C1004" s="101"/>
      <c r="D1004" s="72" t="s">
        <v>24</v>
      </c>
      <c r="E1004" s="95"/>
      <c r="F1004" s="72" t="s">
        <v>24</v>
      </c>
      <c r="G1004" s="95"/>
      <c r="H1004" s="72" t="s">
        <v>142</v>
      </c>
      <c r="I1004" s="101"/>
      <c r="J1004" s="92" t="s">
        <v>134</v>
      </c>
      <c r="K1004" s="93"/>
      <c r="L1004" s="92" t="s">
        <v>134</v>
      </c>
      <c r="M1004" s="71"/>
      <c r="N1004" s="72" t="s">
        <v>134</v>
      </c>
      <c r="O1004" s="71"/>
      <c r="P1004" s="72" t="s">
        <v>134</v>
      </c>
      <c r="Q1004" s="71"/>
      <c r="R1004" s="98">
        <v>37940</v>
      </c>
      <c r="S1004" s="87"/>
      <c r="T1004" s="95"/>
      <c r="U1004" s="95"/>
      <c r="V1004" s="95"/>
    </row>
    <row r="1005" spans="2:22">
      <c r="B1005" s="70" t="s">
        <v>15</v>
      </c>
      <c r="C1005" s="101"/>
      <c r="D1005" s="72" t="s">
        <v>24</v>
      </c>
      <c r="E1005" s="95"/>
      <c r="F1005" s="72" t="s">
        <v>24</v>
      </c>
      <c r="G1005" s="95"/>
      <c r="H1005" s="72" t="s">
        <v>134</v>
      </c>
      <c r="I1005" s="101"/>
      <c r="J1005" s="92" t="s">
        <v>134</v>
      </c>
      <c r="K1005" s="93"/>
      <c r="L1005" s="92" t="s">
        <v>134</v>
      </c>
      <c r="M1005" s="71"/>
      <c r="N1005" s="72" t="s">
        <v>134</v>
      </c>
      <c r="O1005" s="71"/>
      <c r="P1005" s="72" t="s">
        <v>134</v>
      </c>
      <c r="Q1005" s="71"/>
      <c r="R1005" s="98">
        <v>37391</v>
      </c>
      <c r="S1005" s="87"/>
      <c r="T1005" s="95"/>
      <c r="U1005" s="95"/>
      <c r="V1005" s="95"/>
    </row>
    <row r="1006" spans="2:22">
      <c r="B1006" s="70" t="s">
        <v>15</v>
      </c>
      <c r="C1006" s="101"/>
      <c r="D1006" s="72" t="s">
        <v>29</v>
      </c>
      <c r="E1006" s="95"/>
      <c r="F1006" s="72" t="s">
        <v>29</v>
      </c>
      <c r="G1006" s="95"/>
      <c r="H1006" s="72" t="s">
        <v>134</v>
      </c>
      <c r="I1006" s="101"/>
      <c r="J1006" s="92" t="s">
        <v>134</v>
      </c>
      <c r="K1006" s="93"/>
      <c r="L1006" s="92" t="s">
        <v>134</v>
      </c>
      <c r="M1006" s="71"/>
      <c r="N1006" s="72" t="s">
        <v>134</v>
      </c>
      <c r="O1006" s="71"/>
      <c r="P1006" s="72" t="s">
        <v>134</v>
      </c>
      <c r="Q1006" s="71"/>
      <c r="R1006" s="98">
        <v>35249</v>
      </c>
      <c r="S1006" s="87"/>
      <c r="T1006" s="95"/>
      <c r="U1006" s="95"/>
      <c r="V1006" s="95"/>
    </row>
    <row r="1007" spans="2:22">
      <c r="B1007" s="70" t="s">
        <v>15</v>
      </c>
      <c r="C1007" s="101"/>
      <c r="D1007" s="72" t="s">
        <v>114</v>
      </c>
      <c r="E1007" s="95"/>
      <c r="F1007" s="72" t="s">
        <v>114</v>
      </c>
      <c r="G1007" s="95"/>
      <c r="H1007" s="72" t="s">
        <v>134</v>
      </c>
      <c r="I1007" s="101"/>
      <c r="J1007" s="92" t="s">
        <v>601</v>
      </c>
      <c r="K1007" s="93"/>
      <c r="L1007" s="92" t="s">
        <v>601</v>
      </c>
      <c r="M1007" s="71"/>
      <c r="N1007" s="72" t="s">
        <v>134</v>
      </c>
      <c r="O1007" s="71"/>
      <c r="P1007" s="72" t="s">
        <v>134</v>
      </c>
      <c r="Q1007" s="71"/>
      <c r="R1007" s="98">
        <v>35186</v>
      </c>
      <c r="S1007" s="87"/>
      <c r="T1007" s="95"/>
      <c r="U1007" s="95"/>
      <c r="V1007" s="95"/>
    </row>
    <row r="1008" spans="2:22">
      <c r="B1008" s="70" t="s">
        <v>15</v>
      </c>
      <c r="C1008" s="101"/>
      <c r="D1008" s="72" t="s">
        <v>114</v>
      </c>
      <c r="E1008" s="95"/>
      <c r="F1008" s="72" t="s">
        <v>114</v>
      </c>
      <c r="G1008" s="95"/>
      <c r="H1008" s="72" t="s">
        <v>134</v>
      </c>
      <c r="I1008" s="101"/>
      <c r="J1008" s="92" t="s">
        <v>134</v>
      </c>
      <c r="K1008" s="93"/>
      <c r="L1008" s="92" t="s">
        <v>134</v>
      </c>
      <c r="M1008" s="71"/>
      <c r="N1008" s="72" t="s">
        <v>134</v>
      </c>
      <c r="O1008" s="71"/>
      <c r="P1008" s="72" t="s">
        <v>134</v>
      </c>
      <c r="Q1008" s="71"/>
      <c r="R1008" s="98">
        <v>34275</v>
      </c>
      <c r="S1008" s="87"/>
      <c r="T1008" s="95"/>
      <c r="U1008" s="95"/>
      <c r="V1008" s="95"/>
    </row>
    <row r="1009" spans="2:22">
      <c r="B1009" s="70" t="s">
        <v>15</v>
      </c>
      <c r="C1009" s="101"/>
      <c r="D1009" s="72" t="s">
        <v>114</v>
      </c>
      <c r="E1009" s="95"/>
      <c r="F1009" s="72" t="s">
        <v>134</v>
      </c>
      <c r="G1009" s="95"/>
      <c r="H1009" s="72" t="s">
        <v>134</v>
      </c>
      <c r="I1009" s="101"/>
      <c r="J1009" s="92" t="s">
        <v>134</v>
      </c>
      <c r="K1009" s="93"/>
      <c r="L1009" s="92" t="s">
        <v>134</v>
      </c>
      <c r="M1009" s="71"/>
      <c r="N1009" s="72" t="s">
        <v>134</v>
      </c>
      <c r="O1009" s="71"/>
      <c r="P1009" s="72" t="s">
        <v>134</v>
      </c>
      <c r="Q1009" s="71"/>
      <c r="R1009" s="98">
        <v>34094</v>
      </c>
      <c r="S1009" s="87"/>
      <c r="T1009" s="95"/>
      <c r="U1009" s="95"/>
      <c r="V1009" s="95"/>
    </row>
    <row r="1010" spans="2:22">
      <c r="B1010" s="70" t="s">
        <v>15</v>
      </c>
      <c r="C1010" s="101"/>
      <c r="D1010" s="72" t="s">
        <v>29</v>
      </c>
      <c r="E1010" s="95"/>
      <c r="F1010" s="72" t="s">
        <v>134</v>
      </c>
      <c r="G1010" s="95"/>
      <c r="H1010" s="72" t="s">
        <v>134</v>
      </c>
      <c r="I1010" s="101"/>
      <c r="J1010" s="92" t="s">
        <v>600</v>
      </c>
      <c r="K1010" s="93"/>
      <c r="L1010" s="92" t="s">
        <v>134</v>
      </c>
      <c r="M1010" s="71"/>
      <c r="N1010" s="72" t="s">
        <v>134</v>
      </c>
      <c r="O1010" s="71"/>
      <c r="P1010" s="72" t="s">
        <v>134</v>
      </c>
      <c r="Q1010" s="71"/>
      <c r="R1010" s="98">
        <v>34025</v>
      </c>
      <c r="S1010" s="87"/>
      <c r="T1010" s="95"/>
      <c r="U1010" s="95"/>
      <c r="V1010" s="95"/>
    </row>
    <row r="1011" spans="2:22">
      <c r="B1011" s="70" t="s">
        <v>15</v>
      </c>
      <c r="C1011" s="101"/>
      <c r="D1011" s="72" t="s">
        <v>29</v>
      </c>
      <c r="E1011" s="95"/>
      <c r="F1011" s="72" t="s">
        <v>134</v>
      </c>
      <c r="G1011" s="95"/>
      <c r="H1011" s="72" t="s">
        <v>134</v>
      </c>
      <c r="I1011" s="101"/>
      <c r="J1011" s="92" t="s">
        <v>134</v>
      </c>
      <c r="K1011" s="93"/>
      <c r="L1011" s="92" t="s">
        <v>134</v>
      </c>
      <c r="M1011" s="71"/>
      <c r="N1011" s="72" t="s">
        <v>134</v>
      </c>
      <c r="O1011" s="71"/>
      <c r="P1011" s="72" t="s">
        <v>134</v>
      </c>
      <c r="Q1011" s="71"/>
      <c r="R1011" s="98">
        <v>33829</v>
      </c>
      <c r="S1011" s="87"/>
      <c r="T1011" s="95"/>
      <c r="U1011" s="95"/>
      <c r="V1011" s="95"/>
    </row>
    <row r="1012" spans="2:22">
      <c r="B1012" s="70" t="s">
        <v>15</v>
      </c>
      <c r="C1012" s="101"/>
      <c r="D1012" s="72" t="s">
        <v>19</v>
      </c>
      <c r="E1012" s="95"/>
      <c r="F1012" s="72" t="s">
        <v>134</v>
      </c>
      <c r="G1012" s="95"/>
      <c r="H1012" s="72" t="s">
        <v>134</v>
      </c>
      <c r="I1012" s="101"/>
      <c r="J1012" s="92" t="s">
        <v>134</v>
      </c>
      <c r="K1012" s="93"/>
      <c r="L1012" s="92" t="s">
        <v>134</v>
      </c>
      <c r="M1012" s="71"/>
      <c r="N1012" s="72" t="s">
        <v>134</v>
      </c>
      <c r="O1012" s="71"/>
      <c r="P1012" s="72" t="s">
        <v>134</v>
      </c>
      <c r="Q1012" s="71"/>
      <c r="R1012" s="98">
        <v>33420</v>
      </c>
      <c r="S1012" s="87"/>
      <c r="T1012" s="95"/>
      <c r="U1012" s="95"/>
      <c r="V1012" s="95"/>
    </row>
    <row r="1013" spans="2:22">
      <c r="B1013" s="70" t="s">
        <v>15</v>
      </c>
      <c r="C1013" s="101"/>
      <c r="D1013" s="72" t="s">
        <v>2</v>
      </c>
      <c r="E1013" s="95"/>
      <c r="F1013" s="72" t="s">
        <v>134</v>
      </c>
      <c r="G1013" s="95"/>
      <c r="H1013" s="72" t="s">
        <v>134</v>
      </c>
      <c r="I1013" s="101"/>
      <c r="J1013" s="92" t="s">
        <v>134</v>
      </c>
      <c r="K1013" s="93"/>
      <c r="L1013" s="92" t="s">
        <v>134</v>
      </c>
      <c r="M1013" s="71"/>
      <c r="N1013" s="72" t="s">
        <v>134</v>
      </c>
      <c r="O1013" s="71"/>
      <c r="P1013" s="72" t="s">
        <v>134</v>
      </c>
      <c r="Q1013" s="71"/>
      <c r="R1013" s="98">
        <v>31695</v>
      </c>
      <c r="S1013" s="87"/>
      <c r="T1013" s="95"/>
      <c r="U1013" s="95"/>
      <c r="V1013" s="95"/>
    </row>
    <row r="1014" spans="2:22">
      <c r="B1014" s="84" t="s">
        <v>86</v>
      </c>
      <c r="C1014" s="85"/>
      <c r="D1014" s="86" t="s">
        <v>79</v>
      </c>
      <c r="E1014" s="96"/>
      <c r="F1014" s="86" t="s">
        <v>79</v>
      </c>
      <c r="G1014" s="96"/>
      <c r="H1014" s="86" t="s">
        <v>142</v>
      </c>
      <c r="I1014" s="101"/>
      <c r="J1014" s="92" t="s">
        <v>134</v>
      </c>
      <c r="K1014" s="93"/>
      <c r="L1014" s="92" t="s">
        <v>134</v>
      </c>
      <c r="M1014" s="71"/>
      <c r="N1014" s="72" t="s">
        <v>134</v>
      </c>
      <c r="O1014" s="71"/>
      <c r="P1014" s="72" t="s">
        <v>134</v>
      </c>
      <c r="Q1014" s="71"/>
      <c r="R1014" s="97">
        <v>46010</v>
      </c>
      <c r="S1014" s="87"/>
      <c r="T1014" s="95"/>
      <c r="U1014" s="95"/>
      <c r="V1014" s="95"/>
    </row>
    <row r="1015" spans="2:22" s="360" customFormat="1">
      <c r="B1015" s="70" t="s">
        <v>86</v>
      </c>
      <c r="D1015" s="72" t="s">
        <v>69</v>
      </c>
      <c r="E1015" s="95"/>
      <c r="F1015" s="72" t="s">
        <v>69</v>
      </c>
      <c r="G1015" s="95"/>
      <c r="H1015" s="72" t="s">
        <v>143</v>
      </c>
      <c r="J1015" s="92" t="s">
        <v>134</v>
      </c>
      <c r="K1015" s="93"/>
      <c r="L1015" s="92" t="s">
        <v>134</v>
      </c>
      <c r="M1015" s="71"/>
      <c r="N1015" s="72" t="s">
        <v>134</v>
      </c>
      <c r="O1015" s="71"/>
      <c r="P1015" s="72" t="s">
        <v>134</v>
      </c>
      <c r="Q1015" s="71"/>
      <c r="R1015" s="98">
        <v>45217</v>
      </c>
      <c r="S1015" s="102"/>
      <c r="T1015" s="95"/>
      <c r="U1015" s="95"/>
      <c r="V1015" s="95"/>
    </row>
    <row r="1016" spans="2:22" s="245" customFormat="1">
      <c r="B1016" s="70" t="s">
        <v>86</v>
      </c>
      <c r="D1016" s="72" t="s">
        <v>88</v>
      </c>
      <c r="E1016" s="95"/>
      <c r="F1016" s="72" t="s">
        <v>88</v>
      </c>
      <c r="G1016" s="95"/>
      <c r="H1016" s="72" t="s">
        <v>142</v>
      </c>
      <c r="J1016" s="92" t="s">
        <v>134</v>
      </c>
      <c r="K1016" s="93"/>
      <c r="L1016" s="92" t="s">
        <v>134</v>
      </c>
      <c r="M1016" s="71"/>
      <c r="N1016" s="72" t="s">
        <v>134</v>
      </c>
      <c r="O1016" s="71"/>
      <c r="P1016" s="72" t="s">
        <v>134</v>
      </c>
      <c r="Q1016" s="71"/>
      <c r="R1016" s="98">
        <v>44523</v>
      </c>
      <c r="S1016" s="102"/>
      <c r="T1016" s="95"/>
      <c r="U1016" s="95"/>
      <c r="V1016" s="95"/>
    </row>
    <row r="1017" spans="2:22" s="153" customFormat="1">
      <c r="B1017" s="70" t="s">
        <v>86</v>
      </c>
      <c r="D1017" s="72" t="s">
        <v>88</v>
      </c>
      <c r="E1017" s="95"/>
      <c r="F1017" s="72" t="s">
        <v>88</v>
      </c>
      <c r="G1017" s="95"/>
      <c r="H1017" s="72" t="s">
        <v>142</v>
      </c>
      <c r="J1017" s="92" t="s">
        <v>134</v>
      </c>
      <c r="K1017" s="93"/>
      <c r="L1017" s="92" t="s">
        <v>134</v>
      </c>
      <c r="M1017" s="71"/>
      <c r="N1017" s="72" t="s">
        <v>134</v>
      </c>
      <c r="O1017" s="71"/>
      <c r="P1017" s="72" t="s">
        <v>134</v>
      </c>
      <c r="Q1017" s="71"/>
      <c r="R1017" s="98">
        <v>43810</v>
      </c>
      <c r="S1017" s="102"/>
      <c r="T1017" s="95"/>
      <c r="U1017" s="95"/>
      <c r="V1017" s="95"/>
    </row>
    <row r="1018" spans="2:22">
      <c r="B1018" s="70" t="s">
        <v>86</v>
      </c>
      <c r="C1018" s="105"/>
      <c r="D1018" s="72" t="s">
        <v>91</v>
      </c>
      <c r="E1018" s="95"/>
      <c r="F1018" s="72" t="s">
        <v>91</v>
      </c>
      <c r="G1018" s="95"/>
      <c r="H1018" s="72" t="s">
        <v>143</v>
      </c>
      <c r="I1018" s="105"/>
      <c r="J1018" s="92" t="s">
        <v>134</v>
      </c>
      <c r="K1018" s="93"/>
      <c r="L1018" s="92" t="s">
        <v>134</v>
      </c>
      <c r="M1018" s="71"/>
      <c r="N1018" s="72" t="s">
        <v>134</v>
      </c>
      <c r="O1018" s="71"/>
      <c r="P1018" s="72" t="s">
        <v>134</v>
      </c>
      <c r="Q1018" s="71"/>
      <c r="R1018" s="98">
        <v>43301</v>
      </c>
      <c r="S1018" s="87"/>
      <c r="T1018" s="96"/>
      <c r="U1018" s="96"/>
      <c r="V1018" s="96"/>
    </row>
    <row r="1019" spans="2:22">
      <c r="B1019" s="70" t="s">
        <v>86</v>
      </c>
      <c r="C1019" s="101"/>
      <c r="D1019" s="72" t="s">
        <v>91</v>
      </c>
      <c r="E1019" s="95"/>
      <c r="F1019" s="72" t="s">
        <v>91</v>
      </c>
      <c r="G1019" s="95"/>
      <c r="H1019" s="72" t="s">
        <v>142</v>
      </c>
      <c r="I1019" s="101"/>
      <c r="J1019" s="92" t="s">
        <v>134</v>
      </c>
      <c r="K1019" s="93"/>
      <c r="L1019" s="92" t="s">
        <v>134</v>
      </c>
      <c r="M1019" s="71"/>
      <c r="N1019" s="72" t="s">
        <v>134</v>
      </c>
      <c r="O1019" s="71"/>
      <c r="P1019" s="72" t="s">
        <v>134</v>
      </c>
      <c r="Q1019" s="71"/>
      <c r="R1019" s="98">
        <v>42695</v>
      </c>
      <c r="S1019" s="87"/>
      <c r="T1019" s="95"/>
      <c r="U1019" s="95"/>
      <c r="V1019" s="95"/>
    </row>
    <row r="1020" spans="2:22">
      <c r="B1020" s="70" t="s">
        <v>86</v>
      </c>
      <c r="C1020" s="101"/>
      <c r="D1020" s="72" t="s">
        <v>110</v>
      </c>
      <c r="E1020" s="95"/>
      <c r="F1020" s="72" t="s">
        <v>110</v>
      </c>
      <c r="G1020" s="95"/>
      <c r="H1020" s="72" t="s">
        <v>143</v>
      </c>
      <c r="I1020" s="101"/>
      <c r="J1020" s="92" t="s">
        <v>134</v>
      </c>
      <c r="K1020" s="93"/>
      <c r="L1020" s="92" t="s">
        <v>134</v>
      </c>
      <c r="M1020" s="71"/>
      <c r="N1020" s="72" t="s">
        <v>134</v>
      </c>
      <c r="O1020" s="71"/>
      <c r="P1020" s="72" t="s">
        <v>134</v>
      </c>
      <c r="Q1020" s="71"/>
      <c r="R1020" s="98">
        <v>42152</v>
      </c>
      <c r="S1020" s="87"/>
      <c r="T1020" s="95"/>
      <c r="U1020" s="95"/>
      <c r="V1020" s="95"/>
    </row>
    <row r="1021" spans="2:22">
      <c r="B1021" s="70" t="s">
        <v>86</v>
      </c>
      <c r="C1021" s="101"/>
      <c r="D1021" s="72" t="s">
        <v>107</v>
      </c>
      <c r="E1021" s="95"/>
      <c r="F1021" s="72" t="s">
        <v>107</v>
      </c>
      <c r="G1021" s="95"/>
      <c r="H1021" s="72" t="s">
        <v>143</v>
      </c>
      <c r="I1021" s="101"/>
      <c r="J1021" s="92" t="s">
        <v>134</v>
      </c>
      <c r="K1021" s="93"/>
      <c r="L1021" s="92" t="s">
        <v>134</v>
      </c>
      <c r="M1021" s="71"/>
      <c r="N1021" s="72" t="s">
        <v>134</v>
      </c>
      <c r="O1021" s="71"/>
      <c r="P1021" s="72" t="s">
        <v>134</v>
      </c>
      <c r="Q1021" s="71"/>
      <c r="R1021" s="98">
        <v>41682</v>
      </c>
      <c r="S1021" s="87"/>
      <c r="T1021" s="95"/>
      <c r="U1021" s="95"/>
      <c r="V1021" s="95"/>
    </row>
    <row r="1022" spans="2:22">
      <c r="B1022" s="70" t="s">
        <v>86</v>
      </c>
      <c r="C1022" s="101"/>
      <c r="D1022" s="72" t="s">
        <v>107</v>
      </c>
      <c r="E1022" s="95"/>
      <c r="F1022" s="72" t="s">
        <v>107</v>
      </c>
      <c r="G1022" s="95"/>
      <c r="H1022" s="72" t="s">
        <v>142</v>
      </c>
      <c r="I1022" s="101"/>
      <c r="J1022" s="92" t="s">
        <v>134</v>
      </c>
      <c r="K1022" s="93"/>
      <c r="L1022" s="92" t="s">
        <v>134</v>
      </c>
      <c r="M1022" s="71"/>
      <c r="N1022" s="72" t="s">
        <v>134</v>
      </c>
      <c r="O1022" s="71"/>
      <c r="P1022" s="72" t="s">
        <v>134</v>
      </c>
      <c r="Q1022" s="71"/>
      <c r="R1022" s="98">
        <v>41339</v>
      </c>
      <c r="S1022" s="87"/>
      <c r="T1022" s="95"/>
      <c r="U1022" s="95"/>
      <c r="V1022" s="95"/>
    </row>
    <row r="1023" spans="2:22">
      <c r="B1023" s="70" t="s">
        <v>86</v>
      </c>
      <c r="C1023" s="101"/>
      <c r="D1023" s="72" t="s">
        <v>91</v>
      </c>
      <c r="E1023" s="95"/>
      <c r="F1023" s="72" t="s">
        <v>91</v>
      </c>
      <c r="G1023" s="95"/>
      <c r="H1023" s="72" t="s">
        <v>285</v>
      </c>
      <c r="I1023" s="101"/>
      <c r="J1023" s="92" t="s">
        <v>600</v>
      </c>
      <c r="K1023" s="93"/>
      <c r="L1023" s="92" t="s">
        <v>600</v>
      </c>
      <c r="M1023" s="71"/>
      <c r="N1023" s="72" t="s">
        <v>134</v>
      </c>
      <c r="O1023" s="71"/>
      <c r="P1023" s="72" t="s">
        <v>134</v>
      </c>
      <c r="Q1023" s="71"/>
      <c r="R1023" s="98">
        <v>41319</v>
      </c>
      <c r="S1023" s="87"/>
      <c r="T1023" s="95"/>
      <c r="U1023" s="95"/>
      <c r="V1023" s="95"/>
    </row>
    <row r="1024" spans="2:22">
      <c r="B1024" s="70" t="s">
        <v>86</v>
      </c>
      <c r="C1024" s="101"/>
      <c r="D1024" s="72" t="s">
        <v>91</v>
      </c>
      <c r="E1024" s="95"/>
      <c r="F1024" s="72" t="s">
        <v>91</v>
      </c>
      <c r="G1024" s="95"/>
      <c r="H1024" s="72" t="s">
        <v>142</v>
      </c>
      <c r="I1024" s="101"/>
      <c r="J1024" s="92" t="s">
        <v>134</v>
      </c>
      <c r="K1024" s="93"/>
      <c r="L1024" s="92" t="s">
        <v>134</v>
      </c>
      <c r="M1024" s="71"/>
      <c r="N1024" s="72" t="s">
        <v>134</v>
      </c>
      <c r="O1024" s="71"/>
      <c r="P1024" s="72" t="s">
        <v>134</v>
      </c>
      <c r="Q1024" s="71"/>
      <c r="R1024" s="98">
        <v>40239</v>
      </c>
      <c r="S1024" s="87"/>
      <c r="T1024" s="95"/>
      <c r="U1024" s="95"/>
      <c r="V1024" s="95"/>
    </row>
    <row r="1025" spans="2:22">
      <c r="B1025" s="70" t="s">
        <v>86</v>
      </c>
      <c r="C1025" s="101"/>
      <c r="D1025" s="72" t="s">
        <v>98</v>
      </c>
      <c r="E1025" s="95"/>
      <c r="F1025" s="72" t="s">
        <v>110</v>
      </c>
      <c r="G1025" s="95"/>
      <c r="H1025" s="72" t="s">
        <v>142</v>
      </c>
      <c r="I1025" s="101"/>
      <c r="J1025" s="92" t="s">
        <v>134</v>
      </c>
      <c r="K1025" s="93"/>
      <c r="L1025" s="92" t="s">
        <v>134</v>
      </c>
      <c r="M1025" s="71"/>
      <c r="N1025" s="72" t="s">
        <v>134</v>
      </c>
      <c r="O1025" s="71"/>
      <c r="P1025" s="72" t="s">
        <v>134</v>
      </c>
      <c r="Q1025" s="71"/>
      <c r="R1025" s="98">
        <v>40200</v>
      </c>
      <c r="S1025" s="87"/>
      <c r="T1025" s="95"/>
      <c r="U1025" s="95"/>
      <c r="V1025" s="95"/>
    </row>
    <row r="1026" spans="2:22">
      <c r="B1026" s="70" t="s">
        <v>86</v>
      </c>
      <c r="C1026" s="101"/>
      <c r="D1026" s="72" t="s">
        <v>98</v>
      </c>
      <c r="E1026" s="95"/>
      <c r="F1026" s="72" t="s">
        <v>98</v>
      </c>
      <c r="G1026" s="95"/>
      <c r="H1026" s="72" t="s">
        <v>144</v>
      </c>
      <c r="I1026" s="101"/>
      <c r="J1026" s="92" t="s">
        <v>134</v>
      </c>
      <c r="K1026" s="93"/>
      <c r="L1026" s="92" t="s">
        <v>134</v>
      </c>
      <c r="M1026" s="71"/>
      <c r="N1026" s="72" t="s">
        <v>134</v>
      </c>
      <c r="O1026" s="71"/>
      <c r="P1026" s="72" t="s">
        <v>134</v>
      </c>
      <c r="Q1026" s="71"/>
      <c r="R1026" s="98">
        <v>40135</v>
      </c>
      <c r="S1026" s="87"/>
      <c r="T1026" s="95"/>
      <c r="U1026" s="95"/>
      <c r="V1026" s="95"/>
    </row>
    <row r="1027" spans="2:22">
      <c r="B1027" s="70" t="s">
        <v>86</v>
      </c>
      <c r="C1027" s="101"/>
      <c r="D1027" s="72" t="s">
        <v>88</v>
      </c>
      <c r="E1027" s="95"/>
      <c r="F1027" s="72" t="s">
        <v>88</v>
      </c>
      <c r="G1027" s="95"/>
      <c r="H1027" s="72" t="s">
        <v>142</v>
      </c>
      <c r="I1027" s="101"/>
      <c r="J1027" s="92" t="s">
        <v>134</v>
      </c>
      <c r="K1027" s="93"/>
      <c r="L1027" s="92" t="s">
        <v>134</v>
      </c>
      <c r="M1027" s="71"/>
      <c r="N1027" s="72" t="s">
        <v>134</v>
      </c>
      <c r="O1027" s="71"/>
      <c r="P1027" s="72" t="s">
        <v>134</v>
      </c>
      <c r="Q1027" s="71"/>
      <c r="R1027" s="98">
        <v>39876</v>
      </c>
      <c r="S1027" s="87"/>
      <c r="T1027" s="95"/>
      <c r="U1027" s="95"/>
      <c r="V1027" s="95"/>
    </row>
    <row r="1028" spans="2:22">
      <c r="B1028" s="70" t="s">
        <v>86</v>
      </c>
      <c r="C1028" s="101"/>
      <c r="D1028" s="72" t="s">
        <v>69</v>
      </c>
      <c r="E1028" s="95"/>
      <c r="F1028" s="72" t="s">
        <v>60</v>
      </c>
      <c r="G1028" s="95"/>
      <c r="H1028" s="72" t="s">
        <v>285</v>
      </c>
      <c r="I1028" s="101"/>
      <c r="J1028" s="92" t="s">
        <v>600</v>
      </c>
      <c r="K1028" s="93"/>
      <c r="L1028" s="92" t="s">
        <v>600</v>
      </c>
      <c r="M1028" s="71"/>
      <c r="N1028" s="72" t="s">
        <v>134</v>
      </c>
      <c r="O1028" s="71"/>
      <c r="P1028" s="72" t="s">
        <v>134</v>
      </c>
      <c r="Q1028" s="71"/>
      <c r="R1028" s="98">
        <v>39756</v>
      </c>
      <c r="S1028" s="87"/>
      <c r="T1028" s="95"/>
      <c r="U1028" s="95"/>
      <c r="V1028" s="95"/>
    </row>
    <row r="1029" spans="2:22">
      <c r="B1029" s="70" t="s">
        <v>86</v>
      </c>
      <c r="C1029" s="101"/>
      <c r="D1029" s="72" t="s">
        <v>69</v>
      </c>
      <c r="E1029" s="95"/>
      <c r="F1029" s="72" t="s">
        <v>60</v>
      </c>
      <c r="G1029" s="95"/>
      <c r="H1029" s="72" t="s">
        <v>142</v>
      </c>
      <c r="I1029" s="101"/>
      <c r="J1029" s="92" t="s">
        <v>134</v>
      </c>
      <c r="K1029" s="93"/>
      <c r="L1029" s="92" t="s">
        <v>134</v>
      </c>
      <c r="M1029" s="71"/>
      <c r="N1029" s="72" t="s">
        <v>134</v>
      </c>
      <c r="O1029" s="71"/>
      <c r="P1029" s="72" t="s">
        <v>134</v>
      </c>
      <c r="Q1029" s="71"/>
      <c r="R1029" s="98">
        <v>37940</v>
      </c>
      <c r="S1029" s="87"/>
      <c r="T1029" s="95"/>
      <c r="U1029" s="95"/>
      <c r="V1029" s="95"/>
    </row>
    <row r="1030" spans="2:22">
      <c r="B1030" s="70" t="s">
        <v>86</v>
      </c>
      <c r="C1030" s="101"/>
      <c r="D1030" s="72" t="s">
        <v>69</v>
      </c>
      <c r="E1030" s="95"/>
      <c r="F1030" s="72" t="s">
        <v>60</v>
      </c>
      <c r="G1030" s="95"/>
      <c r="H1030" s="72" t="s">
        <v>134</v>
      </c>
      <c r="I1030" s="101"/>
      <c r="J1030" s="92" t="s">
        <v>134</v>
      </c>
      <c r="K1030" s="93"/>
      <c r="L1030" s="92" t="s">
        <v>134</v>
      </c>
      <c r="M1030" s="71"/>
      <c r="N1030" s="72" t="s">
        <v>134</v>
      </c>
      <c r="O1030" s="71"/>
      <c r="P1030" s="72" t="s">
        <v>134</v>
      </c>
      <c r="Q1030" s="71"/>
      <c r="R1030" s="98">
        <v>37768</v>
      </c>
      <c r="S1030" s="87"/>
      <c r="T1030" s="95"/>
      <c r="U1030" s="95"/>
      <c r="V1030" s="95"/>
    </row>
    <row r="1031" spans="2:22">
      <c r="B1031" s="70" t="s">
        <v>86</v>
      </c>
      <c r="C1031" s="101"/>
      <c r="D1031" s="72" t="s">
        <v>79</v>
      </c>
      <c r="E1031" s="95"/>
      <c r="F1031" s="72" t="s">
        <v>53</v>
      </c>
      <c r="G1031" s="95"/>
      <c r="H1031" s="72" t="s">
        <v>134</v>
      </c>
      <c r="I1031" s="101"/>
      <c r="J1031" s="92" t="s">
        <v>600</v>
      </c>
      <c r="K1031" s="93"/>
      <c r="L1031" s="92" t="s">
        <v>600</v>
      </c>
      <c r="M1031" s="71"/>
      <c r="N1031" s="72" t="s">
        <v>134</v>
      </c>
      <c r="O1031" s="71"/>
      <c r="P1031" s="72" t="s">
        <v>134</v>
      </c>
      <c r="Q1031" s="71"/>
      <c r="R1031" s="98">
        <v>37728</v>
      </c>
      <c r="S1031" s="87"/>
      <c r="T1031" s="95"/>
      <c r="U1031" s="95"/>
      <c r="V1031" s="95"/>
    </row>
    <row r="1032" spans="2:22">
      <c r="B1032" s="70" t="s">
        <v>86</v>
      </c>
      <c r="C1032" s="101"/>
      <c r="D1032" s="72" t="s">
        <v>79</v>
      </c>
      <c r="E1032" s="95"/>
      <c r="F1032" s="72" t="s">
        <v>53</v>
      </c>
      <c r="G1032" s="95"/>
      <c r="H1032" s="72" t="s">
        <v>134</v>
      </c>
      <c r="I1032" s="101"/>
      <c r="J1032" s="92" t="s">
        <v>134</v>
      </c>
      <c r="K1032" s="93"/>
      <c r="L1032" s="92" t="s">
        <v>134</v>
      </c>
      <c r="M1032" s="71"/>
      <c r="N1032" s="72" t="s">
        <v>134</v>
      </c>
      <c r="O1032" s="71"/>
      <c r="P1032" s="72" t="s">
        <v>134</v>
      </c>
      <c r="Q1032" s="71"/>
      <c r="R1032" s="98">
        <v>35884</v>
      </c>
      <c r="S1032" s="87"/>
      <c r="T1032" s="95"/>
      <c r="U1032" s="95"/>
      <c r="V1032" s="95"/>
    </row>
    <row r="1033" spans="2:22">
      <c r="B1033" s="84" t="s">
        <v>18</v>
      </c>
      <c r="C1033" s="85"/>
      <c r="D1033" s="86" t="s">
        <v>114</v>
      </c>
      <c r="E1033" s="96"/>
      <c r="F1033" s="86" t="s">
        <v>114</v>
      </c>
      <c r="G1033" s="96"/>
      <c r="H1033" s="86" t="s">
        <v>142</v>
      </c>
      <c r="I1033" s="85"/>
      <c r="J1033" s="88" t="s">
        <v>134</v>
      </c>
      <c r="K1033" s="89"/>
      <c r="L1033" s="88" t="s">
        <v>134</v>
      </c>
      <c r="M1033" s="90"/>
      <c r="N1033" s="86" t="s">
        <v>134</v>
      </c>
      <c r="O1033" s="90"/>
      <c r="P1033" s="86" t="s">
        <v>134</v>
      </c>
      <c r="Q1033" s="90"/>
      <c r="R1033" s="97">
        <v>45957</v>
      </c>
      <c r="S1033" s="87"/>
      <c r="T1033" s="96"/>
      <c r="U1033" s="96"/>
      <c r="V1033" s="96"/>
    </row>
    <row r="1034" spans="2:22" s="362" customFormat="1">
      <c r="B1034" s="70" t="s">
        <v>18</v>
      </c>
      <c r="D1034" s="72" t="s">
        <v>114</v>
      </c>
      <c r="E1034" s="95"/>
      <c r="F1034" s="72" t="s">
        <v>114</v>
      </c>
      <c r="G1034" s="95"/>
      <c r="H1034" s="72" t="s">
        <v>142</v>
      </c>
      <c r="J1034" s="92" t="s">
        <v>134</v>
      </c>
      <c r="K1034" s="93"/>
      <c r="L1034" s="92" t="s">
        <v>134</v>
      </c>
      <c r="M1034" s="71"/>
      <c r="N1034" s="72" t="s">
        <v>134</v>
      </c>
      <c r="O1034" s="71"/>
      <c r="P1034" s="72" t="s">
        <v>134</v>
      </c>
      <c r="Q1034" s="71"/>
      <c r="R1034" s="98">
        <v>45238</v>
      </c>
      <c r="S1034" s="102"/>
      <c r="T1034" s="95"/>
      <c r="U1034" s="95"/>
      <c r="V1034" s="95"/>
    </row>
    <row r="1035" spans="2:22" s="248" customFormat="1">
      <c r="B1035" s="70" t="s">
        <v>18</v>
      </c>
      <c r="D1035" s="72" t="s">
        <v>114</v>
      </c>
      <c r="E1035" s="95"/>
      <c r="F1035" s="72" t="s">
        <v>114</v>
      </c>
      <c r="G1035" s="95"/>
      <c r="H1035" s="72" t="s">
        <v>142</v>
      </c>
      <c r="J1035" s="92" t="s">
        <v>134</v>
      </c>
      <c r="K1035" s="93"/>
      <c r="L1035" s="92" t="s">
        <v>134</v>
      </c>
      <c r="M1035" s="71"/>
      <c r="N1035" s="72" t="s">
        <v>134</v>
      </c>
      <c r="O1035" s="71"/>
      <c r="P1035" s="72" t="s">
        <v>134</v>
      </c>
      <c r="Q1035" s="71"/>
      <c r="R1035" s="98">
        <v>44526</v>
      </c>
      <c r="S1035" s="102"/>
      <c r="T1035" s="95"/>
      <c r="U1035" s="95"/>
      <c r="V1035" s="95"/>
    </row>
    <row r="1036" spans="2:22" s="153" customFormat="1">
      <c r="B1036" s="70" t="s">
        <v>18</v>
      </c>
      <c r="D1036" s="72" t="s">
        <v>114</v>
      </c>
      <c r="E1036" s="95"/>
      <c r="F1036" s="72" t="s">
        <v>114</v>
      </c>
      <c r="G1036" s="95"/>
      <c r="H1036" s="72" t="s">
        <v>142</v>
      </c>
      <c r="J1036" s="92" t="s">
        <v>134</v>
      </c>
      <c r="K1036" s="93"/>
      <c r="L1036" s="92" t="s">
        <v>134</v>
      </c>
      <c r="M1036" s="71"/>
      <c r="N1036" s="72" t="s">
        <v>134</v>
      </c>
      <c r="O1036" s="71"/>
      <c r="P1036" s="72" t="s">
        <v>134</v>
      </c>
      <c r="Q1036" s="71"/>
      <c r="R1036" s="98">
        <v>41974</v>
      </c>
      <c r="S1036" s="102"/>
      <c r="T1036" s="95"/>
      <c r="U1036" s="95"/>
      <c r="V1036" s="95"/>
    </row>
    <row r="1037" spans="2:22">
      <c r="B1037" s="70" t="s">
        <v>18</v>
      </c>
      <c r="C1037" s="101"/>
      <c r="D1037" s="72" t="s">
        <v>29</v>
      </c>
      <c r="E1037" s="95"/>
      <c r="F1037" s="72" t="s">
        <v>29</v>
      </c>
      <c r="G1037" s="95"/>
      <c r="H1037" s="72" t="s">
        <v>142</v>
      </c>
      <c r="I1037" s="101"/>
      <c r="J1037" s="92" t="s">
        <v>134</v>
      </c>
      <c r="K1037" s="93"/>
      <c r="L1037" s="92" t="s">
        <v>134</v>
      </c>
      <c r="M1037" s="71"/>
      <c r="N1037" s="72" t="s">
        <v>134</v>
      </c>
      <c r="O1037" s="71"/>
      <c r="P1037" s="72" t="s">
        <v>134</v>
      </c>
      <c r="Q1037" s="71"/>
      <c r="R1037" s="98">
        <v>40779</v>
      </c>
      <c r="S1037" s="87"/>
      <c r="T1037" s="95"/>
      <c r="U1037" s="95"/>
      <c r="V1037" s="95"/>
    </row>
    <row r="1038" spans="2:22">
      <c r="B1038" s="70" t="s">
        <v>18</v>
      </c>
      <c r="C1038" s="101"/>
      <c r="D1038" s="72" t="s">
        <v>24</v>
      </c>
      <c r="E1038" s="95"/>
      <c r="F1038" s="72" t="s">
        <v>24</v>
      </c>
      <c r="G1038" s="95"/>
      <c r="H1038" s="72" t="s">
        <v>285</v>
      </c>
      <c r="I1038" s="101"/>
      <c r="J1038" s="92" t="s">
        <v>600</v>
      </c>
      <c r="K1038" s="93"/>
      <c r="L1038" s="92" t="s">
        <v>600</v>
      </c>
      <c r="M1038" s="71"/>
      <c r="N1038" s="72" t="s">
        <v>134</v>
      </c>
      <c r="O1038" s="71"/>
      <c r="P1038" s="72" t="s">
        <v>134</v>
      </c>
      <c r="Q1038" s="71"/>
      <c r="R1038" s="98">
        <v>40694</v>
      </c>
      <c r="S1038" s="87"/>
      <c r="T1038" s="95"/>
      <c r="U1038" s="95"/>
      <c r="V1038" s="95"/>
    </row>
    <row r="1039" spans="2:22">
      <c r="B1039" s="70" t="s">
        <v>18</v>
      </c>
      <c r="C1039" s="101"/>
      <c r="D1039" s="72" t="s">
        <v>24</v>
      </c>
      <c r="E1039" s="95"/>
      <c r="F1039" s="72" t="s">
        <v>24</v>
      </c>
      <c r="G1039" s="95"/>
      <c r="H1039" s="72" t="s">
        <v>144</v>
      </c>
      <c r="I1039" s="101"/>
      <c r="J1039" s="92" t="s">
        <v>134</v>
      </c>
      <c r="K1039" s="93"/>
      <c r="L1039" s="92" t="s">
        <v>134</v>
      </c>
      <c r="M1039" s="71"/>
      <c r="N1039" s="72" t="s">
        <v>134</v>
      </c>
      <c r="O1039" s="71"/>
      <c r="P1039" s="72" t="s">
        <v>134</v>
      </c>
      <c r="Q1039" s="71"/>
      <c r="R1039" s="98">
        <v>40596</v>
      </c>
      <c r="S1039" s="87"/>
      <c r="T1039" s="95"/>
      <c r="U1039" s="95"/>
      <c r="V1039" s="95"/>
    </row>
    <row r="1040" spans="2:22">
      <c r="B1040" s="70" t="s">
        <v>18</v>
      </c>
      <c r="C1040" s="101"/>
      <c r="D1040" s="72" t="s">
        <v>24</v>
      </c>
      <c r="E1040" s="95"/>
      <c r="F1040" s="72" t="s">
        <v>24</v>
      </c>
      <c r="G1040" s="95"/>
      <c r="H1040" s="72" t="s">
        <v>142</v>
      </c>
      <c r="I1040" s="101"/>
      <c r="J1040" s="92" t="s">
        <v>134</v>
      </c>
      <c r="K1040" s="93"/>
      <c r="L1040" s="92" t="s">
        <v>134</v>
      </c>
      <c r="M1040" s="71"/>
      <c r="N1040" s="72" t="s">
        <v>134</v>
      </c>
      <c r="O1040" s="71"/>
      <c r="P1040" s="72" t="s">
        <v>134</v>
      </c>
      <c r="Q1040" s="71"/>
      <c r="R1040" s="98">
        <v>39951</v>
      </c>
      <c r="S1040" s="87"/>
      <c r="T1040" s="95"/>
      <c r="U1040" s="95"/>
      <c r="V1040" s="95"/>
    </row>
    <row r="1041" spans="2:22">
      <c r="B1041" s="70" t="s">
        <v>18</v>
      </c>
      <c r="C1041" s="101"/>
      <c r="D1041" s="72" t="s">
        <v>2</v>
      </c>
      <c r="E1041" s="95"/>
      <c r="F1041" s="72" t="s">
        <v>29</v>
      </c>
      <c r="G1041" s="95"/>
      <c r="H1041" s="72" t="s">
        <v>142</v>
      </c>
      <c r="I1041" s="101"/>
      <c r="J1041" s="92" t="s">
        <v>134</v>
      </c>
      <c r="K1041" s="93"/>
      <c r="L1041" s="92" t="s">
        <v>134</v>
      </c>
      <c r="M1041" s="71"/>
      <c r="N1041" s="72" t="s">
        <v>134</v>
      </c>
      <c r="O1041" s="71"/>
      <c r="P1041" s="72" t="s">
        <v>134</v>
      </c>
      <c r="Q1041" s="71"/>
      <c r="R1041" s="98">
        <v>39629</v>
      </c>
      <c r="S1041" s="87"/>
      <c r="T1041" s="95"/>
      <c r="U1041" s="95"/>
      <c r="V1041" s="95"/>
    </row>
    <row r="1042" spans="2:22">
      <c r="B1042" s="70" t="s">
        <v>18</v>
      </c>
      <c r="C1042" s="101"/>
      <c r="D1042" s="72" t="s">
        <v>2</v>
      </c>
      <c r="E1042" s="95"/>
      <c r="F1042" s="72" t="s">
        <v>114</v>
      </c>
      <c r="G1042" s="95"/>
      <c r="H1042" s="72" t="s">
        <v>142</v>
      </c>
      <c r="I1042" s="101"/>
      <c r="J1042" s="92" t="s">
        <v>134</v>
      </c>
      <c r="K1042" s="93"/>
      <c r="L1042" s="92" t="s">
        <v>134</v>
      </c>
      <c r="M1042" s="71"/>
      <c r="N1042" s="72" t="s">
        <v>134</v>
      </c>
      <c r="O1042" s="71"/>
      <c r="P1042" s="72" t="s">
        <v>134</v>
      </c>
      <c r="Q1042" s="71"/>
      <c r="R1042" s="98">
        <v>39366</v>
      </c>
      <c r="S1042" s="87"/>
      <c r="T1042" s="95"/>
      <c r="U1042" s="95"/>
      <c r="V1042" s="95"/>
    </row>
    <row r="1043" spans="2:22">
      <c r="B1043" s="70" t="s">
        <v>18</v>
      </c>
      <c r="C1043" s="101"/>
      <c r="D1043" s="72" t="s">
        <v>2</v>
      </c>
      <c r="E1043" s="95"/>
      <c r="F1043" s="72" t="s">
        <v>32</v>
      </c>
      <c r="G1043" s="95"/>
      <c r="H1043" s="72" t="s">
        <v>285</v>
      </c>
      <c r="I1043" s="101"/>
      <c r="J1043" s="92" t="s">
        <v>134</v>
      </c>
      <c r="K1043" s="93"/>
      <c r="L1043" s="92" t="s">
        <v>601</v>
      </c>
      <c r="M1043" s="71"/>
      <c r="N1043" s="72" t="s">
        <v>134</v>
      </c>
      <c r="O1043" s="71"/>
      <c r="P1043" s="72" t="s">
        <v>134</v>
      </c>
      <c r="Q1043" s="71"/>
      <c r="R1043" s="98">
        <v>39267</v>
      </c>
      <c r="S1043" s="87"/>
      <c r="T1043" s="95"/>
      <c r="U1043" s="95"/>
      <c r="V1043" s="95"/>
    </row>
    <row r="1044" spans="2:22">
      <c r="B1044" s="70" t="s">
        <v>18</v>
      </c>
      <c r="C1044" s="101"/>
      <c r="D1044" s="72" t="s">
        <v>2</v>
      </c>
      <c r="E1044" s="95"/>
      <c r="F1044" s="72" t="s">
        <v>32</v>
      </c>
      <c r="G1044" s="95"/>
      <c r="H1044" s="72" t="s">
        <v>296</v>
      </c>
      <c r="I1044" s="101"/>
      <c r="J1044" s="92" t="s">
        <v>134</v>
      </c>
      <c r="K1044" s="93"/>
      <c r="L1044" s="92" t="s">
        <v>134</v>
      </c>
      <c r="M1044" s="71"/>
      <c r="N1044" s="72" t="s">
        <v>134</v>
      </c>
      <c r="O1044" s="71"/>
      <c r="P1044" s="72" t="s">
        <v>134</v>
      </c>
      <c r="Q1044" s="71"/>
      <c r="R1044" s="98">
        <v>38869</v>
      </c>
      <c r="S1044" s="87"/>
      <c r="T1044" s="95"/>
      <c r="U1044" s="95"/>
      <c r="V1044" s="95"/>
    </row>
    <row r="1045" spans="2:22">
      <c r="B1045" s="70" t="s">
        <v>18</v>
      </c>
      <c r="C1045" s="101"/>
      <c r="D1045" s="72" t="s">
        <v>2</v>
      </c>
      <c r="E1045" s="95"/>
      <c r="F1045" s="72" t="s">
        <v>32</v>
      </c>
      <c r="G1045" s="95"/>
      <c r="H1045" s="72" t="s">
        <v>142</v>
      </c>
      <c r="I1045" s="101"/>
      <c r="J1045" s="92" t="s">
        <v>134</v>
      </c>
      <c r="K1045" s="93"/>
      <c r="L1045" s="92" t="s">
        <v>134</v>
      </c>
      <c r="M1045" s="71"/>
      <c r="N1045" s="72" t="s">
        <v>134</v>
      </c>
      <c r="O1045" s="71"/>
      <c r="P1045" s="72" t="s">
        <v>134</v>
      </c>
      <c r="Q1045" s="71"/>
      <c r="R1045" s="98">
        <v>38084</v>
      </c>
      <c r="S1045" s="87"/>
      <c r="T1045" s="95"/>
      <c r="U1045" s="95"/>
      <c r="V1045" s="95"/>
    </row>
    <row r="1046" spans="2:22">
      <c r="B1046" s="70" t="s">
        <v>18</v>
      </c>
      <c r="C1046" s="101"/>
      <c r="D1046" s="72" t="s">
        <v>19</v>
      </c>
      <c r="E1046" s="95"/>
      <c r="F1046" s="72" t="s">
        <v>32</v>
      </c>
      <c r="G1046" s="95"/>
      <c r="H1046" s="72" t="s">
        <v>142</v>
      </c>
      <c r="I1046" s="101"/>
      <c r="J1046" s="92" t="s">
        <v>134</v>
      </c>
      <c r="K1046" s="93"/>
      <c r="L1046" s="92" t="s">
        <v>134</v>
      </c>
      <c r="M1046" s="71"/>
      <c r="N1046" s="72" t="s">
        <v>134</v>
      </c>
      <c r="O1046" s="71"/>
      <c r="P1046" s="72" t="s">
        <v>134</v>
      </c>
      <c r="Q1046" s="71"/>
      <c r="R1046" s="98">
        <v>37940</v>
      </c>
      <c r="S1046" s="87"/>
      <c r="T1046" s="95"/>
      <c r="U1046" s="95"/>
      <c r="V1046" s="95"/>
    </row>
    <row r="1047" spans="2:22">
      <c r="B1047" s="70" t="s">
        <v>18</v>
      </c>
      <c r="C1047" s="101"/>
      <c r="D1047" s="72" t="s">
        <v>19</v>
      </c>
      <c r="E1047" s="95"/>
      <c r="F1047" s="72" t="s">
        <v>32</v>
      </c>
      <c r="G1047" s="95"/>
      <c r="H1047" s="72" t="s">
        <v>134</v>
      </c>
      <c r="I1047" s="101"/>
      <c r="J1047" s="92" t="s">
        <v>134</v>
      </c>
      <c r="K1047" s="93"/>
      <c r="L1047" s="92" t="s">
        <v>134</v>
      </c>
      <c r="M1047" s="71"/>
      <c r="N1047" s="72" t="s">
        <v>134</v>
      </c>
      <c r="O1047" s="71"/>
      <c r="P1047" s="72" t="s">
        <v>134</v>
      </c>
      <c r="Q1047" s="71"/>
      <c r="R1047" s="98">
        <v>37406</v>
      </c>
      <c r="S1047" s="87"/>
      <c r="T1047" s="95"/>
      <c r="U1047" s="95"/>
      <c r="V1047" s="95"/>
    </row>
    <row r="1048" spans="2:22">
      <c r="B1048" s="70" t="s">
        <v>18</v>
      </c>
      <c r="C1048" s="101"/>
      <c r="D1048" s="72" t="s">
        <v>19</v>
      </c>
      <c r="E1048" s="95"/>
      <c r="F1048" s="72" t="s">
        <v>29</v>
      </c>
      <c r="G1048" s="95"/>
      <c r="H1048" s="72" t="s">
        <v>134</v>
      </c>
      <c r="I1048" s="101"/>
      <c r="J1048" s="92" t="s">
        <v>134</v>
      </c>
      <c r="K1048" s="93"/>
      <c r="L1048" s="92" t="s">
        <v>600</v>
      </c>
      <c r="M1048" s="71"/>
      <c r="N1048" s="72" t="s">
        <v>134</v>
      </c>
      <c r="O1048" s="71"/>
      <c r="P1048" s="72" t="s">
        <v>134</v>
      </c>
      <c r="Q1048" s="71"/>
      <c r="R1048" s="98">
        <v>37299</v>
      </c>
      <c r="S1048" s="87"/>
      <c r="T1048" s="95"/>
      <c r="U1048" s="95"/>
      <c r="V1048" s="95"/>
    </row>
    <row r="1049" spans="2:22">
      <c r="B1049" s="70" t="s">
        <v>18</v>
      </c>
      <c r="C1049" s="101"/>
      <c r="D1049" s="72" t="s">
        <v>19</v>
      </c>
      <c r="E1049" s="95"/>
      <c r="F1049" s="72" t="s">
        <v>29</v>
      </c>
      <c r="G1049" s="95"/>
      <c r="H1049" s="72" t="s">
        <v>134</v>
      </c>
      <c r="I1049" s="101"/>
      <c r="J1049" s="92" t="s">
        <v>134</v>
      </c>
      <c r="K1049" s="93"/>
      <c r="L1049" s="92" t="s">
        <v>134</v>
      </c>
      <c r="M1049" s="71"/>
      <c r="N1049" s="72" t="s">
        <v>134</v>
      </c>
      <c r="O1049" s="71"/>
      <c r="P1049" s="72" t="s">
        <v>134</v>
      </c>
      <c r="Q1049" s="71"/>
      <c r="R1049" s="98">
        <v>37229</v>
      </c>
      <c r="S1049" s="87"/>
      <c r="T1049" s="95"/>
      <c r="U1049" s="95"/>
      <c r="V1049" s="95"/>
    </row>
    <row r="1050" spans="2:22">
      <c r="B1050" s="70" t="s">
        <v>18</v>
      </c>
      <c r="C1050" s="101"/>
      <c r="D1050" s="72" t="s">
        <v>19</v>
      </c>
      <c r="E1050" s="95"/>
      <c r="F1050" s="72" t="s">
        <v>24</v>
      </c>
      <c r="G1050" s="95"/>
      <c r="H1050" s="72" t="s">
        <v>134</v>
      </c>
      <c r="I1050" s="101"/>
      <c r="J1050" s="92" t="s">
        <v>134</v>
      </c>
      <c r="K1050" s="93"/>
      <c r="L1050" s="92" t="s">
        <v>600</v>
      </c>
      <c r="M1050" s="71"/>
      <c r="N1050" s="72" t="s">
        <v>134</v>
      </c>
      <c r="O1050" s="71"/>
      <c r="P1050" s="72" t="s">
        <v>134</v>
      </c>
      <c r="Q1050" s="71"/>
      <c r="R1050" s="98">
        <v>37140</v>
      </c>
      <c r="S1050" s="87"/>
      <c r="T1050" s="95"/>
      <c r="U1050" s="95"/>
      <c r="V1050" s="95"/>
    </row>
    <row r="1051" spans="2:22">
      <c r="B1051" s="70" t="s">
        <v>18</v>
      </c>
      <c r="C1051" s="101"/>
      <c r="D1051" s="72" t="s">
        <v>19</v>
      </c>
      <c r="E1051" s="95"/>
      <c r="F1051" s="72" t="s">
        <v>24</v>
      </c>
      <c r="G1051" s="95"/>
      <c r="H1051" s="72" t="s">
        <v>134</v>
      </c>
      <c r="I1051" s="101"/>
      <c r="J1051" s="92" t="s">
        <v>134</v>
      </c>
      <c r="K1051" s="93"/>
      <c r="L1051" s="92" t="s">
        <v>134</v>
      </c>
      <c r="M1051" s="71"/>
      <c r="N1051" s="72" t="s">
        <v>134</v>
      </c>
      <c r="O1051" s="71"/>
      <c r="P1051" s="72" t="s">
        <v>134</v>
      </c>
      <c r="Q1051" s="71"/>
      <c r="R1051" s="98">
        <v>36777</v>
      </c>
      <c r="S1051" s="87"/>
      <c r="T1051" s="95"/>
      <c r="U1051" s="95"/>
      <c r="V1051" s="95"/>
    </row>
    <row r="1052" spans="2:22">
      <c r="B1052" s="70" t="s">
        <v>18</v>
      </c>
      <c r="C1052" s="101"/>
      <c r="D1052" s="72" t="s">
        <v>19</v>
      </c>
      <c r="E1052" s="95"/>
      <c r="F1052" s="72" t="s">
        <v>19</v>
      </c>
      <c r="G1052" s="95"/>
      <c r="H1052" s="72" t="s">
        <v>134</v>
      </c>
      <c r="I1052" s="101"/>
      <c r="J1052" s="92" t="s">
        <v>293</v>
      </c>
      <c r="K1052" s="93"/>
      <c r="L1052" s="92" t="s">
        <v>600</v>
      </c>
      <c r="M1052" s="71"/>
      <c r="N1052" s="72" t="s">
        <v>134</v>
      </c>
      <c r="O1052" s="71"/>
      <c r="P1052" s="72" t="s">
        <v>134</v>
      </c>
      <c r="Q1052" s="71"/>
      <c r="R1052" s="98">
        <v>36573</v>
      </c>
      <c r="S1052" s="87"/>
      <c r="T1052" s="95"/>
      <c r="U1052" s="95"/>
      <c r="V1052" s="95"/>
    </row>
    <row r="1053" spans="2:22">
      <c r="B1053" s="70" t="s">
        <v>18</v>
      </c>
      <c r="C1053" s="101"/>
      <c r="D1053" s="72" t="s">
        <v>19</v>
      </c>
      <c r="E1053" s="95"/>
      <c r="F1053" s="72" t="s">
        <v>19</v>
      </c>
      <c r="G1053" s="95"/>
      <c r="H1053" s="72" t="s">
        <v>134</v>
      </c>
      <c r="I1053" s="101"/>
      <c r="J1053" s="92" t="s">
        <v>134</v>
      </c>
      <c r="K1053" s="93"/>
      <c r="L1053" s="92" t="s">
        <v>134</v>
      </c>
      <c r="M1053" s="71"/>
      <c r="N1053" s="72" t="s">
        <v>134</v>
      </c>
      <c r="O1053" s="71"/>
      <c r="P1053" s="72" t="s">
        <v>134</v>
      </c>
      <c r="Q1053" s="71"/>
      <c r="R1053" s="98">
        <v>36115</v>
      </c>
      <c r="S1053" s="87"/>
      <c r="T1053" s="95"/>
      <c r="U1053" s="95"/>
      <c r="V1053" s="95"/>
    </row>
    <row r="1054" spans="2:22">
      <c r="B1054" s="70" t="s">
        <v>18</v>
      </c>
      <c r="C1054" s="101"/>
      <c r="D1054" s="72" t="s">
        <v>2</v>
      </c>
      <c r="E1054" s="95"/>
      <c r="F1054" s="72" t="s">
        <v>2</v>
      </c>
      <c r="G1054" s="95"/>
      <c r="H1054" s="72" t="s">
        <v>134</v>
      </c>
      <c r="I1054" s="101"/>
      <c r="J1054" s="92" t="s">
        <v>600</v>
      </c>
      <c r="K1054" s="93"/>
      <c r="L1054" s="92" t="s">
        <v>600</v>
      </c>
      <c r="M1054" s="71"/>
      <c r="N1054" s="72" t="s">
        <v>134</v>
      </c>
      <c r="O1054" s="71"/>
      <c r="P1054" s="72" t="s">
        <v>134</v>
      </c>
      <c r="Q1054" s="71"/>
      <c r="R1054" s="98">
        <v>35999</v>
      </c>
      <c r="S1054" s="87"/>
      <c r="T1054" s="95"/>
      <c r="U1054" s="95"/>
      <c r="V1054" s="95"/>
    </row>
    <row r="1055" spans="2:22">
      <c r="B1055" s="70" t="s">
        <v>18</v>
      </c>
      <c r="C1055" s="101"/>
      <c r="D1055" s="72" t="s">
        <v>2</v>
      </c>
      <c r="E1055" s="95"/>
      <c r="F1055" s="72" t="s">
        <v>2</v>
      </c>
      <c r="G1055" s="95"/>
      <c r="H1055" s="72" t="s">
        <v>134</v>
      </c>
      <c r="I1055" s="101"/>
      <c r="J1055" s="92" t="s">
        <v>293</v>
      </c>
      <c r="K1055" s="93"/>
      <c r="L1055" s="92" t="s">
        <v>293</v>
      </c>
      <c r="M1055" s="71"/>
      <c r="N1055" s="72" t="s">
        <v>134</v>
      </c>
      <c r="O1055" s="71"/>
      <c r="P1055" s="72" t="s">
        <v>134</v>
      </c>
      <c r="Q1055" s="71"/>
      <c r="R1055" s="98">
        <v>35785</v>
      </c>
      <c r="S1055" s="87"/>
      <c r="T1055" s="95"/>
      <c r="U1055" s="95"/>
      <c r="V1055" s="95"/>
    </row>
    <row r="1056" spans="2:22">
      <c r="B1056" s="70" t="s">
        <v>18</v>
      </c>
      <c r="C1056" s="101"/>
      <c r="D1056" s="72" t="s">
        <v>2</v>
      </c>
      <c r="E1056" s="95"/>
      <c r="F1056" s="72" t="s">
        <v>2</v>
      </c>
      <c r="G1056" s="95"/>
      <c r="H1056" s="72" t="s">
        <v>134</v>
      </c>
      <c r="I1056" s="101"/>
      <c r="J1056" s="92" t="s">
        <v>134</v>
      </c>
      <c r="K1056" s="93"/>
      <c r="L1056" s="92" t="s">
        <v>134</v>
      </c>
      <c r="M1056" s="71"/>
      <c r="N1056" s="72" t="s">
        <v>134</v>
      </c>
      <c r="O1056" s="71"/>
      <c r="P1056" s="72" t="s">
        <v>134</v>
      </c>
      <c r="Q1056" s="71"/>
      <c r="R1056" s="98">
        <v>34096</v>
      </c>
      <c r="S1056" s="87"/>
      <c r="T1056" s="95"/>
      <c r="U1056" s="95"/>
      <c r="V1056" s="95"/>
    </row>
    <row r="1057" spans="1:22">
      <c r="B1057" s="70" t="s">
        <v>18</v>
      </c>
      <c r="C1057" s="101"/>
      <c r="D1057" s="72" t="s">
        <v>2</v>
      </c>
      <c r="E1057" s="95"/>
      <c r="F1057" s="72" t="s">
        <v>134</v>
      </c>
      <c r="G1057" s="95"/>
      <c r="H1057" s="72" t="s">
        <v>134</v>
      </c>
      <c r="I1057" s="101"/>
      <c r="J1057" s="92" t="s">
        <v>134</v>
      </c>
      <c r="K1057" s="93"/>
      <c r="L1057" s="92" t="s">
        <v>134</v>
      </c>
      <c r="M1057" s="71"/>
      <c r="N1057" s="72" t="s">
        <v>134</v>
      </c>
      <c r="O1057" s="71"/>
      <c r="P1057" s="72" t="s">
        <v>134</v>
      </c>
      <c r="Q1057" s="71"/>
      <c r="R1057" s="98">
        <v>29860</v>
      </c>
      <c r="S1057" s="87"/>
      <c r="T1057" s="95"/>
      <c r="U1057" s="95"/>
      <c r="V1057" s="95"/>
    </row>
    <row r="1058" spans="1:22">
      <c r="B1058" s="84" t="s">
        <v>84</v>
      </c>
      <c r="C1058" s="85"/>
      <c r="D1058" s="86" t="s">
        <v>79</v>
      </c>
      <c r="E1058" s="96"/>
      <c r="F1058" s="86" t="s">
        <v>79</v>
      </c>
      <c r="G1058" s="96"/>
      <c r="H1058" s="86" t="s">
        <v>142</v>
      </c>
      <c r="I1058" s="85"/>
      <c r="J1058" s="88" t="s">
        <v>134</v>
      </c>
      <c r="K1058" s="89"/>
      <c r="L1058" s="88" t="s">
        <v>134</v>
      </c>
      <c r="M1058" s="90"/>
      <c r="N1058" s="86" t="s">
        <v>134</v>
      </c>
      <c r="O1058" s="90"/>
      <c r="P1058" s="86" t="s">
        <v>134</v>
      </c>
      <c r="Q1058" s="90"/>
      <c r="R1058" s="97">
        <v>46129</v>
      </c>
      <c r="S1058" s="87"/>
      <c r="T1058" s="96"/>
      <c r="U1058" s="96"/>
      <c r="V1058" s="96"/>
    </row>
    <row r="1059" spans="1:22">
      <c r="A1059" s="85"/>
      <c r="B1059" s="70" t="s">
        <v>84</v>
      </c>
      <c r="C1059" s="377"/>
      <c r="D1059" s="72" t="s">
        <v>79</v>
      </c>
      <c r="E1059" s="95"/>
      <c r="F1059" s="72" t="s">
        <v>79</v>
      </c>
      <c r="G1059" s="95"/>
      <c r="H1059" s="72" t="s">
        <v>142</v>
      </c>
      <c r="I1059" s="377"/>
      <c r="J1059" s="92" t="s">
        <v>134</v>
      </c>
      <c r="K1059" s="93"/>
      <c r="L1059" s="92" t="s">
        <v>134</v>
      </c>
      <c r="M1059" s="71"/>
      <c r="N1059" s="72" t="s">
        <v>134</v>
      </c>
      <c r="O1059" s="71"/>
      <c r="P1059" s="72" t="s">
        <v>134</v>
      </c>
      <c r="Q1059" s="71"/>
      <c r="R1059" s="98">
        <v>45421</v>
      </c>
      <c r="S1059" s="87"/>
      <c r="T1059" s="96"/>
      <c r="U1059" s="96"/>
      <c r="V1059" s="96"/>
    </row>
    <row r="1060" spans="1:22" s="282" customFormat="1">
      <c r="B1060" s="70" t="s">
        <v>84</v>
      </c>
      <c r="D1060" s="72" t="s">
        <v>69</v>
      </c>
      <c r="E1060" s="95"/>
      <c r="F1060" s="72" t="s">
        <v>69</v>
      </c>
      <c r="G1060" s="95"/>
      <c r="H1060" s="72" t="s">
        <v>143</v>
      </c>
      <c r="J1060" s="92" t="s">
        <v>134</v>
      </c>
      <c r="K1060" s="93"/>
      <c r="L1060" s="92" t="s">
        <v>134</v>
      </c>
      <c r="M1060" s="71"/>
      <c r="N1060" s="72" t="s">
        <v>134</v>
      </c>
      <c r="O1060" s="71"/>
      <c r="P1060" s="72" t="s">
        <v>134</v>
      </c>
      <c r="Q1060" s="71"/>
      <c r="R1060" s="98">
        <v>44882</v>
      </c>
      <c r="S1060" s="102"/>
      <c r="T1060" s="95"/>
      <c r="U1060" s="95"/>
      <c r="V1060" s="95"/>
    </row>
    <row r="1061" spans="1:22" s="197" customFormat="1">
      <c r="B1061" s="70" t="s">
        <v>84</v>
      </c>
      <c r="D1061" s="72" t="s">
        <v>69</v>
      </c>
      <c r="E1061" s="95"/>
      <c r="F1061" s="72" t="s">
        <v>69</v>
      </c>
      <c r="G1061" s="95"/>
      <c r="H1061" s="72" t="s">
        <v>142</v>
      </c>
      <c r="J1061" s="92" t="s">
        <v>134</v>
      </c>
      <c r="K1061" s="93"/>
      <c r="L1061" s="92" t="s">
        <v>134</v>
      </c>
      <c r="M1061" s="71"/>
      <c r="N1061" s="72" t="s">
        <v>134</v>
      </c>
      <c r="O1061" s="71"/>
      <c r="P1061" s="72" t="s">
        <v>134</v>
      </c>
      <c r="Q1061" s="71"/>
      <c r="R1061" s="98">
        <v>41451</v>
      </c>
      <c r="S1061" s="102"/>
      <c r="T1061" s="95"/>
      <c r="U1061" s="95"/>
      <c r="V1061" s="95"/>
    </row>
    <row r="1062" spans="1:22">
      <c r="B1062" s="70" t="s">
        <v>84</v>
      </c>
      <c r="C1062" s="101"/>
      <c r="D1062" s="72" t="s">
        <v>60</v>
      </c>
      <c r="E1062" s="95"/>
      <c r="F1062" s="72" t="s">
        <v>60</v>
      </c>
      <c r="G1062" s="95"/>
      <c r="H1062" s="72" t="s">
        <v>144</v>
      </c>
      <c r="I1062" s="101"/>
      <c r="J1062" s="92" t="s">
        <v>134</v>
      </c>
      <c r="K1062" s="93"/>
      <c r="L1062" s="92" t="s">
        <v>134</v>
      </c>
      <c r="M1062" s="71"/>
      <c r="N1062" s="72" t="s">
        <v>134</v>
      </c>
      <c r="O1062" s="71"/>
      <c r="P1062" s="72" t="s">
        <v>134</v>
      </c>
      <c r="Q1062" s="71"/>
      <c r="R1062" s="98">
        <v>40582</v>
      </c>
      <c r="S1062" s="87"/>
      <c r="T1062" s="95"/>
      <c r="U1062" s="95"/>
      <c r="V1062" s="95"/>
    </row>
    <row r="1063" spans="1:22">
      <c r="B1063" s="70" t="s">
        <v>84</v>
      </c>
      <c r="C1063" s="101"/>
      <c r="D1063" s="72" t="s">
        <v>60</v>
      </c>
      <c r="E1063" s="95"/>
      <c r="F1063" s="72" t="s">
        <v>53</v>
      </c>
      <c r="G1063" s="95"/>
      <c r="H1063" s="72" t="s">
        <v>142</v>
      </c>
      <c r="I1063" s="101"/>
      <c r="J1063" s="92" t="s">
        <v>134</v>
      </c>
      <c r="K1063" s="93"/>
      <c r="L1063" s="92" t="s">
        <v>134</v>
      </c>
      <c r="M1063" s="71"/>
      <c r="N1063" s="72" t="s">
        <v>134</v>
      </c>
      <c r="O1063" s="71"/>
      <c r="P1063" s="72" t="s">
        <v>134</v>
      </c>
      <c r="Q1063" s="71"/>
      <c r="R1063" s="98">
        <v>39090</v>
      </c>
      <c r="S1063" s="87"/>
      <c r="T1063" s="95"/>
      <c r="U1063" s="95"/>
      <c r="V1063" s="95"/>
    </row>
    <row r="1064" spans="1:22">
      <c r="B1064" s="70" t="s">
        <v>84</v>
      </c>
      <c r="C1064" s="101"/>
      <c r="D1064" s="72" t="s">
        <v>60</v>
      </c>
      <c r="E1064" s="95"/>
      <c r="F1064" s="72" t="s">
        <v>53</v>
      </c>
      <c r="G1064" s="95"/>
      <c r="H1064" s="72" t="s">
        <v>144</v>
      </c>
      <c r="I1064" s="101"/>
      <c r="J1064" s="92" t="s">
        <v>134</v>
      </c>
      <c r="K1064" s="93"/>
      <c r="L1064" s="92" t="s">
        <v>134</v>
      </c>
      <c r="M1064" s="71"/>
      <c r="N1064" s="72" t="s">
        <v>134</v>
      </c>
      <c r="O1064" s="71"/>
      <c r="P1064" s="72" t="s">
        <v>134</v>
      </c>
      <c r="Q1064" s="71"/>
      <c r="R1064" s="98">
        <v>38748</v>
      </c>
      <c r="S1064" s="87"/>
      <c r="T1064" s="95"/>
      <c r="U1064" s="95"/>
      <c r="V1064" s="95"/>
    </row>
    <row r="1065" spans="1:22">
      <c r="B1065" s="70" t="s">
        <v>84</v>
      </c>
      <c r="C1065" s="101"/>
      <c r="D1065" s="72" t="s">
        <v>60</v>
      </c>
      <c r="E1065" s="95"/>
      <c r="F1065" s="72" t="s">
        <v>53</v>
      </c>
      <c r="G1065" s="95"/>
      <c r="H1065" s="72" t="s">
        <v>142</v>
      </c>
      <c r="I1065" s="101"/>
      <c r="J1065" s="92" t="s">
        <v>134</v>
      </c>
      <c r="K1065" s="93"/>
      <c r="L1065" s="92" t="s">
        <v>134</v>
      </c>
      <c r="M1065" s="71"/>
      <c r="N1065" s="72" t="s">
        <v>134</v>
      </c>
      <c r="O1065" s="71"/>
      <c r="P1065" s="72" t="s">
        <v>134</v>
      </c>
      <c r="Q1065" s="71"/>
      <c r="R1065" s="98">
        <v>37940</v>
      </c>
      <c r="S1065" s="87"/>
      <c r="T1065" s="95"/>
      <c r="U1065" s="95"/>
      <c r="V1065" s="95"/>
    </row>
    <row r="1066" spans="1:22">
      <c r="B1066" s="70" t="s">
        <v>84</v>
      </c>
      <c r="C1066" s="101"/>
      <c r="D1066" s="72" t="s">
        <v>60</v>
      </c>
      <c r="E1066" s="95"/>
      <c r="F1066" s="72" t="s">
        <v>53</v>
      </c>
      <c r="G1066" s="95"/>
      <c r="H1066" s="72" t="s">
        <v>134</v>
      </c>
      <c r="I1066" s="101"/>
      <c r="J1066" s="92" t="s">
        <v>134</v>
      </c>
      <c r="K1066" s="93"/>
      <c r="L1066" s="92" t="s">
        <v>134</v>
      </c>
      <c r="M1066" s="71"/>
      <c r="N1066" s="72" t="s">
        <v>134</v>
      </c>
      <c r="O1066" s="71"/>
      <c r="P1066" s="72" t="s">
        <v>134</v>
      </c>
      <c r="Q1066" s="71"/>
      <c r="R1066" s="98">
        <v>37854</v>
      </c>
      <c r="S1066" s="87"/>
      <c r="T1066" s="95"/>
      <c r="U1066" s="95"/>
      <c r="V1066" s="95"/>
    </row>
    <row r="1067" spans="1:22">
      <c r="B1067" s="70" t="s">
        <v>84</v>
      </c>
      <c r="C1067" s="101"/>
      <c r="D1067" s="72" t="s">
        <v>79</v>
      </c>
      <c r="E1067" s="95"/>
      <c r="F1067" s="72" t="s">
        <v>79</v>
      </c>
      <c r="G1067" s="95"/>
      <c r="H1067" s="72" t="s">
        <v>134</v>
      </c>
      <c r="I1067" s="101"/>
      <c r="J1067" s="92" t="s">
        <v>134</v>
      </c>
      <c r="K1067" s="93"/>
      <c r="L1067" s="92" t="s">
        <v>134</v>
      </c>
      <c r="M1067" s="71"/>
      <c r="N1067" s="72" t="s">
        <v>134</v>
      </c>
      <c r="O1067" s="71"/>
      <c r="P1067" s="72" t="s">
        <v>134</v>
      </c>
      <c r="Q1067" s="71"/>
      <c r="R1067" s="98">
        <v>36488</v>
      </c>
      <c r="S1067" s="87"/>
      <c r="T1067" s="95"/>
      <c r="U1067" s="95"/>
      <c r="V1067" s="95"/>
    </row>
    <row r="1068" spans="1:22">
      <c r="B1068" s="70" t="s">
        <v>84</v>
      </c>
      <c r="C1068" s="101"/>
      <c r="D1068" s="72" t="s">
        <v>79</v>
      </c>
      <c r="E1068" s="95"/>
      <c r="F1068" s="72" t="s">
        <v>134</v>
      </c>
      <c r="G1068" s="95"/>
      <c r="H1068" s="72" t="s">
        <v>134</v>
      </c>
      <c r="I1068" s="101"/>
      <c r="J1068" s="92" t="s">
        <v>293</v>
      </c>
      <c r="K1068" s="93"/>
      <c r="L1068" s="92" t="s">
        <v>134</v>
      </c>
      <c r="M1068" s="71"/>
      <c r="N1068" s="72" t="s">
        <v>134</v>
      </c>
      <c r="O1068" s="71"/>
      <c r="P1068" s="72" t="s">
        <v>134</v>
      </c>
      <c r="Q1068" s="71"/>
      <c r="R1068" s="98">
        <v>36465</v>
      </c>
      <c r="S1068" s="87"/>
      <c r="T1068" s="95"/>
      <c r="U1068" s="95"/>
      <c r="V1068" s="95"/>
    </row>
    <row r="1069" spans="1:22">
      <c r="B1069" s="70" t="s">
        <v>84</v>
      </c>
      <c r="C1069" s="101"/>
      <c r="D1069" s="72" t="s">
        <v>79</v>
      </c>
      <c r="E1069" s="95"/>
      <c r="F1069" s="72" t="s">
        <v>134</v>
      </c>
      <c r="G1069" s="95"/>
      <c r="H1069" s="72" t="s">
        <v>134</v>
      </c>
      <c r="I1069" s="101"/>
      <c r="J1069" s="92" t="s">
        <v>600</v>
      </c>
      <c r="K1069" s="93"/>
      <c r="L1069" s="92" t="s">
        <v>134</v>
      </c>
      <c r="M1069" s="71"/>
      <c r="N1069" s="72" t="s">
        <v>134</v>
      </c>
      <c r="O1069" s="71"/>
      <c r="P1069" s="72" t="s">
        <v>134</v>
      </c>
      <c r="Q1069" s="71"/>
      <c r="R1069" s="98">
        <v>36357</v>
      </c>
      <c r="S1069" s="87"/>
      <c r="T1069" s="95"/>
      <c r="U1069" s="95"/>
      <c r="V1069" s="95"/>
    </row>
    <row r="1070" spans="1:22">
      <c r="B1070" s="70" t="s">
        <v>84</v>
      </c>
      <c r="C1070" s="101"/>
      <c r="D1070" s="72" t="s">
        <v>79</v>
      </c>
      <c r="E1070" s="95"/>
      <c r="F1070" s="72" t="s">
        <v>134</v>
      </c>
      <c r="G1070" s="95"/>
      <c r="H1070" s="72" t="s">
        <v>134</v>
      </c>
      <c r="I1070" s="101"/>
      <c r="J1070" s="92" t="s">
        <v>134</v>
      </c>
      <c r="K1070" s="93"/>
      <c r="L1070" s="92" t="s">
        <v>134</v>
      </c>
      <c r="M1070" s="71"/>
      <c r="N1070" s="72" t="s">
        <v>134</v>
      </c>
      <c r="O1070" s="71"/>
      <c r="P1070" s="72" t="s">
        <v>134</v>
      </c>
      <c r="Q1070" s="71"/>
      <c r="R1070" s="98">
        <v>34999</v>
      </c>
      <c r="S1070" s="87"/>
      <c r="T1070" s="95"/>
      <c r="U1070" s="95"/>
      <c r="V1070" s="95"/>
    </row>
    <row r="1071" spans="1:22">
      <c r="B1071" s="84" t="s">
        <v>94</v>
      </c>
      <c r="C1071" s="85"/>
      <c r="D1071" s="86" t="s">
        <v>45</v>
      </c>
      <c r="E1071" s="96"/>
      <c r="F1071" s="86" t="s">
        <v>45</v>
      </c>
      <c r="G1071" s="96"/>
      <c r="H1071" s="86" t="s">
        <v>142</v>
      </c>
      <c r="I1071" s="85"/>
      <c r="J1071" s="88" t="s">
        <v>134</v>
      </c>
      <c r="K1071" s="89"/>
      <c r="L1071" s="88" t="s">
        <v>134</v>
      </c>
      <c r="M1071" s="90"/>
      <c r="N1071" s="86" t="s">
        <v>134</v>
      </c>
      <c r="O1071" s="90"/>
      <c r="P1071" s="86" t="s">
        <v>134</v>
      </c>
      <c r="Q1071" s="90"/>
      <c r="R1071" s="97">
        <v>45544</v>
      </c>
      <c r="S1071" s="87"/>
      <c r="T1071" s="95"/>
      <c r="U1071" s="95"/>
      <c r="V1071" s="95"/>
    </row>
    <row r="1072" spans="1:22" s="302" customFormat="1">
      <c r="B1072" s="70" t="s">
        <v>94</v>
      </c>
      <c r="D1072" s="72" t="s">
        <v>39</v>
      </c>
      <c r="E1072" s="95"/>
      <c r="F1072" s="72" t="s">
        <v>39</v>
      </c>
      <c r="G1072" s="95"/>
      <c r="H1072" s="72" t="s">
        <v>143</v>
      </c>
      <c r="J1072" s="92" t="s">
        <v>134</v>
      </c>
      <c r="K1072" s="93"/>
      <c r="L1072" s="92" t="s">
        <v>134</v>
      </c>
      <c r="M1072" s="71"/>
      <c r="N1072" s="72" t="s">
        <v>134</v>
      </c>
      <c r="O1072" s="71"/>
      <c r="P1072" s="72" t="s">
        <v>134</v>
      </c>
      <c r="Q1072" s="71"/>
      <c r="R1072" s="98">
        <v>45226</v>
      </c>
      <c r="S1072" s="102"/>
      <c r="T1072" s="95"/>
      <c r="U1072" s="95"/>
      <c r="V1072" s="95"/>
    </row>
    <row r="1073" spans="2:22" s="246" customFormat="1">
      <c r="B1073" s="70" t="s">
        <v>94</v>
      </c>
      <c r="D1073" s="72" t="s">
        <v>39</v>
      </c>
      <c r="E1073" s="95"/>
      <c r="F1073" s="72" t="s">
        <v>39</v>
      </c>
      <c r="G1073" s="95"/>
      <c r="H1073" s="72" t="s">
        <v>142</v>
      </c>
      <c r="J1073" s="92" t="s">
        <v>134</v>
      </c>
      <c r="K1073" s="93"/>
      <c r="L1073" s="92" t="s">
        <v>134</v>
      </c>
      <c r="M1073" s="71"/>
      <c r="N1073" s="72" t="s">
        <v>134</v>
      </c>
      <c r="O1073" s="71"/>
      <c r="P1073" s="72" t="s">
        <v>134</v>
      </c>
      <c r="Q1073" s="71"/>
      <c r="R1073" s="98">
        <v>44419</v>
      </c>
      <c r="S1073" s="102"/>
      <c r="T1073" s="95"/>
      <c r="U1073" s="95"/>
      <c r="V1073" s="95"/>
    </row>
    <row r="1074" spans="2:22">
      <c r="B1074" s="70" t="s">
        <v>94</v>
      </c>
      <c r="C1074" s="141"/>
      <c r="D1074" s="72" t="s">
        <v>53</v>
      </c>
      <c r="E1074" s="95"/>
      <c r="F1074" s="72" t="s">
        <v>53</v>
      </c>
      <c r="G1074" s="95"/>
      <c r="H1074" s="72" t="s">
        <v>143</v>
      </c>
      <c r="I1074" s="141"/>
      <c r="J1074" s="92" t="s">
        <v>134</v>
      </c>
      <c r="K1074" s="93"/>
      <c r="L1074" s="92" t="s">
        <v>134</v>
      </c>
      <c r="M1074" s="71"/>
      <c r="N1074" s="72" t="s">
        <v>134</v>
      </c>
      <c r="O1074" s="71"/>
      <c r="P1074" s="72" t="s">
        <v>134</v>
      </c>
      <c r="Q1074" s="71"/>
      <c r="R1074" s="98">
        <v>43699</v>
      </c>
      <c r="S1074" s="87"/>
      <c r="T1074" s="96"/>
      <c r="U1074" s="96"/>
      <c r="V1074" s="96"/>
    </row>
    <row r="1075" spans="2:22">
      <c r="B1075" s="70" t="s">
        <v>94</v>
      </c>
      <c r="C1075" s="101"/>
      <c r="D1075" s="72" t="s">
        <v>53</v>
      </c>
      <c r="E1075" s="95"/>
      <c r="F1075" s="72" t="s">
        <v>53</v>
      </c>
      <c r="G1075" s="95"/>
      <c r="H1075" s="72" t="s">
        <v>142</v>
      </c>
      <c r="I1075" s="101"/>
      <c r="J1075" s="92" t="s">
        <v>134</v>
      </c>
      <c r="K1075" s="93"/>
      <c r="L1075" s="92" t="s">
        <v>134</v>
      </c>
      <c r="M1075" s="71"/>
      <c r="N1075" s="72" t="s">
        <v>134</v>
      </c>
      <c r="O1075" s="71"/>
      <c r="P1075" s="72" t="s">
        <v>134</v>
      </c>
      <c r="Q1075" s="71"/>
      <c r="R1075" s="98">
        <v>42942</v>
      </c>
      <c r="S1075" s="87"/>
      <c r="T1075" s="95"/>
      <c r="U1075" s="95"/>
      <c r="V1075" s="95"/>
    </row>
    <row r="1076" spans="2:22">
      <c r="B1076" s="70" t="s">
        <v>94</v>
      </c>
      <c r="C1076" s="101"/>
      <c r="D1076" s="72" t="s">
        <v>53</v>
      </c>
      <c r="E1076" s="95"/>
      <c r="F1076" s="72" t="s">
        <v>53</v>
      </c>
      <c r="G1076" s="95"/>
      <c r="H1076" s="72" t="s">
        <v>144</v>
      </c>
      <c r="I1076" s="101"/>
      <c r="J1076" s="92" t="s">
        <v>134</v>
      </c>
      <c r="K1076" s="93"/>
      <c r="L1076" s="92" t="s">
        <v>134</v>
      </c>
      <c r="M1076" s="71"/>
      <c r="N1076" s="72" t="s">
        <v>134</v>
      </c>
      <c r="O1076" s="71"/>
      <c r="P1076" s="72" t="s">
        <v>134</v>
      </c>
      <c r="Q1076" s="71"/>
      <c r="R1076" s="98">
        <v>42482</v>
      </c>
      <c r="S1076" s="87"/>
      <c r="T1076" s="95"/>
      <c r="U1076" s="95"/>
      <c r="V1076" s="95"/>
    </row>
    <row r="1077" spans="2:22">
      <c r="B1077" s="70" t="s">
        <v>94</v>
      </c>
      <c r="C1077" s="101"/>
      <c r="D1077" s="72" t="s">
        <v>39</v>
      </c>
      <c r="E1077" s="95"/>
      <c r="F1077" s="72" t="s">
        <v>39</v>
      </c>
      <c r="G1077" s="95"/>
      <c r="H1077" s="72" t="s">
        <v>285</v>
      </c>
      <c r="I1077" s="101"/>
      <c r="J1077" s="92" t="s">
        <v>600</v>
      </c>
      <c r="K1077" s="93"/>
      <c r="L1077" s="92" t="s">
        <v>600</v>
      </c>
      <c r="M1077" s="71"/>
      <c r="N1077" s="72" t="s">
        <v>134</v>
      </c>
      <c r="O1077" s="71"/>
      <c r="P1077" s="72" t="s">
        <v>134</v>
      </c>
      <c r="Q1077" s="71"/>
      <c r="R1077" s="98">
        <v>42433</v>
      </c>
      <c r="S1077" s="87"/>
      <c r="T1077" s="95"/>
      <c r="U1077" s="95"/>
      <c r="V1077" s="95"/>
    </row>
    <row r="1078" spans="2:22">
      <c r="B1078" s="70" t="s">
        <v>94</v>
      </c>
      <c r="C1078" s="101"/>
      <c r="D1078" s="72" t="s">
        <v>39</v>
      </c>
      <c r="E1078" s="95"/>
      <c r="F1078" s="72" t="s">
        <v>39</v>
      </c>
      <c r="G1078" s="95"/>
      <c r="H1078" s="72" t="s">
        <v>142</v>
      </c>
      <c r="I1078" s="101"/>
      <c r="J1078" s="92" t="s">
        <v>134</v>
      </c>
      <c r="K1078" s="93"/>
      <c r="L1078" s="92" t="s">
        <v>134</v>
      </c>
      <c r="M1078" s="71"/>
      <c r="N1078" s="72" t="s">
        <v>134</v>
      </c>
      <c r="O1078" s="71"/>
      <c r="P1078" s="72" t="s">
        <v>134</v>
      </c>
      <c r="Q1078" s="71"/>
      <c r="R1078" s="98">
        <v>42094</v>
      </c>
      <c r="S1078" s="87"/>
      <c r="T1078" s="95"/>
      <c r="U1078" s="95"/>
      <c r="V1078" s="95"/>
    </row>
    <row r="1079" spans="2:22">
      <c r="B1079" s="70" t="s">
        <v>94</v>
      </c>
      <c r="C1079" s="101"/>
      <c r="D1079" s="72" t="s">
        <v>39</v>
      </c>
      <c r="E1079" s="95"/>
      <c r="F1079" s="72" t="s">
        <v>39</v>
      </c>
      <c r="G1079" s="95"/>
      <c r="H1079" s="72" t="s">
        <v>143</v>
      </c>
      <c r="I1079" s="101"/>
      <c r="J1079" s="92" t="s">
        <v>134</v>
      </c>
      <c r="K1079" s="93"/>
      <c r="L1079" s="92" t="s">
        <v>134</v>
      </c>
      <c r="M1079" s="71"/>
      <c r="N1079" s="72" t="s">
        <v>134</v>
      </c>
      <c r="O1079" s="71"/>
      <c r="P1079" s="72" t="s">
        <v>134</v>
      </c>
      <c r="Q1079" s="71"/>
      <c r="R1079" s="98">
        <v>41502</v>
      </c>
      <c r="S1079" s="87"/>
      <c r="T1079" s="95"/>
      <c r="U1079" s="95"/>
      <c r="V1079" s="95"/>
    </row>
    <row r="1080" spans="2:22">
      <c r="B1080" s="70" t="s">
        <v>94</v>
      </c>
      <c r="C1080" s="101"/>
      <c r="D1080" s="72" t="s">
        <v>39</v>
      </c>
      <c r="E1080" s="95"/>
      <c r="F1080" s="72" t="s">
        <v>39</v>
      </c>
      <c r="G1080" s="95"/>
      <c r="H1080" s="72" t="s">
        <v>142</v>
      </c>
      <c r="I1080" s="101"/>
      <c r="J1080" s="92" t="s">
        <v>134</v>
      </c>
      <c r="K1080" s="93"/>
      <c r="L1080" s="92" t="s">
        <v>134</v>
      </c>
      <c r="M1080" s="71"/>
      <c r="N1080" s="72" t="s">
        <v>134</v>
      </c>
      <c r="O1080" s="71"/>
      <c r="P1080" s="72" t="s">
        <v>134</v>
      </c>
      <c r="Q1080" s="71"/>
      <c r="R1080" s="98">
        <v>40273</v>
      </c>
      <c r="S1080" s="87"/>
      <c r="T1080" s="95"/>
      <c r="U1080" s="95"/>
      <c r="V1080" s="95"/>
    </row>
    <row r="1081" spans="2:22">
      <c r="B1081" s="70" t="s">
        <v>94</v>
      </c>
      <c r="C1081" s="101"/>
      <c r="D1081" s="72" t="s">
        <v>39</v>
      </c>
      <c r="E1081" s="95"/>
      <c r="F1081" s="72" t="s">
        <v>39</v>
      </c>
      <c r="G1081" s="95"/>
      <c r="H1081" s="72" t="s">
        <v>144</v>
      </c>
      <c r="I1081" s="101"/>
      <c r="J1081" s="92" t="s">
        <v>134</v>
      </c>
      <c r="K1081" s="93"/>
      <c r="L1081" s="92" t="s">
        <v>134</v>
      </c>
      <c r="M1081" s="71"/>
      <c r="N1081" s="72" t="s">
        <v>134</v>
      </c>
      <c r="O1081" s="71"/>
      <c r="P1081" s="72" t="s">
        <v>134</v>
      </c>
      <c r="Q1081" s="71"/>
      <c r="R1081" s="98">
        <v>39945</v>
      </c>
      <c r="S1081" s="87"/>
      <c r="T1081" s="95"/>
      <c r="U1081" s="95"/>
      <c r="V1081" s="95"/>
    </row>
    <row r="1082" spans="2:22">
      <c r="B1082" s="70" t="s">
        <v>94</v>
      </c>
      <c r="C1082" s="101"/>
      <c r="D1082" s="72" t="s">
        <v>39</v>
      </c>
      <c r="E1082" s="95"/>
      <c r="F1082" s="72" t="s">
        <v>45</v>
      </c>
      <c r="G1082" s="95"/>
      <c r="H1082" s="72" t="s">
        <v>142</v>
      </c>
      <c r="I1082" s="101"/>
      <c r="J1082" s="92" t="s">
        <v>134</v>
      </c>
      <c r="K1082" s="93"/>
      <c r="L1082" s="92" t="s">
        <v>134</v>
      </c>
      <c r="M1082" s="71"/>
      <c r="N1082" s="72" t="s">
        <v>134</v>
      </c>
      <c r="O1082" s="71"/>
      <c r="P1082" s="72" t="s">
        <v>134</v>
      </c>
      <c r="Q1082" s="71"/>
      <c r="R1082" s="98">
        <v>38877</v>
      </c>
      <c r="S1082" s="87"/>
      <c r="T1082" s="95"/>
      <c r="U1082" s="95"/>
      <c r="V1082" s="95"/>
    </row>
    <row r="1083" spans="2:22">
      <c r="B1083" s="70" t="s">
        <v>94</v>
      </c>
      <c r="C1083" s="101"/>
      <c r="D1083" s="72" t="s">
        <v>53</v>
      </c>
      <c r="E1083" s="95"/>
      <c r="F1083" s="72" t="s">
        <v>45</v>
      </c>
      <c r="G1083" s="95"/>
      <c r="H1083" s="72" t="s">
        <v>285</v>
      </c>
      <c r="I1083" s="101"/>
      <c r="J1083" s="92" t="s">
        <v>601</v>
      </c>
      <c r="K1083" s="93"/>
      <c r="L1083" s="92" t="s">
        <v>134</v>
      </c>
      <c r="M1083" s="71"/>
      <c r="N1083" s="72" t="s">
        <v>134</v>
      </c>
      <c r="O1083" s="71"/>
      <c r="P1083" s="72" t="s">
        <v>134</v>
      </c>
      <c r="Q1083" s="71"/>
      <c r="R1083" s="98">
        <v>38840</v>
      </c>
      <c r="S1083" s="87"/>
      <c r="T1083" s="95"/>
      <c r="U1083" s="95"/>
      <c r="V1083" s="95"/>
    </row>
    <row r="1084" spans="2:22">
      <c r="B1084" s="70" t="s">
        <v>94</v>
      </c>
      <c r="C1084" s="101"/>
      <c r="D1084" s="72" t="s">
        <v>53</v>
      </c>
      <c r="E1084" s="95"/>
      <c r="F1084" s="72" t="s">
        <v>45</v>
      </c>
      <c r="G1084" s="95"/>
      <c r="H1084" s="72" t="s">
        <v>143</v>
      </c>
      <c r="I1084" s="101"/>
      <c r="J1084" s="92" t="s">
        <v>134</v>
      </c>
      <c r="K1084" s="93"/>
      <c r="L1084" s="92" t="s">
        <v>134</v>
      </c>
      <c r="M1084" s="71"/>
      <c r="N1084" s="72" t="s">
        <v>134</v>
      </c>
      <c r="O1084" s="71"/>
      <c r="P1084" s="72" t="s">
        <v>134</v>
      </c>
      <c r="Q1084" s="71"/>
      <c r="R1084" s="98">
        <v>38181</v>
      </c>
      <c r="S1084" s="87"/>
      <c r="T1084" s="95"/>
      <c r="U1084" s="95"/>
      <c r="V1084" s="95"/>
    </row>
    <row r="1085" spans="2:22">
      <c r="B1085" s="70" t="s">
        <v>94</v>
      </c>
      <c r="C1085" s="101"/>
      <c r="D1085" s="72" t="s">
        <v>53</v>
      </c>
      <c r="E1085" s="95"/>
      <c r="F1085" s="72" t="s">
        <v>45</v>
      </c>
      <c r="G1085" s="95"/>
      <c r="H1085" s="72" t="s">
        <v>142</v>
      </c>
      <c r="I1085" s="101"/>
      <c r="J1085" s="92" t="s">
        <v>134</v>
      </c>
      <c r="K1085" s="93"/>
      <c r="L1085" s="92" t="s">
        <v>134</v>
      </c>
      <c r="M1085" s="71"/>
      <c r="N1085" s="72" t="s">
        <v>134</v>
      </c>
      <c r="O1085" s="71"/>
      <c r="P1085" s="72" t="s">
        <v>134</v>
      </c>
      <c r="Q1085" s="71"/>
      <c r="R1085" s="98">
        <v>37940</v>
      </c>
      <c r="S1085" s="87"/>
      <c r="T1085" s="95"/>
      <c r="U1085" s="95"/>
      <c r="V1085" s="95"/>
    </row>
    <row r="1086" spans="2:22">
      <c r="B1086" s="70" t="s">
        <v>94</v>
      </c>
      <c r="C1086" s="101"/>
      <c r="D1086" s="72" t="s">
        <v>53</v>
      </c>
      <c r="E1086" s="95"/>
      <c r="F1086" s="72" t="s">
        <v>45</v>
      </c>
      <c r="G1086" s="95"/>
      <c r="H1086" s="72" t="s">
        <v>134</v>
      </c>
      <c r="I1086" s="101"/>
      <c r="J1086" s="92" t="s">
        <v>134</v>
      </c>
      <c r="K1086" s="93"/>
      <c r="L1086" s="92" t="s">
        <v>134</v>
      </c>
      <c r="M1086" s="71"/>
      <c r="N1086" s="72" t="s">
        <v>134</v>
      </c>
      <c r="O1086" s="71"/>
      <c r="P1086" s="72" t="s">
        <v>134</v>
      </c>
      <c r="Q1086" s="71"/>
      <c r="R1086" s="98">
        <v>37518</v>
      </c>
      <c r="S1086" s="87"/>
      <c r="T1086" s="95"/>
      <c r="U1086" s="95"/>
      <c r="V1086" s="95"/>
    </row>
    <row r="1087" spans="2:22">
      <c r="B1087" s="70" t="s">
        <v>94</v>
      </c>
      <c r="C1087" s="101"/>
      <c r="D1087" s="72" t="s">
        <v>60</v>
      </c>
      <c r="E1087" s="95"/>
      <c r="F1087" s="72" t="s">
        <v>56</v>
      </c>
      <c r="G1087" s="95"/>
      <c r="H1087" s="72" t="s">
        <v>134</v>
      </c>
      <c r="I1087" s="101"/>
      <c r="J1087" s="92" t="s">
        <v>134</v>
      </c>
      <c r="K1087" s="93"/>
      <c r="L1087" s="92" t="s">
        <v>134</v>
      </c>
      <c r="M1087" s="71"/>
      <c r="N1087" s="72" t="s">
        <v>134</v>
      </c>
      <c r="O1087" s="71"/>
      <c r="P1087" s="72" t="s">
        <v>134</v>
      </c>
      <c r="Q1087" s="71"/>
      <c r="R1087" s="98">
        <v>37270</v>
      </c>
      <c r="S1087" s="87"/>
      <c r="T1087" s="95"/>
      <c r="U1087" s="95"/>
      <c r="V1087" s="95"/>
    </row>
    <row r="1088" spans="2:22">
      <c r="B1088" s="70" t="s">
        <v>94</v>
      </c>
      <c r="C1088" s="101"/>
      <c r="D1088" s="72" t="s">
        <v>60</v>
      </c>
      <c r="E1088" s="95"/>
      <c r="F1088" s="72" t="s">
        <v>69</v>
      </c>
      <c r="G1088" s="95"/>
      <c r="H1088" s="72" t="s">
        <v>134</v>
      </c>
      <c r="I1088" s="101"/>
      <c r="J1088" s="92" t="s">
        <v>134</v>
      </c>
      <c r="K1088" s="93"/>
      <c r="L1088" s="92" t="s">
        <v>134</v>
      </c>
      <c r="M1088" s="71"/>
      <c r="N1088" s="72" t="s">
        <v>134</v>
      </c>
      <c r="O1088" s="71"/>
      <c r="P1088" s="72" t="s">
        <v>134</v>
      </c>
      <c r="Q1088" s="71"/>
      <c r="R1088" s="98">
        <v>37060</v>
      </c>
      <c r="S1088" s="87"/>
      <c r="T1088" s="95"/>
      <c r="U1088" s="95"/>
      <c r="V1088" s="95"/>
    </row>
    <row r="1089" spans="2:22">
      <c r="B1089" s="70" t="s">
        <v>94</v>
      </c>
      <c r="C1089" s="101"/>
      <c r="D1089" s="72" t="s">
        <v>69</v>
      </c>
      <c r="E1089" s="95"/>
      <c r="F1089" s="72" t="s">
        <v>69</v>
      </c>
      <c r="G1089" s="95"/>
      <c r="H1089" s="72" t="s">
        <v>134</v>
      </c>
      <c r="I1089" s="101"/>
      <c r="J1089" s="92" t="s">
        <v>601</v>
      </c>
      <c r="K1089" s="93"/>
      <c r="L1089" s="92" t="s">
        <v>134</v>
      </c>
      <c r="M1089" s="71"/>
      <c r="N1089" s="72" t="s">
        <v>134</v>
      </c>
      <c r="O1089" s="71"/>
      <c r="P1089" s="72" t="s">
        <v>134</v>
      </c>
      <c r="Q1089" s="71"/>
      <c r="R1089" s="98">
        <v>36957</v>
      </c>
      <c r="S1089" s="87"/>
      <c r="T1089" s="95"/>
      <c r="U1089" s="95"/>
      <c r="V1089" s="95"/>
    </row>
    <row r="1090" spans="2:22">
      <c r="B1090" s="70" t="s">
        <v>94</v>
      </c>
      <c r="C1090" s="101"/>
      <c r="D1090" s="72" t="s">
        <v>69</v>
      </c>
      <c r="E1090" s="95"/>
      <c r="F1090" s="72" t="s">
        <v>69</v>
      </c>
      <c r="G1090" s="95"/>
      <c r="H1090" s="72" t="s">
        <v>134</v>
      </c>
      <c r="I1090" s="101"/>
      <c r="J1090" s="92" t="s">
        <v>134</v>
      </c>
      <c r="K1090" s="93"/>
      <c r="L1090" s="92" t="s">
        <v>134</v>
      </c>
      <c r="M1090" s="71"/>
      <c r="N1090" s="72" t="s">
        <v>134</v>
      </c>
      <c r="O1090" s="71"/>
      <c r="P1090" s="72" t="s">
        <v>134</v>
      </c>
      <c r="Q1090" s="71"/>
      <c r="R1090" s="98">
        <v>36336</v>
      </c>
      <c r="S1090" s="87"/>
      <c r="T1090" s="95"/>
      <c r="U1090" s="95"/>
      <c r="V1090" s="95"/>
    </row>
    <row r="1091" spans="2:22">
      <c r="B1091" s="70" t="s">
        <v>94</v>
      </c>
      <c r="C1091" s="101"/>
      <c r="D1091" s="72" t="s">
        <v>69</v>
      </c>
      <c r="E1091" s="95"/>
      <c r="F1091" s="72" t="s">
        <v>134</v>
      </c>
      <c r="G1091" s="95"/>
      <c r="H1091" s="72" t="s">
        <v>134</v>
      </c>
      <c r="I1091" s="101"/>
      <c r="J1091" s="92" t="s">
        <v>134</v>
      </c>
      <c r="K1091" s="93"/>
      <c r="L1091" s="92" t="s">
        <v>134</v>
      </c>
      <c r="M1091" s="71"/>
      <c r="N1091" s="72" t="s">
        <v>134</v>
      </c>
      <c r="O1091" s="71"/>
      <c r="P1091" s="72" t="s">
        <v>134</v>
      </c>
      <c r="Q1091" s="71"/>
      <c r="R1091" s="98">
        <v>36209</v>
      </c>
      <c r="S1091" s="87"/>
      <c r="T1091" s="95"/>
      <c r="U1091" s="95"/>
      <c r="V1091" s="95"/>
    </row>
    <row r="1092" spans="2:22">
      <c r="B1092" s="70" t="s">
        <v>94</v>
      </c>
      <c r="C1092" s="101"/>
      <c r="D1092" s="72" t="s">
        <v>79</v>
      </c>
      <c r="E1092" s="95"/>
      <c r="F1092" s="72" t="s">
        <v>134</v>
      </c>
      <c r="G1092" s="95"/>
      <c r="H1092" s="72" t="s">
        <v>134</v>
      </c>
      <c r="I1092" s="101"/>
      <c r="J1092" s="92" t="s">
        <v>600</v>
      </c>
      <c r="K1092" s="93"/>
      <c r="L1092" s="92" t="s">
        <v>134</v>
      </c>
      <c r="M1092" s="71"/>
      <c r="N1092" s="72" t="s">
        <v>134</v>
      </c>
      <c r="O1092" s="71"/>
      <c r="P1092" s="72" t="s">
        <v>134</v>
      </c>
      <c r="Q1092" s="71"/>
      <c r="R1092" s="98">
        <v>36069</v>
      </c>
      <c r="S1092" s="87"/>
      <c r="T1092" s="95"/>
      <c r="U1092" s="95"/>
      <c r="V1092" s="95"/>
    </row>
    <row r="1093" spans="2:22">
      <c r="B1093" s="70" t="s">
        <v>94</v>
      </c>
      <c r="C1093" s="101"/>
      <c r="D1093" s="72" t="s">
        <v>79</v>
      </c>
      <c r="E1093" s="95"/>
      <c r="F1093" s="72" t="s">
        <v>134</v>
      </c>
      <c r="G1093" s="95"/>
      <c r="H1093" s="72" t="s">
        <v>134</v>
      </c>
      <c r="I1093" s="101"/>
      <c r="J1093" s="92" t="s">
        <v>134</v>
      </c>
      <c r="K1093" s="93"/>
      <c r="L1093" s="92" t="s">
        <v>134</v>
      </c>
      <c r="M1093" s="71"/>
      <c r="N1093" s="72" t="s">
        <v>134</v>
      </c>
      <c r="O1093" s="71"/>
      <c r="P1093" s="72" t="s">
        <v>134</v>
      </c>
      <c r="Q1093" s="71"/>
      <c r="R1093" s="98">
        <v>35380</v>
      </c>
      <c r="S1093" s="87"/>
      <c r="T1093" s="95"/>
      <c r="U1093" s="95"/>
      <c r="V1093" s="95"/>
    </row>
    <row r="1094" spans="2:22">
      <c r="B1094" s="84" t="s">
        <v>158</v>
      </c>
      <c r="C1094" s="85"/>
      <c r="D1094" s="86" t="s">
        <v>91</v>
      </c>
      <c r="E1094" s="96"/>
      <c r="F1094" s="86" t="s">
        <v>91</v>
      </c>
      <c r="G1094" s="96"/>
      <c r="H1094" s="86" t="s">
        <v>142</v>
      </c>
      <c r="I1094" s="85"/>
      <c r="J1094" s="92" t="s">
        <v>134</v>
      </c>
      <c r="K1094" s="89"/>
      <c r="L1094" s="92" t="s">
        <v>134</v>
      </c>
      <c r="M1094" s="90"/>
      <c r="N1094" s="86" t="s">
        <v>134</v>
      </c>
      <c r="O1094" s="90"/>
      <c r="P1094" s="86" t="s">
        <v>134</v>
      </c>
      <c r="Q1094" s="90"/>
      <c r="R1094" s="97">
        <v>46049</v>
      </c>
      <c r="S1094" s="87"/>
      <c r="T1094" s="96"/>
      <c r="U1094" s="96"/>
      <c r="V1094" s="96"/>
    </row>
    <row r="1095" spans="2:22" s="364" customFormat="1">
      <c r="B1095" s="70" t="s">
        <v>158</v>
      </c>
      <c r="D1095" s="72" t="s">
        <v>98</v>
      </c>
      <c r="E1095" s="95"/>
      <c r="F1095" s="72" t="s">
        <v>98</v>
      </c>
      <c r="G1095" s="95"/>
      <c r="H1095" s="72" t="s">
        <v>143</v>
      </c>
      <c r="J1095" s="92" t="s">
        <v>134</v>
      </c>
      <c r="K1095" s="93"/>
      <c r="L1095" s="92" t="s">
        <v>134</v>
      </c>
      <c r="M1095" s="71"/>
      <c r="N1095" s="72" t="s">
        <v>134</v>
      </c>
      <c r="O1095" s="71"/>
      <c r="P1095" s="72" t="s">
        <v>134</v>
      </c>
      <c r="Q1095" s="71"/>
      <c r="R1095" s="98">
        <v>45681</v>
      </c>
      <c r="S1095" s="102"/>
      <c r="T1095" s="95"/>
      <c r="U1095" s="95"/>
      <c r="V1095" s="95"/>
    </row>
    <row r="1096" spans="2:22" s="320" customFormat="1">
      <c r="B1096" s="70" t="s">
        <v>158</v>
      </c>
      <c r="D1096" s="72" t="s">
        <v>98</v>
      </c>
      <c r="E1096" s="95"/>
      <c r="F1096" s="72" t="s">
        <v>98</v>
      </c>
      <c r="G1096" s="95"/>
      <c r="H1096" s="72" t="s">
        <v>144</v>
      </c>
      <c r="J1096" s="92" t="s">
        <v>134</v>
      </c>
      <c r="K1096" s="93"/>
      <c r="L1096" s="92" t="s">
        <v>134</v>
      </c>
      <c r="M1096" s="71"/>
      <c r="N1096" s="72" t="s">
        <v>134</v>
      </c>
      <c r="O1096" s="71"/>
      <c r="P1096" s="72" t="s">
        <v>134</v>
      </c>
      <c r="Q1096" s="71"/>
      <c r="R1096" s="98">
        <v>45481</v>
      </c>
      <c r="S1096" s="102"/>
      <c r="T1096" s="95"/>
      <c r="U1096" s="95"/>
      <c r="V1096" s="95"/>
    </row>
    <row r="1097" spans="2:22" s="293" customFormat="1">
      <c r="B1097" s="70" t="s">
        <v>158</v>
      </c>
      <c r="D1097" s="72" t="s">
        <v>91</v>
      </c>
      <c r="E1097" s="95"/>
      <c r="F1097" s="72" t="s">
        <v>91</v>
      </c>
      <c r="G1097" s="95"/>
      <c r="H1097" s="72" t="s">
        <v>144</v>
      </c>
      <c r="J1097" s="92" t="s">
        <v>293</v>
      </c>
      <c r="K1097" s="93"/>
      <c r="L1097" s="92" t="s">
        <v>293</v>
      </c>
      <c r="M1097" s="71"/>
      <c r="N1097" s="72" t="s">
        <v>134</v>
      </c>
      <c r="O1097" s="71"/>
      <c r="P1097" s="72" t="s">
        <v>134</v>
      </c>
      <c r="Q1097" s="71"/>
      <c r="R1097" s="98">
        <v>45135</v>
      </c>
      <c r="S1097" s="102"/>
      <c r="T1097" s="95"/>
      <c r="U1097" s="95"/>
      <c r="V1097" s="95"/>
    </row>
    <row r="1098" spans="2:22" s="223" customFormat="1">
      <c r="B1098" s="70" t="s">
        <v>158</v>
      </c>
      <c r="D1098" s="72" t="s">
        <v>91</v>
      </c>
      <c r="E1098" s="95"/>
      <c r="F1098" s="72" t="s">
        <v>91</v>
      </c>
      <c r="G1098" s="95"/>
      <c r="H1098" s="72" t="s">
        <v>285</v>
      </c>
      <c r="J1098" s="92" t="s">
        <v>600</v>
      </c>
      <c r="K1098" s="93"/>
      <c r="L1098" s="92" t="s">
        <v>600</v>
      </c>
      <c r="M1098" s="71"/>
      <c r="N1098" s="72" t="s">
        <v>134</v>
      </c>
      <c r="O1098" s="71"/>
      <c r="P1098" s="72" t="s">
        <v>134</v>
      </c>
      <c r="Q1098" s="71"/>
      <c r="R1098" s="98">
        <v>45058</v>
      </c>
      <c r="S1098" s="102"/>
      <c r="T1098" s="95"/>
      <c r="U1098" s="95"/>
      <c r="V1098" s="95"/>
    </row>
    <row r="1099" spans="2:22" s="215" customFormat="1">
      <c r="B1099" s="70" t="s">
        <v>158</v>
      </c>
      <c r="D1099" s="72" t="s">
        <v>88</v>
      </c>
      <c r="E1099" s="95"/>
      <c r="F1099" s="72" t="s">
        <v>88</v>
      </c>
      <c r="G1099" s="95"/>
      <c r="H1099" s="72" t="s">
        <v>144</v>
      </c>
      <c r="J1099" s="92" t="s">
        <v>134</v>
      </c>
      <c r="K1099" s="93"/>
      <c r="L1099" s="92" t="s">
        <v>134</v>
      </c>
      <c r="M1099" s="71"/>
      <c r="N1099" s="72" t="s">
        <v>134</v>
      </c>
      <c r="O1099" s="71"/>
      <c r="P1099" s="72" t="s">
        <v>134</v>
      </c>
      <c r="Q1099" s="71"/>
      <c r="R1099" s="98">
        <v>44329</v>
      </c>
      <c r="S1099" s="102"/>
      <c r="T1099" s="95"/>
      <c r="U1099" s="95"/>
      <c r="V1099" s="95"/>
    </row>
    <row r="1100" spans="2:22">
      <c r="B1100" s="70" t="s">
        <v>158</v>
      </c>
      <c r="C1100" s="101"/>
      <c r="D1100" s="72" t="s">
        <v>88</v>
      </c>
      <c r="E1100" s="95"/>
      <c r="F1100" s="72" t="s">
        <v>88</v>
      </c>
      <c r="G1100" s="95"/>
      <c r="H1100" s="72" t="s">
        <v>144</v>
      </c>
      <c r="I1100" s="101"/>
      <c r="J1100" s="92" t="s">
        <v>134</v>
      </c>
      <c r="K1100" s="93"/>
      <c r="L1100" s="92" t="s">
        <v>134</v>
      </c>
      <c r="M1100" s="71"/>
      <c r="N1100" s="72" t="s">
        <v>134</v>
      </c>
      <c r="O1100" s="71"/>
      <c r="P1100" s="72" t="s">
        <v>134</v>
      </c>
      <c r="Q1100" s="71"/>
      <c r="R1100" s="98">
        <v>43958</v>
      </c>
      <c r="S1100" s="87"/>
      <c r="T1100" s="95"/>
      <c r="U1100" s="95"/>
      <c r="V1100" s="95"/>
    </row>
    <row r="1101" spans="2:22">
      <c r="B1101" s="70" t="s">
        <v>158</v>
      </c>
      <c r="C1101" s="101"/>
      <c r="D1101" s="72" t="s">
        <v>88</v>
      </c>
      <c r="E1101" s="95"/>
      <c r="F1101" s="72" t="s">
        <v>88</v>
      </c>
      <c r="G1101" s="95"/>
      <c r="H1101" s="72" t="s">
        <v>142</v>
      </c>
      <c r="I1101" s="101"/>
      <c r="J1101" s="92" t="s">
        <v>134</v>
      </c>
      <c r="K1101" s="93"/>
      <c r="L1101" s="92" t="s">
        <v>134</v>
      </c>
      <c r="M1101" s="71"/>
      <c r="N1101" s="72" t="s">
        <v>134</v>
      </c>
      <c r="O1101" s="71"/>
      <c r="P1101" s="72" t="s">
        <v>134</v>
      </c>
      <c r="Q1101" s="71"/>
      <c r="R1101" s="98">
        <v>43144</v>
      </c>
      <c r="S1101" s="87"/>
      <c r="T1101" s="95"/>
      <c r="U1101" s="95"/>
      <c r="V1101" s="95"/>
    </row>
    <row r="1102" spans="2:22">
      <c r="B1102" s="70" t="s">
        <v>158</v>
      </c>
      <c r="C1102" s="101"/>
      <c r="D1102" s="72" t="s">
        <v>69</v>
      </c>
      <c r="E1102" s="95"/>
      <c r="F1102" s="72" t="s">
        <v>69</v>
      </c>
      <c r="G1102" s="95"/>
      <c r="H1102" s="72" t="s">
        <v>285</v>
      </c>
      <c r="I1102" s="101"/>
      <c r="J1102" s="92" t="s">
        <v>600</v>
      </c>
      <c r="K1102" s="93"/>
      <c r="L1102" s="92" t="s">
        <v>600</v>
      </c>
      <c r="M1102" s="71"/>
      <c r="N1102" s="72" t="s">
        <v>134</v>
      </c>
      <c r="O1102" s="71"/>
      <c r="P1102" s="72" t="s">
        <v>134</v>
      </c>
      <c r="Q1102" s="71"/>
      <c r="R1102" s="98">
        <v>43010</v>
      </c>
      <c r="S1102" s="87"/>
      <c r="T1102" s="95"/>
      <c r="U1102" s="95"/>
      <c r="V1102" s="95"/>
    </row>
    <row r="1103" spans="2:22">
      <c r="B1103" s="70" t="s">
        <v>158</v>
      </c>
      <c r="C1103" s="101"/>
      <c r="D1103" s="72" t="s">
        <v>69</v>
      </c>
      <c r="E1103" s="95"/>
      <c r="F1103" s="72" t="s">
        <v>69</v>
      </c>
      <c r="G1103" s="95"/>
      <c r="H1103" s="72" t="s">
        <v>142</v>
      </c>
      <c r="I1103" s="101"/>
      <c r="J1103" s="92" t="s">
        <v>134</v>
      </c>
      <c r="K1103" s="93"/>
      <c r="L1103" s="92" t="s">
        <v>134</v>
      </c>
      <c r="M1103" s="71"/>
      <c r="N1103" s="72" t="s">
        <v>134</v>
      </c>
      <c r="O1103" s="71"/>
      <c r="P1103" s="72" t="s">
        <v>134</v>
      </c>
      <c r="Q1103" s="71"/>
      <c r="R1103" s="98">
        <v>42412</v>
      </c>
      <c r="S1103" s="87"/>
      <c r="T1103" s="95"/>
      <c r="U1103" s="95"/>
      <c r="V1103" s="95"/>
    </row>
    <row r="1104" spans="2:22">
      <c r="B1104" s="70" t="s">
        <v>158</v>
      </c>
      <c r="C1104" s="101"/>
      <c r="D1104" s="72" t="s">
        <v>69</v>
      </c>
      <c r="E1104" s="95"/>
      <c r="F1104" s="72" t="s">
        <v>69</v>
      </c>
      <c r="G1104" s="95"/>
      <c r="H1104" s="72" t="s">
        <v>134</v>
      </c>
      <c r="I1104" s="101"/>
      <c r="J1104" s="92" t="s">
        <v>134</v>
      </c>
      <c r="K1104" s="93"/>
      <c r="L1104" s="92" t="s">
        <v>134</v>
      </c>
      <c r="M1104" s="71"/>
      <c r="N1104" s="72" t="s">
        <v>134</v>
      </c>
      <c r="O1104" s="71"/>
      <c r="P1104" s="72" t="s">
        <v>134</v>
      </c>
      <c r="Q1104" s="71"/>
      <c r="R1104" s="98">
        <v>41220</v>
      </c>
      <c r="S1104" s="87"/>
      <c r="T1104" s="95"/>
      <c r="U1104" s="95"/>
      <c r="V1104" s="95"/>
    </row>
    <row r="1105" spans="2:22">
      <c r="B1105" s="84" t="s">
        <v>59</v>
      </c>
      <c r="C1105" s="85"/>
      <c r="D1105" s="86" t="s">
        <v>24</v>
      </c>
      <c r="E1105" s="96"/>
      <c r="F1105" s="86" t="s">
        <v>24</v>
      </c>
      <c r="G1105" s="96"/>
      <c r="H1105" s="86" t="s">
        <v>142</v>
      </c>
      <c r="I1105" s="85"/>
      <c r="J1105" s="88" t="s">
        <v>134</v>
      </c>
      <c r="K1105" s="89"/>
      <c r="L1105" s="88" t="s">
        <v>134</v>
      </c>
      <c r="M1105" s="90"/>
      <c r="N1105" s="86" t="s">
        <v>134</v>
      </c>
      <c r="O1105" s="90"/>
      <c r="P1105" s="86" t="s">
        <v>134</v>
      </c>
      <c r="Q1105" s="90"/>
      <c r="R1105" s="97">
        <v>46065</v>
      </c>
      <c r="S1105" s="87"/>
      <c r="T1105" s="96"/>
      <c r="U1105" s="96"/>
      <c r="V1105" s="96"/>
    </row>
    <row r="1106" spans="2:22">
      <c r="B1106" s="70" t="s">
        <v>59</v>
      </c>
      <c r="C1106" s="366"/>
      <c r="D1106" s="72" t="s">
        <v>24</v>
      </c>
      <c r="E1106" s="95"/>
      <c r="F1106" s="72" t="s">
        <v>24</v>
      </c>
      <c r="G1106" s="95"/>
      <c r="H1106" s="72" t="s">
        <v>142</v>
      </c>
      <c r="I1106" s="366"/>
      <c r="J1106" s="92" t="s">
        <v>134</v>
      </c>
      <c r="K1106" s="93"/>
      <c r="L1106" s="92" t="s">
        <v>134</v>
      </c>
      <c r="M1106" s="71"/>
      <c r="N1106" s="72" t="s">
        <v>134</v>
      </c>
      <c r="O1106" s="71"/>
      <c r="P1106" s="72" t="s">
        <v>134</v>
      </c>
      <c r="Q1106" s="71"/>
      <c r="R1106" s="98">
        <v>45421</v>
      </c>
      <c r="S1106" s="87"/>
      <c r="T1106" s="96"/>
      <c r="U1106" s="96"/>
      <c r="V1106" s="96"/>
    </row>
    <row r="1107" spans="2:22" s="282" customFormat="1">
      <c r="B1107" s="70" t="s">
        <v>59</v>
      </c>
      <c r="D1107" s="72" t="s">
        <v>24</v>
      </c>
      <c r="E1107" s="95"/>
      <c r="F1107" s="72" t="s">
        <v>24</v>
      </c>
      <c r="G1107" s="95"/>
      <c r="H1107" s="72" t="s">
        <v>142</v>
      </c>
      <c r="J1107" s="92" t="s">
        <v>134</v>
      </c>
      <c r="K1107" s="93"/>
      <c r="L1107" s="92" t="s">
        <v>134</v>
      </c>
      <c r="M1107" s="71"/>
      <c r="N1107" s="72" t="s">
        <v>134</v>
      </c>
      <c r="O1107" s="71"/>
      <c r="P1107" s="72" t="s">
        <v>134</v>
      </c>
      <c r="Q1107" s="71"/>
      <c r="R1107" s="98">
        <v>44672</v>
      </c>
      <c r="S1107" s="102"/>
      <c r="T1107" s="95"/>
      <c r="U1107" s="95"/>
      <c r="V1107" s="95"/>
    </row>
    <row r="1108" spans="2:22" s="170" customFormat="1">
      <c r="B1108" s="70" t="s">
        <v>59</v>
      </c>
      <c r="D1108" s="72" t="s">
        <v>24</v>
      </c>
      <c r="E1108" s="95"/>
      <c r="F1108" s="72" t="s">
        <v>24</v>
      </c>
      <c r="G1108" s="95"/>
      <c r="H1108" s="72" t="s">
        <v>142</v>
      </c>
      <c r="J1108" s="92" t="s">
        <v>134</v>
      </c>
      <c r="K1108" s="93"/>
      <c r="L1108" s="92" t="s">
        <v>134</v>
      </c>
      <c r="M1108" s="71"/>
      <c r="N1108" s="72" t="s">
        <v>134</v>
      </c>
      <c r="O1108" s="71"/>
      <c r="P1108" s="72" t="s">
        <v>134</v>
      </c>
      <c r="Q1108" s="71"/>
      <c r="R1108" s="98">
        <v>42356</v>
      </c>
      <c r="S1108" s="102"/>
      <c r="T1108" s="95"/>
      <c r="U1108" s="95"/>
      <c r="V1108" s="95"/>
    </row>
    <row r="1109" spans="2:22">
      <c r="B1109" s="70" t="s">
        <v>59</v>
      </c>
      <c r="C1109" s="101"/>
      <c r="D1109" s="72" t="s">
        <v>29</v>
      </c>
      <c r="E1109" s="95"/>
      <c r="F1109" s="72" t="s">
        <v>29</v>
      </c>
      <c r="G1109" s="95"/>
      <c r="H1109" s="72" t="s">
        <v>143</v>
      </c>
      <c r="I1109" s="101"/>
      <c r="J1109" s="92" t="s">
        <v>134</v>
      </c>
      <c r="K1109" s="93"/>
      <c r="L1109" s="92" t="s">
        <v>134</v>
      </c>
      <c r="M1109" s="71"/>
      <c r="N1109" s="72" t="s">
        <v>134</v>
      </c>
      <c r="O1109" s="71"/>
      <c r="P1109" s="72" t="s">
        <v>134</v>
      </c>
      <c r="Q1109" s="71"/>
      <c r="R1109" s="98">
        <v>42104</v>
      </c>
      <c r="S1109" s="87"/>
      <c r="T1109" s="95"/>
      <c r="U1109" s="95"/>
      <c r="V1109" s="95"/>
    </row>
    <row r="1110" spans="2:22">
      <c r="B1110" s="70" t="s">
        <v>59</v>
      </c>
      <c r="C1110" s="101"/>
      <c r="D1110" s="72" t="s">
        <v>29</v>
      </c>
      <c r="E1110" s="95"/>
      <c r="F1110" s="72" t="s">
        <v>29</v>
      </c>
      <c r="G1110" s="95"/>
      <c r="H1110" s="72" t="s">
        <v>142</v>
      </c>
      <c r="I1110" s="101"/>
      <c r="J1110" s="92" t="s">
        <v>134</v>
      </c>
      <c r="K1110" s="93"/>
      <c r="L1110" s="92" t="s">
        <v>134</v>
      </c>
      <c r="M1110" s="71"/>
      <c r="N1110" s="72" t="s">
        <v>134</v>
      </c>
      <c r="O1110" s="71"/>
      <c r="P1110" s="72" t="s">
        <v>134</v>
      </c>
      <c r="Q1110" s="71"/>
      <c r="R1110" s="98">
        <v>41148</v>
      </c>
      <c r="S1110" s="87"/>
      <c r="T1110" s="95"/>
      <c r="U1110" s="95"/>
      <c r="V1110" s="95"/>
    </row>
    <row r="1111" spans="2:22">
      <c r="B1111" s="70" t="s">
        <v>59</v>
      </c>
      <c r="C1111" s="101"/>
      <c r="D1111" s="72" t="s">
        <v>114</v>
      </c>
      <c r="E1111" s="95"/>
      <c r="F1111" s="72" t="s">
        <v>114</v>
      </c>
      <c r="G1111" s="95"/>
      <c r="H1111" s="72" t="s">
        <v>143</v>
      </c>
      <c r="I1111" s="101"/>
      <c r="J1111" s="92" t="s">
        <v>134</v>
      </c>
      <c r="K1111" s="93"/>
      <c r="L1111" s="92" t="s">
        <v>134</v>
      </c>
      <c r="M1111" s="71"/>
      <c r="N1111" s="72" t="s">
        <v>134</v>
      </c>
      <c r="O1111" s="71"/>
      <c r="P1111" s="72" t="s">
        <v>134</v>
      </c>
      <c r="Q1111" s="71"/>
      <c r="R1111" s="98">
        <v>41001</v>
      </c>
      <c r="S1111" s="87"/>
      <c r="T1111" s="95"/>
      <c r="U1111" s="95"/>
      <c r="V1111" s="95"/>
    </row>
    <row r="1112" spans="2:22">
      <c r="B1112" s="70" t="s">
        <v>59</v>
      </c>
      <c r="C1112" s="101"/>
      <c r="D1112" s="72" t="s">
        <v>114</v>
      </c>
      <c r="E1112" s="95"/>
      <c r="F1112" s="72" t="s">
        <v>114</v>
      </c>
      <c r="G1112" s="95"/>
      <c r="H1112" s="72" t="s">
        <v>142</v>
      </c>
      <c r="I1112" s="101"/>
      <c r="J1112" s="92" t="s">
        <v>134</v>
      </c>
      <c r="K1112" s="93"/>
      <c r="L1112" s="92" t="s">
        <v>134</v>
      </c>
      <c r="M1112" s="71"/>
      <c r="N1112" s="72" t="s">
        <v>134</v>
      </c>
      <c r="O1112" s="71"/>
      <c r="P1112" s="72" t="s">
        <v>134</v>
      </c>
      <c r="Q1112" s="71"/>
      <c r="R1112" s="98">
        <v>40282</v>
      </c>
      <c r="S1112" s="87"/>
      <c r="T1112" s="95"/>
      <c r="U1112" s="95"/>
      <c r="V1112" s="95"/>
    </row>
    <row r="1113" spans="2:22">
      <c r="B1113" s="70" t="s">
        <v>59</v>
      </c>
      <c r="C1113" s="101"/>
      <c r="D1113" s="72" t="s">
        <v>32</v>
      </c>
      <c r="E1113" s="95"/>
      <c r="F1113" s="72" t="s">
        <v>32</v>
      </c>
      <c r="G1113" s="95"/>
      <c r="H1113" s="72" t="s">
        <v>142</v>
      </c>
      <c r="I1113" s="101"/>
      <c r="J1113" s="92" t="s">
        <v>134</v>
      </c>
      <c r="K1113" s="93"/>
      <c r="L1113" s="92" t="s">
        <v>134</v>
      </c>
      <c r="M1113" s="71"/>
      <c r="N1113" s="72" t="s">
        <v>134</v>
      </c>
      <c r="O1113" s="71"/>
      <c r="P1113" s="72" t="s">
        <v>134</v>
      </c>
      <c r="Q1113" s="71"/>
      <c r="R1113" s="98">
        <v>39288</v>
      </c>
      <c r="S1113" s="87"/>
      <c r="T1113" s="95"/>
      <c r="U1113" s="95"/>
      <c r="V1113" s="95"/>
    </row>
    <row r="1114" spans="2:22">
      <c r="B1114" s="70" t="s">
        <v>59</v>
      </c>
      <c r="C1114" s="101"/>
      <c r="D1114" s="72" t="s">
        <v>37</v>
      </c>
      <c r="E1114" s="95"/>
      <c r="F1114" s="72" t="s">
        <v>37</v>
      </c>
      <c r="G1114" s="95"/>
      <c r="H1114" s="72" t="s">
        <v>285</v>
      </c>
      <c r="I1114" s="101"/>
      <c r="J1114" s="92" t="s">
        <v>601</v>
      </c>
      <c r="K1114" s="93"/>
      <c r="L1114" s="92" t="s">
        <v>601</v>
      </c>
      <c r="M1114" s="71"/>
      <c r="N1114" s="72" t="s">
        <v>134</v>
      </c>
      <c r="O1114" s="71"/>
      <c r="P1114" s="72" t="s">
        <v>134</v>
      </c>
      <c r="Q1114" s="71"/>
      <c r="R1114" s="98">
        <v>39266</v>
      </c>
      <c r="S1114" s="87"/>
      <c r="T1114" s="95"/>
      <c r="U1114" s="95"/>
      <c r="V1114" s="95"/>
    </row>
    <row r="1115" spans="2:22">
      <c r="B1115" s="70" t="s">
        <v>59</v>
      </c>
      <c r="C1115" s="101"/>
      <c r="D1115" s="72" t="s">
        <v>37</v>
      </c>
      <c r="E1115" s="95"/>
      <c r="F1115" s="72" t="s">
        <v>37</v>
      </c>
      <c r="G1115" s="95"/>
      <c r="H1115" s="72" t="s">
        <v>143</v>
      </c>
      <c r="I1115" s="101"/>
      <c r="J1115" s="92" t="s">
        <v>134</v>
      </c>
      <c r="K1115" s="93"/>
      <c r="L1115" s="92" t="s">
        <v>134</v>
      </c>
      <c r="M1115" s="71"/>
      <c r="N1115" s="72" t="s">
        <v>134</v>
      </c>
      <c r="O1115" s="71"/>
      <c r="P1115" s="72" t="s">
        <v>134</v>
      </c>
      <c r="Q1115" s="71"/>
      <c r="R1115" s="98">
        <v>38832</v>
      </c>
      <c r="S1115" s="87"/>
      <c r="T1115" s="95"/>
      <c r="U1115" s="95"/>
      <c r="V1115" s="95"/>
    </row>
    <row r="1116" spans="2:22">
      <c r="B1116" s="70" t="s">
        <v>59</v>
      </c>
      <c r="C1116" s="101"/>
      <c r="D1116" s="72" t="s">
        <v>37</v>
      </c>
      <c r="E1116" s="95"/>
      <c r="F1116" s="72" t="s">
        <v>37</v>
      </c>
      <c r="G1116" s="95"/>
      <c r="H1116" s="72" t="s">
        <v>142</v>
      </c>
      <c r="I1116" s="101"/>
      <c r="J1116" s="92" t="s">
        <v>134</v>
      </c>
      <c r="K1116" s="93"/>
      <c r="L1116" s="92" t="s">
        <v>134</v>
      </c>
      <c r="M1116" s="71"/>
      <c r="N1116" s="72" t="s">
        <v>134</v>
      </c>
      <c r="O1116" s="71"/>
      <c r="P1116" s="72" t="s">
        <v>134</v>
      </c>
      <c r="Q1116" s="71"/>
      <c r="R1116" s="98">
        <v>38149</v>
      </c>
      <c r="S1116" s="87"/>
      <c r="T1116" s="95"/>
      <c r="U1116" s="95"/>
      <c r="V1116" s="95"/>
    </row>
    <row r="1117" spans="2:22">
      <c r="B1117" s="70" t="s">
        <v>59</v>
      </c>
      <c r="C1117" s="101"/>
      <c r="D1117" s="72" t="s">
        <v>37</v>
      </c>
      <c r="E1117" s="95"/>
      <c r="F1117" s="72" t="s">
        <v>37</v>
      </c>
      <c r="G1117" s="95"/>
      <c r="H1117" s="72" t="s">
        <v>144</v>
      </c>
      <c r="I1117" s="101"/>
      <c r="J1117" s="92" t="s">
        <v>134</v>
      </c>
      <c r="K1117" s="93"/>
      <c r="L1117" s="92" t="s">
        <v>134</v>
      </c>
      <c r="M1117" s="71"/>
      <c r="N1117" s="72" t="s">
        <v>134</v>
      </c>
      <c r="O1117" s="71"/>
      <c r="P1117" s="72" t="s">
        <v>134</v>
      </c>
      <c r="Q1117" s="71"/>
      <c r="R1117" s="98">
        <v>37940</v>
      </c>
      <c r="S1117" s="87"/>
      <c r="T1117" s="95"/>
      <c r="U1117" s="95"/>
      <c r="V1117" s="95"/>
    </row>
    <row r="1118" spans="2:22">
      <c r="B1118" s="70" t="s">
        <v>59</v>
      </c>
      <c r="C1118" s="101"/>
      <c r="D1118" s="72" t="s">
        <v>37</v>
      </c>
      <c r="E1118" s="95"/>
      <c r="F1118" s="72" t="s">
        <v>37</v>
      </c>
      <c r="G1118" s="95"/>
      <c r="H1118" s="72" t="s">
        <v>134</v>
      </c>
      <c r="I1118" s="101"/>
      <c r="J1118" s="92" t="s">
        <v>134</v>
      </c>
      <c r="K1118" s="93"/>
      <c r="L1118" s="92" t="s">
        <v>134</v>
      </c>
      <c r="M1118" s="71"/>
      <c r="N1118" s="72" t="s">
        <v>134</v>
      </c>
      <c r="O1118" s="71"/>
      <c r="P1118" s="72" t="s">
        <v>134</v>
      </c>
      <c r="Q1118" s="71"/>
      <c r="R1118" s="98">
        <v>37343</v>
      </c>
      <c r="S1118" s="87"/>
      <c r="T1118" s="95"/>
      <c r="U1118" s="95"/>
      <c r="V1118" s="95"/>
    </row>
    <row r="1119" spans="2:22">
      <c r="B1119" s="70" t="s">
        <v>59</v>
      </c>
      <c r="C1119" s="101"/>
      <c r="D1119" s="72" t="s">
        <v>39</v>
      </c>
      <c r="E1119" s="95"/>
      <c r="F1119" s="72" t="s">
        <v>45</v>
      </c>
      <c r="G1119" s="95"/>
      <c r="H1119" s="72" t="s">
        <v>134</v>
      </c>
      <c r="I1119" s="101"/>
      <c r="J1119" s="92" t="s">
        <v>601</v>
      </c>
      <c r="K1119" s="93"/>
      <c r="L1119" s="92" t="s">
        <v>601</v>
      </c>
      <c r="M1119" s="71"/>
      <c r="N1119" s="72" t="s">
        <v>134</v>
      </c>
      <c r="O1119" s="71"/>
      <c r="P1119" s="72" t="s">
        <v>134</v>
      </c>
      <c r="Q1119" s="71"/>
      <c r="R1119" s="98">
        <v>37293</v>
      </c>
      <c r="S1119" s="87"/>
      <c r="T1119" s="95"/>
      <c r="U1119" s="95"/>
      <c r="V1119" s="95"/>
    </row>
    <row r="1120" spans="2:22">
      <c r="B1120" s="70" t="s">
        <v>59</v>
      </c>
      <c r="C1120" s="101"/>
      <c r="D1120" s="72" t="s">
        <v>39</v>
      </c>
      <c r="E1120" s="95"/>
      <c r="F1120" s="72" t="s">
        <v>45</v>
      </c>
      <c r="G1120" s="95"/>
      <c r="H1120" s="72" t="s">
        <v>134</v>
      </c>
      <c r="I1120" s="101"/>
      <c r="J1120" s="92" t="s">
        <v>134</v>
      </c>
      <c r="K1120" s="93"/>
      <c r="L1120" s="92" t="s">
        <v>134</v>
      </c>
      <c r="M1120" s="71"/>
      <c r="N1120" s="72" t="s">
        <v>134</v>
      </c>
      <c r="O1120" s="71"/>
      <c r="P1120" s="72" t="s">
        <v>134</v>
      </c>
      <c r="Q1120" s="71"/>
      <c r="R1120" s="98">
        <v>36510</v>
      </c>
      <c r="S1120" s="87"/>
      <c r="T1120" s="95"/>
      <c r="U1120" s="95"/>
      <c r="V1120" s="95"/>
    </row>
    <row r="1121" spans="2:22">
      <c r="B1121" s="70" t="s">
        <v>59</v>
      </c>
      <c r="C1121" s="101"/>
      <c r="D1121" s="72" t="s">
        <v>53</v>
      </c>
      <c r="E1121" s="95"/>
      <c r="F1121" s="72" t="s">
        <v>45</v>
      </c>
      <c r="G1121" s="95"/>
      <c r="H1121" s="72" t="s">
        <v>134</v>
      </c>
      <c r="I1121" s="101"/>
      <c r="J1121" s="92" t="s">
        <v>601</v>
      </c>
      <c r="K1121" s="93"/>
      <c r="L1121" s="92" t="s">
        <v>134</v>
      </c>
      <c r="M1121" s="71"/>
      <c r="N1121" s="72" t="s">
        <v>134</v>
      </c>
      <c r="O1121" s="71"/>
      <c r="P1121" s="72" t="s">
        <v>134</v>
      </c>
      <c r="Q1121" s="71"/>
      <c r="R1121" s="98">
        <v>36395</v>
      </c>
      <c r="S1121" s="87"/>
      <c r="T1121" s="95"/>
      <c r="U1121" s="95"/>
      <c r="V1121" s="95"/>
    </row>
    <row r="1122" spans="2:22">
      <c r="B1122" s="70" t="s">
        <v>59</v>
      </c>
      <c r="C1122" s="101"/>
      <c r="D1122" s="72" t="s">
        <v>53</v>
      </c>
      <c r="E1122" s="95"/>
      <c r="F1122" s="72" t="s">
        <v>45</v>
      </c>
      <c r="G1122" s="95"/>
      <c r="H1122" s="72" t="s">
        <v>134</v>
      </c>
      <c r="I1122" s="101"/>
      <c r="J1122" s="92" t="s">
        <v>134</v>
      </c>
      <c r="K1122" s="93"/>
      <c r="L1122" s="92" t="s">
        <v>134</v>
      </c>
      <c r="M1122" s="71"/>
      <c r="N1122" s="72" t="s">
        <v>134</v>
      </c>
      <c r="O1122" s="71"/>
      <c r="P1122" s="72" t="s">
        <v>134</v>
      </c>
      <c r="Q1122" s="71"/>
      <c r="R1122" s="98">
        <v>36203</v>
      </c>
      <c r="S1122" s="87"/>
      <c r="T1122" s="95"/>
      <c r="U1122" s="95"/>
      <c r="V1122" s="95"/>
    </row>
    <row r="1123" spans="2:22">
      <c r="B1123" s="70" t="s">
        <v>59</v>
      </c>
      <c r="C1123" s="101"/>
      <c r="D1123" s="72" t="s">
        <v>56</v>
      </c>
      <c r="E1123" s="95"/>
      <c r="F1123" s="72" t="s">
        <v>45</v>
      </c>
      <c r="G1123" s="95"/>
      <c r="H1123" s="72" t="s">
        <v>134</v>
      </c>
      <c r="I1123" s="101"/>
      <c r="J1123" s="92" t="s">
        <v>601</v>
      </c>
      <c r="K1123" s="93"/>
      <c r="L1123" s="92" t="s">
        <v>134</v>
      </c>
      <c r="M1123" s="71"/>
      <c r="N1123" s="72" t="s">
        <v>134</v>
      </c>
      <c r="O1123" s="71"/>
      <c r="P1123" s="72" t="s">
        <v>134</v>
      </c>
      <c r="Q1123" s="71"/>
      <c r="R1123" s="98">
        <v>36147</v>
      </c>
      <c r="S1123" s="87"/>
      <c r="T1123" s="95"/>
      <c r="U1123" s="95"/>
      <c r="V1123" s="95"/>
    </row>
    <row r="1124" spans="2:22">
      <c r="B1124" s="70" t="s">
        <v>59</v>
      </c>
      <c r="C1124" s="101"/>
      <c r="D1124" s="72" t="s">
        <v>56</v>
      </c>
      <c r="E1124" s="95"/>
      <c r="F1124" s="72" t="s">
        <v>45</v>
      </c>
      <c r="G1124" s="95"/>
      <c r="H1124" s="72" t="s">
        <v>134</v>
      </c>
      <c r="I1124" s="101"/>
      <c r="J1124" s="92" t="s">
        <v>134</v>
      </c>
      <c r="K1124" s="93"/>
      <c r="L1124" s="92" t="s">
        <v>134</v>
      </c>
      <c r="M1124" s="71"/>
      <c r="N1124" s="72" t="s">
        <v>134</v>
      </c>
      <c r="O1124" s="71"/>
      <c r="P1124" s="72" t="s">
        <v>134</v>
      </c>
      <c r="Q1124" s="71"/>
      <c r="R1124" s="98">
        <v>36133</v>
      </c>
      <c r="S1124" s="87"/>
      <c r="T1124" s="95"/>
      <c r="U1124" s="95"/>
      <c r="V1124" s="95"/>
    </row>
    <row r="1125" spans="2:22">
      <c r="B1125" s="70" t="s">
        <v>59</v>
      </c>
      <c r="C1125" s="101"/>
      <c r="D1125" s="72" t="s">
        <v>56</v>
      </c>
      <c r="E1125" s="95"/>
      <c r="F1125" s="72" t="s">
        <v>134</v>
      </c>
      <c r="G1125" s="95"/>
      <c r="H1125" s="72" t="s">
        <v>134</v>
      </c>
      <c r="I1125" s="101"/>
      <c r="J1125" s="92" t="s">
        <v>293</v>
      </c>
      <c r="K1125" s="93"/>
      <c r="L1125" s="92" t="s">
        <v>134</v>
      </c>
      <c r="M1125" s="71"/>
      <c r="N1125" s="72" t="s">
        <v>134</v>
      </c>
      <c r="O1125" s="71"/>
      <c r="P1125" s="72" t="s">
        <v>134</v>
      </c>
      <c r="Q1125" s="71"/>
      <c r="R1125" s="98">
        <v>35884</v>
      </c>
      <c r="S1125" s="87"/>
      <c r="T1125" s="95"/>
      <c r="U1125" s="95"/>
      <c r="V1125" s="95"/>
    </row>
    <row r="1126" spans="2:22">
      <c r="B1126" s="70" t="s">
        <v>59</v>
      </c>
      <c r="C1126" s="101"/>
      <c r="D1126" s="72" t="s">
        <v>56</v>
      </c>
      <c r="E1126" s="95"/>
      <c r="F1126" s="72" t="s">
        <v>134</v>
      </c>
      <c r="G1126" s="95"/>
      <c r="H1126" s="72" t="s">
        <v>134</v>
      </c>
      <c r="I1126" s="101"/>
      <c r="J1126" s="92" t="s">
        <v>600</v>
      </c>
      <c r="K1126" s="93"/>
      <c r="L1126" s="92" t="s">
        <v>134</v>
      </c>
      <c r="M1126" s="71"/>
      <c r="N1126" s="72" t="s">
        <v>134</v>
      </c>
      <c r="O1126" s="71"/>
      <c r="P1126" s="72" t="s">
        <v>134</v>
      </c>
      <c r="Q1126" s="71"/>
      <c r="R1126" s="98">
        <v>35804</v>
      </c>
      <c r="S1126" s="87"/>
      <c r="T1126" s="95"/>
      <c r="U1126" s="95"/>
      <c r="V1126" s="95"/>
    </row>
    <row r="1127" spans="2:22">
      <c r="B1127" s="70" t="s">
        <v>59</v>
      </c>
      <c r="C1127" s="101"/>
      <c r="D1127" s="72" t="s">
        <v>56</v>
      </c>
      <c r="E1127" s="95"/>
      <c r="F1127" s="72" t="s">
        <v>134</v>
      </c>
      <c r="G1127" s="95"/>
      <c r="H1127" s="72" t="s">
        <v>134</v>
      </c>
      <c r="I1127" s="101"/>
      <c r="J1127" s="92" t="s">
        <v>134</v>
      </c>
      <c r="K1127" s="93"/>
      <c r="L1127" s="92" t="s">
        <v>134</v>
      </c>
      <c r="M1127" s="71"/>
      <c r="N1127" s="72" t="s">
        <v>134</v>
      </c>
      <c r="O1127" s="71"/>
      <c r="P1127" s="72" t="s">
        <v>134</v>
      </c>
      <c r="Q1127" s="71"/>
      <c r="R1127" s="98">
        <v>35785</v>
      </c>
      <c r="S1127" s="87"/>
      <c r="T1127" s="95"/>
      <c r="U1127" s="95"/>
      <c r="V1127" s="95"/>
    </row>
    <row r="1128" spans="2:22">
      <c r="B1128" s="70" t="s">
        <v>59</v>
      </c>
      <c r="C1128" s="101"/>
      <c r="D1128" s="72" t="s">
        <v>39</v>
      </c>
      <c r="E1128" s="95"/>
      <c r="F1128" s="72" t="s">
        <v>134</v>
      </c>
      <c r="G1128" s="95"/>
      <c r="H1128" s="72" t="s">
        <v>134</v>
      </c>
      <c r="I1128" s="101"/>
      <c r="J1128" s="92" t="s">
        <v>600</v>
      </c>
      <c r="K1128" s="93"/>
      <c r="L1128" s="92" t="s">
        <v>134</v>
      </c>
      <c r="M1128" s="71"/>
      <c r="N1128" s="72" t="s">
        <v>134</v>
      </c>
      <c r="O1128" s="71"/>
      <c r="P1128" s="72" t="s">
        <v>134</v>
      </c>
      <c r="Q1128" s="71"/>
      <c r="R1128" s="98">
        <v>35774</v>
      </c>
      <c r="S1128" s="87"/>
      <c r="T1128" s="95"/>
      <c r="U1128" s="95"/>
      <c r="V1128" s="95"/>
    </row>
    <row r="1129" spans="2:22">
      <c r="B1129" s="70" t="s">
        <v>59</v>
      </c>
      <c r="C1129" s="101"/>
      <c r="D1129" s="72" t="s">
        <v>37</v>
      </c>
      <c r="E1129" s="95"/>
      <c r="F1129" s="72" t="s">
        <v>134</v>
      </c>
      <c r="G1129" s="95"/>
      <c r="H1129" s="72" t="s">
        <v>134</v>
      </c>
      <c r="I1129" s="101"/>
      <c r="J1129" s="92" t="s">
        <v>134</v>
      </c>
      <c r="K1129" s="93"/>
      <c r="L1129" s="92" t="s">
        <v>134</v>
      </c>
      <c r="M1129" s="71"/>
      <c r="N1129" s="72" t="s">
        <v>134</v>
      </c>
      <c r="O1129" s="71"/>
      <c r="P1129" s="72" t="s">
        <v>134</v>
      </c>
      <c r="Q1129" s="71"/>
      <c r="R1129" s="98">
        <v>35761</v>
      </c>
      <c r="S1129" s="87"/>
      <c r="T1129" s="95"/>
      <c r="U1129" s="95"/>
      <c r="V1129" s="95"/>
    </row>
    <row r="1130" spans="2:22">
      <c r="B1130" s="70" t="s">
        <v>59</v>
      </c>
      <c r="C1130" s="101"/>
      <c r="D1130" s="72" t="s">
        <v>114</v>
      </c>
      <c r="E1130" s="95"/>
      <c r="F1130" s="72" t="s">
        <v>134</v>
      </c>
      <c r="G1130" s="95"/>
      <c r="H1130" s="72" t="s">
        <v>134</v>
      </c>
      <c r="I1130" s="101"/>
      <c r="J1130" s="92" t="s">
        <v>293</v>
      </c>
      <c r="K1130" s="93"/>
      <c r="L1130" s="92" t="s">
        <v>134</v>
      </c>
      <c r="M1130" s="71"/>
      <c r="N1130" s="72" t="s">
        <v>134</v>
      </c>
      <c r="O1130" s="71"/>
      <c r="P1130" s="72" t="s">
        <v>134</v>
      </c>
      <c r="Q1130" s="71"/>
      <c r="R1130" s="98">
        <v>35647</v>
      </c>
      <c r="S1130" s="87"/>
      <c r="T1130" s="95"/>
      <c r="U1130" s="95"/>
      <c r="V1130" s="95"/>
    </row>
    <row r="1131" spans="2:22">
      <c r="B1131" s="70" t="s">
        <v>59</v>
      </c>
      <c r="C1131" s="101"/>
      <c r="D1131" s="72" t="s">
        <v>114</v>
      </c>
      <c r="E1131" s="95"/>
      <c r="F1131" s="72" t="s">
        <v>134</v>
      </c>
      <c r="G1131" s="95"/>
      <c r="H1131" s="72" t="s">
        <v>134</v>
      </c>
      <c r="I1131" s="101"/>
      <c r="J1131" s="92" t="s">
        <v>134</v>
      </c>
      <c r="K1131" s="93"/>
      <c r="L1131" s="92" t="s">
        <v>134</v>
      </c>
      <c r="M1131" s="71"/>
      <c r="N1131" s="72" t="s">
        <v>134</v>
      </c>
      <c r="O1131" s="71"/>
      <c r="P1131" s="72" t="s">
        <v>134</v>
      </c>
      <c r="Q1131" s="71"/>
      <c r="R1131" s="98">
        <v>32967</v>
      </c>
      <c r="S1131" s="87"/>
      <c r="T1131" s="95"/>
      <c r="U1131" s="95"/>
      <c r="V1131" s="95"/>
    </row>
    <row r="1132" spans="2:22">
      <c r="B1132" s="70" t="s">
        <v>59</v>
      </c>
      <c r="C1132" s="101"/>
      <c r="D1132" s="72" t="s">
        <v>32</v>
      </c>
      <c r="E1132" s="95"/>
      <c r="F1132" s="72" t="s">
        <v>134</v>
      </c>
      <c r="G1132" s="95"/>
      <c r="H1132" s="72" t="s">
        <v>134</v>
      </c>
      <c r="I1132" s="101"/>
      <c r="J1132" s="92" t="s">
        <v>134</v>
      </c>
      <c r="K1132" s="93"/>
      <c r="L1132" s="92" t="s">
        <v>134</v>
      </c>
      <c r="M1132" s="71"/>
      <c r="N1132" s="72" t="s">
        <v>134</v>
      </c>
      <c r="O1132" s="71"/>
      <c r="P1132" s="72" t="s">
        <v>134</v>
      </c>
      <c r="Q1132" s="71"/>
      <c r="R1132" s="98">
        <v>31734</v>
      </c>
      <c r="S1132" s="87"/>
      <c r="T1132" s="95"/>
      <c r="U1132" s="95"/>
      <c r="V1132" s="95"/>
    </row>
    <row r="1133" spans="2:22">
      <c r="B1133" s="84" t="s">
        <v>49</v>
      </c>
      <c r="C1133" s="85"/>
      <c r="D1133" s="86" t="s">
        <v>114</v>
      </c>
      <c r="E1133" s="96"/>
      <c r="F1133" s="86" t="s">
        <v>114</v>
      </c>
      <c r="G1133" s="96"/>
      <c r="H1133" s="86" t="s">
        <v>142</v>
      </c>
      <c r="I1133" s="85"/>
      <c r="J1133" s="92" t="s">
        <v>134</v>
      </c>
      <c r="K1133" s="93"/>
      <c r="L1133" s="92" t="s">
        <v>134</v>
      </c>
      <c r="M1133" s="90"/>
      <c r="N1133" s="86" t="s">
        <v>134</v>
      </c>
      <c r="O1133" s="90"/>
      <c r="P1133" s="86" t="s">
        <v>134</v>
      </c>
      <c r="Q1133" s="90"/>
      <c r="R1133" s="97">
        <v>45428</v>
      </c>
      <c r="S1133" s="87"/>
      <c r="T1133" s="96"/>
      <c r="U1133" s="96"/>
      <c r="V1133" s="96"/>
    </row>
    <row r="1134" spans="2:22" s="283" customFormat="1">
      <c r="B1134" s="70" t="s">
        <v>49</v>
      </c>
      <c r="D1134" s="72" t="s">
        <v>114</v>
      </c>
      <c r="E1134" s="95"/>
      <c r="F1134" s="72" t="s">
        <v>114</v>
      </c>
      <c r="G1134" s="95"/>
      <c r="H1134" s="72" t="s">
        <v>142</v>
      </c>
      <c r="J1134" s="92" t="s">
        <v>134</v>
      </c>
      <c r="K1134" s="93"/>
      <c r="L1134" s="92" t="s">
        <v>134</v>
      </c>
      <c r="M1134" s="71"/>
      <c r="N1134" s="72" t="s">
        <v>134</v>
      </c>
      <c r="O1134" s="71"/>
      <c r="P1134" s="72" t="s">
        <v>134</v>
      </c>
      <c r="Q1134" s="71"/>
      <c r="R1134" s="98">
        <v>44707</v>
      </c>
      <c r="S1134" s="102"/>
      <c r="T1134" s="95"/>
      <c r="U1134" s="95"/>
      <c r="V1134" s="95"/>
    </row>
    <row r="1135" spans="2:22" s="174" customFormat="1">
      <c r="B1135" s="70" t="s">
        <v>49</v>
      </c>
      <c r="D1135" s="72" t="s">
        <v>114</v>
      </c>
      <c r="E1135" s="95"/>
      <c r="F1135" s="72" t="s">
        <v>114</v>
      </c>
      <c r="G1135" s="95"/>
      <c r="H1135" s="72" t="s">
        <v>142</v>
      </c>
      <c r="J1135" s="92" t="s">
        <v>134</v>
      </c>
      <c r="K1135" s="93"/>
      <c r="L1135" s="92" t="s">
        <v>134</v>
      </c>
      <c r="M1135" s="71"/>
      <c r="N1135" s="72" t="s">
        <v>134</v>
      </c>
      <c r="O1135" s="71"/>
      <c r="P1135" s="72" t="s">
        <v>134</v>
      </c>
      <c r="Q1135" s="71"/>
      <c r="R1135" s="98">
        <v>44096</v>
      </c>
      <c r="S1135" s="102"/>
      <c r="T1135" s="95"/>
      <c r="U1135" s="95"/>
      <c r="V1135" s="95"/>
    </row>
    <row r="1136" spans="2:22">
      <c r="B1136" s="70" t="s">
        <v>49</v>
      </c>
      <c r="C1136" s="101"/>
      <c r="D1136" s="72" t="s">
        <v>24</v>
      </c>
      <c r="E1136" s="95"/>
      <c r="F1136" s="72" t="s">
        <v>24</v>
      </c>
      <c r="G1136" s="95"/>
      <c r="H1136" s="72" t="s">
        <v>285</v>
      </c>
      <c r="I1136" s="101"/>
      <c r="J1136" s="92" t="s">
        <v>600</v>
      </c>
      <c r="K1136" s="93"/>
      <c r="L1136" s="92" t="s">
        <v>600</v>
      </c>
      <c r="M1136" s="71"/>
      <c r="N1136" s="72" t="s">
        <v>134</v>
      </c>
      <c r="O1136" s="71"/>
      <c r="P1136" s="72" t="s">
        <v>134</v>
      </c>
      <c r="Q1136" s="71"/>
      <c r="R1136" s="98">
        <v>43920</v>
      </c>
      <c r="S1136" s="87"/>
      <c r="T1136" s="95"/>
      <c r="U1136" s="95"/>
      <c r="V1136" s="95"/>
    </row>
    <row r="1137" spans="2:22">
      <c r="B1137" s="70" t="s">
        <v>49</v>
      </c>
      <c r="C1137" s="101"/>
      <c r="D1137" s="72" t="s">
        <v>24</v>
      </c>
      <c r="E1137" s="95"/>
      <c r="F1137" s="72" t="s">
        <v>24</v>
      </c>
      <c r="G1137" s="95"/>
      <c r="H1137" s="72" t="s">
        <v>142</v>
      </c>
      <c r="I1137" s="101"/>
      <c r="J1137" s="92" t="s">
        <v>134</v>
      </c>
      <c r="K1137" s="93"/>
      <c r="L1137" s="92" t="s">
        <v>134</v>
      </c>
      <c r="M1137" s="71"/>
      <c r="N1137" s="72" t="s">
        <v>134</v>
      </c>
      <c r="O1137" s="71"/>
      <c r="P1137" s="72" t="s">
        <v>134</v>
      </c>
      <c r="Q1137" s="71"/>
      <c r="R1137" s="98">
        <v>42881</v>
      </c>
      <c r="S1137" s="87"/>
      <c r="T1137" s="95"/>
      <c r="U1137" s="95"/>
      <c r="V1137" s="95"/>
    </row>
    <row r="1138" spans="2:22">
      <c r="B1138" s="70" t="s">
        <v>49</v>
      </c>
      <c r="C1138" s="101"/>
      <c r="D1138" s="72" t="s">
        <v>24</v>
      </c>
      <c r="E1138" s="95"/>
      <c r="F1138" s="72" t="s">
        <v>24</v>
      </c>
      <c r="G1138" s="95"/>
      <c r="H1138" s="72" t="s">
        <v>144</v>
      </c>
      <c r="I1138" s="101"/>
      <c r="J1138" s="92" t="s">
        <v>293</v>
      </c>
      <c r="K1138" s="93"/>
      <c r="L1138" s="92" t="s">
        <v>293</v>
      </c>
      <c r="M1138" s="71"/>
      <c r="N1138" s="72" t="s">
        <v>134</v>
      </c>
      <c r="O1138" s="71"/>
      <c r="P1138" s="72" t="s">
        <v>134</v>
      </c>
      <c r="Q1138" s="71"/>
      <c r="R1138" s="98">
        <v>42504</v>
      </c>
      <c r="S1138" s="87"/>
      <c r="T1138" s="95"/>
      <c r="U1138" s="95"/>
      <c r="V1138" s="95"/>
    </row>
    <row r="1139" spans="2:22">
      <c r="B1139" s="70" t="s">
        <v>49</v>
      </c>
      <c r="C1139" s="101"/>
      <c r="D1139" s="72" t="s">
        <v>24</v>
      </c>
      <c r="E1139" s="95"/>
      <c r="F1139" s="72" t="s">
        <v>24</v>
      </c>
      <c r="G1139" s="95"/>
      <c r="H1139" s="72" t="s">
        <v>285</v>
      </c>
      <c r="I1139" s="101"/>
      <c r="J1139" s="92" t="s">
        <v>600</v>
      </c>
      <c r="K1139" s="93"/>
      <c r="L1139" s="92" t="s">
        <v>600</v>
      </c>
      <c r="M1139" s="71"/>
      <c r="N1139" s="72" t="s">
        <v>134</v>
      </c>
      <c r="O1139" s="71"/>
      <c r="P1139" s="72" t="s">
        <v>134</v>
      </c>
      <c r="Q1139" s="71"/>
      <c r="R1139" s="98">
        <v>42433</v>
      </c>
      <c r="S1139" s="87"/>
      <c r="T1139" s="95"/>
      <c r="U1139" s="95"/>
      <c r="V1139" s="95"/>
    </row>
    <row r="1140" spans="2:22">
      <c r="B1140" s="70" t="s">
        <v>49</v>
      </c>
      <c r="C1140" s="101"/>
      <c r="D1140" s="72" t="s">
        <v>24</v>
      </c>
      <c r="E1140" s="95"/>
      <c r="F1140" s="72" t="s">
        <v>24</v>
      </c>
      <c r="G1140" s="95"/>
      <c r="H1140" s="72" t="s">
        <v>142</v>
      </c>
      <c r="I1140" s="101"/>
      <c r="J1140" s="92" t="s">
        <v>134</v>
      </c>
      <c r="K1140" s="93"/>
      <c r="L1140" s="92" t="s">
        <v>134</v>
      </c>
      <c r="M1140" s="71"/>
      <c r="N1140" s="72" t="s">
        <v>134</v>
      </c>
      <c r="O1140" s="71"/>
      <c r="P1140" s="72" t="s">
        <v>134</v>
      </c>
      <c r="Q1140" s="71"/>
      <c r="R1140" s="98">
        <v>40395</v>
      </c>
      <c r="S1140" s="87"/>
      <c r="T1140" s="95"/>
      <c r="U1140" s="95"/>
      <c r="V1140" s="95"/>
    </row>
    <row r="1141" spans="2:22">
      <c r="B1141" s="70" t="s">
        <v>49</v>
      </c>
      <c r="C1141" s="101"/>
      <c r="D1141" s="72" t="s">
        <v>24</v>
      </c>
      <c r="E1141" s="95"/>
      <c r="F1141" s="72" t="s">
        <v>24</v>
      </c>
      <c r="G1141" s="95"/>
      <c r="H1141" s="72" t="s">
        <v>144</v>
      </c>
      <c r="I1141" s="101"/>
      <c r="J1141" s="92" t="s">
        <v>293</v>
      </c>
      <c r="K1141" s="93"/>
      <c r="L1141" s="92" t="s">
        <v>293</v>
      </c>
      <c r="M1141" s="71"/>
      <c r="N1141" s="72" t="s">
        <v>134</v>
      </c>
      <c r="O1141" s="71"/>
      <c r="P1141" s="72" t="s">
        <v>134</v>
      </c>
      <c r="Q1141" s="71"/>
      <c r="R1141" s="98">
        <v>39973</v>
      </c>
      <c r="S1141" s="87"/>
      <c r="T1141" s="95"/>
      <c r="U1141" s="95"/>
      <c r="V1141" s="95"/>
    </row>
    <row r="1142" spans="2:22">
      <c r="B1142" s="70" t="s">
        <v>49</v>
      </c>
      <c r="C1142" s="101"/>
      <c r="D1142" s="72" t="s">
        <v>24</v>
      </c>
      <c r="E1142" s="95"/>
      <c r="F1142" s="72" t="s">
        <v>24</v>
      </c>
      <c r="G1142" s="95"/>
      <c r="H1142" s="72" t="s">
        <v>285</v>
      </c>
      <c r="I1142" s="101"/>
      <c r="J1142" s="92" t="s">
        <v>600</v>
      </c>
      <c r="K1142" s="93"/>
      <c r="L1142" s="92" t="s">
        <v>600</v>
      </c>
      <c r="M1142" s="71"/>
      <c r="N1142" s="72" t="s">
        <v>134</v>
      </c>
      <c r="O1142" s="71"/>
      <c r="P1142" s="72" t="s">
        <v>134</v>
      </c>
      <c r="Q1142" s="71"/>
      <c r="R1142" s="98">
        <v>39891</v>
      </c>
      <c r="S1142" s="87"/>
      <c r="T1142" s="95"/>
      <c r="U1142" s="95"/>
      <c r="V1142" s="95"/>
    </row>
    <row r="1143" spans="2:22">
      <c r="B1143" s="70" t="s">
        <v>49</v>
      </c>
      <c r="C1143" s="101"/>
      <c r="D1143" s="72" t="s">
        <v>24</v>
      </c>
      <c r="E1143" s="95"/>
      <c r="F1143" s="72" t="s">
        <v>24</v>
      </c>
      <c r="G1143" s="95"/>
      <c r="H1143" s="72" t="s">
        <v>142</v>
      </c>
      <c r="I1143" s="101"/>
      <c r="J1143" s="92" t="s">
        <v>134</v>
      </c>
      <c r="K1143" s="93"/>
      <c r="L1143" s="92" t="s">
        <v>134</v>
      </c>
      <c r="M1143" s="71"/>
      <c r="N1143" s="72" t="s">
        <v>134</v>
      </c>
      <c r="O1143" s="71"/>
      <c r="P1143" s="72" t="s">
        <v>134</v>
      </c>
      <c r="Q1143" s="71"/>
      <c r="R1143" s="98">
        <v>39287</v>
      </c>
      <c r="S1143" s="87"/>
      <c r="T1143" s="95"/>
      <c r="U1143" s="95"/>
      <c r="V1143" s="95"/>
    </row>
    <row r="1144" spans="2:22">
      <c r="B1144" s="70" t="s">
        <v>49</v>
      </c>
      <c r="C1144" s="101"/>
      <c r="D1144" s="72" t="s">
        <v>29</v>
      </c>
      <c r="E1144" s="95"/>
      <c r="F1144" s="72" t="s">
        <v>29</v>
      </c>
      <c r="G1144" s="95"/>
      <c r="H1144" s="72" t="s">
        <v>142</v>
      </c>
      <c r="I1144" s="101"/>
      <c r="J1144" s="92" t="s">
        <v>134</v>
      </c>
      <c r="K1144" s="93"/>
      <c r="L1144" s="92" t="s">
        <v>134</v>
      </c>
      <c r="M1144" s="71"/>
      <c r="N1144" s="72" t="s">
        <v>134</v>
      </c>
      <c r="O1144" s="71"/>
      <c r="P1144" s="72" t="s">
        <v>134</v>
      </c>
      <c r="Q1144" s="71"/>
      <c r="R1144" s="98">
        <v>38994</v>
      </c>
      <c r="S1144" s="87"/>
      <c r="T1144" s="95"/>
      <c r="U1144" s="95"/>
      <c r="V1144" s="95"/>
    </row>
    <row r="1145" spans="2:22">
      <c r="B1145" s="70" t="s">
        <v>49</v>
      </c>
      <c r="C1145" s="101"/>
      <c r="D1145" s="72" t="s">
        <v>32</v>
      </c>
      <c r="E1145" s="95"/>
      <c r="F1145" s="72" t="s">
        <v>32</v>
      </c>
      <c r="G1145" s="95"/>
      <c r="H1145" s="72" t="s">
        <v>285</v>
      </c>
      <c r="I1145" s="101"/>
      <c r="J1145" s="92" t="s">
        <v>601</v>
      </c>
      <c r="K1145" s="93"/>
      <c r="L1145" s="92" t="s">
        <v>601</v>
      </c>
      <c r="M1145" s="71"/>
      <c r="N1145" s="72" t="s">
        <v>134</v>
      </c>
      <c r="O1145" s="71"/>
      <c r="P1145" s="72" t="s">
        <v>134</v>
      </c>
      <c r="Q1145" s="71"/>
      <c r="R1145" s="98">
        <v>38967</v>
      </c>
      <c r="S1145" s="87"/>
      <c r="T1145" s="95"/>
      <c r="U1145" s="95"/>
      <c r="V1145" s="95"/>
    </row>
    <row r="1146" spans="2:22">
      <c r="B1146" s="70" t="s">
        <v>49</v>
      </c>
      <c r="C1146" s="101"/>
      <c r="D1146" s="72" t="s">
        <v>32</v>
      </c>
      <c r="E1146" s="95"/>
      <c r="F1146" s="72" t="s">
        <v>32</v>
      </c>
      <c r="G1146" s="95"/>
      <c r="H1146" s="72" t="s">
        <v>143</v>
      </c>
      <c r="I1146" s="101"/>
      <c r="J1146" s="92" t="s">
        <v>134</v>
      </c>
      <c r="K1146" s="93"/>
      <c r="L1146" s="92" t="s">
        <v>134</v>
      </c>
      <c r="M1146" s="71"/>
      <c r="N1146" s="72" t="s">
        <v>134</v>
      </c>
      <c r="O1146" s="71"/>
      <c r="P1146" s="72" t="s">
        <v>134</v>
      </c>
      <c r="Q1146" s="71"/>
      <c r="R1146" s="98">
        <v>38763</v>
      </c>
      <c r="S1146" s="87"/>
      <c r="T1146" s="95"/>
      <c r="U1146" s="95"/>
      <c r="V1146" s="95"/>
    </row>
    <row r="1147" spans="2:22">
      <c r="B1147" s="70" t="s">
        <v>49</v>
      </c>
      <c r="C1147" s="101"/>
      <c r="D1147" s="72" t="s">
        <v>32</v>
      </c>
      <c r="E1147" s="95"/>
      <c r="F1147" s="72" t="s">
        <v>32</v>
      </c>
      <c r="G1147" s="95"/>
      <c r="H1147" s="72" t="s">
        <v>142</v>
      </c>
      <c r="I1147" s="101"/>
      <c r="J1147" s="92" t="s">
        <v>134</v>
      </c>
      <c r="K1147" s="93"/>
      <c r="L1147" s="92" t="s">
        <v>134</v>
      </c>
      <c r="M1147" s="71"/>
      <c r="N1147" s="72" t="s">
        <v>134</v>
      </c>
      <c r="O1147" s="71"/>
      <c r="P1147" s="72" t="s">
        <v>134</v>
      </c>
      <c r="Q1147" s="71"/>
      <c r="R1147" s="98">
        <v>37940</v>
      </c>
      <c r="S1147" s="87"/>
      <c r="T1147" s="95"/>
      <c r="U1147" s="95"/>
      <c r="V1147" s="95"/>
    </row>
    <row r="1148" spans="2:22">
      <c r="B1148" s="70" t="s">
        <v>49</v>
      </c>
      <c r="C1148" s="101"/>
      <c r="D1148" s="72" t="s">
        <v>32</v>
      </c>
      <c r="E1148" s="95"/>
      <c r="F1148" s="72" t="s">
        <v>32</v>
      </c>
      <c r="G1148" s="95"/>
      <c r="H1148" s="72" t="s">
        <v>134</v>
      </c>
      <c r="I1148" s="101"/>
      <c r="J1148" s="92" t="s">
        <v>134</v>
      </c>
      <c r="K1148" s="93"/>
      <c r="L1148" s="92" t="s">
        <v>134</v>
      </c>
      <c r="M1148" s="71"/>
      <c r="N1148" s="72" t="s">
        <v>134</v>
      </c>
      <c r="O1148" s="71"/>
      <c r="P1148" s="72" t="s">
        <v>134</v>
      </c>
      <c r="Q1148" s="71"/>
      <c r="R1148" s="98">
        <v>37391</v>
      </c>
      <c r="S1148" s="87"/>
      <c r="T1148" s="95"/>
      <c r="U1148" s="95"/>
      <c r="V1148" s="95"/>
    </row>
    <row r="1149" spans="2:22">
      <c r="B1149" s="70" t="s">
        <v>49</v>
      </c>
      <c r="C1149" s="101"/>
      <c r="D1149" s="72" t="s">
        <v>45</v>
      </c>
      <c r="E1149" s="95"/>
      <c r="F1149" s="72" t="s">
        <v>45</v>
      </c>
      <c r="G1149" s="95"/>
      <c r="H1149" s="72" t="s">
        <v>134</v>
      </c>
      <c r="I1149" s="101"/>
      <c r="J1149" s="92" t="s">
        <v>134</v>
      </c>
      <c r="K1149" s="93"/>
      <c r="L1149" s="92" t="s">
        <v>134</v>
      </c>
      <c r="M1149" s="71"/>
      <c r="N1149" s="72" t="s">
        <v>134</v>
      </c>
      <c r="O1149" s="71"/>
      <c r="P1149" s="72" t="s">
        <v>134</v>
      </c>
      <c r="Q1149" s="71"/>
      <c r="R1149" s="98">
        <v>36181</v>
      </c>
      <c r="S1149" s="87"/>
      <c r="T1149" s="95"/>
      <c r="U1149" s="95"/>
      <c r="V1149" s="95"/>
    </row>
    <row r="1150" spans="2:22">
      <c r="B1150" s="70" t="s">
        <v>49</v>
      </c>
      <c r="C1150" s="101"/>
      <c r="D1150" s="72" t="s">
        <v>45</v>
      </c>
      <c r="E1150" s="95"/>
      <c r="F1150" s="72" t="s">
        <v>134</v>
      </c>
      <c r="G1150" s="95"/>
      <c r="H1150" s="72" t="s">
        <v>134</v>
      </c>
      <c r="I1150" s="101"/>
      <c r="J1150" s="92" t="s">
        <v>134</v>
      </c>
      <c r="K1150" s="93"/>
      <c r="L1150" s="92" t="s">
        <v>134</v>
      </c>
      <c r="M1150" s="71"/>
      <c r="N1150" s="72" t="s">
        <v>134</v>
      </c>
      <c r="O1150" s="71"/>
      <c r="P1150" s="72" t="s">
        <v>134</v>
      </c>
      <c r="Q1150" s="71"/>
      <c r="R1150" s="98">
        <v>35093</v>
      </c>
      <c r="S1150" s="87"/>
      <c r="T1150" s="95"/>
      <c r="U1150" s="95"/>
      <c r="V1150" s="95"/>
    </row>
    <row r="1151" spans="2:22">
      <c r="B1151" s="84" t="s">
        <v>268</v>
      </c>
      <c r="C1151" s="85"/>
      <c r="D1151" s="86" t="s">
        <v>91</v>
      </c>
      <c r="E1151" s="96"/>
      <c r="F1151" s="86" t="s">
        <v>91</v>
      </c>
      <c r="G1151" s="96"/>
      <c r="H1151" s="86" t="s">
        <v>143</v>
      </c>
      <c r="I1151" s="85"/>
      <c r="J1151" s="92" t="s">
        <v>134</v>
      </c>
      <c r="K1151" s="89"/>
      <c r="L1151" s="92" t="s">
        <v>134</v>
      </c>
      <c r="M1151" s="90"/>
      <c r="N1151" s="86" t="s">
        <v>134</v>
      </c>
      <c r="O1151" s="90"/>
      <c r="P1151" s="86" t="s">
        <v>134</v>
      </c>
      <c r="Q1151" s="90"/>
      <c r="R1151" s="97">
        <v>45849</v>
      </c>
      <c r="S1151" s="87"/>
      <c r="T1151" s="96"/>
      <c r="U1151" s="96"/>
      <c r="V1151" s="96"/>
    </row>
    <row r="1152" spans="2:22" s="343" customFormat="1">
      <c r="B1152" s="70" t="s">
        <v>268</v>
      </c>
      <c r="D1152" s="72" t="s">
        <v>91</v>
      </c>
      <c r="E1152" s="95"/>
      <c r="F1152" s="72" t="s">
        <v>91</v>
      </c>
      <c r="G1152" s="95"/>
      <c r="H1152" s="72" t="s">
        <v>142</v>
      </c>
      <c r="J1152" s="92" t="s">
        <v>134</v>
      </c>
      <c r="K1152" s="93"/>
      <c r="L1152" s="92" t="s">
        <v>134</v>
      </c>
      <c r="M1152" s="71"/>
      <c r="N1152" s="72" t="s">
        <v>134</v>
      </c>
      <c r="O1152" s="71"/>
      <c r="P1152" s="72" t="s">
        <v>134</v>
      </c>
      <c r="Q1152" s="71"/>
      <c r="R1152" s="98">
        <v>45429</v>
      </c>
      <c r="S1152" s="102"/>
      <c r="T1152" s="95"/>
      <c r="U1152" s="95"/>
      <c r="V1152" s="95"/>
    </row>
    <row r="1153" spans="2:22" s="283" customFormat="1">
      <c r="B1153" s="70" t="s">
        <v>268</v>
      </c>
      <c r="D1153" s="72" t="s">
        <v>91</v>
      </c>
      <c r="E1153" s="95"/>
      <c r="F1153" s="72" t="s">
        <v>91</v>
      </c>
      <c r="G1153" s="95"/>
      <c r="H1153" s="72" t="s">
        <v>144</v>
      </c>
      <c r="J1153" s="92" t="s">
        <v>293</v>
      </c>
      <c r="K1153" s="93"/>
      <c r="L1153" s="92" t="s">
        <v>293</v>
      </c>
      <c r="M1153" s="71"/>
      <c r="N1153" s="72" t="s">
        <v>134</v>
      </c>
      <c r="O1153" s="71"/>
      <c r="P1153" s="72" t="s">
        <v>134</v>
      </c>
      <c r="Q1153" s="71"/>
      <c r="R1153" s="98">
        <v>44851</v>
      </c>
      <c r="S1153" s="102"/>
      <c r="T1153" s="95"/>
      <c r="U1153" s="95"/>
      <c r="V1153" s="95"/>
    </row>
    <row r="1154" spans="2:22" s="193" customFormat="1">
      <c r="B1154" s="70" t="s">
        <v>268</v>
      </c>
      <c r="D1154" s="72" t="s">
        <v>91</v>
      </c>
      <c r="E1154" s="95"/>
      <c r="F1154" s="72" t="s">
        <v>91</v>
      </c>
      <c r="G1154" s="95"/>
      <c r="H1154" s="72" t="s">
        <v>285</v>
      </c>
      <c r="J1154" s="92" t="s">
        <v>600</v>
      </c>
      <c r="K1154" s="93"/>
      <c r="L1154" s="92" t="s">
        <v>600</v>
      </c>
      <c r="M1154" s="71"/>
      <c r="N1154" s="72" t="s">
        <v>134</v>
      </c>
      <c r="O1154" s="71"/>
      <c r="P1154" s="72" t="s">
        <v>134</v>
      </c>
      <c r="Q1154" s="71"/>
      <c r="R1154" s="98">
        <v>44644</v>
      </c>
      <c r="S1154" s="102"/>
      <c r="T1154" s="95"/>
      <c r="U1154" s="95"/>
      <c r="V1154" s="95"/>
    </row>
    <row r="1155" spans="2:22" s="166" customFormat="1">
      <c r="B1155" s="70" t="s">
        <v>268</v>
      </c>
      <c r="D1155" s="72" t="s">
        <v>91</v>
      </c>
      <c r="E1155" s="95"/>
      <c r="F1155" s="72" t="s">
        <v>91</v>
      </c>
      <c r="G1155" s="95"/>
      <c r="H1155" s="72" t="s">
        <v>142</v>
      </c>
      <c r="J1155" s="92" t="s">
        <v>134</v>
      </c>
      <c r="K1155" s="93"/>
      <c r="L1155" s="92" t="s">
        <v>134</v>
      </c>
      <c r="M1155" s="71"/>
      <c r="N1155" s="72" t="s">
        <v>134</v>
      </c>
      <c r="O1155" s="71"/>
      <c r="P1155" s="72" t="s">
        <v>134</v>
      </c>
      <c r="Q1155" s="71"/>
      <c r="R1155" s="98">
        <v>44586</v>
      </c>
      <c r="S1155" s="102"/>
      <c r="T1155" s="95"/>
      <c r="U1155" s="95"/>
      <c r="V1155" s="95"/>
    </row>
    <row r="1156" spans="2:22" s="157" customFormat="1">
      <c r="B1156" s="70" t="s">
        <v>268</v>
      </c>
      <c r="D1156" s="72" t="s">
        <v>88</v>
      </c>
      <c r="E1156" s="95"/>
      <c r="F1156" s="72" t="s">
        <v>88</v>
      </c>
      <c r="G1156" s="95"/>
      <c r="H1156" s="72" t="s">
        <v>144</v>
      </c>
      <c r="J1156" s="92" t="s">
        <v>134</v>
      </c>
      <c r="K1156" s="93"/>
      <c r="L1156" s="92" t="s">
        <v>134</v>
      </c>
      <c r="M1156" s="71"/>
      <c r="N1156" s="72" t="s">
        <v>134</v>
      </c>
      <c r="O1156" s="71"/>
      <c r="P1156" s="72" t="s">
        <v>134</v>
      </c>
      <c r="Q1156" s="71"/>
      <c r="R1156" s="98">
        <v>44161</v>
      </c>
      <c r="S1156" s="102"/>
      <c r="T1156" s="95"/>
      <c r="U1156" s="95"/>
      <c r="V1156" s="95"/>
    </row>
    <row r="1157" spans="2:22">
      <c r="B1157" s="70" t="s">
        <v>268</v>
      </c>
      <c r="C1157" s="101"/>
      <c r="D1157" s="72" t="s">
        <v>88</v>
      </c>
      <c r="E1157" s="95"/>
      <c r="F1157" s="72" t="s">
        <v>88</v>
      </c>
      <c r="G1157" s="95"/>
      <c r="H1157" s="72" t="s">
        <v>142</v>
      </c>
      <c r="I1157" s="101"/>
      <c r="J1157" s="92" t="s">
        <v>134</v>
      </c>
      <c r="K1157" s="93"/>
      <c r="L1157" s="92" t="s">
        <v>134</v>
      </c>
      <c r="M1157" s="71"/>
      <c r="N1157" s="72" t="s">
        <v>134</v>
      </c>
      <c r="O1157" s="71"/>
      <c r="P1157" s="72" t="s">
        <v>134</v>
      </c>
      <c r="Q1157" s="71"/>
      <c r="R1157" s="98">
        <v>42347</v>
      </c>
      <c r="S1157" s="87"/>
      <c r="T1157" s="95"/>
      <c r="U1157" s="95"/>
      <c r="V1157" s="95"/>
    </row>
    <row r="1158" spans="2:22">
      <c r="B1158" s="84" t="s">
        <v>318</v>
      </c>
      <c r="C1158" s="85"/>
      <c r="D1158" s="86" t="s">
        <v>110</v>
      </c>
      <c r="E1158" s="96"/>
      <c r="F1158" s="86" t="s">
        <v>110</v>
      </c>
      <c r="G1158" s="96"/>
      <c r="H1158" s="86" t="s">
        <v>142</v>
      </c>
      <c r="I1158" s="85"/>
      <c r="J1158" s="92" t="s">
        <v>134</v>
      </c>
      <c r="K1158" s="93"/>
      <c r="L1158" s="92" t="s">
        <v>134</v>
      </c>
      <c r="M1158" s="90"/>
      <c r="N1158" s="86" t="s">
        <v>134</v>
      </c>
      <c r="O1158" s="90"/>
      <c r="P1158" s="86" t="s">
        <v>134</v>
      </c>
      <c r="Q1158" s="90"/>
      <c r="R1158" s="97">
        <v>45994</v>
      </c>
      <c r="S1158" s="87"/>
      <c r="T1158" s="96"/>
      <c r="U1158" s="96"/>
      <c r="V1158" s="96"/>
    </row>
    <row r="1159" spans="2:22" s="358" customFormat="1">
      <c r="B1159" s="70" t="s">
        <v>318</v>
      </c>
      <c r="D1159" s="72" t="s">
        <v>107</v>
      </c>
      <c r="E1159" s="95"/>
      <c r="F1159" s="72" t="s">
        <v>107</v>
      </c>
      <c r="G1159" s="95"/>
      <c r="H1159" s="72" t="s">
        <v>142</v>
      </c>
      <c r="J1159" s="92" t="s">
        <v>134</v>
      </c>
      <c r="K1159" s="93"/>
      <c r="L1159" s="92" t="s">
        <v>134</v>
      </c>
      <c r="M1159" s="71"/>
      <c r="N1159" s="72" t="s">
        <v>134</v>
      </c>
      <c r="O1159" s="71"/>
      <c r="P1159" s="72" t="s">
        <v>134</v>
      </c>
      <c r="Q1159" s="71"/>
      <c r="R1159" s="98">
        <v>45345</v>
      </c>
      <c r="S1159" s="102"/>
      <c r="T1159" s="95"/>
      <c r="U1159" s="95"/>
      <c r="V1159" s="95"/>
    </row>
    <row r="1160" spans="2:22" s="271" customFormat="1">
      <c r="B1160" s="70" t="s">
        <v>318</v>
      </c>
      <c r="D1160" s="72" t="s">
        <v>107</v>
      </c>
      <c r="E1160" s="95"/>
      <c r="F1160" s="72" t="s">
        <v>107</v>
      </c>
      <c r="G1160" s="95"/>
      <c r="H1160" s="72" t="s">
        <v>142</v>
      </c>
      <c r="J1160" s="92" t="s">
        <v>134</v>
      </c>
      <c r="K1160" s="93"/>
      <c r="L1160" s="92" t="s">
        <v>134</v>
      </c>
      <c r="M1160" s="71"/>
      <c r="N1160" s="72" t="s">
        <v>134</v>
      </c>
      <c r="O1160" s="71"/>
      <c r="P1160" s="72" t="s">
        <v>134</v>
      </c>
      <c r="Q1160" s="71"/>
      <c r="R1160" s="98">
        <v>44726</v>
      </c>
      <c r="S1160" s="102"/>
      <c r="T1160" s="95"/>
      <c r="U1160" s="95"/>
      <c r="V1160" s="95"/>
    </row>
    <row r="1161" spans="2:22" s="176" customFormat="1">
      <c r="B1161" s="70" t="s">
        <v>318</v>
      </c>
      <c r="D1161" s="72" t="s">
        <v>110</v>
      </c>
      <c r="E1161" s="95"/>
      <c r="F1161" s="72" t="s">
        <v>110</v>
      </c>
      <c r="G1161" s="95"/>
      <c r="H1161" s="72" t="s">
        <v>144</v>
      </c>
      <c r="J1161" s="92" t="s">
        <v>134</v>
      </c>
      <c r="K1161" s="93"/>
      <c r="L1161" s="92" t="s">
        <v>134</v>
      </c>
      <c r="M1161" s="71"/>
      <c r="N1161" s="72" t="s">
        <v>134</v>
      </c>
      <c r="O1161" s="71"/>
      <c r="P1161" s="72" t="s">
        <v>134</v>
      </c>
      <c r="Q1161" s="71"/>
      <c r="R1161" s="98">
        <v>44057</v>
      </c>
      <c r="S1161" s="102"/>
      <c r="T1161" s="95"/>
      <c r="U1161" s="95"/>
      <c r="V1161" s="95"/>
    </row>
    <row r="1162" spans="2:22">
      <c r="B1162" s="70" t="s">
        <v>318</v>
      </c>
      <c r="C1162" s="101"/>
      <c r="D1162" s="72" t="s">
        <v>91</v>
      </c>
      <c r="E1162" s="95"/>
      <c r="F1162" s="72" t="s">
        <v>91</v>
      </c>
      <c r="G1162" s="95"/>
      <c r="H1162" s="72" t="s">
        <v>285</v>
      </c>
      <c r="I1162" s="101"/>
      <c r="J1162" s="92" t="s">
        <v>600</v>
      </c>
      <c r="K1162" s="93"/>
      <c r="L1162" s="92" t="s">
        <v>600</v>
      </c>
      <c r="M1162" s="71"/>
      <c r="N1162" s="72" t="s">
        <v>134</v>
      </c>
      <c r="O1162" s="71"/>
      <c r="P1162" s="72" t="s">
        <v>134</v>
      </c>
      <c r="Q1162" s="71"/>
      <c r="R1162" s="98">
        <v>44001</v>
      </c>
      <c r="S1162" s="87"/>
      <c r="T1162" s="95"/>
      <c r="U1162" s="95"/>
      <c r="V1162" s="95"/>
    </row>
    <row r="1163" spans="2:22">
      <c r="B1163" s="70" t="s">
        <v>318</v>
      </c>
      <c r="C1163" s="101"/>
      <c r="D1163" s="72" t="s">
        <v>91</v>
      </c>
      <c r="E1163" s="95"/>
      <c r="F1163" s="72" t="s">
        <v>91</v>
      </c>
      <c r="G1163" s="95"/>
      <c r="H1163" s="72" t="s">
        <v>143</v>
      </c>
      <c r="I1163" s="101"/>
      <c r="J1163" s="92" t="s">
        <v>134</v>
      </c>
      <c r="K1163" s="93"/>
      <c r="L1163" s="92" t="s">
        <v>134</v>
      </c>
      <c r="M1163" s="71"/>
      <c r="N1163" s="72" t="s">
        <v>134</v>
      </c>
      <c r="O1163" s="71"/>
      <c r="P1163" s="72" t="s">
        <v>134</v>
      </c>
      <c r="Q1163" s="71"/>
      <c r="R1163" s="98">
        <v>43838</v>
      </c>
      <c r="S1163" s="87"/>
      <c r="T1163" s="95"/>
      <c r="U1163" s="95"/>
      <c r="V1163" s="95"/>
    </row>
    <row r="1164" spans="2:22">
      <c r="B1164" s="84" t="s">
        <v>52</v>
      </c>
      <c r="C1164" s="85"/>
      <c r="D1164" s="86" t="s">
        <v>37</v>
      </c>
      <c r="E1164" s="96"/>
      <c r="F1164" s="86" t="s">
        <v>37</v>
      </c>
      <c r="G1164" s="96"/>
      <c r="H1164" s="86" t="s">
        <v>142</v>
      </c>
      <c r="I1164" s="85"/>
      <c r="J1164" s="88" t="s">
        <v>134</v>
      </c>
      <c r="K1164" s="89"/>
      <c r="L1164" s="88" t="s">
        <v>134</v>
      </c>
      <c r="M1164" s="90"/>
      <c r="N1164" s="86" t="s">
        <v>134</v>
      </c>
      <c r="O1164" s="90"/>
      <c r="P1164" s="86" t="s">
        <v>134</v>
      </c>
      <c r="Q1164" s="90"/>
      <c r="R1164" s="97">
        <v>46038</v>
      </c>
      <c r="S1164" s="87"/>
      <c r="T1164" s="96"/>
      <c r="U1164" s="96"/>
      <c r="V1164" s="96"/>
    </row>
    <row r="1165" spans="2:22" s="361" customFormat="1">
      <c r="B1165" s="70" t="s">
        <v>52</v>
      </c>
      <c r="D1165" s="72" t="s">
        <v>37</v>
      </c>
      <c r="E1165" s="95"/>
      <c r="F1165" s="72" t="s">
        <v>37</v>
      </c>
      <c r="G1165" s="95"/>
      <c r="H1165" s="72" t="s">
        <v>142</v>
      </c>
      <c r="J1165" s="92" t="s">
        <v>134</v>
      </c>
      <c r="K1165" s="93"/>
      <c r="L1165" s="92" t="s">
        <v>134</v>
      </c>
      <c r="M1165" s="71"/>
      <c r="N1165" s="72" t="s">
        <v>134</v>
      </c>
      <c r="O1165" s="71"/>
      <c r="P1165" s="72" t="s">
        <v>134</v>
      </c>
      <c r="Q1165" s="71"/>
      <c r="R1165" s="98">
        <v>45317</v>
      </c>
      <c r="S1165" s="102"/>
      <c r="T1165" s="95"/>
      <c r="U1165" s="95"/>
      <c r="V1165" s="95"/>
    </row>
    <row r="1166" spans="2:22" s="268" customFormat="1">
      <c r="B1166" s="70" t="s">
        <v>52</v>
      </c>
      <c r="D1166" s="72" t="s">
        <v>37</v>
      </c>
      <c r="E1166" s="95"/>
      <c r="F1166" s="72" t="s">
        <v>37</v>
      </c>
      <c r="G1166" s="95"/>
      <c r="H1166" s="72" t="s">
        <v>142</v>
      </c>
      <c r="J1166" s="92" t="s">
        <v>134</v>
      </c>
      <c r="K1166" s="93"/>
      <c r="L1166" s="92" t="s">
        <v>134</v>
      </c>
      <c r="M1166" s="71"/>
      <c r="N1166" s="72" t="s">
        <v>134</v>
      </c>
      <c r="O1166" s="71"/>
      <c r="P1166" s="72" t="s">
        <v>134</v>
      </c>
      <c r="Q1166" s="71"/>
      <c r="R1166" s="98">
        <v>44680</v>
      </c>
      <c r="S1166" s="102"/>
      <c r="T1166" s="95"/>
      <c r="U1166" s="95"/>
      <c r="V1166" s="95"/>
    </row>
    <row r="1167" spans="2:22" s="171" customFormat="1">
      <c r="B1167" s="70" t="s">
        <v>52</v>
      </c>
      <c r="D1167" s="72" t="s">
        <v>37</v>
      </c>
      <c r="E1167" s="95"/>
      <c r="F1167" s="72" t="s">
        <v>37</v>
      </c>
      <c r="G1167" s="95"/>
      <c r="H1167" s="72" t="s">
        <v>142</v>
      </c>
      <c r="J1167" s="92" t="s">
        <v>134</v>
      </c>
      <c r="K1167" s="93"/>
      <c r="L1167" s="92" t="s">
        <v>134</v>
      </c>
      <c r="M1167" s="71"/>
      <c r="N1167" s="72" t="s">
        <v>134</v>
      </c>
      <c r="O1167" s="71"/>
      <c r="P1167" s="72" t="s">
        <v>134</v>
      </c>
      <c r="Q1167" s="71"/>
      <c r="R1167" s="98">
        <v>44330</v>
      </c>
      <c r="S1167" s="102"/>
      <c r="T1167" s="95"/>
      <c r="U1167" s="95"/>
      <c r="V1167" s="95"/>
    </row>
    <row r="1168" spans="2:22">
      <c r="B1168" s="70" t="s">
        <v>52</v>
      </c>
      <c r="C1168" s="101"/>
      <c r="D1168" s="72" t="s">
        <v>37</v>
      </c>
      <c r="E1168" s="95"/>
      <c r="F1168" s="72" t="s">
        <v>37</v>
      </c>
      <c r="G1168" s="95"/>
      <c r="H1168" s="72" t="s">
        <v>142</v>
      </c>
      <c r="I1168" s="101"/>
      <c r="J1168" s="92" t="s">
        <v>134</v>
      </c>
      <c r="K1168" s="93"/>
      <c r="L1168" s="92" t="s">
        <v>134</v>
      </c>
      <c r="M1168" s="71"/>
      <c r="N1168" s="72" t="s">
        <v>134</v>
      </c>
      <c r="O1168" s="71"/>
      <c r="P1168" s="72" t="s">
        <v>134</v>
      </c>
      <c r="Q1168" s="71"/>
      <c r="R1168" s="98">
        <v>42048</v>
      </c>
      <c r="S1168" s="87"/>
      <c r="T1168" s="95"/>
      <c r="U1168" s="95"/>
      <c r="V1168" s="95"/>
    </row>
    <row r="1169" spans="2:22">
      <c r="B1169" s="70" t="s">
        <v>52</v>
      </c>
      <c r="C1169" s="101"/>
      <c r="D1169" s="72" t="s">
        <v>45</v>
      </c>
      <c r="E1169" s="95"/>
      <c r="F1169" s="72" t="s">
        <v>45</v>
      </c>
      <c r="G1169" s="95"/>
      <c r="H1169" s="72" t="s">
        <v>142</v>
      </c>
      <c r="I1169" s="101"/>
      <c r="J1169" s="92" t="s">
        <v>134</v>
      </c>
      <c r="K1169" s="93"/>
      <c r="L1169" s="92" t="s">
        <v>134</v>
      </c>
      <c r="M1169" s="71"/>
      <c r="N1169" s="72" t="s">
        <v>134</v>
      </c>
      <c r="O1169" s="71"/>
      <c r="P1169" s="72" t="s">
        <v>134</v>
      </c>
      <c r="Q1169" s="71"/>
      <c r="R1169" s="98">
        <v>41803</v>
      </c>
      <c r="S1169" s="87"/>
      <c r="T1169" s="95"/>
      <c r="U1169" s="95"/>
      <c r="V1169" s="95"/>
    </row>
    <row r="1170" spans="2:22">
      <c r="B1170" s="70" t="s">
        <v>52</v>
      </c>
      <c r="C1170" s="101"/>
      <c r="D1170" s="72" t="s">
        <v>39</v>
      </c>
      <c r="E1170" s="95"/>
      <c r="F1170" s="72" t="s">
        <v>39</v>
      </c>
      <c r="G1170" s="95"/>
      <c r="H1170" s="72" t="s">
        <v>143</v>
      </c>
      <c r="I1170" s="101"/>
      <c r="J1170" s="92" t="s">
        <v>134</v>
      </c>
      <c r="K1170" s="93"/>
      <c r="L1170" s="92" t="s">
        <v>134</v>
      </c>
      <c r="M1170" s="71"/>
      <c r="N1170" s="72" t="s">
        <v>134</v>
      </c>
      <c r="O1170" s="71"/>
      <c r="P1170" s="72" t="s">
        <v>134</v>
      </c>
      <c r="Q1170" s="71"/>
      <c r="R1170" s="98">
        <v>41348</v>
      </c>
      <c r="S1170" s="87"/>
      <c r="T1170" s="95"/>
      <c r="U1170" s="95"/>
      <c r="V1170" s="95"/>
    </row>
    <row r="1171" spans="2:22">
      <c r="B1171" s="70" t="s">
        <v>52</v>
      </c>
      <c r="C1171" s="101"/>
      <c r="D1171" s="72" t="s">
        <v>53</v>
      </c>
      <c r="E1171" s="95"/>
      <c r="F1171" s="72" t="s">
        <v>53</v>
      </c>
      <c r="G1171" s="95"/>
      <c r="H1171" s="72" t="s">
        <v>143</v>
      </c>
      <c r="I1171" s="101"/>
      <c r="J1171" s="92" t="s">
        <v>134</v>
      </c>
      <c r="K1171" s="93"/>
      <c r="L1171" s="92" t="s">
        <v>134</v>
      </c>
      <c r="M1171" s="71"/>
      <c r="N1171" s="72" t="s">
        <v>134</v>
      </c>
      <c r="O1171" s="71"/>
      <c r="P1171" s="72" t="s">
        <v>134</v>
      </c>
      <c r="Q1171" s="71"/>
      <c r="R1171" s="98">
        <v>40700</v>
      </c>
      <c r="S1171" s="87"/>
      <c r="T1171" s="95"/>
      <c r="U1171" s="95"/>
      <c r="V1171" s="95"/>
    </row>
    <row r="1172" spans="2:22">
      <c r="B1172" s="70" t="s">
        <v>52</v>
      </c>
      <c r="C1172" s="101"/>
      <c r="D1172" s="72" t="s">
        <v>53</v>
      </c>
      <c r="E1172" s="95"/>
      <c r="F1172" s="72" t="s">
        <v>53</v>
      </c>
      <c r="G1172" s="95"/>
      <c r="H1172" s="72" t="s">
        <v>142</v>
      </c>
      <c r="I1172" s="101"/>
      <c r="J1172" s="92" t="s">
        <v>134</v>
      </c>
      <c r="K1172" s="93"/>
      <c r="L1172" s="92" t="s">
        <v>134</v>
      </c>
      <c r="M1172" s="71"/>
      <c r="N1172" s="72" t="s">
        <v>134</v>
      </c>
      <c r="O1172" s="71"/>
      <c r="P1172" s="72" t="s">
        <v>134</v>
      </c>
      <c r="Q1172" s="71"/>
      <c r="R1172" s="98">
        <v>40268</v>
      </c>
      <c r="S1172" s="87"/>
      <c r="T1172" s="95"/>
      <c r="U1172" s="95"/>
      <c r="V1172" s="95"/>
    </row>
    <row r="1173" spans="2:22">
      <c r="B1173" s="70" t="s">
        <v>52</v>
      </c>
      <c r="C1173" s="101"/>
      <c r="D1173" s="72" t="s">
        <v>53</v>
      </c>
      <c r="E1173" s="95"/>
      <c r="F1173" s="72" t="s">
        <v>53</v>
      </c>
      <c r="G1173" s="95"/>
      <c r="H1173" s="72" t="s">
        <v>144</v>
      </c>
      <c r="I1173" s="101"/>
      <c r="J1173" s="92" t="s">
        <v>134</v>
      </c>
      <c r="K1173" s="93"/>
      <c r="L1173" s="92" t="s">
        <v>134</v>
      </c>
      <c r="M1173" s="71"/>
      <c r="N1173" s="72" t="s">
        <v>134</v>
      </c>
      <c r="O1173" s="71"/>
      <c r="P1173" s="72" t="s">
        <v>134</v>
      </c>
      <c r="Q1173" s="71"/>
      <c r="R1173" s="98">
        <v>39926</v>
      </c>
      <c r="S1173" s="87"/>
      <c r="T1173" s="95"/>
      <c r="U1173" s="95"/>
      <c r="V1173" s="95"/>
    </row>
    <row r="1174" spans="2:22">
      <c r="B1174" s="70" t="s">
        <v>52</v>
      </c>
      <c r="C1174" s="101"/>
      <c r="D1174" s="72" t="s">
        <v>45</v>
      </c>
      <c r="E1174" s="95"/>
      <c r="F1174" s="72" t="s">
        <v>45</v>
      </c>
      <c r="G1174" s="95"/>
      <c r="H1174" s="72" t="s">
        <v>144</v>
      </c>
      <c r="I1174" s="101"/>
      <c r="J1174" s="92" t="s">
        <v>134</v>
      </c>
      <c r="K1174" s="93"/>
      <c r="L1174" s="92" t="s">
        <v>134</v>
      </c>
      <c r="M1174" s="71"/>
      <c r="N1174" s="72" t="s">
        <v>134</v>
      </c>
      <c r="O1174" s="71"/>
      <c r="P1174" s="72" t="s">
        <v>134</v>
      </c>
      <c r="Q1174" s="71"/>
      <c r="R1174" s="98">
        <v>39820</v>
      </c>
      <c r="S1174" s="87"/>
      <c r="T1174" s="95"/>
      <c r="U1174" s="95"/>
      <c r="V1174" s="95"/>
    </row>
    <row r="1175" spans="2:22">
      <c r="B1175" s="70" t="s">
        <v>52</v>
      </c>
      <c r="C1175" s="101"/>
      <c r="D1175" s="72" t="s">
        <v>37</v>
      </c>
      <c r="E1175" s="95"/>
      <c r="F1175" s="72" t="s">
        <v>37</v>
      </c>
      <c r="G1175" s="95"/>
      <c r="H1175" s="72" t="s">
        <v>144</v>
      </c>
      <c r="I1175" s="101"/>
      <c r="J1175" s="92" t="s">
        <v>134</v>
      </c>
      <c r="K1175" s="93"/>
      <c r="L1175" s="92" t="s">
        <v>134</v>
      </c>
      <c r="M1175" s="71"/>
      <c r="N1175" s="72" t="s">
        <v>134</v>
      </c>
      <c r="O1175" s="71"/>
      <c r="P1175" s="72" t="s">
        <v>134</v>
      </c>
      <c r="Q1175" s="71"/>
      <c r="R1175" s="98">
        <v>39759</v>
      </c>
      <c r="S1175" s="87"/>
      <c r="T1175" s="95"/>
      <c r="U1175" s="95"/>
      <c r="V1175" s="95"/>
    </row>
    <row r="1176" spans="2:22">
      <c r="B1176" s="70" t="s">
        <v>52</v>
      </c>
      <c r="C1176" s="101"/>
      <c r="D1176" s="72" t="s">
        <v>32</v>
      </c>
      <c r="E1176" s="95"/>
      <c r="F1176" s="72" t="s">
        <v>32</v>
      </c>
      <c r="G1176" s="95"/>
      <c r="H1176" s="72" t="s">
        <v>144</v>
      </c>
      <c r="I1176" s="101"/>
      <c r="J1176" s="92" t="s">
        <v>134</v>
      </c>
      <c r="K1176" s="93"/>
      <c r="L1176" s="92" t="s">
        <v>134</v>
      </c>
      <c r="M1176" s="71"/>
      <c r="N1176" s="72" t="s">
        <v>134</v>
      </c>
      <c r="O1176" s="71"/>
      <c r="P1176" s="72" t="s">
        <v>134</v>
      </c>
      <c r="Q1176" s="71"/>
      <c r="R1176" s="98">
        <v>39716</v>
      </c>
      <c r="S1176" s="87"/>
      <c r="T1176" s="95"/>
      <c r="U1176" s="95"/>
      <c r="V1176" s="95"/>
    </row>
    <row r="1177" spans="2:22">
      <c r="B1177" s="70" t="s">
        <v>52</v>
      </c>
      <c r="C1177" s="101"/>
      <c r="D1177" s="72" t="s">
        <v>32</v>
      </c>
      <c r="E1177" s="95"/>
      <c r="F1177" s="72" t="s">
        <v>32</v>
      </c>
      <c r="G1177" s="95"/>
      <c r="H1177" s="72" t="s">
        <v>142</v>
      </c>
      <c r="I1177" s="101"/>
      <c r="J1177" s="92" t="s">
        <v>134</v>
      </c>
      <c r="K1177" s="93"/>
      <c r="L1177" s="92" t="s">
        <v>134</v>
      </c>
      <c r="M1177" s="71"/>
      <c r="N1177" s="72" t="s">
        <v>134</v>
      </c>
      <c r="O1177" s="71"/>
      <c r="P1177" s="72" t="s">
        <v>134</v>
      </c>
      <c r="Q1177" s="71"/>
      <c r="R1177" s="98">
        <v>39337</v>
      </c>
      <c r="S1177" s="87"/>
      <c r="T1177" s="95"/>
      <c r="U1177" s="95"/>
      <c r="V1177" s="95"/>
    </row>
    <row r="1178" spans="2:22">
      <c r="B1178" s="70" t="s">
        <v>52</v>
      </c>
      <c r="C1178" s="101"/>
      <c r="D1178" s="72" t="s">
        <v>32</v>
      </c>
      <c r="E1178" s="95"/>
      <c r="F1178" s="72" t="s">
        <v>32</v>
      </c>
      <c r="G1178" s="95"/>
      <c r="H1178" s="72" t="s">
        <v>143</v>
      </c>
      <c r="I1178" s="101"/>
      <c r="J1178" s="92" t="s">
        <v>134</v>
      </c>
      <c r="K1178" s="93"/>
      <c r="L1178" s="92" t="s">
        <v>134</v>
      </c>
      <c r="M1178" s="71"/>
      <c r="N1178" s="72" t="s">
        <v>134</v>
      </c>
      <c r="O1178" s="71"/>
      <c r="P1178" s="72" t="s">
        <v>134</v>
      </c>
      <c r="Q1178" s="71"/>
      <c r="R1178" s="98">
        <v>38785</v>
      </c>
      <c r="S1178" s="87"/>
      <c r="T1178" s="95"/>
      <c r="U1178" s="95"/>
      <c r="V1178" s="95"/>
    </row>
    <row r="1179" spans="2:22">
      <c r="B1179" s="70" t="s">
        <v>52</v>
      </c>
      <c r="C1179" s="101"/>
      <c r="D1179" s="72" t="s">
        <v>32</v>
      </c>
      <c r="E1179" s="95"/>
      <c r="F1179" s="72" t="s">
        <v>32</v>
      </c>
      <c r="G1179" s="95"/>
      <c r="H1179" s="72" t="s">
        <v>142</v>
      </c>
      <c r="I1179" s="101"/>
      <c r="J1179" s="92" t="s">
        <v>134</v>
      </c>
      <c r="K1179" s="93"/>
      <c r="L1179" s="92" t="s">
        <v>134</v>
      </c>
      <c r="M1179" s="71"/>
      <c r="N1179" s="72" t="s">
        <v>134</v>
      </c>
      <c r="O1179" s="71"/>
      <c r="P1179" s="72" t="s">
        <v>134</v>
      </c>
      <c r="Q1179" s="71"/>
      <c r="R1179" s="98">
        <v>37940</v>
      </c>
      <c r="S1179" s="87"/>
      <c r="T1179" s="95"/>
      <c r="U1179" s="95"/>
      <c r="V1179" s="95"/>
    </row>
    <row r="1180" spans="2:22">
      <c r="B1180" s="70" t="s">
        <v>52</v>
      </c>
      <c r="C1180" s="101"/>
      <c r="D1180" s="72" t="s">
        <v>32</v>
      </c>
      <c r="E1180" s="95"/>
      <c r="F1180" s="72" t="s">
        <v>32</v>
      </c>
      <c r="G1180" s="95"/>
      <c r="H1180" s="72" t="s">
        <v>134</v>
      </c>
      <c r="I1180" s="101"/>
      <c r="J1180" s="92" t="s">
        <v>134</v>
      </c>
      <c r="K1180" s="93"/>
      <c r="L1180" s="92" t="s">
        <v>134</v>
      </c>
      <c r="M1180" s="71"/>
      <c r="N1180" s="72" t="s">
        <v>134</v>
      </c>
      <c r="O1180" s="71"/>
      <c r="P1180" s="72" t="s">
        <v>134</v>
      </c>
      <c r="Q1180" s="71"/>
      <c r="R1180" s="98">
        <v>37572</v>
      </c>
      <c r="S1180" s="87"/>
      <c r="T1180" s="95"/>
      <c r="U1180" s="95"/>
      <c r="V1180" s="95"/>
    </row>
    <row r="1181" spans="2:22">
      <c r="B1181" s="70" t="s">
        <v>52</v>
      </c>
      <c r="C1181" s="101"/>
      <c r="D1181" s="72" t="s">
        <v>39</v>
      </c>
      <c r="E1181" s="95"/>
      <c r="F1181" s="72" t="s">
        <v>32</v>
      </c>
      <c r="G1181" s="95"/>
      <c r="H1181" s="72" t="s">
        <v>134</v>
      </c>
      <c r="I1181" s="101"/>
      <c r="J1181" s="92" t="s">
        <v>134</v>
      </c>
      <c r="K1181" s="93"/>
      <c r="L1181" s="92" t="s">
        <v>134</v>
      </c>
      <c r="M1181" s="71"/>
      <c r="N1181" s="72" t="s">
        <v>134</v>
      </c>
      <c r="O1181" s="71"/>
      <c r="P1181" s="72" t="s">
        <v>134</v>
      </c>
      <c r="Q1181" s="71"/>
      <c r="R1181" s="98">
        <v>36221</v>
      </c>
      <c r="S1181" s="87"/>
      <c r="T1181" s="95"/>
      <c r="U1181" s="95"/>
      <c r="V1181" s="95"/>
    </row>
    <row r="1182" spans="2:22">
      <c r="B1182" s="70" t="s">
        <v>52</v>
      </c>
      <c r="C1182" s="101"/>
      <c r="D1182" s="72" t="s">
        <v>39</v>
      </c>
      <c r="E1182" s="95"/>
      <c r="F1182" s="72" t="s">
        <v>134</v>
      </c>
      <c r="G1182" s="95"/>
      <c r="H1182" s="72" t="s">
        <v>134</v>
      </c>
      <c r="I1182" s="101"/>
      <c r="J1182" s="92" t="s">
        <v>134</v>
      </c>
      <c r="K1182" s="93"/>
      <c r="L1182" s="92" t="s">
        <v>134</v>
      </c>
      <c r="M1182" s="71"/>
      <c r="N1182" s="72" t="s">
        <v>134</v>
      </c>
      <c r="O1182" s="71"/>
      <c r="P1182" s="72" t="s">
        <v>134</v>
      </c>
      <c r="Q1182" s="71"/>
      <c r="R1182" s="98">
        <v>35781</v>
      </c>
      <c r="S1182" s="87"/>
      <c r="T1182" s="95"/>
      <c r="U1182" s="95"/>
      <c r="V1182" s="95"/>
    </row>
    <row r="1183" spans="2:22">
      <c r="B1183" s="84" t="s">
        <v>92</v>
      </c>
      <c r="C1183" s="85"/>
      <c r="D1183" s="86" t="s">
        <v>283</v>
      </c>
      <c r="E1183" s="96"/>
      <c r="F1183" s="86" t="s">
        <v>283</v>
      </c>
      <c r="G1183" s="96"/>
      <c r="H1183" s="86" t="s">
        <v>142</v>
      </c>
      <c r="I1183" s="85"/>
      <c r="J1183" s="92" t="s">
        <v>134</v>
      </c>
      <c r="K1183" s="93"/>
      <c r="L1183" s="92" t="s">
        <v>134</v>
      </c>
      <c r="M1183" s="90"/>
      <c r="N1183" s="86" t="s">
        <v>134</v>
      </c>
      <c r="O1183" s="90"/>
      <c r="P1183" s="86" t="s">
        <v>134</v>
      </c>
      <c r="Q1183" s="85"/>
      <c r="R1183" s="97">
        <v>45979</v>
      </c>
      <c r="S1183" s="87"/>
      <c r="T1183" s="96"/>
      <c r="U1183" s="96"/>
      <c r="V1183" s="96"/>
    </row>
    <row r="1184" spans="2:22" s="356" customFormat="1">
      <c r="B1184" s="70" t="s">
        <v>92</v>
      </c>
      <c r="D1184" s="72" t="s">
        <v>283</v>
      </c>
      <c r="E1184" s="95"/>
      <c r="F1184" s="72" t="s">
        <v>283</v>
      </c>
      <c r="G1184" s="95"/>
      <c r="H1184" s="72" t="s">
        <v>142</v>
      </c>
      <c r="J1184" s="92" t="s">
        <v>134</v>
      </c>
      <c r="K1184" s="93"/>
      <c r="L1184" s="92" t="s">
        <v>134</v>
      </c>
      <c r="M1184" s="71"/>
      <c r="N1184" s="72" t="s">
        <v>134</v>
      </c>
      <c r="O1184" s="71"/>
      <c r="P1184" s="72" t="s">
        <v>134</v>
      </c>
      <c r="R1184" s="98">
        <v>45273</v>
      </c>
      <c r="S1184" s="102"/>
      <c r="T1184" s="95"/>
      <c r="U1184" s="95"/>
      <c r="V1184" s="95"/>
    </row>
    <row r="1185" spans="2:22" s="263" customFormat="1">
      <c r="B1185" s="70" t="s">
        <v>92</v>
      </c>
      <c r="D1185" s="72" t="s">
        <v>283</v>
      </c>
      <c r="E1185" s="95"/>
      <c r="F1185" s="72" t="s">
        <v>283</v>
      </c>
      <c r="G1185" s="95"/>
      <c r="H1185" s="72" t="s">
        <v>134</v>
      </c>
      <c r="J1185" s="92" t="s">
        <v>134</v>
      </c>
      <c r="K1185" s="93"/>
      <c r="L1185" s="92" t="s">
        <v>134</v>
      </c>
      <c r="M1185" s="71"/>
      <c r="N1185" s="72" t="s">
        <v>134</v>
      </c>
      <c r="O1185" s="71"/>
      <c r="P1185" s="72" t="s">
        <v>134</v>
      </c>
      <c r="R1185" s="98">
        <v>44039</v>
      </c>
      <c r="S1185" s="102"/>
      <c r="T1185" s="95"/>
      <c r="U1185" s="95"/>
      <c r="V1185" s="95"/>
    </row>
    <row r="1186" spans="2:22">
      <c r="B1186" s="70" t="s">
        <v>92</v>
      </c>
      <c r="C1186" s="101"/>
      <c r="D1186" s="72" t="s">
        <v>105</v>
      </c>
      <c r="E1186" s="95"/>
      <c r="F1186" s="72" t="s">
        <v>105</v>
      </c>
      <c r="G1186" s="95"/>
      <c r="H1186" s="72" t="s">
        <v>142</v>
      </c>
      <c r="I1186" s="101"/>
      <c r="J1186" s="92" t="s">
        <v>134</v>
      </c>
      <c r="K1186" s="93"/>
      <c r="L1186" s="92" t="s">
        <v>134</v>
      </c>
      <c r="M1186" s="71"/>
      <c r="N1186" s="72" t="s">
        <v>134</v>
      </c>
      <c r="O1186" s="71"/>
      <c r="P1186" s="72" t="s">
        <v>134</v>
      </c>
      <c r="Q1186" s="71"/>
      <c r="R1186" s="98">
        <v>43882</v>
      </c>
      <c r="S1186" s="87"/>
      <c r="T1186" s="95"/>
      <c r="U1186" s="95"/>
      <c r="V1186" s="95"/>
    </row>
    <row r="1187" spans="2:22">
      <c r="B1187" s="70" t="s">
        <v>92</v>
      </c>
      <c r="C1187" s="101"/>
      <c r="D1187" s="72" t="s">
        <v>110</v>
      </c>
      <c r="E1187" s="95"/>
      <c r="F1187" s="72" t="s">
        <v>110</v>
      </c>
      <c r="G1187" s="95"/>
      <c r="H1187" s="72" t="s">
        <v>285</v>
      </c>
      <c r="I1187" s="101"/>
      <c r="J1187" s="92" t="s">
        <v>600</v>
      </c>
      <c r="K1187" s="93"/>
      <c r="L1187" s="92" t="s">
        <v>600</v>
      </c>
      <c r="M1187" s="71"/>
      <c r="N1187" s="72" t="s">
        <v>134</v>
      </c>
      <c r="O1187" s="71"/>
      <c r="P1187" s="72" t="s">
        <v>134</v>
      </c>
      <c r="Q1187" s="71"/>
      <c r="R1187" s="98">
        <v>43774</v>
      </c>
      <c r="S1187" s="87"/>
      <c r="T1187" s="95"/>
      <c r="U1187" s="95"/>
      <c r="V1187" s="95"/>
    </row>
    <row r="1188" spans="2:22">
      <c r="B1188" s="70" t="s">
        <v>92</v>
      </c>
      <c r="C1188" s="101"/>
      <c r="D1188" s="72" t="s">
        <v>98</v>
      </c>
      <c r="E1188" s="95"/>
      <c r="F1188" s="72" t="s">
        <v>98</v>
      </c>
      <c r="G1188" s="95"/>
      <c r="H1188" s="72" t="s">
        <v>285</v>
      </c>
      <c r="I1188" s="101"/>
      <c r="J1188" s="92" t="s">
        <v>600</v>
      </c>
      <c r="K1188" s="93"/>
      <c r="L1188" s="92" t="s">
        <v>600</v>
      </c>
      <c r="M1188" s="71"/>
      <c r="N1188" s="72" t="s">
        <v>134</v>
      </c>
      <c r="O1188" s="71"/>
      <c r="P1188" s="72" t="s">
        <v>134</v>
      </c>
      <c r="Q1188" s="71"/>
      <c r="R1188" s="98">
        <v>43742</v>
      </c>
      <c r="S1188" s="87"/>
      <c r="T1188" s="95"/>
      <c r="U1188" s="95"/>
      <c r="V1188" s="95"/>
    </row>
    <row r="1189" spans="2:22">
      <c r="B1189" s="70" t="s">
        <v>92</v>
      </c>
      <c r="C1189" s="101"/>
      <c r="D1189" s="72" t="s">
        <v>98</v>
      </c>
      <c r="E1189" s="95"/>
      <c r="F1189" s="72" t="s">
        <v>98</v>
      </c>
      <c r="G1189" s="95"/>
      <c r="H1189" s="72" t="s">
        <v>142</v>
      </c>
      <c r="I1189" s="101"/>
      <c r="J1189" s="92" t="s">
        <v>134</v>
      </c>
      <c r="K1189" s="93"/>
      <c r="L1189" s="92" t="s">
        <v>134</v>
      </c>
      <c r="M1189" s="71"/>
      <c r="N1189" s="72" t="s">
        <v>134</v>
      </c>
      <c r="O1189" s="71"/>
      <c r="P1189" s="72" t="s">
        <v>134</v>
      </c>
      <c r="Q1189" s="71"/>
      <c r="R1189" s="98">
        <v>43486</v>
      </c>
      <c r="S1189" s="87"/>
      <c r="T1189" s="95"/>
      <c r="U1189" s="95"/>
      <c r="V1189" s="95"/>
    </row>
    <row r="1190" spans="2:22">
      <c r="B1190" s="70" t="s">
        <v>92</v>
      </c>
      <c r="C1190" s="101"/>
      <c r="D1190" s="72" t="s">
        <v>91</v>
      </c>
      <c r="E1190" s="95"/>
      <c r="F1190" s="72" t="s">
        <v>91</v>
      </c>
      <c r="G1190" s="95"/>
      <c r="H1190" s="72" t="s">
        <v>144</v>
      </c>
      <c r="I1190" s="101"/>
      <c r="J1190" s="92" t="s">
        <v>134</v>
      </c>
      <c r="K1190" s="93"/>
      <c r="L1190" s="92" t="s">
        <v>134</v>
      </c>
      <c r="M1190" s="71"/>
      <c r="N1190" s="72" t="s">
        <v>134</v>
      </c>
      <c r="O1190" s="71"/>
      <c r="P1190" s="72" t="s">
        <v>134</v>
      </c>
      <c r="Q1190" s="71"/>
      <c r="R1190" s="98">
        <v>43447</v>
      </c>
      <c r="S1190" s="87"/>
      <c r="T1190" s="95"/>
      <c r="U1190" s="95"/>
      <c r="V1190" s="95"/>
    </row>
    <row r="1191" spans="2:22">
      <c r="B1191" s="70" t="s">
        <v>92</v>
      </c>
      <c r="C1191" s="101"/>
      <c r="D1191" s="72" t="s">
        <v>91</v>
      </c>
      <c r="E1191" s="95"/>
      <c r="F1191" s="72" t="s">
        <v>91</v>
      </c>
      <c r="G1191" s="95"/>
      <c r="H1191" s="72" t="s">
        <v>142</v>
      </c>
      <c r="I1191" s="101"/>
      <c r="J1191" s="92" t="s">
        <v>134</v>
      </c>
      <c r="K1191" s="93"/>
      <c r="L1191" s="92" t="s">
        <v>134</v>
      </c>
      <c r="M1191" s="71"/>
      <c r="N1191" s="72" t="s">
        <v>134</v>
      </c>
      <c r="O1191" s="71"/>
      <c r="P1191" s="72" t="s">
        <v>134</v>
      </c>
      <c r="Q1191" s="71"/>
      <c r="R1191" s="98">
        <v>42972</v>
      </c>
      <c r="S1191" s="87"/>
      <c r="T1191" s="95"/>
      <c r="U1191" s="95"/>
      <c r="V1191" s="95"/>
    </row>
    <row r="1192" spans="2:22">
      <c r="B1192" s="70" t="s">
        <v>92</v>
      </c>
      <c r="C1192" s="101"/>
      <c r="D1192" s="72" t="s">
        <v>88</v>
      </c>
      <c r="E1192" s="95"/>
      <c r="F1192" s="72" t="s">
        <v>88</v>
      </c>
      <c r="G1192" s="95"/>
      <c r="H1192" s="72" t="s">
        <v>144</v>
      </c>
      <c r="I1192" s="101"/>
      <c r="J1192" s="92" t="s">
        <v>134</v>
      </c>
      <c r="K1192" s="93"/>
      <c r="L1192" s="92" t="s">
        <v>134</v>
      </c>
      <c r="M1192" s="71"/>
      <c r="N1192" s="72" t="s">
        <v>134</v>
      </c>
      <c r="O1192" s="71"/>
      <c r="P1192" s="72" t="s">
        <v>134</v>
      </c>
      <c r="Q1192" s="71"/>
      <c r="R1192" s="98">
        <v>41989</v>
      </c>
      <c r="S1192" s="87"/>
      <c r="T1192" s="95"/>
      <c r="U1192" s="95"/>
      <c r="V1192" s="95"/>
    </row>
    <row r="1193" spans="2:22">
      <c r="B1193" s="70" t="s">
        <v>92</v>
      </c>
      <c r="C1193" s="101"/>
      <c r="D1193" s="72" t="s">
        <v>69</v>
      </c>
      <c r="E1193" s="95"/>
      <c r="F1193" s="72" t="s">
        <v>69</v>
      </c>
      <c r="G1193" s="95"/>
      <c r="H1193" s="72" t="s">
        <v>144</v>
      </c>
      <c r="I1193" s="101"/>
      <c r="J1193" s="92" t="s">
        <v>134</v>
      </c>
      <c r="K1193" s="93"/>
      <c r="L1193" s="92" t="s">
        <v>134</v>
      </c>
      <c r="M1193" s="71"/>
      <c r="N1193" s="72" t="s">
        <v>134</v>
      </c>
      <c r="O1193" s="71"/>
      <c r="P1193" s="72" t="s">
        <v>134</v>
      </c>
      <c r="Q1193" s="71"/>
      <c r="R1193" s="98">
        <v>41408</v>
      </c>
      <c r="S1193" s="87"/>
      <c r="T1193" s="95"/>
      <c r="U1193" s="95"/>
      <c r="V1193" s="95"/>
    </row>
    <row r="1194" spans="2:22">
      <c r="B1194" s="70" t="s">
        <v>92</v>
      </c>
      <c r="C1194" s="101"/>
      <c r="D1194" s="72" t="s">
        <v>69</v>
      </c>
      <c r="E1194" s="95"/>
      <c r="F1194" s="72" t="s">
        <v>69</v>
      </c>
      <c r="G1194" s="95"/>
      <c r="H1194" s="72" t="s">
        <v>142</v>
      </c>
      <c r="I1194" s="101"/>
      <c r="J1194" s="92" t="s">
        <v>134</v>
      </c>
      <c r="K1194" s="93"/>
      <c r="L1194" s="92" t="s">
        <v>134</v>
      </c>
      <c r="M1194" s="71"/>
      <c r="N1194" s="72" t="s">
        <v>134</v>
      </c>
      <c r="O1194" s="71"/>
      <c r="P1194" s="72" t="s">
        <v>134</v>
      </c>
      <c r="Q1194" s="71"/>
      <c r="R1194" s="98">
        <v>40281</v>
      </c>
      <c r="S1194" s="87"/>
      <c r="T1194" s="95"/>
      <c r="U1194" s="95"/>
      <c r="V1194" s="95"/>
    </row>
    <row r="1195" spans="2:22">
      <c r="B1195" s="70" t="s">
        <v>92</v>
      </c>
      <c r="C1195" s="101"/>
      <c r="D1195" s="72" t="s">
        <v>88</v>
      </c>
      <c r="E1195" s="95"/>
      <c r="F1195" s="72" t="s">
        <v>88</v>
      </c>
      <c r="G1195" s="95"/>
      <c r="H1195" s="72" t="s">
        <v>143</v>
      </c>
      <c r="I1195" s="101"/>
      <c r="J1195" s="92" t="s">
        <v>134</v>
      </c>
      <c r="K1195" s="93"/>
      <c r="L1195" s="92" t="s">
        <v>134</v>
      </c>
      <c r="M1195" s="71"/>
      <c r="N1195" s="72" t="s">
        <v>134</v>
      </c>
      <c r="O1195" s="71"/>
      <c r="P1195" s="72" t="s">
        <v>134</v>
      </c>
      <c r="Q1195" s="71"/>
      <c r="R1195" s="98">
        <v>40165</v>
      </c>
      <c r="S1195" s="87"/>
      <c r="T1195" s="95"/>
      <c r="U1195" s="95"/>
      <c r="V1195" s="95"/>
    </row>
    <row r="1196" spans="2:22">
      <c r="B1196" s="70" t="s">
        <v>92</v>
      </c>
      <c r="C1196" s="101"/>
      <c r="D1196" s="72" t="s">
        <v>88</v>
      </c>
      <c r="E1196" s="95"/>
      <c r="F1196" s="72" t="s">
        <v>88</v>
      </c>
      <c r="G1196" s="95"/>
      <c r="H1196" s="72" t="s">
        <v>142</v>
      </c>
      <c r="I1196" s="101"/>
      <c r="J1196" s="92" t="s">
        <v>134</v>
      </c>
      <c r="K1196" s="93"/>
      <c r="L1196" s="92" t="s">
        <v>134</v>
      </c>
      <c r="M1196" s="71"/>
      <c r="N1196" s="72" t="s">
        <v>134</v>
      </c>
      <c r="O1196" s="71"/>
      <c r="P1196" s="72" t="s">
        <v>134</v>
      </c>
      <c r="Q1196" s="71"/>
      <c r="R1196" s="98">
        <v>39904</v>
      </c>
      <c r="S1196" s="87"/>
      <c r="T1196" s="95"/>
      <c r="U1196" s="95"/>
      <c r="V1196" s="95"/>
    </row>
    <row r="1197" spans="2:22">
      <c r="B1197" s="70" t="s">
        <v>92</v>
      </c>
      <c r="C1197" s="101"/>
      <c r="D1197" s="72" t="s">
        <v>91</v>
      </c>
      <c r="E1197" s="95"/>
      <c r="F1197" s="72" t="s">
        <v>91</v>
      </c>
      <c r="G1197" s="95"/>
      <c r="H1197" s="72" t="s">
        <v>143</v>
      </c>
      <c r="I1197" s="101"/>
      <c r="J1197" s="92" t="s">
        <v>134</v>
      </c>
      <c r="K1197" s="93"/>
      <c r="L1197" s="92" t="s">
        <v>134</v>
      </c>
      <c r="M1197" s="71"/>
      <c r="N1197" s="72" t="s">
        <v>134</v>
      </c>
      <c r="O1197" s="71"/>
      <c r="P1197" s="72" t="s">
        <v>134</v>
      </c>
      <c r="Q1197" s="71"/>
      <c r="R1197" s="98">
        <v>39793</v>
      </c>
      <c r="S1197" s="87"/>
      <c r="T1197" s="95"/>
      <c r="U1197" s="95"/>
      <c r="V1197" s="95"/>
    </row>
    <row r="1198" spans="2:22">
      <c r="B1198" s="70" t="s">
        <v>92</v>
      </c>
      <c r="C1198" s="101"/>
      <c r="D1198" s="72" t="s">
        <v>91</v>
      </c>
      <c r="E1198" s="95"/>
      <c r="F1198" s="72" t="s">
        <v>91</v>
      </c>
      <c r="G1198" s="95"/>
      <c r="H1198" s="72" t="s">
        <v>142</v>
      </c>
      <c r="I1198" s="101"/>
      <c r="J1198" s="92" t="s">
        <v>134</v>
      </c>
      <c r="K1198" s="93"/>
      <c r="L1198" s="92" t="s">
        <v>134</v>
      </c>
      <c r="M1198" s="71"/>
      <c r="N1198" s="72" t="s">
        <v>134</v>
      </c>
      <c r="O1198" s="71"/>
      <c r="P1198" s="72" t="s">
        <v>134</v>
      </c>
      <c r="Q1198" s="71"/>
      <c r="R1198" s="98">
        <v>39532</v>
      </c>
      <c r="S1198" s="87"/>
      <c r="T1198" s="95"/>
      <c r="U1198" s="95"/>
      <c r="V1198" s="95"/>
    </row>
    <row r="1199" spans="2:22">
      <c r="B1199" s="70" t="s">
        <v>92</v>
      </c>
      <c r="C1199" s="101"/>
      <c r="D1199" s="72" t="s">
        <v>91</v>
      </c>
      <c r="E1199" s="95"/>
      <c r="F1199" s="72" t="s">
        <v>91</v>
      </c>
      <c r="G1199" s="95"/>
      <c r="H1199" s="72" t="s">
        <v>144</v>
      </c>
      <c r="I1199" s="101"/>
      <c r="J1199" s="92" t="s">
        <v>134</v>
      </c>
      <c r="K1199" s="93"/>
      <c r="L1199" s="92" t="s">
        <v>134</v>
      </c>
      <c r="M1199" s="71"/>
      <c r="N1199" s="72" t="s">
        <v>134</v>
      </c>
      <c r="O1199" s="71"/>
      <c r="P1199" s="72" t="s">
        <v>134</v>
      </c>
      <c r="Q1199" s="71"/>
      <c r="R1199" s="98">
        <v>39042</v>
      </c>
      <c r="S1199" s="87"/>
      <c r="T1199" s="95"/>
      <c r="U1199" s="95"/>
      <c r="V1199" s="95"/>
    </row>
    <row r="1200" spans="2:22">
      <c r="B1200" s="70" t="s">
        <v>92</v>
      </c>
      <c r="C1200" s="101"/>
      <c r="D1200" s="72" t="s">
        <v>91</v>
      </c>
      <c r="E1200" s="95"/>
      <c r="F1200" s="72" t="s">
        <v>91</v>
      </c>
      <c r="G1200" s="95"/>
      <c r="H1200" s="72" t="s">
        <v>142</v>
      </c>
      <c r="I1200" s="101"/>
      <c r="J1200" s="92" t="s">
        <v>134</v>
      </c>
      <c r="K1200" s="93"/>
      <c r="L1200" s="92" t="s">
        <v>134</v>
      </c>
      <c r="M1200" s="71"/>
      <c r="N1200" s="72" t="s">
        <v>134</v>
      </c>
      <c r="O1200" s="71"/>
      <c r="P1200" s="72" t="s">
        <v>134</v>
      </c>
      <c r="Q1200" s="71"/>
      <c r="R1200" s="98">
        <v>38435</v>
      </c>
      <c r="S1200" s="87"/>
      <c r="T1200" s="95"/>
      <c r="U1200" s="95"/>
      <c r="V1200" s="95"/>
    </row>
    <row r="1201" spans="2:22">
      <c r="B1201" s="70" t="s">
        <v>92</v>
      </c>
      <c r="C1201" s="101"/>
      <c r="D1201" s="72" t="s">
        <v>88</v>
      </c>
      <c r="E1201" s="95"/>
      <c r="F1201" s="72" t="s">
        <v>91</v>
      </c>
      <c r="G1201" s="95"/>
      <c r="H1201" s="72" t="s">
        <v>144</v>
      </c>
      <c r="I1201" s="101"/>
      <c r="J1201" s="92" t="s">
        <v>134</v>
      </c>
      <c r="K1201" s="93"/>
      <c r="L1201" s="92" t="s">
        <v>134</v>
      </c>
      <c r="M1201" s="71"/>
      <c r="N1201" s="72" t="s">
        <v>134</v>
      </c>
      <c r="O1201" s="71"/>
      <c r="P1201" s="72" t="s">
        <v>134</v>
      </c>
      <c r="Q1201" s="71"/>
      <c r="R1201" s="98">
        <v>37940</v>
      </c>
      <c r="S1201" s="87"/>
      <c r="T1201" s="95"/>
      <c r="U1201" s="95"/>
      <c r="V1201" s="95"/>
    </row>
    <row r="1202" spans="2:22">
      <c r="B1202" s="70" t="s">
        <v>92</v>
      </c>
      <c r="C1202" s="101"/>
      <c r="D1202" s="72" t="s">
        <v>88</v>
      </c>
      <c r="E1202" s="95"/>
      <c r="F1202" s="72" t="s">
        <v>91</v>
      </c>
      <c r="G1202" s="95"/>
      <c r="H1202" s="72" t="s">
        <v>134</v>
      </c>
      <c r="I1202" s="101"/>
      <c r="J1202" s="92" t="s">
        <v>134</v>
      </c>
      <c r="K1202" s="93"/>
      <c r="L1202" s="92" t="s">
        <v>134</v>
      </c>
      <c r="M1202" s="71"/>
      <c r="N1202" s="72" t="s">
        <v>134</v>
      </c>
      <c r="O1202" s="71"/>
      <c r="P1202" s="72" t="s">
        <v>134</v>
      </c>
      <c r="Q1202" s="71"/>
      <c r="R1202" s="98">
        <v>37102</v>
      </c>
      <c r="S1202" s="87"/>
      <c r="T1202" s="95"/>
      <c r="U1202" s="95"/>
      <c r="V1202" s="95"/>
    </row>
    <row r="1203" spans="2:22">
      <c r="B1203" s="70" t="s">
        <v>92</v>
      </c>
      <c r="C1203" s="101"/>
      <c r="D1203" s="72" t="s">
        <v>69</v>
      </c>
      <c r="E1203" s="95"/>
      <c r="F1203" s="72" t="s">
        <v>69</v>
      </c>
      <c r="G1203" s="95"/>
      <c r="H1203" s="72" t="s">
        <v>134</v>
      </c>
      <c r="I1203" s="101"/>
      <c r="J1203" s="92" t="s">
        <v>134</v>
      </c>
      <c r="K1203" s="93"/>
      <c r="L1203" s="92" t="s">
        <v>134</v>
      </c>
      <c r="M1203" s="71"/>
      <c r="N1203" s="72" t="s">
        <v>134</v>
      </c>
      <c r="O1203" s="71"/>
      <c r="P1203" s="72" t="s">
        <v>134</v>
      </c>
      <c r="Q1203" s="71"/>
      <c r="R1203" s="98">
        <v>36398</v>
      </c>
      <c r="S1203" s="87"/>
      <c r="T1203" s="95"/>
      <c r="U1203" s="95"/>
      <c r="V1203" s="95"/>
    </row>
    <row r="1204" spans="2:22">
      <c r="B1204" s="70" t="s">
        <v>92</v>
      </c>
      <c r="C1204" s="101"/>
      <c r="D1204" s="72" t="s">
        <v>69</v>
      </c>
      <c r="E1204" s="95"/>
      <c r="F1204" s="72" t="s">
        <v>134</v>
      </c>
      <c r="G1204" s="95"/>
      <c r="H1204" s="72" t="s">
        <v>134</v>
      </c>
      <c r="I1204" s="101"/>
      <c r="J1204" s="92" t="s">
        <v>134</v>
      </c>
      <c r="K1204" s="93"/>
      <c r="L1204" s="92" t="s">
        <v>134</v>
      </c>
      <c r="M1204" s="71"/>
      <c r="N1204" s="72" t="s">
        <v>134</v>
      </c>
      <c r="O1204" s="71"/>
      <c r="P1204" s="72" t="s">
        <v>134</v>
      </c>
      <c r="Q1204" s="71"/>
      <c r="R1204" s="98">
        <v>35487</v>
      </c>
      <c r="S1204" s="87"/>
      <c r="T1204" s="95"/>
      <c r="U1204" s="95"/>
      <c r="V1204" s="95"/>
    </row>
    <row r="1205" spans="2:22">
      <c r="B1205" s="84" t="s">
        <v>75</v>
      </c>
      <c r="C1205" s="85"/>
      <c r="D1205" s="86" t="s">
        <v>32</v>
      </c>
      <c r="E1205" s="96"/>
      <c r="F1205" s="86" t="s">
        <v>32</v>
      </c>
      <c r="G1205" s="96"/>
      <c r="H1205" s="86" t="s">
        <v>142</v>
      </c>
      <c r="I1205" s="85"/>
      <c r="J1205" s="88" t="s">
        <v>134</v>
      </c>
      <c r="K1205" s="89"/>
      <c r="L1205" s="88" t="s">
        <v>134</v>
      </c>
      <c r="M1205" s="90"/>
      <c r="N1205" s="86" t="s">
        <v>134</v>
      </c>
      <c r="O1205" s="90"/>
      <c r="P1205" s="86" t="s">
        <v>134</v>
      </c>
      <c r="Q1205" s="90"/>
      <c r="R1205" s="97">
        <v>45401</v>
      </c>
      <c r="S1205" s="87"/>
      <c r="T1205" s="96"/>
      <c r="U1205" s="96"/>
      <c r="V1205" s="96"/>
    </row>
    <row r="1206" spans="2:22" s="279" customFormat="1">
      <c r="B1206" s="70" t="s">
        <v>75</v>
      </c>
      <c r="D1206" s="72" t="s">
        <v>32</v>
      </c>
      <c r="E1206" s="95"/>
      <c r="F1206" s="72" t="s">
        <v>32</v>
      </c>
      <c r="G1206" s="95"/>
      <c r="H1206" s="72" t="s">
        <v>142</v>
      </c>
      <c r="J1206" s="92" t="s">
        <v>134</v>
      </c>
      <c r="K1206" s="93"/>
      <c r="L1206" s="92" t="s">
        <v>134</v>
      </c>
      <c r="M1206" s="71"/>
      <c r="N1206" s="72" t="s">
        <v>134</v>
      </c>
      <c r="O1206" s="71"/>
      <c r="P1206" s="72" t="s">
        <v>134</v>
      </c>
      <c r="Q1206" s="71"/>
      <c r="R1206" s="98">
        <v>44680</v>
      </c>
      <c r="S1206" s="102"/>
      <c r="T1206" s="95"/>
      <c r="U1206" s="95"/>
      <c r="V1206" s="95"/>
    </row>
    <row r="1207" spans="2:22" s="171" customFormat="1">
      <c r="B1207" s="70" t="s">
        <v>75</v>
      </c>
      <c r="D1207" s="72" t="s">
        <v>32</v>
      </c>
      <c r="E1207" s="95"/>
      <c r="F1207" s="72" t="s">
        <v>32</v>
      </c>
      <c r="G1207" s="95"/>
      <c r="H1207" s="72" t="s">
        <v>142</v>
      </c>
      <c r="J1207" s="92" t="s">
        <v>134</v>
      </c>
      <c r="K1207" s="93"/>
      <c r="L1207" s="92" t="s">
        <v>134</v>
      </c>
      <c r="M1207" s="71"/>
      <c r="N1207" s="72" t="s">
        <v>134</v>
      </c>
      <c r="O1207" s="71"/>
      <c r="P1207" s="72" t="s">
        <v>134</v>
      </c>
      <c r="Q1207" s="71"/>
      <c r="R1207" s="98">
        <v>44239</v>
      </c>
      <c r="S1207" s="102"/>
      <c r="T1207" s="95"/>
      <c r="U1207" s="95"/>
      <c r="V1207" s="95"/>
    </row>
    <row r="1208" spans="2:22">
      <c r="B1208" s="70" t="s">
        <v>75</v>
      </c>
      <c r="C1208" s="101"/>
      <c r="D1208" s="72" t="s">
        <v>37</v>
      </c>
      <c r="E1208" s="95"/>
      <c r="F1208" s="72" t="s">
        <v>37</v>
      </c>
      <c r="G1208" s="95"/>
      <c r="H1208" s="72" t="s">
        <v>143</v>
      </c>
      <c r="I1208" s="101"/>
      <c r="J1208" s="92" t="s">
        <v>134</v>
      </c>
      <c r="K1208" s="93"/>
      <c r="L1208" s="92" t="s">
        <v>134</v>
      </c>
      <c r="M1208" s="71"/>
      <c r="N1208" s="72" t="s">
        <v>134</v>
      </c>
      <c r="O1208" s="71"/>
      <c r="P1208" s="72" t="s">
        <v>134</v>
      </c>
      <c r="Q1208" s="71"/>
      <c r="R1208" s="98">
        <v>43700</v>
      </c>
      <c r="S1208" s="87"/>
      <c r="T1208" s="95"/>
      <c r="U1208" s="95"/>
      <c r="V1208" s="95"/>
    </row>
    <row r="1209" spans="2:22">
      <c r="B1209" s="70" t="s">
        <v>75</v>
      </c>
      <c r="C1209" s="101"/>
      <c r="D1209" s="72" t="s">
        <v>37</v>
      </c>
      <c r="E1209" s="95"/>
      <c r="F1209" s="72" t="s">
        <v>37</v>
      </c>
      <c r="G1209" s="95"/>
      <c r="H1209" s="72" t="s">
        <v>142</v>
      </c>
      <c r="I1209" s="101"/>
      <c r="J1209" s="92" t="s">
        <v>134</v>
      </c>
      <c r="K1209" s="93"/>
      <c r="L1209" s="92" t="s">
        <v>134</v>
      </c>
      <c r="M1209" s="71"/>
      <c r="N1209" s="72" t="s">
        <v>134</v>
      </c>
      <c r="O1209" s="71"/>
      <c r="P1209" s="72" t="s">
        <v>134</v>
      </c>
      <c r="Q1209" s="71"/>
      <c r="R1209" s="98">
        <v>42132</v>
      </c>
      <c r="S1209" s="87"/>
      <c r="T1209" s="95"/>
      <c r="U1209" s="95"/>
      <c r="V1209" s="95"/>
    </row>
    <row r="1210" spans="2:22">
      <c r="B1210" s="70" t="s">
        <v>75</v>
      </c>
      <c r="C1210" s="101"/>
      <c r="D1210" s="72" t="s">
        <v>45</v>
      </c>
      <c r="E1210" s="95"/>
      <c r="F1210" s="72" t="s">
        <v>45</v>
      </c>
      <c r="G1210" s="95"/>
      <c r="H1210" s="72" t="s">
        <v>143</v>
      </c>
      <c r="I1210" s="101"/>
      <c r="J1210" s="92" t="s">
        <v>134</v>
      </c>
      <c r="K1210" s="93"/>
      <c r="L1210" s="92" t="s">
        <v>134</v>
      </c>
      <c r="M1210" s="71"/>
      <c r="N1210" s="72" t="s">
        <v>134</v>
      </c>
      <c r="O1210" s="71"/>
      <c r="P1210" s="72" t="s">
        <v>134</v>
      </c>
      <c r="Q1210" s="71"/>
      <c r="R1210" s="98">
        <v>41887</v>
      </c>
      <c r="S1210" s="87"/>
      <c r="T1210" s="95"/>
      <c r="U1210" s="95"/>
      <c r="V1210" s="95"/>
    </row>
    <row r="1211" spans="2:22">
      <c r="B1211" s="70" t="s">
        <v>75</v>
      </c>
      <c r="C1211" s="101"/>
      <c r="D1211" s="72" t="s">
        <v>45</v>
      </c>
      <c r="E1211" s="95"/>
      <c r="F1211" s="72" t="s">
        <v>45</v>
      </c>
      <c r="G1211" s="95"/>
      <c r="H1211" s="72" t="s">
        <v>142</v>
      </c>
      <c r="I1211" s="101"/>
      <c r="J1211" s="92" t="s">
        <v>134</v>
      </c>
      <c r="K1211" s="93"/>
      <c r="L1211" s="92" t="s">
        <v>134</v>
      </c>
      <c r="M1211" s="71"/>
      <c r="N1211" s="72" t="s">
        <v>134</v>
      </c>
      <c r="O1211" s="71"/>
      <c r="P1211" s="72" t="s">
        <v>134</v>
      </c>
      <c r="Q1211" s="71"/>
      <c r="R1211" s="98">
        <v>40268</v>
      </c>
      <c r="S1211" s="87"/>
      <c r="T1211" s="95"/>
      <c r="U1211" s="95"/>
      <c r="V1211" s="95"/>
    </row>
    <row r="1212" spans="2:22">
      <c r="B1212" s="70" t="s">
        <v>75</v>
      </c>
      <c r="C1212" s="101"/>
      <c r="D1212" s="72" t="s">
        <v>45</v>
      </c>
      <c r="E1212" s="95"/>
      <c r="F1212" s="72" t="s">
        <v>45</v>
      </c>
      <c r="G1212" s="95"/>
      <c r="H1212" s="72" t="s">
        <v>144</v>
      </c>
      <c r="I1212" s="101"/>
      <c r="J1212" s="92" t="s">
        <v>134</v>
      </c>
      <c r="K1212" s="93"/>
      <c r="L1212" s="92" t="s">
        <v>134</v>
      </c>
      <c r="M1212" s="71"/>
      <c r="N1212" s="72" t="s">
        <v>134</v>
      </c>
      <c r="O1212" s="71"/>
      <c r="P1212" s="72" t="s">
        <v>134</v>
      </c>
      <c r="Q1212" s="71"/>
      <c r="R1212" s="98">
        <v>40084</v>
      </c>
      <c r="S1212" s="87"/>
      <c r="T1212" s="95"/>
      <c r="U1212" s="95"/>
      <c r="V1212" s="95"/>
    </row>
    <row r="1213" spans="2:22">
      <c r="B1213" s="70" t="s">
        <v>75</v>
      </c>
      <c r="C1213" s="101"/>
      <c r="D1213" s="72" t="s">
        <v>37</v>
      </c>
      <c r="E1213" s="95"/>
      <c r="F1213" s="72" t="s">
        <v>37</v>
      </c>
      <c r="G1213" s="95"/>
      <c r="H1213" s="72" t="s">
        <v>144</v>
      </c>
      <c r="I1213" s="101"/>
      <c r="J1213" s="92" t="s">
        <v>134</v>
      </c>
      <c r="K1213" s="93"/>
      <c r="L1213" s="92" t="s">
        <v>134</v>
      </c>
      <c r="M1213" s="71"/>
      <c r="N1213" s="72" t="s">
        <v>134</v>
      </c>
      <c r="O1213" s="71"/>
      <c r="P1213" s="72" t="s">
        <v>134</v>
      </c>
      <c r="Q1213" s="71"/>
      <c r="R1213" s="98">
        <v>39926</v>
      </c>
      <c r="S1213" s="87"/>
      <c r="T1213" s="95"/>
      <c r="U1213" s="95"/>
      <c r="V1213" s="95"/>
    </row>
    <row r="1214" spans="2:22">
      <c r="B1214" s="70" t="s">
        <v>75</v>
      </c>
      <c r="C1214" s="101"/>
      <c r="D1214" s="72" t="s">
        <v>32</v>
      </c>
      <c r="E1214" s="95"/>
      <c r="F1214" s="72" t="s">
        <v>32</v>
      </c>
      <c r="G1214" s="95"/>
      <c r="H1214" s="72" t="s">
        <v>285</v>
      </c>
      <c r="I1214" s="101"/>
      <c r="J1214" s="92" t="s">
        <v>600</v>
      </c>
      <c r="K1214" s="93"/>
      <c r="L1214" s="92" t="s">
        <v>600</v>
      </c>
      <c r="M1214" s="71"/>
      <c r="N1214" s="72" t="s">
        <v>134</v>
      </c>
      <c r="O1214" s="71"/>
      <c r="P1214" s="72" t="s">
        <v>134</v>
      </c>
      <c r="Q1214" s="71"/>
      <c r="R1214" s="98">
        <v>39854</v>
      </c>
      <c r="S1214" s="87"/>
      <c r="T1214" s="95"/>
      <c r="U1214" s="95"/>
      <c r="V1214" s="95"/>
    </row>
    <row r="1215" spans="2:22">
      <c r="B1215" s="70" t="s">
        <v>75</v>
      </c>
      <c r="C1215" s="101"/>
      <c r="D1215" s="72" t="s">
        <v>32</v>
      </c>
      <c r="E1215" s="95"/>
      <c r="F1215" s="72" t="s">
        <v>32</v>
      </c>
      <c r="G1215" s="95"/>
      <c r="H1215" s="72" t="s">
        <v>144</v>
      </c>
      <c r="I1215" s="101"/>
      <c r="J1215" s="92" t="s">
        <v>134</v>
      </c>
      <c r="K1215" s="93"/>
      <c r="L1215" s="92" t="s">
        <v>134</v>
      </c>
      <c r="M1215" s="71"/>
      <c r="N1215" s="72" t="s">
        <v>134</v>
      </c>
      <c r="O1215" s="71"/>
      <c r="P1215" s="72" t="s">
        <v>134</v>
      </c>
      <c r="Q1215" s="71"/>
      <c r="R1215" s="98">
        <v>39759</v>
      </c>
      <c r="S1215" s="87"/>
      <c r="T1215" s="95"/>
      <c r="U1215" s="95"/>
      <c r="V1215" s="95"/>
    </row>
    <row r="1216" spans="2:22">
      <c r="B1216" s="70" t="s">
        <v>75</v>
      </c>
      <c r="C1216" s="101"/>
      <c r="D1216" s="72" t="s">
        <v>32</v>
      </c>
      <c r="E1216" s="95"/>
      <c r="F1216" s="72" t="s">
        <v>32</v>
      </c>
      <c r="G1216" s="95"/>
      <c r="H1216" s="72" t="s">
        <v>142</v>
      </c>
      <c r="I1216" s="101"/>
      <c r="J1216" s="92" t="s">
        <v>134</v>
      </c>
      <c r="K1216" s="93"/>
      <c r="L1216" s="92" t="s">
        <v>134</v>
      </c>
      <c r="M1216" s="71"/>
      <c r="N1216" s="72" t="s">
        <v>134</v>
      </c>
      <c r="O1216" s="71"/>
      <c r="P1216" s="72" t="s">
        <v>134</v>
      </c>
      <c r="Q1216" s="71"/>
      <c r="R1216" s="98">
        <v>38972</v>
      </c>
      <c r="S1216" s="87"/>
      <c r="T1216" s="95"/>
      <c r="U1216" s="95"/>
      <c r="V1216" s="95"/>
    </row>
    <row r="1217" spans="2:22">
      <c r="B1217" s="70" t="s">
        <v>75</v>
      </c>
      <c r="C1217" s="101"/>
      <c r="D1217" s="72" t="s">
        <v>37</v>
      </c>
      <c r="E1217" s="95"/>
      <c r="F1217" s="72" t="s">
        <v>37</v>
      </c>
      <c r="G1217" s="95"/>
      <c r="H1217" s="72" t="s">
        <v>285</v>
      </c>
      <c r="I1217" s="101"/>
      <c r="J1217" s="92" t="s">
        <v>601</v>
      </c>
      <c r="K1217" s="93"/>
      <c r="L1217" s="92" t="s">
        <v>601</v>
      </c>
      <c r="M1217" s="71"/>
      <c r="N1217" s="72" t="s">
        <v>134</v>
      </c>
      <c r="O1217" s="71"/>
      <c r="P1217" s="72" t="s">
        <v>134</v>
      </c>
      <c r="Q1217" s="71"/>
      <c r="R1217" s="98">
        <v>38785</v>
      </c>
      <c r="S1217" s="87"/>
      <c r="T1217" s="95"/>
      <c r="U1217" s="95"/>
      <c r="V1217" s="95"/>
    </row>
    <row r="1218" spans="2:22">
      <c r="B1218" s="70" t="s">
        <v>75</v>
      </c>
      <c r="C1218" s="101"/>
      <c r="D1218" s="72" t="s">
        <v>37</v>
      </c>
      <c r="E1218" s="95"/>
      <c r="F1218" s="72" t="s">
        <v>37</v>
      </c>
      <c r="G1218" s="95"/>
      <c r="H1218" s="72" t="s">
        <v>143</v>
      </c>
      <c r="I1218" s="101"/>
      <c r="J1218" s="92" t="s">
        <v>134</v>
      </c>
      <c r="K1218" s="93"/>
      <c r="L1218" s="92" t="s">
        <v>134</v>
      </c>
      <c r="M1218" s="71"/>
      <c r="N1218" s="72" t="s">
        <v>134</v>
      </c>
      <c r="O1218" s="71"/>
      <c r="P1218" s="72" t="s">
        <v>134</v>
      </c>
      <c r="Q1218" s="71"/>
      <c r="R1218" s="98">
        <v>37966</v>
      </c>
      <c r="S1218" s="87"/>
      <c r="T1218" s="95"/>
      <c r="U1218" s="95"/>
      <c r="V1218" s="95"/>
    </row>
    <row r="1219" spans="2:22">
      <c r="B1219" s="70" t="s">
        <v>75</v>
      </c>
      <c r="C1219" s="101"/>
      <c r="D1219" s="72" t="s">
        <v>45</v>
      </c>
      <c r="E1219" s="95"/>
      <c r="F1219" s="72" t="s">
        <v>45</v>
      </c>
      <c r="G1219" s="95"/>
      <c r="H1219" s="72" t="s">
        <v>285</v>
      </c>
      <c r="I1219" s="101"/>
      <c r="J1219" s="92" t="s">
        <v>134</v>
      </c>
      <c r="K1219" s="93"/>
      <c r="L1219" s="92" t="s">
        <v>134</v>
      </c>
      <c r="M1219" s="71"/>
      <c r="N1219" s="72" t="s">
        <v>134</v>
      </c>
      <c r="O1219" s="71"/>
      <c r="P1219" s="72" t="s">
        <v>134</v>
      </c>
      <c r="Q1219" s="71"/>
      <c r="R1219" s="98">
        <v>37940</v>
      </c>
      <c r="S1219" s="87"/>
      <c r="T1219" s="95"/>
      <c r="U1219" s="95"/>
      <c r="V1219" s="95"/>
    </row>
    <row r="1220" spans="2:22">
      <c r="B1220" s="70" t="s">
        <v>75</v>
      </c>
      <c r="C1220" s="101"/>
      <c r="D1220" s="72" t="s">
        <v>45</v>
      </c>
      <c r="E1220" s="95"/>
      <c r="F1220" s="72" t="s">
        <v>45</v>
      </c>
      <c r="G1220" s="95"/>
      <c r="H1220" s="72" t="s">
        <v>134</v>
      </c>
      <c r="I1220" s="101"/>
      <c r="J1220" s="92" t="s">
        <v>601</v>
      </c>
      <c r="K1220" s="93"/>
      <c r="L1220" s="92" t="s">
        <v>601</v>
      </c>
      <c r="M1220" s="71"/>
      <c r="N1220" s="72" t="s">
        <v>134</v>
      </c>
      <c r="O1220" s="71"/>
      <c r="P1220" s="72" t="s">
        <v>134</v>
      </c>
      <c r="Q1220" s="71"/>
      <c r="R1220" s="98">
        <v>37852</v>
      </c>
      <c r="S1220" s="87"/>
      <c r="T1220" s="95"/>
      <c r="U1220" s="95"/>
      <c r="V1220" s="95"/>
    </row>
    <row r="1221" spans="2:22">
      <c r="B1221" s="70" t="s">
        <v>75</v>
      </c>
      <c r="C1221" s="101"/>
      <c r="D1221" s="72" t="s">
        <v>45</v>
      </c>
      <c r="E1221" s="95"/>
      <c r="F1221" s="72" t="s">
        <v>45</v>
      </c>
      <c r="G1221" s="95"/>
      <c r="H1221" s="72" t="s">
        <v>134</v>
      </c>
      <c r="I1221" s="101"/>
      <c r="J1221" s="92" t="s">
        <v>134</v>
      </c>
      <c r="K1221" s="93"/>
      <c r="L1221" s="92" t="s">
        <v>134</v>
      </c>
      <c r="M1221" s="71"/>
      <c r="N1221" s="72" t="s">
        <v>134</v>
      </c>
      <c r="O1221" s="71"/>
      <c r="P1221" s="72" t="s">
        <v>134</v>
      </c>
      <c r="Q1221" s="71"/>
      <c r="R1221" s="98">
        <v>37572</v>
      </c>
      <c r="S1221" s="87"/>
      <c r="T1221" s="95"/>
      <c r="U1221" s="95"/>
      <c r="V1221" s="95"/>
    </row>
    <row r="1222" spans="2:22">
      <c r="B1222" s="70" t="s">
        <v>75</v>
      </c>
      <c r="C1222" s="101"/>
      <c r="D1222" s="72" t="s">
        <v>56</v>
      </c>
      <c r="E1222" s="95"/>
      <c r="F1222" s="72" t="s">
        <v>45</v>
      </c>
      <c r="G1222" s="95"/>
      <c r="H1222" s="72" t="s">
        <v>134</v>
      </c>
      <c r="I1222" s="101"/>
      <c r="J1222" s="92" t="s">
        <v>134</v>
      </c>
      <c r="K1222" s="93"/>
      <c r="L1222" s="92" t="s">
        <v>134</v>
      </c>
      <c r="M1222" s="71"/>
      <c r="N1222" s="72" t="s">
        <v>134</v>
      </c>
      <c r="O1222" s="71"/>
      <c r="P1222" s="72" t="s">
        <v>134</v>
      </c>
      <c r="Q1222" s="71"/>
      <c r="R1222" s="98">
        <v>36209</v>
      </c>
      <c r="S1222" s="87"/>
      <c r="T1222" s="95"/>
      <c r="U1222" s="95"/>
      <c r="V1222" s="95"/>
    </row>
    <row r="1223" spans="2:22">
      <c r="B1223" s="70" t="s">
        <v>75</v>
      </c>
      <c r="C1223" s="101"/>
      <c r="D1223" s="72" t="s">
        <v>56</v>
      </c>
      <c r="E1223" s="95"/>
      <c r="F1223" s="72" t="s">
        <v>134</v>
      </c>
      <c r="G1223" s="95"/>
      <c r="H1223" s="72" t="s">
        <v>134</v>
      </c>
      <c r="I1223" s="101"/>
      <c r="J1223" s="92" t="s">
        <v>134</v>
      </c>
      <c r="K1223" s="93"/>
      <c r="L1223" s="92" t="s">
        <v>134</v>
      </c>
      <c r="M1223" s="71"/>
      <c r="N1223" s="72" t="s">
        <v>134</v>
      </c>
      <c r="O1223" s="71"/>
      <c r="P1223" s="72" t="s">
        <v>134</v>
      </c>
      <c r="Q1223" s="71"/>
      <c r="R1223" s="98">
        <v>35780</v>
      </c>
      <c r="S1223" s="87"/>
      <c r="T1223" s="95"/>
      <c r="U1223" s="95"/>
      <c r="V1223" s="95"/>
    </row>
    <row r="1224" spans="2:22">
      <c r="B1224" s="70" t="s">
        <v>75</v>
      </c>
      <c r="C1224" s="101"/>
      <c r="D1224" s="72" t="s">
        <v>60</v>
      </c>
      <c r="E1224" s="95"/>
      <c r="F1224" s="72" t="s">
        <v>134</v>
      </c>
      <c r="G1224" s="95"/>
      <c r="H1224" s="72" t="s">
        <v>134</v>
      </c>
      <c r="I1224" s="101"/>
      <c r="J1224" s="92" t="s">
        <v>134</v>
      </c>
      <c r="K1224" s="93"/>
      <c r="L1224" s="92" t="s">
        <v>134</v>
      </c>
      <c r="M1224" s="71"/>
      <c r="N1224" s="72" t="s">
        <v>134</v>
      </c>
      <c r="O1224" s="71"/>
      <c r="P1224" s="72" t="s">
        <v>134</v>
      </c>
      <c r="Q1224" s="71"/>
      <c r="R1224" s="98">
        <v>35312</v>
      </c>
      <c r="S1224" s="87"/>
      <c r="T1224" s="95"/>
      <c r="U1224" s="95"/>
      <c r="V1224" s="95"/>
    </row>
    <row r="1225" spans="2:22">
      <c r="B1225" s="84" t="s">
        <v>5</v>
      </c>
      <c r="C1225" s="85"/>
      <c r="D1225" s="86" t="s">
        <v>2</v>
      </c>
      <c r="E1225" s="96"/>
      <c r="F1225" s="86" t="s">
        <v>2</v>
      </c>
      <c r="G1225" s="96"/>
      <c r="H1225" s="86" t="s">
        <v>142</v>
      </c>
      <c r="I1225" s="85"/>
      <c r="J1225" s="88" t="s">
        <v>134</v>
      </c>
      <c r="K1225" s="89"/>
      <c r="L1225" s="88" t="s">
        <v>134</v>
      </c>
      <c r="M1225" s="90"/>
      <c r="N1225" s="86" t="s">
        <v>237</v>
      </c>
      <c r="O1225" s="90"/>
      <c r="P1225" s="86" t="s">
        <v>237</v>
      </c>
      <c r="Q1225" s="90"/>
      <c r="R1225" s="97">
        <v>45933</v>
      </c>
      <c r="S1225" s="87"/>
      <c r="T1225" s="96"/>
      <c r="U1225" s="96"/>
      <c r="V1225" s="96"/>
    </row>
    <row r="1226" spans="2:22" s="351" customFormat="1">
      <c r="B1226" s="70" t="s">
        <v>5</v>
      </c>
      <c r="D1226" s="72" t="s">
        <v>2</v>
      </c>
      <c r="E1226" s="95"/>
      <c r="F1226" s="72" t="s">
        <v>2</v>
      </c>
      <c r="G1226" s="95"/>
      <c r="H1226" s="72" t="s">
        <v>142</v>
      </c>
      <c r="J1226" s="92" t="s">
        <v>134</v>
      </c>
      <c r="K1226" s="93"/>
      <c r="L1226" s="92" t="s">
        <v>134</v>
      </c>
      <c r="M1226" s="71"/>
      <c r="N1226" s="72" t="s">
        <v>134</v>
      </c>
      <c r="O1226" s="71"/>
      <c r="P1226" s="72" t="s">
        <v>134</v>
      </c>
      <c r="Q1226" s="71"/>
      <c r="R1226" s="98">
        <v>45695</v>
      </c>
      <c r="S1226" s="102"/>
      <c r="T1226" s="95"/>
      <c r="U1226" s="95"/>
      <c r="V1226" s="95"/>
    </row>
    <row r="1227" spans="2:22" s="322" customFormat="1">
      <c r="B1227" s="70" t="s">
        <v>5</v>
      </c>
      <c r="D1227" s="72" t="s">
        <v>2</v>
      </c>
      <c r="E1227" s="95"/>
      <c r="F1227" s="72" t="s">
        <v>2</v>
      </c>
      <c r="G1227" s="95"/>
      <c r="H1227" s="72" t="s">
        <v>142</v>
      </c>
      <c r="J1227" s="92" t="s">
        <v>134</v>
      </c>
      <c r="K1227" s="93"/>
      <c r="L1227" s="92" t="s">
        <v>134</v>
      </c>
      <c r="M1227" s="71"/>
      <c r="N1227" s="72" t="s">
        <v>134</v>
      </c>
      <c r="O1227" s="71"/>
      <c r="P1227" s="72" t="s">
        <v>134</v>
      </c>
      <c r="Q1227" s="71"/>
      <c r="R1227" s="98">
        <v>45002</v>
      </c>
      <c r="S1227" s="102"/>
      <c r="T1227" s="95"/>
      <c r="U1227" s="95"/>
      <c r="V1227" s="95"/>
    </row>
    <row r="1228" spans="2:22" s="208" customFormat="1">
      <c r="B1228" s="70" t="s">
        <v>5</v>
      </c>
      <c r="D1228" s="72" t="s">
        <v>2</v>
      </c>
      <c r="E1228" s="95"/>
      <c r="F1228" s="72" t="s">
        <v>2</v>
      </c>
      <c r="G1228" s="95"/>
      <c r="H1228" s="72" t="s">
        <v>142</v>
      </c>
      <c r="J1228" s="92" t="s">
        <v>134</v>
      </c>
      <c r="K1228" s="93"/>
      <c r="L1228" s="92" t="s">
        <v>134</v>
      </c>
      <c r="M1228" s="71"/>
      <c r="N1228" s="72" t="s">
        <v>134</v>
      </c>
      <c r="O1228" s="71"/>
      <c r="P1228" s="72" t="s">
        <v>134</v>
      </c>
      <c r="Q1228" s="71"/>
      <c r="R1228" s="98">
        <v>44365</v>
      </c>
      <c r="S1228" s="102"/>
      <c r="T1228" s="95"/>
      <c r="U1228" s="95"/>
      <c r="V1228" s="95"/>
    </row>
    <row r="1229" spans="2:22">
      <c r="B1229" s="70" t="s">
        <v>5</v>
      </c>
      <c r="C1229" s="101"/>
      <c r="D1229" s="72" t="s">
        <v>2</v>
      </c>
      <c r="E1229" s="95"/>
      <c r="F1229" s="72" t="s">
        <v>2</v>
      </c>
      <c r="G1229" s="95"/>
      <c r="H1229" s="72" t="s">
        <v>142</v>
      </c>
      <c r="I1229" s="101"/>
      <c r="J1229" s="92" t="s">
        <v>134</v>
      </c>
      <c r="K1229" s="93"/>
      <c r="L1229" s="92" t="s">
        <v>134</v>
      </c>
      <c r="M1229" s="71"/>
      <c r="N1229" s="72" t="s">
        <v>134</v>
      </c>
      <c r="O1229" s="71"/>
      <c r="P1229" s="72" t="s">
        <v>134</v>
      </c>
      <c r="Q1229" s="71"/>
      <c r="R1229" s="98">
        <v>41698</v>
      </c>
      <c r="S1229" s="87"/>
      <c r="T1229" s="95"/>
      <c r="U1229" s="95"/>
      <c r="V1229" s="95"/>
    </row>
    <row r="1230" spans="2:22">
      <c r="B1230" s="70" t="s">
        <v>5</v>
      </c>
      <c r="C1230" s="101"/>
      <c r="D1230" s="72" t="s">
        <v>2</v>
      </c>
      <c r="E1230" s="95"/>
      <c r="F1230" s="72" t="s">
        <v>2</v>
      </c>
      <c r="G1230" s="95"/>
      <c r="H1230" s="72" t="s">
        <v>144</v>
      </c>
      <c r="I1230" s="101"/>
      <c r="J1230" s="92" t="s">
        <v>134</v>
      </c>
      <c r="K1230" s="93"/>
      <c r="L1230" s="92" t="s">
        <v>134</v>
      </c>
      <c r="M1230" s="71"/>
      <c r="N1230" s="72" t="s">
        <v>134</v>
      </c>
      <c r="O1230" s="71"/>
      <c r="P1230" s="72" t="s">
        <v>134</v>
      </c>
      <c r="Q1230" s="71"/>
      <c r="R1230" s="98">
        <v>41113</v>
      </c>
      <c r="S1230" s="87"/>
      <c r="T1230" s="95"/>
      <c r="U1230" s="95"/>
      <c r="V1230" s="95"/>
    </row>
    <row r="1231" spans="2:22">
      <c r="B1231" s="70" t="s">
        <v>5</v>
      </c>
      <c r="C1231" s="101"/>
      <c r="D1231" s="72" t="s">
        <v>2</v>
      </c>
      <c r="E1231" s="95"/>
      <c r="F1231" s="72" t="s">
        <v>2</v>
      </c>
      <c r="G1231" s="95"/>
      <c r="H1231" s="72" t="s">
        <v>142</v>
      </c>
      <c r="I1231" s="101"/>
      <c r="J1231" s="92" t="s">
        <v>134</v>
      </c>
      <c r="K1231" s="93"/>
      <c r="L1231" s="92" t="s">
        <v>134</v>
      </c>
      <c r="M1231" s="71"/>
      <c r="N1231" s="72" t="s">
        <v>134</v>
      </c>
      <c r="O1231" s="71"/>
      <c r="P1231" s="72" t="s">
        <v>134</v>
      </c>
      <c r="Q1231" s="71"/>
      <c r="R1231" s="98">
        <v>37940</v>
      </c>
      <c r="S1231" s="87"/>
      <c r="T1231" s="95"/>
      <c r="U1231" s="95"/>
      <c r="V1231" s="95"/>
    </row>
    <row r="1232" spans="2:22">
      <c r="B1232" s="70" t="s">
        <v>5</v>
      </c>
      <c r="C1232" s="101"/>
      <c r="D1232" s="72" t="s">
        <v>2</v>
      </c>
      <c r="E1232" s="95"/>
      <c r="F1232" s="72" t="s">
        <v>2</v>
      </c>
      <c r="G1232" s="95"/>
      <c r="H1232" s="72" t="s">
        <v>134</v>
      </c>
      <c r="I1232" s="101"/>
      <c r="J1232" s="92" t="s">
        <v>134</v>
      </c>
      <c r="K1232" s="93"/>
      <c r="L1232" s="92" t="s">
        <v>134</v>
      </c>
      <c r="M1232" s="71"/>
      <c r="N1232" s="72" t="s">
        <v>134</v>
      </c>
      <c r="O1232" s="71"/>
      <c r="P1232" s="72" t="s">
        <v>134</v>
      </c>
      <c r="Q1232" s="71"/>
      <c r="R1232" s="98">
        <v>36354</v>
      </c>
      <c r="S1232" s="87"/>
      <c r="T1232" s="95"/>
      <c r="U1232" s="95"/>
      <c r="V1232" s="95"/>
    </row>
    <row r="1233" spans="2:22">
      <c r="B1233" s="70" t="s">
        <v>5</v>
      </c>
      <c r="C1233" s="101"/>
      <c r="D1233" s="72" t="s">
        <v>2</v>
      </c>
      <c r="E1233" s="95"/>
      <c r="F1233" s="72" t="s">
        <v>134</v>
      </c>
      <c r="G1233" s="95"/>
      <c r="H1233" s="72" t="s">
        <v>134</v>
      </c>
      <c r="I1233" s="101"/>
      <c r="J1233" s="92" t="s">
        <v>134</v>
      </c>
      <c r="K1233" s="93"/>
      <c r="L1233" s="92" t="s">
        <v>134</v>
      </c>
      <c r="M1233" s="71"/>
      <c r="N1233" s="72" t="s">
        <v>134</v>
      </c>
      <c r="O1233" s="71"/>
      <c r="P1233" s="72" t="s">
        <v>134</v>
      </c>
      <c r="Q1233" s="71"/>
      <c r="R1233" s="98">
        <v>32771</v>
      </c>
      <c r="S1233" s="87"/>
      <c r="T1233" s="95"/>
      <c r="U1233" s="95"/>
      <c r="V1233" s="95"/>
    </row>
    <row r="1234" spans="2:22">
      <c r="B1234" s="84" t="s">
        <v>577</v>
      </c>
      <c r="C1234" s="85"/>
      <c r="D1234" s="86" t="s">
        <v>29</v>
      </c>
      <c r="E1234" s="96"/>
      <c r="F1234" s="86" t="s">
        <v>29</v>
      </c>
      <c r="G1234" s="96"/>
      <c r="H1234" s="86" t="s">
        <v>142</v>
      </c>
      <c r="I1234" s="85"/>
      <c r="J1234" s="88" t="s">
        <v>134</v>
      </c>
      <c r="K1234" s="89"/>
      <c r="L1234" s="88" t="s">
        <v>134</v>
      </c>
      <c r="M1234" s="90"/>
      <c r="N1234" s="86" t="s">
        <v>134</v>
      </c>
      <c r="O1234" s="90"/>
      <c r="P1234" s="86" t="s">
        <v>134</v>
      </c>
      <c r="Q1234" s="90"/>
      <c r="R1234" s="97">
        <v>46140</v>
      </c>
      <c r="S1234" s="87"/>
      <c r="T1234" s="96"/>
      <c r="U1234" s="96"/>
      <c r="V1234" s="96"/>
    </row>
    <row r="1235" spans="2:22" s="379" customFormat="1">
      <c r="B1235" s="70" t="s">
        <v>577</v>
      </c>
      <c r="D1235" s="72" t="s">
        <v>29</v>
      </c>
      <c r="E1235" s="95"/>
      <c r="F1235" s="72" t="s">
        <v>29</v>
      </c>
      <c r="G1235" s="95"/>
      <c r="H1235" s="72" t="s">
        <v>144</v>
      </c>
      <c r="J1235" s="92" t="s">
        <v>134</v>
      </c>
      <c r="K1235" s="93"/>
      <c r="L1235" s="92" t="s">
        <v>134</v>
      </c>
      <c r="M1235" s="71"/>
      <c r="N1235" s="72" t="s">
        <v>134</v>
      </c>
      <c r="O1235" s="71"/>
      <c r="P1235" s="72" t="s">
        <v>134</v>
      </c>
      <c r="Q1235" s="71"/>
      <c r="R1235" s="98">
        <v>45804</v>
      </c>
      <c r="S1235" s="102"/>
      <c r="T1235" s="95"/>
      <c r="U1235" s="95"/>
      <c r="V1235" s="95"/>
    </row>
    <row r="1236" spans="2:22" s="339" customFormat="1">
      <c r="B1236" s="70" t="s">
        <v>577</v>
      </c>
      <c r="D1236" s="72" t="s">
        <v>29</v>
      </c>
      <c r="E1236" s="95"/>
      <c r="F1236" s="72" t="s">
        <v>29</v>
      </c>
      <c r="G1236" s="95"/>
      <c r="H1236" s="72" t="s">
        <v>144</v>
      </c>
      <c r="J1236" s="92" t="s">
        <v>134</v>
      </c>
      <c r="K1236" s="93"/>
      <c r="L1236" s="92" t="s">
        <v>134</v>
      </c>
      <c r="M1236" s="71"/>
      <c r="N1236" s="72" t="s">
        <v>134</v>
      </c>
      <c r="O1236" s="71"/>
      <c r="P1236" s="72" t="s">
        <v>134</v>
      </c>
      <c r="Q1236" s="71"/>
      <c r="R1236" s="98">
        <v>45266</v>
      </c>
      <c r="S1236" s="102"/>
      <c r="T1236" s="95"/>
      <c r="U1236" s="95"/>
      <c r="V1236" s="95"/>
    </row>
    <row r="1237" spans="2:22" s="257" customFormat="1">
      <c r="B1237" s="70" t="s">
        <v>577</v>
      </c>
      <c r="D1237" s="72" t="s">
        <v>29</v>
      </c>
      <c r="E1237" s="95"/>
      <c r="F1237" s="72" t="s">
        <v>29</v>
      </c>
      <c r="G1237" s="95"/>
      <c r="H1237" s="72" t="s">
        <v>142</v>
      </c>
      <c r="J1237" s="92" t="s">
        <v>134</v>
      </c>
      <c r="K1237" s="93"/>
      <c r="L1237" s="92" t="s">
        <v>134</v>
      </c>
      <c r="M1237" s="71"/>
      <c r="N1237" s="72" t="s">
        <v>134</v>
      </c>
      <c r="O1237" s="71"/>
      <c r="P1237" s="72" t="s">
        <v>134</v>
      </c>
      <c r="Q1237" s="71"/>
      <c r="R1237" s="98">
        <v>45015</v>
      </c>
      <c r="S1237" s="102"/>
      <c r="T1237" s="95"/>
      <c r="U1237" s="95"/>
      <c r="V1237" s="95"/>
    </row>
    <row r="1238" spans="2:22" s="210" customFormat="1">
      <c r="B1238" s="70" t="s">
        <v>577</v>
      </c>
      <c r="D1238" s="72" t="s">
        <v>29</v>
      </c>
      <c r="E1238" s="95"/>
      <c r="F1238" s="72" t="s">
        <v>29</v>
      </c>
      <c r="G1238" s="95"/>
      <c r="H1238" s="72" t="s">
        <v>142</v>
      </c>
      <c r="J1238" s="92" t="s">
        <v>134</v>
      </c>
      <c r="K1238" s="93"/>
      <c r="L1238" s="92" t="s">
        <v>134</v>
      </c>
      <c r="M1238" s="71"/>
      <c r="N1238" s="72" t="s">
        <v>134</v>
      </c>
      <c r="O1238" s="71"/>
      <c r="P1238" s="72" t="s">
        <v>134</v>
      </c>
      <c r="Q1238" s="71"/>
      <c r="R1238" s="98">
        <v>44333</v>
      </c>
      <c r="S1238" s="102"/>
      <c r="T1238" s="95"/>
      <c r="U1238" s="95"/>
      <c r="V1238" s="95"/>
    </row>
    <row r="1239" spans="2:22">
      <c r="B1239" s="70" t="s">
        <v>577</v>
      </c>
      <c r="C1239" s="101"/>
      <c r="D1239" s="72" t="s">
        <v>29</v>
      </c>
      <c r="E1239" s="95"/>
      <c r="F1239" s="72" t="s">
        <v>29</v>
      </c>
      <c r="G1239" s="95"/>
      <c r="H1239" s="72" t="s">
        <v>142</v>
      </c>
      <c r="I1239" s="101"/>
      <c r="J1239" s="92" t="s">
        <v>134</v>
      </c>
      <c r="K1239" s="93"/>
      <c r="L1239" s="92" t="s">
        <v>134</v>
      </c>
      <c r="M1239" s="71"/>
      <c r="N1239" s="72" t="s">
        <v>134</v>
      </c>
      <c r="O1239" s="71"/>
      <c r="P1239" s="72" t="s">
        <v>134</v>
      </c>
      <c r="Q1239" s="71"/>
      <c r="R1239" s="98">
        <v>42879</v>
      </c>
      <c r="S1239" s="87"/>
      <c r="T1239" s="95"/>
      <c r="U1239" s="95"/>
      <c r="V1239" s="95"/>
    </row>
    <row r="1240" spans="2:22">
      <c r="B1240" s="70" t="s">
        <v>577</v>
      </c>
      <c r="C1240" s="101"/>
      <c r="D1240" s="72" t="s">
        <v>29</v>
      </c>
      <c r="E1240" s="95"/>
      <c r="F1240" s="72" t="s">
        <v>29</v>
      </c>
      <c r="G1240" s="95"/>
      <c r="H1240" s="72" t="s">
        <v>144</v>
      </c>
      <c r="I1240" s="101"/>
      <c r="J1240" s="92" t="s">
        <v>134</v>
      </c>
      <c r="K1240" s="93"/>
      <c r="L1240" s="92" t="s">
        <v>134</v>
      </c>
      <c r="M1240" s="71"/>
      <c r="N1240" s="72" t="s">
        <v>134</v>
      </c>
      <c r="O1240" s="71"/>
      <c r="P1240" s="72" t="s">
        <v>134</v>
      </c>
      <c r="Q1240" s="71"/>
      <c r="R1240" s="98">
        <v>42515</v>
      </c>
      <c r="S1240" s="87"/>
      <c r="T1240" s="95"/>
      <c r="U1240" s="95"/>
      <c r="V1240" s="95"/>
    </row>
    <row r="1241" spans="2:22">
      <c r="B1241" s="70" t="s">
        <v>577</v>
      </c>
      <c r="C1241" s="101"/>
      <c r="D1241" s="72" t="s">
        <v>24</v>
      </c>
      <c r="E1241" s="95"/>
      <c r="F1241" s="72" t="s">
        <v>24</v>
      </c>
      <c r="G1241" s="95"/>
      <c r="H1241" s="72" t="s">
        <v>285</v>
      </c>
      <c r="I1241" s="101"/>
      <c r="J1241" s="92" t="s">
        <v>600</v>
      </c>
      <c r="K1241" s="93"/>
      <c r="L1241" s="92" t="s">
        <v>600</v>
      </c>
      <c r="M1241" s="71"/>
      <c r="N1241" s="72" t="s">
        <v>134</v>
      </c>
      <c r="O1241" s="71"/>
      <c r="P1241" s="72" t="s">
        <v>134</v>
      </c>
      <c r="Q1241" s="71"/>
      <c r="R1241" s="98">
        <v>42440</v>
      </c>
      <c r="S1241" s="87"/>
      <c r="T1241" s="95"/>
      <c r="U1241" s="95"/>
      <c r="V1241" s="95"/>
    </row>
    <row r="1242" spans="2:22">
      <c r="B1242" s="70" t="s">
        <v>577</v>
      </c>
      <c r="C1242" s="101"/>
      <c r="D1242" s="72" t="s">
        <v>24</v>
      </c>
      <c r="E1242" s="95"/>
      <c r="F1242" s="72" t="s">
        <v>24</v>
      </c>
      <c r="G1242" s="95"/>
      <c r="H1242" s="72" t="s">
        <v>142</v>
      </c>
      <c r="I1242" s="101"/>
      <c r="J1242" s="92" t="s">
        <v>134</v>
      </c>
      <c r="K1242" s="93"/>
      <c r="L1242" s="92" t="s">
        <v>134</v>
      </c>
      <c r="M1242" s="71"/>
      <c r="N1242" s="72" t="s">
        <v>134</v>
      </c>
      <c r="O1242" s="71"/>
      <c r="P1242" s="72" t="s">
        <v>134</v>
      </c>
      <c r="Q1242" s="71"/>
      <c r="R1242" s="98">
        <v>41700</v>
      </c>
      <c r="S1242" s="87"/>
      <c r="T1242" s="95"/>
      <c r="U1242" s="95"/>
      <c r="V1242" s="95"/>
    </row>
    <row r="1243" spans="2:22">
      <c r="B1243" s="70" t="s">
        <v>577</v>
      </c>
      <c r="C1243" s="101"/>
      <c r="D1243" s="72" t="s">
        <v>29</v>
      </c>
      <c r="E1243" s="95"/>
      <c r="F1243" s="72" t="s">
        <v>29</v>
      </c>
      <c r="G1243" s="95"/>
      <c r="H1243" s="72" t="s">
        <v>142</v>
      </c>
      <c r="I1243" s="101"/>
      <c r="J1243" s="92" t="s">
        <v>134</v>
      </c>
      <c r="K1243" s="93"/>
      <c r="L1243" s="92" t="s">
        <v>134</v>
      </c>
      <c r="M1243" s="71"/>
      <c r="N1243" s="72" t="s">
        <v>134</v>
      </c>
      <c r="O1243" s="71"/>
      <c r="P1243" s="72" t="s">
        <v>134</v>
      </c>
      <c r="Q1243" s="71"/>
      <c r="R1243" s="98">
        <v>39289</v>
      </c>
      <c r="S1243" s="87"/>
      <c r="T1243" s="95"/>
      <c r="U1243" s="95"/>
      <c r="V1243" s="95"/>
    </row>
    <row r="1244" spans="2:22">
      <c r="B1244" s="70" t="s">
        <v>577</v>
      </c>
      <c r="C1244" s="101"/>
      <c r="D1244" s="72" t="s">
        <v>114</v>
      </c>
      <c r="E1244" s="95"/>
      <c r="F1244" s="72" t="s">
        <v>114</v>
      </c>
      <c r="G1244" s="95"/>
      <c r="H1244" s="72" t="s">
        <v>285</v>
      </c>
      <c r="I1244" s="101"/>
      <c r="J1244" s="92" t="s">
        <v>601</v>
      </c>
      <c r="K1244" s="93"/>
      <c r="L1244" s="92" t="s">
        <v>601</v>
      </c>
      <c r="M1244" s="71"/>
      <c r="N1244" s="72" t="s">
        <v>134</v>
      </c>
      <c r="O1244" s="71"/>
      <c r="P1244" s="72" t="s">
        <v>134</v>
      </c>
      <c r="Q1244" s="71"/>
      <c r="R1244" s="98">
        <v>39232</v>
      </c>
      <c r="S1244" s="87"/>
      <c r="T1244" s="95"/>
      <c r="U1244" s="95"/>
      <c r="V1244" s="95"/>
    </row>
    <row r="1245" spans="2:22">
      <c r="B1245" s="70" t="s">
        <v>577</v>
      </c>
      <c r="C1245" s="101"/>
      <c r="D1245" s="72" t="s">
        <v>114</v>
      </c>
      <c r="E1245" s="95"/>
      <c r="F1245" s="72" t="s">
        <v>114</v>
      </c>
      <c r="G1245" s="95"/>
      <c r="H1245" s="72" t="s">
        <v>143</v>
      </c>
      <c r="I1245" s="101"/>
      <c r="J1245" s="92" t="s">
        <v>134</v>
      </c>
      <c r="K1245" s="93"/>
      <c r="L1245" s="92" t="s">
        <v>134</v>
      </c>
      <c r="M1245" s="71"/>
      <c r="N1245" s="72" t="s">
        <v>134</v>
      </c>
      <c r="O1245" s="71"/>
      <c r="P1245" s="72" t="s">
        <v>134</v>
      </c>
      <c r="Q1245" s="71"/>
      <c r="R1245" s="98">
        <v>38904</v>
      </c>
      <c r="S1245" s="87"/>
      <c r="T1245" s="95"/>
      <c r="U1245" s="95"/>
      <c r="V1245" s="95"/>
    </row>
    <row r="1246" spans="2:22">
      <c r="B1246" s="70" t="s">
        <v>577</v>
      </c>
      <c r="C1246" s="101"/>
      <c r="D1246" s="72" t="s">
        <v>114</v>
      </c>
      <c r="E1246" s="95"/>
      <c r="F1246" s="72" t="s">
        <v>114</v>
      </c>
      <c r="G1246" s="95"/>
      <c r="H1246" s="72" t="s">
        <v>142</v>
      </c>
      <c r="I1246" s="101"/>
      <c r="J1246" s="92" t="s">
        <v>134</v>
      </c>
      <c r="K1246" s="93"/>
      <c r="L1246" s="92" t="s">
        <v>134</v>
      </c>
      <c r="M1246" s="71"/>
      <c r="N1246" s="72" t="s">
        <v>134</v>
      </c>
      <c r="O1246" s="71"/>
      <c r="P1246" s="72" t="s">
        <v>134</v>
      </c>
      <c r="Q1246" s="71"/>
      <c r="R1246" s="98">
        <v>37940</v>
      </c>
      <c r="S1246" s="87"/>
      <c r="T1246" s="95"/>
      <c r="U1246" s="95"/>
      <c r="V1246" s="95"/>
    </row>
    <row r="1247" spans="2:22">
      <c r="B1247" s="70" t="s">
        <v>577</v>
      </c>
      <c r="C1247" s="101"/>
      <c r="D1247" s="72" t="s">
        <v>114</v>
      </c>
      <c r="E1247" s="95"/>
      <c r="F1247" s="72" t="s">
        <v>114</v>
      </c>
      <c r="G1247" s="95"/>
      <c r="H1247" s="72" t="s">
        <v>134</v>
      </c>
      <c r="I1247" s="101"/>
      <c r="J1247" s="92" t="s">
        <v>134</v>
      </c>
      <c r="K1247" s="93"/>
      <c r="L1247" s="92" t="s">
        <v>134</v>
      </c>
      <c r="M1247" s="71"/>
      <c r="N1247" s="72" t="s">
        <v>134</v>
      </c>
      <c r="O1247" s="71"/>
      <c r="P1247" s="72" t="s">
        <v>134</v>
      </c>
      <c r="Q1247" s="71"/>
      <c r="R1247" s="98">
        <v>37909</v>
      </c>
      <c r="S1247" s="87"/>
      <c r="T1247" s="95"/>
      <c r="U1247" s="95"/>
      <c r="V1247" s="95"/>
    </row>
    <row r="1248" spans="2:22">
      <c r="B1248" s="70" t="s">
        <v>577</v>
      </c>
      <c r="C1248" s="101"/>
      <c r="D1248" s="72" t="s">
        <v>37</v>
      </c>
      <c r="E1248" s="95"/>
      <c r="F1248" s="72" t="s">
        <v>37</v>
      </c>
      <c r="G1248" s="95"/>
      <c r="H1248" s="72" t="s">
        <v>134</v>
      </c>
      <c r="I1248" s="101"/>
      <c r="J1248" s="92" t="s">
        <v>601</v>
      </c>
      <c r="K1248" s="93"/>
      <c r="L1248" s="92" t="s">
        <v>601</v>
      </c>
      <c r="M1248" s="71"/>
      <c r="N1248" s="72" t="s">
        <v>134</v>
      </c>
      <c r="O1248" s="71"/>
      <c r="P1248" s="72" t="s">
        <v>134</v>
      </c>
      <c r="Q1248" s="71"/>
      <c r="R1248" s="98">
        <v>37885</v>
      </c>
      <c r="S1248" s="87"/>
      <c r="T1248" s="95"/>
      <c r="U1248" s="95"/>
      <c r="V1248" s="95"/>
    </row>
    <row r="1249" spans="2:22">
      <c r="B1249" s="70" t="s">
        <v>577</v>
      </c>
      <c r="C1249" s="101"/>
      <c r="D1249" s="72" t="s">
        <v>37</v>
      </c>
      <c r="E1249" s="95"/>
      <c r="F1249" s="72" t="s">
        <v>37</v>
      </c>
      <c r="G1249" s="95"/>
      <c r="H1249" s="72" t="s">
        <v>134</v>
      </c>
      <c r="I1249" s="101"/>
      <c r="J1249" s="92" t="s">
        <v>134</v>
      </c>
      <c r="K1249" s="93"/>
      <c r="L1249" s="92" t="s">
        <v>134</v>
      </c>
      <c r="M1249" s="71"/>
      <c r="N1249" s="72" t="s">
        <v>134</v>
      </c>
      <c r="O1249" s="71"/>
      <c r="P1249" s="72" t="s">
        <v>134</v>
      </c>
      <c r="Q1249" s="71"/>
      <c r="R1249" s="98">
        <v>37661</v>
      </c>
      <c r="S1249" s="87"/>
      <c r="T1249" s="95"/>
      <c r="U1249" s="95"/>
      <c r="V1249" s="95"/>
    </row>
    <row r="1250" spans="2:22">
      <c r="B1250" s="70" t="s">
        <v>577</v>
      </c>
      <c r="C1250" s="101"/>
      <c r="D1250" s="72" t="s">
        <v>45</v>
      </c>
      <c r="E1250" s="95"/>
      <c r="F1250" s="72" t="s">
        <v>37</v>
      </c>
      <c r="G1250" s="95"/>
      <c r="H1250" s="72" t="s">
        <v>134</v>
      </c>
      <c r="I1250" s="101"/>
      <c r="J1250" s="92" t="s">
        <v>134</v>
      </c>
      <c r="K1250" s="93"/>
      <c r="L1250" s="92" t="s">
        <v>134</v>
      </c>
      <c r="M1250" s="71"/>
      <c r="N1250" s="72" t="s">
        <v>134</v>
      </c>
      <c r="O1250" s="71"/>
      <c r="P1250" s="72" t="s">
        <v>134</v>
      </c>
      <c r="Q1250" s="71"/>
      <c r="R1250" s="98">
        <v>36042</v>
      </c>
      <c r="S1250" s="87"/>
      <c r="T1250" s="95"/>
      <c r="U1250" s="95"/>
      <c r="V1250" s="95"/>
    </row>
    <row r="1251" spans="2:22">
      <c r="B1251" s="70" t="s">
        <v>577</v>
      </c>
      <c r="C1251" s="101"/>
      <c r="D1251" s="72" t="s">
        <v>45</v>
      </c>
      <c r="E1251" s="95"/>
      <c r="F1251" s="72" t="s">
        <v>134</v>
      </c>
      <c r="G1251" s="95"/>
      <c r="H1251" s="72" t="s">
        <v>134</v>
      </c>
      <c r="I1251" s="101"/>
      <c r="J1251" s="92" t="s">
        <v>134</v>
      </c>
      <c r="K1251" s="93"/>
      <c r="L1251" s="92" t="s">
        <v>134</v>
      </c>
      <c r="M1251" s="71"/>
      <c r="N1251" s="72" t="s">
        <v>134</v>
      </c>
      <c r="O1251" s="71"/>
      <c r="P1251" s="72" t="s">
        <v>134</v>
      </c>
      <c r="Q1251" s="71"/>
      <c r="R1251" s="98">
        <v>35737</v>
      </c>
      <c r="S1251" s="87"/>
      <c r="T1251" s="95"/>
      <c r="U1251" s="95"/>
      <c r="V1251" s="95"/>
    </row>
    <row r="1252" spans="2:22">
      <c r="B1252" s="84" t="s">
        <v>61</v>
      </c>
      <c r="C1252" s="85"/>
      <c r="D1252" s="86" t="s">
        <v>37</v>
      </c>
      <c r="E1252" s="96"/>
      <c r="F1252" s="86" t="s">
        <v>37</v>
      </c>
      <c r="G1252" s="96"/>
      <c r="H1252" s="86" t="s">
        <v>142</v>
      </c>
      <c r="I1252" s="85"/>
      <c r="J1252" s="88" t="s">
        <v>134</v>
      </c>
      <c r="K1252" s="89"/>
      <c r="L1252" s="88" t="s">
        <v>134</v>
      </c>
      <c r="M1252" s="90"/>
      <c r="N1252" s="86" t="s">
        <v>134</v>
      </c>
      <c r="O1252" s="90"/>
      <c r="P1252" s="86" t="s">
        <v>134</v>
      </c>
      <c r="Q1252" s="90"/>
      <c r="R1252" s="97">
        <v>45681</v>
      </c>
      <c r="S1252" s="87"/>
      <c r="T1252" s="96"/>
      <c r="U1252" s="96"/>
      <c r="V1252" s="96"/>
    </row>
    <row r="1253" spans="2:22" s="320" customFormat="1">
      <c r="B1253" s="70" t="s">
        <v>61</v>
      </c>
      <c r="D1253" s="72" t="s">
        <v>37</v>
      </c>
      <c r="E1253" s="95"/>
      <c r="F1253" s="72" t="s">
        <v>37</v>
      </c>
      <c r="G1253" s="95"/>
      <c r="H1253" s="72" t="s">
        <v>142</v>
      </c>
      <c r="J1253" s="92" t="s">
        <v>134</v>
      </c>
      <c r="K1253" s="93"/>
      <c r="L1253" s="92" t="s">
        <v>134</v>
      </c>
      <c r="M1253" s="71"/>
      <c r="N1253" s="72" t="s">
        <v>134</v>
      </c>
      <c r="O1253" s="71"/>
      <c r="P1253" s="72" t="s">
        <v>134</v>
      </c>
      <c r="Q1253" s="71"/>
      <c r="R1253" s="98">
        <v>45030</v>
      </c>
      <c r="S1253" s="102"/>
      <c r="T1253" s="95"/>
      <c r="U1253" s="95"/>
      <c r="V1253" s="95"/>
    </row>
    <row r="1254" spans="2:22" s="212" customFormat="1">
      <c r="B1254" s="70" t="s">
        <v>61</v>
      </c>
      <c r="D1254" s="72" t="s">
        <v>37</v>
      </c>
      <c r="E1254" s="95"/>
      <c r="F1254" s="72" t="s">
        <v>37</v>
      </c>
      <c r="G1254" s="95"/>
      <c r="H1254" s="72" t="s">
        <v>142</v>
      </c>
      <c r="J1254" s="92" t="s">
        <v>134</v>
      </c>
      <c r="K1254" s="93"/>
      <c r="L1254" s="92" t="s">
        <v>134</v>
      </c>
      <c r="M1254" s="71"/>
      <c r="N1254" s="72" t="s">
        <v>134</v>
      </c>
      <c r="O1254" s="71"/>
      <c r="P1254" s="72" t="s">
        <v>134</v>
      </c>
      <c r="Q1254" s="71"/>
      <c r="R1254" s="98">
        <v>44224</v>
      </c>
      <c r="S1254" s="102"/>
      <c r="T1254" s="95"/>
      <c r="U1254" s="95"/>
      <c r="V1254" s="95"/>
    </row>
    <row r="1255" spans="2:22" s="212" customFormat="1">
      <c r="B1255" s="70" t="s">
        <v>61</v>
      </c>
      <c r="D1255" s="72" t="s">
        <v>37</v>
      </c>
      <c r="E1255" s="95"/>
      <c r="F1255" s="72" t="s">
        <v>37</v>
      </c>
      <c r="G1255" s="95"/>
      <c r="H1255" s="72" t="s">
        <v>142</v>
      </c>
      <c r="J1255" s="92" t="s">
        <v>134</v>
      </c>
      <c r="K1255" s="93"/>
      <c r="L1255" s="92" t="s">
        <v>134</v>
      </c>
      <c r="M1255" s="71"/>
      <c r="N1255" s="72" t="s">
        <v>134</v>
      </c>
      <c r="O1255" s="71"/>
      <c r="P1255" s="72" t="s">
        <v>134</v>
      </c>
      <c r="Q1255" s="71"/>
      <c r="R1255" s="98">
        <v>43441</v>
      </c>
      <c r="S1255" s="102"/>
      <c r="T1255" s="95"/>
      <c r="U1255" s="95"/>
      <c r="V1255" s="95"/>
    </row>
    <row r="1256" spans="2:22" s="212" customFormat="1">
      <c r="B1256" s="70" t="s">
        <v>61</v>
      </c>
      <c r="D1256" s="72" t="s">
        <v>37</v>
      </c>
      <c r="E1256" s="95"/>
      <c r="F1256" s="72" t="s">
        <v>37</v>
      </c>
      <c r="G1256" s="95"/>
      <c r="H1256" s="72" t="s">
        <v>142</v>
      </c>
      <c r="J1256" s="92" t="s">
        <v>134</v>
      </c>
      <c r="K1256" s="93"/>
      <c r="L1256" s="92" t="s">
        <v>134</v>
      </c>
      <c r="M1256" s="71"/>
      <c r="N1256" s="72" t="s">
        <v>134</v>
      </c>
      <c r="O1256" s="71"/>
      <c r="P1256" s="72" t="s">
        <v>134</v>
      </c>
      <c r="Q1256" s="71"/>
      <c r="R1256" s="98">
        <v>42380</v>
      </c>
      <c r="S1256" s="102"/>
      <c r="T1256" s="95"/>
      <c r="U1256" s="95"/>
      <c r="V1256" s="95"/>
    </row>
    <row r="1257" spans="2:22">
      <c r="B1257" s="70" t="s">
        <v>61</v>
      </c>
      <c r="C1257" s="101"/>
      <c r="D1257" s="72" t="s">
        <v>37</v>
      </c>
      <c r="E1257" s="95"/>
      <c r="F1257" s="72" t="s">
        <v>37</v>
      </c>
      <c r="G1257" s="95"/>
      <c r="H1257" s="72" t="s">
        <v>143</v>
      </c>
      <c r="I1257" s="101"/>
      <c r="J1257" s="92" t="s">
        <v>134</v>
      </c>
      <c r="K1257" s="93"/>
      <c r="L1257" s="92" t="s">
        <v>134</v>
      </c>
      <c r="M1257" s="71"/>
      <c r="N1257" s="72" t="s">
        <v>134</v>
      </c>
      <c r="O1257" s="71"/>
      <c r="P1257" s="72" t="s">
        <v>134</v>
      </c>
      <c r="Q1257" s="71"/>
      <c r="R1257" s="98">
        <v>41598</v>
      </c>
      <c r="S1257" s="87"/>
      <c r="T1257" s="95"/>
      <c r="U1257" s="95"/>
      <c r="V1257" s="95"/>
    </row>
    <row r="1258" spans="2:22">
      <c r="B1258" s="70" t="s">
        <v>61</v>
      </c>
      <c r="C1258" s="101"/>
      <c r="D1258" s="72" t="s">
        <v>37</v>
      </c>
      <c r="E1258" s="95"/>
      <c r="F1258" s="72" t="s">
        <v>37</v>
      </c>
      <c r="G1258" s="95"/>
      <c r="H1258" s="72" t="s">
        <v>142</v>
      </c>
      <c r="I1258" s="101"/>
      <c r="J1258" s="92" t="s">
        <v>134</v>
      </c>
      <c r="K1258" s="93"/>
      <c r="L1258" s="92" t="s">
        <v>134</v>
      </c>
      <c r="M1258" s="71"/>
      <c r="N1258" s="72" t="s">
        <v>134</v>
      </c>
      <c r="O1258" s="71"/>
      <c r="P1258" s="72" t="s">
        <v>134</v>
      </c>
      <c r="Q1258" s="71"/>
      <c r="R1258" s="98">
        <v>38337</v>
      </c>
      <c r="S1258" s="87"/>
      <c r="T1258" s="95"/>
      <c r="U1258" s="95"/>
      <c r="V1258" s="95"/>
    </row>
    <row r="1259" spans="2:22">
      <c r="B1259" s="70" t="s">
        <v>61</v>
      </c>
      <c r="C1259" s="101"/>
      <c r="D1259" s="72" t="s">
        <v>45</v>
      </c>
      <c r="E1259" s="95"/>
      <c r="F1259" s="72" t="s">
        <v>37</v>
      </c>
      <c r="G1259" s="95"/>
      <c r="H1259" s="72" t="s">
        <v>285</v>
      </c>
      <c r="I1259" s="101"/>
      <c r="J1259" s="92" t="s">
        <v>601</v>
      </c>
      <c r="K1259" s="93"/>
      <c r="L1259" s="92" t="s">
        <v>134</v>
      </c>
      <c r="M1259" s="71"/>
      <c r="N1259" s="72" t="s">
        <v>134</v>
      </c>
      <c r="O1259" s="71"/>
      <c r="P1259" s="72" t="s">
        <v>134</v>
      </c>
      <c r="Q1259" s="71"/>
      <c r="R1259" s="98">
        <v>38259</v>
      </c>
      <c r="S1259" s="87"/>
      <c r="T1259" s="95"/>
      <c r="U1259" s="95"/>
      <c r="V1259" s="95"/>
    </row>
    <row r="1260" spans="2:22">
      <c r="B1260" s="70" t="s">
        <v>61</v>
      </c>
      <c r="C1260" s="101"/>
      <c r="D1260" s="72" t="s">
        <v>45</v>
      </c>
      <c r="E1260" s="95"/>
      <c r="F1260" s="72" t="s">
        <v>37</v>
      </c>
      <c r="G1260" s="95"/>
      <c r="H1260" s="72" t="s">
        <v>296</v>
      </c>
      <c r="I1260" s="101"/>
      <c r="J1260" s="92" t="s">
        <v>134</v>
      </c>
      <c r="K1260" s="93"/>
      <c r="L1260" s="92" t="s">
        <v>134</v>
      </c>
      <c r="M1260" s="71"/>
      <c r="N1260" s="72" t="s">
        <v>134</v>
      </c>
      <c r="O1260" s="71"/>
      <c r="P1260" s="72" t="s">
        <v>134</v>
      </c>
      <c r="Q1260" s="71"/>
      <c r="R1260" s="98">
        <v>38022</v>
      </c>
      <c r="S1260" s="87"/>
      <c r="T1260" s="95"/>
      <c r="U1260" s="95"/>
      <c r="V1260" s="95"/>
    </row>
    <row r="1261" spans="2:22">
      <c r="B1261" s="70" t="s">
        <v>61</v>
      </c>
      <c r="C1261" s="101"/>
      <c r="D1261" s="72" t="s">
        <v>45</v>
      </c>
      <c r="E1261" s="95"/>
      <c r="F1261" s="72" t="s">
        <v>37</v>
      </c>
      <c r="G1261" s="95"/>
      <c r="H1261" s="72" t="s">
        <v>142</v>
      </c>
      <c r="I1261" s="101"/>
      <c r="J1261" s="92" t="s">
        <v>134</v>
      </c>
      <c r="K1261" s="93"/>
      <c r="L1261" s="92" t="s">
        <v>134</v>
      </c>
      <c r="M1261" s="71"/>
      <c r="N1261" s="72" t="s">
        <v>134</v>
      </c>
      <c r="O1261" s="71"/>
      <c r="P1261" s="72" t="s">
        <v>134</v>
      </c>
      <c r="Q1261" s="71"/>
      <c r="R1261" s="98">
        <v>37940</v>
      </c>
      <c r="S1261" s="87"/>
      <c r="T1261" s="95"/>
      <c r="U1261" s="95"/>
      <c r="V1261" s="95"/>
    </row>
    <row r="1262" spans="2:22">
      <c r="B1262" s="70" t="s">
        <v>61</v>
      </c>
      <c r="C1262" s="101"/>
      <c r="D1262" s="72" t="s">
        <v>45</v>
      </c>
      <c r="E1262" s="95"/>
      <c r="F1262" s="72" t="s">
        <v>37</v>
      </c>
      <c r="G1262" s="95"/>
      <c r="H1262" s="72" t="s">
        <v>134</v>
      </c>
      <c r="I1262" s="101"/>
      <c r="J1262" s="92" t="s">
        <v>134</v>
      </c>
      <c r="K1262" s="93"/>
      <c r="L1262" s="92" t="s">
        <v>134</v>
      </c>
      <c r="M1262" s="71"/>
      <c r="N1262" s="72" t="s">
        <v>134</v>
      </c>
      <c r="O1262" s="71"/>
      <c r="P1262" s="72" t="s">
        <v>134</v>
      </c>
      <c r="Q1262" s="71"/>
      <c r="R1262" s="98">
        <v>37523</v>
      </c>
      <c r="S1262" s="87"/>
      <c r="T1262" s="95"/>
      <c r="U1262" s="95"/>
      <c r="V1262" s="95"/>
    </row>
    <row r="1263" spans="2:22">
      <c r="B1263" s="70" t="s">
        <v>61</v>
      </c>
      <c r="C1263" s="101"/>
      <c r="D1263" s="72" t="s">
        <v>39</v>
      </c>
      <c r="E1263" s="95"/>
      <c r="F1263" s="72" t="s">
        <v>37</v>
      </c>
      <c r="G1263" s="95"/>
      <c r="H1263" s="72" t="s">
        <v>134</v>
      </c>
      <c r="I1263" s="101"/>
      <c r="J1263" s="92" t="s">
        <v>601</v>
      </c>
      <c r="K1263" s="93"/>
      <c r="L1263" s="92" t="s">
        <v>134</v>
      </c>
      <c r="M1263" s="71"/>
      <c r="N1263" s="72" t="s">
        <v>134</v>
      </c>
      <c r="O1263" s="71"/>
      <c r="P1263" s="72" t="s">
        <v>134</v>
      </c>
      <c r="Q1263" s="71"/>
      <c r="R1263" s="98">
        <v>37431</v>
      </c>
      <c r="S1263" s="87"/>
      <c r="T1263" s="95"/>
      <c r="U1263" s="95"/>
      <c r="V1263" s="95"/>
    </row>
    <row r="1264" spans="2:22">
      <c r="B1264" s="70" t="s">
        <v>61</v>
      </c>
      <c r="C1264" s="101"/>
      <c r="D1264" s="72" t="s">
        <v>39</v>
      </c>
      <c r="E1264" s="95"/>
      <c r="F1264" s="72" t="s">
        <v>37</v>
      </c>
      <c r="G1264" s="95"/>
      <c r="H1264" s="72" t="s">
        <v>134</v>
      </c>
      <c r="I1264" s="101"/>
      <c r="J1264" s="92" t="s">
        <v>134</v>
      </c>
      <c r="K1264" s="93"/>
      <c r="L1264" s="92" t="s">
        <v>134</v>
      </c>
      <c r="M1264" s="71"/>
      <c r="N1264" s="72" t="s">
        <v>134</v>
      </c>
      <c r="O1264" s="71"/>
      <c r="P1264" s="72" t="s">
        <v>134</v>
      </c>
      <c r="Q1264" s="71"/>
      <c r="R1264" s="98">
        <v>36816</v>
      </c>
      <c r="S1264" s="87"/>
      <c r="T1264" s="95"/>
      <c r="U1264" s="95"/>
      <c r="V1264" s="95"/>
    </row>
    <row r="1265" spans="2:22">
      <c r="B1265" s="70" t="s">
        <v>61</v>
      </c>
      <c r="C1265" s="101"/>
      <c r="D1265" s="72" t="s">
        <v>53</v>
      </c>
      <c r="E1265" s="95"/>
      <c r="F1265" s="72" t="s">
        <v>37</v>
      </c>
      <c r="G1265" s="95"/>
      <c r="H1265" s="72" t="s">
        <v>134</v>
      </c>
      <c r="I1265" s="101"/>
      <c r="J1265" s="92" t="s">
        <v>601</v>
      </c>
      <c r="K1265" s="93"/>
      <c r="L1265" s="92" t="s">
        <v>134</v>
      </c>
      <c r="M1265" s="71"/>
      <c r="N1265" s="72" t="s">
        <v>134</v>
      </c>
      <c r="O1265" s="71"/>
      <c r="P1265" s="72" t="s">
        <v>134</v>
      </c>
      <c r="Q1265" s="71"/>
      <c r="R1265" s="98">
        <v>36719</v>
      </c>
      <c r="S1265" s="87"/>
      <c r="T1265" s="95"/>
      <c r="U1265" s="95"/>
      <c r="V1265" s="95"/>
    </row>
    <row r="1266" spans="2:22">
      <c r="B1266" s="70" t="s">
        <v>61</v>
      </c>
      <c r="C1266" s="101"/>
      <c r="D1266" s="72" t="s">
        <v>53</v>
      </c>
      <c r="E1266" s="95"/>
      <c r="F1266" s="72" t="s">
        <v>37</v>
      </c>
      <c r="G1266" s="95"/>
      <c r="H1266" s="72" t="s">
        <v>134</v>
      </c>
      <c r="I1266" s="101"/>
      <c r="J1266" s="92" t="s">
        <v>293</v>
      </c>
      <c r="K1266" s="93"/>
      <c r="L1266" s="92" t="s">
        <v>134</v>
      </c>
      <c r="M1266" s="71"/>
      <c r="N1266" s="72" t="s">
        <v>134</v>
      </c>
      <c r="O1266" s="71"/>
      <c r="P1266" s="72" t="s">
        <v>134</v>
      </c>
      <c r="Q1266" s="71"/>
      <c r="R1266" s="98">
        <v>36132</v>
      </c>
      <c r="S1266" s="87"/>
      <c r="T1266" s="95"/>
      <c r="U1266" s="95"/>
      <c r="V1266" s="95"/>
    </row>
    <row r="1267" spans="2:22">
      <c r="B1267" s="70" t="s">
        <v>61</v>
      </c>
      <c r="C1267" s="101"/>
      <c r="D1267" s="72" t="s">
        <v>53</v>
      </c>
      <c r="E1267" s="95"/>
      <c r="F1267" s="72" t="s">
        <v>37</v>
      </c>
      <c r="G1267" s="95"/>
      <c r="H1267" s="72" t="s">
        <v>134</v>
      </c>
      <c r="I1267" s="101"/>
      <c r="J1267" s="92" t="s">
        <v>600</v>
      </c>
      <c r="K1267" s="93"/>
      <c r="L1267" s="92" t="s">
        <v>134</v>
      </c>
      <c r="M1267" s="71"/>
      <c r="N1267" s="72" t="s">
        <v>134</v>
      </c>
      <c r="O1267" s="71"/>
      <c r="P1267" s="72" t="s">
        <v>134</v>
      </c>
      <c r="Q1267" s="71"/>
      <c r="R1267" s="98">
        <v>36052</v>
      </c>
      <c r="S1267" s="87"/>
      <c r="T1267" s="95"/>
      <c r="U1267" s="95"/>
      <c r="V1267" s="95"/>
    </row>
    <row r="1268" spans="2:22">
      <c r="B1268" s="70" t="s">
        <v>61</v>
      </c>
      <c r="C1268" s="101"/>
      <c r="D1268" s="72" t="s">
        <v>39</v>
      </c>
      <c r="E1268" s="95"/>
      <c r="F1268" s="72" t="s">
        <v>37</v>
      </c>
      <c r="G1268" s="95"/>
      <c r="H1268" s="72" t="s">
        <v>134</v>
      </c>
      <c r="I1268" s="101"/>
      <c r="J1268" s="92" t="s">
        <v>134</v>
      </c>
      <c r="K1268" s="93"/>
      <c r="L1268" s="92" t="s">
        <v>134</v>
      </c>
      <c r="M1268" s="71"/>
      <c r="N1268" s="72" t="s">
        <v>134</v>
      </c>
      <c r="O1268" s="71"/>
      <c r="P1268" s="72" t="s">
        <v>134</v>
      </c>
      <c r="Q1268" s="71"/>
      <c r="R1268" s="98">
        <v>36042</v>
      </c>
      <c r="S1268" s="87"/>
      <c r="T1268" s="95"/>
      <c r="U1268" s="95"/>
      <c r="V1268" s="95"/>
    </row>
    <row r="1269" spans="2:22">
      <c r="B1269" s="70" t="s">
        <v>61</v>
      </c>
      <c r="C1269" s="101"/>
      <c r="D1269" s="72" t="s">
        <v>39</v>
      </c>
      <c r="E1269" s="95"/>
      <c r="F1269" s="72" t="s">
        <v>134</v>
      </c>
      <c r="G1269" s="95"/>
      <c r="H1269" s="72" t="s">
        <v>134</v>
      </c>
      <c r="I1269" s="101"/>
      <c r="J1269" s="92" t="s">
        <v>134</v>
      </c>
      <c r="K1269" s="93"/>
      <c r="L1269" s="92" t="s">
        <v>134</v>
      </c>
      <c r="M1269" s="71"/>
      <c r="N1269" s="72" t="s">
        <v>134</v>
      </c>
      <c r="O1269" s="71"/>
      <c r="P1269" s="72" t="s">
        <v>134</v>
      </c>
      <c r="Q1269" s="71"/>
      <c r="R1269" s="98">
        <v>35999</v>
      </c>
      <c r="S1269" s="87"/>
      <c r="T1269" s="95"/>
      <c r="U1269" s="95"/>
      <c r="V1269" s="95"/>
    </row>
    <row r="1270" spans="2:22">
      <c r="B1270" s="70" t="s">
        <v>61</v>
      </c>
      <c r="C1270" s="101"/>
      <c r="D1270" s="72" t="s">
        <v>32</v>
      </c>
      <c r="E1270" s="95"/>
      <c r="F1270" s="72" t="s">
        <v>134</v>
      </c>
      <c r="G1270" s="95"/>
      <c r="H1270" s="72" t="s">
        <v>134</v>
      </c>
      <c r="I1270" s="101"/>
      <c r="J1270" s="92" t="s">
        <v>600</v>
      </c>
      <c r="K1270" s="93"/>
      <c r="L1270" s="92" t="s">
        <v>134</v>
      </c>
      <c r="M1270" s="71"/>
      <c r="N1270" s="72" t="s">
        <v>134</v>
      </c>
      <c r="O1270" s="71"/>
      <c r="P1270" s="72" t="s">
        <v>134</v>
      </c>
      <c r="Q1270" s="71"/>
      <c r="R1270" s="98">
        <v>35950</v>
      </c>
      <c r="S1270" s="87"/>
      <c r="T1270" s="95"/>
      <c r="U1270" s="95"/>
      <c r="V1270" s="95"/>
    </row>
    <row r="1271" spans="2:22">
      <c r="B1271" s="70" t="s">
        <v>61</v>
      </c>
      <c r="C1271" s="101"/>
      <c r="D1271" s="72" t="s">
        <v>32</v>
      </c>
      <c r="E1271" s="95"/>
      <c r="F1271" s="72" t="s">
        <v>134</v>
      </c>
      <c r="G1271" s="95"/>
      <c r="H1271" s="72" t="s">
        <v>134</v>
      </c>
      <c r="I1271" s="101"/>
      <c r="J1271" s="92" t="s">
        <v>134</v>
      </c>
      <c r="K1271" s="93"/>
      <c r="L1271" s="92" t="s">
        <v>134</v>
      </c>
      <c r="M1271" s="71"/>
      <c r="N1271" s="72" t="s">
        <v>134</v>
      </c>
      <c r="O1271" s="71"/>
      <c r="P1271" s="72" t="s">
        <v>134</v>
      </c>
      <c r="Q1271" s="71"/>
      <c r="R1271" s="98">
        <v>35793</v>
      </c>
      <c r="S1271" s="87"/>
      <c r="T1271" s="95"/>
      <c r="U1271" s="95"/>
      <c r="V1271" s="95"/>
    </row>
    <row r="1272" spans="2:22">
      <c r="B1272" s="70" t="s">
        <v>61</v>
      </c>
      <c r="C1272" s="101"/>
      <c r="D1272" s="72" t="s">
        <v>114</v>
      </c>
      <c r="E1272" s="95"/>
      <c r="F1272" s="72" t="s">
        <v>134</v>
      </c>
      <c r="G1272" s="95"/>
      <c r="H1272" s="72" t="s">
        <v>134</v>
      </c>
      <c r="I1272" s="101"/>
      <c r="J1272" s="92" t="s">
        <v>134</v>
      </c>
      <c r="K1272" s="93"/>
      <c r="L1272" s="92" t="s">
        <v>134</v>
      </c>
      <c r="M1272" s="71"/>
      <c r="N1272" s="72" t="s">
        <v>134</v>
      </c>
      <c r="O1272" s="71"/>
      <c r="P1272" s="72" t="s">
        <v>134</v>
      </c>
      <c r="Q1272" s="71"/>
      <c r="R1272" s="98">
        <v>34773</v>
      </c>
      <c r="S1272" s="87"/>
      <c r="T1272" s="95"/>
      <c r="U1272" s="95"/>
      <c r="V1272" s="95"/>
    </row>
    <row r="1273" spans="2:22">
      <c r="B1273" s="70" t="s">
        <v>61</v>
      </c>
      <c r="C1273" s="101"/>
      <c r="D1273" s="72" t="s">
        <v>32</v>
      </c>
      <c r="E1273" s="95"/>
      <c r="F1273" s="72" t="s">
        <v>134</v>
      </c>
      <c r="G1273" s="95"/>
      <c r="H1273" s="72" t="s">
        <v>134</v>
      </c>
      <c r="I1273" s="101"/>
      <c r="J1273" s="92" t="s">
        <v>601</v>
      </c>
      <c r="K1273" s="93"/>
      <c r="L1273" s="92" t="s">
        <v>134</v>
      </c>
      <c r="M1273" s="71"/>
      <c r="N1273" s="72" t="s">
        <v>134</v>
      </c>
      <c r="O1273" s="71"/>
      <c r="P1273" s="72" t="s">
        <v>134</v>
      </c>
      <c r="Q1273" s="71"/>
      <c r="R1273" s="98">
        <v>34719</v>
      </c>
      <c r="S1273" s="87"/>
      <c r="T1273" s="95"/>
      <c r="U1273" s="95"/>
      <c r="V1273" s="95"/>
    </row>
    <row r="1274" spans="2:22">
      <c r="B1274" s="70" t="s">
        <v>61</v>
      </c>
      <c r="C1274" s="101"/>
      <c r="D1274" s="72" t="s">
        <v>32</v>
      </c>
      <c r="E1274" s="95"/>
      <c r="F1274" s="72" t="s">
        <v>134</v>
      </c>
      <c r="G1274" s="95"/>
      <c r="H1274" s="72" t="s">
        <v>134</v>
      </c>
      <c r="I1274" s="101"/>
      <c r="J1274" s="92" t="s">
        <v>134</v>
      </c>
      <c r="K1274" s="93"/>
      <c r="L1274" s="92" t="s">
        <v>134</v>
      </c>
      <c r="M1274" s="71"/>
      <c r="N1274" s="72" t="s">
        <v>134</v>
      </c>
      <c r="O1274" s="71"/>
      <c r="P1274" s="72" t="s">
        <v>134</v>
      </c>
      <c r="Q1274" s="71"/>
      <c r="R1274" s="98">
        <v>34039</v>
      </c>
      <c r="S1274" s="87"/>
      <c r="T1274" s="95"/>
      <c r="U1274" s="95"/>
      <c r="V1274" s="95"/>
    </row>
    <row r="1275" spans="2:22">
      <c r="B1275" s="70" t="s">
        <v>61</v>
      </c>
      <c r="C1275" s="101"/>
      <c r="D1275" s="72" t="s">
        <v>37</v>
      </c>
      <c r="E1275" s="95"/>
      <c r="F1275" s="72" t="s">
        <v>134</v>
      </c>
      <c r="G1275" s="95"/>
      <c r="H1275" s="72" t="s">
        <v>134</v>
      </c>
      <c r="I1275" s="101"/>
      <c r="J1275" s="92" t="s">
        <v>134</v>
      </c>
      <c r="K1275" s="93"/>
      <c r="L1275" s="92" t="s">
        <v>134</v>
      </c>
      <c r="M1275" s="71"/>
      <c r="N1275" s="72" t="s">
        <v>134</v>
      </c>
      <c r="O1275" s="71"/>
      <c r="P1275" s="72" t="s">
        <v>134</v>
      </c>
      <c r="Q1275" s="71"/>
      <c r="R1275" s="98">
        <v>32944</v>
      </c>
      <c r="S1275" s="87"/>
      <c r="T1275" s="95"/>
      <c r="U1275" s="95"/>
      <c r="V1275" s="95"/>
    </row>
    <row r="1276" spans="2:22" ht="15" customHeight="1">
      <c r="B1276" s="70" t="s">
        <v>61</v>
      </c>
      <c r="C1276" s="101"/>
      <c r="D1276" s="72" t="s">
        <v>45</v>
      </c>
      <c r="E1276" s="95"/>
      <c r="F1276" s="72" t="s">
        <v>134</v>
      </c>
      <c r="G1276" s="95"/>
      <c r="H1276" s="72" t="s">
        <v>134</v>
      </c>
      <c r="I1276" s="101"/>
      <c r="J1276" s="92" t="s">
        <v>134</v>
      </c>
      <c r="K1276" s="93"/>
      <c r="L1276" s="92" t="s">
        <v>134</v>
      </c>
      <c r="M1276" s="71"/>
      <c r="N1276" s="72"/>
      <c r="O1276" s="71"/>
      <c r="P1276" s="72" t="s">
        <v>134</v>
      </c>
      <c r="Q1276" s="71"/>
      <c r="R1276" s="98">
        <v>31430</v>
      </c>
      <c r="S1276" s="87"/>
      <c r="T1276" s="95"/>
      <c r="U1276" s="95"/>
      <c r="V1276" s="95"/>
    </row>
    <row r="1277" spans="2:22">
      <c r="B1277" s="84" t="s">
        <v>273</v>
      </c>
      <c r="C1277" s="101"/>
      <c r="D1277" s="86" t="s">
        <v>110</v>
      </c>
      <c r="E1277" s="96"/>
      <c r="F1277" s="86" t="s">
        <v>110</v>
      </c>
      <c r="G1277" s="96"/>
      <c r="H1277" s="86" t="s">
        <v>142</v>
      </c>
      <c r="I1277" s="101"/>
      <c r="J1277" s="92" t="s">
        <v>134</v>
      </c>
      <c r="K1277" s="93"/>
      <c r="L1277" s="92" t="s">
        <v>134</v>
      </c>
      <c r="M1277" s="71"/>
      <c r="N1277" s="72" t="s">
        <v>134</v>
      </c>
      <c r="O1277" s="71"/>
      <c r="P1277" s="72" t="s">
        <v>134</v>
      </c>
      <c r="Q1277" s="71"/>
      <c r="R1277" s="97">
        <v>45988</v>
      </c>
      <c r="S1277" s="87"/>
      <c r="T1277" s="95"/>
      <c r="U1277" s="95"/>
      <c r="V1277" s="95"/>
    </row>
    <row r="1278" spans="2:22" s="85" customFormat="1">
      <c r="B1278" s="70" t="s">
        <v>273</v>
      </c>
      <c r="C1278" s="357"/>
      <c r="D1278" s="72" t="s">
        <v>110</v>
      </c>
      <c r="E1278" s="95"/>
      <c r="F1278" s="72" t="s">
        <v>110</v>
      </c>
      <c r="G1278" s="95"/>
      <c r="H1278" s="72" t="s">
        <v>144</v>
      </c>
      <c r="J1278" s="92" t="s">
        <v>134</v>
      </c>
      <c r="K1278" s="89"/>
      <c r="L1278" s="92" t="s">
        <v>134</v>
      </c>
      <c r="M1278" s="90"/>
      <c r="N1278" s="86" t="s">
        <v>134</v>
      </c>
      <c r="O1278" s="90"/>
      <c r="P1278" s="86" t="s">
        <v>134</v>
      </c>
      <c r="Q1278" s="90"/>
      <c r="R1278" s="98">
        <v>45629</v>
      </c>
      <c r="S1278" s="87"/>
      <c r="T1278" s="96"/>
      <c r="U1278" s="96"/>
      <c r="V1278" s="96"/>
    </row>
    <row r="1279" spans="2:22" s="316" customFormat="1">
      <c r="B1279" s="70" t="s">
        <v>273</v>
      </c>
      <c r="D1279" s="72" t="s">
        <v>110</v>
      </c>
      <c r="E1279" s="95"/>
      <c r="F1279" s="72" t="s">
        <v>110</v>
      </c>
      <c r="G1279" s="95"/>
      <c r="H1279" s="72" t="s">
        <v>285</v>
      </c>
      <c r="J1279" s="92" t="s">
        <v>600</v>
      </c>
      <c r="K1279" s="93"/>
      <c r="L1279" s="92" t="s">
        <v>600</v>
      </c>
      <c r="M1279" s="71"/>
      <c r="N1279" s="72" t="s">
        <v>134</v>
      </c>
      <c r="O1279" s="71"/>
      <c r="P1279" s="72" t="s">
        <v>134</v>
      </c>
      <c r="Q1279" s="71"/>
      <c r="R1279" s="98">
        <v>45546</v>
      </c>
      <c r="S1279" s="102"/>
      <c r="T1279" s="95"/>
      <c r="U1279" s="95"/>
      <c r="V1279" s="95"/>
    </row>
    <row r="1280" spans="2:22" s="302" customFormat="1">
      <c r="B1280" s="70" t="s">
        <v>273</v>
      </c>
      <c r="D1280" s="72" t="s">
        <v>98</v>
      </c>
      <c r="E1280" s="95"/>
      <c r="F1280" s="72" t="s">
        <v>98</v>
      </c>
      <c r="G1280" s="95"/>
      <c r="H1280" s="72" t="s">
        <v>142</v>
      </c>
      <c r="J1280" s="92" t="s">
        <v>134</v>
      </c>
      <c r="K1280" s="93"/>
      <c r="L1280" s="92" t="s">
        <v>134</v>
      </c>
      <c r="M1280" s="71"/>
      <c r="N1280" s="72" t="s">
        <v>134</v>
      </c>
      <c r="O1280" s="71"/>
      <c r="P1280" s="72" t="s">
        <v>134</v>
      </c>
      <c r="Q1280" s="71"/>
      <c r="R1280" s="98">
        <v>45223</v>
      </c>
      <c r="S1280" s="102"/>
      <c r="T1280" s="95"/>
      <c r="U1280" s="95"/>
      <c r="V1280" s="95"/>
    </row>
    <row r="1281" spans="2:22" s="246" customFormat="1">
      <c r="B1281" s="70" t="s">
        <v>273</v>
      </c>
      <c r="D1281" s="72" t="s">
        <v>98</v>
      </c>
      <c r="E1281" s="95"/>
      <c r="F1281" s="72" t="s">
        <v>98</v>
      </c>
      <c r="G1281" s="95"/>
      <c r="H1281" s="72" t="s">
        <v>142</v>
      </c>
      <c r="J1281" s="92" t="s">
        <v>134</v>
      </c>
      <c r="K1281" s="93"/>
      <c r="L1281" s="92" t="s">
        <v>134</v>
      </c>
      <c r="M1281" s="71"/>
      <c r="N1281" s="72" t="s">
        <v>134</v>
      </c>
      <c r="O1281" s="71"/>
      <c r="P1281" s="72" t="s">
        <v>134</v>
      </c>
      <c r="Q1281" s="71"/>
      <c r="R1281" s="98">
        <v>44425</v>
      </c>
      <c r="S1281" s="102"/>
      <c r="T1281" s="95"/>
      <c r="U1281" s="95"/>
      <c r="V1281" s="95"/>
    </row>
    <row r="1282" spans="2:22">
      <c r="B1282" s="70" t="s">
        <v>273</v>
      </c>
      <c r="C1282" s="101"/>
      <c r="D1282" s="72" t="s">
        <v>91</v>
      </c>
      <c r="E1282" s="95"/>
      <c r="F1282" s="72" t="s">
        <v>91</v>
      </c>
      <c r="G1282" s="95"/>
      <c r="H1282" s="72" t="s">
        <v>144</v>
      </c>
      <c r="I1282" s="101"/>
      <c r="J1282" s="92" t="s">
        <v>134</v>
      </c>
      <c r="K1282" s="93"/>
      <c r="L1282" s="92" t="s">
        <v>134</v>
      </c>
      <c r="M1282" s="71"/>
      <c r="N1282" s="72" t="s">
        <v>134</v>
      </c>
      <c r="O1282" s="71"/>
      <c r="P1282" s="72" t="s">
        <v>134</v>
      </c>
      <c r="Q1282" s="71"/>
      <c r="R1282" s="98">
        <v>43972</v>
      </c>
      <c r="S1282" s="87"/>
      <c r="T1282" s="95"/>
      <c r="U1282" s="95"/>
      <c r="V1282" s="95"/>
    </row>
    <row r="1283" spans="2:22">
      <c r="B1283" s="70" t="s">
        <v>273</v>
      </c>
      <c r="C1283" s="101"/>
      <c r="D1283" s="72" t="s">
        <v>88</v>
      </c>
      <c r="E1283" s="95"/>
      <c r="F1283" s="72" t="s">
        <v>88</v>
      </c>
      <c r="G1283" s="95"/>
      <c r="H1283" s="72" t="s">
        <v>144</v>
      </c>
      <c r="I1283" s="101"/>
      <c r="J1283" s="92" t="s">
        <v>134</v>
      </c>
      <c r="K1283" s="93"/>
      <c r="L1283" s="92" t="s">
        <v>134</v>
      </c>
      <c r="M1283" s="71"/>
      <c r="N1283" s="72" t="s">
        <v>134</v>
      </c>
      <c r="O1283" s="71"/>
      <c r="P1283" s="72" t="s">
        <v>134</v>
      </c>
      <c r="Q1283" s="71"/>
      <c r="R1283" s="98">
        <v>43306</v>
      </c>
      <c r="S1283" s="87"/>
      <c r="T1283" s="95"/>
      <c r="U1283" s="95"/>
      <c r="V1283" s="95"/>
    </row>
    <row r="1284" spans="2:22">
      <c r="B1284" s="70" t="s">
        <v>273</v>
      </c>
      <c r="C1284" s="101"/>
      <c r="D1284" s="72" t="s">
        <v>88</v>
      </c>
      <c r="E1284" s="95"/>
      <c r="F1284" s="72" t="s">
        <v>88</v>
      </c>
      <c r="G1284" s="95"/>
      <c r="H1284" s="72" t="s">
        <v>142</v>
      </c>
      <c r="I1284" s="101"/>
      <c r="J1284" s="92" t="s">
        <v>134</v>
      </c>
      <c r="K1284" s="93"/>
      <c r="L1284" s="92" t="s">
        <v>134</v>
      </c>
      <c r="M1284" s="71"/>
      <c r="N1284" s="72" t="s">
        <v>134</v>
      </c>
      <c r="O1284" s="71"/>
      <c r="P1284" s="72" t="s">
        <v>134</v>
      </c>
      <c r="Q1284" s="71"/>
      <c r="R1284" s="98">
        <v>42615</v>
      </c>
      <c r="S1284" s="87"/>
      <c r="T1284" s="95"/>
      <c r="U1284" s="95"/>
      <c r="V1284" s="95"/>
    </row>
    <row r="1285" spans="2:22" s="85" customFormat="1">
      <c r="B1285" s="84" t="s">
        <v>311</v>
      </c>
      <c r="D1285" s="86" t="s">
        <v>110</v>
      </c>
      <c r="E1285" s="96"/>
      <c r="F1285" s="86" t="s">
        <v>110</v>
      </c>
      <c r="G1285" s="96"/>
      <c r="H1285" s="86" t="s">
        <v>142</v>
      </c>
      <c r="J1285" s="88" t="s">
        <v>134</v>
      </c>
      <c r="K1285" s="89"/>
      <c r="L1285" s="88" t="s">
        <v>134</v>
      </c>
      <c r="M1285" s="90"/>
      <c r="N1285" s="86" t="s">
        <v>134</v>
      </c>
      <c r="O1285" s="90"/>
      <c r="P1285" s="86" t="s">
        <v>134</v>
      </c>
      <c r="Q1285" s="90"/>
      <c r="R1285" s="97">
        <v>45454</v>
      </c>
      <c r="S1285" s="87"/>
      <c r="T1285" s="96"/>
      <c r="U1285" s="96"/>
      <c r="V1285" s="96"/>
    </row>
    <row r="1286" spans="2:22" s="288" customFormat="1">
      <c r="B1286" s="70" t="s">
        <v>311</v>
      </c>
      <c r="D1286" s="72" t="s">
        <v>110</v>
      </c>
      <c r="E1286" s="95"/>
      <c r="F1286" s="72" t="s">
        <v>110</v>
      </c>
      <c r="G1286" s="95"/>
      <c r="H1286" s="72" t="s">
        <v>142</v>
      </c>
      <c r="J1286" s="92" t="s">
        <v>134</v>
      </c>
      <c r="K1286" s="93"/>
      <c r="L1286" s="92" t="s">
        <v>134</v>
      </c>
      <c r="M1286" s="71"/>
      <c r="N1286" s="72" t="s">
        <v>134</v>
      </c>
      <c r="O1286" s="71"/>
      <c r="P1286" s="72" t="s">
        <v>134</v>
      </c>
      <c r="Q1286" s="71"/>
      <c r="R1286" s="98">
        <v>44813</v>
      </c>
      <c r="S1286" s="102"/>
      <c r="T1286" s="95"/>
      <c r="U1286" s="95"/>
      <c r="V1286" s="95"/>
    </row>
    <row r="1287" spans="2:22" s="188" customFormat="1">
      <c r="B1287" s="70" t="s">
        <v>311</v>
      </c>
      <c r="D1287" s="72" t="s">
        <v>110</v>
      </c>
      <c r="E1287" s="95"/>
      <c r="F1287" s="72" t="s">
        <v>110</v>
      </c>
      <c r="G1287" s="95"/>
      <c r="H1287" s="72" t="s">
        <v>144</v>
      </c>
      <c r="J1287" s="92" t="s">
        <v>134</v>
      </c>
      <c r="K1287" s="93"/>
      <c r="L1287" s="92" t="s">
        <v>134</v>
      </c>
      <c r="M1287" s="71"/>
      <c r="N1287" s="72" t="s">
        <v>134</v>
      </c>
      <c r="O1287" s="71"/>
      <c r="P1287" s="72" t="s">
        <v>134</v>
      </c>
      <c r="Q1287" s="71"/>
      <c r="R1287" s="98">
        <v>44715</v>
      </c>
      <c r="S1287" s="102"/>
      <c r="T1287" s="95"/>
      <c r="U1287" s="95"/>
      <c r="V1287" s="95"/>
    </row>
    <row r="1288" spans="2:22" s="175" customFormat="1">
      <c r="B1288" s="70" t="s">
        <v>311</v>
      </c>
      <c r="D1288" s="72" t="s">
        <v>110</v>
      </c>
      <c r="E1288" s="95"/>
      <c r="F1288" s="72" t="s">
        <v>110</v>
      </c>
      <c r="G1288" s="95"/>
      <c r="H1288" s="72" t="s">
        <v>285</v>
      </c>
      <c r="J1288" s="92" t="s">
        <v>600</v>
      </c>
      <c r="K1288" s="93"/>
      <c r="L1288" s="92" t="s">
        <v>600</v>
      </c>
      <c r="M1288" s="71"/>
      <c r="N1288" s="72" t="s">
        <v>134</v>
      </c>
      <c r="O1288" s="71"/>
      <c r="P1288" s="72" t="s">
        <v>134</v>
      </c>
      <c r="Q1288" s="71"/>
      <c r="R1288" s="98">
        <v>44596</v>
      </c>
      <c r="S1288" s="102"/>
      <c r="T1288" s="95"/>
      <c r="U1288" s="95"/>
      <c r="V1288" s="95"/>
    </row>
    <row r="1289" spans="2:22" s="158" customFormat="1">
      <c r="B1289" s="70" t="s">
        <v>311</v>
      </c>
      <c r="D1289" s="72" t="s">
        <v>98</v>
      </c>
      <c r="E1289" s="95"/>
      <c r="F1289" s="72" t="s">
        <v>98</v>
      </c>
      <c r="G1289" s="95"/>
      <c r="H1289" s="72" t="s">
        <v>142</v>
      </c>
      <c r="J1289" s="92" t="s">
        <v>134</v>
      </c>
      <c r="K1289" s="93"/>
      <c r="L1289" s="92" t="s">
        <v>134</v>
      </c>
      <c r="M1289" s="71"/>
      <c r="N1289" s="72" t="s">
        <v>134</v>
      </c>
      <c r="O1289" s="71"/>
      <c r="P1289" s="72" t="s">
        <v>134</v>
      </c>
      <c r="Q1289" s="71"/>
      <c r="R1289" s="98">
        <v>44277</v>
      </c>
      <c r="S1289" s="102"/>
      <c r="T1289" s="95"/>
      <c r="U1289" s="95"/>
      <c r="V1289" s="95"/>
    </row>
    <row r="1290" spans="2:22">
      <c r="B1290" s="70" t="s">
        <v>311</v>
      </c>
      <c r="C1290" s="101"/>
      <c r="D1290" s="72" t="s">
        <v>98</v>
      </c>
      <c r="E1290" s="95"/>
      <c r="F1290" s="72" t="s">
        <v>98</v>
      </c>
      <c r="G1290" s="95"/>
      <c r="H1290" s="72" t="s">
        <v>144</v>
      </c>
      <c r="I1290" s="101"/>
      <c r="J1290" s="92" t="s">
        <v>134</v>
      </c>
      <c r="K1290" s="93"/>
      <c r="L1290" s="92" t="s">
        <v>134</v>
      </c>
      <c r="M1290" s="71"/>
      <c r="N1290" s="72" t="s">
        <v>134</v>
      </c>
      <c r="O1290" s="71"/>
      <c r="P1290" s="72" t="s">
        <v>134</v>
      </c>
      <c r="Q1290" s="71"/>
      <c r="R1290" s="98">
        <v>44082</v>
      </c>
      <c r="S1290" s="87"/>
      <c r="T1290" s="95"/>
      <c r="U1290" s="95"/>
      <c r="V1290" s="95"/>
    </row>
    <row r="1291" spans="2:22">
      <c r="B1291" s="70" t="s">
        <v>311</v>
      </c>
      <c r="C1291" s="101"/>
      <c r="D1291" s="72" t="s">
        <v>91</v>
      </c>
      <c r="E1291" s="95"/>
      <c r="F1291" s="72" t="s">
        <v>91</v>
      </c>
      <c r="G1291" s="95"/>
      <c r="H1291" s="72" t="s">
        <v>142</v>
      </c>
      <c r="I1291" s="101"/>
      <c r="J1291" s="92" t="s">
        <v>134</v>
      </c>
      <c r="K1291" s="93"/>
      <c r="L1291" s="92" t="s">
        <v>134</v>
      </c>
      <c r="M1291" s="71"/>
      <c r="N1291" s="72" t="s">
        <v>134</v>
      </c>
      <c r="O1291" s="71"/>
      <c r="P1291" s="72" t="s">
        <v>134</v>
      </c>
      <c r="Q1291" s="71"/>
      <c r="R1291" s="98">
        <v>43522</v>
      </c>
      <c r="S1291" s="87"/>
      <c r="T1291" s="95"/>
      <c r="U1291" s="95"/>
      <c r="V1291" s="95"/>
    </row>
    <row r="1292" spans="2:22">
      <c r="B1292" s="84" t="s">
        <v>41</v>
      </c>
      <c r="C1292" s="85"/>
      <c r="D1292" s="86" t="s">
        <v>32</v>
      </c>
      <c r="E1292" s="96"/>
      <c r="F1292" s="86" t="s">
        <v>32</v>
      </c>
      <c r="G1292" s="96"/>
      <c r="H1292" s="86" t="s">
        <v>142</v>
      </c>
      <c r="I1292" s="85"/>
      <c r="J1292" s="88" t="s">
        <v>134</v>
      </c>
      <c r="K1292" s="89"/>
      <c r="L1292" s="88" t="s">
        <v>134</v>
      </c>
      <c r="M1292" s="90"/>
      <c r="N1292" s="86" t="s">
        <v>134</v>
      </c>
      <c r="O1292" s="90"/>
      <c r="P1292" s="86" t="s">
        <v>134</v>
      </c>
      <c r="Q1292" s="90"/>
      <c r="R1292" s="97">
        <v>45618</v>
      </c>
      <c r="S1292" s="87"/>
      <c r="T1292" s="95"/>
      <c r="U1292" s="95"/>
      <c r="V1292" s="95"/>
    </row>
    <row r="1293" spans="2:22" s="313" customFormat="1">
      <c r="B1293" s="70" t="s">
        <v>41</v>
      </c>
      <c r="D1293" s="72" t="s">
        <v>32</v>
      </c>
      <c r="E1293" s="95"/>
      <c r="F1293" s="72" t="s">
        <v>32</v>
      </c>
      <c r="G1293" s="95"/>
      <c r="H1293" s="72" t="s">
        <v>142</v>
      </c>
      <c r="J1293" s="92" t="s">
        <v>134</v>
      </c>
      <c r="K1293" s="93"/>
      <c r="L1293" s="92" t="s">
        <v>134</v>
      </c>
      <c r="M1293" s="71"/>
      <c r="N1293" s="72" t="s">
        <v>134</v>
      </c>
      <c r="O1293" s="71"/>
      <c r="P1293" s="72" t="s">
        <v>134</v>
      </c>
      <c r="Q1293" s="71"/>
      <c r="R1293" s="98">
        <v>44883</v>
      </c>
      <c r="S1293" s="102"/>
      <c r="T1293" s="95"/>
      <c r="U1293" s="95"/>
      <c r="V1293" s="95"/>
    </row>
    <row r="1294" spans="2:22" s="197" customFormat="1">
      <c r="B1294" s="70" t="s">
        <v>41</v>
      </c>
      <c r="D1294" s="72" t="s">
        <v>32</v>
      </c>
      <c r="E1294" s="95"/>
      <c r="F1294" s="72" t="s">
        <v>32</v>
      </c>
      <c r="G1294" s="95"/>
      <c r="H1294" s="72" t="s">
        <v>144</v>
      </c>
      <c r="J1294" s="92" t="s">
        <v>134</v>
      </c>
      <c r="K1294" s="93"/>
      <c r="L1294" s="92" t="s">
        <v>134</v>
      </c>
      <c r="M1294" s="71"/>
      <c r="N1294" s="72" t="s">
        <v>134</v>
      </c>
      <c r="O1294" s="71"/>
      <c r="P1294" s="72" t="s">
        <v>134</v>
      </c>
      <c r="Q1294" s="71"/>
      <c r="R1294" s="98">
        <v>44414</v>
      </c>
      <c r="S1294" s="102"/>
      <c r="T1294" s="95"/>
      <c r="U1294" s="95"/>
      <c r="V1294" s="95"/>
    </row>
    <row r="1295" spans="2:22">
      <c r="B1295" s="70" t="s">
        <v>41</v>
      </c>
      <c r="C1295" s="140"/>
      <c r="D1295" s="72" t="s">
        <v>32</v>
      </c>
      <c r="E1295" s="95"/>
      <c r="F1295" s="72" t="s">
        <v>32</v>
      </c>
      <c r="G1295" s="95"/>
      <c r="H1295" s="72" t="s">
        <v>142</v>
      </c>
      <c r="I1295" s="140"/>
      <c r="J1295" s="92" t="s">
        <v>134</v>
      </c>
      <c r="K1295" s="93"/>
      <c r="L1295" s="92" t="s">
        <v>134</v>
      </c>
      <c r="M1295" s="71"/>
      <c r="N1295" s="72" t="s">
        <v>134</v>
      </c>
      <c r="O1295" s="71"/>
      <c r="P1295" s="72" t="s">
        <v>134</v>
      </c>
      <c r="Q1295" s="71"/>
      <c r="R1295" s="98">
        <v>43665</v>
      </c>
      <c r="S1295" s="87"/>
      <c r="T1295" s="96"/>
      <c r="U1295" s="96"/>
      <c r="V1295" s="96"/>
    </row>
    <row r="1296" spans="2:22">
      <c r="B1296" s="70" t="s">
        <v>41</v>
      </c>
      <c r="C1296" s="101"/>
      <c r="D1296" s="72" t="s">
        <v>37</v>
      </c>
      <c r="E1296" s="95"/>
      <c r="F1296" s="72" t="s">
        <v>37</v>
      </c>
      <c r="G1296" s="95"/>
      <c r="H1296" s="72" t="s">
        <v>143</v>
      </c>
      <c r="I1296" s="101"/>
      <c r="J1296" s="92" t="s">
        <v>134</v>
      </c>
      <c r="K1296" s="93"/>
      <c r="L1296" s="92" t="s">
        <v>134</v>
      </c>
      <c r="M1296" s="71"/>
      <c r="N1296" s="72" t="s">
        <v>134</v>
      </c>
      <c r="O1296" s="71"/>
      <c r="P1296" s="72" t="s">
        <v>134</v>
      </c>
      <c r="Q1296" s="71"/>
      <c r="R1296" s="98">
        <v>43154</v>
      </c>
      <c r="S1296" s="87"/>
      <c r="T1296" s="95"/>
      <c r="U1296" s="95"/>
      <c r="V1296" s="95"/>
    </row>
    <row r="1297" spans="2:22">
      <c r="B1297" s="70" t="s">
        <v>41</v>
      </c>
      <c r="C1297" s="101"/>
      <c r="D1297" s="72" t="s">
        <v>37</v>
      </c>
      <c r="E1297" s="95"/>
      <c r="F1297" s="72" t="s">
        <v>37</v>
      </c>
      <c r="G1297" s="95"/>
      <c r="H1297" s="72" t="s">
        <v>142</v>
      </c>
      <c r="I1297" s="101"/>
      <c r="J1297" s="92" t="s">
        <v>134</v>
      </c>
      <c r="K1297" s="93"/>
      <c r="L1297" s="92" t="s">
        <v>134</v>
      </c>
      <c r="M1297" s="71"/>
      <c r="N1297" s="72" t="s">
        <v>134</v>
      </c>
      <c r="O1297" s="71"/>
      <c r="P1297" s="72" t="s">
        <v>134</v>
      </c>
      <c r="Q1297" s="71"/>
      <c r="R1297" s="98">
        <v>41551</v>
      </c>
      <c r="S1297" s="87"/>
      <c r="T1297" s="95"/>
      <c r="U1297" s="95"/>
      <c r="V1297" s="95"/>
    </row>
    <row r="1298" spans="2:22">
      <c r="B1298" s="70" t="s">
        <v>41</v>
      </c>
      <c r="C1298" s="101"/>
      <c r="D1298" s="72" t="s">
        <v>37</v>
      </c>
      <c r="E1298" s="95"/>
      <c r="F1298" s="72" t="s">
        <v>37</v>
      </c>
      <c r="G1298" s="95"/>
      <c r="H1298" s="72" t="s">
        <v>144</v>
      </c>
      <c r="I1298" s="101"/>
      <c r="J1298" s="92" t="s">
        <v>134</v>
      </c>
      <c r="K1298" s="93"/>
      <c r="L1298" s="92" t="s">
        <v>134</v>
      </c>
      <c r="M1298" s="71"/>
      <c r="N1298" s="72" t="s">
        <v>134</v>
      </c>
      <c r="O1298" s="71"/>
      <c r="P1298" s="72" t="s">
        <v>134</v>
      </c>
      <c r="Q1298" s="71"/>
      <c r="R1298" s="98">
        <v>40952</v>
      </c>
      <c r="S1298" s="87"/>
      <c r="T1298" s="95"/>
      <c r="U1298" s="95"/>
      <c r="V1298" s="95"/>
    </row>
    <row r="1299" spans="2:22">
      <c r="B1299" s="70" t="s">
        <v>41</v>
      </c>
      <c r="C1299" s="101"/>
      <c r="D1299" s="72" t="s">
        <v>32</v>
      </c>
      <c r="E1299" s="95"/>
      <c r="F1299" s="72" t="s">
        <v>32</v>
      </c>
      <c r="G1299" s="95"/>
      <c r="H1299" s="72" t="s">
        <v>144</v>
      </c>
      <c r="I1299" s="101"/>
      <c r="J1299" s="92" t="s">
        <v>134</v>
      </c>
      <c r="K1299" s="93"/>
      <c r="L1299" s="92" t="s">
        <v>134</v>
      </c>
      <c r="M1299" s="71"/>
      <c r="N1299" s="72" t="s">
        <v>134</v>
      </c>
      <c r="O1299" s="71"/>
      <c r="P1299" s="72" t="s">
        <v>134</v>
      </c>
      <c r="Q1299" s="71"/>
      <c r="R1299" s="98">
        <v>40792</v>
      </c>
      <c r="S1299" s="87"/>
      <c r="T1299" s="95"/>
      <c r="U1299" s="95"/>
      <c r="V1299" s="95"/>
    </row>
    <row r="1300" spans="2:22">
      <c r="B1300" s="70" t="s">
        <v>41</v>
      </c>
      <c r="C1300" s="101"/>
      <c r="D1300" s="72" t="s">
        <v>114</v>
      </c>
      <c r="E1300" s="95"/>
      <c r="F1300" s="72" t="s">
        <v>114</v>
      </c>
      <c r="G1300" s="95"/>
      <c r="H1300" s="72" t="s">
        <v>142</v>
      </c>
      <c r="I1300" s="101"/>
      <c r="J1300" s="92" t="s">
        <v>134</v>
      </c>
      <c r="K1300" s="93"/>
      <c r="L1300" s="92" t="s">
        <v>134</v>
      </c>
      <c r="M1300" s="71"/>
      <c r="N1300" s="72" t="s">
        <v>134</v>
      </c>
      <c r="O1300" s="71"/>
      <c r="P1300" s="72" t="s">
        <v>134</v>
      </c>
      <c r="Q1300" s="71"/>
      <c r="R1300" s="98">
        <v>39450</v>
      </c>
      <c r="S1300" s="87"/>
      <c r="T1300" s="95"/>
      <c r="U1300" s="95"/>
      <c r="V1300" s="95"/>
    </row>
    <row r="1301" spans="2:22">
      <c r="B1301" s="70" t="s">
        <v>41</v>
      </c>
      <c r="C1301" s="101"/>
      <c r="D1301" s="72" t="s">
        <v>32</v>
      </c>
      <c r="E1301" s="95"/>
      <c r="F1301" s="72" t="s">
        <v>32</v>
      </c>
      <c r="G1301" s="95"/>
      <c r="H1301" s="72" t="s">
        <v>143</v>
      </c>
      <c r="I1301" s="101"/>
      <c r="J1301" s="92" t="s">
        <v>134</v>
      </c>
      <c r="K1301" s="93"/>
      <c r="L1301" s="92" t="s">
        <v>134</v>
      </c>
      <c r="M1301" s="71"/>
      <c r="N1301" s="72" t="s">
        <v>134</v>
      </c>
      <c r="O1301" s="71"/>
      <c r="P1301" s="72" t="s">
        <v>134</v>
      </c>
      <c r="Q1301" s="71"/>
      <c r="R1301" s="98">
        <v>39273</v>
      </c>
      <c r="S1301" s="87"/>
      <c r="T1301" s="95"/>
      <c r="U1301" s="95"/>
      <c r="V1301" s="95"/>
    </row>
    <row r="1302" spans="2:22">
      <c r="B1302" s="70" t="s">
        <v>41</v>
      </c>
      <c r="C1302" s="101"/>
      <c r="D1302" s="72" t="s">
        <v>37</v>
      </c>
      <c r="E1302" s="95"/>
      <c r="F1302" s="72" t="s">
        <v>37</v>
      </c>
      <c r="G1302" s="95"/>
      <c r="H1302" s="72" t="s">
        <v>285</v>
      </c>
      <c r="I1302" s="101"/>
      <c r="J1302" s="92" t="s">
        <v>601</v>
      </c>
      <c r="K1302" s="93"/>
      <c r="L1302" s="92" t="s">
        <v>601</v>
      </c>
      <c r="M1302" s="71"/>
      <c r="N1302" s="72" t="s">
        <v>134</v>
      </c>
      <c r="O1302" s="71"/>
      <c r="P1302" s="72" t="s">
        <v>134</v>
      </c>
      <c r="Q1302" s="71"/>
      <c r="R1302" s="98">
        <v>39219</v>
      </c>
      <c r="S1302" s="87"/>
      <c r="T1302" s="95"/>
      <c r="U1302" s="95"/>
      <c r="V1302" s="95"/>
    </row>
    <row r="1303" spans="2:22">
      <c r="B1303" s="70" t="s">
        <v>41</v>
      </c>
      <c r="C1303" s="101"/>
      <c r="D1303" s="72" t="s">
        <v>37</v>
      </c>
      <c r="E1303" s="95"/>
      <c r="F1303" s="72" t="s">
        <v>37</v>
      </c>
      <c r="G1303" s="95"/>
      <c r="H1303" s="72" t="s">
        <v>143</v>
      </c>
      <c r="I1303" s="101"/>
      <c r="J1303" s="92" t="s">
        <v>134</v>
      </c>
      <c r="K1303" s="93"/>
      <c r="L1303" s="92" t="s">
        <v>134</v>
      </c>
      <c r="M1303" s="71"/>
      <c r="N1303" s="72" t="s">
        <v>134</v>
      </c>
      <c r="O1303" s="71"/>
      <c r="P1303" s="72" t="s">
        <v>134</v>
      </c>
      <c r="Q1303" s="71"/>
      <c r="R1303" s="98">
        <v>38785</v>
      </c>
      <c r="S1303" s="87"/>
      <c r="T1303" s="95"/>
      <c r="U1303" s="95"/>
      <c r="V1303" s="95"/>
    </row>
    <row r="1304" spans="2:22">
      <c r="B1304" s="70" t="s">
        <v>41</v>
      </c>
      <c r="C1304" s="101"/>
      <c r="D1304" s="72" t="s">
        <v>37</v>
      </c>
      <c r="E1304" s="95"/>
      <c r="F1304" s="72" t="s">
        <v>37</v>
      </c>
      <c r="G1304" s="95"/>
      <c r="H1304" s="72" t="s">
        <v>142</v>
      </c>
      <c r="I1304" s="101"/>
      <c r="J1304" s="92" t="s">
        <v>134</v>
      </c>
      <c r="K1304" s="93"/>
      <c r="L1304" s="92" t="s">
        <v>134</v>
      </c>
      <c r="M1304" s="71"/>
      <c r="N1304" s="72" t="s">
        <v>134</v>
      </c>
      <c r="O1304" s="71"/>
      <c r="P1304" s="72" t="s">
        <v>134</v>
      </c>
      <c r="Q1304" s="71"/>
      <c r="R1304" s="98">
        <v>37940</v>
      </c>
      <c r="S1304" s="87"/>
      <c r="T1304" s="95"/>
      <c r="U1304" s="95"/>
      <c r="V1304" s="95"/>
    </row>
    <row r="1305" spans="2:22">
      <c r="B1305" s="70" t="s">
        <v>41</v>
      </c>
      <c r="C1305" s="101"/>
      <c r="D1305" s="72" t="s">
        <v>37</v>
      </c>
      <c r="E1305" s="95"/>
      <c r="F1305" s="72" t="s">
        <v>37</v>
      </c>
      <c r="G1305" s="95"/>
      <c r="H1305" s="72" t="s">
        <v>134</v>
      </c>
      <c r="I1305" s="101"/>
      <c r="J1305" s="92" t="s">
        <v>134</v>
      </c>
      <c r="K1305" s="93"/>
      <c r="L1305" s="92" t="s">
        <v>134</v>
      </c>
      <c r="M1305" s="71"/>
      <c r="N1305" s="72" t="s">
        <v>134</v>
      </c>
      <c r="O1305" s="71"/>
      <c r="P1305" s="72" t="s">
        <v>134</v>
      </c>
      <c r="Q1305" s="71"/>
      <c r="R1305" s="98">
        <v>36223</v>
      </c>
      <c r="S1305" s="87"/>
      <c r="T1305" s="95"/>
      <c r="U1305" s="95"/>
      <c r="V1305" s="95"/>
    </row>
    <row r="1306" spans="2:22">
      <c r="B1306" s="70" t="s">
        <v>41</v>
      </c>
      <c r="C1306" s="101"/>
      <c r="D1306" s="72" t="s">
        <v>37</v>
      </c>
      <c r="E1306" s="95"/>
      <c r="F1306" s="72" t="s">
        <v>134</v>
      </c>
      <c r="G1306" s="95"/>
      <c r="H1306" s="72" t="s">
        <v>134</v>
      </c>
      <c r="I1306" s="101"/>
      <c r="J1306" s="92" t="s">
        <v>134</v>
      </c>
      <c r="K1306" s="93"/>
      <c r="L1306" s="92" t="s">
        <v>134</v>
      </c>
      <c r="M1306" s="71"/>
      <c r="N1306" s="72" t="s">
        <v>134</v>
      </c>
      <c r="O1306" s="71"/>
      <c r="P1306" s="72" t="s">
        <v>134</v>
      </c>
      <c r="Q1306" s="71"/>
      <c r="R1306" s="98">
        <v>35879</v>
      </c>
      <c r="S1306" s="87"/>
      <c r="T1306" s="95"/>
      <c r="U1306" s="95"/>
      <c r="V1306" s="95"/>
    </row>
    <row r="1307" spans="2:22">
      <c r="B1307" s="70" t="s">
        <v>41</v>
      </c>
      <c r="C1307" s="101"/>
      <c r="D1307" s="72" t="s">
        <v>32</v>
      </c>
      <c r="E1307" s="95"/>
      <c r="F1307" s="72" t="s">
        <v>134</v>
      </c>
      <c r="G1307" s="95"/>
      <c r="H1307" s="72" t="s">
        <v>134</v>
      </c>
      <c r="I1307" s="101"/>
      <c r="J1307" s="92" t="s">
        <v>600</v>
      </c>
      <c r="K1307" s="93"/>
      <c r="L1307" s="92" t="s">
        <v>134</v>
      </c>
      <c r="M1307" s="71"/>
      <c r="N1307" s="72" t="s">
        <v>134</v>
      </c>
      <c r="O1307" s="71"/>
      <c r="P1307" s="72" t="s">
        <v>134</v>
      </c>
      <c r="Q1307" s="71"/>
      <c r="R1307" s="98">
        <v>35817</v>
      </c>
      <c r="S1307" s="87"/>
      <c r="T1307" s="95"/>
      <c r="U1307" s="95"/>
      <c r="V1307" s="95"/>
    </row>
    <row r="1308" spans="2:22">
      <c r="B1308" s="70" t="s">
        <v>41</v>
      </c>
      <c r="C1308" s="101"/>
      <c r="D1308" s="72" t="s">
        <v>32</v>
      </c>
      <c r="E1308" s="95"/>
      <c r="F1308" s="72" t="s">
        <v>134</v>
      </c>
      <c r="G1308" s="95"/>
      <c r="H1308" s="72" t="s">
        <v>134</v>
      </c>
      <c r="I1308" s="101"/>
      <c r="J1308" s="92" t="s">
        <v>134</v>
      </c>
      <c r="K1308" s="93"/>
      <c r="L1308" s="92" t="s">
        <v>134</v>
      </c>
      <c r="M1308" s="71"/>
      <c r="N1308" s="72" t="s">
        <v>134</v>
      </c>
      <c r="O1308" s="71"/>
      <c r="P1308" s="72" t="s">
        <v>134</v>
      </c>
      <c r="Q1308" s="71"/>
      <c r="R1308" s="98">
        <v>34407</v>
      </c>
      <c r="S1308" s="87"/>
      <c r="T1308" s="95"/>
      <c r="U1308" s="95"/>
      <c r="V1308" s="95"/>
    </row>
    <row r="1309" spans="2:22">
      <c r="B1309" s="84" t="s">
        <v>50</v>
      </c>
      <c r="C1309" s="85"/>
      <c r="D1309" s="86" t="s">
        <v>53</v>
      </c>
      <c r="E1309" s="96"/>
      <c r="F1309" s="86" t="s">
        <v>53</v>
      </c>
      <c r="G1309" s="96"/>
      <c r="H1309" s="86" t="s">
        <v>144</v>
      </c>
      <c r="I1309" s="85"/>
      <c r="J1309" s="88" t="s">
        <v>134</v>
      </c>
      <c r="K1309" s="89"/>
      <c r="L1309" s="88" t="s">
        <v>134</v>
      </c>
      <c r="M1309" s="90"/>
      <c r="N1309" s="86" t="s">
        <v>134</v>
      </c>
      <c r="O1309" s="90"/>
      <c r="P1309" s="86" t="s">
        <v>134</v>
      </c>
      <c r="Q1309" s="90"/>
      <c r="R1309" s="97">
        <v>45687</v>
      </c>
      <c r="S1309" s="87"/>
      <c r="T1309" s="96"/>
      <c r="U1309" s="96"/>
      <c r="V1309" s="96"/>
    </row>
    <row r="1310" spans="2:22" s="321" customFormat="1">
      <c r="B1310" s="70" t="s">
        <v>50</v>
      </c>
      <c r="D1310" s="72" t="s">
        <v>53</v>
      </c>
      <c r="E1310" s="95"/>
      <c r="F1310" s="72" t="s">
        <v>53</v>
      </c>
      <c r="G1310" s="95"/>
      <c r="H1310" s="72" t="s">
        <v>142</v>
      </c>
      <c r="J1310" s="92" t="s">
        <v>134</v>
      </c>
      <c r="K1310" s="93"/>
      <c r="L1310" s="92" t="s">
        <v>134</v>
      </c>
      <c r="M1310" s="71"/>
      <c r="N1310" s="72" t="s">
        <v>134</v>
      </c>
      <c r="O1310" s="71"/>
      <c r="P1310" s="72" t="s">
        <v>134</v>
      </c>
      <c r="Q1310" s="71"/>
      <c r="R1310" s="98">
        <v>45499</v>
      </c>
      <c r="S1310" s="102"/>
      <c r="T1310" s="95"/>
      <c r="U1310" s="95"/>
      <c r="V1310" s="95"/>
    </row>
    <row r="1311" spans="2:22" s="295" customFormat="1">
      <c r="B1311" s="70" t="s">
        <v>50</v>
      </c>
      <c r="D1311" s="72" t="s">
        <v>53</v>
      </c>
      <c r="E1311" s="95"/>
      <c r="F1311" s="72" t="s">
        <v>53</v>
      </c>
      <c r="G1311" s="95"/>
      <c r="H1311" s="72" t="s">
        <v>142</v>
      </c>
      <c r="J1311" s="92" t="s">
        <v>134</v>
      </c>
      <c r="K1311" s="93"/>
      <c r="L1311" s="92" t="s">
        <v>134</v>
      </c>
      <c r="M1311" s="71"/>
      <c r="N1311" s="72" t="s">
        <v>134</v>
      </c>
      <c r="O1311" s="71"/>
      <c r="P1311" s="72" t="s">
        <v>134</v>
      </c>
      <c r="Q1311" s="71"/>
      <c r="R1311" s="98">
        <v>44770</v>
      </c>
      <c r="S1311" s="102"/>
      <c r="T1311" s="95"/>
      <c r="U1311" s="95"/>
      <c r="V1311" s="95"/>
    </row>
    <row r="1312" spans="2:22" s="183" customFormat="1">
      <c r="B1312" s="70" t="s">
        <v>50</v>
      </c>
      <c r="D1312" s="72" t="s">
        <v>39</v>
      </c>
      <c r="E1312" s="95"/>
      <c r="F1312" s="72" t="s">
        <v>39</v>
      </c>
      <c r="G1312" s="95"/>
      <c r="H1312" s="72" t="s">
        <v>144</v>
      </c>
      <c r="J1312" s="92" t="s">
        <v>134</v>
      </c>
      <c r="K1312" s="93"/>
      <c r="L1312" s="92" t="s">
        <v>134</v>
      </c>
      <c r="M1312" s="71"/>
      <c r="N1312" s="72" t="s">
        <v>134</v>
      </c>
      <c r="O1312" s="71"/>
      <c r="P1312" s="72" t="s">
        <v>134</v>
      </c>
      <c r="Q1312" s="71"/>
      <c r="R1312" s="98">
        <v>44259</v>
      </c>
      <c r="S1312" s="102"/>
      <c r="T1312" s="95"/>
      <c r="U1312" s="95"/>
      <c r="V1312" s="95"/>
    </row>
    <row r="1313" spans="2:22">
      <c r="B1313" s="70" t="s">
        <v>50</v>
      </c>
      <c r="C1313" s="101"/>
      <c r="D1313" s="72" t="s">
        <v>45</v>
      </c>
      <c r="E1313" s="95"/>
      <c r="F1313" s="72" t="s">
        <v>45</v>
      </c>
      <c r="G1313" s="95"/>
      <c r="H1313" s="72" t="s">
        <v>144</v>
      </c>
      <c r="I1313" s="101"/>
      <c r="J1313" s="92" t="s">
        <v>134</v>
      </c>
      <c r="K1313" s="93"/>
      <c r="L1313" s="92" t="s">
        <v>134</v>
      </c>
      <c r="M1313" s="71"/>
      <c r="N1313" s="72" t="s">
        <v>134</v>
      </c>
      <c r="O1313" s="71"/>
      <c r="P1313" s="72" t="s">
        <v>134</v>
      </c>
      <c r="Q1313" s="71"/>
      <c r="R1313" s="98">
        <v>43922</v>
      </c>
      <c r="S1313" s="87"/>
      <c r="T1313" s="95"/>
      <c r="U1313" s="95"/>
      <c r="V1313" s="95"/>
    </row>
    <row r="1314" spans="2:22">
      <c r="B1314" s="70" t="s">
        <v>50</v>
      </c>
      <c r="C1314" s="101"/>
      <c r="D1314" s="72" t="s">
        <v>45</v>
      </c>
      <c r="E1314" s="95"/>
      <c r="F1314" s="72" t="s">
        <v>45</v>
      </c>
      <c r="G1314" s="95"/>
      <c r="H1314" s="72" t="s">
        <v>142</v>
      </c>
      <c r="I1314" s="101"/>
      <c r="J1314" s="92" t="s">
        <v>134</v>
      </c>
      <c r="K1314" s="93"/>
      <c r="L1314" s="92" t="s">
        <v>134</v>
      </c>
      <c r="M1314" s="71"/>
      <c r="N1314" s="72" t="s">
        <v>134</v>
      </c>
      <c r="O1314" s="71"/>
      <c r="P1314" s="72" t="s">
        <v>134</v>
      </c>
      <c r="Q1314" s="71"/>
      <c r="R1314" s="98">
        <v>41086</v>
      </c>
      <c r="S1314" s="87"/>
      <c r="T1314" s="95"/>
      <c r="U1314" s="95"/>
      <c r="V1314" s="95"/>
    </row>
    <row r="1315" spans="2:22">
      <c r="B1315" s="70" t="s">
        <v>50</v>
      </c>
      <c r="C1315" s="101"/>
      <c r="D1315" s="72" t="s">
        <v>39</v>
      </c>
      <c r="E1315" s="95"/>
      <c r="F1315" s="72" t="s">
        <v>39</v>
      </c>
      <c r="G1315" s="95"/>
      <c r="H1315" s="72" t="s">
        <v>285</v>
      </c>
      <c r="I1315" s="101"/>
      <c r="J1315" s="92" t="s">
        <v>601</v>
      </c>
      <c r="K1315" s="93"/>
      <c r="L1315" s="92" t="s">
        <v>601</v>
      </c>
      <c r="M1315" s="71"/>
      <c r="N1315" s="72" t="s">
        <v>134</v>
      </c>
      <c r="O1315" s="71"/>
      <c r="P1315" s="72" t="s">
        <v>134</v>
      </c>
      <c r="Q1315" s="71"/>
      <c r="R1315" s="98">
        <v>40984</v>
      </c>
      <c r="S1315" s="87"/>
      <c r="T1315" s="95"/>
      <c r="U1315" s="95"/>
      <c r="V1315" s="95"/>
    </row>
    <row r="1316" spans="2:22">
      <c r="B1316" s="70" t="s">
        <v>50</v>
      </c>
      <c r="C1316" s="101"/>
      <c r="D1316" s="72" t="s">
        <v>39</v>
      </c>
      <c r="E1316" s="95"/>
      <c r="F1316" s="72" t="s">
        <v>39</v>
      </c>
      <c r="G1316" s="95"/>
      <c r="H1316" s="72" t="s">
        <v>142</v>
      </c>
      <c r="I1316" s="101"/>
      <c r="J1316" s="92" t="s">
        <v>293</v>
      </c>
      <c r="K1316" s="93"/>
      <c r="L1316" s="92" t="s">
        <v>293</v>
      </c>
      <c r="M1316" s="71"/>
      <c r="N1316" s="72" t="s">
        <v>134</v>
      </c>
      <c r="O1316" s="71"/>
      <c r="P1316" s="72" t="s">
        <v>134</v>
      </c>
      <c r="Q1316" s="71"/>
      <c r="R1316" s="98">
        <v>39430</v>
      </c>
      <c r="S1316" s="87"/>
      <c r="T1316" s="95"/>
      <c r="U1316" s="95"/>
      <c r="V1316" s="95"/>
    </row>
    <row r="1317" spans="2:22">
      <c r="B1317" s="70" t="s">
        <v>50</v>
      </c>
      <c r="C1317" s="101"/>
      <c r="D1317" s="72" t="s">
        <v>39</v>
      </c>
      <c r="E1317" s="95"/>
      <c r="F1317" s="72" t="s">
        <v>45</v>
      </c>
      <c r="G1317" s="95"/>
      <c r="H1317" s="72" t="s">
        <v>285</v>
      </c>
      <c r="I1317" s="101"/>
      <c r="J1317" s="92" t="s">
        <v>600</v>
      </c>
      <c r="K1317" s="93"/>
      <c r="L1317" s="92" t="s">
        <v>600</v>
      </c>
      <c r="M1317" s="71"/>
      <c r="N1317" s="72" t="s">
        <v>134</v>
      </c>
      <c r="O1317" s="71"/>
      <c r="P1317" s="72" t="s">
        <v>134</v>
      </c>
      <c r="Q1317" s="71"/>
      <c r="R1317" s="98">
        <v>39302</v>
      </c>
      <c r="S1317" s="87"/>
      <c r="T1317" s="95"/>
      <c r="U1317" s="95"/>
      <c r="V1317" s="95"/>
    </row>
    <row r="1318" spans="2:22">
      <c r="B1318" s="70" t="s">
        <v>50</v>
      </c>
      <c r="C1318" s="101"/>
      <c r="D1318" s="72" t="s">
        <v>39</v>
      </c>
      <c r="E1318" s="95"/>
      <c r="F1318" s="72" t="s">
        <v>45</v>
      </c>
      <c r="G1318" s="95"/>
      <c r="H1318" s="72" t="s">
        <v>299</v>
      </c>
      <c r="I1318" s="101"/>
      <c r="J1318" s="92" t="s">
        <v>134</v>
      </c>
      <c r="K1318" s="93"/>
      <c r="L1318" s="92" t="s">
        <v>134</v>
      </c>
      <c r="M1318" s="71"/>
      <c r="N1318" s="72" t="s">
        <v>134</v>
      </c>
      <c r="O1318" s="71"/>
      <c r="P1318" s="72" t="s">
        <v>134</v>
      </c>
      <c r="Q1318" s="71"/>
      <c r="R1318" s="98">
        <v>38869</v>
      </c>
      <c r="S1318" s="87"/>
      <c r="T1318" s="95"/>
      <c r="U1318" s="95"/>
      <c r="V1318" s="95"/>
    </row>
    <row r="1319" spans="2:22">
      <c r="B1319" s="70" t="s">
        <v>50</v>
      </c>
      <c r="C1319" s="101"/>
      <c r="D1319" s="72" t="s">
        <v>39</v>
      </c>
      <c r="E1319" s="95"/>
      <c r="F1319" s="72" t="s">
        <v>32</v>
      </c>
      <c r="G1319" s="95"/>
      <c r="H1319" s="72" t="s">
        <v>285</v>
      </c>
      <c r="I1319" s="101"/>
      <c r="J1319" s="92" t="s">
        <v>134</v>
      </c>
      <c r="K1319" s="93"/>
      <c r="L1319" s="92" t="s">
        <v>600</v>
      </c>
      <c r="M1319" s="71"/>
      <c r="N1319" s="72" t="s">
        <v>134</v>
      </c>
      <c r="O1319" s="71"/>
      <c r="P1319" s="72" t="s">
        <v>134</v>
      </c>
      <c r="Q1319" s="71"/>
      <c r="R1319" s="98">
        <v>38783</v>
      </c>
      <c r="S1319" s="87"/>
      <c r="T1319" s="95"/>
      <c r="U1319" s="95"/>
      <c r="V1319" s="95"/>
    </row>
    <row r="1320" spans="2:22">
      <c r="B1320" s="70" t="s">
        <v>50</v>
      </c>
      <c r="C1320" s="101"/>
      <c r="D1320" s="72" t="s">
        <v>39</v>
      </c>
      <c r="E1320" s="95"/>
      <c r="F1320" s="72" t="s">
        <v>32</v>
      </c>
      <c r="G1320" s="95"/>
      <c r="H1320" s="72" t="s">
        <v>144</v>
      </c>
      <c r="I1320" s="101"/>
      <c r="J1320" s="92" t="s">
        <v>134</v>
      </c>
      <c r="K1320" s="93"/>
      <c r="L1320" s="92" t="s">
        <v>134</v>
      </c>
      <c r="M1320" s="71"/>
      <c r="N1320" s="72" t="s">
        <v>134</v>
      </c>
      <c r="O1320" s="71"/>
      <c r="P1320" s="72" t="s">
        <v>134</v>
      </c>
      <c r="Q1320" s="71"/>
      <c r="R1320" s="98">
        <v>38707</v>
      </c>
      <c r="S1320" s="87"/>
      <c r="T1320" s="95"/>
      <c r="U1320" s="95"/>
      <c r="V1320" s="95"/>
    </row>
    <row r="1321" spans="2:22">
      <c r="B1321" s="70" t="s">
        <v>50</v>
      </c>
      <c r="C1321" s="101"/>
      <c r="D1321" s="72" t="s">
        <v>39</v>
      </c>
      <c r="E1321" s="95"/>
      <c r="F1321" s="72" t="s">
        <v>32</v>
      </c>
      <c r="G1321" s="95"/>
      <c r="H1321" s="72" t="s">
        <v>142</v>
      </c>
      <c r="I1321" s="101"/>
      <c r="J1321" s="92" t="s">
        <v>134</v>
      </c>
      <c r="K1321" s="93"/>
      <c r="L1321" s="92" t="s">
        <v>134</v>
      </c>
      <c r="M1321" s="71"/>
      <c r="N1321" s="72" t="s">
        <v>134</v>
      </c>
      <c r="O1321" s="71"/>
      <c r="P1321" s="72" t="s">
        <v>134</v>
      </c>
      <c r="Q1321" s="71"/>
      <c r="R1321" s="98">
        <v>37940</v>
      </c>
      <c r="S1321" s="87"/>
      <c r="T1321" s="95"/>
      <c r="U1321" s="95"/>
      <c r="V1321" s="95"/>
    </row>
    <row r="1322" spans="2:22">
      <c r="B1322" s="70" t="s">
        <v>50</v>
      </c>
      <c r="C1322" s="101"/>
      <c r="D1322" s="72" t="s">
        <v>39</v>
      </c>
      <c r="E1322" s="95"/>
      <c r="F1322" s="72" t="s">
        <v>32</v>
      </c>
      <c r="G1322" s="95"/>
      <c r="H1322" s="72" t="s">
        <v>134</v>
      </c>
      <c r="I1322" s="101"/>
      <c r="J1322" s="92" t="s">
        <v>134</v>
      </c>
      <c r="K1322" s="93"/>
      <c r="L1322" s="92" t="s">
        <v>134</v>
      </c>
      <c r="M1322" s="71"/>
      <c r="N1322" s="72" t="s">
        <v>134</v>
      </c>
      <c r="O1322" s="71"/>
      <c r="P1322" s="72" t="s">
        <v>134</v>
      </c>
      <c r="Q1322" s="71"/>
      <c r="R1322" s="98">
        <v>36175</v>
      </c>
      <c r="S1322" s="87"/>
      <c r="T1322" s="95"/>
      <c r="U1322" s="95"/>
      <c r="V1322" s="95"/>
    </row>
    <row r="1323" spans="2:22">
      <c r="B1323" s="70" t="s">
        <v>50</v>
      </c>
      <c r="C1323" s="101"/>
      <c r="D1323" s="72" t="s">
        <v>39</v>
      </c>
      <c r="E1323" s="95"/>
      <c r="F1323" s="72" t="s">
        <v>134</v>
      </c>
      <c r="G1323" s="95"/>
      <c r="H1323" s="72" t="s">
        <v>134</v>
      </c>
      <c r="I1323" s="101"/>
      <c r="J1323" s="92" t="s">
        <v>134</v>
      </c>
      <c r="K1323" s="93"/>
      <c r="L1323" s="92" t="s">
        <v>134</v>
      </c>
      <c r="M1323" s="71"/>
      <c r="N1323" s="72" t="s">
        <v>134</v>
      </c>
      <c r="O1323" s="71"/>
      <c r="P1323" s="72" t="s">
        <v>134</v>
      </c>
      <c r="Q1323" s="71"/>
      <c r="R1323" s="98">
        <v>35152</v>
      </c>
      <c r="S1323" s="87"/>
      <c r="T1323" s="95"/>
      <c r="U1323" s="95"/>
      <c r="V1323" s="95"/>
    </row>
    <row r="1324" spans="2:22">
      <c r="B1324" s="84" t="s">
        <v>81</v>
      </c>
      <c r="C1324" s="85"/>
      <c r="D1324" s="86" t="s">
        <v>39</v>
      </c>
      <c r="E1324" s="96"/>
      <c r="F1324" s="86" t="s">
        <v>39</v>
      </c>
      <c r="G1324" s="96"/>
      <c r="H1324" s="86" t="s">
        <v>144</v>
      </c>
      <c r="I1324" s="85"/>
      <c r="J1324" s="88" t="s">
        <v>134</v>
      </c>
      <c r="K1324" s="89"/>
      <c r="L1324" s="88" t="s">
        <v>134</v>
      </c>
      <c r="M1324" s="90"/>
      <c r="N1324" s="86" t="s">
        <v>134</v>
      </c>
      <c r="O1324" s="90"/>
      <c r="P1324" s="86" t="s">
        <v>134</v>
      </c>
      <c r="Q1324" s="90"/>
      <c r="R1324" s="97">
        <v>45610</v>
      </c>
      <c r="S1324" s="87"/>
      <c r="T1324" s="96"/>
      <c r="U1324" s="96"/>
      <c r="V1324" s="96"/>
    </row>
    <row r="1325" spans="2:22" s="312" customFormat="1">
      <c r="B1325" s="70" t="s">
        <v>81</v>
      </c>
      <c r="D1325" s="72" t="s">
        <v>39</v>
      </c>
      <c r="E1325" s="95"/>
      <c r="F1325" s="72" t="s">
        <v>39</v>
      </c>
      <c r="G1325" s="95"/>
      <c r="H1325" s="72" t="s">
        <v>142</v>
      </c>
      <c r="J1325" s="92" t="s">
        <v>134</v>
      </c>
      <c r="K1325" s="93"/>
      <c r="L1325" s="92" t="s">
        <v>134</v>
      </c>
      <c r="M1325" s="71"/>
      <c r="N1325" s="72" t="s">
        <v>134</v>
      </c>
      <c r="O1325" s="71"/>
      <c r="P1325" s="72" t="s">
        <v>134</v>
      </c>
      <c r="Q1325" s="71"/>
      <c r="R1325" s="98">
        <v>44750</v>
      </c>
      <c r="S1325" s="102"/>
      <c r="T1325" s="95"/>
      <c r="U1325" s="95"/>
      <c r="V1325" s="95"/>
    </row>
    <row r="1326" spans="2:22" s="179" customFormat="1">
      <c r="B1326" s="70" t="s">
        <v>81</v>
      </c>
      <c r="D1326" s="72" t="s">
        <v>45</v>
      </c>
      <c r="E1326" s="95"/>
      <c r="F1326" s="72" t="s">
        <v>45</v>
      </c>
      <c r="G1326" s="95"/>
      <c r="H1326" s="72" t="s">
        <v>144</v>
      </c>
      <c r="J1326" s="92" t="s">
        <v>134</v>
      </c>
      <c r="K1326" s="93"/>
      <c r="L1326" s="92" t="s">
        <v>134</v>
      </c>
      <c r="M1326" s="71"/>
      <c r="N1326" s="72" t="s">
        <v>134</v>
      </c>
      <c r="O1326" s="71"/>
      <c r="P1326" s="72" t="s">
        <v>134</v>
      </c>
      <c r="Q1326" s="71"/>
      <c r="R1326" s="98">
        <v>44315</v>
      </c>
      <c r="S1326" s="102"/>
      <c r="T1326" s="95"/>
      <c r="U1326" s="95"/>
      <c r="V1326" s="95"/>
    </row>
    <row r="1327" spans="2:22">
      <c r="B1327" s="70" t="s">
        <v>81</v>
      </c>
      <c r="C1327" s="101"/>
      <c r="D1327" s="72" t="s">
        <v>45</v>
      </c>
      <c r="E1327" s="95"/>
      <c r="F1327" s="72" t="s">
        <v>45</v>
      </c>
      <c r="G1327" s="95"/>
      <c r="H1327" s="72" t="s">
        <v>144</v>
      </c>
      <c r="I1327" s="101"/>
      <c r="J1327" s="92" t="s">
        <v>134</v>
      </c>
      <c r="K1327" s="93"/>
      <c r="L1327" s="92" t="s">
        <v>134</v>
      </c>
      <c r="M1327" s="71"/>
      <c r="N1327" s="72" t="s">
        <v>134</v>
      </c>
      <c r="O1327" s="71"/>
      <c r="P1327" s="72" t="s">
        <v>134</v>
      </c>
      <c r="Q1327" s="71"/>
      <c r="R1327" s="98">
        <v>43938</v>
      </c>
      <c r="S1327" s="87"/>
      <c r="T1327" s="95"/>
      <c r="U1327" s="95"/>
      <c r="V1327" s="95"/>
    </row>
    <row r="1328" spans="2:22">
      <c r="B1328" s="70" t="s">
        <v>81</v>
      </c>
      <c r="C1328" s="101"/>
      <c r="D1328" s="72" t="s">
        <v>37</v>
      </c>
      <c r="E1328" s="95"/>
      <c r="F1328" s="72" t="s">
        <v>37</v>
      </c>
      <c r="G1328" s="95"/>
      <c r="H1328" s="72" t="s">
        <v>144</v>
      </c>
      <c r="I1328" s="101"/>
      <c r="J1328" s="92" t="s">
        <v>134</v>
      </c>
      <c r="K1328" s="93"/>
      <c r="L1328" s="92" t="s">
        <v>134</v>
      </c>
      <c r="M1328" s="71"/>
      <c r="N1328" s="72" t="s">
        <v>134</v>
      </c>
      <c r="O1328" s="71"/>
      <c r="P1328" s="72" t="s">
        <v>134</v>
      </c>
      <c r="Q1328" s="71"/>
      <c r="R1328" s="98">
        <v>43621</v>
      </c>
      <c r="S1328" s="87"/>
      <c r="T1328" s="95"/>
      <c r="U1328" s="95"/>
      <c r="V1328" s="95"/>
    </row>
    <row r="1329" spans="2:22">
      <c r="B1329" s="70" t="s">
        <v>81</v>
      </c>
      <c r="C1329" s="101"/>
      <c r="D1329" s="72" t="s">
        <v>37</v>
      </c>
      <c r="E1329" s="95"/>
      <c r="F1329" s="72" t="s">
        <v>37</v>
      </c>
      <c r="G1329" s="95"/>
      <c r="H1329" s="72" t="s">
        <v>142</v>
      </c>
      <c r="I1329" s="101"/>
      <c r="J1329" s="92" t="s">
        <v>134</v>
      </c>
      <c r="K1329" s="93"/>
      <c r="L1329" s="92" t="s">
        <v>134</v>
      </c>
      <c r="M1329" s="71"/>
      <c r="N1329" s="72" t="s">
        <v>134</v>
      </c>
      <c r="O1329" s="71"/>
      <c r="P1329" s="72" t="s">
        <v>134</v>
      </c>
      <c r="Q1329" s="71"/>
      <c r="R1329" s="98">
        <v>43201</v>
      </c>
      <c r="S1329" s="87"/>
      <c r="T1329" s="95"/>
      <c r="U1329" s="95"/>
      <c r="V1329" s="95"/>
    </row>
    <row r="1330" spans="2:22">
      <c r="B1330" s="70" t="s">
        <v>81</v>
      </c>
      <c r="C1330" s="101"/>
      <c r="D1330" s="72" t="s">
        <v>37</v>
      </c>
      <c r="E1330" s="95"/>
      <c r="F1330" s="72" t="s">
        <v>37</v>
      </c>
      <c r="G1330" s="95"/>
      <c r="H1330" s="72" t="s">
        <v>144</v>
      </c>
      <c r="I1330" s="101"/>
      <c r="J1330" s="92" t="s">
        <v>134</v>
      </c>
      <c r="K1330" s="93"/>
      <c r="L1330" s="92" t="s">
        <v>134</v>
      </c>
      <c r="M1330" s="71"/>
      <c r="N1330" s="72" t="s">
        <v>134</v>
      </c>
      <c r="O1330" s="71"/>
      <c r="P1330" s="72" t="s">
        <v>134</v>
      </c>
      <c r="Q1330" s="71"/>
      <c r="R1330" s="98">
        <v>42460</v>
      </c>
      <c r="S1330" s="87"/>
      <c r="T1330" s="95"/>
      <c r="U1330" s="95"/>
      <c r="V1330" s="95"/>
    </row>
    <row r="1331" spans="2:22">
      <c r="B1331" s="70" t="s">
        <v>81</v>
      </c>
      <c r="C1331" s="101"/>
      <c r="D1331" s="72" t="s">
        <v>37</v>
      </c>
      <c r="E1331" s="95"/>
      <c r="F1331" s="72" t="s">
        <v>37</v>
      </c>
      <c r="G1331" s="95"/>
      <c r="H1331" s="72" t="s">
        <v>142</v>
      </c>
      <c r="I1331" s="101"/>
      <c r="J1331" s="92" t="s">
        <v>134</v>
      </c>
      <c r="K1331" s="93"/>
      <c r="L1331" s="92" t="s">
        <v>134</v>
      </c>
      <c r="M1331" s="71"/>
      <c r="N1331" s="72" t="s">
        <v>134</v>
      </c>
      <c r="O1331" s="71"/>
      <c r="P1331" s="72" t="s">
        <v>134</v>
      </c>
      <c r="Q1331" s="71"/>
      <c r="R1331" s="98">
        <v>41675</v>
      </c>
      <c r="S1331" s="87"/>
      <c r="T1331" s="95"/>
      <c r="U1331" s="95"/>
      <c r="V1331" s="95"/>
    </row>
    <row r="1332" spans="2:22">
      <c r="B1332" s="70" t="s">
        <v>81</v>
      </c>
      <c r="C1332" s="101"/>
      <c r="D1332" s="72" t="s">
        <v>45</v>
      </c>
      <c r="E1332" s="95"/>
      <c r="F1332" s="72" t="s">
        <v>45</v>
      </c>
      <c r="G1332" s="95"/>
      <c r="H1332" s="72" t="s">
        <v>142</v>
      </c>
      <c r="I1332" s="101"/>
      <c r="J1332" s="92" t="s">
        <v>134</v>
      </c>
      <c r="K1332" s="93"/>
      <c r="L1332" s="92" t="s">
        <v>134</v>
      </c>
      <c r="M1332" s="71"/>
      <c r="N1332" s="72" t="s">
        <v>134</v>
      </c>
      <c r="O1332" s="71"/>
      <c r="P1332" s="72" t="s">
        <v>134</v>
      </c>
      <c r="Q1332" s="71"/>
      <c r="R1332" s="98">
        <v>38358</v>
      </c>
      <c r="S1332" s="87"/>
      <c r="T1332" s="95"/>
      <c r="U1332" s="95"/>
      <c r="V1332" s="95"/>
    </row>
    <row r="1333" spans="2:22">
      <c r="B1333" s="70" t="s">
        <v>81</v>
      </c>
      <c r="C1333" s="101"/>
      <c r="D1333" s="72" t="s">
        <v>39</v>
      </c>
      <c r="E1333" s="95"/>
      <c r="F1333" s="72" t="s">
        <v>45</v>
      </c>
      <c r="G1333" s="95"/>
      <c r="H1333" s="72" t="s">
        <v>143</v>
      </c>
      <c r="I1333" s="101"/>
      <c r="J1333" s="92" t="s">
        <v>134</v>
      </c>
      <c r="K1333" s="93"/>
      <c r="L1333" s="92" t="s">
        <v>134</v>
      </c>
      <c r="M1333" s="71"/>
      <c r="N1333" s="72" t="s">
        <v>134</v>
      </c>
      <c r="O1333" s="71"/>
      <c r="P1333" s="72" t="s">
        <v>134</v>
      </c>
      <c r="Q1333" s="71"/>
      <c r="R1333" s="98">
        <v>37940</v>
      </c>
      <c r="S1333" s="87"/>
      <c r="T1333" s="95"/>
      <c r="U1333" s="95"/>
      <c r="V1333" s="95"/>
    </row>
    <row r="1334" spans="2:22">
      <c r="B1334" s="70" t="s">
        <v>81</v>
      </c>
      <c r="C1334" s="101"/>
      <c r="D1334" s="72" t="s">
        <v>39</v>
      </c>
      <c r="E1334" s="95"/>
      <c r="F1334" s="72" t="s">
        <v>45</v>
      </c>
      <c r="G1334" s="95"/>
      <c r="H1334" s="72" t="s">
        <v>134</v>
      </c>
      <c r="I1334" s="101"/>
      <c r="J1334" s="92" t="s">
        <v>134</v>
      </c>
      <c r="K1334" s="93"/>
      <c r="L1334" s="92" t="s">
        <v>134</v>
      </c>
      <c r="M1334" s="71"/>
      <c r="N1334" s="72" t="s">
        <v>134</v>
      </c>
      <c r="O1334" s="71"/>
      <c r="P1334" s="72" t="s">
        <v>134</v>
      </c>
      <c r="Q1334" s="71"/>
      <c r="R1334" s="98">
        <v>37293</v>
      </c>
      <c r="S1334" s="87"/>
      <c r="T1334" s="95"/>
      <c r="U1334" s="95"/>
      <c r="V1334" s="95"/>
    </row>
    <row r="1335" spans="2:22">
      <c r="B1335" s="70" t="s">
        <v>81</v>
      </c>
      <c r="C1335" s="101"/>
      <c r="D1335" s="72" t="s">
        <v>53</v>
      </c>
      <c r="E1335" s="95"/>
      <c r="F1335" s="72" t="s">
        <v>45</v>
      </c>
      <c r="G1335" s="95"/>
      <c r="H1335" s="72" t="s">
        <v>134</v>
      </c>
      <c r="I1335" s="101"/>
      <c r="J1335" s="92" t="s">
        <v>134</v>
      </c>
      <c r="K1335" s="93"/>
      <c r="L1335" s="92" t="s">
        <v>134</v>
      </c>
      <c r="M1335" s="71"/>
      <c r="N1335" s="72" t="s">
        <v>134</v>
      </c>
      <c r="O1335" s="71"/>
      <c r="P1335" s="72" t="s">
        <v>134</v>
      </c>
      <c r="Q1335" s="71"/>
      <c r="R1335" s="98">
        <v>36713</v>
      </c>
      <c r="S1335" s="87"/>
      <c r="T1335" s="95"/>
      <c r="U1335" s="95"/>
      <c r="V1335" s="95"/>
    </row>
    <row r="1336" spans="2:22">
      <c r="B1336" s="70" t="s">
        <v>81</v>
      </c>
      <c r="C1336" s="101"/>
      <c r="D1336" s="72" t="s">
        <v>53</v>
      </c>
      <c r="E1336" s="95"/>
      <c r="F1336" s="72" t="s">
        <v>45</v>
      </c>
      <c r="G1336" s="95"/>
      <c r="H1336" s="72" t="s">
        <v>134</v>
      </c>
      <c r="I1336" s="101"/>
      <c r="J1336" s="92" t="s">
        <v>134</v>
      </c>
      <c r="K1336" s="93"/>
      <c r="L1336" s="92" t="s">
        <v>134</v>
      </c>
      <c r="M1336" s="71"/>
      <c r="N1336" s="72" t="s">
        <v>134</v>
      </c>
      <c r="O1336" s="71"/>
      <c r="P1336" s="72" t="s">
        <v>134</v>
      </c>
      <c r="Q1336" s="71"/>
      <c r="R1336" s="98">
        <v>36592</v>
      </c>
      <c r="S1336" s="87"/>
      <c r="T1336" s="95"/>
      <c r="U1336" s="95"/>
      <c r="V1336" s="95"/>
    </row>
    <row r="1337" spans="2:22">
      <c r="B1337" s="70" t="s">
        <v>81</v>
      </c>
      <c r="C1337" s="101"/>
      <c r="D1337" s="72" t="s">
        <v>56</v>
      </c>
      <c r="E1337" s="95"/>
      <c r="F1337" s="72" t="s">
        <v>53</v>
      </c>
      <c r="G1337" s="95"/>
      <c r="H1337" s="72" t="s">
        <v>134</v>
      </c>
      <c r="I1337" s="101"/>
      <c r="J1337" s="92" t="s">
        <v>601</v>
      </c>
      <c r="K1337" s="93"/>
      <c r="L1337" s="92" t="s">
        <v>601</v>
      </c>
      <c r="M1337" s="71"/>
      <c r="N1337" s="72" t="s">
        <v>134</v>
      </c>
      <c r="O1337" s="71"/>
      <c r="P1337" s="72" t="s">
        <v>134</v>
      </c>
      <c r="Q1337" s="71"/>
      <c r="R1337" s="98">
        <v>36558</v>
      </c>
      <c r="S1337" s="87"/>
      <c r="T1337" s="95"/>
      <c r="U1337" s="95"/>
      <c r="V1337" s="95"/>
    </row>
    <row r="1338" spans="2:22">
      <c r="B1338" s="70" t="s">
        <v>81</v>
      </c>
      <c r="C1338" s="101"/>
      <c r="D1338" s="72" t="s">
        <v>56</v>
      </c>
      <c r="E1338" s="95"/>
      <c r="F1338" s="72" t="s">
        <v>53</v>
      </c>
      <c r="G1338" s="95"/>
      <c r="H1338" s="72" t="s">
        <v>134</v>
      </c>
      <c r="I1338" s="101"/>
      <c r="J1338" s="92" t="s">
        <v>134</v>
      </c>
      <c r="K1338" s="93"/>
      <c r="L1338" s="92" t="s">
        <v>134</v>
      </c>
      <c r="M1338" s="71"/>
      <c r="N1338" s="72" t="s">
        <v>134</v>
      </c>
      <c r="O1338" s="71"/>
      <c r="P1338" s="72" t="s">
        <v>134</v>
      </c>
      <c r="Q1338" s="71"/>
      <c r="R1338" s="98">
        <v>36382</v>
      </c>
      <c r="S1338" s="87"/>
      <c r="T1338" s="95"/>
      <c r="U1338" s="95"/>
      <c r="V1338" s="95"/>
    </row>
    <row r="1339" spans="2:22">
      <c r="B1339" s="70" t="s">
        <v>81</v>
      </c>
      <c r="C1339" s="101"/>
      <c r="D1339" s="72" t="s">
        <v>60</v>
      </c>
      <c r="E1339" s="95"/>
      <c r="F1339" s="72" t="s">
        <v>53</v>
      </c>
      <c r="G1339" s="95"/>
      <c r="H1339" s="72" t="s">
        <v>134</v>
      </c>
      <c r="I1339" s="101"/>
      <c r="J1339" s="92" t="s">
        <v>601</v>
      </c>
      <c r="K1339" s="93"/>
      <c r="L1339" s="92" t="s">
        <v>134</v>
      </c>
      <c r="M1339" s="71"/>
      <c r="N1339" s="72" t="s">
        <v>134</v>
      </c>
      <c r="O1339" s="71"/>
      <c r="P1339" s="72" t="s">
        <v>134</v>
      </c>
      <c r="Q1339" s="71"/>
      <c r="R1339" s="98">
        <v>36332</v>
      </c>
      <c r="S1339" s="87"/>
      <c r="T1339" s="95"/>
      <c r="U1339" s="95"/>
      <c r="V1339" s="95"/>
    </row>
    <row r="1340" spans="2:22">
      <c r="B1340" s="70" t="s">
        <v>81</v>
      </c>
      <c r="C1340" s="101"/>
      <c r="D1340" s="72" t="s">
        <v>60</v>
      </c>
      <c r="E1340" s="95"/>
      <c r="F1340" s="72" t="s">
        <v>53</v>
      </c>
      <c r="G1340" s="95"/>
      <c r="H1340" s="72" t="s">
        <v>134</v>
      </c>
      <c r="I1340" s="101"/>
      <c r="J1340" s="92" t="s">
        <v>293</v>
      </c>
      <c r="K1340" s="93"/>
      <c r="L1340" s="92" t="s">
        <v>134</v>
      </c>
      <c r="M1340" s="71"/>
      <c r="N1340" s="72" t="s">
        <v>134</v>
      </c>
      <c r="O1340" s="71"/>
      <c r="P1340" s="72" t="s">
        <v>134</v>
      </c>
      <c r="Q1340" s="71"/>
      <c r="R1340" s="98">
        <v>36201</v>
      </c>
      <c r="S1340" s="87"/>
      <c r="T1340" s="95"/>
      <c r="U1340" s="95"/>
      <c r="V1340" s="95"/>
    </row>
    <row r="1341" spans="2:22">
      <c r="B1341" s="70" t="s">
        <v>81</v>
      </c>
      <c r="C1341" s="101"/>
      <c r="D1341" s="72" t="s">
        <v>60</v>
      </c>
      <c r="E1341" s="95"/>
      <c r="F1341" s="72" t="s">
        <v>53</v>
      </c>
      <c r="G1341" s="95"/>
      <c r="H1341" s="72" t="s">
        <v>134</v>
      </c>
      <c r="I1341" s="101"/>
      <c r="J1341" s="92" t="s">
        <v>600</v>
      </c>
      <c r="K1341" s="93"/>
      <c r="L1341" s="92" t="s">
        <v>134</v>
      </c>
      <c r="M1341" s="71"/>
      <c r="N1341" s="72" t="s">
        <v>134</v>
      </c>
      <c r="O1341" s="71"/>
      <c r="P1341" s="72" t="s">
        <v>134</v>
      </c>
      <c r="Q1341" s="71"/>
      <c r="R1341" s="98">
        <v>36041</v>
      </c>
      <c r="S1341" s="87"/>
      <c r="T1341" s="95"/>
      <c r="U1341" s="95"/>
      <c r="V1341" s="95"/>
    </row>
    <row r="1342" spans="2:22">
      <c r="B1342" s="70" t="s">
        <v>81</v>
      </c>
      <c r="C1342" s="101"/>
      <c r="D1342" s="72" t="s">
        <v>60</v>
      </c>
      <c r="E1342" s="95"/>
      <c r="F1342" s="72" t="s">
        <v>53</v>
      </c>
      <c r="G1342" s="95"/>
      <c r="H1342" s="72" t="s">
        <v>134</v>
      </c>
      <c r="I1342" s="101"/>
      <c r="J1342" s="92" t="s">
        <v>293</v>
      </c>
      <c r="K1342" s="93"/>
      <c r="L1342" s="92" t="s">
        <v>293</v>
      </c>
      <c r="M1342" s="71"/>
      <c r="N1342" s="72" t="s">
        <v>134</v>
      </c>
      <c r="O1342" s="71"/>
      <c r="P1342" s="72" t="s">
        <v>134</v>
      </c>
      <c r="Q1342" s="71"/>
      <c r="R1342" s="98">
        <v>34705</v>
      </c>
      <c r="S1342" s="87"/>
      <c r="T1342" s="95"/>
      <c r="U1342" s="95"/>
      <c r="V1342" s="95"/>
    </row>
    <row r="1343" spans="2:22">
      <c r="B1343" s="70" t="s">
        <v>81</v>
      </c>
      <c r="C1343" s="101"/>
      <c r="D1343" s="72" t="s">
        <v>60</v>
      </c>
      <c r="E1343" s="95"/>
      <c r="F1343" s="72" t="s">
        <v>45</v>
      </c>
      <c r="G1343" s="95"/>
      <c r="H1343" s="72" t="s">
        <v>134</v>
      </c>
      <c r="I1343" s="101"/>
      <c r="J1343" s="92" t="s">
        <v>293</v>
      </c>
      <c r="K1343" s="93"/>
      <c r="L1343" s="92" t="s">
        <v>293</v>
      </c>
      <c r="M1343" s="71"/>
      <c r="N1343" s="72" t="s">
        <v>134</v>
      </c>
      <c r="O1343" s="71"/>
      <c r="P1343" s="72" t="s">
        <v>134</v>
      </c>
      <c r="Q1343" s="71"/>
      <c r="R1343" s="98">
        <v>34691</v>
      </c>
      <c r="S1343" s="87"/>
      <c r="T1343" s="95"/>
      <c r="U1343" s="95"/>
      <c r="V1343" s="95"/>
    </row>
    <row r="1344" spans="2:22">
      <c r="B1344" s="70" t="s">
        <v>81</v>
      </c>
      <c r="C1344" s="101"/>
      <c r="D1344" s="72" t="s">
        <v>60</v>
      </c>
      <c r="E1344" s="95"/>
      <c r="F1344" s="72" t="s">
        <v>45</v>
      </c>
      <c r="G1344" s="95"/>
      <c r="H1344" s="72" t="s">
        <v>134</v>
      </c>
      <c r="I1344" s="101"/>
      <c r="J1344" s="92" t="s">
        <v>134</v>
      </c>
      <c r="K1344" s="93"/>
      <c r="L1344" s="92" t="s">
        <v>134</v>
      </c>
      <c r="M1344" s="71"/>
      <c r="N1344" s="72" t="s">
        <v>134</v>
      </c>
      <c r="O1344" s="71"/>
      <c r="P1344" s="72" t="s">
        <v>134</v>
      </c>
      <c r="Q1344" s="71"/>
      <c r="R1344" s="98">
        <v>34109</v>
      </c>
      <c r="S1344" s="87"/>
      <c r="T1344" s="95"/>
      <c r="U1344" s="95"/>
      <c r="V1344" s="95"/>
    </row>
    <row r="1345" spans="2:22">
      <c r="B1345" s="70" t="s">
        <v>81</v>
      </c>
      <c r="C1345" s="101"/>
      <c r="D1345" s="72" t="s">
        <v>60</v>
      </c>
      <c r="E1345" s="95"/>
      <c r="F1345" s="72" t="s">
        <v>134</v>
      </c>
      <c r="G1345" s="95"/>
      <c r="H1345" s="72" t="s">
        <v>134</v>
      </c>
      <c r="I1345" s="101"/>
      <c r="J1345" s="92" t="s">
        <v>134</v>
      </c>
      <c r="K1345" s="93"/>
      <c r="L1345" s="92" t="s">
        <v>134</v>
      </c>
      <c r="M1345" s="71"/>
      <c r="N1345" s="72" t="s">
        <v>134</v>
      </c>
      <c r="O1345" s="71"/>
      <c r="P1345" s="72" t="s">
        <v>134</v>
      </c>
      <c r="Q1345" s="71"/>
      <c r="R1345" s="98">
        <v>33225</v>
      </c>
      <c r="S1345" s="87"/>
      <c r="T1345" s="95"/>
      <c r="U1345" s="95"/>
      <c r="V1345" s="95"/>
    </row>
    <row r="1346" spans="2:22">
      <c r="B1346" s="84" t="s">
        <v>100</v>
      </c>
      <c r="C1346" s="85"/>
      <c r="D1346" s="86" t="s">
        <v>88</v>
      </c>
      <c r="E1346" s="96"/>
      <c r="F1346" s="86" t="s">
        <v>88</v>
      </c>
      <c r="G1346" s="96"/>
      <c r="H1346" s="86" t="s">
        <v>142</v>
      </c>
      <c r="I1346" s="85"/>
      <c r="J1346" s="88" t="s">
        <v>134</v>
      </c>
      <c r="K1346" s="89"/>
      <c r="L1346" s="88" t="s">
        <v>134</v>
      </c>
      <c r="M1346" s="90"/>
      <c r="N1346" s="86" t="s">
        <v>134</v>
      </c>
      <c r="O1346" s="90"/>
      <c r="P1346" s="86" t="s">
        <v>134</v>
      </c>
      <c r="Q1346" s="90"/>
      <c r="R1346" s="97">
        <v>46115</v>
      </c>
      <c r="S1346" s="87"/>
      <c r="T1346" s="95"/>
      <c r="U1346" s="95"/>
      <c r="V1346" s="95"/>
    </row>
    <row r="1347" spans="2:22" s="374" customFormat="1">
      <c r="B1347" s="70" t="s">
        <v>100</v>
      </c>
      <c r="D1347" s="72" t="s">
        <v>91</v>
      </c>
      <c r="E1347" s="95"/>
      <c r="F1347" s="72" t="s">
        <v>91</v>
      </c>
      <c r="G1347" s="95"/>
      <c r="H1347" s="72" t="s">
        <v>142</v>
      </c>
      <c r="J1347" s="92" t="s">
        <v>134</v>
      </c>
      <c r="K1347" s="93"/>
      <c r="L1347" s="92" t="s">
        <v>134</v>
      </c>
      <c r="M1347" s="71"/>
      <c r="N1347" s="72" t="s">
        <v>134</v>
      </c>
      <c r="O1347" s="71"/>
      <c r="P1347" s="72" t="s">
        <v>134</v>
      </c>
      <c r="Q1347" s="71"/>
      <c r="R1347" s="98">
        <v>45772</v>
      </c>
      <c r="S1347" s="102"/>
      <c r="T1347" s="95"/>
      <c r="U1347" s="95"/>
      <c r="V1347" s="95"/>
    </row>
    <row r="1348" spans="2:22">
      <c r="B1348" s="70" t="s">
        <v>100</v>
      </c>
      <c r="C1348" s="333"/>
      <c r="D1348" s="72" t="s">
        <v>91</v>
      </c>
      <c r="E1348" s="95"/>
      <c r="F1348" s="72" t="s">
        <v>91</v>
      </c>
      <c r="G1348" s="95"/>
      <c r="H1348" s="72" t="s">
        <v>142</v>
      </c>
      <c r="I1348" s="333"/>
      <c r="J1348" s="92" t="s">
        <v>134</v>
      </c>
      <c r="K1348" s="93"/>
      <c r="L1348" s="92" t="s">
        <v>134</v>
      </c>
      <c r="M1348" s="71"/>
      <c r="N1348" s="72" t="s">
        <v>134</v>
      </c>
      <c r="O1348" s="71"/>
      <c r="P1348" s="72" t="s">
        <v>134</v>
      </c>
      <c r="Q1348" s="71"/>
      <c r="R1348" s="98">
        <v>45156</v>
      </c>
      <c r="S1348" s="87"/>
      <c r="T1348" s="96"/>
      <c r="U1348" s="96"/>
      <c r="V1348" s="96"/>
    </row>
    <row r="1349" spans="2:22" s="237" customFormat="1">
      <c r="B1349" s="70" t="s">
        <v>100</v>
      </c>
      <c r="D1349" s="72" t="s">
        <v>91</v>
      </c>
      <c r="E1349" s="95"/>
      <c r="F1349" s="72" t="s">
        <v>91</v>
      </c>
      <c r="G1349" s="95"/>
      <c r="H1349" s="72" t="s">
        <v>144</v>
      </c>
      <c r="J1349" s="92" t="s">
        <v>134</v>
      </c>
      <c r="K1349" s="93"/>
      <c r="L1349" s="92" t="s">
        <v>134</v>
      </c>
      <c r="M1349" s="71"/>
      <c r="N1349" s="72" t="s">
        <v>134</v>
      </c>
      <c r="O1349" s="71"/>
      <c r="P1349" s="72" t="s">
        <v>134</v>
      </c>
      <c r="Q1349" s="71"/>
      <c r="R1349" s="98">
        <v>44665</v>
      </c>
      <c r="S1349" s="102"/>
      <c r="T1349" s="95"/>
      <c r="U1349" s="95"/>
      <c r="V1349" s="95"/>
    </row>
    <row r="1350" spans="2:22" s="169" customFormat="1">
      <c r="B1350" s="70" t="s">
        <v>100</v>
      </c>
      <c r="D1350" s="72" t="s">
        <v>91</v>
      </c>
      <c r="E1350" s="95"/>
      <c r="F1350" s="72" t="s">
        <v>91</v>
      </c>
      <c r="G1350" s="95"/>
      <c r="H1350" s="72" t="s">
        <v>142</v>
      </c>
      <c r="J1350" s="92" t="s">
        <v>134</v>
      </c>
      <c r="K1350" s="93"/>
      <c r="L1350" s="92" t="s">
        <v>134</v>
      </c>
      <c r="M1350" s="71"/>
      <c r="N1350" s="72" t="s">
        <v>134</v>
      </c>
      <c r="O1350" s="71"/>
      <c r="P1350" s="72" t="s">
        <v>134</v>
      </c>
      <c r="Q1350" s="71"/>
      <c r="R1350" s="98">
        <v>42748</v>
      </c>
      <c r="S1350" s="102"/>
      <c r="T1350" s="95"/>
      <c r="U1350" s="95"/>
      <c r="V1350" s="95"/>
    </row>
    <row r="1351" spans="2:22">
      <c r="B1351" s="70" t="s">
        <v>100</v>
      </c>
      <c r="C1351" s="101"/>
      <c r="D1351" s="72" t="s">
        <v>91</v>
      </c>
      <c r="E1351" s="95"/>
      <c r="F1351" s="72" t="s">
        <v>91</v>
      </c>
      <c r="G1351" s="95"/>
      <c r="H1351" s="72" t="s">
        <v>144</v>
      </c>
      <c r="I1351" s="101"/>
      <c r="J1351" s="92" t="s">
        <v>134</v>
      </c>
      <c r="K1351" s="93"/>
      <c r="L1351" s="92" t="s">
        <v>134</v>
      </c>
      <c r="M1351" s="71"/>
      <c r="N1351" s="72" t="s">
        <v>134</v>
      </c>
      <c r="O1351" s="71"/>
      <c r="P1351" s="72" t="s">
        <v>134</v>
      </c>
      <c r="Q1351" s="71"/>
      <c r="R1351" s="98">
        <v>42216</v>
      </c>
      <c r="S1351" s="87"/>
      <c r="T1351" s="95"/>
      <c r="U1351" s="95"/>
      <c r="V1351" s="95"/>
    </row>
    <row r="1352" spans="2:22">
      <c r="B1352" s="70" t="s">
        <v>100</v>
      </c>
      <c r="C1352" s="101"/>
      <c r="D1352" s="72" t="s">
        <v>91</v>
      </c>
      <c r="E1352" s="95"/>
      <c r="F1352" s="72" t="s">
        <v>91</v>
      </c>
      <c r="G1352" s="95"/>
      <c r="H1352" s="72" t="s">
        <v>142</v>
      </c>
      <c r="I1352" s="101"/>
      <c r="J1352" s="92" t="s">
        <v>134</v>
      </c>
      <c r="K1352" s="93"/>
      <c r="L1352" s="92" t="s">
        <v>134</v>
      </c>
      <c r="M1352" s="71"/>
      <c r="N1352" s="72" t="s">
        <v>134</v>
      </c>
      <c r="O1352" s="71"/>
      <c r="P1352" s="72" t="s">
        <v>134</v>
      </c>
      <c r="Q1352" s="71"/>
      <c r="R1352" s="98">
        <v>40402</v>
      </c>
      <c r="S1352" s="87"/>
      <c r="T1352" s="95"/>
      <c r="U1352" s="95"/>
      <c r="V1352" s="95"/>
    </row>
    <row r="1353" spans="2:22">
      <c r="B1353" s="70" t="s">
        <v>100</v>
      </c>
      <c r="C1353" s="101"/>
      <c r="D1353" s="72" t="s">
        <v>254</v>
      </c>
      <c r="E1353" s="95"/>
      <c r="F1353" s="72" t="s">
        <v>254</v>
      </c>
      <c r="G1353" s="95"/>
      <c r="H1353" s="72" t="s">
        <v>302</v>
      </c>
      <c r="I1353" s="101"/>
      <c r="J1353" s="92" t="s">
        <v>134</v>
      </c>
      <c r="K1353" s="93"/>
      <c r="L1353" s="92" t="s">
        <v>134</v>
      </c>
      <c r="M1353" s="71"/>
      <c r="N1353" s="72" t="s">
        <v>134</v>
      </c>
      <c r="O1353" s="71"/>
      <c r="P1353" s="72" t="s">
        <v>134</v>
      </c>
      <c r="Q1353" s="71"/>
      <c r="R1353" s="98">
        <v>40087</v>
      </c>
      <c r="S1353" s="87"/>
      <c r="T1353" s="95"/>
      <c r="U1353" s="95"/>
      <c r="V1353" s="95"/>
    </row>
    <row r="1354" spans="2:22">
      <c r="B1354" s="70" t="s">
        <v>100</v>
      </c>
      <c r="C1354" s="101"/>
      <c r="D1354" s="72" t="s">
        <v>98</v>
      </c>
      <c r="E1354" s="95"/>
      <c r="F1354" s="72" t="s">
        <v>98</v>
      </c>
      <c r="G1354" s="95"/>
      <c r="H1354" s="72" t="s">
        <v>142</v>
      </c>
      <c r="I1354" s="101"/>
      <c r="J1354" s="92" t="s">
        <v>134</v>
      </c>
      <c r="K1354" s="93"/>
      <c r="L1354" s="92" t="s">
        <v>134</v>
      </c>
      <c r="M1354" s="71"/>
      <c r="N1354" s="72" t="s">
        <v>134</v>
      </c>
      <c r="O1354" s="71"/>
      <c r="P1354" s="72" t="s">
        <v>134</v>
      </c>
      <c r="Q1354" s="71"/>
      <c r="R1354" s="98">
        <v>37940</v>
      </c>
      <c r="S1354" s="87"/>
      <c r="T1354" s="95"/>
      <c r="U1354" s="95"/>
      <c r="V1354" s="95"/>
    </row>
    <row r="1355" spans="2:22">
      <c r="B1355" s="70" t="s">
        <v>100</v>
      </c>
      <c r="C1355" s="101"/>
      <c r="D1355" s="72" t="s">
        <v>98</v>
      </c>
      <c r="E1355" s="95"/>
      <c r="F1355" s="72" t="s">
        <v>98</v>
      </c>
      <c r="G1355" s="95"/>
      <c r="H1355" s="72" t="s">
        <v>134</v>
      </c>
      <c r="I1355" s="101"/>
      <c r="J1355" s="92" t="s">
        <v>134</v>
      </c>
      <c r="K1355" s="93"/>
      <c r="L1355" s="92" t="s">
        <v>134</v>
      </c>
      <c r="M1355" s="71"/>
      <c r="N1355" s="72" t="s">
        <v>134</v>
      </c>
      <c r="O1355" s="71"/>
      <c r="P1355" s="72" t="s">
        <v>134</v>
      </c>
      <c r="Q1355" s="71"/>
      <c r="R1355" s="98">
        <v>37747</v>
      </c>
      <c r="S1355" s="87"/>
      <c r="T1355" s="95"/>
      <c r="U1355" s="95"/>
      <c r="V1355" s="95"/>
    </row>
    <row r="1356" spans="2:22">
      <c r="B1356" s="70" t="s">
        <v>100</v>
      </c>
      <c r="C1356" s="101"/>
      <c r="D1356" s="72" t="s">
        <v>105</v>
      </c>
      <c r="E1356" s="95"/>
      <c r="F1356" s="72" t="s">
        <v>110</v>
      </c>
      <c r="G1356" s="95"/>
      <c r="H1356" s="72" t="s">
        <v>134</v>
      </c>
      <c r="I1356" s="101"/>
      <c r="J1356" s="92" t="s">
        <v>134</v>
      </c>
      <c r="K1356" s="93"/>
      <c r="L1356" s="92" t="s">
        <v>134</v>
      </c>
      <c r="M1356" s="71"/>
      <c r="N1356" s="72" t="s">
        <v>134</v>
      </c>
      <c r="O1356" s="71"/>
      <c r="P1356" s="72" t="s">
        <v>134</v>
      </c>
      <c r="Q1356" s="71"/>
      <c r="R1356" s="98">
        <v>37448</v>
      </c>
      <c r="S1356" s="87"/>
      <c r="T1356" s="95"/>
      <c r="U1356" s="95"/>
      <c r="V1356" s="95"/>
    </row>
    <row r="1357" spans="2:22">
      <c r="B1357" s="70" t="s">
        <v>100</v>
      </c>
      <c r="C1357" s="101"/>
      <c r="D1357" s="72" t="s">
        <v>98</v>
      </c>
      <c r="E1357" s="95"/>
      <c r="F1357" s="72" t="s">
        <v>98</v>
      </c>
      <c r="G1357" s="95"/>
      <c r="H1357" s="72" t="s">
        <v>134</v>
      </c>
      <c r="I1357" s="101"/>
      <c r="J1357" s="92" t="s">
        <v>134</v>
      </c>
      <c r="K1357" s="93"/>
      <c r="L1357" s="92" t="s">
        <v>134</v>
      </c>
      <c r="M1357" s="71"/>
      <c r="N1357" s="72" t="s">
        <v>134</v>
      </c>
      <c r="O1357" s="71"/>
      <c r="P1357" s="72" t="s">
        <v>134</v>
      </c>
      <c r="Q1357" s="71"/>
      <c r="R1357" s="98">
        <v>37075</v>
      </c>
      <c r="S1357" s="87"/>
      <c r="T1357" s="95"/>
      <c r="U1357" s="95"/>
      <c r="V1357" s="95"/>
    </row>
    <row r="1358" spans="2:22">
      <c r="B1358" s="70" t="s">
        <v>100</v>
      </c>
      <c r="C1358" s="101"/>
      <c r="D1358" s="72" t="s">
        <v>91</v>
      </c>
      <c r="E1358" s="95"/>
      <c r="F1358" s="72" t="s">
        <v>98</v>
      </c>
      <c r="G1358" s="95"/>
      <c r="H1358" s="72" t="s">
        <v>134</v>
      </c>
      <c r="I1358" s="101"/>
      <c r="J1358" s="92" t="s">
        <v>134</v>
      </c>
      <c r="K1358" s="93"/>
      <c r="L1358" s="92" t="s">
        <v>134</v>
      </c>
      <c r="M1358" s="71"/>
      <c r="N1358" s="72" t="s">
        <v>134</v>
      </c>
      <c r="O1358" s="71"/>
      <c r="P1358" s="72" t="s">
        <v>134</v>
      </c>
      <c r="Q1358" s="71"/>
      <c r="R1358" s="98">
        <v>36635</v>
      </c>
      <c r="S1358" s="87"/>
      <c r="T1358" s="95"/>
      <c r="U1358" s="95"/>
      <c r="V1358" s="95"/>
    </row>
    <row r="1359" spans="2:22">
      <c r="B1359" s="70" t="s">
        <v>100</v>
      </c>
      <c r="C1359" s="101"/>
      <c r="D1359" s="72" t="s">
        <v>88</v>
      </c>
      <c r="E1359" s="95"/>
      <c r="F1359" s="72" t="s">
        <v>98</v>
      </c>
      <c r="G1359" s="95"/>
      <c r="H1359" s="72" t="s">
        <v>134</v>
      </c>
      <c r="I1359" s="101"/>
      <c r="J1359" s="92" t="s">
        <v>600</v>
      </c>
      <c r="K1359" s="93"/>
      <c r="L1359" s="92" t="s">
        <v>600</v>
      </c>
      <c r="M1359" s="71"/>
      <c r="N1359" s="72" t="s">
        <v>134</v>
      </c>
      <c r="O1359" s="71"/>
      <c r="P1359" s="72" t="s">
        <v>134</v>
      </c>
      <c r="Q1359" s="71"/>
      <c r="R1359" s="98">
        <v>36354</v>
      </c>
      <c r="S1359" s="87"/>
      <c r="T1359" s="95"/>
      <c r="U1359" s="95"/>
      <c r="V1359" s="95"/>
    </row>
    <row r="1360" spans="2:22">
      <c r="B1360" s="70" t="s">
        <v>100</v>
      </c>
      <c r="C1360" s="101"/>
      <c r="D1360" s="72" t="s">
        <v>88</v>
      </c>
      <c r="E1360" s="95"/>
      <c r="F1360" s="72" t="s">
        <v>134</v>
      </c>
      <c r="G1360" s="95"/>
      <c r="H1360" s="72" t="s">
        <v>134</v>
      </c>
      <c r="I1360" s="101"/>
      <c r="J1360" s="92" t="s">
        <v>134</v>
      </c>
      <c r="K1360" s="93"/>
      <c r="L1360" s="92" t="s">
        <v>134</v>
      </c>
      <c r="M1360" s="71"/>
      <c r="N1360" s="72" t="s">
        <v>134</v>
      </c>
      <c r="O1360" s="71"/>
      <c r="P1360" s="72" t="s">
        <v>134</v>
      </c>
      <c r="Q1360" s="71"/>
      <c r="R1360" s="98">
        <v>35990</v>
      </c>
      <c r="S1360" s="87"/>
      <c r="T1360" s="95"/>
      <c r="U1360" s="95"/>
      <c r="V1360" s="95"/>
    </row>
    <row r="1361" spans="2:22">
      <c r="B1361" s="70" t="s">
        <v>100</v>
      </c>
      <c r="C1361" s="101"/>
      <c r="D1361" s="72" t="s">
        <v>60</v>
      </c>
      <c r="E1361" s="95"/>
      <c r="F1361" s="72" t="s">
        <v>134</v>
      </c>
      <c r="G1361" s="95"/>
      <c r="H1361" s="72" t="s">
        <v>134</v>
      </c>
      <c r="I1361" s="101"/>
      <c r="J1361" s="92" t="s">
        <v>600</v>
      </c>
      <c r="K1361" s="93"/>
      <c r="L1361" s="92" t="s">
        <v>134</v>
      </c>
      <c r="M1361" s="71"/>
      <c r="N1361" s="72" t="s">
        <v>134</v>
      </c>
      <c r="O1361" s="71"/>
      <c r="P1361" s="72" t="s">
        <v>134</v>
      </c>
      <c r="Q1361" s="71"/>
      <c r="R1361" s="98">
        <v>35923</v>
      </c>
      <c r="S1361" s="87"/>
      <c r="T1361" s="95"/>
      <c r="U1361" s="95"/>
      <c r="V1361" s="95"/>
    </row>
    <row r="1362" spans="2:22">
      <c r="B1362" s="70" t="s">
        <v>100</v>
      </c>
      <c r="C1362" s="101"/>
      <c r="D1362" s="72" t="s">
        <v>60</v>
      </c>
      <c r="E1362" s="95"/>
      <c r="F1362" s="72" t="s">
        <v>134</v>
      </c>
      <c r="G1362" s="95"/>
      <c r="H1362" s="72" t="s">
        <v>134</v>
      </c>
      <c r="I1362" s="101"/>
      <c r="J1362" s="92" t="s">
        <v>134</v>
      </c>
      <c r="K1362" s="93"/>
      <c r="L1362" s="92" t="s">
        <v>134</v>
      </c>
      <c r="M1362" s="71"/>
      <c r="N1362" s="72" t="s">
        <v>134</v>
      </c>
      <c r="O1362" s="71"/>
      <c r="P1362" s="72" t="s">
        <v>134</v>
      </c>
      <c r="Q1362" s="71"/>
      <c r="R1362" s="98">
        <v>35444</v>
      </c>
      <c r="S1362" s="87"/>
      <c r="T1362" s="95"/>
      <c r="U1362" s="95"/>
      <c r="V1362" s="95"/>
    </row>
    <row r="1363" spans="2:22">
      <c r="B1363" s="84" t="s">
        <v>126</v>
      </c>
      <c r="C1363" s="101"/>
      <c r="D1363" s="86" t="s">
        <v>69</v>
      </c>
      <c r="E1363" s="95"/>
      <c r="F1363" s="86" t="s">
        <v>69</v>
      </c>
      <c r="G1363" s="95"/>
      <c r="H1363" s="86" t="s">
        <v>142</v>
      </c>
      <c r="I1363" s="101"/>
      <c r="J1363" s="92"/>
      <c r="K1363" s="93"/>
      <c r="L1363" s="92"/>
      <c r="M1363" s="71"/>
      <c r="N1363" s="86" t="s">
        <v>253</v>
      </c>
      <c r="O1363" s="71"/>
      <c r="P1363" s="86" t="s">
        <v>253</v>
      </c>
      <c r="Q1363" s="71"/>
      <c r="R1363" s="97">
        <v>45946</v>
      </c>
      <c r="S1363" s="87"/>
      <c r="T1363" s="95"/>
      <c r="U1363" s="95"/>
      <c r="V1363" s="95"/>
    </row>
    <row r="1364" spans="2:22">
      <c r="B1364" s="70" t="s">
        <v>126</v>
      </c>
      <c r="C1364" s="85"/>
      <c r="D1364" s="72" t="s">
        <v>88</v>
      </c>
      <c r="E1364" s="96"/>
      <c r="F1364" s="72" t="s">
        <v>88</v>
      </c>
      <c r="G1364" s="96"/>
      <c r="H1364" s="72" t="s">
        <v>142</v>
      </c>
      <c r="I1364" s="85"/>
      <c r="J1364" s="88" t="s">
        <v>134</v>
      </c>
      <c r="K1364" s="89"/>
      <c r="L1364" s="88" t="s">
        <v>134</v>
      </c>
      <c r="M1364" s="90"/>
      <c r="N1364" s="72" t="s">
        <v>253</v>
      </c>
      <c r="O1364" s="90"/>
      <c r="P1364" s="72" t="s">
        <v>253</v>
      </c>
      <c r="Q1364" s="90"/>
      <c r="R1364" s="98">
        <v>45614</v>
      </c>
      <c r="S1364" s="87"/>
      <c r="T1364" s="95"/>
      <c r="U1364" s="95"/>
      <c r="V1364" s="95"/>
    </row>
    <row r="1365" spans="2:22" s="313" customFormat="1">
      <c r="B1365" s="70" t="s">
        <v>126</v>
      </c>
      <c r="D1365" s="72" t="s">
        <v>91</v>
      </c>
      <c r="E1365" s="95"/>
      <c r="F1365" s="72" t="s">
        <v>91</v>
      </c>
      <c r="G1365" s="95"/>
      <c r="H1365" s="72" t="s">
        <v>142</v>
      </c>
      <c r="J1365" s="92" t="s">
        <v>134</v>
      </c>
      <c r="K1365" s="93"/>
      <c r="L1365" s="92" t="s">
        <v>134</v>
      </c>
      <c r="M1365" s="71"/>
      <c r="N1365" s="72" t="s">
        <v>253</v>
      </c>
      <c r="O1365" s="71"/>
      <c r="P1365" s="72" t="s">
        <v>253</v>
      </c>
      <c r="Q1365" s="71"/>
      <c r="R1365" s="98">
        <v>44271</v>
      </c>
      <c r="S1365" s="102"/>
      <c r="T1365" s="95"/>
      <c r="U1365" s="95"/>
      <c r="V1365" s="95"/>
    </row>
    <row r="1366" spans="2:22">
      <c r="B1366" s="70" t="s">
        <v>126</v>
      </c>
      <c r="C1366" s="115"/>
      <c r="D1366" s="72" t="s">
        <v>91</v>
      </c>
      <c r="E1366" s="95"/>
      <c r="F1366" s="72" t="s">
        <v>91</v>
      </c>
      <c r="G1366" s="95"/>
      <c r="H1366" s="72" t="s">
        <v>144</v>
      </c>
      <c r="I1366" s="115"/>
      <c r="J1366" s="92" t="s">
        <v>134</v>
      </c>
      <c r="K1366" s="93"/>
      <c r="L1366" s="92" t="s">
        <v>134</v>
      </c>
      <c r="M1366" s="71"/>
      <c r="N1366" s="72" t="s">
        <v>253</v>
      </c>
      <c r="O1366" s="71"/>
      <c r="P1366" s="72" t="s">
        <v>253</v>
      </c>
      <c r="Q1366" s="71"/>
      <c r="R1366" s="98">
        <v>43959</v>
      </c>
      <c r="S1366" s="87"/>
      <c r="T1366" s="96"/>
      <c r="U1366" s="96"/>
      <c r="V1366" s="96"/>
    </row>
    <row r="1367" spans="2:22">
      <c r="B1367" s="70" t="s">
        <v>126</v>
      </c>
      <c r="C1367" s="101"/>
      <c r="D1367" s="72" t="s">
        <v>91</v>
      </c>
      <c r="E1367" s="95"/>
      <c r="F1367" s="72" t="s">
        <v>91</v>
      </c>
      <c r="G1367" s="95"/>
      <c r="H1367" s="72" t="s">
        <v>142</v>
      </c>
      <c r="I1367" s="101"/>
      <c r="J1367" s="92" t="s">
        <v>134</v>
      </c>
      <c r="K1367" s="93"/>
      <c r="L1367" s="92" t="s">
        <v>134</v>
      </c>
      <c r="M1367" s="71"/>
      <c r="N1367" s="72" t="s">
        <v>253</v>
      </c>
      <c r="O1367" s="71"/>
      <c r="P1367" s="72" t="s">
        <v>253</v>
      </c>
      <c r="Q1367" s="71"/>
      <c r="R1367" s="98">
        <v>43118</v>
      </c>
      <c r="S1367" s="87"/>
      <c r="T1367" s="95"/>
      <c r="U1367" s="95"/>
      <c r="V1367" s="95"/>
    </row>
    <row r="1368" spans="2:22">
      <c r="B1368" s="70" t="s">
        <v>126</v>
      </c>
      <c r="C1368" s="101"/>
      <c r="D1368" s="72" t="s">
        <v>98</v>
      </c>
      <c r="E1368" s="95"/>
      <c r="F1368" s="72" t="s">
        <v>98</v>
      </c>
      <c r="G1368" s="95"/>
      <c r="H1368" s="72" t="s">
        <v>142</v>
      </c>
      <c r="I1368" s="101"/>
      <c r="J1368" s="92" t="s">
        <v>293</v>
      </c>
      <c r="K1368" s="93"/>
      <c r="L1368" s="92" t="s">
        <v>293</v>
      </c>
      <c r="M1368" s="71"/>
      <c r="N1368" s="72" t="s">
        <v>253</v>
      </c>
      <c r="O1368" s="71"/>
      <c r="P1368" s="72" t="s">
        <v>253</v>
      </c>
      <c r="Q1368" s="71"/>
      <c r="R1368" s="98">
        <v>42824</v>
      </c>
      <c r="S1368" s="87"/>
      <c r="T1368" s="95"/>
      <c r="U1368" s="95"/>
      <c r="V1368" s="95"/>
    </row>
    <row r="1369" spans="2:22">
      <c r="B1369" s="70" t="s">
        <v>126</v>
      </c>
      <c r="C1369" s="101"/>
      <c r="D1369" s="72" t="s">
        <v>98</v>
      </c>
      <c r="E1369" s="95"/>
      <c r="F1369" s="72" t="s">
        <v>98</v>
      </c>
      <c r="G1369" s="95"/>
      <c r="H1369" s="72" t="s">
        <v>285</v>
      </c>
      <c r="I1369" s="101"/>
      <c r="J1369" s="92" t="s">
        <v>600</v>
      </c>
      <c r="K1369" s="93"/>
      <c r="L1369" s="92" t="s">
        <v>600</v>
      </c>
      <c r="M1369" s="71"/>
      <c r="N1369" s="72" t="s">
        <v>253</v>
      </c>
      <c r="O1369" s="71"/>
      <c r="P1369" s="72" t="s">
        <v>253</v>
      </c>
      <c r="Q1369" s="71"/>
      <c r="R1369" s="98">
        <v>42781</v>
      </c>
      <c r="S1369" s="87"/>
      <c r="T1369" s="95"/>
      <c r="U1369" s="95"/>
      <c r="V1369" s="95"/>
    </row>
    <row r="1370" spans="2:22">
      <c r="B1370" s="70" t="s">
        <v>126</v>
      </c>
      <c r="C1370" s="101"/>
      <c r="D1370" s="72" t="s">
        <v>98</v>
      </c>
      <c r="E1370" s="95"/>
      <c r="F1370" s="72" t="s">
        <v>98</v>
      </c>
      <c r="G1370" s="95"/>
      <c r="H1370" s="72" t="s">
        <v>142</v>
      </c>
      <c r="I1370" s="101"/>
      <c r="J1370" s="92" t="s">
        <v>134</v>
      </c>
      <c r="K1370" s="93"/>
      <c r="L1370" s="92" t="s">
        <v>134</v>
      </c>
      <c r="M1370" s="71"/>
      <c r="N1370" s="72" t="s">
        <v>253</v>
      </c>
      <c r="O1370" s="71"/>
      <c r="P1370" s="72" t="s">
        <v>253</v>
      </c>
      <c r="Q1370" s="71"/>
      <c r="R1370" s="98">
        <v>42692</v>
      </c>
      <c r="S1370" s="87"/>
      <c r="T1370" s="95"/>
      <c r="U1370" s="95"/>
      <c r="V1370" s="95"/>
    </row>
    <row r="1371" spans="2:22">
      <c r="B1371" s="70" t="s">
        <v>126</v>
      </c>
      <c r="C1371" s="101"/>
      <c r="D1371" s="72" t="s">
        <v>91</v>
      </c>
      <c r="E1371" s="95"/>
      <c r="F1371" s="72" t="s">
        <v>91</v>
      </c>
      <c r="G1371" s="95"/>
      <c r="H1371" s="72" t="s">
        <v>285</v>
      </c>
      <c r="I1371" s="101"/>
      <c r="J1371" s="92" t="s">
        <v>600</v>
      </c>
      <c r="K1371" s="93"/>
      <c r="L1371" s="92" t="s">
        <v>600</v>
      </c>
      <c r="M1371" s="71"/>
      <c r="N1371" s="72" t="s">
        <v>253</v>
      </c>
      <c r="O1371" s="71"/>
      <c r="P1371" s="72" t="s">
        <v>253</v>
      </c>
      <c r="Q1371" s="71"/>
      <c r="R1371" s="98">
        <v>42608</v>
      </c>
      <c r="S1371" s="87"/>
      <c r="T1371" s="95"/>
      <c r="U1371" s="95"/>
      <c r="V1371" s="95"/>
    </row>
    <row r="1372" spans="2:22">
      <c r="B1372" s="70" t="s">
        <v>126</v>
      </c>
      <c r="C1372" s="101"/>
      <c r="D1372" s="72" t="s">
        <v>88</v>
      </c>
      <c r="E1372" s="95"/>
      <c r="F1372" s="72" t="s">
        <v>88</v>
      </c>
      <c r="G1372" s="95"/>
      <c r="H1372" s="72" t="s">
        <v>144</v>
      </c>
      <c r="I1372" s="101"/>
      <c r="J1372" s="92" t="s">
        <v>134</v>
      </c>
      <c r="K1372" s="93"/>
      <c r="L1372" s="92" t="s">
        <v>134</v>
      </c>
      <c r="M1372" s="71"/>
      <c r="N1372" s="72" t="s">
        <v>253</v>
      </c>
      <c r="O1372" s="71"/>
      <c r="P1372" s="72" t="s">
        <v>253</v>
      </c>
      <c r="Q1372" s="71"/>
      <c r="R1372" s="98">
        <v>41837</v>
      </c>
      <c r="S1372" s="87"/>
      <c r="T1372" s="95"/>
      <c r="U1372" s="95"/>
      <c r="V1372" s="95"/>
    </row>
    <row r="1373" spans="2:22">
      <c r="B1373" s="70" t="s">
        <v>126</v>
      </c>
      <c r="C1373" s="101"/>
      <c r="D1373" s="72" t="s">
        <v>69</v>
      </c>
      <c r="E1373" s="95"/>
      <c r="F1373" s="72" t="s">
        <v>69</v>
      </c>
      <c r="G1373" s="95"/>
      <c r="H1373" s="72" t="s">
        <v>144</v>
      </c>
      <c r="I1373" s="101"/>
      <c r="J1373" s="92" t="s">
        <v>134</v>
      </c>
      <c r="K1373" s="93"/>
      <c r="L1373" s="92" t="s">
        <v>134</v>
      </c>
      <c r="M1373" s="71"/>
      <c r="N1373" s="72" t="s">
        <v>253</v>
      </c>
      <c r="O1373" s="71"/>
      <c r="P1373" s="72" t="s">
        <v>253</v>
      </c>
      <c r="Q1373" s="71"/>
      <c r="R1373" s="98">
        <v>41785</v>
      </c>
      <c r="S1373" s="87"/>
      <c r="T1373" s="95"/>
      <c r="U1373" s="95"/>
      <c r="V1373" s="95"/>
    </row>
    <row r="1374" spans="2:22">
      <c r="B1374" s="70" t="s">
        <v>126</v>
      </c>
      <c r="C1374" s="101"/>
      <c r="D1374" s="72" t="s">
        <v>69</v>
      </c>
      <c r="E1374" s="95"/>
      <c r="F1374" s="72" t="s">
        <v>69</v>
      </c>
      <c r="G1374" s="95"/>
      <c r="H1374" s="72" t="s">
        <v>142</v>
      </c>
      <c r="I1374" s="101"/>
      <c r="J1374" s="92" t="s">
        <v>134</v>
      </c>
      <c r="K1374" s="93"/>
      <c r="L1374" s="92" t="s">
        <v>134</v>
      </c>
      <c r="M1374" s="71"/>
      <c r="N1374" s="72" t="s">
        <v>253</v>
      </c>
      <c r="O1374" s="71"/>
      <c r="P1374" s="72" t="s">
        <v>253</v>
      </c>
      <c r="Q1374" s="71"/>
      <c r="R1374" s="98">
        <v>40116</v>
      </c>
      <c r="S1374" s="87"/>
      <c r="T1374" s="95"/>
      <c r="U1374" s="95"/>
      <c r="V1374" s="95"/>
    </row>
    <row r="1375" spans="2:22">
      <c r="B1375" s="70" t="s">
        <v>126</v>
      </c>
      <c r="C1375" s="101"/>
      <c r="D1375" s="72" t="s">
        <v>69</v>
      </c>
      <c r="E1375" s="95"/>
      <c r="F1375" s="72" t="s">
        <v>69</v>
      </c>
      <c r="G1375" s="95"/>
      <c r="H1375" s="72" t="s">
        <v>144</v>
      </c>
      <c r="I1375" s="101"/>
      <c r="J1375" s="92" t="s">
        <v>293</v>
      </c>
      <c r="K1375" s="93"/>
      <c r="L1375" s="92" t="s">
        <v>293</v>
      </c>
      <c r="M1375" s="71"/>
      <c r="N1375" s="72" t="s">
        <v>253</v>
      </c>
      <c r="O1375" s="71"/>
      <c r="P1375" s="72" t="s">
        <v>253</v>
      </c>
      <c r="Q1375" s="71"/>
      <c r="R1375" s="98">
        <v>39974</v>
      </c>
      <c r="S1375" s="87"/>
      <c r="T1375" s="95"/>
      <c r="U1375" s="95"/>
      <c r="V1375" s="95"/>
    </row>
    <row r="1376" spans="2:22">
      <c r="B1376" s="70" t="s">
        <v>126</v>
      </c>
      <c r="C1376" s="101"/>
      <c r="D1376" s="72" t="s">
        <v>69</v>
      </c>
      <c r="E1376" s="95"/>
      <c r="F1376" s="72" t="s">
        <v>69</v>
      </c>
      <c r="G1376" s="95"/>
      <c r="H1376" s="72" t="s">
        <v>285</v>
      </c>
      <c r="I1376" s="101"/>
      <c r="J1376" s="92" t="s">
        <v>600</v>
      </c>
      <c r="K1376" s="93"/>
      <c r="L1376" s="92" t="s">
        <v>600</v>
      </c>
      <c r="M1376" s="71"/>
      <c r="N1376" s="72" t="s">
        <v>253</v>
      </c>
      <c r="O1376" s="71"/>
      <c r="P1376" s="72" t="s">
        <v>253</v>
      </c>
      <c r="Q1376" s="71"/>
      <c r="R1376" s="98">
        <v>39849</v>
      </c>
      <c r="S1376" s="87"/>
      <c r="T1376" s="95"/>
      <c r="U1376" s="95"/>
      <c r="V1376" s="95"/>
    </row>
    <row r="1377" spans="2:22">
      <c r="B1377" s="70" t="s">
        <v>126</v>
      </c>
      <c r="C1377" s="101"/>
      <c r="D1377" s="72" t="s">
        <v>69</v>
      </c>
      <c r="E1377" s="95"/>
      <c r="F1377" s="72" t="s">
        <v>69</v>
      </c>
      <c r="G1377" s="95"/>
      <c r="H1377" s="72" t="s">
        <v>142</v>
      </c>
      <c r="I1377" s="101"/>
      <c r="J1377" s="92" t="s">
        <v>134</v>
      </c>
      <c r="K1377" s="93"/>
      <c r="L1377" s="92" t="s">
        <v>134</v>
      </c>
      <c r="M1377" s="71"/>
      <c r="N1377" s="72" t="s">
        <v>253</v>
      </c>
      <c r="O1377" s="71"/>
      <c r="P1377" s="72" t="s">
        <v>253</v>
      </c>
      <c r="Q1377" s="71"/>
      <c r="R1377" s="98">
        <v>38629</v>
      </c>
      <c r="S1377" s="87"/>
      <c r="T1377" s="95"/>
      <c r="U1377" s="95"/>
      <c r="V1377" s="95"/>
    </row>
    <row r="1378" spans="2:22">
      <c r="B1378" s="84" t="s">
        <v>145</v>
      </c>
      <c r="C1378" s="85"/>
      <c r="D1378" s="86" t="s">
        <v>79</v>
      </c>
      <c r="E1378" s="96"/>
      <c r="F1378" s="86" t="s">
        <v>134</v>
      </c>
      <c r="G1378" s="96"/>
      <c r="H1378" s="86" t="s">
        <v>143</v>
      </c>
      <c r="I1378" s="85"/>
      <c r="J1378" s="88" t="s">
        <v>134</v>
      </c>
      <c r="K1378" s="89"/>
      <c r="L1378" s="88" t="s">
        <v>134</v>
      </c>
      <c r="M1378" s="90"/>
      <c r="N1378" s="86" t="s">
        <v>253</v>
      </c>
      <c r="O1378" s="90"/>
      <c r="P1378" s="86" t="s">
        <v>134</v>
      </c>
      <c r="Q1378" s="90"/>
      <c r="R1378" s="97">
        <v>46094</v>
      </c>
      <c r="S1378" s="87"/>
      <c r="T1378" s="96"/>
      <c r="U1378" s="96"/>
      <c r="V1378" s="96"/>
    </row>
    <row r="1379" spans="2:22" s="370" customFormat="1">
      <c r="B1379" s="70" t="s">
        <v>145</v>
      </c>
      <c r="D1379" s="72" t="s">
        <v>79</v>
      </c>
      <c r="E1379" s="95"/>
      <c r="F1379" s="72" t="s">
        <v>134</v>
      </c>
      <c r="G1379" s="95"/>
      <c r="H1379" s="72" t="s">
        <v>142</v>
      </c>
      <c r="J1379" s="92" t="s">
        <v>134</v>
      </c>
      <c r="K1379" s="93"/>
      <c r="L1379" s="92" t="s">
        <v>134</v>
      </c>
      <c r="M1379" s="71"/>
      <c r="N1379" s="72" t="s">
        <v>253</v>
      </c>
      <c r="O1379" s="71"/>
      <c r="P1379" s="72" t="s">
        <v>134</v>
      </c>
      <c r="Q1379" s="71"/>
      <c r="R1379" s="98">
        <v>45562</v>
      </c>
      <c r="S1379" s="102"/>
      <c r="T1379" s="95"/>
      <c r="U1379" s="95"/>
      <c r="V1379" s="95"/>
    </row>
    <row r="1380" spans="2:22" s="304" customFormat="1">
      <c r="B1380" s="70" t="s">
        <v>145</v>
      </c>
      <c r="D1380" s="72" t="s">
        <v>69</v>
      </c>
      <c r="E1380" s="95"/>
      <c r="F1380" s="72" t="s">
        <v>134</v>
      </c>
      <c r="G1380" s="95"/>
      <c r="H1380" s="72" t="s">
        <v>142</v>
      </c>
      <c r="J1380" s="92" t="s">
        <v>134</v>
      </c>
      <c r="K1380" s="93"/>
      <c r="L1380" s="92" t="s">
        <v>134</v>
      </c>
      <c r="M1380" s="71"/>
      <c r="N1380" s="72" t="s">
        <v>253</v>
      </c>
      <c r="O1380" s="71"/>
      <c r="P1380" s="72" t="s">
        <v>134</v>
      </c>
      <c r="Q1380" s="71"/>
      <c r="R1380" s="98">
        <v>44813</v>
      </c>
      <c r="S1380" s="102"/>
      <c r="T1380" s="95"/>
      <c r="U1380" s="95"/>
      <c r="V1380" s="95"/>
    </row>
    <row r="1381" spans="2:22" s="188" customFormat="1">
      <c r="B1381" s="70" t="s">
        <v>145</v>
      </c>
      <c r="D1381" s="72" t="s">
        <v>69</v>
      </c>
      <c r="E1381" s="95"/>
      <c r="F1381" s="72" t="s">
        <v>134</v>
      </c>
      <c r="G1381" s="95"/>
      <c r="H1381" s="72" t="s">
        <v>142</v>
      </c>
      <c r="J1381" s="92" t="s">
        <v>134</v>
      </c>
      <c r="K1381" s="93"/>
      <c r="L1381" s="92" t="s">
        <v>134</v>
      </c>
      <c r="M1381" s="71"/>
      <c r="N1381" s="72" t="s">
        <v>253</v>
      </c>
      <c r="O1381" s="71"/>
      <c r="P1381" s="72" t="s">
        <v>134</v>
      </c>
      <c r="Q1381" s="71"/>
      <c r="R1381" s="98">
        <v>43896</v>
      </c>
      <c r="S1381" s="102"/>
      <c r="T1381" s="95"/>
      <c r="U1381" s="95"/>
      <c r="V1381" s="95"/>
    </row>
    <row r="1382" spans="2:22">
      <c r="B1382" s="70" t="s">
        <v>145</v>
      </c>
      <c r="C1382" s="101"/>
      <c r="D1382" s="72" t="s">
        <v>69</v>
      </c>
      <c r="E1382" s="95"/>
      <c r="F1382" s="72" t="s">
        <v>134</v>
      </c>
      <c r="G1382" s="95"/>
      <c r="H1382" s="72" t="s">
        <v>143</v>
      </c>
      <c r="I1382" s="101"/>
      <c r="J1382" s="92" t="s">
        <v>134</v>
      </c>
      <c r="K1382" s="93"/>
      <c r="L1382" s="92" t="s">
        <v>134</v>
      </c>
      <c r="M1382" s="71"/>
      <c r="N1382" s="72" t="s">
        <v>253</v>
      </c>
      <c r="O1382" s="71"/>
      <c r="P1382" s="72" t="s">
        <v>134</v>
      </c>
      <c r="Q1382" s="71"/>
      <c r="R1382" s="98">
        <v>43364</v>
      </c>
      <c r="S1382" s="87"/>
      <c r="T1382" s="95"/>
      <c r="U1382" s="95"/>
      <c r="V1382" s="95"/>
    </row>
    <row r="1383" spans="2:22">
      <c r="B1383" s="70" t="s">
        <v>145</v>
      </c>
      <c r="C1383" s="101"/>
      <c r="D1383" s="72" t="s">
        <v>69</v>
      </c>
      <c r="E1383" s="95"/>
      <c r="F1383" s="72" t="s">
        <v>134</v>
      </c>
      <c r="G1383" s="95"/>
      <c r="H1383" s="72" t="s">
        <v>142</v>
      </c>
      <c r="I1383" s="101"/>
      <c r="J1383" s="92" t="s">
        <v>134</v>
      </c>
      <c r="K1383" s="93"/>
      <c r="L1383" s="92" t="s">
        <v>134</v>
      </c>
      <c r="M1383" s="71"/>
      <c r="N1383" s="72" t="s">
        <v>253</v>
      </c>
      <c r="O1383" s="71"/>
      <c r="P1383" s="72" t="s">
        <v>134</v>
      </c>
      <c r="Q1383" s="71"/>
      <c r="R1383" s="98">
        <v>43007</v>
      </c>
      <c r="S1383" s="87"/>
      <c r="T1383" s="95"/>
      <c r="U1383" s="95"/>
      <c r="V1383" s="95"/>
    </row>
    <row r="1384" spans="2:22">
      <c r="B1384" s="70" t="s">
        <v>145</v>
      </c>
      <c r="C1384" s="101"/>
      <c r="D1384" s="72" t="s">
        <v>69</v>
      </c>
      <c r="E1384" s="95"/>
      <c r="F1384" s="72" t="s">
        <v>134</v>
      </c>
      <c r="G1384" s="95"/>
      <c r="H1384" s="72" t="s">
        <v>144</v>
      </c>
      <c r="I1384" s="101"/>
      <c r="J1384" s="92" t="s">
        <v>134</v>
      </c>
      <c r="K1384" s="93"/>
      <c r="L1384" s="92" t="s">
        <v>134</v>
      </c>
      <c r="M1384" s="71"/>
      <c r="N1384" s="72" t="s">
        <v>253</v>
      </c>
      <c r="O1384" s="71"/>
      <c r="P1384" s="72" t="s">
        <v>134</v>
      </c>
      <c r="Q1384" s="71"/>
      <c r="R1384" s="98">
        <v>42504</v>
      </c>
      <c r="S1384" s="87"/>
      <c r="T1384" s="95"/>
      <c r="U1384" s="95"/>
      <c r="V1384" s="95"/>
    </row>
    <row r="1385" spans="2:22">
      <c r="B1385" s="70" t="s">
        <v>145</v>
      </c>
      <c r="C1385" s="101"/>
      <c r="D1385" s="72" t="s">
        <v>79</v>
      </c>
      <c r="E1385" s="95"/>
      <c r="F1385" s="72" t="s">
        <v>134</v>
      </c>
      <c r="G1385" s="95"/>
      <c r="H1385" s="72" t="s">
        <v>144</v>
      </c>
      <c r="I1385" s="101"/>
      <c r="J1385" s="92" t="s">
        <v>134</v>
      </c>
      <c r="K1385" s="93"/>
      <c r="L1385" s="92" t="s">
        <v>134</v>
      </c>
      <c r="M1385" s="71"/>
      <c r="N1385" s="72" t="s">
        <v>253</v>
      </c>
      <c r="O1385" s="71"/>
      <c r="P1385" s="72" t="s">
        <v>134</v>
      </c>
      <c r="Q1385" s="71"/>
      <c r="R1385" s="98">
        <v>41943</v>
      </c>
      <c r="S1385" s="87"/>
      <c r="T1385" s="95"/>
      <c r="U1385" s="95"/>
      <c r="V1385" s="95"/>
    </row>
    <row r="1386" spans="2:22">
      <c r="B1386" s="70" t="s">
        <v>145</v>
      </c>
      <c r="C1386" s="101"/>
      <c r="D1386" s="72" t="s">
        <v>79</v>
      </c>
      <c r="E1386" s="95"/>
      <c r="F1386" s="72" t="s">
        <v>134</v>
      </c>
      <c r="G1386" s="95"/>
      <c r="H1386" s="72" t="s">
        <v>142</v>
      </c>
      <c r="I1386" s="101"/>
      <c r="J1386" s="92" t="s">
        <v>134</v>
      </c>
      <c r="K1386" s="93"/>
      <c r="L1386" s="92" t="s">
        <v>134</v>
      </c>
      <c r="M1386" s="71"/>
      <c r="N1386" s="72" t="s">
        <v>253</v>
      </c>
      <c r="O1386" s="71"/>
      <c r="P1386" s="72" t="s">
        <v>134</v>
      </c>
      <c r="Q1386" s="71"/>
      <c r="R1386" s="98">
        <v>40632</v>
      </c>
      <c r="S1386" s="87"/>
      <c r="T1386" s="95"/>
      <c r="U1386" s="95"/>
      <c r="V1386" s="95"/>
    </row>
    <row r="1387" spans="2:22">
      <c r="B1387" s="70" t="s">
        <v>145</v>
      </c>
      <c r="C1387" s="101"/>
      <c r="D1387" s="72" t="s">
        <v>79</v>
      </c>
      <c r="E1387" s="95"/>
      <c r="F1387" s="72" t="s">
        <v>134</v>
      </c>
      <c r="G1387" s="95"/>
      <c r="H1387" s="72" t="s">
        <v>144</v>
      </c>
      <c r="I1387" s="101"/>
      <c r="J1387" s="92" t="s">
        <v>134</v>
      </c>
      <c r="K1387" s="93"/>
      <c r="L1387" s="92" t="s">
        <v>134</v>
      </c>
      <c r="M1387" s="71"/>
      <c r="N1387" s="72" t="s">
        <v>253</v>
      </c>
      <c r="O1387" s="71"/>
      <c r="P1387" s="72" t="s">
        <v>134</v>
      </c>
      <c r="Q1387" s="71"/>
      <c r="R1387" s="98">
        <v>39933</v>
      </c>
      <c r="S1387" s="87"/>
      <c r="T1387" s="95"/>
      <c r="U1387" s="95"/>
      <c r="V1387" s="95"/>
    </row>
    <row r="1388" spans="2:22">
      <c r="B1388" s="70" t="s">
        <v>145</v>
      </c>
      <c r="C1388" s="101"/>
      <c r="D1388" s="72" t="s">
        <v>60</v>
      </c>
      <c r="E1388" s="95"/>
      <c r="F1388" s="72" t="s">
        <v>134</v>
      </c>
      <c r="G1388" s="95"/>
      <c r="H1388" s="72" t="s">
        <v>144</v>
      </c>
      <c r="I1388" s="101"/>
      <c r="J1388" s="92" t="s">
        <v>134</v>
      </c>
      <c r="K1388" s="93"/>
      <c r="L1388" s="92" t="s">
        <v>134</v>
      </c>
      <c r="M1388" s="71"/>
      <c r="N1388" s="72" t="s">
        <v>253</v>
      </c>
      <c r="O1388" s="71"/>
      <c r="P1388" s="72" t="s">
        <v>134</v>
      </c>
      <c r="Q1388" s="71"/>
      <c r="R1388" s="98">
        <v>39800</v>
      </c>
      <c r="S1388" s="87"/>
      <c r="T1388" s="95"/>
      <c r="U1388" s="95"/>
      <c r="V1388" s="95"/>
    </row>
    <row r="1389" spans="2:22">
      <c r="B1389" s="70" t="s">
        <v>145</v>
      </c>
      <c r="C1389" s="101"/>
      <c r="D1389" s="72" t="s">
        <v>60</v>
      </c>
      <c r="E1389" s="95"/>
      <c r="F1389" s="72" t="s">
        <v>134</v>
      </c>
      <c r="G1389" s="95"/>
      <c r="H1389" s="72" t="s">
        <v>142</v>
      </c>
      <c r="I1389" s="101"/>
      <c r="J1389" s="92" t="s">
        <v>134</v>
      </c>
      <c r="K1389" s="93"/>
      <c r="L1389" s="92" t="s">
        <v>134</v>
      </c>
      <c r="M1389" s="71"/>
      <c r="N1389" s="72" t="s">
        <v>253</v>
      </c>
      <c r="O1389" s="71"/>
      <c r="P1389" s="72" t="s">
        <v>134</v>
      </c>
      <c r="Q1389" s="71"/>
      <c r="R1389" s="98">
        <v>39519</v>
      </c>
      <c r="S1389" s="87"/>
      <c r="T1389" s="95"/>
      <c r="U1389" s="95"/>
      <c r="V1389" s="95"/>
    </row>
    <row r="1390" spans="2:22">
      <c r="B1390" s="84" t="s">
        <v>74</v>
      </c>
      <c r="C1390" s="85"/>
      <c r="D1390" s="86" t="s">
        <v>56</v>
      </c>
      <c r="E1390" s="96"/>
      <c r="F1390" s="86" t="s">
        <v>56</v>
      </c>
      <c r="G1390" s="96"/>
      <c r="H1390" s="86" t="s">
        <v>143</v>
      </c>
      <c r="I1390" s="85"/>
      <c r="J1390" s="88" t="s">
        <v>134</v>
      </c>
      <c r="K1390" s="89"/>
      <c r="L1390" s="88" t="s">
        <v>134</v>
      </c>
      <c r="M1390" s="90"/>
      <c r="N1390" s="86" t="s">
        <v>134</v>
      </c>
      <c r="O1390" s="90"/>
      <c r="P1390" s="86" t="s">
        <v>134</v>
      </c>
      <c r="Q1390" s="90"/>
      <c r="R1390" s="97">
        <v>46087</v>
      </c>
      <c r="S1390" s="87"/>
      <c r="T1390" s="95"/>
      <c r="U1390" s="95"/>
      <c r="V1390" s="95"/>
    </row>
    <row r="1391" spans="2:22">
      <c r="B1391" s="70" t="s">
        <v>74</v>
      </c>
      <c r="C1391" s="369"/>
      <c r="D1391" s="72" t="s">
        <v>56</v>
      </c>
      <c r="E1391" s="95"/>
      <c r="F1391" s="72" t="s">
        <v>56</v>
      </c>
      <c r="G1391" s="95"/>
      <c r="H1391" s="72" t="s">
        <v>142</v>
      </c>
      <c r="I1391" s="369"/>
      <c r="J1391" s="92" t="s">
        <v>134</v>
      </c>
      <c r="K1391" s="93"/>
      <c r="L1391" s="92" t="s">
        <v>134</v>
      </c>
      <c r="M1391" s="71"/>
      <c r="N1391" s="72" t="s">
        <v>134</v>
      </c>
      <c r="O1391" s="71"/>
      <c r="P1391" s="72" t="s">
        <v>134</v>
      </c>
      <c r="Q1391" s="71"/>
      <c r="R1391" s="98">
        <v>45562</v>
      </c>
      <c r="S1391" s="87"/>
      <c r="T1391" s="95"/>
      <c r="U1391" s="95"/>
      <c r="V1391" s="95"/>
    </row>
    <row r="1392" spans="2:22" s="304" customFormat="1">
      <c r="B1392" s="70" t="s">
        <v>74</v>
      </c>
      <c r="D1392" s="72" t="s">
        <v>56</v>
      </c>
      <c r="E1392" s="95"/>
      <c r="F1392" s="72" t="s">
        <v>56</v>
      </c>
      <c r="G1392" s="95"/>
      <c r="H1392" s="72" t="s">
        <v>142</v>
      </c>
      <c r="J1392" s="92" t="s">
        <v>134</v>
      </c>
      <c r="K1392" s="93"/>
      <c r="L1392" s="92" t="s">
        <v>134</v>
      </c>
      <c r="M1392" s="71"/>
      <c r="N1392" s="72" t="s">
        <v>134</v>
      </c>
      <c r="O1392" s="71"/>
      <c r="P1392" s="72" t="s">
        <v>134</v>
      </c>
      <c r="Q1392" s="71"/>
      <c r="R1392" s="98">
        <v>44743</v>
      </c>
      <c r="S1392" s="102"/>
      <c r="T1392" s="95"/>
      <c r="U1392" s="95"/>
      <c r="V1392" s="95"/>
    </row>
    <row r="1393" spans="2:22">
      <c r="B1393" s="70" t="s">
        <v>74</v>
      </c>
      <c r="C1393" s="178"/>
      <c r="D1393" s="72" t="s">
        <v>56</v>
      </c>
      <c r="E1393" s="95"/>
      <c r="F1393" s="72" t="s">
        <v>56</v>
      </c>
      <c r="G1393" s="95"/>
      <c r="H1393" s="72" t="s">
        <v>144</v>
      </c>
      <c r="I1393" s="178"/>
      <c r="J1393" s="92" t="s">
        <v>134</v>
      </c>
      <c r="K1393" s="93"/>
      <c r="L1393" s="92" t="s">
        <v>134</v>
      </c>
      <c r="M1393" s="71"/>
      <c r="N1393" s="72" t="s">
        <v>134</v>
      </c>
      <c r="O1393" s="71"/>
      <c r="P1393" s="72" t="s">
        <v>134</v>
      </c>
      <c r="Q1393" s="71"/>
      <c r="R1393" s="98">
        <v>44231</v>
      </c>
      <c r="S1393" s="87"/>
      <c r="T1393" s="96"/>
      <c r="U1393" s="96"/>
      <c r="V1393" s="96"/>
    </row>
    <row r="1394" spans="2:22">
      <c r="B1394" s="70" t="s">
        <v>74</v>
      </c>
      <c r="C1394" s="101"/>
      <c r="D1394" s="72" t="s">
        <v>56</v>
      </c>
      <c r="E1394" s="95"/>
      <c r="F1394" s="72" t="s">
        <v>56</v>
      </c>
      <c r="G1394" s="95"/>
      <c r="H1394" s="72" t="s">
        <v>142</v>
      </c>
      <c r="I1394" s="101"/>
      <c r="J1394" s="92" t="s">
        <v>134</v>
      </c>
      <c r="K1394" s="93"/>
      <c r="L1394" s="92" t="s">
        <v>134</v>
      </c>
      <c r="M1394" s="71"/>
      <c r="N1394" s="72" t="s">
        <v>134</v>
      </c>
      <c r="O1394" s="71"/>
      <c r="P1394" s="72" t="s">
        <v>134</v>
      </c>
      <c r="Q1394" s="71"/>
      <c r="R1394" s="98">
        <v>43424</v>
      </c>
      <c r="S1394" s="87"/>
      <c r="T1394" s="95"/>
      <c r="U1394" s="95"/>
      <c r="V1394" s="95"/>
    </row>
    <row r="1395" spans="2:22">
      <c r="B1395" s="70" t="s">
        <v>74</v>
      </c>
      <c r="C1395" s="101"/>
      <c r="D1395" s="72" t="s">
        <v>56</v>
      </c>
      <c r="E1395" s="95"/>
      <c r="F1395" s="72" t="s">
        <v>56</v>
      </c>
      <c r="G1395" s="95"/>
      <c r="H1395" s="72" t="s">
        <v>143</v>
      </c>
      <c r="I1395" s="101"/>
      <c r="J1395" s="92" t="s">
        <v>134</v>
      </c>
      <c r="K1395" s="93"/>
      <c r="L1395" s="92" t="s">
        <v>134</v>
      </c>
      <c r="M1395" s="71"/>
      <c r="N1395" s="72" t="s">
        <v>134</v>
      </c>
      <c r="O1395" s="71"/>
      <c r="P1395" s="72" t="s">
        <v>134</v>
      </c>
      <c r="Q1395" s="71"/>
      <c r="R1395" s="98">
        <v>42790</v>
      </c>
      <c r="S1395" s="87"/>
      <c r="T1395" s="95"/>
      <c r="U1395" s="95"/>
      <c r="V1395" s="95"/>
    </row>
    <row r="1396" spans="2:22">
      <c r="B1396" s="70" t="s">
        <v>74</v>
      </c>
      <c r="C1396" s="101"/>
      <c r="D1396" s="72" t="s">
        <v>56</v>
      </c>
      <c r="E1396" s="95"/>
      <c r="F1396" s="72" t="s">
        <v>56</v>
      </c>
      <c r="G1396" s="95"/>
      <c r="H1396" s="72" t="s">
        <v>142</v>
      </c>
      <c r="I1396" s="101"/>
      <c r="J1396" s="92" t="s">
        <v>134</v>
      </c>
      <c r="K1396" s="93"/>
      <c r="L1396" s="92" t="s">
        <v>134</v>
      </c>
      <c r="M1396" s="71"/>
      <c r="N1396" s="72" t="s">
        <v>134</v>
      </c>
      <c r="O1396" s="71"/>
      <c r="P1396" s="72" t="s">
        <v>134</v>
      </c>
      <c r="Q1396" s="71"/>
      <c r="R1396" s="98">
        <v>41884</v>
      </c>
      <c r="S1396" s="87"/>
      <c r="T1396" s="95"/>
      <c r="U1396" s="95"/>
      <c r="V1396" s="95"/>
    </row>
    <row r="1397" spans="2:22">
      <c r="B1397" s="70" t="s">
        <v>74</v>
      </c>
      <c r="C1397" s="101"/>
      <c r="D1397" s="72" t="s">
        <v>56</v>
      </c>
      <c r="E1397" s="95"/>
      <c r="F1397" s="72" t="s">
        <v>56</v>
      </c>
      <c r="G1397" s="95"/>
      <c r="H1397" s="72" t="s">
        <v>144</v>
      </c>
      <c r="I1397" s="101"/>
      <c r="J1397" s="92" t="s">
        <v>134</v>
      </c>
      <c r="K1397" s="93"/>
      <c r="L1397" s="92" t="s">
        <v>134</v>
      </c>
      <c r="M1397" s="71"/>
      <c r="N1397" s="72" t="s">
        <v>134</v>
      </c>
      <c r="O1397" s="71"/>
      <c r="P1397" s="72" t="s">
        <v>134</v>
      </c>
      <c r="Q1397" s="71"/>
      <c r="R1397" s="98">
        <v>41316</v>
      </c>
      <c r="S1397" s="87"/>
      <c r="T1397" s="95"/>
      <c r="U1397" s="95"/>
      <c r="V1397" s="95"/>
    </row>
    <row r="1398" spans="2:22">
      <c r="B1398" s="70" t="s">
        <v>74</v>
      </c>
      <c r="C1398" s="101"/>
      <c r="D1398" s="72" t="s">
        <v>56</v>
      </c>
      <c r="E1398" s="95"/>
      <c r="F1398" s="72" t="s">
        <v>56</v>
      </c>
      <c r="G1398" s="95"/>
      <c r="H1398" s="72" t="s">
        <v>142</v>
      </c>
      <c r="I1398" s="101"/>
      <c r="J1398" s="92" t="s">
        <v>134</v>
      </c>
      <c r="K1398" s="93"/>
      <c r="L1398" s="92" t="s">
        <v>134</v>
      </c>
      <c r="M1398" s="71"/>
      <c r="N1398" s="72" t="s">
        <v>134</v>
      </c>
      <c r="O1398" s="71"/>
      <c r="P1398" s="72" t="s">
        <v>134</v>
      </c>
      <c r="Q1398" s="71"/>
      <c r="R1398" s="98">
        <v>37940</v>
      </c>
      <c r="S1398" s="87"/>
      <c r="T1398" s="95"/>
      <c r="U1398" s="95"/>
      <c r="V1398" s="95"/>
    </row>
    <row r="1399" spans="2:22">
      <c r="B1399" s="70" t="s">
        <v>74</v>
      </c>
      <c r="C1399" s="101"/>
      <c r="D1399" s="72" t="s">
        <v>56</v>
      </c>
      <c r="E1399" s="95"/>
      <c r="F1399" s="72" t="s">
        <v>56</v>
      </c>
      <c r="G1399" s="95"/>
      <c r="H1399" s="72" t="s">
        <v>134</v>
      </c>
      <c r="I1399" s="101"/>
      <c r="J1399" s="92" t="s">
        <v>134</v>
      </c>
      <c r="K1399" s="93"/>
      <c r="L1399" s="92" t="s">
        <v>134</v>
      </c>
      <c r="M1399" s="71"/>
      <c r="N1399" s="72" t="s">
        <v>134</v>
      </c>
      <c r="O1399" s="71"/>
      <c r="P1399" s="72" t="s">
        <v>134</v>
      </c>
      <c r="Q1399" s="71"/>
      <c r="R1399" s="98">
        <v>37228</v>
      </c>
      <c r="S1399" s="87"/>
      <c r="T1399" s="95"/>
      <c r="U1399" s="95"/>
      <c r="V1399" s="95"/>
    </row>
    <row r="1400" spans="2:22">
      <c r="B1400" s="70" t="s">
        <v>74</v>
      </c>
      <c r="C1400" s="101"/>
      <c r="D1400" s="72" t="s">
        <v>56</v>
      </c>
      <c r="E1400" s="95"/>
      <c r="F1400" s="72" t="s">
        <v>134</v>
      </c>
      <c r="G1400" s="95"/>
      <c r="H1400" s="72" t="s">
        <v>134</v>
      </c>
      <c r="I1400" s="101"/>
      <c r="J1400" s="92" t="s">
        <v>134</v>
      </c>
      <c r="K1400" s="93"/>
      <c r="L1400" s="92" t="s">
        <v>134</v>
      </c>
      <c r="M1400" s="71"/>
      <c r="N1400" s="72" t="s">
        <v>134</v>
      </c>
      <c r="O1400" s="71"/>
      <c r="P1400" s="72" t="s">
        <v>134</v>
      </c>
      <c r="Q1400" s="71"/>
      <c r="R1400" s="98">
        <v>36363</v>
      </c>
      <c r="S1400" s="87"/>
      <c r="T1400" s="95"/>
      <c r="U1400" s="95"/>
      <c r="V1400" s="95"/>
    </row>
    <row r="1401" spans="2:22">
      <c r="B1401" s="84" t="s">
        <v>163</v>
      </c>
      <c r="C1401" s="85"/>
      <c r="D1401" s="86" t="s">
        <v>110</v>
      </c>
      <c r="E1401" s="96"/>
      <c r="F1401" s="86" t="s">
        <v>107</v>
      </c>
      <c r="G1401" s="96"/>
      <c r="H1401" s="86" t="s">
        <v>142</v>
      </c>
      <c r="I1401" s="85"/>
      <c r="J1401" s="88" t="s">
        <v>134</v>
      </c>
      <c r="K1401" s="89"/>
      <c r="L1401" s="88" t="s">
        <v>134</v>
      </c>
      <c r="M1401" s="90"/>
      <c r="N1401" s="86" t="s">
        <v>134</v>
      </c>
      <c r="O1401" s="90"/>
      <c r="P1401" s="86" t="s">
        <v>134</v>
      </c>
      <c r="Q1401" s="90"/>
      <c r="R1401" s="97">
        <v>45744</v>
      </c>
      <c r="S1401" s="87"/>
      <c r="T1401" s="95"/>
      <c r="U1401" s="95"/>
      <c r="V1401" s="95"/>
    </row>
    <row r="1402" spans="2:22" s="328" customFormat="1">
      <c r="B1402" s="70" t="s">
        <v>163</v>
      </c>
      <c r="D1402" s="72" t="s">
        <v>110</v>
      </c>
      <c r="E1402" s="95"/>
      <c r="F1402" s="72" t="s">
        <v>110</v>
      </c>
      <c r="G1402" s="95"/>
      <c r="H1402" s="72" t="s">
        <v>142</v>
      </c>
      <c r="J1402" s="92" t="s">
        <v>134</v>
      </c>
      <c r="K1402" s="93"/>
      <c r="L1402" s="92" t="s">
        <v>134</v>
      </c>
      <c r="M1402" s="71"/>
      <c r="N1402" s="72" t="s">
        <v>134</v>
      </c>
      <c r="O1402" s="71"/>
      <c r="P1402" s="72" t="s">
        <v>134</v>
      </c>
      <c r="Q1402" s="71"/>
      <c r="R1402" s="98">
        <v>45191</v>
      </c>
      <c r="S1402" s="102"/>
      <c r="T1402" s="95"/>
      <c r="U1402" s="95"/>
      <c r="V1402" s="95"/>
    </row>
    <row r="1403" spans="2:22" s="241" customFormat="1">
      <c r="B1403" s="70" t="s">
        <v>163</v>
      </c>
      <c r="D1403" s="72" t="s">
        <v>110</v>
      </c>
      <c r="E1403" s="95"/>
      <c r="F1403" s="72" t="s">
        <v>110</v>
      </c>
      <c r="G1403" s="95"/>
      <c r="H1403" s="72" t="s">
        <v>143</v>
      </c>
      <c r="J1403" s="92" t="s">
        <v>134</v>
      </c>
      <c r="K1403" s="93"/>
      <c r="L1403" s="92" t="s">
        <v>134</v>
      </c>
      <c r="M1403" s="71"/>
      <c r="N1403" s="72" t="s">
        <v>134</v>
      </c>
      <c r="O1403" s="71"/>
      <c r="P1403" s="72" t="s">
        <v>134</v>
      </c>
      <c r="Q1403" s="71"/>
      <c r="R1403" s="98">
        <v>44631</v>
      </c>
      <c r="S1403" s="102"/>
      <c r="T1403" s="95"/>
      <c r="U1403" s="95"/>
      <c r="V1403" s="95"/>
    </row>
    <row r="1404" spans="2:22" s="164" customFormat="1">
      <c r="B1404" s="70" t="s">
        <v>163</v>
      </c>
      <c r="D1404" s="72" t="s">
        <v>110</v>
      </c>
      <c r="E1404" s="95"/>
      <c r="F1404" s="72" t="s">
        <v>110</v>
      </c>
      <c r="G1404" s="95"/>
      <c r="H1404" s="72" t="s">
        <v>142</v>
      </c>
      <c r="J1404" s="92" t="s">
        <v>134</v>
      </c>
      <c r="K1404" s="93"/>
      <c r="L1404" s="92" t="s">
        <v>134</v>
      </c>
      <c r="M1404" s="71"/>
      <c r="N1404" s="72" t="s">
        <v>134</v>
      </c>
      <c r="O1404" s="71"/>
      <c r="P1404" s="72" t="s">
        <v>134</v>
      </c>
      <c r="Q1404" s="71"/>
      <c r="R1404" s="98">
        <v>43728</v>
      </c>
      <c r="S1404" s="102"/>
      <c r="T1404" s="95"/>
      <c r="U1404" s="95"/>
      <c r="V1404" s="95"/>
    </row>
    <row r="1405" spans="2:22">
      <c r="B1405" s="70" t="s">
        <v>163</v>
      </c>
      <c r="C1405" s="101"/>
      <c r="D1405" s="72" t="s">
        <v>107</v>
      </c>
      <c r="E1405" s="95"/>
      <c r="F1405" s="72" t="s">
        <v>107</v>
      </c>
      <c r="G1405" s="95"/>
      <c r="H1405" s="72" t="s">
        <v>142</v>
      </c>
      <c r="I1405" s="101"/>
      <c r="J1405" s="92" t="s">
        <v>134</v>
      </c>
      <c r="K1405" s="93"/>
      <c r="L1405" s="92" t="s">
        <v>134</v>
      </c>
      <c r="M1405" s="71"/>
      <c r="N1405" s="72" t="s">
        <v>134</v>
      </c>
      <c r="O1405" s="71"/>
      <c r="P1405" s="72" t="s">
        <v>134</v>
      </c>
      <c r="Q1405" s="71"/>
      <c r="R1405" s="98">
        <v>43511</v>
      </c>
      <c r="S1405" s="87"/>
      <c r="T1405" s="96"/>
      <c r="U1405" s="96"/>
      <c r="V1405" s="96"/>
    </row>
    <row r="1406" spans="2:22">
      <c r="B1406" s="70" t="s">
        <v>163</v>
      </c>
      <c r="C1406" s="101"/>
      <c r="D1406" s="72" t="s">
        <v>107</v>
      </c>
      <c r="E1406" s="95"/>
      <c r="F1406" s="72" t="s">
        <v>107</v>
      </c>
      <c r="G1406" s="95"/>
      <c r="H1406" s="72" t="s">
        <v>144</v>
      </c>
      <c r="I1406" s="101"/>
      <c r="J1406" s="92" t="s">
        <v>134</v>
      </c>
      <c r="K1406" s="93"/>
      <c r="L1406" s="92" t="s">
        <v>134</v>
      </c>
      <c r="M1406" s="71"/>
      <c r="N1406" s="72" t="s">
        <v>134</v>
      </c>
      <c r="O1406" s="71"/>
      <c r="P1406" s="72" t="s">
        <v>134</v>
      </c>
      <c r="Q1406" s="71"/>
      <c r="R1406" s="98">
        <v>42559</v>
      </c>
      <c r="S1406" s="87"/>
      <c r="T1406" s="96"/>
      <c r="U1406" s="96"/>
      <c r="V1406" s="96"/>
    </row>
    <row r="1407" spans="2:22">
      <c r="B1407" s="70" t="s">
        <v>163</v>
      </c>
      <c r="C1407" s="101"/>
      <c r="D1407" s="72" t="s">
        <v>98</v>
      </c>
      <c r="E1407" s="95"/>
      <c r="F1407" s="72" t="s">
        <v>98</v>
      </c>
      <c r="G1407" s="95"/>
      <c r="H1407" s="72" t="s">
        <v>285</v>
      </c>
      <c r="I1407" s="101"/>
      <c r="J1407" s="92" t="s">
        <v>600</v>
      </c>
      <c r="K1407" s="93"/>
      <c r="L1407" s="92" t="s">
        <v>600</v>
      </c>
      <c r="M1407" s="71"/>
      <c r="N1407" s="72" t="s">
        <v>134</v>
      </c>
      <c r="O1407" s="71"/>
      <c r="P1407" s="72" t="s">
        <v>134</v>
      </c>
      <c r="Q1407" s="71"/>
      <c r="R1407" s="98">
        <v>42510</v>
      </c>
      <c r="S1407" s="87"/>
      <c r="T1407" s="95"/>
      <c r="U1407" s="95"/>
      <c r="V1407" s="95"/>
    </row>
    <row r="1408" spans="2:22">
      <c r="B1408" s="70" t="s">
        <v>163</v>
      </c>
      <c r="C1408" s="101"/>
      <c r="D1408" s="72" t="s">
        <v>98</v>
      </c>
      <c r="E1408" s="95"/>
      <c r="F1408" s="72" t="s">
        <v>98</v>
      </c>
      <c r="G1408" s="95"/>
      <c r="H1408" s="72" t="s">
        <v>142</v>
      </c>
      <c r="I1408" s="101"/>
      <c r="J1408" s="92" t="s">
        <v>134</v>
      </c>
      <c r="K1408" s="93"/>
      <c r="L1408" s="92" t="s">
        <v>134</v>
      </c>
      <c r="M1408" s="71"/>
      <c r="N1408" s="72" t="s">
        <v>134</v>
      </c>
      <c r="O1408" s="71"/>
      <c r="P1408" s="72" t="s">
        <v>134</v>
      </c>
      <c r="Q1408" s="71"/>
      <c r="R1408" s="98">
        <v>42475</v>
      </c>
      <c r="S1408" s="87"/>
      <c r="T1408" s="95"/>
      <c r="U1408" s="95"/>
      <c r="V1408" s="95"/>
    </row>
    <row r="1409" spans="2:22">
      <c r="B1409" s="70" t="s">
        <v>163</v>
      </c>
      <c r="C1409" s="101"/>
      <c r="D1409" s="72" t="s">
        <v>91</v>
      </c>
      <c r="E1409" s="95"/>
      <c r="F1409" s="72" t="s">
        <v>91</v>
      </c>
      <c r="G1409" s="95"/>
      <c r="H1409" s="72" t="s">
        <v>285</v>
      </c>
      <c r="I1409" s="101"/>
      <c r="J1409" s="92" t="s">
        <v>600</v>
      </c>
      <c r="K1409" s="93"/>
      <c r="L1409" s="92" t="s">
        <v>600</v>
      </c>
      <c r="M1409" s="71"/>
      <c r="N1409" s="72" t="s">
        <v>134</v>
      </c>
      <c r="O1409" s="71"/>
      <c r="P1409" s="72" t="s">
        <v>134</v>
      </c>
      <c r="Q1409" s="71"/>
      <c r="R1409" s="98">
        <v>42444</v>
      </c>
      <c r="S1409" s="87"/>
      <c r="T1409" s="95"/>
      <c r="U1409" s="95"/>
      <c r="V1409" s="95"/>
    </row>
    <row r="1410" spans="2:22">
      <c r="B1410" s="70" t="s">
        <v>163</v>
      </c>
      <c r="C1410" s="101"/>
      <c r="D1410" s="72" t="s">
        <v>88</v>
      </c>
      <c r="E1410" s="95"/>
      <c r="F1410" s="72" t="s">
        <v>88</v>
      </c>
      <c r="G1410" s="95"/>
      <c r="H1410" s="72" t="s">
        <v>285</v>
      </c>
      <c r="I1410" s="101"/>
      <c r="J1410" s="92" t="s">
        <v>600</v>
      </c>
      <c r="K1410" s="93"/>
      <c r="L1410" s="92" t="s">
        <v>600</v>
      </c>
      <c r="M1410" s="71"/>
      <c r="N1410" s="72" t="s">
        <v>134</v>
      </c>
      <c r="O1410" s="71"/>
      <c r="P1410" s="72" t="s">
        <v>134</v>
      </c>
      <c r="Q1410" s="71"/>
      <c r="R1410" s="98">
        <v>42355</v>
      </c>
      <c r="S1410" s="87"/>
      <c r="T1410" s="95"/>
      <c r="U1410" s="95"/>
      <c r="V1410" s="95"/>
    </row>
    <row r="1411" spans="2:22">
      <c r="B1411" s="70" t="s">
        <v>163</v>
      </c>
      <c r="C1411" s="101"/>
      <c r="D1411" s="72" t="s">
        <v>88</v>
      </c>
      <c r="E1411" s="95"/>
      <c r="F1411" s="72" t="s">
        <v>88</v>
      </c>
      <c r="G1411" s="95"/>
      <c r="H1411" s="72" t="s">
        <v>144</v>
      </c>
      <c r="I1411" s="101"/>
      <c r="J1411" s="92" t="s">
        <v>134</v>
      </c>
      <c r="K1411" s="93"/>
      <c r="L1411" s="92" t="s">
        <v>134</v>
      </c>
      <c r="M1411" s="71"/>
      <c r="N1411" s="72" t="s">
        <v>134</v>
      </c>
      <c r="O1411" s="71"/>
      <c r="P1411" s="72" t="s">
        <v>134</v>
      </c>
      <c r="Q1411" s="71"/>
      <c r="R1411" s="98">
        <v>42223</v>
      </c>
      <c r="S1411" s="87"/>
      <c r="T1411" s="95"/>
      <c r="U1411" s="95"/>
      <c r="V1411" s="95"/>
    </row>
    <row r="1412" spans="2:22">
      <c r="B1412" s="70" t="s">
        <v>163</v>
      </c>
      <c r="C1412" s="101"/>
      <c r="D1412" s="72" t="s">
        <v>69</v>
      </c>
      <c r="E1412" s="95"/>
      <c r="F1412" s="72" t="s">
        <v>69</v>
      </c>
      <c r="G1412" s="95"/>
      <c r="H1412" s="72" t="s">
        <v>142</v>
      </c>
      <c r="I1412" s="101"/>
      <c r="J1412" s="92" t="s">
        <v>134</v>
      </c>
      <c r="K1412" s="93"/>
      <c r="L1412" s="92" t="s">
        <v>134</v>
      </c>
      <c r="M1412" s="71"/>
      <c r="N1412" s="72" t="s">
        <v>134</v>
      </c>
      <c r="O1412" s="71"/>
      <c r="P1412" s="72" t="s">
        <v>134</v>
      </c>
      <c r="Q1412" s="71"/>
      <c r="R1412" s="98">
        <v>41537</v>
      </c>
      <c r="S1412" s="87"/>
      <c r="T1412" s="95"/>
      <c r="U1412" s="95"/>
      <c r="V1412" s="95"/>
    </row>
    <row r="1413" spans="2:22">
      <c r="B1413" s="84" t="s">
        <v>152</v>
      </c>
      <c r="C1413" s="85"/>
      <c r="D1413" s="86" t="s">
        <v>69</v>
      </c>
      <c r="E1413" s="96"/>
      <c r="F1413" s="86" t="s">
        <v>69</v>
      </c>
      <c r="G1413" s="96"/>
      <c r="H1413" s="86" t="s">
        <v>143</v>
      </c>
      <c r="I1413" s="85"/>
      <c r="J1413" s="88" t="s">
        <v>134</v>
      </c>
      <c r="K1413" s="89"/>
      <c r="L1413" s="88" t="s">
        <v>134</v>
      </c>
      <c r="M1413" s="90"/>
      <c r="N1413" s="86" t="s">
        <v>134</v>
      </c>
      <c r="O1413" s="90"/>
      <c r="P1413" s="86" t="s">
        <v>134</v>
      </c>
      <c r="Q1413" s="90"/>
      <c r="R1413" s="97">
        <v>45923</v>
      </c>
      <c r="S1413" s="87"/>
      <c r="T1413" s="96"/>
      <c r="U1413" s="96"/>
      <c r="V1413" s="96"/>
    </row>
    <row r="1414" spans="2:22" s="362" customFormat="1">
      <c r="B1414" s="70" t="s">
        <v>152</v>
      </c>
      <c r="D1414" s="72" t="s">
        <v>69</v>
      </c>
      <c r="E1414" s="95"/>
      <c r="F1414" s="72" t="s">
        <v>69</v>
      </c>
      <c r="G1414" s="95"/>
      <c r="H1414" s="72" t="s">
        <v>143</v>
      </c>
      <c r="J1414" s="92" t="s">
        <v>134</v>
      </c>
      <c r="K1414" s="93"/>
      <c r="L1414" s="92" t="s">
        <v>134</v>
      </c>
      <c r="M1414" s="71"/>
      <c r="N1414" s="72" t="s">
        <v>134</v>
      </c>
      <c r="O1414" s="71"/>
      <c r="P1414" s="72" t="s">
        <v>134</v>
      </c>
      <c r="Q1414" s="71"/>
      <c r="R1414" s="98">
        <v>45387</v>
      </c>
      <c r="S1414" s="102"/>
      <c r="T1414" s="95"/>
      <c r="U1414" s="95"/>
      <c r="V1414" s="95"/>
    </row>
    <row r="1415" spans="2:22" s="277" customFormat="1">
      <c r="B1415" s="70" t="s">
        <v>152</v>
      </c>
      <c r="D1415" s="72" t="s">
        <v>69</v>
      </c>
      <c r="E1415" s="95"/>
      <c r="F1415" s="72" t="s">
        <v>69</v>
      </c>
      <c r="G1415" s="95"/>
      <c r="H1415" s="72" t="s">
        <v>142</v>
      </c>
      <c r="J1415" s="92" t="s">
        <v>134</v>
      </c>
      <c r="K1415" s="93"/>
      <c r="L1415" s="92" t="s">
        <v>134</v>
      </c>
      <c r="M1415" s="71"/>
      <c r="N1415" s="72" t="s">
        <v>134</v>
      </c>
      <c r="O1415" s="71"/>
      <c r="P1415" s="72" t="s">
        <v>134</v>
      </c>
      <c r="Q1415" s="71"/>
      <c r="R1415" s="98">
        <v>44656</v>
      </c>
      <c r="S1415" s="102"/>
      <c r="T1415" s="95"/>
      <c r="U1415" s="95"/>
      <c r="V1415" s="95"/>
    </row>
    <row r="1416" spans="2:22" s="168" customFormat="1">
      <c r="B1416" s="70" t="s">
        <v>152</v>
      </c>
      <c r="D1416" s="72" t="s">
        <v>79</v>
      </c>
      <c r="E1416" s="95"/>
      <c r="F1416" s="72" t="s">
        <v>79</v>
      </c>
      <c r="G1416" s="95"/>
      <c r="H1416" s="72" t="s">
        <v>144</v>
      </c>
      <c r="J1416" s="92" t="s">
        <v>134</v>
      </c>
      <c r="K1416" s="93"/>
      <c r="L1416" s="92" t="s">
        <v>134</v>
      </c>
      <c r="M1416" s="71"/>
      <c r="N1416" s="72" t="s">
        <v>134</v>
      </c>
      <c r="O1416" s="71"/>
      <c r="P1416" s="72" t="s">
        <v>134</v>
      </c>
      <c r="Q1416" s="71"/>
      <c r="R1416" s="98">
        <v>44169</v>
      </c>
      <c r="S1416" s="102"/>
      <c r="T1416" s="95"/>
      <c r="U1416" s="95"/>
      <c r="V1416" s="95"/>
    </row>
    <row r="1417" spans="2:22">
      <c r="B1417" s="70" t="s">
        <v>152</v>
      </c>
      <c r="C1417" s="101"/>
      <c r="D1417" s="72" t="s">
        <v>60</v>
      </c>
      <c r="E1417" s="95"/>
      <c r="F1417" s="72" t="s">
        <v>60</v>
      </c>
      <c r="G1417" s="95"/>
      <c r="H1417" s="72" t="s">
        <v>144</v>
      </c>
      <c r="I1417" s="101"/>
      <c r="J1417" s="92" t="s">
        <v>134</v>
      </c>
      <c r="K1417" s="93"/>
      <c r="L1417" s="92" t="s">
        <v>134</v>
      </c>
      <c r="M1417" s="71"/>
      <c r="N1417" s="72" t="s">
        <v>134</v>
      </c>
      <c r="O1417" s="71"/>
      <c r="P1417" s="72" t="s">
        <v>134</v>
      </c>
      <c r="Q1417" s="71"/>
      <c r="R1417" s="98">
        <v>43973</v>
      </c>
      <c r="S1417" s="87"/>
      <c r="T1417" s="95"/>
      <c r="U1417" s="95"/>
      <c r="V1417" s="95"/>
    </row>
    <row r="1418" spans="2:22">
      <c r="B1418" s="70" t="s">
        <v>152</v>
      </c>
      <c r="C1418" s="101"/>
      <c r="D1418" s="72" t="s">
        <v>60</v>
      </c>
      <c r="E1418" s="95"/>
      <c r="F1418" s="72" t="s">
        <v>60</v>
      </c>
      <c r="G1418" s="95"/>
      <c r="H1418" s="72" t="s">
        <v>142</v>
      </c>
      <c r="I1418" s="101"/>
      <c r="J1418" s="92" t="s">
        <v>134</v>
      </c>
      <c r="K1418" s="93"/>
      <c r="L1418" s="92" t="s">
        <v>134</v>
      </c>
      <c r="M1418" s="71"/>
      <c r="N1418" s="72" t="s">
        <v>134</v>
      </c>
      <c r="O1418" s="71"/>
      <c r="P1418" s="72" t="s">
        <v>134</v>
      </c>
      <c r="Q1418" s="71"/>
      <c r="R1418" s="98">
        <v>43805</v>
      </c>
      <c r="S1418" s="87"/>
      <c r="T1418" s="95"/>
      <c r="U1418" s="95"/>
      <c r="V1418" s="95"/>
    </row>
    <row r="1419" spans="2:22">
      <c r="B1419" s="70" t="s">
        <v>152</v>
      </c>
      <c r="C1419" s="101"/>
      <c r="D1419" s="72" t="s">
        <v>56</v>
      </c>
      <c r="E1419" s="95"/>
      <c r="F1419" s="72" t="s">
        <v>56</v>
      </c>
      <c r="G1419" s="95"/>
      <c r="H1419" s="72" t="s">
        <v>144</v>
      </c>
      <c r="I1419" s="101"/>
      <c r="J1419" s="92" t="s">
        <v>134</v>
      </c>
      <c r="K1419" s="93"/>
      <c r="L1419" s="92" t="s">
        <v>134</v>
      </c>
      <c r="M1419" s="71"/>
      <c r="N1419" s="72" t="s">
        <v>134</v>
      </c>
      <c r="O1419" s="71"/>
      <c r="P1419" s="72" t="s">
        <v>134</v>
      </c>
      <c r="Q1419" s="71"/>
      <c r="R1419" s="98">
        <v>42958</v>
      </c>
      <c r="S1419" s="87"/>
      <c r="T1419" s="95"/>
      <c r="U1419" s="95"/>
      <c r="V1419" s="95"/>
    </row>
    <row r="1420" spans="2:22">
      <c r="B1420" s="70" t="s">
        <v>152</v>
      </c>
      <c r="C1420" s="101"/>
      <c r="D1420" s="72" t="s">
        <v>53</v>
      </c>
      <c r="E1420" s="95"/>
      <c r="F1420" s="72" t="s">
        <v>53</v>
      </c>
      <c r="G1420" s="95"/>
      <c r="H1420" s="72" t="s">
        <v>144</v>
      </c>
      <c r="I1420" s="101"/>
      <c r="J1420" s="92" t="s">
        <v>134</v>
      </c>
      <c r="K1420" s="93"/>
      <c r="L1420" s="92" t="s">
        <v>134</v>
      </c>
      <c r="M1420" s="71"/>
      <c r="N1420" s="72" t="s">
        <v>134</v>
      </c>
      <c r="O1420" s="71"/>
      <c r="P1420" s="72" t="s">
        <v>134</v>
      </c>
      <c r="Q1420" s="71"/>
      <c r="R1420" s="98">
        <v>42706</v>
      </c>
      <c r="S1420" s="87"/>
      <c r="T1420" s="95"/>
      <c r="U1420" s="95"/>
      <c r="V1420" s="95"/>
    </row>
    <row r="1421" spans="2:22">
      <c r="B1421" s="70" t="s">
        <v>152</v>
      </c>
      <c r="C1421" s="101"/>
      <c r="D1421" s="72" t="s">
        <v>53</v>
      </c>
      <c r="E1421" s="95"/>
      <c r="F1421" s="72" t="s">
        <v>53</v>
      </c>
      <c r="G1421" s="95"/>
      <c r="H1421" s="72" t="s">
        <v>142</v>
      </c>
      <c r="I1421" s="101"/>
      <c r="J1421" s="92" t="s">
        <v>134</v>
      </c>
      <c r="K1421" s="93"/>
      <c r="L1421" s="92" t="s">
        <v>134</v>
      </c>
      <c r="M1421" s="71"/>
      <c r="N1421" s="72" t="s">
        <v>134</v>
      </c>
      <c r="O1421" s="71"/>
      <c r="P1421" s="72" t="s">
        <v>134</v>
      </c>
      <c r="Q1421" s="71"/>
      <c r="R1421" s="98">
        <v>40808</v>
      </c>
      <c r="S1421" s="87"/>
      <c r="T1421" s="95"/>
      <c r="U1421" s="95"/>
      <c r="V1421" s="95"/>
    </row>
    <row r="1422" spans="2:22">
      <c r="B1422" s="84" t="s">
        <v>6</v>
      </c>
      <c r="C1422" s="85"/>
      <c r="D1422" s="86" t="s">
        <v>2</v>
      </c>
      <c r="E1422" s="96"/>
      <c r="F1422" s="86" t="s">
        <v>2</v>
      </c>
      <c r="G1422" s="96"/>
      <c r="H1422" s="86" t="s">
        <v>142</v>
      </c>
      <c r="I1422" s="85"/>
      <c r="J1422" s="88" t="s">
        <v>134</v>
      </c>
      <c r="K1422" s="89"/>
      <c r="L1422" s="88" t="s">
        <v>134</v>
      </c>
      <c r="M1422" s="90"/>
      <c r="N1422" s="86" t="s">
        <v>134</v>
      </c>
      <c r="O1422" s="90"/>
      <c r="P1422" s="86" t="s">
        <v>237</v>
      </c>
      <c r="Q1422" s="90"/>
      <c r="R1422" s="97">
        <v>45716</v>
      </c>
      <c r="S1422" s="87"/>
      <c r="T1422" s="96"/>
      <c r="U1422" s="96"/>
      <c r="V1422" s="96"/>
    </row>
    <row r="1423" spans="2:22" s="325" customFormat="1">
      <c r="B1423" s="70" t="s">
        <v>6</v>
      </c>
      <c r="D1423" s="72" t="s">
        <v>2</v>
      </c>
      <c r="E1423" s="95"/>
      <c r="F1423" s="72" t="s">
        <v>2</v>
      </c>
      <c r="G1423" s="95"/>
      <c r="H1423" s="72" t="s">
        <v>142</v>
      </c>
      <c r="J1423" s="92" t="s">
        <v>134</v>
      </c>
      <c r="K1423" s="93"/>
      <c r="L1423" s="92" t="s">
        <v>134</v>
      </c>
      <c r="M1423" s="71"/>
      <c r="N1423" s="72" t="s">
        <v>134</v>
      </c>
      <c r="O1423" s="71"/>
      <c r="P1423" s="72" t="s">
        <v>237</v>
      </c>
      <c r="Q1423" s="71"/>
      <c r="R1423" s="98">
        <v>44953</v>
      </c>
      <c r="S1423" s="102"/>
      <c r="T1423" s="95"/>
      <c r="U1423" s="95"/>
      <c r="V1423" s="95"/>
    </row>
    <row r="1424" spans="2:22" s="202" customFormat="1">
      <c r="B1424" s="70" t="s">
        <v>6</v>
      </c>
      <c r="D1424" s="72" t="s">
        <v>2</v>
      </c>
      <c r="E1424" s="95"/>
      <c r="F1424" s="72" t="s">
        <v>2</v>
      </c>
      <c r="G1424" s="95"/>
      <c r="H1424" s="72" t="s">
        <v>142</v>
      </c>
      <c r="J1424" s="92" t="s">
        <v>134</v>
      </c>
      <c r="K1424" s="93"/>
      <c r="L1424" s="92" t="s">
        <v>134</v>
      </c>
      <c r="M1424" s="71"/>
      <c r="N1424" s="72" t="s">
        <v>134</v>
      </c>
      <c r="O1424" s="71"/>
      <c r="P1424" s="72" t="s">
        <v>237</v>
      </c>
      <c r="Q1424" s="71"/>
      <c r="R1424" s="98">
        <v>44358</v>
      </c>
      <c r="S1424" s="102"/>
      <c r="T1424" s="95"/>
      <c r="U1424" s="95"/>
      <c r="V1424" s="95"/>
    </row>
    <row r="1425" spans="2:22">
      <c r="B1425" s="70" t="s">
        <v>6</v>
      </c>
      <c r="C1425" s="101"/>
      <c r="D1425" s="72" t="s">
        <v>2</v>
      </c>
      <c r="E1425" s="95"/>
      <c r="F1425" s="72" t="s">
        <v>2</v>
      </c>
      <c r="G1425" s="95"/>
      <c r="H1425" s="72" t="s">
        <v>142</v>
      </c>
      <c r="I1425" s="101"/>
      <c r="J1425" s="92" t="s">
        <v>134</v>
      </c>
      <c r="K1425" s="93"/>
      <c r="L1425" s="92" t="s">
        <v>134</v>
      </c>
      <c r="M1425" s="71"/>
      <c r="N1425" s="72" t="s">
        <v>134</v>
      </c>
      <c r="O1425" s="71"/>
      <c r="P1425" s="72" t="s">
        <v>237</v>
      </c>
      <c r="Q1425" s="71"/>
      <c r="R1425" s="98">
        <v>41705</v>
      </c>
      <c r="S1425" s="87"/>
      <c r="T1425" s="95"/>
      <c r="U1425" s="95"/>
      <c r="V1425" s="95"/>
    </row>
    <row r="1426" spans="2:22">
      <c r="B1426" s="70" t="s">
        <v>6</v>
      </c>
      <c r="C1426" s="101"/>
      <c r="D1426" s="72" t="s">
        <v>2</v>
      </c>
      <c r="E1426" s="95"/>
      <c r="F1426" s="72" t="s">
        <v>2</v>
      </c>
      <c r="G1426" s="95"/>
      <c r="H1426" s="72" t="s">
        <v>144</v>
      </c>
      <c r="I1426" s="101"/>
      <c r="J1426" s="92" t="s">
        <v>134</v>
      </c>
      <c r="K1426" s="93"/>
      <c r="L1426" s="92" t="s">
        <v>134</v>
      </c>
      <c r="M1426" s="71"/>
      <c r="N1426" s="72" t="s">
        <v>134</v>
      </c>
      <c r="O1426" s="71"/>
      <c r="P1426" s="72" t="s">
        <v>237</v>
      </c>
      <c r="Q1426" s="71"/>
      <c r="R1426" s="98">
        <v>41113</v>
      </c>
      <c r="S1426" s="87"/>
      <c r="T1426" s="95"/>
      <c r="U1426" s="95"/>
      <c r="V1426" s="95"/>
    </row>
    <row r="1427" spans="2:22">
      <c r="B1427" s="70" t="s">
        <v>6</v>
      </c>
      <c r="C1427" s="101"/>
      <c r="D1427" s="72" t="s">
        <v>2</v>
      </c>
      <c r="E1427" s="95"/>
      <c r="F1427" s="72" t="s">
        <v>2</v>
      </c>
      <c r="G1427" s="95"/>
      <c r="H1427" s="72" t="s">
        <v>142</v>
      </c>
      <c r="I1427" s="101"/>
      <c r="J1427" s="92" t="s">
        <v>134</v>
      </c>
      <c r="K1427" s="93"/>
      <c r="L1427" s="92" t="s">
        <v>134</v>
      </c>
      <c r="M1427" s="71"/>
      <c r="N1427" s="72" t="s">
        <v>134</v>
      </c>
      <c r="O1427" s="71"/>
      <c r="P1427" s="72" t="s">
        <v>237</v>
      </c>
      <c r="Q1427" s="71"/>
      <c r="R1427" s="98">
        <v>40958</v>
      </c>
      <c r="S1427" s="87"/>
      <c r="T1427" s="95"/>
      <c r="U1427" s="95"/>
      <c r="V1427" s="95"/>
    </row>
    <row r="1428" spans="2:22">
      <c r="B1428" s="70" t="s">
        <v>6</v>
      </c>
      <c r="C1428" s="101"/>
      <c r="D1428" s="72" t="s">
        <v>2</v>
      </c>
      <c r="E1428" s="95"/>
      <c r="F1428" s="72" t="s">
        <v>2</v>
      </c>
      <c r="G1428" s="95"/>
      <c r="H1428" s="72" t="s">
        <v>142</v>
      </c>
      <c r="I1428" s="101"/>
      <c r="J1428" s="92" t="s">
        <v>134</v>
      </c>
      <c r="K1428" s="93"/>
      <c r="L1428" s="92" t="s">
        <v>134</v>
      </c>
      <c r="M1428" s="71"/>
      <c r="N1428" s="72" t="s">
        <v>134</v>
      </c>
      <c r="O1428" s="71"/>
      <c r="P1428" s="72" t="s">
        <v>134</v>
      </c>
      <c r="Q1428" s="71"/>
      <c r="R1428" s="98">
        <v>37940</v>
      </c>
      <c r="S1428" s="87"/>
      <c r="T1428" s="95"/>
      <c r="U1428" s="95"/>
      <c r="V1428" s="95"/>
    </row>
    <row r="1429" spans="2:22">
      <c r="B1429" s="70" t="s">
        <v>6</v>
      </c>
      <c r="C1429" s="101"/>
      <c r="D1429" s="72" t="s">
        <v>2</v>
      </c>
      <c r="E1429" s="95"/>
      <c r="F1429" s="72" t="s">
        <v>2</v>
      </c>
      <c r="G1429" s="95"/>
      <c r="H1429" s="72" t="s">
        <v>134</v>
      </c>
      <c r="I1429" s="101"/>
      <c r="J1429" s="92" t="s">
        <v>134</v>
      </c>
      <c r="K1429" s="93"/>
      <c r="L1429" s="92" t="s">
        <v>134</v>
      </c>
      <c r="M1429" s="71"/>
      <c r="N1429" s="72" t="s">
        <v>134</v>
      </c>
      <c r="O1429" s="71"/>
      <c r="P1429" s="72" t="s">
        <v>134</v>
      </c>
      <c r="Q1429" s="71"/>
      <c r="R1429" s="98">
        <v>35920</v>
      </c>
      <c r="S1429" s="87"/>
      <c r="T1429" s="95"/>
      <c r="U1429" s="95"/>
      <c r="V1429" s="95"/>
    </row>
    <row r="1430" spans="2:22">
      <c r="B1430" s="70" t="s">
        <v>6</v>
      </c>
      <c r="C1430" s="101"/>
      <c r="D1430" s="72" t="s">
        <v>2</v>
      </c>
      <c r="E1430" s="95"/>
      <c r="F1430" s="72" t="s">
        <v>134</v>
      </c>
      <c r="G1430" s="95"/>
      <c r="H1430" s="72" t="s">
        <v>134</v>
      </c>
      <c r="I1430" s="101"/>
      <c r="J1430" s="92" t="s">
        <v>134</v>
      </c>
      <c r="K1430" s="93"/>
      <c r="L1430" s="92" t="s">
        <v>134</v>
      </c>
      <c r="M1430" s="71"/>
      <c r="N1430" s="72" t="s">
        <v>134</v>
      </c>
      <c r="O1430" s="71"/>
      <c r="P1430" s="72" t="s">
        <v>134</v>
      </c>
      <c r="Q1430" s="71"/>
      <c r="R1430" s="98">
        <v>31422</v>
      </c>
      <c r="S1430" s="87"/>
      <c r="T1430" s="95"/>
      <c r="U1430" s="95"/>
      <c r="V1430" s="95"/>
    </row>
    <row r="1431" spans="2:22">
      <c r="B1431" s="84" t="s">
        <v>26</v>
      </c>
      <c r="C1431" s="101"/>
      <c r="D1431" s="86" t="s">
        <v>2</v>
      </c>
      <c r="E1431" s="96"/>
      <c r="F1431" s="86" t="s">
        <v>2</v>
      </c>
      <c r="G1431" s="95"/>
      <c r="H1431" s="86" t="s">
        <v>144</v>
      </c>
      <c r="I1431" s="101"/>
      <c r="J1431" s="88" t="s">
        <v>134</v>
      </c>
      <c r="K1431" s="89"/>
      <c r="L1431" s="88" t="s">
        <v>134</v>
      </c>
      <c r="M1431" s="90"/>
      <c r="N1431" s="86" t="s">
        <v>134</v>
      </c>
      <c r="O1431" s="90"/>
      <c r="P1431" s="86" t="s">
        <v>237</v>
      </c>
      <c r="Q1431" s="71"/>
      <c r="R1431" s="97">
        <v>46134</v>
      </c>
      <c r="S1431" s="87"/>
      <c r="T1431" s="95"/>
      <c r="U1431" s="95"/>
      <c r="V1431" s="95"/>
    </row>
    <row r="1432" spans="2:22" s="378" customFormat="1">
      <c r="B1432" s="70" t="s">
        <v>26</v>
      </c>
      <c r="D1432" s="72" t="s">
        <v>2</v>
      </c>
      <c r="E1432" s="95"/>
      <c r="F1432" s="72" t="s">
        <v>2</v>
      </c>
      <c r="G1432" s="95"/>
      <c r="H1432" s="72" t="s">
        <v>142</v>
      </c>
      <c r="J1432" s="92" t="s">
        <v>134</v>
      </c>
      <c r="K1432" s="93"/>
      <c r="L1432" s="92" t="s">
        <v>134</v>
      </c>
      <c r="M1432" s="71"/>
      <c r="N1432" s="72" t="s">
        <v>134</v>
      </c>
      <c r="O1432" s="71"/>
      <c r="P1432" s="72" t="s">
        <v>237</v>
      </c>
      <c r="Q1432" s="71"/>
      <c r="R1432" s="98">
        <v>45398</v>
      </c>
      <c r="S1432" s="102"/>
      <c r="T1432" s="95"/>
      <c r="U1432" s="95"/>
      <c r="V1432" s="95"/>
    </row>
    <row r="1433" spans="2:22" s="279" customFormat="1">
      <c r="B1433" s="70" t="s">
        <v>26</v>
      </c>
      <c r="D1433" s="72" t="s">
        <v>2</v>
      </c>
      <c r="E1433" s="95"/>
      <c r="F1433" s="72" t="s">
        <v>2</v>
      </c>
      <c r="G1433" s="95"/>
      <c r="H1433" s="72" t="s">
        <v>142</v>
      </c>
      <c r="J1433" s="92" t="s">
        <v>134</v>
      </c>
      <c r="K1433" s="93"/>
      <c r="L1433" s="92" t="s">
        <v>134</v>
      </c>
      <c r="M1433" s="71"/>
      <c r="N1433" s="72" t="s">
        <v>134</v>
      </c>
      <c r="O1433" s="71"/>
      <c r="P1433" s="72" t="s">
        <v>237</v>
      </c>
      <c r="Q1433" s="71"/>
      <c r="R1433" s="98">
        <v>44672</v>
      </c>
      <c r="S1433" s="102"/>
      <c r="T1433" s="95"/>
      <c r="U1433" s="95"/>
      <c r="V1433" s="95"/>
    </row>
    <row r="1434" spans="2:22" s="170" customFormat="1">
      <c r="B1434" s="70" t="s">
        <v>26</v>
      </c>
      <c r="D1434" s="72" t="s">
        <v>2</v>
      </c>
      <c r="E1434" s="95"/>
      <c r="F1434" s="72" t="s">
        <v>2</v>
      </c>
      <c r="G1434" s="95"/>
      <c r="H1434" s="72" t="s">
        <v>142</v>
      </c>
      <c r="J1434" s="92" t="s">
        <v>134</v>
      </c>
      <c r="K1434" s="93"/>
      <c r="L1434" s="92" t="s">
        <v>134</v>
      </c>
      <c r="M1434" s="71"/>
      <c r="N1434" s="72" t="s">
        <v>134</v>
      </c>
      <c r="O1434" s="71"/>
      <c r="P1434" s="72" t="s">
        <v>237</v>
      </c>
      <c r="Q1434" s="71"/>
      <c r="R1434" s="98">
        <v>37940</v>
      </c>
      <c r="S1434" s="102"/>
      <c r="T1434" s="95"/>
      <c r="U1434" s="95"/>
      <c r="V1434" s="95"/>
    </row>
    <row r="1435" spans="2:22">
      <c r="B1435" s="70" t="s">
        <v>26</v>
      </c>
      <c r="C1435" s="101"/>
      <c r="D1435" s="72" t="s">
        <v>2</v>
      </c>
      <c r="E1435" s="95"/>
      <c r="F1435" s="72" t="s">
        <v>2</v>
      </c>
      <c r="G1435" s="95"/>
      <c r="H1435" s="72" t="s">
        <v>134</v>
      </c>
      <c r="I1435" s="101"/>
      <c r="J1435" s="92" t="s">
        <v>134</v>
      </c>
      <c r="K1435" s="93"/>
      <c r="L1435" s="92" t="s">
        <v>134</v>
      </c>
      <c r="M1435" s="71"/>
      <c r="N1435" s="72" t="s">
        <v>134</v>
      </c>
      <c r="O1435" s="71"/>
      <c r="P1435" s="72" t="s">
        <v>237</v>
      </c>
      <c r="Q1435" s="71"/>
      <c r="R1435" s="98">
        <v>37549</v>
      </c>
      <c r="S1435" s="87"/>
      <c r="T1435" s="95"/>
      <c r="U1435" s="95"/>
      <c r="V1435" s="95"/>
    </row>
    <row r="1436" spans="2:22">
      <c r="B1436" s="70" t="s">
        <v>26</v>
      </c>
      <c r="C1436" s="101"/>
      <c r="D1436" s="72" t="s">
        <v>24</v>
      </c>
      <c r="E1436" s="95"/>
      <c r="F1436" s="72" t="s">
        <v>2</v>
      </c>
      <c r="G1436" s="95"/>
      <c r="H1436" s="72" t="s">
        <v>134</v>
      </c>
      <c r="I1436" s="101"/>
      <c r="J1436" s="92" t="s">
        <v>134</v>
      </c>
      <c r="K1436" s="93"/>
      <c r="L1436" s="92" t="s">
        <v>134</v>
      </c>
      <c r="M1436" s="71"/>
      <c r="N1436" s="72" t="s">
        <v>134</v>
      </c>
      <c r="O1436" s="71"/>
      <c r="P1436" s="72" t="s">
        <v>237</v>
      </c>
      <c r="Q1436" s="71"/>
      <c r="R1436" s="98">
        <v>36061</v>
      </c>
      <c r="S1436" s="87"/>
      <c r="T1436" s="95"/>
      <c r="U1436" s="95"/>
      <c r="V1436" s="95"/>
    </row>
    <row r="1437" spans="2:22">
      <c r="B1437" s="70" t="s">
        <v>26</v>
      </c>
      <c r="C1437" s="101"/>
      <c r="D1437" s="72" t="s">
        <v>19</v>
      </c>
      <c r="E1437" s="95"/>
      <c r="F1437" s="72" t="s">
        <v>2</v>
      </c>
      <c r="G1437" s="95"/>
      <c r="H1437" s="72" t="s">
        <v>134</v>
      </c>
      <c r="I1437" s="101"/>
      <c r="J1437" s="92" t="s">
        <v>600</v>
      </c>
      <c r="K1437" s="93"/>
      <c r="L1437" s="92" t="s">
        <v>134</v>
      </c>
      <c r="M1437" s="71"/>
      <c r="N1437" s="72" t="s">
        <v>134</v>
      </c>
      <c r="O1437" s="71"/>
      <c r="P1437" s="72" t="s">
        <v>237</v>
      </c>
      <c r="Q1437" s="71"/>
      <c r="R1437" s="98">
        <v>35950</v>
      </c>
      <c r="S1437" s="87"/>
      <c r="T1437" s="95"/>
      <c r="U1437" s="95"/>
      <c r="V1437" s="95"/>
    </row>
    <row r="1438" spans="2:22">
      <c r="B1438" s="70" t="s">
        <v>26</v>
      </c>
      <c r="C1438" s="101"/>
      <c r="D1438" s="72" t="s">
        <v>19</v>
      </c>
      <c r="E1438" s="95"/>
      <c r="F1438" s="72" t="s">
        <v>2</v>
      </c>
      <c r="G1438" s="95"/>
      <c r="H1438" s="72" t="s">
        <v>134</v>
      </c>
      <c r="I1438" s="101"/>
      <c r="J1438" s="92" t="s">
        <v>134</v>
      </c>
      <c r="K1438" s="93"/>
      <c r="L1438" s="92" t="s">
        <v>134</v>
      </c>
      <c r="M1438" s="71"/>
      <c r="N1438" s="72" t="s">
        <v>134</v>
      </c>
      <c r="O1438" s="71"/>
      <c r="P1438" s="72" t="s">
        <v>237</v>
      </c>
      <c r="Q1438" s="71"/>
      <c r="R1438" s="98">
        <v>35121</v>
      </c>
      <c r="S1438" s="87"/>
      <c r="T1438" s="95"/>
      <c r="U1438" s="95"/>
      <c r="V1438" s="95"/>
    </row>
    <row r="1439" spans="2:22">
      <c r="B1439" s="70" t="s">
        <v>26</v>
      </c>
      <c r="C1439" s="101"/>
      <c r="D1439" s="72" t="s">
        <v>24</v>
      </c>
      <c r="E1439" s="95"/>
      <c r="F1439" s="72" t="s">
        <v>2</v>
      </c>
      <c r="G1439" s="95"/>
      <c r="H1439" s="72" t="s">
        <v>134</v>
      </c>
      <c r="I1439" s="101"/>
      <c r="J1439" s="92" t="s">
        <v>601</v>
      </c>
      <c r="K1439" s="93"/>
      <c r="L1439" s="92" t="s">
        <v>134</v>
      </c>
      <c r="M1439" s="71"/>
      <c r="N1439" s="72" t="s">
        <v>134</v>
      </c>
      <c r="O1439" s="71"/>
      <c r="P1439" s="72" t="s">
        <v>237</v>
      </c>
      <c r="Q1439" s="71"/>
      <c r="R1439" s="98">
        <v>35067</v>
      </c>
      <c r="S1439" s="87"/>
      <c r="T1439" s="95"/>
      <c r="U1439" s="95"/>
      <c r="V1439" s="95"/>
    </row>
    <row r="1440" spans="2:22">
      <c r="B1440" s="70" t="s">
        <v>26</v>
      </c>
      <c r="C1440" s="101"/>
      <c r="D1440" s="72" t="s">
        <v>24</v>
      </c>
      <c r="E1440" s="95"/>
      <c r="F1440" s="72" t="s">
        <v>2</v>
      </c>
      <c r="G1440" s="95"/>
      <c r="H1440" s="72" t="s">
        <v>134</v>
      </c>
      <c r="I1440" s="101"/>
      <c r="J1440" s="92" t="s">
        <v>134</v>
      </c>
      <c r="K1440" s="93"/>
      <c r="L1440" s="92" t="s">
        <v>134</v>
      </c>
      <c r="M1440" s="71"/>
      <c r="N1440" s="72" t="s">
        <v>134</v>
      </c>
      <c r="O1440" s="71"/>
      <c r="P1440" s="72" t="s">
        <v>237</v>
      </c>
      <c r="Q1440" s="71"/>
      <c r="R1440" s="98">
        <v>34997</v>
      </c>
      <c r="S1440" s="87"/>
      <c r="T1440" s="95"/>
      <c r="U1440" s="95"/>
      <c r="V1440" s="95"/>
    </row>
    <row r="1441" spans="2:22">
      <c r="B1441" s="70" t="s">
        <v>26</v>
      </c>
      <c r="C1441" s="101"/>
      <c r="D1441" s="72" t="s">
        <v>24</v>
      </c>
      <c r="E1441" s="95"/>
      <c r="F1441" s="72" t="s">
        <v>2</v>
      </c>
      <c r="G1441" s="95"/>
      <c r="H1441" s="72" t="s">
        <v>134</v>
      </c>
      <c r="I1441" s="101"/>
      <c r="J1441" s="92" t="s">
        <v>134</v>
      </c>
      <c r="K1441" s="93"/>
      <c r="L1441" s="92" t="s">
        <v>134</v>
      </c>
      <c r="M1441" s="71"/>
      <c r="N1441" s="72" t="s">
        <v>134</v>
      </c>
      <c r="O1441" s="71"/>
      <c r="P1441" s="72" t="s">
        <v>134</v>
      </c>
      <c r="Q1441" s="71"/>
      <c r="R1441" s="98">
        <v>34409</v>
      </c>
      <c r="S1441" s="87"/>
      <c r="T1441" s="95"/>
      <c r="U1441" s="95"/>
      <c r="V1441" s="95"/>
    </row>
    <row r="1442" spans="2:22">
      <c r="B1442" s="70" t="s">
        <v>26</v>
      </c>
      <c r="C1442" s="101"/>
      <c r="D1442" s="72" t="s">
        <v>29</v>
      </c>
      <c r="E1442" s="95"/>
      <c r="F1442" s="72" t="s">
        <v>2</v>
      </c>
      <c r="G1442" s="95"/>
      <c r="H1442" s="72" t="s">
        <v>134</v>
      </c>
      <c r="I1442" s="101"/>
      <c r="J1442" s="92" t="s">
        <v>601</v>
      </c>
      <c r="K1442" s="93"/>
      <c r="L1442" s="92" t="s">
        <v>134</v>
      </c>
      <c r="M1442" s="71"/>
      <c r="N1442" s="72" t="s">
        <v>134</v>
      </c>
      <c r="O1442" s="71"/>
      <c r="P1442" s="72" t="s">
        <v>134</v>
      </c>
      <c r="Q1442" s="71"/>
      <c r="R1442" s="98">
        <v>34387</v>
      </c>
      <c r="S1442" s="87"/>
      <c r="T1442" s="95"/>
      <c r="U1442" s="95"/>
      <c r="V1442" s="95"/>
    </row>
    <row r="1443" spans="2:22">
      <c r="B1443" s="70" t="s">
        <v>26</v>
      </c>
      <c r="C1443" s="101"/>
      <c r="D1443" s="72" t="s">
        <v>29</v>
      </c>
      <c r="E1443" s="95"/>
      <c r="F1443" s="72" t="s">
        <v>2</v>
      </c>
      <c r="G1443" s="95"/>
      <c r="H1443" s="72" t="s">
        <v>134</v>
      </c>
      <c r="I1443" s="101"/>
      <c r="J1443" s="92" t="s">
        <v>134</v>
      </c>
      <c r="K1443" s="93"/>
      <c r="L1443" s="92" t="s">
        <v>134</v>
      </c>
      <c r="M1443" s="71"/>
      <c r="N1443" s="72" t="s">
        <v>134</v>
      </c>
      <c r="O1443" s="71"/>
      <c r="P1443" s="72" t="s">
        <v>134</v>
      </c>
      <c r="Q1443" s="71"/>
      <c r="R1443" s="98">
        <v>33485</v>
      </c>
      <c r="S1443" s="87"/>
      <c r="T1443" s="95"/>
      <c r="U1443" s="95"/>
      <c r="V1443" s="95"/>
    </row>
    <row r="1444" spans="2:22">
      <c r="B1444" s="70" t="s">
        <v>26</v>
      </c>
      <c r="C1444" s="101"/>
      <c r="D1444" s="72" t="s">
        <v>29</v>
      </c>
      <c r="E1444" s="95"/>
      <c r="F1444" s="72" t="s">
        <v>134</v>
      </c>
      <c r="G1444" s="95"/>
      <c r="H1444" s="72" t="s">
        <v>134</v>
      </c>
      <c r="I1444" s="101"/>
      <c r="J1444" s="92" t="s">
        <v>134</v>
      </c>
      <c r="K1444" s="93"/>
      <c r="L1444" s="92" t="s">
        <v>134</v>
      </c>
      <c r="M1444" s="71"/>
      <c r="N1444" s="72" t="s">
        <v>134</v>
      </c>
      <c r="O1444" s="71"/>
      <c r="P1444" s="72" t="s">
        <v>134</v>
      </c>
      <c r="Q1444" s="71"/>
      <c r="R1444" s="98">
        <v>31639</v>
      </c>
      <c r="S1444" s="87"/>
      <c r="T1444" s="95"/>
      <c r="U1444" s="95"/>
      <c r="V1444" s="95"/>
    </row>
    <row r="1445" spans="2:22">
      <c r="B1445" s="70" t="s">
        <v>26</v>
      </c>
      <c r="C1445" s="101"/>
      <c r="D1445" s="72" t="s">
        <v>297</v>
      </c>
      <c r="E1445" s="95"/>
      <c r="F1445" s="72" t="s">
        <v>134</v>
      </c>
      <c r="G1445" s="95"/>
      <c r="H1445" s="72" t="s">
        <v>134</v>
      </c>
      <c r="I1445" s="101"/>
      <c r="J1445" s="92" t="s">
        <v>134</v>
      </c>
      <c r="K1445" s="93"/>
      <c r="L1445" s="92" t="s">
        <v>134</v>
      </c>
      <c r="M1445" s="71"/>
      <c r="N1445" s="72" t="s">
        <v>134</v>
      </c>
      <c r="O1445" s="71"/>
      <c r="P1445" s="72" t="s">
        <v>134</v>
      </c>
      <c r="Q1445" s="71"/>
      <c r="R1445" s="98">
        <v>30972</v>
      </c>
      <c r="S1445" s="87"/>
      <c r="T1445" s="95"/>
      <c r="U1445" s="95"/>
      <c r="V1445" s="95"/>
    </row>
    <row r="1446" spans="2:22">
      <c r="B1446" s="70" t="s">
        <v>26</v>
      </c>
      <c r="C1446" s="101"/>
      <c r="D1446" s="72" t="s">
        <v>2</v>
      </c>
      <c r="E1446" s="95"/>
      <c r="F1446" s="72" t="s">
        <v>134</v>
      </c>
      <c r="G1446" s="95"/>
      <c r="H1446" s="72" t="s">
        <v>134</v>
      </c>
      <c r="I1446" s="101"/>
      <c r="J1446" s="92" t="s">
        <v>134</v>
      </c>
      <c r="K1446" s="93"/>
      <c r="L1446" s="92" t="s">
        <v>134</v>
      </c>
      <c r="M1446" s="71"/>
      <c r="N1446" s="72" t="s">
        <v>134</v>
      </c>
      <c r="O1446" s="71"/>
      <c r="P1446" s="72" t="s">
        <v>134</v>
      </c>
      <c r="Q1446" s="71"/>
      <c r="R1446" s="98">
        <v>28305</v>
      </c>
      <c r="S1446" s="87"/>
      <c r="T1446" s="95"/>
      <c r="U1446" s="95"/>
      <c r="V1446" s="95"/>
    </row>
    <row r="1447" spans="2:22">
      <c r="B1447" s="70" t="s">
        <v>26</v>
      </c>
      <c r="C1447" s="101"/>
      <c r="D1447" s="72" t="s">
        <v>297</v>
      </c>
      <c r="E1447" s="95"/>
      <c r="F1447" s="72" t="s">
        <v>134</v>
      </c>
      <c r="G1447" s="95"/>
      <c r="H1447" s="72" t="s">
        <v>134</v>
      </c>
      <c r="I1447" s="101"/>
      <c r="J1447" s="92" t="s">
        <v>134</v>
      </c>
      <c r="K1447" s="93"/>
      <c r="L1447" s="92" t="s">
        <v>134</v>
      </c>
      <c r="M1447" s="71"/>
      <c r="N1447" s="72" t="s">
        <v>134</v>
      </c>
      <c r="O1447" s="71"/>
      <c r="P1447" s="72" t="s">
        <v>134</v>
      </c>
      <c r="Q1447" s="71"/>
      <c r="R1447" s="98">
        <v>27585</v>
      </c>
      <c r="S1447" s="87"/>
      <c r="T1447" s="95"/>
      <c r="U1447" s="95"/>
      <c r="V1447" s="95"/>
    </row>
    <row r="1448" spans="2:22">
      <c r="B1448" s="70" t="s">
        <v>26</v>
      </c>
      <c r="C1448" s="101"/>
      <c r="D1448" s="72" t="s">
        <v>303</v>
      </c>
      <c r="E1448" s="95"/>
      <c r="F1448" s="72" t="s">
        <v>134</v>
      </c>
      <c r="G1448" s="95"/>
      <c r="H1448" s="72" t="s">
        <v>134</v>
      </c>
      <c r="I1448" s="101"/>
      <c r="J1448" s="92" t="s">
        <v>134</v>
      </c>
      <c r="K1448" s="93"/>
      <c r="L1448" s="92" t="s">
        <v>134</v>
      </c>
      <c r="M1448" s="71"/>
      <c r="N1448" s="72" t="s">
        <v>134</v>
      </c>
      <c r="O1448" s="71"/>
      <c r="P1448" s="72" t="s">
        <v>134</v>
      </c>
      <c r="Q1448" s="71"/>
      <c r="R1448" s="98">
        <v>23924</v>
      </c>
      <c r="S1448" s="87"/>
      <c r="T1448" s="95"/>
      <c r="U1448" s="95"/>
      <c r="V1448" s="95"/>
    </row>
    <row r="1449" spans="2:22">
      <c r="B1449" s="84" t="s">
        <v>102</v>
      </c>
      <c r="C1449" s="85"/>
      <c r="D1449" s="86" t="s">
        <v>88</v>
      </c>
      <c r="E1449" s="96"/>
      <c r="F1449" s="86" t="s">
        <v>88</v>
      </c>
      <c r="G1449" s="96"/>
      <c r="H1449" s="86" t="s">
        <v>142</v>
      </c>
      <c r="I1449" s="85"/>
      <c r="J1449" s="88" t="s">
        <v>134</v>
      </c>
      <c r="K1449" s="89"/>
      <c r="L1449" s="88" t="s">
        <v>134</v>
      </c>
      <c r="M1449" s="90"/>
      <c r="N1449" s="86" t="s">
        <v>134</v>
      </c>
      <c r="O1449" s="90"/>
      <c r="P1449" s="86" t="s">
        <v>134</v>
      </c>
      <c r="Q1449" s="85"/>
      <c r="R1449" s="97">
        <v>46076</v>
      </c>
      <c r="S1449" s="87"/>
      <c r="T1449" s="96"/>
      <c r="U1449" s="96"/>
      <c r="V1449" s="96"/>
    </row>
    <row r="1450" spans="2:22" s="368" customFormat="1">
      <c r="B1450" s="70" t="s">
        <v>102</v>
      </c>
      <c r="D1450" s="72" t="s">
        <v>88</v>
      </c>
      <c r="E1450" s="95"/>
      <c r="F1450" s="72" t="s">
        <v>88</v>
      </c>
      <c r="G1450" s="95"/>
      <c r="H1450" s="72" t="s">
        <v>142</v>
      </c>
      <c r="J1450" s="92" t="s">
        <v>134</v>
      </c>
      <c r="K1450" s="93"/>
      <c r="L1450" s="92" t="s">
        <v>134</v>
      </c>
      <c r="M1450" s="71"/>
      <c r="N1450" s="72" t="s">
        <v>134</v>
      </c>
      <c r="O1450" s="71"/>
      <c r="P1450" s="72" t="s">
        <v>134</v>
      </c>
      <c r="R1450" s="98">
        <v>45366</v>
      </c>
      <c r="S1450" s="102"/>
      <c r="T1450" s="95"/>
      <c r="U1450" s="95"/>
      <c r="V1450" s="95"/>
    </row>
    <row r="1451" spans="2:22" s="274" customFormat="1">
      <c r="B1451" s="70" t="s">
        <v>102</v>
      </c>
      <c r="D1451" s="72" t="s">
        <v>91</v>
      </c>
      <c r="E1451" s="95"/>
      <c r="F1451" s="72" t="s">
        <v>91</v>
      </c>
      <c r="G1451" s="95"/>
      <c r="H1451" s="72" t="s">
        <v>142</v>
      </c>
      <c r="J1451" s="92" t="s">
        <v>134</v>
      </c>
      <c r="K1451" s="93"/>
      <c r="L1451" s="92" t="s">
        <v>134</v>
      </c>
      <c r="M1451" s="71"/>
      <c r="N1451" s="72" t="s">
        <v>134</v>
      </c>
      <c r="O1451" s="71"/>
      <c r="P1451" s="72" t="s">
        <v>134</v>
      </c>
      <c r="R1451" s="98">
        <v>44650</v>
      </c>
      <c r="S1451" s="102"/>
      <c r="T1451" s="95"/>
      <c r="U1451" s="95"/>
      <c r="V1451" s="95"/>
    </row>
    <row r="1452" spans="2:22" s="167" customFormat="1">
      <c r="B1452" s="70" t="s">
        <v>102</v>
      </c>
      <c r="D1452" s="72" t="s">
        <v>91</v>
      </c>
      <c r="E1452" s="95"/>
      <c r="F1452" s="72" t="s">
        <v>91</v>
      </c>
      <c r="G1452" s="95"/>
      <c r="H1452" s="72" t="s">
        <v>142</v>
      </c>
      <c r="J1452" s="92" t="s">
        <v>134</v>
      </c>
      <c r="K1452" s="93"/>
      <c r="L1452" s="92" t="s">
        <v>134</v>
      </c>
      <c r="M1452" s="71"/>
      <c r="N1452" s="72" t="s">
        <v>134</v>
      </c>
      <c r="O1452" s="71"/>
      <c r="P1452" s="72" t="s">
        <v>134</v>
      </c>
      <c r="R1452" s="98">
        <v>43875</v>
      </c>
      <c r="S1452" s="102"/>
      <c r="T1452" s="95"/>
      <c r="U1452" s="95"/>
      <c r="V1452" s="95"/>
    </row>
    <row r="1453" spans="2:22">
      <c r="B1453" s="70" t="s">
        <v>102</v>
      </c>
      <c r="C1453" s="101"/>
      <c r="D1453" s="72" t="s">
        <v>88</v>
      </c>
      <c r="E1453" s="95"/>
      <c r="F1453" s="72" t="s">
        <v>88</v>
      </c>
      <c r="G1453" s="95"/>
      <c r="H1453" s="72" t="s">
        <v>144</v>
      </c>
      <c r="I1453" s="101"/>
      <c r="J1453" s="92" t="s">
        <v>134</v>
      </c>
      <c r="K1453" s="93"/>
      <c r="L1453" s="92" t="s">
        <v>134</v>
      </c>
      <c r="M1453" s="71"/>
      <c r="N1453" s="72" t="s">
        <v>134</v>
      </c>
      <c r="O1453" s="71"/>
      <c r="P1453" s="72" t="s">
        <v>134</v>
      </c>
      <c r="Q1453" s="71"/>
      <c r="R1453" s="98">
        <v>43490</v>
      </c>
      <c r="S1453" s="87"/>
      <c r="T1453" s="95"/>
      <c r="U1453" s="95"/>
      <c r="V1453" s="95"/>
    </row>
    <row r="1454" spans="2:22">
      <c r="B1454" s="70" t="s">
        <v>102</v>
      </c>
      <c r="C1454" s="101"/>
      <c r="D1454" s="72" t="s">
        <v>88</v>
      </c>
      <c r="E1454" s="95"/>
      <c r="F1454" s="72" t="s">
        <v>88</v>
      </c>
      <c r="G1454" s="95"/>
      <c r="H1454" s="72" t="s">
        <v>142</v>
      </c>
      <c r="I1454" s="101"/>
      <c r="J1454" s="92" t="s">
        <v>134</v>
      </c>
      <c r="K1454" s="93"/>
      <c r="L1454" s="92" t="s">
        <v>134</v>
      </c>
      <c r="M1454" s="71"/>
      <c r="N1454" s="72" t="s">
        <v>134</v>
      </c>
      <c r="O1454" s="71"/>
      <c r="P1454" s="72" t="s">
        <v>134</v>
      </c>
      <c r="Q1454" s="71"/>
      <c r="R1454" s="98">
        <v>43264</v>
      </c>
      <c r="S1454" s="87"/>
      <c r="T1454" s="95"/>
      <c r="U1454" s="95"/>
      <c r="V1454" s="95"/>
    </row>
    <row r="1455" spans="2:22">
      <c r="B1455" s="70" t="s">
        <v>102</v>
      </c>
      <c r="C1455" s="101"/>
      <c r="D1455" s="72" t="s">
        <v>88</v>
      </c>
      <c r="E1455" s="95"/>
      <c r="F1455" s="72" t="s">
        <v>88</v>
      </c>
      <c r="G1455" s="95"/>
      <c r="H1455" s="72" t="s">
        <v>143</v>
      </c>
      <c r="I1455" s="101"/>
      <c r="J1455" s="92" t="s">
        <v>134</v>
      </c>
      <c r="K1455" s="93"/>
      <c r="L1455" s="92" t="s">
        <v>134</v>
      </c>
      <c r="M1455" s="71"/>
      <c r="N1455" s="72" t="s">
        <v>134</v>
      </c>
      <c r="O1455" s="71"/>
      <c r="P1455" s="72" t="s">
        <v>134</v>
      </c>
      <c r="Q1455" s="71"/>
      <c r="R1455" s="98">
        <v>42936</v>
      </c>
      <c r="S1455" s="87"/>
      <c r="T1455" s="95"/>
      <c r="U1455" s="95"/>
      <c r="V1455" s="95"/>
    </row>
    <row r="1456" spans="2:22">
      <c r="B1456" s="70" t="s">
        <v>102</v>
      </c>
      <c r="C1456" s="101"/>
      <c r="D1456" s="72" t="s">
        <v>88</v>
      </c>
      <c r="E1456" s="95"/>
      <c r="F1456" s="72" t="s">
        <v>88</v>
      </c>
      <c r="G1456" s="95"/>
      <c r="H1456" s="72" t="s">
        <v>142</v>
      </c>
      <c r="I1456" s="101"/>
      <c r="J1456" s="92" t="s">
        <v>134</v>
      </c>
      <c r="K1456" s="93"/>
      <c r="L1456" s="92" t="s">
        <v>134</v>
      </c>
      <c r="M1456" s="71"/>
      <c r="N1456" s="72" t="s">
        <v>134</v>
      </c>
      <c r="O1456" s="71"/>
      <c r="P1456" s="72" t="s">
        <v>134</v>
      </c>
      <c r="Q1456" s="71"/>
      <c r="R1456" s="98">
        <v>42195</v>
      </c>
      <c r="S1456" s="87"/>
      <c r="T1456" s="95"/>
      <c r="U1456" s="95"/>
      <c r="V1456" s="95"/>
    </row>
    <row r="1457" spans="2:22">
      <c r="B1457" s="70" t="s">
        <v>102</v>
      </c>
      <c r="C1457" s="101"/>
      <c r="D1457" s="72" t="s">
        <v>91</v>
      </c>
      <c r="E1457" s="95"/>
      <c r="F1457" s="72" t="s">
        <v>91</v>
      </c>
      <c r="G1457" s="95"/>
      <c r="H1457" s="72" t="s">
        <v>142</v>
      </c>
      <c r="I1457" s="101"/>
      <c r="J1457" s="92" t="s">
        <v>134</v>
      </c>
      <c r="K1457" s="93"/>
      <c r="L1457" s="92" t="s">
        <v>134</v>
      </c>
      <c r="M1457" s="71"/>
      <c r="N1457" s="72" t="s">
        <v>134</v>
      </c>
      <c r="O1457" s="71"/>
      <c r="P1457" s="72" t="s">
        <v>134</v>
      </c>
      <c r="Q1457" s="71"/>
      <c r="R1457" s="98">
        <v>40324</v>
      </c>
      <c r="S1457" s="87"/>
      <c r="T1457" s="95"/>
      <c r="U1457" s="95"/>
      <c r="V1457" s="95"/>
    </row>
    <row r="1458" spans="2:22">
      <c r="B1458" s="70" t="s">
        <v>102</v>
      </c>
      <c r="C1458" s="101"/>
      <c r="D1458" s="72" t="s">
        <v>98</v>
      </c>
      <c r="E1458" s="95"/>
      <c r="F1458" s="72" t="s">
        <v>91</v>
      </c>
      <c r="G1458" s="95"/>
      <c r="H1458" s="72" t="s">
        <v>142</v>
      </c>
      <c r="I1458" s="101"/>
      <c r="J1458" s="92" t="s">
        <v>134</v>
      </c>
      <c r="K1458" s="93"/>
      <c r="L1458" s="92" t="s">
        <v>134</v>
      </c>
      <c r="M1458" s="71"/>
      <c r="N1458" s="72" t="s">
        <v>134</v>
      </c>
      <c r="O1458" s="71"/>
      <c r="P1458" s="72" t="s">
        <v>134</v>
      </c>
      <c r="Q1458" s="71"/>
      <c r="R1458" s="98">
        <v>37940</v>
      </c>
      <c r="S1458" s="87"/>
      <c r="T1458" s="95"/>
      <c r="U1458" s="95"/>
      <c r="V1458" s="95"/>
    </row>
    <row r="1459" spans="2:22">
      <c r="B1459" s="70" t="s">
        <v>102</v>
      </c>
      <c r="C1459" s="101"/>
      <c r="D1459" s="72" t="s">
        <v>98</v>
      </c>
      <c r="E1459" s="95"/>
      <c r="F1459" s="72" t="s">
        <v>91</v>
      </c>
      <c r="G1459" s="95"/>
      <c r="H1459" s="72" t="s">
        <v>134</v>
      </c>
      <c r="I1459" s="101"/>
      <c r="J1459" s="92" t="s">
        <v>134</v>
      </c>
      <c r="K1459" s="93"/>
      <c r="L1459" s="92" t="s">
        <v>134</v>
      </c>
      <c r="M1459" s="71"/>
      <c r="N1459" s="72" t="s">
        <v>134</v>
      </c>
      <c r="O1459" s="71"/>
      <c r="P1459" s="72" t="s">
        <v>134</v>
      </c>
      <c r="Q1459" s="71"/>
      <c r="R1459" s="98">
        <v>37802</v>
      </c>
      <c r="S1459" s="87"/>
      <c r="T1459" s="95"/>
      <c r="U1459" s="95"/>
      <c r="V1459" s="95"/>
    </row>
    <row r="1460" spans="2:22">
      <c r="B1460" s="70" t="s">
        <v>102</v>
      </c>
      <c r="C1460" s="101"/>
      <c r="D1460" s="72" t="s">
        <v>88</v>
      </c>
      <c r="E1460" s="95"/>
      <c r="F1460" s="72" t="s">
        <v>88</v>
      </c>
      <c r="G1460" s="95"/>
      <c r="H1460" s="72" t="s">
        <v>134</v>
      </c>
      <c r="I1460" s="101"/>
      <c r="J1460" s="92" t="s">
        <v>134</v>
      </c>
      <c r="K1460" s="93"/>
      <c r="L1460" s="92" t="s">
        <v>134</v>
      </c>
      <c r="M1460" s="71"/>
      <c r="N1460" s="72" t="s">
        <v>134</v>
      </c>
      <c r="O1460" s="71"/>
      <c r="P1460" s="72" t="s">
        <v>134</v>
      </c>
      <c r="Q1460" s="71"/>
      <c r="R1460" s="98">
        <v>35881</v>
      </c>
      <c r="S1460" s="87"/>
      <c r="T1460" s="95"/>
      <c r="U1460" s="95"/>
      <c r="V1460" s="95"/>
    </row>
    <row r="1461" spans="2:22" s="85" customFormat="1">
      <c r="B1461" s="84" t="s">
        <v>317</v>
      </c>
      <c r="D1461" s="86" t="s">
        <v>107</v>
      </c>
      <c r="E1461" s="96"/>
      <c r="F1461" s="86" t="s">
        <v>107</v>
      </c>
      <c r="G1461" s="96"/>
      <c r="H1461" s="86" t="s">
        <v>142</v>
      </c>
      <c r="J1461" s="92" t="s">
        <v>134</v>
      </c>
      <c r="K1461" s="89"/>
      <c r="L1461" s="92" t="s">
        <v>134</v>
      </c>
      <c r="M1461" s="90"/>
      <c r="N1461" s="86" t="s">
        <v>134</v>
      </c>
      <c r="O1461" s="90"/>
      <c r="P1461" s="86" t="s">
        <v>134</v>
      </c>
      <c r="Q1461" s="90"/>
      <c r="R1461" s="97">
        <v>45841</v>
      </c>
      <c r="S1461" s="87"/>
      <c r="T1461" s="96"/>
      <c r="U1461" s="96"/>
      <c r="V1461" s="96"/>
    </row>
    <row r="1462" spans="2:22" s="342" customFormat="1">
      <c r="B1462" s="70" t="s">
        <v>317</v>
      </c>
      <c r="D1462" s="72" t="s">
        <v>107</v>
      </c>
      <c r="E1462" s="95"/>
      <c r="F1462" s="72" t="s">
        <v>107</v>
      </c>
      <c r="G1462" s="95"/>
      <c r="H1462" s="72" t="s">
        <v>142</v>
      </c>
      <c r="J1462" s="92" t="s">
        <v>134</v>
      </c>
      <c r="K1462" s="93"/>
      <c r="L1462" s="92" t="s">
        <v>134</v>
      </c>
      <c r="M1462" s="71"/>
      <c r="N1462" s="72" t="s">
        <v>134</v>
      </c>
      <c r="O1462" s="71"/>
      <c r="P1462" s="72" t="s">
        <v>134</v>
      </c>
      <c r="Q1462" s="71"/>
      <c r="R1462" s="98">
        <v>45331</v>
      </c>
      <c r="S1462" s="102"/>
      <c r="T1462" s="95"/>
      <c r="U1462" s="95"/>
      <c r="V1462" s="95"/>
    </row>
    <row r="1463" spans="2:22" s="270" customFormat="1">
      <c r="B1463" s="70" t="s">
        <v>317</v>
      </c>
      <c r="D1463" s="72" t="s">
        <v>110</v>
      </c>
      <c r="E1463" s="95"/>
      <c r="F1463" s="72" t="s">
        <v>110</v>
      </c>
      <c r="G1463" s="95"/>
      <c r="H1463" s="72" t="s">
        <v>144</v>
      </c>
      <c r="J1463" s="92" t="s">
        <v>134</v>
      </c>
      <c r="K1463" s="93"/>
      <c r="L1463" s="92" t="s">
        <v>134</v>
      </c>
      <c r="M1463" s="71"/>
      <c r="N1463" s="72" t="s">
        <v>134</v>
      </c>
      <c r="O1463" s="71"/>
      <c r="P1463" s="72" t="s">
        <v>134</v>
      </c>
      <c r="Q1463" s="71"/>
      <c r="R1463" s="98">
        <v>45230</v>
      </c>
      <c r="S1463" s="102"/>
      <c r="T1463" s="95"/>
      <c r="U1463" s="95"/>
      <c r="V1463" s="95"/>
    </row>
    <row r="1464" spans="2:22" s="264" customFormat="1">
      <c r="B1464" s="70" t="s">
        <v>317</v>
      </c>
      <c r="D1464" s="72" t="s">
        <v>110</v>
      </c>
      <c r="E1464" s="95"/>
      <c r="F1464" s="72" t="s">
        <v>110</v>
      </c>
      <c r="G1464" s="95"/>
      <c r="H1464" s="72" t="s">
        <v>285</v>
      </c>
      <c r="J1464" s="92" t="s">
        <v>600</v>
      </c>
      <c r="K1464" s="93"/>
      <c r="L1464" s="92" t="s">
        <v>600</v>
      </c>
      <c r="M1464" s="71"/>
      <c r="N1464" s="72" t="s">
        <v>134</v>
      </c>
      <c r="O1464" s="71"/>
      <c r="P1464" s="72" t="s">
        <v>134</v>
      </c>
      <c r="Q1464" s="71"/>
      <c r="R1464" s="98">
        <v>45140</v>
      </c>
      <c r="S1464" s="102"/>
      <c r="T1464" s="95"/>
      <c r="U1464" s="95"/>
      <c r="V1464" s="95"/>
    </row>
    <row r="1465" spans="2:22" s="224" customFormat="1">
      <c r="B1465" s="70" t="s">
        <v>317</v>
      </c>
      <c r="D1465" s="72" t="s">
        <v>91</v>
      </c>
      <c r="E1465" s="95"/>
      <c r="F1465" s="72" t="s">
        <v>91</v>
      </c>
      <c r="G1465" s="95"/>
      <c r="H1465" s="72" t="s">
        <v>142</v>
      </c>
      <c r="J1465" s="92" t="s">
        <v>134</v>
      </c>
      <c r="K1465" s="93"/>
      <c r="L1465" s="92" t="s">
        <v>134</v>
      </c>
      <c r="M1465" s="71"/>
      <c r="N1465" s="72" t="s">
        <v>134</v>
      </c>
      <c r="O1465" s="71"/>
      <c r="P1465" s="72" t="s">
        <v>134</v>
      </c>
      <c r="Q1465" s="71"/>
      <c r="R1465" s="98">
        <v>45107</v>
      </c>
      <c r="S1465" s="102"/>
      <c r="T1465" s="95"/>
      <c r="U1465" s="95"/>
      <c r="V1465" s="95"/>
    </row>
    <row r="1466" spans="2:22" s="221" customFormat="1">
      <c r="B1466" s="70" t="s">
        <v>317</v>
      </c>
      <c r="D1466" s="72" t="s">
        <v>91</v>
      </c>
      <c r="E1466" s="95"/>
      <c r="F1466" s="72" t="s">
        <v>91</v>
      </c>
      <c r="G1466" s="95"/>
      <c r="H1466" s="72" t="s">
        <v>142</v>
      </c>
      <c r="J1466" s="92" t="s">
        <v>134</v>
      </c>
      <c r="K1466" s="93"/>
      <c r="L1466" s="92" t="s">
        <v>134</v>
      </c>
      <c r="M1466" s="71"/>
      <c r="N1466" s="72" t="s">
        <v>134</v>
      </c>
      <c r="O1466" s="71"/>
      <c r="P1466" s="72" t="s">
        <v>134</v>
      </c>
      <c r="Q1466" s="71"/>
      <c r="R1466" s="98">
        <v>44386</v>
      </c>
      <c r="S1466" s="102"/>
      <c r="T1466" s="95"/>
      <c r="U1466" s="95"/>
      <c r="V1466" s="95"/>
    </row>
    <row r="1467" spans="2:22" s="139" customFormat="1">
      <c r="B1467" s="70" t="s">
        <v>317</v>
      </c>
      <c r="D1467" s="72" t="s">
        <v>91</v>
      </c>
      <c r="E1467" s="95"/>
      <c r="F1467" s="72" t="s">
        <v>91</v>
      </c>
      <c r="G1467" s="95"/>
      <c r="H1467" s="72" t="s">
        <v>142</v>
      </c>
      <c r="J1467" s="92" t="s">
        <v>134</v>
      </c>
      <c r="K1467" s="93"/>
      <c r="L1467" s="92" t="s">
        <v>134</v>
      </c>
      <c r="M1467" s="71"/>
      <c r="N1467" s="72" t="s">
        <v>134</v>
      </c>
      <c r="O1467" s="71"/>
      <c r="P1467" s="72" t="s">
        <v>134</v>
      </c>
      <c r="Q1467" s="71"/>
      <c r="R1467" s="98">
        <v>43683</v>
      </c>
      <c r="S1467" s="102"/>
      <c r="T1467" s="95"/>
      <c r="U1467" s="95"/>
      <c r="V1467" s="95"/>
    </row>
    <row r="1468" spans="2:22">
      <c r="B1468" s="84" t="s">
        <v>155</v>
      </c>
      <c r="C1468" s="85"/>
      <c r="D1468" s="86" t="s">
        <v>91</v>
      </c>
      <c r="E1468" s="96"/>
      <c r="F1468" s="86" t="s">
        <v>91</v>
      </c>
      <c r="G1468" s="96"/>
      <c r="H1468" s="86" t="s">
        <v>142</v>
      </c>
      <c r="I1468" s="85"/>
      <c r="J1468" s="88" t="s">
        <v>134</v>
      </c>
      <c r="K1468" s="89"/>
      <c r="L1468" s="88" t="s">
        <v>134</v>
      </c>
      <c r="M1468" s="90"/>
      <c r="N1468" s="86" t="s">
        <v>134</v>
      </c>
      <c r="O1468" s="90"/>
      <c r="P1468" s="86" t="s">
        <v>134</v>
      </c>
      <c r="Q1468" s="90"/>
      <c r="R1468" s="97">
        <v>45807</v>
      </c>
      <c r="S1468" s="87"/>
      <c r="T1468" s="96"/>
      <c r="U1468" s="96"/>
      <c r="V1468" s="96"/>
    </row>
    <row r="1469" spans="2:22" s="338" customFormat="1">
      <c r="B1469" s="70" t="s">
        <v>155</v>
      </c>
      <c r="D1469" s="72" t="s">
        <v>98</v>
      </c>
      <c r="E1469" s="95"/>
      <c r="F1469" s="72" t="s">
        <v>98</v>
      </c>
      <c r="G1469" s="95"/>
      <c r="H1469" s="72" t="s">
        <v>143</v>
      </c>
      <c r="J1469" s="92" t="s">
        <v>134</v>
      </c>
      <c r="K1469" s="93"/>
      <c r="L1469" s="92" t="s">
        <v>134</v>
      </c>
      <c r="M1469" s="71"/>
      <c r="N1469" s="72" t="s">
        <v>134</v>
      </c>
      <c r="O1469" s="71"/>
      <c r="P1469" s="72" t="s">
        <v>134</v>
      </c>
      <c r="Q1469" s="71"/>
      <c r="R1469" s="98">
        <v>45464</v>
      </c>
      <c r="S1469" s="102"/>
      <c r="T1469" s="95"/>
      <c r="U1469" s="95"/>
      <c r="V1469" s="95"/>
    </row>
    <row r="1470" spans="2:22" s="290" customFormat="1">
      <c r="B1470" s="70" t="s">
        <v>155</v>
      </c>
      <c r="D1470" s="72" t="s">
        <v>98</v>
      </c>
      <c r="E1470" s="95"/>
      <c r="F1470" s="72" t="s">
        <v>98</v>
      </c>
      <c r="G1470" s="95"/>
      <c r="H1470" s="72" t="s">
        <v>143</v>
      </c>
      <c r="J1470" s="92" t="s">
        <v>134</v>
      </c>
      <c r="K1470" s="93"/>
      <c r="L1470" s="92" t="s">
        <v>134</v>
      </c>
      <c r="M1470" s="71"/>
      <c r="N1470" s="72" t="s">
        <v>134</v>
      </c>
      <c r="O1470" s="71"/>
      <c r="P1470" s="72" t="s">
        <v>134</v>
      </c>
      <c r="Q1470" s="71"/>
      <c r="R1470" s="98">
        <v>45268</v>
      </c>
      <c r="S1470" s="102"/>
      <c r="T1470" s="95"/>
      <c r="U1470" s="95"/>
      <c r="V1470" s="95"/>
    </row>
    <row r="1471" spans="2:22" s="257" customFormat="1">
      <c r="B1471" s="70" t="s">
        <v>155</v>
      </c>
      <c r="D1471" s="72" t="s">
        <v>98</v>
      </c>
      <c r="E1471" s="95"/>
      <c r="F1471" s="72" t="s">
        <v>98</v>
      </c>
      <c r="G1471" s="95"/>
      <c r="H1471" s="72" t="s">
        <v>142</v>
      </c>
      <c r="J1471" s="92" t="s">
        <v>134</v>
      </c>
      <c r="K1471" s="93"/>
      <c r="L1471" s="92" t="s">
        <v>134</v>
      </c>
      <c r="M1471" s="71"/>
      <c r="N1471" s="72" t="s">
        <v>134</v>
      </c>
      <c r="O1471" s="71"/>
      <c r="P1471" s="72" t="s">
        <v>134</v>
      </c>
      <c r="Q1471" s="71"/>
      <c r="R1471" s="98">
        <v>44953</v>
      </c>
      <c r="S1471" s="102"/>
      <c r="T1471" s="95"/>
      <c r="U1471" s="95"/>
      <c r="V1471" s="95"/>
    </row>
    <row r="1472" spans="2:22" s="202" customFormat="1">
      <c r="B1472" s="70" t="s">
        <v>155</v>
      </c>
      <c r="D1472" s="72" t="s">
        <v>91</v>
      </c>
      <c r="E1472" s="95"/>
      <c r="F1472" s="72" t="s">
        <v>91</v>
      </c>
      <c r="G1472" s="95"/>
      <c r="H1472" s="72" t="s">
        <v>285</v>
      </c>
      <c r="J1472" s="92" t="s">
        <v>600</v>
      </c>
      <c r="K1472" s="93"/>
      <c r="L1472" s="92" t="s">
        <v>600</v>
      </c>
      <c r="M1472" s="71"/>
      <c r="N1472" s="72" t="s">
        <v>134</v>
      </c>
      <c r="O1472" s="71"/>
      <c r="P1472" s="72" t="s">
        <v>134</v>
      </c>
      <c r="Q1472" s="71"/>
      <c r="R1472" s="98">
        <v>44855</v>
      </c>
      <c r="S1472" s="102"/>
      <c r="T1472" s="95"/>
      <c r="U1472" s="95"/>
      <c r="V1472" s="95"/>
    </row>
    <row r="1473" spans="2:22" s="193" customFormat="1">
      <c r="B1473" s="70" t="s">
        <v>155</v>
      </c>
      <c r="D1473" s="72" t="s">
        <v>88</v>
      </c>
      <c r="E1473" s="95"/>
      <c r="F1473" s="72" t="s">
        <v>88</v>
      </c>
      <c r="G1473" s="95"/>
      <c r="H1473" s="72" t="s">
        <v>142</v>
      </c>
      <c r="J1473" s="92" t="s">
        <v>134</v>
      </c>
      <c r="K1473" s="93"/>
      <c r="L1473" s="92" t="s">
        <v>134</v>
      </c>
      <c r="M1473" s="71"/>
      <c r="N1473" s="72" t="s">
        <v>134</v>
      </c>
      <c r="O1473" s="71"/>
      <c r="P1473" s="72" t="s">
        <v>134</v>
      </c>
      <c r="Q1473" s="71"/>
      <c r="R1473" s="98">
        <v>44529</v>
      </c>
      <c r="S1473" s="102"/>
      <c r="T1473" s="95"/>
      <c r="U1473" s="95"/>
      <c r="V1473" s="95"/>
    </row>
    <row r="1474" spans="2:22" s="154" customFormat="1">
      <c r="B1474" s="70" t="s">
        <v>155</v>
      </c>
      <c r="D1474" s="72" t="s">
        <v>88</v>
      </c>
      <c r="E1474" s="95"/>
      <c r="F1474" s="72" t="s">
        <v>88</v>
      </c>
      <c r="G1474" s="95"/>
      <c r="H1474" s="72" t="s">
        <v>144</v>
      </c>
      <c r="J1474" s="92" t="s">
        <v>134</v>
      </c>
      <c r="K1474" s="93"/>
      <c r="L1474" s="92" t="s">
        <v>134</v>
      </c>
      <c r="M1474" s="71"/>
      <c r="N1474" s="72" t="s">
        <v>134</v>
      </c>
      <c r="O1474" s="71"/>
      <c r="P1474" s="72" t="s">
        <v>134</v>
      </c>
      <c r="Q1474" s="71"/>
      <c r="R1474" s="98">
        <v>43803</v>
      </c>
      <c r="S1474" s="102"/>
      <c r="T1474" s="95"/>
      <c r="U1474" s="95"/>
      <c r="V1474" s="95"/>
    </row>
    <row r="1475" spans="2:22">
      <c r="B1475" s="70" t="s">
        <v>155</v>
      </c>
      <c r="C1475" s="101"/>
      <c r="D1475" s="72" t="s">
        <v>88</v>
      </c>
      <c r="E1475" s="95"/>
      <c r="F1475" s="72" t="s">
        <v>88</v>
      </c>
      <c r="G1475" s="95"/>
      <c r="H1475" s="72" t="s">
        <v>142</v>
      </c>
      <c r="I1475" s="101"/>
      <c r="J1475" s="92" t="s">
        <v>134</v>
      </c>
      <c r="K1475" s="93"/>
      <c r="L1475" s="92" t="s">
        <v>134</v>
      </c>
      <c r="M1475" s="71"/>
      <c r="N1475" s="72" t="s">
        <v>134</v>
      </c>
      <c r="O1475" s="71"/>
      <c r="P1475" s="72" t="s">
        <v>134</v>
      </c>
      <c r="Q1475" s="71"/>
      <c r="R1475" s="98">
        <v>43046</v>
      </c>
      <c r="S1475" s="87"/>
      <c r="T1475" s="95"/>
      <c r="U1475" s="95"/>
      <c r="V1475" s="95"/>
    </row>
    <row r="1476" spans="2:22">
      <c r="B1476" s="70" t="s">
        <v>155</v>
      </c>
      <c r="C1476" s="101"/>
      <c r="D1476" s="72" t="s">
        <v>69</v>
      </c>
      <c r="E1476" s="95"/>
      <c r="F1476" s="72" t="s">
        <v>69</v>
      </c>
      <c r="G1476" s="95"/>
      <c r="H1476" s="72" t="s">
        <v>142</v>
      </c>
      <c r="I1476" s="101"/>
      <c r="J1476" s="92" t="s">
        <v>134</v>
      </c>
      <c r="K1476" s="93"/>
      <c r="L1476" s="92" t="s">
        <v>134</v>
      </c>
      <c r="M1476" s="71"/>
      <c r="N1476" s="72" t="s">
        <v>134</v>
      </c>
      <c r="O1476" s="71"/>
      <c r="P1476" s="72" t="s">
        <v>134</v>
      </c>
      <c r="Q1476" s="71"/>
      <c r="R1476" s="98">
        <v>42489</v>
      </c>
      <c r="S1476" s="87"/>
      <c r="T1476" s="95"/>
      <c r="U1476" s="95"/>
      <c r="V1476" s="95"/>
    </row>
    <row r="1477" spans="2:22">
      <c r="B1477" s="70" t="s">
        <v>155</v>
      </c>
      <c r="C1477" s="101"/>
      <c r="D1477" s="72" t="s">
        <v>79</v>
      </c>
      <c r="E1477" s="95"/>
      <c r="F1477" s="72" t="s">
        <v>79</v>
      </c>
      <c r="G1477" s="95"/>
      <c r="H1477" s="72" t="s">
        <v>285</v>
      </c>
      <c r="I1477" s="101"/>
      <c r="J1477" s="92" t="s">
        <v>600</v>
      </c>
      <c r="K1477" s="93"/>
      <c r="L1477" s="92" t="s">
        <v>600</v>
      </c>
      <c r="M1477" s="71"/>
      <c r="N1477" s="72" t="s">
        <v>134</v>
      </c>
      <c r="O1477" s="71"/>
      <c r="P1477" s="72" t="s">
        <v>134</v>
      </c>
      <c r="Q1477" s="71"/>
      <c r="R1477" s="98">
        <v>42433</v>
      </c>
      <c r="S1477" s="87"/>
      <c r="T1477" s="95"/>
      <c r="U1477" s="95"/>
      <c r="V1477" s="95"/>
    </row>
    <row r="1478" spans="2:22">
      <c r="B1478" s="70" t="s">
        <v>155</v>
      </c>
      <c r="C1478" s="101"/>
      <c r="D1478" s="72" t="s">
        <v>79</v>
      </c>
      <c r="E1478" s="95"/>
      <c r="F1478" s="72" t="s">
        <v>79</v>
      </c>
      <c r="G1478" s="95"/>
      <c r="H1478" s="72" t="s">
        <v>142</v>
      </c>
      <c r="I1478" s="101"/>
      <c r="J1478" s="92" t="s">
        <v>134</v>
      </c>
      <c r="K1478" s="93"/>
      <c r="L1478" s="92" t="s">
        <v>134</v>
      </c>
      <c r="M1478" s="71"/>
      <c r="N1478" s="72" t="s">
        <v>134</v>
      </c>
      <c r="O1478" s="71"/>
      <c r="P1478" s="72" t="s">
        <v>134</v>
      </c>
      <c r="Q1478" s="71"/>
      <c r="R1478" s="98">
        <v>41220</v>
      </c>
      <c r="S1478" s="87"/>
      <c r="T1478" s="95"/>
      <c r="U1478" s="95"/>
      <c r="V1478" s="95"/>
    </row>
    <row r="1479" spans="2:22" s="85" customFormat="1">
      <c r="B1479" s="84" t="s">
        <v>7</v>
      </c>
      <c r="D1479" s="86" t="s">
        <v>2</v>
      </c>
      <c r="E1479" s="96"/>
      <c r="F1479" s="86" t="s">
        <v>2</v>
      </c>
      <c r="G1479" s="96"/>
      <c r="H1479" s="86" t="s">
        <v>142</v>
      </c>
      <c r="J1479" s="88" t="s">
        <v>134</v>
      </c>
      <c r="K1479" s="89"/>
      <c r="L1479" s="88" t="s">
        <v>134</v>
      </c>
      <c r="M1479" s="90"/>
      <c r="N1479" s="86" t="s">
        <v>134</v>
      </c>
      <c r="O1479" s="90"/>
      <c r="P1479" s="86" t="s">
        <v>134</v>
      </c>
      <c r="Q1479" s="90"/>
      <c r="R1479" s="97">
        <v>46136</v>
      </c>
      <c r="S1479" s="87"/>
      <c r="T1479" s="96"/>
      <c r="U1479" s="96"/>
      <c r="V1479" s="96"/>
    </row>
    <row r="1480" spans="2:22">
      <c r="B1480" s="70" t="s">
        <v>7</v>
      </c>
      <c r="C1480" s="85"/>
      <c r="D1480" s="72" t="s">
        <v>2</v>
      </c>
      <c r="E1480" s="95"/>
      <c r="F1480" s="72" t="s">
        <v>2</v>
      </c>
      <c r="G1480" s="95"/>
      <c r="H1480" s="72" t="s">
        <v>142</v>
      </c>
      <c r="I1480" s="85"/>
      <c r="J1480" s="92" t="s">
        <v>134</v>
      </c>
      <c r="K1480" s="93"/>
      <c r="L1480" s="92" t="s">
        <v>134</v>
      </c>
      <c r="M1480" s="71"/>
      <c r="N1480" s="72" t="s">
        <v>134</v>
      </c>
      <c r="O1480" s="71"/>
      <c r="P1480" s="72" t="s">
        <v>134</v>
      </c>
      <c r="Q1480" s="90"/>
      <c r="R1480" s="97">
        <v>45450</v>
      </c>
      <c r="S1480" s="87"/>
      <c r="T1480" s="96"/>
      <c r="U1480" s="96"/>
      <c r="V1480" s="96"/>
    </row>
    <row r="1481" spans="2:22" s="287" customFormat="1">
      <c r="B1481" s="70" t="s">
        <v>7</v>
      </c>
      <c r="D1481" s="72" t="s">
        <v>2</v>
      </c>
      <c r="E1481" s="95"/>
      <c r="F1481" s="72" t="s">
        <v>2</v>
      </c>
      <c r="G1481" s="95"/>
      <c r="H1481" s="72" t="s">
        <v>142</v>
      </c>
      <c r="J1481" s="92" t="s">
        <v>134</v>
      </c>
      <c r="K1481" s="93"/>
      <c r="L1481" s="92" t="s">
        <v>134</v>
      </c>
      <c r="M1481" s="71"/>
      <c r="N1481" s="72" t="s">
        <v>134</v>
      </c>
      <c r="O1481" s="71"/>
      <c r="P1481" s="72" t="s">
        <v>134</v>
      </c>
      <c r="Q1481" s="71"/>
      <c r="R1481" s="98">
        <v>44687</v>
      </c>
      <c r="S1481" s="102"/>
      <c r="T1481" s="95"/>
      <c r="U1481" s="95"/>
      <c r="V1481" s="95"/>
    </row>
    <row r="1482" spans="2:22" s="172" customFormat="1">
      <c r="B1482" s="70" t="s">
        <v>7</v>
      </c>
      <c r="D1482" s="72" t="s">
        <v>2</v>
      </c>
      <c r="E1482" s="95"/>
      <c r="F1482" s="72" t="s">
        <v>2</v>
      </c>
      <c r="G1482" s="95"/>
      <c r="H1482" s="72" t="s">
        <v>142</v>
      </c>
      <c r="J1482" s="92" t="s">
        <v>134</v>
      </c>
      <c r="K1482" s="93"/>
      <c r="L1482" s="92" t="s">
        <v>134</v>
      </c>
      <c r="M1482" s="71"/>
      <c r="N1482" s="72" t="s">
        <v>134</v>
      </c>
      <c r="O1482" s="71"/>
      <c r="P1482" s="72" t="s">
        <v>134</v>
      </c>
      <c r="Q1482" s="71"/>
      <c r="R1482" s="98">
        <v>37940</v>
      </c>
      <c r="S1482" s="102"/>
      <c r="T1482" s="95"/>
      <c r="U1482" s="95"/>
      <c r="V1482" s="95"/>
    </row>
    <row r="1483" spans="2:22">
      <c r="B1483" s="70" t="s">
        <v>7</v>
      </c>
      <c r="C1483" s="101"/>
      <c r="D1483" s="72" t="s">
        <v>2</v>
      </c>
      <c r="E1483" s="95"/>
      <c r="F1483" s="72" t="s">
        <v>2</v>
      </c>
      <c r="G1483" s="95"/>
      <c r="H1483" s="72" t="s">
        <v>134</v>
      </c>
      <c r="I1483" s="101"/>
      <c r="J1483" s="92" t="s">
        <v>134</v>
      </c>
      <c r="K1483" s="93"/>
      <c r="L1483" s="92" t="s">
        <v>134</v>
      </c>
      <c r="M1483" s="71"/>
      <c r="N1483" s="72" t="s">
        <v>134</v>
      </c>
      <c r="O1483" s="71"/>
      <c r="P1483" s="72" t="s">
        <v>134</v>
      </c>
      <c r="Q1483" s="71"/>
      <c r="R1483" s="98">
        <v>35703</v>
      </c>
      <c r="S1483" s="87"/>
      <c r="T1483" s="95"/>
      <c r="U1483" s="95"/>
      <c r="V1483" s="95"/>
    </row>
    <row r="1484" spans="2:22">
      <c r="B1484" s="70" t="s">
        <v>7</v>
      </c>
      <c r="C1484" s="101"/>
      <c r="D1484" s="72" t="s">
        <v>19</v>
      </c>
      <c r="E1484" s="95"/>
      <c r="F1484" s="72" t="s">
        <v>2</v>
      </c>
      <c r="G1484" s="95"/>
      <c r="H1484" s="72" t="s">
        <v>134</v>
      </c>
      <c r="I1484" s="101"/>
      <c r="J1484" s="92" t="s">
        <v>134</v>
      </c>
      <c r="K1484" s="93"/>
      <c r="L1484" s="92" t="s">
        <v>134</v>
      </c>
      <c r="M1484" s="71"/>
      <c r="N1484" s="72" t="s">
        <v>134</v>
      </c>
      <c r="O1484" s="71"/>
      <c r="P1484" s="72" t="s">
        <v>134</v>
      </c>
      <c r="Q1484" s="71"/>
      <c r="R1484" s="98">
        <v>34922</v>
      </c>
      <c r="S1484" s="87"/>
      <c r="T1484" s="95"/>
      <c r="U1484" s="95"/>
      <c r="V1484" s="95"/>
    </row>
    <row r="1485" spans="2:22">
      <c r="B1485" s="70" t="s">
        <v>7</v>
      </c>
      <c r="C1485" s="101"/>
      <c r="D1485" s="72" t="s">
        <v>19</v>
      </c>
      <c r="E1485" s="95"/>
      <c r="F1485" s="72" t="s">
        <v>134</v>
      </c>
      <c r="G1485" s="95"/>
      <c r="H1485" s="72" t="s">
        <v>134</v>
      </c>
      <c r="I1485" s="101"/>
      <c r="J1485" s="92" t="s">
        <v>134</v>
      </c>
      <c r="K1485" s="93"/>
      <c r="L1485" s="92" t="s">
        <v>134</v>
      </c>
      <c r="M1485" s="71"/>
      <c r="N1485" s="72" t="s">
        <v>134</v>
      </c>
      <c r="O1485" s="71"/>
      <c r="P1485" s="72" t="s">
        <v>134</v>
      </c>
      <c r="Q1485" s="71"/>
      <c r="R1485" s="98">
        <v>31971</v>
      </c>
      <c r="S1485" s="87"/>
      <c r="T1485" s="95"/>
      <c r="U1485" s="95"/>
      <c r="V1485" s="95"/>
    </row>
    <row r="1486" spans="2:22">
      <c r="B1486" s="70" t="s">
        <v>7</v>
      </c>
      <c r="C1486" s="101"/>
      <c r="D1486" s="72" t="s">
        <v>2</v>
      </c>
      <c r="E1486" s="95"/>
      <c r="F1486" s="72" t="s">
        <v>134</v>
      </c>
      <c r="G1486" s="95"/>
      <c r="H1486" s="72" t="s">
        <v>134</v>
      </c>
      <c r="I1486" s="101"/>
      <c r="J1486" s="92" t="s">
        <v>134</v>
      </c>
      <c r="K1486" s="93"/>
      <c r="L1486" s="92" t="s">
        <v>134</v>
      </c>
      <c r="M1486" s="71"/>
      <c r="N1486" s="72" t="s">
        <v>134</v>
      </c>
      <c r="O1486" s="71"/>
      <c r="P1486" s="72" t="s">
        <v>134</v>
      </c>
      <c r="Q1486" s="71"/>
      <c r="R1486" s="98">
        <v>28502</v>
      </c>
      <c r="S1486" s="87"/>
      <c r="T1486" s="95"/>
      <c r="U1486" s="95"/>
      <c r="V1486" s="95"/>
    </row>
    <row r="1487" spans="2:22">
      <c r="B1487" s="84" t="s">
        <v>51</v>
      </c>
      <c r="C1487" s="85"/>
      <c r="D1487" s="86" t="s">
        <v>53</v>
      </c>
      <c r="E1487" s="96"/>
      <c r="F1487" s="86" t="s">
        <v>53</v>
      </c>
      <c r="G1487" s="96"/>
      <c r="H1487" s="86" t="s">
        <v>142</v>
      </c>
      <c r="I1487" s="85"/>
      <c r="J1487" s="92" t="s">
        <v>134</v>
      </c>
      <c r="K1487" s="93"/>
      <c r="L1487" s="92" t="s">
        <v>134</v>
      </c>
      <c r="M1487" s="90"/>
      <c r="N1487" s="86" t="s">
        <v>134</v>
      </c>
      <c r="O1487" s="90"/>
      <c r="P1487" s="86" t="s">
        <v>134</v>
      </c>
      <c r="Q1487" s="90"/>
      <c r="R1487" s="97">
        <v>45848</v>
      </c>
      <c r="S1487" s="87"/>
      <c r="T1487" s="95"/>
      <c r="U1487" s="95"/>
      <c r="V1487" s="95"/>
    </row>
    <row r="1488" spans="2:22" s="343" customFormat="1">
      <c r="B1488" s="70" t="s">
        <v>51</v>
      </c>
      <c r="D1488" s="72" t="s">
        <v>56</v>
      </c>
      <c r="E1488" s="95"/>
      <c r="F1488" s="72" t="s">
        <v>56</v>
      </c>
      <c r="G1488" s="95"/>
      <c r="H1488" s="72" t="s">
        <v>143</v>
      </c>
      <c r="J1488" s="92" t="s">
        <v>134</v>
      </c>
      <c r="K1488" s="93"/>
      <c r="L1488" s="92" t="s">
        <v>134</v>
      </c>
      <c r="M1488" s="71"/>
      <c r="N1488" s="72" t="s">
        <v>134</v>
      </c>
      <c r="O1488" s="71"/>
      <c r="P1488" s="72" t="s">
        <v>134</v>
      </c>
      <c r="Q1488" s="71"/>
      <c r="R1488" s="98">
        <v>45533</v>
      </c>
      <c r="S1488" s="102"/>
      <c r="T1488" s="95"/>
      <c r="U1488" s="95"/>
      <c r="V1488" s="95"/>
    </row>
    <row r="1489" spans="2:22" s="301" customFormat="1">
      <c r="B1489" s="70" t="s">
        <v>51</v>
      </c>
      <c r="D1489" s="72" t="s">
        <v>56</v>
      </c>
      <c r="E1489" s="95"/>
      <c r="F1489" s="72" t="s">
        <v>56</v>
      </c>
      <c r="G1489" s="95"/>
      <c r="H1489" s="72" t="s">
        <v>142</v>
      </c>
      <c r="J1489" s="92" t="s">
        <v>134</v>
      </c>
      <c r="K1489" s="93"/>
      <c r="L1489" s="92" t="s">
        <v>134</v>
      </c>
      <c r="M1489" s="71"/>
      <c r="N1489" s="72" t="s">
        <v>134</v>
      </c>
      <c r="O1489" s="71"/>
      <c r="P1489" s="72" t="s">
        <v>134</v>
      </c>
      <c r="Q1489" s="71"/>
      <c r="R1489" s="98">
        <v>45267</v>
      </c>
      <c r="S1489" s="102"/>
      <c r="T1489" s="95"/>
      <c r="U1489" s="95"/>
      <c r="V1489" s="95"/>
    </row>
    <row r="1490" spans="2:22" s="257" customFormat="1">
      <c r="B1490" s="70" t="s">
        <v>51</v>
      </c>
      <c r="D1490" s="72" t="s">
        <v>60</v>
      </c>
      <c r="E1490" s="95"/>
      <c r="F1490" s="72" t="s">
        <v>60</v>
      </c>
      <c r="G1490" s="95"/>
      <c r="H1490" s="72" t="s">
        <v>143</v>
      </c>
      <c r="J1490" s="92" t="s">
        <v>134</v>
      </c>
      <c r="K1490" s="93"/>
      <c r="L1490" s="92" t="s">
        <v>134</v>
      </c>
      <c r="M1490" s="71"/>
      <c r="N1490" s="72" t="s">
        <v>134</v>
      </c>
      <c r="O1490" s="71"/>
      <c r="P1490" s="72" t="s">
        <v>134</v>
      </c>
      <c r="Q1490" s="71"/>
      <c r="R1490" s="98">
        <v>45061</v>
      </c>
      <c r="S1490" s="102"/>
      <c r="T1490" s="95"/>
      <c r="U1490" s="95"/>
      <c r="V1490" s="95"/>
    </row>
    <row r="1491" spans="2:22" s="216" customFormat="1">
      <c r="B1491" s="70" t="s">
        <v>51</v>
      </c>
      <c r="D1491" s="72" t="s">
        <v>79</v>
      </c>
      <c r="E1491" s="95"/>
      <c r="F1491" s="72" t="s">
        <v>79</v>
      </c>
      <c r="G1491" s="95"/>
      <c r="H1491" s="72" t="s">
        <v>143</v>
      </c>
      <c r="J1491" s="92" t="s">
        <v>134</v>
      </c>
      <c r="K1491" s="93"/>
      <c r="L1491" s="92" t="s">
        <v>134</v>
      </c>
      <c r="M1491" s="71"/>
      <c r="N1491" s="72" t="s">
        <v>134</v>
      </c>
      <c r="O1491" s="71"/>
      <c r="P1491" s="72" t="s">
        <v>134</v>
      </c>
      <c r="Q1491" s="71"/>
      <c r="R1491" s="98">
        <v>44840</v>
      </c>
      <c r="S1491" s="102"/>
      <c r="T1491" s="95"/>
      <c r="U1491" s="95"/>
      <c r="V1491" s="95"/>
    </row>
    <row r="1492" spans="2:22" s="192" customFormat="1">
      <c r="B1492" s="70" t="s">
        <v>51</v>
      </c>
      <c r="D1492" s="72" t="s">
        <v>79</v>
      </c>
      <c r="E1492" s="95"/>
      <c r="F1492" s="72" t="s">
        <v>79</v>
      </c>
      <c r="G1492" s="95"/>
      <c r="H1492" s="72" t="s">
        <v>142</v>
      </c>
      <c r="J1492" s="92" t="s">
        <v>134</v>
      </c>
      <c r="K1492" s="93"/>
      <c r="L1492" s="92" t="s">
        <v>134</v>
      </c>
      <c r="M1492" s="71"/>
      <c r="N1492" s="72" t="s">
        <v>134</v>
      </c>
      <c r="O1492" s="71"/>
      <c r="P1492" s="72" t="s">
        <v>134</v>
      </c>
      <c r="Q1492" s="71"/>
      <c r="R1492" s="98">
        <v>44483</v>
      </c>
      <c r="S1492" s="102"/>
      <c r="T1492" s="95"/>
      <c r="U1492" s="95"/>
      <c r="V1492" s="95"/>
    </row>
    <row r="1493" spans="2:22">
      <c r="B1493" s="70" t="s">
        <v>51</v>
      </c>
      <c r="C1493" s="148"/>
      <c r="D1493" s="72" t="s">
        <v>79</v>
      </c>
      <c r="E1493" s="95"/>
      <c r="F1493" s="72" t="s">
        <v>79</v>
      </c>
      <c r="G1493" s="95"/>
      <c r="H1493" s="72" t="s">
        <v>144</v>
      </c>
      <c r="I1493" s="148"/>
      <c r="J1493" s="92" t="s">
        <v>134</v>
      </c>
      <c r="K1493" s="93"/>
      <c r="L1493" s="92" t="s">
        <v>134</v>
      </c>
      <c r="M1493" s="71"/>
      <c r="N1493" s="72" t="s">
        <v>134</v>
      </c>
      <c r="O1493" s="71"/>
      <c r="P1493" s="72" t="s">
        <v>134</v>
      </c>
      <c r="Q1493" s="71"/>
      <c r="R1493" s="98">
        <v>44005</v>
      </c>
      <c r="S1493" s="87"/>
      <c r="T1493" s="96"/>
      <c r="U1493" s="96"/>
      <c r="V1493" s="96"/>
    </row>
    <row r="1494" spans="2:22">
      <c r="B1494" s="70" t="s">
        <v>51</v>
      </c>
      <c r="C1494" s="101"/>
      <c r="D1494" s="72" t="s">
        <v>60</v>
      </c>
      <c r="E1494" s="95"/>
      <c r="F1494" s="72" t="s">
        <v>60</v>
      </c>
      <c r="G1494" s="95"/>
      <c r="H1494" s="72" t="s">
        <v>285</v>
      </c>
      <c r="I1494" s="101"/>
      <c r="J1494" s="92" t="s">
        <v>600</v>
      </c>
      <c r="K1494" s="93"/>
      <c r="L1494" s="92" t="s">
        <v>600</v>
      </c>
      <c r="M1494" s="71"/>
      <c r="N1494" s="72" t="s">
        <v>134</v>
      </c>
      <c r="O1494" s="71"/>
      <c r="P1494" s="72" t="s">
        <v>134</v>
      </c>
      <c r="Q1494" s="71"/>
      <c r="R1494" s="98">
        <v>43920</v>
      </c>
      <c r="S1494" s="87"/>
      <c r="T1494" s="95"/>
      <c r="U1494" s="95"/>
      <c r="V1494" s="95"/>
    </row>
    <row r="1495" spans="2:22">
      <c r="B1495" s="70" t="s">
        <v>51</v>
      </c>
      <c r="C1495" s="101"/>
      <c r="D1495" s="72" t="s">
        <v>60</v>
      </c>
      <c r="E1495" s="95"/>
      <c r="F1495" s="72" t="s">
        <v>60</v>
      </c>
      <c r="G1495" s="95"/>
      <c r="H1495" s="72" t="s">
        <v>142</v>
      </c>
      <c r="I1495" s="101"/>
      <c r="J1495" s="92" t="s">
        <v>134</v>
      </c>
      <c r="K1495" s="93"/>
      <c r="L1495" s="92" t="s">
        <v>134</v>
      </c>
      <c r="M1495" s="71"/>
      <c r="N1495" s="72" t="s">
        <v>134</v>
      </c>
      <c r="O1495" s="71"/>
      <c r="P1495" s="72" t="s">
        <v>134</v>
      </c>
      <c r="Q1495" s="71"/>
      <c r="R1495" s="98">
        <v>43895</v>
      </c>
      <c r="S1495" s="87"/>
      <c r="T1495" s="95"/>
      <c r="U1495" s="95"/>
      <c r="V1495" s="95"/>
    </row>
    <row r="1496" spans="2:22">
      <c r="B1496" s="70" t="s">
        <v>51</v>
      </c>
      <c r="C1496" s="101"/>
      <c r="D1496" s="72" t="s">
        <v>56</v>
      </c>
      <c r="E1496" s="95"/>
      <c r="F1496" s="72" t="s">
        <v>56</v>
      </c>
      <c r="G1496" s="95"/>
      <c r="H1496" s="72" t="s">
        <v>144</v>
      </c>
      <c r="I1496" s="101"/>
      <c r="J1496" s="92" t="s">
        <v>134</v>
      </c>
      <c r="K1496" s="93"/>
      <c r="L1496" s="92" t="s">
        <v>134</v>
      </c>
      <c r="M1496" s="71"/>
      <c r="N1496" s="72" t="s">
        <v>134</v>
      </c>
      <c r="O1496" s="71"/>
      <c r="P1496" s="72" t="s">
        <v>134</v>
      </c>
      <c r="Q1496" s="71"/>
      <c r="R1496" s="98">
        <v>43529</v>
      </c>
      <c r="S1496" s="87"/>
      <c r="T1496" s="95"/>
      <c r="U1496" s="95"/>
      <c r="V1496" s="95"/>
    </row>
    <row r="1497" spans="2:22">
      <c r="B1497" s="70" t="s">
        <v>51</v>
      </c>
      <c r="C1497" s="101"/>
      <c r="D1497" s="72" t="s">
        <v>53</v>
      </c>
      <c r="E1497" s="95"/>
      <c r="F1497" s="72" t="s">
        <v>53</v>
      </c>
      <c r="G1497" s="95"/>
      <c r="H1497" s="72" t="s">
        <v>144</v>
      </c>
      <c r="I1497" s="101"/>
      <c r="J1497" s="92" t="s">
        <v>134</v>
      </c>
      <c r="K1497" s="93"/>
      <c r="L1497" s="92" t="s">
        <v>134</v>
      </c>
      <c r="M1497" s="71"/>
      <c r="N1497" s="72" t="s">
        <v>134</v>
      </c>
      <c r="O1497" s="71"/>
      <c r="P1497" s="72" t="s">
        <v>134</v>
      </c>
      <c r="Q1497" s="71"/>
      <c r="R1497" s="98">
        <v>43175</v>
      </c>
      <c r="S1497" s="87"/>
      <c r="T1497" s="95"/>
      <c r="U1497" s="95"/>
      <c r="V1497" s="95"/>
    </row>
    <row r="1498" spans="2:22">
      <c r="B1498" s="70" t="s">
        <v>51</v>
      </c>
      <c r="C1498" s="101"/>
      <c r="D1498" s="72" t="s">
        <v>39</v>
      </c>
      <c r="E1498" s="95"/>
      <c r="F1498" s="72" t="s">
        <v>39</v>
      </c>
      <c r="G1498" s="95"/>
      <c r="H1498" s="72" t="s">
        <v>144</v>
      </c>
      <c r="I1498" s="101"/>
      <c r="J1498" s="92" t="s">
        <v>134</v>
      </c>
      <c r="K1498" s="93"/>
      <c r="L1498" s="92" t="s">
        <v>134</v>
      </c>
      <c r="M1498" s="71"/>
      <c r="N1498" s="72" t="s">
        <v>134</v>
      </c>
      <c r="O1498" s="71"/>
      <c r="P1498" s="72" t="s">
        <v>134</v>
      </c>
      <c r="Q1498" s="71"/>
      <c r="R1498" s="98">
        <v>42944</v>
      </c>
      <c r="S1498" s="87"/>
      <c r="T1498" s="95"/>
      <c r="U1498" s="95"/>
      <c r="V1498" s="95"/>
    </row>
    <row r="1499" spans="2:22">
      <c r="B1499" s="70" t="s">
        <v>51</v>
      </c>
      <c r="C1499" s="101"/>
      <c r="D1499" s="72" t="s">
        <v>45</v>
      </c>
      <c r="E1499" s="95"/>
      <c r="F1499" s="72" t="s">
        <v>45</v>
      </c>
      <c r="G1499" s="95"/>
      <c r="H1499" s="72" t="s">
        <v>142</v>
      </c>
      <c r="I1499" s="101"/>
      <c r="J1499" s="92" t="s">
        <v>134</v>
      </c>
      <c r="K1499" s="93"/>
      <c r="L1499" s="92" t="s">
        <v>134</v>
      </c>
      <c r="M1499" s="71"/>
      <c r="N1499" s="72" t="s">
        <v>134</v>
      </c>
      <c r="O1499" s="71"/>
      <c r="P1499" s="72" t="s">
        <v>134</v>
      </c>
      <c r="Q1499" s="71"/>
      <c r="R1499" s="98">
        <v>42504</v>
      </c>
      <c r="S1499" s="87"/>
      <c r="T1499" s="95"/>
      <c r="U1499" s="95"/>
      <c r="V1499" s="95"/>
    </row>
    <row r="1500" spans="2:22">
      <c r="B1500" s="70" t="s">
        <v>51</v>
      </c>
      <c r="C1500" s="101"/>
      <c r="D1500" s="72" t="s">
        <v>37</v>
      </c>
      <c r="E1500" s="95"/>
      <c r="F1500" s="72" t="s">
        <v>37</v>
      </c>
      <c r="G1500" s="95"/>
      <c r="H1500" s="72" t="s">
        <v>285</v>
      </c>
      <c r="I1500" s="101"/>
      <c r="J1500" s="92" t="s">
        <v>600</v>
      </c>
      <c r="K1500" s="93"/>
      <c r="L1500" s="92" t="s">
        <v>600</v>
      </c>
      <c r="M1500" s="71"/>
      <c r="N1500" s="72" t="s">
        <v>134</v>
      </c>
      <c r="O1500" s="71"/>
      <c r="P1500" s="72" t="s">
        <v>134</v>
      </c>
      <c r="Q1500" s="71"/>
      <c r="R1500" s="98">
        <v>42426</v>
      </c>
      <c r="S1500" s="87"/>
      <c r="T1500" s="95"/>
      <c r="U1500" s="95"/>
      <c r="V1500" s="95"/>
    </row>
    <row r="1501" spans="2:22">
      <c r="B1501" s="70" t="s">
        <v>51</v>
      </c>
      <c r="C1501" s="101"/>
      <c r="D1501" s="72" t="s">
        <v>114</v>
      </c>
      <c r="E1501" s="95"/>
      <c r="F1501" s="72" t="s">
        <v>114</v>
      </c>
      <c r="G1501" s="95"/>
      <c r="H1501" s="72" t="s">
        <v>144</v>
      </c>
      <c r="I1501" s="101"/>
      <c r="J1501" s="92" t="s">
        <v>134</v>
      </c>
      <c r="K1501" s="93"/>
      <c r="L1501" s="92" t="s">
        <v>134</v>
      </c>
      <c r="M1501" s="71"/>
      <c r="N1501" s="72" t="s">
        <v>134</v>
      </c>
      <c r="O1501" s="71"/>
      <c r="P1501" s="72" t="s">
        <v>134</v>
      </c>
      <c r="Q1501" s="71"/>
      <c r="R1501" s="98">
        <v>42055</v>
      </c>
      <c r="S1501" s="87"/>
      <c r="T1501" s="95"/>
      <c r="U1501" s="95"/>
      <c r="V1501" s="95"/>
    </row>
    <row r="1502" spans="2:22">
      <c r="B1502" s="70" t="s">
        <v>51</v>
      </c>
      <c r="C1502" s="101"/>
      <c r="D1502" s="72" t="s">
        <v>114</v>
      </c>
      <c r="E1502" s="95"/>
      <c r="F1502" s="72" t="s">
        <v>114</v>
      </c>
      <c r="G1502" s="95"/>
      <c r="H1502" s="72" t="s">
        <v>142</v>
      </c>
      <c r="I1502" s="101"/>
      <c r="J1502" s="92" t="s">
        <v>134</v>
      </c>
      <c r="K1502" s="93"/>
      <c r="L1502" s="92" t="s">
        <v>134</v>
      </c>
      <c r="M1502" s="71"/>
      <c r="N1502" s="72" t="s">
        <v>134</v>
      </c>
      <c r="O1502" s="71"/>
      <c r="P1502" s="72" t="s">
        <v>134</v>
      </c>
      <c r="Q1502" s="71"/>
      <c r="R1502" s="98">
        <v>40227</v>
      </c>
      <c r="S1502" s="87"/>
      <c r="T1502" s="95"/>
      <c r="U1502" s="95"/>
      <c r="V1502" s="95"/>
    </row>
    <row r="1503" spans="2:22">
      <c r="B1503" s="70" t="s">
        <v>51</v>
      </c>
      <c r="C1503" s="101"/>
      <c r="D1503" s="72" t="s">
        <v>32</v>
      </c>
      <c r="E1503" s="95"/>
      <c r="F1503" s="72" t="s">
        <v>32</v>
      </c>
      <c r="G1503" s="95"/>
      <c r="H1503" s="72" t="s">
        <v>142</v>
      </c>
      <c r="I1503" s="101"/>
      <c r="J1503" s="92" t="s">
        <v>134</v>
      </c>
      <c r="K1503" s="93"/>
      <c r="L1503" s="92" t="s">
        <v>134</v>
      </c>
      <c r="M1503" s="71"/>
      <c r="N1503" s="72" t="s">
        <v>134</v>
      </c>
      <c r="O1503" s="71"/>
      <c r="P1503" s="72" t="s">
        <v>134</v>
      </c>
      <c r="Q1503" s="71"/>
      <c r="R1503" s="98">
        <v>39287</v>
      </c>
      <c r="S1503" s="87"/>
      <c r="T1503" s="95"/>
      <c r="U1503" s="95"/>
      <c r="V1503" s="95"/>
    </row>
    <row r="1504" spans="2:22">
      <c r="B1504" s="70" t="s">
        <v>51</v>
      </c>
      <c r="C1504" s="101"/>
      <c r="D1504" s="72" t="s">
        <v>37</v>
      </c>
      <c r="E1504" s="95"/>
      <c r="F1504" s="72" t="s">
        <v>37</v>
      </c>
      <c r="G1504" s="95"/>
      <c r="H1504" s="72" t="s">
        <v>143</v>
      </c>
      <c r="I1504" s="101"/>
      <c r="J1504" s="92" t="s">
        <v>134</v>
      </c>
      <c r="K1504" s="93"/>
      <c r="L1504" s="92" t="s">
        <v>134</v>
      </c>
      <c r="M1504" s="71"/>
      <c r="N1504" s="72" t="s">
        <v>134</v>
      </c>
      <c r="O1504" s="71"/>
      <c r="P1504" s="72" t="s">
        <v>134</v>
      </c>
      <c r="Q1504" s="71"/>
      <c r="R1504" s="98">
        <v>38994</v>
      </c>
      <c r="S1504" s="87"/>
      <c r="T1504" s="95"/>
      <c r="U1504" s="95"/>
      <c r="V1504" s="95"/>
    </row>
    <row r="1505" spans="2:22">
      <c r="B1505" s="70" t="s">
        <v>51</v>
      </c>
      <c r="C1505" s="101"/>
      <c r="D1505" s="72" t="s">
        <v>45</v>
      </c>
      <c r="E1505" s="95"/>
      <c r="F1505" s="72" t="s">
        <v>45</v>
      </c>
      <c r="G1505" s="95"/>
      <c r="H1505" s="72" t="s">
        <v>285</v>
      </c>
      <c r="I1505" s="101"/>
      <c r="J1505" s="92" t="s">
        <v>601</v>
      </c>
      <c r="K1505" s="93"/>
      <c r="L1505" s="92" t="s">
        <v>601</v>
      </c>
      <c r="M1505" s="71"/>
      <c r="N1505" s="72" t="s">
        <v>134</v>
      </c>
      <c r="O1505" s="71"/>
      <c r="P1505" s="72" t="s">
        <v>134</v>
      </c>
      <c r="Q1505" s="71"/>
      <c r="R1505" s="98">
        <v>38967</v>
      </c>
      <c r="S1505" s="87"/>
      <c r="T1505" s="95"/>
      <c r="U1505" s="95"/>
      <c r="V1505" s="95"/>
    </row>
    <row r="1506" spans="2:22">
      <c r="B1506" s="70" t="s">
        <v>51</v>
      </c>
      <c r="C1506" s="101"/>
      <c r="D1506" s="72" t="s">
        <v>45</v>
      </c>
      <c r="E1506" s="95"/>
      <c r="F1506" s="72" t="s">
        <v>45</v>
      </c>
      <c r="G1506" s="95"/>
      <c r="H1506" s="72" t="s">
        <v>142</v>
      </c>
      <c r="I1506" s="101"/>
      <c r="J1506" s="92" t="s">
        <v>134</v>
      </c>
      <c r="K1506" s="93"/>
      <c r="L1506" s="92" t="s">
        <v>134</v>
      </c>
      <c r="M1506" s="71"/>
      <c r="N1506" s="72" t="s">
        <v>134</v>
      </c>
      <c r="O1506" s="71"/>
      <c r="P1506" s="72" t="s">
        <v>134</v>
      </c>
      <c r="Q1506" s="71"/>
      <c r="R1506" s="98">
        <v>38631</v>
      </c>
      <c r="S1506" s="87"/>
      <c r="T1506" s="95"/>
      <c r="U1506" s="95"/>
      <c r="V1506" s="95"/>
    </row>
    <row r="1507" spans="2:22">
      <c r="B1507" s="70" t="s">
        <v>51</v>
      </c>
      <c r="C1507" s="101"/>
      <c r="D1507" s="72" t="s">
        <v>39</v>
      </c>
      <c r="E1507" s="95"/>
      <c r="F1507" s="72" t="s">
        <v>39</v>
      </c>
      <c r="G1507" s="95"/>
      <c r="H1507" s="72" t="s">
        <v>142</v>
      </c>
      <c r="I1507" s="101"/>
      <c r="J1507" s="92" t="s">
        <v>134</v>
      </c>
      <c r="K1507" s="93"/>
      <c r="L1507" s="92" t="s">
        <v>134</v>
      </c>
      <c r="M1507" s="71"/>
      <c r="N1507" s="72" t="s">
        <v>134</v>
      </c>
      <c r="O1507" s="71"/>
      <c r="P1507" s="72" t="s">
        <v>134</v>
      </c>
      <c r="Q1507" s="71"/>
      <c r="R1507" s="98">
        <v>37940</v>
      </c>
      <c r="S1507" s="87"/>
      <c r="T1507" s="95"/>
      <c r="U1507" s="95"/>
      <c r="V1507" s="95"/>
    </row>
    <row r="1508" spans="2:22">
      <c r="B1508" s="70" t="s">
        <v>51</v>
      </c>
      <c r="C1508" s="101"/>
      <c r="D1508" s="72" t="s">
        <v>39</v>
      </c>
      <c r="E1508" s="95"/>
      <c r="F1508" s="72" t="s">
        <v>39</v>
      </c>
      <c r="G1508" s="95"/>
      <c r="H1508" s="72" t="s">
        <v>134</v>
      </c>
      <c r="I1508" s="101"/>
      <c r="J1508" s="92" t="s">
        <v>134</v>
      </c>
      <c r="K1508" s="93"/>
      <c r="L1508" s="92" t="s">
        <v>134</v>
      </c>
      <c r="M1508" s="71"/>
      <c r="N1508" s="72" t="s">
        <v>134</v>
      </c>
      <c r="O1508" s="71"/>
      <c r="P1508" s="72" t="s">
        <v>134</v>
      </c>
      <c r="Q1508" s="71"/>
      <c r="R1508" s="98">
        <v>36356</v>
      </c>
      <c r="S1508" s="87"/>
      <c r="T1508" s="95"/>
      <c r="U1508" s="95"/>
      <c r="V1508" s="95"/>
    </row>
    <row r="1509" spans="2:22">
      <c r="B1509" s="70" t="s">
        <v>51</v>
      </c>
      <c r="C1509" s="101"/>
      <c r="D1509" s="72" t="s">
        <v>39</v>
      </c>
      <c r="E1509" s="95"/>
      <c r="F1509" s="72" t="s">
        <v>134</v>
      </c>
      <c r="G1509" s="95"/>
      <c r="H1509" s="72" t="s">
        <v>134</v>
      </c>
      <c r="I1509" s="101"/>
      <c r="J1509" s="92" t="s">
        <v>134</v>
      </c>
      <c r="K1509" s="93"/>
      <c r="L1509" s="92" t="s">
        <v>134</v>
      </c>
      <c r="M1509" s="71"/>
      <c r="N1509" s="72" t="s">
        <v>134</v>
      </c>
      <c r="O1509" s="71"/>
      <c r="P1509" s="72" t="s">
        <v>134</v>
      </c>
      <c r="Q1509" s="71"/>
      <c r="R1509" s="98">
        <v>35093</v>
      </c>
      <c r="S1509" s="87"/>
      <c r="T1509" s="95"/>
      <c r="U1509" s="95"/>
      <c r="V1509" s="95"/>
    </row>
    <row r="1510" spans="2:22">
      <c r="B1510" s="84" t="s">
        <v>112</v>
      </c>
      <c r="C1510" s="101"/>
      <c r="D1510" s="86" t="s">
        <v>98</v>
      </c>
      <c r="E1510" s="95"/>
      <c r="F1510" s="86" t="s">
        <v>98</v>
      </c>
      <c r="G1510" s="95"/>
      <c r="H1510" s="72" t="s">
        <v>142</v>
      </c>
      <c r="I1510" s="101"/>
      <c r="J1510" s="92"/>
      <c r="K1510" s="93"/>
      <c r="L1510" s="92"/>
      <c r="M1510" s="71"/>
      <c r="N1510" s="72"/>
      <c r="O1510" s="71"/>
      <c r="P1510" s="72"/>
      <c r="Q1510" s="71"/>
      <c r="R1510" s="97">
        <v>45882</v>
      </c>
      <c r="S1510" s="87"/>
      <c r="T1510" s="95"/>
      <c r="U1510" s="95"/>
      <c r="V1510" s="95"/>
    </row>
    <row r="1511" spans="2:22">
      <c r="B1511" s="70" t="s">
        <v>112</v>
      </c>
      <c r="C1511" s="101"/>
      <c r="D1511" s="72" t="s">
        <v>110</v>
      </c>
      <c r="E1511" s="95"/>
      <c r="F1511" s="72" t="s">
        <v>110</v>
      </c>
      <c r="G1511" s="95"/>
      <c r="H1511" s="72" t="s">
        <v>143</v>
      </c>
      <c r="I1511" s="101"/>
      <c r="J1511" s="92" t="s">
        <v>134</v>
      </c>
      <c r="K1511" s="93"/>
      <c r="L1511" s="92" t="s">
        <v>134</v>
      </c>
      <c r="M1511" s="71"/>
      <c r="N1511" s="72" t="s">
        <v>134</v>
      </c>
      <c r="O1511" s="71"/>
      <c r="P1511" s="72" t="s">
        <v>134</v>
      </c>
      <c r="Q1511" s="71"/>
      <c r="R1511" s="98">
        <v>45532</v>
      </c>
      <c r="S1511" s="87"/>
      <c r="T1511" s="95"/>
      <c r="U1511" s="95"/>
      <c r="V1511" s="95"/>
    </row>
    <row r="1512" spans="2:22" s="300" customFormat="1">
      <c r="B1512" s="70" t="s">
        <v>112</v>
      </c>
      <c r="D1512" s="72" t="s">
        <v>107</v>
      </c>
      <c r="E1512" s="95"/>
      <c r="F1512" s="72" t="s">
        <v>107</v>
      </c>
      <c r="G1512" s="95"/>
      <c r="H1512" s="72" t="s">
        <v>142</v>
      </c>
      <c r="J1512" s="92" t="s">
        <v>134</v>
      </c>
      <c r="K1512" s="93"/>
      <c r="L1512" s="92" t="s">
        <v>134</v>
      </c>
      <c r="M1512" s="71"/>
      <c r="N1512" s="72" t="s">
        <v>134</v>
      </c>
      <c r="O1512" s="71"/>
      <c r="P1512" s="72" t="s">
        <v>134</v>
      </c>
      <c r="Q1512" s="71"/>
      <c r="R1512" s="98">
        <v>44985</v>
      </c>
      <c r="S1512" s="102"/>
      <c r="T1512" s="95"/>
      <c r="U1512" s="95"/>
      <c r="V1512" s="95"/>
    </row>
    <row r="1513" spans="2:22" s="207" customFormat="1">
      <c r="B1513" s="70" t="s">
        <v>112</v>
      </c>
      <c r="D1513" s="72" t="s">
        <v>98</v>
      </c>
      <c r="E1513" s="95"/>
      <c r="F1513" s="72" t="s">
        <v>98</v>
      </c>
      <c r="G1513" s="95"/>
      <c r="H1513" s="72" t="s">
        <v>144</v>
      </c>
      <c r="J1513" s="92" t="s">
        <v>134</v>
      </c>
      <c r="K1513" s="93"/>
      <c r="L1513" s="92" t="s">
        <v>134</v>
      </c>
      <c r="M1513" s="71"/>
      <c r="N1513" s="72" t="s">
        <v>134</v>
      </c>
      <c r="O1513" s="71"/>
      <c r="P1513" s="72" t="s">
        <v>134</v>
      </c>
      <c r="Q1513" s="71"/>
      <c r="R1513" s="98">
        <v>44840</v>
      </c>
      <c r="S1513" s="102"/>
      <c r="T1513" s="95"/>
      <c r="U1513" s="95"/>
      <c r="V1513" s="95"/>
    </row>
    <row r="1514" spans="2:22" s="192" customFormat="1">
      <c r="B1514" s="70" t="s">
        <v>112</v>
      </c>
      <c r="D1514" s="72" t="s">
        <v>91</v>
      </c>
      <c r="E1514" s="95"/>
      <c r="F1514" s="72" t="s">
        <v>91</v>
      </c>
      <c r="G1514" s="95"/>
      <c r="H1514" s="72" t="s">
        <v>144</v>
      </c>
      <c r="J1514" s="92" t="s">
        <v>134</v>
      </c>
      <c r="K1514" s="93"/>
      <c r="L1514" s="92" t="s">
        <v>134</v>
      </c>
      <c r="M1514" s="71"/>
      <c r="N1514" s="72" t="s">
        <v>134</v>
      </c>
      <c r="O1514" s="71"/>
      <c r="P1514" s="72" t="s">
        <v>134</v>
      </c>
      <c r="Q1514" s="71"/>
      <c r="R1514" s="98">
        <v>44714</v>
      </c>
      <c r="S1514" s="102"/>
      <c r="T1514" s="95"/>
      <c r="U1514" s="95"/>
      <c r="V1514" s="95"/>
    </row>
    <row r="1515" spans="2:22" s="175" customFormat="1">
      <c r="B1515" s="70" t="s">
        <v>112</v>
      </c>
      <c r="D1515" s="72" t="s">
        <v>91</v>
      </c>
      <c r="E1515" s="95"/>
      <c r="F1515" s="72" t="s">
        <v>91</v>
      </c>
      <c r="G1515" s="95"/>
      <c r="H1515" s="72" t="s">
        <v>142</v>
      </c>
      <c r="J1515" s="92" t="s">
        <v>134</v>
      </c>
      <c r="K1515" s="93"/>
      <c r="L1515" s="92" t="s">
        <v>134</v>
      </c>
      <c r="M1515" s="71"/>
      <c r="N1515" s="72" t="s">
        <v>134</v>
      </c>
      <c r="O1515" s="71"/>
      <c r="P1515" s="72" t="s">
        <v>134</v>
      </c>
      <c r="Q1515" s="71"/>
      <c r="R1515" s="98">
        <v>44050</v>
      </c>
      <c r="S1515" s="102"/>
      <c r="T1515" s="95"/>
      <c r="U1515" s="95"/>
      <c r="V1515" s="95"/>
    </row>
    <row r="1516" spans="2:22">
      <c r="B1516" s="70" t="s">
        <v>112</v>
      </c>
      <c r="C1516" s="85"/>
      <c r="D1516" s="72" t="s">
        <v>91</v>
      </c>
      <c r="E1516" s="96"/>
      <c r="F1516" s="72" t="s">
        <v>91</v>
      </c>
      <c r="G1516" s="96"/>
      <c r="H1516" s="72" t="s">
        <v>285</v>
      </c>
      <c r="I1516" s="85"/>
      <c r="J1516" s="92" t="s">
        <v>600</v>
      </c>
      <c r="K1516" s="93"/>
      <c r="L1516" s="92" t="s">
        <v>600</v>
      </c>
      <c r="M1516" s="90"/>
      <c r="N1516" s="86" t="s">
        <v>134</v>
      </c>
      <c r="O1516" s="90"/>
      <c r="P1516" s="86" t="s">
        <v>134</v>
      </c>
      <c r="Q1516" s="90"/>
      <c r="R1516" s="98">
        <v>43965</v>
      </c>
      <c r="S1516" s="87"/>
      <c r="T1516" s="96"/>
      <c r="U1516" s="96"/>
      <c r="V1516" s="96"/>
    </row>
    <row r="1517" spans="2:22">
      <c r="B1517" s="70" t="s">
        <v>112</v>
      </c>
      <c r="C1517" s="101"/>
      <c r="D1517" s="72" t="s">
        <v>91</v>
      </c>
      <c r="E1517" s="95"/>
      <c r="F1517" s="72" t="s">
        <v>91</v>
      </c>
      <c r="G1517" s="95"/>
      <c r="H1517" s="72" t="s">
        <v>142</v>
      </c>
      <c r="I1517" s="101"/>
      <c r="J1517" s="92" t="s">
        <v>134</v>
      </c>
      <c r="K1517" s="93"/>
      <c r="L1517" s="92" t="s">
        <v>134</v>
      </c>
      <c r="M1517" s="71"/>
      <c r="N1517" s="72" t="s">
        <v>134</v>
      </c>
      <c r="O1517" s="71"/>
      <c r="P1517" s="72" t="s">
        <v>134</v>
      </c>
      <c r="Q1517" s="71"/>
      <c r="R1517" s="98">
        <v>43801</v>
      </c>
      <c r="S1517" s="87"/>
      <c r="T1517" s="95"/>
      <c r="U1517" s="95"/>
      <c r="V1517" s="95"/>
    </row>
    <row r="1518" spans="2:22">
      <c r="B1518" s="70" t="s">
        <v>112</v>
      </c>
      <c r="C1518" s="101"/>
      <c r="D1518" s="72" t="s">
        <v>91</v>
      </c>
      <c r="E1518" s="95"/>
      <c r="F1518" s="72" t="s">
        <v>91</v>
      </c>
      <c r="G1518" s="95"/>
      <c r="H1518" s="72" t="s">
        <v>144</v>
      </c>
      <c r="I1518" s="101"/>
      <c r="J1518" s="92" t="s">
        <v>134</v>
      </c>
      <c r="K1518" s="93"/>
      <c r="L1518" s="92" t="s">
        <v>134</v>
      </c>
      <c r="M1518" s="71"/>
      <c r="N1518" s="72" t="s">
        <v>134</v>
      </c>
      <c r="O1518" s="71"/>
      <c r="P1518" s="72" t="s">
        <v>134</v>
      </c>
      <c r="Q1518" s="71"/>
      <c r="R1518" s="98">
        <v>43271</v>
      </c>
      <c r="S1518" s="87"/>
      <c r="T1518" s="95"/>
      <c r="U1518" s="95"/>
      <c r="V1518" s="95"/>
    </row>
    <row r="1519" spans="2:22">
      <c r="B1519" s="70" t="s">
        <v>112</v>
      </c>
      <c r="C1519" s="101"/>
      <c r="D1519" s="72" t="s">
        <v>91</v>
      </c>
      <c r="E1519" s="95"/>
      <c r="F1519" s="72" t="s">
        <v>91</v>
      </c>
      <c r="G1519" s="95"/>
      <c r="H1519" s="72" t="s">
        <v>142</v>
      </c>
      <c r="I1519" s="101"/>
      <c r="J1519" s="92" t="s">
        <v>134</v>
      </c>
      <c r="K1519" s="93"/>
      <c r="L1519" s="92" t="s">
        <v>134</v>
      </c>
      <c r="M1519" s="71"/>
      <c r="N1519" s="72" t="s">
        <v>134</v>
      </c>
      <c r="O1519" s="71"/>
      <c r="P1519" s="72" t="s">
        <v>134</v>
      </c>
      <c r="Q1519" s="71"/>
      <c r="R1519" s="98">
        <v>42166</v>
      </c>
      <c r="S1519" s="87"/>
      <c r="T1519" s="95"/>
      <c r="U1519" s="95"/>
      <c r="V1519" s="95"/>
    </row>
    <row r="1520" spans="2:22">
      <c r="B1520" s="70" t="s">
        <v>112</v>
      </c>
      <c r="C1520" s="101"/>
      <c r="D1520" s="72" t="s">
        <v>98</v>
      </c>
      <c r="E1520" s="95"/>
      <c r="F1520" s="72" t="s">
        <v>98</v>
      </c>
      <c r="G1520" s="95"/>
      <c r="H1520" s="72" t="s">
        <v>143</v>
      </c>
      <c r="I1520" s="101"/>
      <c r="J1520" s="92" t="s">
        <v>134</v>
      </c>
      <c r="K1520" s="93"/>
      <c r="L1520" s="92" t="s">
        <v>134</v>
      </c>
      <c r="M1520" s="71"/>
      <c r="N1520" s="72" t="s">
        <v>134</v>
      </c>
      <c r="O1520" s="71"/>
      <c r="P1520" s="72" t="s">
        <v>134</v>
      </c>
      <c r="Q1520" s="71"/>
      <c r="R1520" s="98">
        <v>42088</v>
      </c>
      <c r="S1520" s="87"/>
      <c r="T1520" s="95"/>
      <c r="U1520" s="95"/>
      <c r="V1520" s="95"/>
    </row>
    <row r="1521" spans="2:22">
      <c r="B1521" s="70" t="s">
        <v>112</v>
      </c>
      <c r="C1521" s="101"/>
      <c r="D1521" s="72" t="s">
        <v>98</v>
      </c>
      <c r="E1521" s="95"/>
      <c r="F1521" s="72" t="s">
        <v>98</v>
      </c>
      <c r="G1521" s="95"/>
      <c r="H1521" s="72" t="s">
        <v>142</v>
      </c>
      <c r="I1521" s="101"/>
      <c r="J1521" s="92" t="s">
        <v>134</v>
      </c>
      <c r="K1521" s="93"/>
      <c r="L1521" s="92" t="s">
        <v>134</v>
      </c>
      <c r="M1521" s="71"/>
      <c r="N1521" s="72" t="s">
        <v>134</v>
      </c>
      <c r="O1521" s="71"/>
      <c r="P1521" s="72" t="s">
        <v>134</v>
      </c>
      <c r="Q1521" s="71"/>
      <c r="R1521" s="98">
        <v>41834</v>
      </c>
      <c r="S1521" s="87"/>
      <c r="T1521" s="95"/>
      <c r="U1521" s="95"/>
      <c r="V1521" s="95"/>
    </row>
    <row r="1522" spans="2:22">
      <c r="B1522" s="70" t="s">
        <v>112</v>
      </c>
      <c r="C1522" s="101"/>
      <c r="D1522" s="72" t="s">
        <v>98</v>
      </c>
      <c r="E1522" s="95"/>
      <c r="F1522" s="72" t="s">
        <v>98</v>
      </c>
      <c r="G1522" s="95"/>
      <c r="H1522" s="72" t="s">
        <v>144</v>
      </c>
      <c r="I1522" s="101"/>
      <c r="J1522" s="92" t="s">
        <v>134</v>
      </c>
      <c r="K1522" s="93"/>
      <c r="L1522" s="92" t="s">
        <v>134</v>
      </c>
      <c r="M1522" s="71"/>
      <c r="N1522" s="72" t="s">
        <v>134</v>
      </c>
      <c r="O1522" s="71"/>
      <c r="P1522" s="72" t="s">
        <v>134</v>
      </c>
      <c r="Q1522" s="71"/>
      <c r="R1522" s="98">
        <v>41103</v>
      </c>
      <c r="S1522" s="87"/>
      <c r="T1522" s="95"/>
      <c r="U1522" s="95"/>
      <c r="V1522" s="95"/>
    </row>
    <row r="1523" spans="2:22">
      <c r="B1523" s="70" t="s">
        <v>112</v>
      </c>
      <c r="C1523" s="101"/>
      <c r="D1523" s="72" t="s">
        <v>91</v>
      </c>
      <c r="E1523" s="95"/>
      <c r="F1523" s="72" t="s">
        <v>91</v>
      </c>
      <c r="G1523" s="95"/>
      <c r="H1523" s="72" t="s">
        <v>142</v>
      </c>
      <c r="I1523" s="101"/>
      <c r="J1523" s="92" t="s">
        <v>134</v>
      </c>
      <c r="K1523" s="93"/>
      <c r="L1523" s="92" t="s">
        <v>134</v>
      </c>
      <c r="M1523" s="71"/>
      <c r="N1523" s="72" t="s">
        <v>134</v>
      </c>
      <c r="O1523" s="71"/>
      <c r="P1523" s="72" t="s">
        <v>134</v>
      </c>
      <c r="Q1523" s="71"/>
      <c r="R1523" s="98">
        <v>40042</v>
      </c>
      <c r="S1523" s="87"/>
      <c r="T1523" s="95"/>
      <c r="U1523" s="95"/>
      <c r="V1523" s="95"/>
    </row>
    <row r="1524" spans="2:22">
      <c r="B1524" s="70" t="s">
        <v>112</v>
      </c>
      <c r="C1524" s="101"/>
      <c r="D1524" s="72" t="s">
        <v>91</v>
      </c>
      <c r="E1524" s="95"/>
      <c r="F1524" s="72" t="s">
        <v>91</v>
      </c>
      <c r="G1524" s="95"/>
      <c r="H1524" s="72" t="s">
        <v>144</v>
      </c>
      <c r="I1524" s="101"/>
      <c r="J1524" s="92" t="s">
        <v>293</v>
      </c>
      <c r="K1524" s="93"/>
      <c r="L1524" s="92" t="s">
        <v>293</v>
      </c>
      <c r="M1524" s="71"/>
      <c r="N1524" s="72" t="s">
        <v>134</v>
      </c>
      <c r="O1524" s="71"/>
      <c r="P1524" s="72" t="s">
        <v>134</v>
      </c>
      <c r="Q1524" s="71"/>
      <c r="R1524" s="98">
        <v>39794</v>
      </c>
      <c r="S1524" s="87"/>
      <c r="T1524" s="95"/>
      <c r="U1524" s="95"/>
      <c r="V1524" s="95"/>
    </row>
    <row r="1525" spans="2:22">
      <c r="B1525" s="70" t="s">
        <v>112</v>
      </c>
      <c r="C1525" s="101"/>
      <c r="D1525" s="72" t="s">
        <v>91</v>
      </c>
      <c r="E1525" s="95"/>
      <c r="F1525" s="72" t="s">
        <v>91</v>
      </c>
      <c r="G1525" s="95"/>
      <c r="H1525" s="72" t="s">
        <v>285</v>
      </c>
      <c r="I1525" s="101"/>
      <c r="J1525" s="92" t="s">
        <v>600</v>
      </c>
      <c r="K1525" s="93"/>
      <c r="L1525" s="92" t="s">
        <v>600</v>
      </c>
      <c r="M1525" s="71"/>
      <c r="N1525" s="72" t="s">
        <v>134</v>
      </c>
      <c r="O1525" s="71"/>
      <c r="P1525" s="72" t="s">
        <v>134</v>
      </c>
      <c r="Q1525" s="71"/>
      <c r="R1525" s="98">
        <v>39749</v>
      </c>
      <c r="S1525" s="87"/>
      <c r="T1525" s="95"/>
      <c r="U1525" s="95"/>
      <c r="V1525" s="95"/>
    </row>
    <row r="1526" spans="2:22">
      <c r="B1526" s="70" t="s">
        <v>112</v>
      </c>
      <c r="C1526" s="101"/>
      <c r="D1526" s="72" t="s">
        <v>88</v>
      </c>
      <c r="E1526" s="95"/>
      <c r="F1526" s="72" t="s">
        <v>88</v>
      </c>
      <c r="G1526" s="95"/>
      <c r="H1526" s="72" t="s">
        <v>144</v>
      </c>
      <c r="I1526" s="101"/>
      <c r="J1526" s="92" t="s">
        <v>134</v>
      </c>
      <c r="K1526" s="93"/>
      <c r="L1526" s="92" t="s">
        <v>134</v>
      </c>
      <c r="M1526" s="71"/>
      <c r="N1526" s="72" t="s">
        <v>134</v>
      </c>
      <c r="O1526" s="71"/>
      <c r="P1526" s="72" t="s">
        <v>134</v>
      </c>
      <c r="Q1526" s="71"/>
      <c r="R1526" s="98">
        <v>39714</v>
      </c>
      <c r="S1526" s="87"/>
      <c r="T1526" s="95"/>
      <c r="U1526" s="95"/>
      <c r="V1526" s="95"/>
    </row>
    <row r="1527" spans="2:22">
      <c r="B1527" s="70" t="s">
        <v>112</v>
      </c>
      <c r="C1527" s="101"/>
      <c r="D1527" s="72" t="s">
        <v>88</v>
      </c>
      <c r="E1527" s="95"/>
      <c r="F1527" s="72" t="s">
        <v>88</v>
      </c>
      <c r="G1527" s="95"/>
      <c r="H1527" s="72" t="s">
        <v>142</v>
      </c>
      <c r="I1527" s="101"/>
      <c r="J1527" s="92" t="s">
        <v>134</v>
      </c>
      <c r="K1527" s="93"/>
      <c r="L1527" s="92" t="s">
        <v>134</v>
      </c>
      <c r="M1527" s="71"/>
      <c r="N1527" s="72" t="s">
        <v>134</v>
      </c>
      <c r="O1527" s="71"/>
      <c r="P1527" s="72" t="s">
        <v>134</v>
      </c>
      <c r="Q1527" s="71"/>
      <c r="R1527" s="98">
        <v>39589</v>
      </c>
      <c r="S1527" s="87"/>
      <c r="T1527" s="95"/>
      <c r="U1527" s="95"/>
      <c r="V1527" s="95"/>
    </row>
    <row r="1528" spans="2:22">
      <c r="B1528" s="70" t="s">
        <v>112</v>
      </c>
      <c r="C1528" s="101"/>
      <c r="D1528" s="72" t="s">
        <v>69</v>
      </c>
      <c r="E1528" s="95"/>
      <c r="F1528" s="72" t="s">
        <v>69</v>
      </c>
      <c r="G1528" s="95"/>
      <c r="H1528" s="72" t="s">
        <v>144</v>
      </c>
      <c r="I1528" s="101"/>
      <c r="J1528" s="92" t="s">
        <v>134</v>
      </c>
      <c r="K1528" s="93"/>
      <c r="L1528" s="92" t="s">
        <v>134</v>
      </c>
      <c r="M1528" s="71"/>
      <c r="N1528" s="72" t="s">
        <v>134</v>
      </c>
      <c r="O1528" s="71"/>
      <c r="P1528" s="72" t="s">
        <v>134</v>
      </c>
      <c r="Q1528" s="71"/>
      <c r="R1528" s="98">
        <v>39391</v>
      </c>
      <c r="S1528" s="87"/>
      <c r="T1528" s="95"/>
      <c r="U1528" s="95"/>
      <c r="V1528" s="95"/>
    </row>
    <row r="1529" spans="2:22">
      <c r="B1529" s="70" t="s">
        <v>112</v>
      </c>
      <c r="C1529" s="101"/>
      <c r="D1529" s="72" t="s">
        <v>69</v>
      </c>
      <c r="E1529" s="95"/>
      <c r="F1529" s="72" t="s">
        <v>69</v>
      </c>
      <c r="G1529" s="95"/>
      <c r="H1529" s="72" t="s">
        <v>142</v>
      </c>
      <c r="I1529" s="101"/>
      <c r="J1529" s="92" t="s">
        <v>134</v>
      </c>
      <c r="K1529" s="93"/>
      <c r="L1529" s="92" t="s">
        <v>134</v>
      </c>
      <c r="M1529" s="71"/>
      <c r="N1529" s="72" t="s">
        <v>134</v>
      </c>
      <c r="O1529" s="71"/>
      <c r="P1529" s="72" t="s">
        <v>134</v>
      </c>
      <c r="Q1529" s="71"/>
      <c r="R1529" s="98">
        <v>39043</v>
      </c>
      <c r="S1529" s="87"/>
      <c r="T1529" s="95"/>
      <c r="U1529" s="95"/>
      <c r="V1529" s="95"/>
    </row>
    <row r="1530" spans="2:22">
      <c r="B1530" s="70" t="s">
        <v>112</v>
      </c>
      <c r="C1530" s="101"/>
      <c r="D1530" s="72" t="s">
        <v>88</v>
      </c>
      <c r="E1530" s="95"/>
      <c r="F1530" s="72" t="s">
        <v>88</v>
      </c>
      <c r="G1530" s="95"/>
      <c r="H1530" s="72" t="s">
        <v>285</v>
      </c>
      <c r="I1530" s="101"/>
      <c r="J1530" s="92" t="s">
        <v>601</v>
      </c>
      <c r="K1530" s="93"/>
      <c r="L1530" s="92" t="s">
        <v>601</v>
      </c>
      <c r="M1530" s="71"/>
      <c r="N1530" s="72" t="s">
        <v>134</v>
      </c>
      <c r="O1530" s="71"/>
      <c r="P1530" s="72" t="s">
        <v>134</v>
      </c>
      <c r="Q1530" s="71"/>
      <c r="R1530" s="98">
        <v>39029</v>
      </c>
      <c r="S1530" s="87"/>
      <c r="T1530" s="95"/>
      <c r="U1530" s="95"/>
      <c r="V1530" s="95"/>
    </row>
    <row r="1531" spans="2:22">
      <c r="B1531" s="70" t="s">
        <v>112</v>
      </c>
      <c r="C1531" s="101"/>
      <c r="D1531" s="72" t="s">
        <v>88</v>
      </c>
      <c r="E1531" s="95"/>
      <c r="F1531" s="72" t="s">
        <v>88</v>
      </c>
      <c r="G1531" s="95"/>
      <c r="H1531" s="72" t="s">
        <v>143</v>
      </c>
      <c r="I1531" s="101"/>
      <c r="J1531" s="92" t="s">
        <v>134</v>
      </c>
      <c r="K1531" s="93"/>
      <c r="L1531" s="92" t="s">
        <v>134</v>
      </c>
      <c r="M1531" s="71"/>
      <c r="N1531" s="72" t="s">
        <v>134</v>
      </c>
      <c r="O1531" s="71"/>
      <c r="P1531" s="72" t="s">
        <v>134</v>
      </c>
      <c r="Q1531" s="71"/>
      <c r="R1531" s="98">
        <v>38372</v>
      </c>
      <c r="S1531" s="87"/>
      <c r="T1531" s="95"/>
      <c r="U1531" s="95"/>
      <c r="V1531" s="95"/>
    </row>
    <row r="1532" spans="2:22">
      <c r="B1532" s="70" t="s">
        <v>112</v>
      </c>
      <c r="C1532" s="101"/>
      <c r="D1532" s="72" t="s">
        <v>88</v>
      </c>
      <c r="E1532" s="95"/>
      <c r="F1532" s="72" t="s">
        <v>88</v>
      </c>
      <c r="G1532" s="95"/>
      <c r="H1532" s="72" t="s">
        <v>142</v>
      </c>
      <c r="I1532" s="101"/>
      <c r="J1532" s="92" t="s">
        <v>134</v>
      </c>
      <c r="K1532" s="93"/>
      <c r="L1532" s="92" t="s">
        <v>134</v>
      </c>
      <c r="M1532" s="71"/>
      <c r="N1532" s="72" t="s">
        <v>134</v>
      </c>
      <c r="O1532" s="71"/>
      <c r="P1532" s="72" t="s">
        <v>134</v>
      </c>
      <c r="Q1532" s="71"/>
      <c r="R1532" s="98">
        <v>37940</v>
      </c>
      <c r="S1532" s="87"/>
      <c r="T1532" s="95"/>
      <c r="U1532" s="95"/>
      <c r="V1532" s="95"/>
    </row>
    <row r="1533" spans="2:22">
      <c r="B1533" s="70" t="s">
        <v>112</v>
      </c>
      <c r="C1533" s="101"/>
      <c r="D1533" s="72" t="s">
        <v>88</v>
      </c>
      <c r="E1533" s="95"/>
      <c r="F1533" s="72" t="s">
        <v>88</v>
      </c>
      <c r="G1533" s="95"/>
      <c r="H1533" s="72" t="s">
        <v>134</v>
      </c>
      <c r="I1533" s="101"/>
      <c r="J1533" s="92" t="s">
        <v>134</v>
      </c>
      <c r="K1533" s="93"/>
      <c r="L1533" s="92" t="s">
        <v>134</v>
      </c>
      <c r="M1533" s="71"/>
      <c r="N1533" s="72" t="s">
        <v>134</v>
      </c>
      <c r="O1533" s="71"/>
      <c r="P1533" s="72" t="s">
        <v>134</v>
      </c>
      <c r="Q1533" s="71"/>
      <c r="R1533" s="98">
        <v>37914</v>
      </c>
      <c r="S1533" s="87"/>
      <c r="T1533" s="95"/>
      <c r="U1533" s="95"/>
      <c r="V1533" s="95"/>
    </row>
    <row r="1534" spans="2:22">
      <c r="B1534" s="70" t="s">
        <v>112</v>
      </c>
      <c r="C1534" s="101"/>
      <c r="D1534" s="72" t="s">
        <v>91</v>
      </c>
      <c r="E1534" s="95"/>
      <c r="F1534" s="72" t="s">
        <v>91</v>
      </c>
      <c r="G1534" s="95"/>
      <c r="H1534" s="72" t="s">
        <v>134</v>
      </c>
      <c r="I1534" s="101"/>
      <c r="J1534" s="92" t="s">
        <v>134</v>
      </c>
      <c r="K1534" s="93"/>
      <c r="L1534" s="92" t="s">
        <v>134</v>
      </c>
      <c r="M1534" s="71"/>
      <c r="N1534" s="72" t="s">
        <v>134</v>
      </c>
      <c r="O1534" s="71"/>
      <c r="P1534" s="72" t="s">
        <v>134</v>
      </c>
      <c r="Q1534" s="71"/>
      <c r="R1534" s="98">
        <v>37300</v>
      </c>
      <c r="S1534" s="87"/>
      <c r="T1534" s="95"/>
      <c r="U1534" s="95"/>
      <c r="V1534" s="95"/>
    </row>
    <row r="1535" spans="2:22">
      <c r="B1535" s="70" t="s">
        <v>112</v>
      </c>
      <c r="C1535" s="101"/>
      <c r="D1535" s="72" t="s">
        <v>98</v>
      </c>
      <c r="E1535" s="95"/>
      <c r="F1535" s="72" t="s">
        <v>98</v>
      </c>
      <c r="G1535" s="95"/>
      <c r="H1535" s="72" t="s">
        <v>134</v>
      </c>
      <c r="I1535" s="101"/>
      <c r="J1535" s="92" t="s">
        <v>134</v>
      </c>
      <c r="K1535" s="93"/>
      <c r="L1535" s="92" t="s">
        <v>134</v>
      </c>
      <c r="M1535" s="71"/>
      <c r="N1535" s="72" t="s">
        <v>134</v>
      </c>
      <c r="O1535" s="71"/>
      <c r="P1535" s="72" t="s">
        <v>134</v>
      </c>
      <c r="Q1535" s="71"/>
      <c r="R1535" s="98">
        <v>36336</v>
      </c>
      <c r="S1535" s="87"/>
      <c r="T1535" s="95"/>
      <c r="U1535" s="95"/>
      <c r="V1535" s="95"/>
    </row>
    <row r="1536" spans="2:22">
      <c r="B1536" s="70" t="s">
        <v>112</v>
      </c>
      <c r="C1536" s="101"/>
      <c r="D1536" s="72" t="s">
        <v>98</v>
      </c>
      <c r="E1536" s="95"/>
      <c r="F1536" s="72" t="s">
        <v>134</v>
      </c>
      <c r="G1536" s="95"/>
      <c r="H1536" s="72" t="s">
        <v>134</v>
      </c>
      <c r="I1536" s="101"/>
      <c r="J1536" s="92" t="s">
        <v>134</v>
      </c>
      <c r="K1536" s="93"/>
      <c r="L1536" s="92" t="s">
        <v>134</v>
      </c>
      <c r="M1536" s="71"/>
      <c r="N1536" s="72" t="s">
        <v>134</v>
      </c>
      <c r="O1536" s="71"/>
      <c r="P1536" s="72" t="s">
        <v>134</v>
      </c>
      <c r="Q1536" s="71"/>
      <c r="R1536" s="98">
        <v>36091</v>
      </c>
      <c r="S1536" s="87"/>
      <c r="T1536" s="95"/>
      <c r="U1536" s="95"/>
      <c r="V1536" s="95"/>
    </row>
    <row r="1537" spans="2:22">
      <c r="B1537" s="70" t="s">
        <v>112</v>
      </c>
      <c r="C1537" s="101"/>
      <c r="D1537" s="72" t="s">
        <v>91</v>
      </c>
      <c r="E1537" s="95"/>
      <c r="F1537" s="72" t="s">
        <v>134</v>
      </c>
      <c r="G1537" s="95"/>
      <c r="H1537" s="72" t="s">
        <v>134</v>
      </c>
      <c r="I1537" s="101"/>
      <c r="J1537" s="92" t="s">
        <v>134</v>
      </c>
      <c r="K1537" s="93"/>
      <c r="L1537" s="92" t="s">
        <v>134</v>
      </c>
      <c r="M1537" s="71"/>
      <c r="N1537" s="72" t="s">
        <v>134</v>
      </c>
      <c r="O1537" s="71"/>
      <c r="P1537" s="72" t="s">
        <v>134</v>
      </c>
      <c r="Q1537" s="71"/>
      <c r="R1537" s="98">
        <v>35943</v>
      </c>
      <c r="S1537" s="87"/>
      <c r="T1537" s="95"/>
      <c r="U1537" s="95"/>
      <c r="V1537" s="95"/>
    </row>
    <row r="1538" spans="2:22">
      <c r="B1538" s="70" t="s">
        <v>112</v>
      </c>
      <c r="C1538" s="101"/>
      <c r="D1538" s="72" t="s">
        <v>88</v>
      </c>
      <c r="E1538" s="95"/>
      <c r="F1538" s="72" t="s">
        <v>134</v>
      </c>
      <c r="G1538" s="95"/>
      <c r="H1538" s="72" t="s">
        <v>134</v>
      </c>
      <c r="I1538" s="101"/>
      <c r="J1538" s="92" t="s">
        <v>134</v>
      </c>
      <c r="K1538" s="93"/>
      <c r="L1538" s="92" t="s">
        <v>134</v>
      </c>
      <c r="M1538" s="71"/>
      <c r="N1538" s="72" t="s">
        <v>134</v>
      </c>
      <c r="O1538" s="71"/>
      <c r="P1538" s="72" t="s">
        <v>134</v>
      </c>
      <c r="Q1538" s="71"/>
      <c r="R1538" s="98">
        <v>35375</v>
      </c>
      <c r="S1538" s="87"/>
      <c r="T1538" s="95"/>
      <c r="U1538" s="95"/>
      <c r="V1538" s="95"/>
    </row>
    <row r="1539" spans="2:22">
      <c r="B1539" s="70" t="s">
        <v>112</v>
      </c>
      <c r="C1539" s="101"/>
      <c r="D1539" s="72" t="s">
        <v>69</v>
      </c>
      <c r="E1539" s="95"/>
      <c r="F1539" s="72" t="s">
        <v>134</v>
      </c>
      <c r="G1539" s="95"/>
      <c r="H1539" s="72" t="s">
        <v>134</v>
      </c>
      <c r="I1539" s="101"/>
      <c r="J1539" s="92" t="s">
        <v>600</v>
      </c>
      <c r="K1539" s="93"/>
      <c r="L1539" s="92" t="s">
        <v>134</v>
      </c>
      <c r="M1539" s="71"/>
      <c r="N1539" s="72" t="s">
        <v>134</v>
      </c>
      <c r="O1539" s="71"/>
      <c r="P1539" s="72" t="s">
        <v>134</v>
      </c>
      <c r="Q1539" s="71"/>
      <c r="R1539" s="98">
        <v>35331</v>
      </c>
      <c r="S1539" s="87"/>
      <c r="T1539" s="95"/>
      <c r="U1539" s="95"/>
      <c r="V1539" s="95"/>
    </row>
    <row r="1540" spans="2:22">
      <c r="B1540" s="70" t="s">
        <v>112</v>
      </c>
      <c r="C1540" s="101"/>
      <c r="D1540" s="72" t="s">
        <v>69</v>
      </c>
      <c r="E1540" s="95"/>
      <c r="F1540" s="72" t="s">
        <v>134</v>
      </c>
      <c r="G1540" s="95"/>
      <c r="H1540" s="72" t="s">
        <v>134</v>
      </c>
      <c r="I1540" s="101"/>
      <c r="J1540" s="92" t="s">
        <v>134</v>
      </c>
      <c r="K1540" s="93"/>
      <c r="L1540" s="92" t="s">
        <v>134</v>
      </c>
      <c r="M1540" s="71"/>
      <c r="N1540" s="72" t="s">
        <v>134</v>
      </c>
      <c r="O1540" s="71"/>
      <c r="P1540" s="72" t="s">
        <v>134</v>
      </c>
      <c r="Q1540" s="71"/>
      <c r="R1540" s="98">
        <v>34891</v>
      </c>
      <c r="S1540" s="87"/>
      <c r="T1540" s="95"/>
      <c r="U1540" s="95"/>
      <c r="V1540" s="95"/>
    </row>
    <row r="1541" spans="2:22">
      <c r="B1541" s="70" t="s">
        <v>112</v>
      </c>
      <c r="C1541" s="101"/>
      <c r="D1541" s="72" t="s">
        <v>79</v>
      </c>
      <c r="E1541" s="95"/>
      <c r="F1541" s="72" t="s">
        <v>134</v>
      </c>
      <c r="G1541" s="95"/>
      <c r="H1541" s="72" t="s">
        <v>134</v>
      </c>
      <c r="I1541" s="101"/>
      <c r="J1541" s="92" t="s">
        <v>134</v>
      </c>
      <c r="K1541" s="93"/>
      <c r="L1541" s="92" t="s">
        <v>134</v>
      </c>
      <c r="M1541" s="71"/>
      <c r="N1541" s="72" t="s">
        <v>134</v>
      </c>
      <c r="O1541" s="71"/>
      <c r="P1541" s="72" t="s">
        <v>134</v>
      </c>
      <c r="Q1541" s="71"/>
      <c r="R1541" s="98">
        <v>34661</v>
      </c>
      <c r="S1541" s="87"/>
      <c r="T1541" s="95"/>
      <c r="U1541" s="95"/>
      <c r="V1541" s="95"/>
    </row>
    <row r="1542" spans="2:22">
      <c r="B1542" s="84" t="s">
        <v>115</v>
      </c>
      <c r="C1542" s="85"/>
      <c r="D1542" s="86" t="s">
        <v>53</v>
      </c>
      <c r="E1542" s="96"/>
      <c r="F1542" s="86" t="s">
        <v>134</v>
      </c>
      <c r="G1542" s="96"/>
      <c r="H1542" s="86" t="s">
        <v>144</v>
      </c>
      <c r="I1542" s="85"/>
      <c r="J1542" s="88" t="s">
        <v>134</v>
      </c>
      <c r="K1542" s="89"/>
      <c r="L1542" s="88" t="s">
        <v>134</v>
      </c>
      <c r="M1542" s="90"/>
      <c r="N1542" s="86" t="s">
        <v>134</v>
      </c>
      <c r="O1542" s="90"/>
      <c r="P1542" s="86" t="s">
        <v>134</v>
      </c>
      <c r="Q1542" s="90"/>
      <c r="R1542" s="97">
        <v>45973</v>
      </c>
      <c r="S1542" s="87"/>
      <c r="T1542" s="95"/>
      <c r="U1542" s="95"/>
      <c r="V1542" s="95"/>
    </row>
    <row r="1543" spans="2:22" s="355" customFormat="1">
      <c r="B1543" s="70" t="s">
        <v>115</v>
      </c>
      <c r="D1543" s="72" t="s">
        <v>53</v>
      </c>
      <c r="E1543" s="95"/>
      <c r="F1543" s="72" t="s">
        <v>134</v>
      </c>
      <c r="G1543" s="95"/>
      <c r="H1543" s="72" t="s">
        <v>144</v>
      </c>
      <c r="J1543" s="92" t="s">
        <v>134</v>
      </c>
      <c r="K1543" s="93"/>
      <c r="L1543" s="92" t="s">
        <v>134</v>
      </c>
      <c r="M1543" s="71"/>
      <c r="N1543" s="72" t="s">
        <v>134</v>
      </c>
      <c r="O1543" s="71"/>
      <c r="P1543" s="72" t="s">
        <v>134</v>
      </c>
      <c r="Q1543" s="71"/>
      <c r="R1543" s="98">
        <v>45625</v>
      </c>
      <c r="S1543" s="102"/>
      <c r="T1543" s="95"/>
      <c r="U1543" s="95"/>
      <c r="V1543" s="95"/>
    </row>
    <row r="1544" spans="2:22" s="315" customFormat="1">
      <c r="B1544" s="70" t="s">
        <v>115</v>
      </c>
      <c r="D1544" s="72" t="s">
        <v>53</v>
      </c>
      <c r="E1544" s="95"/>
      <c r="F1544" s="72" t="s">
        <v>134</v>
      </c>
      <c r="G1544" s="95"/>
      <c r="H1544" s="72" t="s">
        <v>142</v>
      </c>
      <c r="J1544" s="92" t="s">
        <v>134</v>
      </c>
      <c r="K1544" s="93"/>
      <c r="L1544" s="92" t="s">
        <v>134</v>
      </c>
      <c r="M1544" s="71"/>
      <c r="N1544" s="72" t="s">
        <v>134</v>
      </c>
      <c r="O1544" s="71"/>
      <c r="P1544" s="72" t="s">
        <v>134</v>
      </c>
      <c r="Q1544" s="71"/>
      <c r="R1544" s="98">
        <v>45230</v>
      </c>
      <c r="S1544" s="102"/>
      <c r="T1544" s="95"/>
      <c r="U1544" s="95"/>
      <c r="V1544" s="95"/>
    </row>
    <row r="1545" spans="2:22" s="247" customFormat="1">
      <c r="B1545" s="70" t="s">
        <v>115</v>
      </c>
      <c r="D1545" s="72" t="s">
        <v>39</v>
      </c>
      <c r="E1545" s="95"/>
      <c r="F1545" s="72" t="s">
        <v>134</v>
      </c>
      <c r="G1545" s="95"/>
      <c r="H1545" s="72" t="s">
        <v>144</v>
      </c>
      <c r="J1545" s="92" t="s">
        <v>134</v>
      </c>
      <c r="K1545" s="93"/>
      <c r="L1545" s="92" t="s">
        <v>134</v>
      </c>
      <c r="M1545" s="71"/>
      <c r="N1545" s="72" t="s">
        <v>134</v>
      </c>
      <c r="O1545" s="71"/>
      <c r="P1545" s="72" t="s">
        <v>134</v>
      </c>
      <c r="Q1545" s="71"/>
      <c r="R1545" s="98">
        <v>44859</v>
      </c>
      <c r="S1545" s="102"/>
      <c r="T1545" s="95"/>
      <c r="U1545" s="95"/>
      <c r="V1545" s="95"/>
    </row>
    <row r="1546" spans="2:22" s="194" customFormat="1">
      <c r="B1546" s="70" t="s">
        <v>115</v>
      </c>
      <c r="D1546" s="72" t="s">
        <v>39</v>
      </c>
      <c r="E1546" s="95"/>
      <c r="F1546" s="72" t="s">
        <v>134</v>
      </c>
      <c r="G1546" s="95"/>
      <c r="H1546" s="72" t="s">
        <v>142</v>
      </c>
      <c r="J1546" s="92" t="s">
        <v>134</v>
      </c>
      <c r="K1546" s="93"/>
      <c r="L1546" s="92" t="s">
        <v>134</v>
      </c>
      <c r="M1546" s="71"/>
      <c r="N1546" s="72" t="s">
        <v>134</v>
      </c>
      <c r="O1546" s="71"/>
      <c r="P1546" s="72" t="s">
        <v>134</v>
      </c>
      <c r="Q1546" s="71"/>
      <c r="R1546" s="98">
        <v>44272</v>
      </c>
      <c r="S1546" s="102"/>
      <c r="T1546" s="95"/>
      <c r="U1546" s="95"/>
      <c r="V1546" s="95"/>
    </row>
    <row r="1547" spans="2:22">
      <c r="B1547" s="70" t="s">
        <v>115</v>
      </c>
      <c r="C1547" s="115"/>
      <c r="D1547" s="72" t="s">
        <v>45</v>
      </c>
      <c r="E1547" s="95"/>
      <c r="F1547" s="72" t="s">
        <v>134</v>
      </c>
      <c r="G1547" s="95"/>
      <c r="H1547" s="72" t="s">
        <v>144</v>
      </c>
      <c r="I1547" s="115"/>
      <c r="J1547" s="92" t="s">
        <v>134</v>
      </c>
      <c r="K1547" s="93"/>
      <c r="L1547" s="92" t="s">
        <v>134</v>
      </c>
      <c r="M1547" s="71"/>
      <c r="N1547" s="72" t="s">
        <v>134</v>
      </c>
      <c r="O1547" s="71"/>
      <c r="P1547" s="72" t="s">
        <v>134</v>
      </c>
      <c r="Q1547" s="71"/>
      <c r="R1547" s="98">
        <v>44124</v>
      </c>
      <c r="S1547" s="87"/>
      <c r="T1547" s="96"/>
      <c r="U1547" s="96"/>
      <c r="V1547" s="96"/>
    </row>
    <row r="1548" spans="2:22">
      <c r="B1548" s="70" t="s">
        <v>115</v>
      </c>
      <c r="C1548" s="101"/>
      <c r="D1548" s="72" t="s">
        <v>45</v>
      </c>
      <c r="E1548" s="95"/>
      <c r="F1548" s="72" t="s">
        <v>134</v>
      </c>
      <c r="G1548" s="95"/>
      <c r="H1548" s="72" t="s">
        <v>142</v>
      </c>
      <c r="I1548" s="101"/>
      <c r="J1548" s="92" t="s">
        <v>134</v>
      </c>
      <c r="K1548" s="93"/>
      <c r="L1548" s="92" t="s">
        <v>134</v>
      </c>
      <c r="M1548" s="71"/>
      <c r="N1548" s="72" t="s">
        <v>134</v>
      </c>
      <c r="O1548" s="71"/>
      <c r="P1548" s="72" t="s">
        <v>134</v>
      </c>
      <c r="Q1548" s="71"/>
      <c r="R1548" s="98">
        <v>43532</v>
      </c>
      <c r="S1548" s="87"/>
      <c r="T1548" s="95"/>
      <c r="U1548" s="95"/>
      <c r="V1548" s="95"/>
    </row>
    <row r="1549" spans="2:22">
      <c r="B1549" s="70" t="s">
        <v>115</v>
      </c>
      <c r="C1549" s="101"/>
      <c r="D1549" s="72" t="s">
        <v>39</v>
      </c>
      <c r="E1549" s="95"/>
      <c r="F1549" s="72" t="s">
        <v>134</v>
      </c>
      <c r="G1549" s="95"/>
      <c r="H1549" s="72" t="s">
        <v>143</v>
      </c>
      <c r="I1549" s="101"/>
      <c r="J1549" s="92" t="s">
        <v>134</v>
      </c>
      <c r="K1549" s="93"/>
      <c r="L1549" s="92" t="s">
        <v>134</v>
      </c>
      <c r="M1549" s="71"/>
      <c r="N1549" s="72" t="s">
        <v>134</v>
      </c>
      <c r="O1549" s="71"/>
      <c r="P1549" s="72" t="s">
        <v>134</v>
      </c>
      <c r="Q1549" s="71"/>
      <c r="R1549" s="98">
        <v>43007</v>
      </c>
      <c r="S1549" s="87"/>
      <c r="T1549" s="95"/>
      <c r="U1549" s="95"/>
      <c r="V1549" s="95"/>
    </row>
    <row r="1550" spans="2:22">
      <c r="B1550" s="70" t="s">
        <v>115</v>
      </c>
      <c r="C1550" s="101"/>
      <c r="D1550" s="72" t="s">
        <v>39</v>
      </c>
      <c r="E1550" s="95"/>
      <c r="F1550" s="72" t="s">
        <v>134</v>
      </c>
      <c r="G1550" s="95"/>
      <c r="H1550" s="72" t="s">
        <v>142</v>
      </c>
      <c r="I1550" s="101"/>
      <c r="J1550" s="92" t="s">
        <v>134</v>
      </c>
      <c r="K1550" s="93"/>
      <c r="L1550" s="92" t="s">
        <v>134</v>
      </c>
      <c r="M1550" s="71"/>
      <c r="N1550" s="72" t="s">
        <v>134</v>
      </c>
      <c r="O1550" s="71"/>
      <c r="P1550" s="72" t="s">
        <v>134</v>
      </c>
      <c r="Q1550" s="71"/>
      <c r="R1550" s="98">
        <v>41213</v>
      </c>
      <c r="S1550" s="87"/>
      <c r="T1550" s="95"/>
      <c r="U1550" s="95"/>
      <c r="V1550" s="95"/>
    </row>
    <row r="1551" spans="2:22">
      <c r="B1551" s="70" t="s">
        <v>115</v>
      </c>
      <c r="C1551" s="101"/>
      <c r="D1551" s="72" t="s">
        <v>53</v>
      </c>
      <c r="E1551" s="95"/>
      <c r="F1551" s="72" t="s">
        <v>134</v>
      </c>
      <c r="G1551" s="95"/>
      <c r="H1551" s="72" t="s">
        <v>143</v>
      </c>
      <c r="I1551" s="101"/>
      <c r="J1551" s="92" t="s">
        <v>134</v>
      </c>
      <c r="K1551" s="93"/>
      <c r="L1551" s="92" t="s">
        <v>134</v>
      </c>
      <c r="M1551" s="71"/>
      <c r="N1551" s="72" t="s">
        <v>134</v>
      </c>
      <c r="O1551" s="71"/>
      <c r="P1551" s="72" t="s">
        <v>134</v>
      </c>
      <c r="Q1551" s="71"/>
      <c r="R1551" s="98">
        <v>40759</v>
      </c>
      <c r="S1551" s="87"/>
      <c r="T1551" s="95"/>
      <c r="U1551" s="95"/>
      <c r="V1551" s="95"/>
    </row>
    <row r="1552" spans="2:22">
      <c r="B1552" s="70" t="s">
        <v>115</v>
      </c>
      <c r="C1552" s="101"/>
      <c r="D1552" s="72" t="s">
        <v>53</v>
      </c>
      <c r="E1552" s="95"/>
      <c r="F1552" s="72" t="s">
        <v>134</v>
      </c>
      <c r="G1552" s="95"/>
      <c r="H1552" s="72" t="s">
        <v>142</v>
      </c>
      <c r="I1552" s="101"/>
      <c r="J1552" s="92" t="s">
        <v>134</v>
      </c>
      <c r="K1552" s="93"/>
      <c r="L1552" s="92" t="s">
        <v>134</v>
      </c>
      <c r="M1552" s="71"/>
      <c r="N1552" s="72" t="s">
        <v>134</v>
      </c>
      <c r="O1552" s="71"/>
      <c r="P1552" s="72" t="s">
        <v>134</v>
      </c>
      <c r="Q1552" s="71"/>
      <c r="R1552" s="98">
        <v>40338</v>
      </c>
      <c r="S1552" s="87"/>
      <c r="T1552" s="95"/>
      <c r="U1552" s="95"/>
      <c r="V1552" s="95"/>
    </row>
    <row r="1553" spans="2:22">
      <c r="B1553" s="70" t="s">
        <v>115</v>
      </c>
      <c r="C1553" s="101"/>
      <c r="D1553" s="72" t="s">
        <v>56</v>
      </c>
      <c r="E1553" s="95"/>
      <c r="F1553" s="72" t="s">
        <v>134</v>
      </c>
      <c r="G1553" s="95"/>
      <c r="H1553" s="72" t="s">
        <v>285</v>
      </c>
      <c r="I1553" s="101"/>
      <c r="J1553" s="92" t="s">
        <v>601</v>
      </c>
      <c r="K1553" s="93"/>
      <c r="L1553" s="92" t="s">
        <v>134</v>
      </c>
      <c r="M1553" s="71"/>
      <c r="N1553" s="72" t="s">
        <v>134</v>
      </c>
      <c r="O1553" s="71"/>
      <c r="P1553" s="72" t="s">
        <v>134</v>
      </c>
      <c r="Q1553" s="71"/>
      <c r="R1553" s="98">
        <v>40221</v>
      </c>
      <c r="S1553" s="87"/>
      <c r="T1553" s="95"/>
      <c r="U1553" s="95"/>
      <c r="V1553" s="95"/>
    </row>
    <row r="1554" spans="2:22">
      <c r="B1554" s="70" t="s">
        <v>115</v>
      </c>
      <c r="C1554" s="101"/>
      <c r="D1554" s="72" t="s">
        <v>56</v>
      </c>
      <c r="E1554" s="95"/>
      <c r="F1554" s="72" t="s">
        <v>134</v>
      </c>
      <c r="G1554" s="95"/>
      <c r="H1554" s="72" t="s">
        <v>142</v>
      </c>
      <c r="I1554" s="101"/>
      <c r="J1554" s="92" t="s">
        <v>134</v>
      </c>
      <c r="K1554" s="93"/>
      <c r="L1554" s="92" t="s">
        <v>134</v>
      </c>
      <c r="M1554" s="71"/>
      <c r="N1554" s="72" t="s">
        <v>134</v>
      </c>
      <c r="O1554" s="71"/>
      <c r="P1554" s="72" t="s">
        <v>134</v>
      </c>
      <c r="Q1554" s="71"/>
      <c r="R1554" s="98">
        <v>37940</v>
      </c>
      <c r="S1554" s="87"/>
      <c r="T1554" s="95"/>
      <c r="U1554" s="95"/>
      <c r="V1554" s="95"/>
    </row>
    <row r="1555" spans="2:22">
      <c r="B1555" s="70" t="s">
        <v>115</v>
      </c>
      <c r="C1555" s="101"/>
      <c r="D1555" s="72" t="s">
        <v>56</v>
      </c>
      <c r="E1555" s="95"/>
      <c r="F1555" s="72" t="s">
        <v>134</v>
      </c>
      <c r="G1555" s="95"/>
      <c r="H1555" s="72" t="s">
        <v>134</v>
      </c>
      <c r="I1555" s="101"/>
      <c r="J1555" s="92" t="s">
        <v>293</v>
      </c>
      <c r="K1555" s="93"/>
      <c r="L1555" s="92" t="s">
        <v>134</v>
      </c>
      <c r="M1555" s="71"/>
      <c r="N1555" s="72" t="s">
        <v>134</v>
      </c>
      <c r="O1555" s="71"/>
      <c r="P1555" s="72" t="s">
        <v>134</v>
      </c>
      <c r="Q1555" s="71"/>
      <c r="R1555" s="98">
        <v>37748</v>
      </c>
      <c r="S1555" s="87"/>
      <c r="T1555" s="95"/>
      <c r="U1555" s="95"/>
      <c r="V1555" s="95"/>
    </row>
    <row r="1556" spans="2:22">
      <c r="B1556" s="70" t="s">
        <v>115</v>
      </c>
      <c r="C1556" s="101"/>
      <c r="D1556" s="72" t="s">
        <v>56</v>
      </c>
      <c r="E1556" s="95"/>
      <c r="F1556" s="72" t="s">
        <v>134</v>
      </c>
      <c r="G1556" s="95"/>
      <c r="H1556" s="72" t="s">
        <v>134</v>
      </c>
      <c r="I1556" s="101"/>
      <c r="J1556" s="92" t="s">
        <v>134</v>
      </c>
      <c r="K1556" s="93"/>
      <c r="L1556" s="92" t="s">
        <v>134</v>
      </c>
      <c r="M1556" s="71"/>
      <c r="N1556" s="72" t="s">
        <v>134</v>
      </c>
      <c r="O1556" s="71"/>
      <c r="P1556" s="72" t="s">
        <v>134</v>
      </c>
      <c r="Q1556" s="71"/>
      <c r="R1556" s="98">
        <v>35452</v>
      </c>
      <c r="S1556" s="87"/>
      <c r="T1556" s="95"/>
      <c r="U1556" s="95"/>
      <c r="V1556" s="95"/>
    </row>
    <row r="1557" spans="2:22">
      <c r="B1557" s="70" t="s">
        <v>115</v>
      </c>
      <c r="C1557" s="101"/>
      <c r="D1557" s="72" t="s">
        <v>254</v>
      </c>
      <c r="E1557" s="95"/>
      <c r="F1557" s="72" t="s">
        <v>134</v>
      </c>
      <c r="G1557" s="95"/>
      <c r="H1557" s="72" t="s">
        <v>134</v>
      </c>
      <c r="I1557" s="101"/>
      <c r="J1557" s="92" t="s">
        <v>134</v>
      </c>
      <c r="K1557" s="93"/>
      <c r="L1557" s="92" t="s">
        <v>134</v>
      </c>
      <c r="M1557" s="71"/>
      <c r="N1557" s="72" t="s">
        <v>134</v>
      </c>
      <c r="O1557" s="71"/>
      <c r="P1557" s="72" t="s">
        <v>134</v>
      </c>
      <c r="Q1557" s="71"/>
      <c r="R1557" s="98">
        <v>31362</v>
      </c>
      <c r="S1557" s="87"/>
      <c r="T1557" s="95"/>
      <c r="U1557" s="95"/>
      <c r="V1557" s="95"/>
    </row>
    <row r="1558" spans="2:22">
      <c r="B1558" s="70" t="s">
        <v>115</v>
      </c>
      <c r="C1558" s="101"/>
      <c r="D1558" s="72" t="s">
        <v>297</v>
      </c>
      <c r="E1558" s="95"/>
      <c r="F1558" s="72" t="s">
        <v>134</v>
      </c>
      <c r="G1558" s="95"/>
      <c r="H1558" s="72" t="s">
        <v>134</v>
      </c>
      <c r="I1558" s="101"/>
      <c r="J1558" s="92" t="s">
        <v>134</v>
      </c>
      <c r="K1558" s="93"/>
      <c r="L1558" s="92" t="s">
        <v>134</v>
      </c>
      <c r="M1558" s="71"/>
      <c r="N1558" s="72" t="s">
        <v>134</v>
      </c>
      <c r="O1558" s="71"/>
      <c r="P1558" s="72" t="s">
        <v>134</v>
      </c>
      <c r="Q1558" s="71"/>
      <c r="R1558" s="98">
        <v>28668</v>
      </c>
      <c r="S1558" s="87"/>
      <c r="T1558" s="95"/>
      <c r="U1558" s="95"/>
      <c r="V1558" s="95"/>
    </row>
    <row r="1559" spans="2:22">
      <c r="B1559" s="70" t="s">
        <v>115</v>
      </c>
      <c r="C1559" s="101"/>
      <c r="D1559" s="72" t="s">
        <v>254</v>
      </c>
      <c r="E1559" s="95"/>
      <c r="F1559" s="72" t="s">
        <v>134</v>
      </c>
      <c r="G1559" s="95"/>
      <c r="H1559" s="72" t="s">
        <v>134</v>
      </c>
      <c r="I1559" s="101"/>
      <c r="J1559" s="92" t="s">
        <v>134</v>
      </c>
      <c r="K1559" s="93"/>
      <c r="L1559" s="92" t="s">
        <v>134</v>
      </c>
      <c r="M1559" s="71"/>
      <c r="N1559" s="72" t="s">
        <v>134</v>
      </c>
      <c r="O1559" s="71"/>
      <c r="P1559" s="72" t="s">
        <v>134</v>
      </c>
      <c r="Q1559" s="71"/>
      <c r="R1559" s="98">
        <v>28412</v>
      </c>
      <c r="S1559" s="87"/>
      <c r="T1559" s="95"/>
      <c r="U1559" s="95"/>
      <c r="V1559" s="95"/>
    </row>
    <row r="1560" spans="2:22">
      <c r="B1560" s="70" t="s">
        <v>115</v>
      </c>
      <c r="C1560" s="101"/>
      <c r="D1560" s="72" t="s">
        <v>294</v>
      </c>
      <c r="E1560" s="95"/>
      <c r="F1560" s="72" t="s">
        <v>134</v>
      </c>
      <c r="G1560" s="95"/>
      <c r="H1560" s="72" t="s">
        <v>134</v>
      </c>
      <c r="I1560" s="101"/>
      <c r="J1560" s="92" t="s">
        <v>134</v>
      </c>
      <c r="K1560" s="93"/>
      <c r="L1560" s="92" t="s">
        <v>134</v>
      </c>
      <c r="M1560" s="71"/>
      <c r="N1560" s="72" t="s">
        <v>134</v>
      </c>
      <c r="O1560" s="71"/>
      <c r="P1560" s="72" t="s">
        <v>134</v>
      </c>
      <c r="Q1560" s="71"/>
      <c r="R1560" s="98">
        <v>21366</v>
      </c>
      <c r="S1560" s="87"/>
      <c r="T1560" s="95"/>
      <c r="U1560" s="95"/>
      <c r="V1560" s="95"/>
    </row>
    <row r="1561" spans="2:22">
      <c r="B1561" s="84" t="s">
        <v>93</v>
      </c>
      <c r="C1561" s="85"/>
      <c r="D1561" s="86" t="s">
        <v>88</v>
      </c>
      <c r="E1561" s="96"/>
      <c r="F1561" s="86" t="s">
        <v>88</v>
      </c>
      <c r="G1561" s="96"/>
      <c r="H1561" s="86" t="s">
        <v>142</v>
      </c>
      <c r="I1561" s="85"/>
      <c r="J1561" s="88" t="s">
        <v>134</v>
      </c>
      <c r="K1561" s="89"/>
      <c r="L1561" s="88" t="s">
        <v>134</v>
      </c>
      <c r="M1561" s="90"/>
      <c r="N1561" s="86" t="s">
        <v>134</v>
      </c>
      <c r="O1561" s="90"/>
      <c r="P1561" s="86" t="s">
        <v>134</v>
      </c>
      <c r="Q1561" s="90"/>
      <c r="R1561" s="97">
        <v>45488</v>
      </c>
      <c r="S1561" s="87"/>
      <c r="T1561" s="95"/>
      <c r="U1561" s="95"/>
      <c r="V1561" s="95"/>
    </row>
    <row r="1562" spans="2:22" s="294" customFormat="1">
      <c r="B1562" s="70" t="s">
        <v>93</v>
      </c>
      <c r="D1562" s="72" t="s">
        <v>88</v>
      </c>
      <c r="E1562" s="95"/>
      <c r="F1562" s="72" t="s">
        <v>88</v>
      </c>
      <c r="G1562" s="95"/>
      <c r="H1562" s="72" t="s">
        <v>142</v>
      </c>
      <c r="J1562" s="92" t="s">
        <v>134</v>
      </c>
      <c r="K1562" s="93"/>
      <c r="L1562" s="92" t="s">
        <v>134</v>
      </c>
      <c r="M1562" s="71"/>
      <c r="N1562" s="72" t="s">
        <v>134</v>
      </c>
      <c r="O1562" s="71"/>
      <c r="P1562" s="72" t="s">
        <v>134</v>
      </c>
      <c r="Q1562" s="71"/>
      <c r="R1562" s="98">
        <v>44875</v>
      </c>
      <c r="S1562" s="102"/>
      <c r="T1562" s="95"/>
      <c r="U1562" s="95"/>
      <c r="V1562" s="95"/>
    </row>
    <row r="1563" spans="2:22" s="196" customFormat="1">
      <c r="B1563" s="70" t="s">
        <v>93</v>
      </c>
      <c r="D1563" s="72" t="s">
        <v>88</v>
      </c>
      <c r="E1563" s="95"/>
      <c r="F1563" s="72" t="s">
        <v>88</v>
      </c>
      <c r="G1563" s="95"/>
      <c r="H1563" s="72" t="s">
        <v>144</v>
      </c>
      <c r="J1563" s="92" t="s">
        <v>134</v>
      </c>
      <c r="K1563" s="93"/>
      <c r="L1563" s="92" t="s">
        <v>134</v>
      </c>
      <c r="M1563" s="71"/>
      <c r="N1563" s="72" t="s">
        <v>134</v>
      </c>
      <c r="O1563" s="71"/>
      <c r="P1563" s="72" t="s">
        <v>134</v>
      </c>
      <c r="Q1563" s="71"/>
      <c r="R1563" s="98">
        <v>44305</v>
      </c>
      <c r="S1563" s="102"/>
      <c r="T1563" s="95"/>
      <c r="U1563" s="95"/>
      <c r="V1563" s="95"/>
    </row>
    <row r="1564" spans="2:22">
      <c r="B1564" s="70" t="s">
        <v>93</v>
      </c>
      <c r="C1564" s="101"/>
      <c r="D1564" s="72" t="s">
        <v>88</v>
      </c>
      <c r="E1564" s="95"/>
      <c r="F1564" s="72" t="s">
        <v>88</v>
      </c>
      <c r="G1564" s="95"/>
      <c r="H1564" s="72" t="s">
        <v>142</v>
      </c>
      <c r="I1564" s="101"/>
      <c r="J1564" s="92" t="s">
        <v>134</v>
      </c>
      <c r="K1564" s="93"/>
      <c r="L1564" s="92" t="s">
        <v>134</v>
      </c>
      <c r="M1564" s="71"/>
      <c r="N1564" s="72" t="s">
        <v>134</v>
      </c>
      <c r="O1564" s="71"/>
      <c r="P1564" s="72" t="s">
        <v>134</v>
      </c>
      <c r="Q1564" s="71"/>
      <c r="R1564" s="98">
        <v>43511</v>
      </c>
      <c r="S1564" s="87"/>
      <c r="T1564" s="96"/>
      <c r="U1564" s="96"/>
      <c r="V1564" s="96"/>
    </row>
    <row r="1565" spans="2:22">
      <c r="B1565" s="70" t="s">
        <v>93</v>
      </c>
      <c r="C1565" s="101"/>
      <c r="D1565" s="72" t="s">
        <v>88</v>
      </c>
      <c r="E1565" s="95"/>
      <c r="F1565" s="72" t="s">
        <v>88</v>
      </c>
      <c r="G1565" s="95"/>
      <c r="H1565" s="72" t="s">
        <v>144</v>
      </c>
      <c r="I1565" s="101"/>
      <c r="J1565" s="92" t="s">
        <v>134</v>
      </c>
      <c r="K1565" s="93"/>
      <c r="L1565" s="92" t="s">
        <v>134</v>
      </c>
      <c r="M1565" s="71"/>
      <c r="N1565" s="72" t="s">
        <v>134</v>
      </c>
      <c r="O1565" s="71"/>
      <c r="P1565" s="72" t="s">
        <v>134</v>
      </c>
      <c r="Q1565" s="71"/>
      <c r="R1565" s="98">
        <v>43182</v>
      </c>
      <c r="S1565" s="87"/>
      <c r="T1565" s="96"/>
      <c r="U1565" s="96"/>
      <c r="V1565" s="96"/>
    </row>
    <row r="1566" spans="2:22">
      <c r="B1566" s="70" t="s">
        <v>93</v>
      </c>
      <c r="C1566" s="101"/>
      <c r="D1566" s="72" t="s">
        <v>88</v>
      </c>
      <c r="E1566" s="95"/>
      <c r="F1566" s="72" t="s">
        <v>88</v>
      </c>
      <c r="G1566" s="95"/>
      <c r="H1566" s="72" t="s">
        <v>142</v>
      </c>
      <c r="I1566" s="101"/>
      <c r="J1566" s="92" t="s">
        <v>134</v>
      </c>
      <c r="K1566" s="93"/>
      <c r="L1566" s="92" t="s">
        <v>134</v>
      </c>
      <c r="M1566" s="71"/>
      <c r="N1566" s="72" t="s">
        <v>134</v>
      </c>
      <c r="O1566" s="71"/>
      <c r="P1566" s="72" t="s">
        <v>134</v>
      </c>
      <c r="Q1566" s="71"/>
      <c r="R1566" s="98">
        <v>42485</v>
      </c>
      <c r="S1566" s="87"/>
      <c r="T1566" s="95"/>
      <c r="U1566" s="95"/>
      <c r="V1566" s="95"/>
    </row>
    <row r="1567" spans="2:22">
      <c r="B1567" s="70" t="s">
        <v>93</v>
      </c>
      <c r="C1567" s="101"/>
      <c r="D1567" s="72" t="s">
        <v>69</v>
      </c>
      <c r="E1567" s="95"/>
      <c r="F1567" s="72" t="s">
        <v>69</v>
      </c>
      <c r="G1567" s="95"/>
      <c r="H1567" s="72" t="s">
        <v>285</v>
      </c>
      <c r="I1567" s="101"/>
      <c r="J1567" s="92" t="s">
        <v>600</v>
      </c>
      <c r="K1567" s="93"/>
      <c r="L1567" s="92" t="s">
        <v>600</v>
      </c>
      <c r="M1567" s="71"/>
      <c r="N1567" s="72" t="s">
        <v>134</v>
      </c>
      <c r="O1567" s="71"/>
      <c r="P1567" s="72" t="s">
        <v>134</v>
      </c>
      <c r="Q1567" s="71"/>
      <c r="R1567" s="98">
        <v>42425</v>
      </c>
      <c r="S1567" s="87"/>
      <c r="T1567" s="95"/>
      <c r="U1567" s="95"/>
      <c r="V1567" s="95"/>
    </row>
    <row r="1568" spans="2:22">
      <c r="B1568" s="70" t="s">
        <v>93</v>
      </c>
      <c r="C1568" s="101"/>
      <c r="D1568" s="72" t="s">
        <v>69</v>
      </c>
      <c r="E1568" s="95"/>
      <c r="F1568" s="72" t="s">
        <v>69</v>
      </c>
      <c r="G1568" s="95"/>
      <c r="H1568" s="72" t="s">
        <v>144</v>
      </c>
      <c r="I1568" s="101"/>
      <c r="J1568" s="92" t="s">
        <v>134</v>
      </c>
      <c r="K1568" s="93"/>
      <c r="L1568" s="92" t="s">
        <v>134</v>
      </c>
      <c r="M1568" s="71"/>
      <c r="N1568" s="72" t="s">
        <v>134</v>
      </c>
      <c r="O1568" s="71"/>
      <c r="P1568" s="72" t="s">
        <v>134</v>
      </c>
      <c r="Q1568" s="71"/>
      <c r="R1568" s="98">
        <v>42142</v>
      </c>
      <c r="S1568" s="87"/>
      <c r="T1568" s="95"/>
      <c r="U1568" s="95"/>
      <c r="V1568" s="95"/>
    </row>
    <row r="1569" spans="2:22">
      <c r="B1569" s="70" t="s">
        <v>93</v>
      </c>
      <c r="C1569" s="101"/>
      <c r="D1569" s="72" t="s">
        <v>69</v>
      </c>
      <c r="E1569" s="95"/>
      <c r="F1569" s="72" t="s">
        <v>69</v>
      </c>
      <c r="G1569" s="95"/>
      <c r="H1569" s="72" t="s">
        <v>142</v>
      </c>
      <c r="I1569" s="101"/>
      <c r="J1569" s="92" t="s">
        <v>134</v>
      </c>
      <c r="K1569" s="93"/>
      <c r="L1569" s="92" t="s">
        <v>134</v>
      </c>
      <c r="M1569" s="71"/>
      <c r="N1569" s="72" t="s">
        <v>134</v>
      </c>
      <c r="O1569" s="71"/>
      <c r="P1569" s="72" t="s">
        <v>134</v>
      </c>
      <c r="Q1569" s="71"/>
      <c r="R1569" s="98">
        <v>37940</v>
      </c>
      <c r="S1569" s="87"/>
      <c r="T1569" s="95"/>
      <c r="U1569" s="95"/>
      <c r="V1569" s="95"/>
    </row>
    <row r="1570" spans="2:22">
      <c r="B1570" s="70" t="s">
        <v>93</v>
      </c>
      <c r="C1570" s="101"/>
      <c r="D1570" s="72" t="s">
        <v>69</v>
      </c>
      <c r="E1570" s="95"/>
      <c r="F1570" s="72" t="s">
        <v>69</v>
      </c>
      <c r="G1570" s="95"/>
      <c r="H1570" s="72" t="s">
        <v>134</v>
      </c>
      <c r="I1570" s="101"/>
      <c r="J1570" s="92" t="s">
        <v>134</v>
      </c>
      <c r="K1570" s="93"/>
      <c r="L1570" s="92" t="s">
        <v>134</v>
      </c>
      <c r="M1570" s="71"/>
      <c r="N1570" s="72" t="s">
        <v>134</v>
      </c>
      <c r="O1570" s="71"/>
      <c r="P1570" s="72" t="s">
        <v>134</v>
      </c>
      <c r="Q1570" s="71"/>
      <c r="R1570" s="98">
        <v>36185</v>
      </c>
      <c r="S1570" s="87"/>
      <c r="T1570" s="95"/>
      <c r="U1570" s="95"/>
      <c r="V1570" s="95"/>
    </row>
    <row r="1571" spans="2:22">
      <c r="B1571" s="70" t="s">
        <v>93</v>
      </c>
      <c r="C1571" s="101"/>
      <c r="D1571" s="72" t="s">
        <v>69</v>
      </c>
      <c r="E1571" s="95"/>
      <c r="F1571" s="72" t="s">
        <v>134</v>
      </c>
      <c r="G1571" s="95"/>
      <c r="H1571" s="72" t="s">
        <v>134</v>
      </c>
      <c r="I1571" s="101"/>
      <c r="J1571" s="92" t="s">
        <v>134</v>
      </c>
      <c r="K1571" s="93"/>
      <c r="L1571" s="92" t="s">
        <v>134</v>
      </c>
      <c r="M1571" s="71"/>
      <c r="N1571" s="72" t="s">
        <v>134</v>
      </c>
      <c r="O1571" s="71"/>
      <c r="P1571" s="72" t="s">
        <v>134</v>
      </c>
      <c r="Q1571" s="71"/>
      <c r="R1571" s="98">
        <v>36160</v>
      </c>
      <c r="S1571" s="87"/>
      <c r="T1571" s="95"/>
      <c r="U1571" s="95"/>
      <c r="V1571" s="95"/>
    </row>
    <row r="1572" spans="2:22">
      <c r="B1572" s="84" t="s">
        <v>101</v>
      </c>
      <c r="C1572" s="85"/>
      <c r="D1572" s="86" t="s">
        <v>53</v>
      </c>
      <c r="E1572" s="96"/>
      <c r="F1572" s="86" t="s">
        <v>53</v>
      </c>
      <c r="G1572" s="96"/>
      <c r="H1572" s="86" t="s">
        <v>142</v>
      </c>
      <c r="I1572" s="85"/>
      <c r="J1572" s="88" t="s">
        <v>134</v>
      </c>
      <c r="K1572" s="89"/>
      <c r="L1572" s="88" t="s">
        <v>134</v>
      </c>
      <c r="M1572" s="90"/>
      <c r="N1572" s="86" t="s">
        <v>134</v>
      </c>
      <c r="O1572" s="90"/>
      <c r="P1572" s="86" t="s">
        <v>134</v>
      </c>
      <c r="Q1572" s="90"/>
      <c r="R1572" s="97">
        <v>45499</v>
      </c>
      <c r="S1572" s="87"/>
      <c r="T1572" s="96"/>
      <c r="U1572" s="96"/>
      <c r="V1572" s="96"/>
    </row>
    <row r="1573" spans="2:22" s="295" customFormat="1">
      <c r="B1573" s="70" t="s">
        <v>101</v>
      </c>
      <c r="D1573" s="72" t="s">
        <v>56</v>
      </c>
      <c r="E1573" s="95"/>
      <c r="F1573" s="72" t="s">
        <v>56</v>
      </c>
      <c r="G1573" s="95"/>
      <c r="H1573" s="72" t="s">
        <v>143</v>
      </c>
      <c r="J1573" s="92" t="s">
        <v>134</v>
      </c>
      <c r="K1573" s="93"/>
      <c r="L1573" s="92" t="s">
        <v>134</v>
      </c>
      <c r="M1573" s="71"/>
      <c r="N1573" s="72" t="s">
        <v>134</v>
      </c>
      <c r="O1573" s="71"/>
      <c r="P1573" s="72" t="s">
        <v>134</v>
      </c>
      <c r="Q1573" s="71"/>
      <c r="R1573" s="98">
        <v>44764</v>
      </c>
      <c r="S1573" s="102"/>
      <c r="T1573" s="95"/>
      <c r="U1573" s="95"/>
      <c r="V1573" s="95"/>
    </row>
    <row r="1574" spans="2:22" s="182" customFormat="1">
      <c r="B1574" s="70" t="s">
        <v>101</v>
      </c>
      <c r="D1574" s="72" t="s">
        <v>56</v>
      </c>
      <c r="E1574" s="95"/>
      <c r="F1574" s="72" t="s">
        <v>56</v>
      </c>
      <c r="G1574" s="95"/>
      <c r="H1574" s="72" t="s">
        <v>142</v>
      </c>
      <c r="J1574" s="92" t="s">
        <v>134</v>
      </c>
      <c r="K1574" s="93"/>
      <c r="L1574" s="92" t="s">
        <v>134</v>
      </c>
      <c r="M1574" s="71"/>
      <c r="N1574" s="72" t="s">
        <v>134</v>
      </c>
      <c r="O1574" s="71"/>
      <c r="P1574" s="72" t="s">
        <v>134</v>
      </c>
      <c r="Q1574" s="71"/>
      <c r="R1574" s="98">
        <v>42083</v>
      </c>
      <c r="S1574" s="102"/>
      <c r="T1574" s="95"/>
      <c r="U1574" s="95"/>
      <c r="V1574" s="95"/>
    </row>
    <row r="1575" spans="2:22">
      <c r="B1575" s="70" t="s">
        <v>101</v>
      </c>
      <c r="C1575" s="101"/>
      <c r="D1575" s="72" t="s">
        <v>60</v>
      </c>
      <c r="E1575" s="95"/>
      <c r="F1575" s="72" t="s">
        <v>60</v>
      </c>
      <c r="G1575" s="95"/>
      <c r="H1575" s="72" t="s">
        <v>143</v>
      </c>
      <c r="I1575" s="101"/>
      <c r="J1575" s="92" t="s">
        <v>134</v>
      </c>
      <c r="K1575" s="93"/>
      <c r="L1575" s="92" t="s">
        <v>134</v>
      </c>
      <c r="M1575" s="71"/>
      <c r="N1575" s="72" t="s">
        <v>134</v>
      </c>
      <c r="O1575" s="71"/>
      <c r="P1575" s="72" t="s">
        <v>134</v>
      </c>
      <c r="Q1575" s="71"/>
      <c r="R1575" s="98">
        <v>41674</v>
      </c>
      <c r="S1575" s="87"/>
      <c r="T1575" s="95"/>
      <c r="U1575" s="95"/>
      <c r="V1575" s="95"/>
    </row>
    <row r="1576" spans="2:22">
      <c r="B1576" s="70" t="s">
        <v>101</v>
      </c>
      <c r="C1576" s="101"/>
      <c r="D1576" s="72" t="s">
        <v>79</v>
      </c>
      <c r="E1576" s="95"/>
      <c r="F1576" s="72" t="s">
        <v>79</v>
      </c>
      <c r="G1576" s="95"/>
      <c r="H1576" s="72" t="s">
        <v>142</v>
      </c>
      <c r="I1576" s="101"/>
      <c r="J1576" s="92" t="s">
        <v>134</v>
      </c>
      <c r="K1576" s="93"/>
      <c r="L1576" s="92" t="s">
        <v>134</v>
      </c>
      <c r="M1576" s="71"/>
      <c r="N1576" s="72" t="s">
        <v>134</v>
      </c>
      <c r="O1576" s="71"/>
      <c r="P1576" s="72" t="s">
        <v>134</v>
      </c>
      <c r="Q1576" s="71"/>
      <c r="R1576" s="98">
        <v>41282</v>
      </c>
      <c r="S1576" s="87"/>
      <c r="T1576" s="95"/>
      <c r="U1576" s="95"/>
      <c r="V1576" s="95"/>
    </row>
    <row r="1577" spans="2:22">
      <c r="B1577" s="70" t="s">
        <v>101</v>
      </c>
      <c r="C1577" s="101"/>
      <c r="D1577" s="72" t="s">
        <v>69</v>
      </c>
      <c r="E1577" s="95"/>
      <c r="F1577" s="72" t="s">
        <v>69</v>
      </c>
      <c r="G1577" s="95"/>
      <c r="H1577" s="72" t="s">
        <v>142</v>
      </c>
      <c r="I1577" s="101"/>
      <c r="J1577" s="92" t="s">
        <v>134</v>
      </c>
      <c r="K1577" s="93"/>
      <c r="L1577" s="92" t="s">
        <v>134</v>
      </c>
      <c r="M1577" s="71"/>
      <c r="N1577" s="72" t="s">
        <v>134</v>
      </c>
      <c r="O1577" s="71"/>
      <c r="P1577" s="72" t="s">
        <v>134</v>
      </c>
      <c r="Q1577" s="71"/>
      <c r="R1577" s="98">
        <v>40514</v>
      </c>
      <c r="S1577" s="87"/>
      <c r="T1577" s="95"/>
      <c r="U1577" s="95"/>
      <c r="V1577" s="95"/>
    </row>
    <row r="1578" spans="2:22">
      <c r="B1578" s="70" t="s">
        <v>101</v>
      </c>
      <c r="C1578" s="101"/>
      <c r="D1578" s="72" t="s">
        <v>91</v>
      </c>
      <c r="E1578" s="95"/>
      <c r="F1578" s="72" t="s">
        <v>91</v>
      </c>
      <c r="G1578" s="95"/>
      <c r="H1578" s="72" t="s">
        <v>285</v>
      </c>
      <c r="I1578" s="101"/>
      <c r="J1578" s="92" t="s">
        <v>601</v>
      </c>
      <c r="K1578" s="93"/>
      <c r="L1578" s="92" t="s">
        <v>601</v>
      </c>
      <c r="M1578" s="71"/>
      <c r="N1578" s="72" t="s">
        <v>134</v>
      </c>
      <c r="O1578" s="71"/>
      <c r="P1578" s="72" t="s">
        <v>134</v>
      </c>
      <c r="Q1578" s="71"/>
      <c r="R1578" s="98">
        <v>40353</v>
      </c>
      <c r="S1578" s="87"/>
      <c r="T1578" s="95"/>
      <c r="U1578" s="95"/>
      <c r="V1578" s="95"/>
    </row>
    <row r="1579" spans="2:22">
      <c r="B1579" s="70" t="s">
        <v>101</v>
      </c>
      <c r="C1579" s="101"/>
      <c r="D1579" s="72" t="s">
        <v>91</v>
      </c>
      <c r="E1579" s="95"/>
      <c r="F1579" s="72" t="s">
        <v>91</v>
      </c>
      <c r="G1579" s="95"/>
      <c r="H1579" s="72" t="s">
        <v>142</v>
      </c>
      <c r="I1579" s="101"/>
      <c r="J1579" s="92" t="s">
        <v>134</v>
      </c>
      <c r="K1579" s="93"/>
      <c r="L1579" s="92" t="s">
        <v>134</v>
      </c>
      <c r="M1579" s="71"/>
      <c r="N1579" s="72" t="s">
        <v>134</v>
      </c>
      <c r="O1579" s="71"/>
      <c r="P1579" s="72" t="s">
        <v>134</v>
      </c>
      <c r="Q1579" s="71"/>
      <c r="R1579" s="98">
        <v>39547</v>
      </c>
      <c r="S1579" s="87"/>
      <c r="T1579" s="95"/>
      <c r="U1579" s="95"/>
      <c r="V1579" s="95"/>
    </row>
    <row r="1580" spans="2:22">
      <c r="B1580" s="70" t="s">
        <v>101</v>
      </c>
      <c r="C1580" s="101"/>
      <c r="D1580" s="72" t="s">
        <v>98</v>
      </c>
      <c r="E1580" s="95"/>
      <c r="F1580" s="72" t="s">
        <v>98</v>
      </c>
      <c r="G1580" s="95"/>
      <c r="H1580" s="72" t="s">
        <v>285</v>
      </c>
      <c r="I1580" s="101"/>
      <c r="J1580" s="92" t="s">
        <v>601</v>
      </c>
      <c r="K1580" s="93"/>
      <c r="L1580" s="92" t="s">
        <v>601</v>
      </c>
      <c r="M1580" s="71"/>
      <c r="N1580" s="72" t="s">
        <v>134</v>
      </c>
      <c r="O1580" s="71"/>
      <c r="P1580" s="72" t="s">
        <v>134</v>
      </c>
      <c r="Q1580" s="71"/>
      <c r="R1580" s="98">
        <v>39414</v>
      </c>
      <c r="S1580" s="87"/>
      <c r="T1580" s="95"/>
      <c r="U1580" s="95"/>
      <c r="V1580" s="95"/>
    </row>
    <row r="1581" spans="2:22">
      <c r="B1581" s="70" t="s">
        <v>101</v>
      </c>
      <c r="C1581" s="101"/>
      <c r="D1581" s="72" t="s">
        <v>98</v>
      </c>
      <c r="E1581" s="95"/>
      <c r="F1581" s="72" t="s">
        <v>98</v>
      </c>
      <c r="G1581" s="95"/>
      <c r="H1581" s="72" t="s">
        <v>142</v>
      </c>
      <c r="I1581" s="101"/>
      <c r="J1581" s="92" t="s">
        <v>134</v>
      </c>
      <c r="K1581" s="93"/>
      <c r="L1581" s="92" t="s">
        <v>134</v>
      </c>
      <c r="M1581" s="71"/>
      <c r="N1581" s="72" t="s">
        <v>134</v>
      </c>
      <c r="O1581" s="71"/>
      <c r="P1581" s="72" t="s">
        <v>134</v>
      </c>
      <c r="Q1581" s="71"/>
      <c r="R1581" s="98">
        <v>37940</v>
      </c>
      <c r="S1581" s="87"/>
      <c r="T1581" s="95"/>
      <c r="U1581" s="95"/>
      <c r="V1581" s="95"/>
    </row>
    <row r="1582" spans="2:22">
      <c r="B1582" s="70" t="s">
        <v>101</v>
      </c>
      <c r="C1582" s="101"/>
      <c r="D1582" s="72" t="s">
        <v>98</v>
      </c>
      <c r="E1582" s="95"/>
      <c r="F1582" s="72" t="s">
        <v>98</v>
      </c>
      <c r="G1582" s="95"/>
      <c r="H1582" s="72" t="s">
        <v>134</v>
      </c>
      <c r="I1582" s="101"/>
      <c r="J1582" s="92" t="s">
        <v>134</v>
      </c>
      <c r="K1582" s="93"/>
      <c r="L1582" s="92" t="s">
        <v>134</v>
      </c>
      <c r="M1582" s="71"/>
      <c r="N1582" s="72" t="s">
        <v>134</v>
      </c>
      <c r="O1582" s="71"/>
      <c r="P1582" s="72" t="s">
        <v>134</v>
      </c>
      <c r="Q1582" s="71"/>
      <c r="R1582" s="98">
        <v>37739</v>
      </c>
      <c r="S1582" s="87"/>
      <c r="T1582" s="95"/>
      <c r="U1582" s="95"/>
      <c r="V1582" s="95"/>
    </row>
    <row r="1583" spans="2:22">
      <c r="B1583" s="70" t="s">
        <v>101</v>
      </c>
      <c r="C1583" s="101"/>
      <c r="D1583" s="72" t="s">
        <v>88</v>
      </c>
      <c r="E1583" s="95"/>
      <c r="F1583" s="72" t="s">
        <v>69</v>
      </c>
      <c r="G1583" s="95"/>
      <c r="H1583" s="72" t="s">
        <v>134</v>
      </c>
      <c r="I1583" s="101"/>
      <c r="J1583" s="92" t="s">
        <v>134</v>
      </c>
      <c r="K1583" s="93"/>
      <c r="L1583" s="92" t="s">
        <v>134</v>
      </c>
      <c r="M1583" s="71"/>
      <c r="N1583" s="72" t="s">
        <v>134</v>
      </c>
      <c r="O1583" s="71"/>
      <c r="P1583" s="72" t="s">
        <v>134</v>
      </c>
      <c r="Q1583" s="71"/>
      <c r="R1583" s="98">
        <v>35989</v>
      </c>
      <c r="S1583" s="87"/>
      <c r="T1583" s="95"/>
      <c r="U1583" s="95"/>
      <c r="V1583" s="95"/>
    </row>
    <row r="1584" spans="2:22">
      <c r="B1584" s="84" t="s">
        <v>85</v>
      </c>
      <c r="C1584" s="85"/>
      <c r="D1584" s="86" t="s">
        <v>45</v>
      </c>
      <c r="E1584" s="96"/>
      <c r="F1584" s="86" t="s">
        <v>45</v>
      </c>
      <c r="G1584" s="96"/>
      <c r="H1584" s="86" t="s">
        <v>142</v>
      </c>
      <c r="I1584" s="85"/>
      <c r="J1584" s="88" t="s">
        <v>134</v>
      </c>
      <c r="K1584" s="89"/>
      <c r="L1584" s="88" t="s">
        <v>134</v>
      </c>
      <c r="M1584" s="90"/>
      <c r="N1584" s="86" t="s">
        <v>134</v>
      </c>
      <c r="O1584" s="90"/>
      <c r="P1584" s="86" t="s">
        <v>134</v>
      </c>
      <c r="Q1584" s="90"/>
      <c r="R1584" s="97">
        <v>45555</v>
      </c>
      <c r="S1584" s="87"/>
      <c r="T1584" s="96"/>
      <c r="U1584" s="96"/>
      <c r="V1584" s="96"/>
    </row>
    <row r="1585" spans="2:22" s="303" customFormat="1">
      <c r="B1585" s="70" t="s">
        <v>85</v>
      </c>
      <c r="D1585" s="72" t="s">
        <v>45</v>
      </c>
      <c r="E1585" s="95"/>
      <c r="F1585" s="72" t="s">
        <v>45</v>
      </c>
      <c r="G1585" s="95"/>
      <c r="H1585" s="72" t="s">
        <v>144</v>
      </c>
      <c r="J1585" s="92" t="s">
        <v>134</v>
      </c>
      <c r="K1585" s="93"/>
      <c r="L1585" s="92" t="s">
        <v>134</v>
      </c>
      <c r="M1585" s="71"/>
      <c r="N1585" s="72" t="s">
        <v>134</v>
      </c>
      <c r="O1585" s="71"/>
      <c r="P1585" s="72" t="s">
        <v>134</v>
      </c>
      <c r="Q1585" s="71"/>
      <c r="R1585" s="98">
        <v>44957</v>
      </c>
      <c r="S1585" s="102"/>
      <c r="T1585" s="95"/>
      <c r="U1585" s="95"/>
      <c r="V1585" s="95"/>
    </row>
    <row r="1586" spans="2:22" s="203" customFormat="1">
      <c r="B1586" s="70" t="s">
        <v>85</v>
      </c>
      <c r="D1586" s="72" t="s">
        <v>45</v>
      </c>
      <c r="E1586" s="95"/>
      <c r="F1586" s="72" t="s">
        <v>45</v>
      </c>
      <c r="G1586" s="95"/>
      <c r="H1586" s="72" t="s">
        <v>142</v>
      </c>
      <c r="J1586" s="92" t="s">
        <v>134</v>
      </c>
      <c r="K1586" s="93"/>
      <c r="L1586" s="92" t="s">
        <v>134</v>
      </c>
      <c r="M1586" s="71"/>
      <c r="N1586" s="72" t="s">
        <v>134</v>
      </c>
      <c r="O1586" s="71"/>
      <c r="P1586" s="72" t="s">
        <v>134</v>
      </c>
      <c r="Q1586" s="71"/>
      <c r="R1586" s="98">
        <v>44440</v>
      </c>
      <c r="S1586" s="102"/>
      <c r="T1586" s="95"/>
      <c r="U1586" s="95"/>
      <c r="V1586" s="95"/>
    </row>
    <row r="1587" spans="2:22" s="142" customFormat="1">
      <c r="B1587" s="70" t="s">
        <v>85</v>
      </c>
      <c r="D1587" s="72" t="s">
        <v>37</v>
      </c>
      <c r="E1587" s="95"/>
      <c r="F1587" s="72" t="s">
        <v>37</v>
      </c>
      <c r="G1587" s="95"/>
      <c r="H1587" s="72" t="s">
        <v>144</v>
      </c>
      <c r="J1587" s="92" t="s">
        <v>134</v>
      </c>
      <c r="K1587" s="93"/>
      <c r="L1587" s="92" t="s">
        <v>134</v>
      </c>
      <c r="M1587" s="71"/>
      <c r="N1587" s="72" t="s">
        <v>134</v>
      </c>
      <c r="O1587" s="71"/>
      <c r="P1587" s="72" t="s">
        <v>134</v>
      </c>
      <c r="Q1587" s="71"/>
      <c r="R1587" s="98">
        <v>44337</v>
      </c>
      <c r="S1587" s="102"/>
      <c r="T1587" s="95"/>
      <c r="U1587" s="95"/>
      <c r="V1587" s="95"/>
    </row>
    <row r="1588" spans="2:22">
      <c r="B1588" s="70" t="s">
        <v>85</v>
      </c>
      <c r="C1588" s="101"/>
      <c r="D1588" s="72" t="s">
        <v>37</v>
      </c>
      <c r="E1588" s="95"/>
      <c r="F1588" s="72" t="s">
        <v>37</v>
      </c>
      <c r="G1588" s="95"/>
      <c r="H1588" s="72" t="s">
        <v>142</v>
      </c>
      <c r="I1588" s="101"/>
      <c r="J1588" s="92" t="s">
        <v>134</v>
      </c>
      <c r="K1588" s="93"/>
      <c r="L1588" s="92" t="s">
        <v>134</v>
      </c>
      <c r="M1588" s="71"/>
      <c r="N1588" s="72" t="s">
        <v>134</v>
      </c>
      <c r="O1588" s="71"/>
      <c r="P1588" s="72" t="s">
        <v>134</v>
      </c>
      <c r="Q1588" s="71"/>
      <c r="R1588" s="98">
        <v>41822</v>
      </c>
      <c r="S1588" s="87"/>
      <c r="T1588" s="95"/>
      <c r="U1588" s="95"/>
      <c r="V1588" s="95"/>
    </row>
    <row r="1589" spans="2:22">
      <c r="B1589" s="70" t="s">
        <v>85</v>
      </c>
      <c r="C1589" s="101"/>
      <c r="D1589" s="72" t="s">
        <v>39</v>
      </c>
      <c r="E1589" s="95"/>
      <c r="F1589" s="72" t="s">
        <v>39</v>
      </c>
      <c r="G1589" s="95"/>
      <c r="H1589" s="72" t="s">
        <v>143</v>
      </c>
      <c r="I1589" s="101"/>
      <c r="J1589" s="92" t="s">
        <v>134</v>
      </c>
      <c r="K1589" s="93"/>
      <c r="L1589" s="92" t="s">
        <v>134</v>
      </c>
      <c r="M1589" s="71"/>
      <c r="N1589" s="72" t="s">
        <v>134</v>
      </c>
      <c r="O1589" s="71"/>
      <c r="P1589" s="72" t="s">
        <v>134</v>
      </c>
      <c r="Q1589" s="71"/>
      <c r="R1589" s="98">
        <v>41137</v>
      </c>
      <c r="S1589" s="87"/>
      <c r="T1589" s="95"/>
      <c r="U1589" s="95"/>
      <c r="V1589" s="95"/>
    </row>
    <row r="1590" spans="2:22">
      <c r="B1590" s="70" t="s">
        <v>85</v>
      </c>
      <c r="C1590" s="101"/>
      <c r="D1590" s="72" t="s">
        <v>53</v>
      </c>
      <c r="E1590" s="95"/>
      <c r="F1590" s="72" t="s">
        <v>53</v>
      </c>
      <c r="G1590" s="95"/>
      <c r="H1590" s="72" t="s">
        <v>143</v>
      </c>
      <c r="I1590" s="101"/>
      <c r="J1590" s="92" t="s">
        <v>134</v>
      </c>
      <c r="K1590" s="93"/>
      <c r="L1590" s="92" t="s">
        <v>134</v>
      </c>
      <c r="M1590" s="71"/>
      <c r="N1590" s="72" t="s">
        <v>134</v>
      </c>
      <c r="O1590" s="71"/>
      <c r="P1590" s="72" t="s">
        <v>134</v>
      </c>
      <c r="Q1590" s="71"/>
      <c r="R1590" s="98">
        <v>40623</v>
      </c>
      <c r="S1590" s="87"/>
      <c r="T1590" s="95"/>
      <c r="U1590" s="95"/>
      <c r="V1590" s="95"/>
    </row>
    <row r="1591" spans="2:22">
      <c r="B1591" s="70" t="s">
        <v>85</v>
      </c>
      <c r="C1591" s="101"/>
      <c r="D1591" s="72" t="s">
        <v>53</v>
      </c>
      <c r="E1591" s="95"/>
      <c r="F1591" s="72" t="s">
        <v>53</v>
      </c>
      <c r="G1591" s="95"/>
      <c r="H1591" s="72" t="s">
        <v>142</v>
      </c>
      <c r="I1591" s="101"/>
      <c r="J1591" s="92" t="s">
        <v>134</v>
      </c>
      <c r="K1591" s="93"/>
      <c r="L1591" s="92" t="s">
        <v>134</v>
      </c>
      <c r="M1591" s="71"/>
      <c r="N1591" s="72" t="s">
        <v>134</v>
      </c>
      <c r="O1591" s="71"/>
      <c r="P1591" s="72" t="s">
        <v>134</v>
      </c>
      <c r="Q1591" s="71"/>
      <c r="R1591" s="98">
        <v>40163</v>
      </c>
      <c r="S1591" s="87"/>
      <c r="T1591" s="95"/>
      <c r="U1591" s="95"/>
      <c r="V1591" s="95"/>
    </row>
    <row r="1592" spans="2:22">
      <c r="B1592" s="70" t="s">
        <v>85</v>
      </c>
      <c r="C1592" s="101"/>
      <c r="D1592" s="72" t="s">
        <v>56</v>
      </c>
      <c r="E1592" s="95"/>
      <c r="F1592" s="72" t="s">
        <v>53</v>
      </c>
      <c r="G1592" s="95"/>
      <c r="H1592" s="72" t="s">
        <v>285</v>
      </c>
      <c r="I1592" s="101"/>
      <c r="J1592" s="92" t="s">
        <v>601</v>
      </c>
      <c r="K1592" s="93"/>
      <c r="L1592" s="92" t="s">
        <v>134</v>
      </c>
      <c r="M1592" s="71"/>
      <c r="N1592" s="72" t="s">
        <v>134</v>
      </c>
      <c r="O1592" s="71"/>
      <c r="P1592" s="72" t="s">
        <v>134</v>
      </c>
      <c r="Q1592" s="71"/>
      <c r="R1592" s="98">
        <v>40085</v>
      </c>
      <c r="S1592" s="87"/>
      <c r="T1592" s="95"/>
      <c r="U1592" s="95"/>
      <c r="V1592" s="95"/>
    </row>
    <row r="1593" spans="2:22">
      <c r="B1593" s="70" t="s">
        <v>85</v>
      </c>
      <c r="C1593" s="101"/>
      <c r="D1593" s="72" t="s">
        <v>56</v>
      </c>
      <c r="E1593" s="95"/>
      <c r="F1593" s="72" t="s">
        <v>53</v>
      </c>
      <c r="G1593" s="95"/>
      <c r="H1593" s="72" t="s">
        <v>142</v>
      </c>
      <c r="I1593" s="101"/>
      <c r="J1593" s="92" t="s">
        <v>134</v>
      </c>
      <c r="K1593" s="93"/>
      <c r="L1593" s="92" t="s">
        <v>134</v>
      </c>
      <c r="M1593" s="71"/>
      <c r="N1593" s="72" t="s">
        <v>134</v>
      </c>
      <c r="O1593" s="71"/>
      <c r="P1593" s="72" t="s">
        <v>134</v>
      </c>
      <c r="Q1593" s="71"/>
      <c r="R1593" s="98">
        <v>39679</v>
      </c>
      <c r="S1593" s="87"/>
      <c r="T1593" s="95"/>
      <c r="U1593" s="95"/>
      <c r="V1593" s="95"/>
    </row>
    <row r="1594" spans="2:22">
      <c r="B1594" s="70" t="s">
        <v>85</v>
      </c>
      <c r="C1594" s="101"/>
      <c r="D1594" s="72" t="s">
        <v>60</v>
      </c>
      <c r="E1594" s="95"/>
      <c r="F1594" s="72" t="s">
        <v>53</v>
      </c>
      <c r="G1594" s="95"/>
      <c r="H1594" s="72" t="s">
        <v>142</v>
      </c>
      <c r="I1594" s="101"/>
      <c r="J1594" s="92" t="s">
        <v>134</v>
      </c>
      <c r="K1594" s="93"/>
      <c r="L1594" s="92" t="s">
        <v>134</v>
      </c>
      <c r="M1594" s="71"/>
      <c r="N1594" s="72" t="s">
        <v>134</v>
      </c>
      <c r="O1594" s="71"/>
      <c r="P1594" s="72" t="s">
        <v>134</v>
      </c>
      <c r="Q1594" s="71"/>
      <c r="R1594" s="98">
        <v>39279</v>
      </c>
      <c r="S1594" s="87"/>
      <c r="T1594" s="95"/>
      <c r="U1594" s="95"/>
      <c r="V1594" s="95"/>
    </row>
    <row r="1595" spans="2:22">
      <c r="B1595" s="70" t="s">
        <v>85</v>
      </c>
      <c r="C1595" s="101"/>
      <c r="D1595" s="72" t="s">
        <v>79</v>
      </c>
      <c r="E1595" s="95"/>
      <c r="F1595" s="72" t="s">
        <v>53</v>
      </c>
      <c r="G1595" s="95"/>
      <c r="H1595" s="72" t="s">
        <v>285</v>
      </c>
      <c r="I1595" s="101"/>
      <c r="J1595" s="92" t="s">
        <v>601</v>
      </c>
      <c r="K1595" s="93"/>
      <c r="L1595" s="92" t="s">
        <v>134</v>
      </c>
      <c r="M1595" s="71"/>
      <c r="N1595" s="72" t="s">
        <v>134</v>
      </c>
      <c r="O1595" s="71"/>
      <c r="P1595" s="72" t="s">
        <v>134</v>
      </c>
      <c r="Q1595" s="71"/>
      <c r="R1595" s="98">
        <v>39149</v>
      </c>
      <c r="S1595" s="87"/>
      <c r="T1595" s="95"/>
      <c r="U1595" s="95"/>
      <c r="V1595" s="95"/>
    </row>
    <row r="1596" spans="2:22">
      <c r="B1596" s="70" t="s">
        <v>85</v>
      </c>
      <c r="C1596" s="101"/>
      <c r="D1596" s="72" t="s">
        <v>79</v>
      </c>
      <c r="E1596" s="95"/>
      <c r="F1596" s="72" t="s">
        <v>53</v>
      </c>
      <c r="G1596" s="95"/>
      <c r="H1596" s="72" t="s">
        <v>143</v>
      </c>
      <c r="I1596" s="101"/>
      <c r="J1596" s="92" t="s">
        <v>134</v>
      </c>
      <c r="K1596" s="93"/>
      <c r="L1596" s="92" t="s">
        <v>134</v>
      </c>
      <c r="M1596" s="71"/>
      <c r="N1596" s="72" t="s">
        <v>134</v>
      </c>
      <c r="O1596" s="71"/>
      <c r="P1596" s="72" t="s">
        <v>134</v>
      </c>
      <c r="Q1596" s="71"/>
      <c r="R1596" s="98">
        <v>39028</v>
      </c>
      <c r="S1596" s="87"/>
      <c r="T1596" s="95"/>
      <c r="U1596" s="95"/>
      <c r="V1596" s="95"/>
    </row>
    <row r="1597" spans="2:22">
      <c r="B1597" s="70" t="s">
        <v>85</v>
      </c>
      <c r="C1597" s="101"/>
      <c r="D1597" s="72" t="s">
        <v>79</v>
      </c>
      <c r="E1597" s="95"/>
      <c r="F1597" s="72" t="s">
        <v>53</v>
      </c>
      <c r="G1597" s="95"/>
      <c r="H1597" s="72" t="s">
        <v>142</v>
      </c>
      <c r="I1597" s="101"/>
      <c r="J1597" s="92" t="s">
        <v>134</v>
      </c>
      <c r="K1597" s="93"/>
      <c r="L1597" s="92" t="s">
        <v>134</v>
      </c>
      <c r="M1597" s="71"/>
      <c r="N1597" s="72" t="s">
        <v>134</v>
      </c>
      <c r="O1597" s="71"/>
      <c r="P1597" s="72" t="s">
        <v>134</v>
      </c>
      <c r="Q1597" s="71"/>
      <c r="R1597" s="98">
        <v>37940</v>
      </c>
      <c r="S1597" s="87"/>
      <c r="T1597" s="95"/>
      <c r="U1597" s="95"/>
      <c r="V1597" s="95"/>
    </row>
    <row r="1598" spans="2:22">
      <c r="B1598" s="70" t="s">
        <v>85</v>
      </c>
      <c r="C1598" s="101"/>
      <c r="D1598" s="72" t="s">
        <v>79</v>
      </c>
      <c r="E1598" s="95"/>
      <c r="F1598" s="72" t="s">
        <v>53</v>
      </c>
      <c r="G1598" s="95"/>
      <c r="H1598" s="72" t="s">
        <v>134</v>
      </c>
      <c r="I1598" s="101"/>
      <c r="J1598" s="92" t="s">
        <v>134</v>
      </c>
      <c r="K1598" s="93"/>
      <c r="L1598" s="92" t="s">
        <v>134</v>
      </c>
      <c r="M1598" s="71"/>
      <c r="N1598" s="72" t="s">
        <v>134</v>
      </c>
      <c r="O1598" s="71"/>
      <c r="P1598" s="72" t="s">
        <v>134</v>
      </c>
      <c r="Q1598" s="71"/>
      <c r="R1598" s="98">
        <v>36108</v>
      </c>
      <c r="S1598" s="87"/>
      <c r="T1598" s="95"/>
      <c r="U1598" s="95"/>
      <c r="V1598" s="95"/>
    </row>
    <row r="1599" spans="2:22">
      <c r="B1599" s="70" t="s">
        <v>85</v>
      </c>
      <c r="C1599" s="101"/>
      <c r="D1599" s="72" t="s">
        <v>79</v>
      </c>
      <c r="E1599" s="95"/>
      <c r="F1599" s="72" t="s">
        <v>134</v>
      </c>
      <c r="G1599" s="95"/>
      <c r="H1599" s="72" t="s">
        <v>134</v>
      </c>
      <c r="I1599" s="101"/>
      <c r="J1599" s="92" t="s">
        <v>134</v>
      </c>
      <c r="K1599" s="93"/>
      <c r="L1599" s="92" t="s">
        <v>134</v>
      </c>
      <c r="M1599" s="71"/>
      <c r="N1599" s="72" t="s">
        <v>134</v>
      </c>
      <c r="O1599" s="71"/>
      <c r="P1599" s="72" t="s">
        <v>134</v>
      </c>
      <c r="Q1599" s="71"/>
      <c r="R1599" s="98">
        <v>35881</v>
      </c>
      <c r="S1599" s="87"/>
      <c r="T1599" s="95"/>
      <c r="U1599" s="95"/>
      <c r="V1599" s="95"/>
    </row>
    <row r="1600" spans="2:22">
      <c r="B1600" s="70" t="s">
        <v>85</v>
      </c>
      <c r="C1600" s="101"/>
      <c r="D1600" s="72" t="s">
        <v>88</v>
      </c>
      <c r="E1600" s="95"/>
      <c r="F1600" s="72" t="s">
        <v>134</v>
      </c>
      <c r="G1600" s="95"/>
      <c r="H1600" s="72" t="s">
        <v>134</v>
      </c>
      <c r="I1600" s="101"/>
      <c r="J1600" s="92" t="s">
        <v>601</v>
      </c>
      <c r="K1600" s="93"/>
      <c r="L1600" s="92" t="s">
        <v>134</v>
      </c>
      <c r="M1600" s="71"/>
      <c r="N1600" s="72" t="s">
        <v>134</v>
      </c>
      <c r="O1600" s="71"/>
      <c r="P1600" s="72" t="s">
        <v>134</v>
      </c>
      <c r="Q1600" s="71"/>
      <c r="R1600" s="98">
        <v>35839</v>
      </c>
      <c r="S1600" s="87"/>
      <c r="T1600" s="95"/>
      <c r="U1600" s="95"/>
      <c r="V1600" s="95"/>
    </row>
    <row r="1601" spans="2:22">
      <c r="B1601" s="70" t="s">
        <v>85</v>
      </c>
      <c r="C1601" s="101"/>
      <c r="D1601" s="72" t="s">
        <v>88</v>
      </c>
      <c r="E1601" s="95"/>
      <c r="F1601" s="72" t="s">
        <v>134</v>
      </c>
      <c r="G1601" s="95"/>
      <c r="H1601" s="72" t="s">
        <v>134</v>
      </c>
      <c r="I1601" s="101"/>
      <c r="J1601" s="92" t="s">
        <v>134</v>
      </c>
      <c r="K1601" s="93"/>
      <c r="L1601" s="92" t="s">
        <v>134</v>
      </c>
      <c r="M1601" s="71"/>
      <c r="N1601" s="72" t="s">
        <v>134</v>
      </c>
      <c r="O1601" s="71"/>
      <c r="P1601" s="72" t="s">
        <v>134</v>
      </c>
      <c r="Q1601" s="71"/>
      <c r="R1601" s="98">
        <v>35100</v>
      </c>
      <c r="S1601" s="87"/>
      <c r="T1601" s="95"/>
      <c r="U1601" s="95"/>
      <c r="V1601" s="95"/>
    </row>
    <row r="1602" spans="2:22">
      <c r="B1602" s="84" t="s">
        <v>76</v>
      </c>
      <c r="C1602" s="85"/>
      <c r="D1602" s="86" t="s">
        <v>39</v>
      </c>
      <c r="E1602" s="96"/>
      <c r="F1602" s="86" t="s">
        <v>39</v>
      </c>
      <c r="G1602" s="96"/>
      <c r="H1602" s="86" t="s">
        <v>142</v>
      </c>
      <c r="I1602" s="85"/>
      <c r="J1602" s="88" t="s">
        <v>134</v>
      </c>
      <c r="K1602" s="89"/>
      <c r="L1602" s="88" t="s">
        <v>134</v>
      </c>
      <c r="M1602" s="90"/>
      <c r="N1602" s="86" t="s">
        <v>134</v>
      </c>
      <c r="O1602" s="90"/>
      <c r="P1602" s="86" t="s">
        <v>134</v>
      </c>
      <c r="Q1602" s="90"/>
      <c r="R1602" s="97">
        <v>45527</v>
      </c>
      <c r="S1602" s="87"/>
      <c r="T1602" s="95"/>
      <c r="U1602" s="95"/>
      <c r="V1602" s="95"/>
    </row>
    <row r="1603" spans="2:22" s="85" customFormat="1">
      <c r="B1603" s="70" t="s">
        <v>76</v>
      </c>
      <c r="C1603" s="298"/>
      <c r="D1603" s="72" t="s">
        <v>39</v>
      </c>
      <c r="E1603" s="95"/>
      <c r="F1603" s="72" t="s">
        <v>39</v>
      </c>
      <c r="G1603" s="95"/>
      <c r="H1603" s="72" t="s">
        <v>142</v>
      </c>
      <c r="I1603" s="298"/>
      <c r="J1603" s="92" t="s">
        <v>134</v>
      </c>
      <c r="K1603" s="93"/>
      <c r="L1603" s="92" t="s">
        <v>134</v>
      </c>
      <c r="M1603" s="71"/>
      <c r="N1603" s="72" t="s">
        <v>134</v>
      </c>
      <c r="O1603" s="71"/>
      <c r="P1603" s="72" t="s">
        <v>134</v>
      </c>
      <c r="Q1603" s="71"/>
      <c r="R1603" s="98">
        <v>44819</v>
      </c>
      <c r="S1603" s="87"/>
      <c r="T1603" s="96"/>
      <c r="U1603" s="96"/>
      <c r="V1603" s="96"/>
    </row>
    <row r="1604" spans="2:22" s="189" customFormat="1">
      <c r="B1604" s="70" t="s">
        <v>76</v>
      </c>
      <c r="D1604" s="72" t="s">
        <v>39</v>
      </c>
      <c r="E1604" s="95"/>
      <c r="F1604" s="72" t="s">
        <v>39</v>
      </c>
      <c r="G1604" s="95"/>
      <c r="H1604" s="72" t="s">
        <v>142</v>
      </c>
      <c r="J1604" s="92" t="s">
        <v>134</v>
      </c>
      <c r="K1604" s="93"/>
      <c r="L1604" s="92" t="s">
        <v>134</v>
      </c>
      <c r="M1604" s="71"/>
      <c r="N1604" s="72" t="s">
        <v>134</v>
      </c>
      <c r="O1604" s="71"/>
      <c r="P1604" s="72" t="s">
        <v>134</v>
      </c>
      <c r="Q1604" s="71"/>
      <c r="R1604" s="98">
        <v>41984</v>
      </c>
      <c r="S1604" s="102"/>
      <c r="T1604" s="95"/>
      <c r="U1604" s="95"/>
      <c r="V1604" s="95"/>
    </row>
    <row r="1605" spans="2:22">
      <c r="B1605" s="70" t="s">
        <v>76</v>
      </c>
      <c r="C1605" s="101"/>
      <c r="D1605" s="72" t="s">
        <v>53</v>
      </c>
      <c r="E1605" s="95"/>
      <c r="F1605" s="72" t="s">
        <v>53</v>
      </c>
      <c r="G1605" s="95"/>
      <c r="H1605" s="72" t="s">
        <v>143</v>
      </c>
      <c r="I1605" s="101"/>
      <c r="J1605" s="92" t="s">
        <v>134</v>
      </c>
      <c r="K1605" s="93"/>
      <c r="L1605" s="92" t="s">
        <v>134</v>
      </c>
      <c r="M1605" s="71"/>
      <c r="N1605" s="72" t="s">
        <v>134</v>
      </c>
      <c r="O1605" s="71"/>
      <c r="P1605" s="72" t="s">
        <v>134</v>
      </c>
      <c r="Q1605" s="71"/>
      <c r="R1605" s="98">
        <v>41550</v>
      </c>
      <c r="S1605" s="87"/>
      <c r="T1605" s="95"/>
      <c r="U1605" s="95"/>
      <c r="V1605" s="95"/>
    </row>
    <row r="1606" spans="2:22">
      <c r="B1606" s="70" t="s">
        <v>76</v>
      </c>
      <c r="C1606" s="101"/>
      <c r="D1606" s="72" t="s">
        <v>56</v>
      </c>
      <c r="E1606" s="95"/>
      <c r="F1606" s="72" t="s">
        <v>56</v>
      </c>
      <c r="G1606" s="95"/>
      <c r="H1606" s="72" t="s">
        <v>285</v>
      </c>
      <c r="I1606" s="101"/>
      <c r="J1606" s="92" t="s">
        <v>601</v>
      </c>
      <c r="K1606" s="93"/>
      <c r="L1606" s="92" t="s">
        <v>601</v>
      </c>
      <c r="M1606" s="71"/>
      <c r="N1606" s="72" t="s">
        <v>134</v>
      </c>
      <c r="O1606" s="71"/>
      <c r="P1606" s="72" t="s">
        <v>134</v>
      </c>
      <c r="Q1606" s="71"/>
      <c r="R1606" s="98">
        <v>41480</v>
      </c>
      <c r="S1606" s="87"/>
      <c r="T1606" s="95"/>
      <c r="U1606" s="95"/>
      <c r="V1606" s="95"/>
    </row>
    <row r="1607" spans="2:22">
      <c r="B1607" s="70" t="s">
        <v>76</v>
      </c>
      <c r="C1607" s="101"/>
      <c r="D1607" s="72" t="s">
        <v>56</v>
      </c>
      <c r="E1607" s="95"/>
      <c r="F1607" s="72" t="s">
        <v>56</v>
      </c>
      <c r="G1607" s="95"/>
      <c r="H1607" s="72" t="s">
        <v>142</v>
      </c>
      <c r="I1607" s="101"/>
      <c r="J1607" s="92" t="s">
        <v>134</v>
      </c>
      <c r="K1607" s="93"/>
      <c r="L1607" s="92" t="s">
        <v>134</v>
      </c>
      <c r="M1607" s="71"/>
      <c r="N1607" s="72" t="s">
        <v>134</v>
      </c>
      <c r="O1607" s="71"/>
      <c r="P1607" s="72" t="s">
        <v>134</v>
      </c>
      <c r="Q1607" s="71"/>
      <c r="R1607" s="98">
        <v>41211</v>
      </c>
      <c r="S1607" s="87"/>
      <c r="T1607" s="95"/>
      <c r="U1607" s="95"/>
      <c r="V1607" s="95"/>
    </row>
    <row r="1608" spans="2:22">
      <c r="B1608" s="70" t="s">
        <v>76</v>
      </c>
      <c r="C1608" s="101"/>
      <c r="D1608" s="72" t="s">
        <v>60</v>
      </c>
      <c r="E1608" s="95"/>
      <c r="F1608" s="72" t="s">
        <v>60</v>
      </c>
      <c r="G1608" s="95"/>
      <c r="H1608" s="72" t="s">
        <v>143</v>
      </c>
      <c r="I1608" s="101"/>
      <c r="J1608" s="92" t="s">
        <v>134</v>
      </c>
      <c r="K1608" s="93"/>
      <c r="L1608" s="92" t="s">
        <v>134</v>
      </c>
      <c r="M1608" s="71"/>
      <c r="N1608" s="72" t="s">
        <v>134</v>
      </c>
      <c r="O1608" s="71"/>
      <c r="P1608" s="72" t="s">
        <v>134</v>
      </c>
      <c r="Q1608" s="71"/>
      <c r="R1608" s="98">
        <v>41058</v>
      </c>
      <c r="S1608" s="87"/>
      <c r="T1608" s="95"/>
      <c r="U1608" s="95"/>
      <c r="V1608" s="95"/>
    </row>
    <row r="1609" spans="2:22">
      <c r="B1609" s="70" t="s">
        <v>76</v>
      </c>
      <c r="C1609" s="101"/>
      <c r="D1609" s="72" t="s">
        <v>60</v>
      </c>
      <c r="E1609" s="95"/>
      <c r="F1609" s="72" t="s">
        <v>60</v>
      </c>
      <c r="G1609" s="95"/>
      <c r="H1609" s="72" t="s">
        <v>142</v>
      </c>
      <c r="I1609" s="101"/>
      <c r="J1609" s="92" t="s">
        <v>134</v>
      </c>
      <c r="K1609" s="93"/>
      <c r="L1609" s="92" t="s">
        <v>134</v>
      </c>
      <c r="M1609" s="71"/>
      <c r="N1609" s="72" t="s">
        <v>134</v>
      </c>
      <c r="O1609" s="71"/>
      <c r="P1609" s="72" t="s">
        <v>134</v>
      </c>
      <c r="Q1609" s="71"/>
      <c r="R1609" s="98">
        <v>40709</v>
      </c>
      <c r="S1609" s="87"/>
      <c r="T1609" s="95"/>
      <c r="U1609" s="95"/>
      <c r="V1609" s="95"/>
    </row>
    <row r="1610" spans="2:22">
      <c r="B1610" s="70" t="s">
        <v>76</v>
      </c>
      <c r="C1610" s="101"/>
      <c r="D1610" s="72" t="s">
        <v>79</v>
      </c>
      <c r="E1610" s="95"/>
      <c r="F1610" s="72" t="s">
        <v>79</v>
      </c>
      <c r="G1610" s="95"/>
      <c r="H1610" s="72" t="s">
        <v>143</v>
      </c>
      <c r="I1610" s="101"/>
      <c r="J1610" s="92" t="s">
        <v>134</v>
      </c>
      <c r="K1610" s="93"/>
      <c r="L1610" s="92" t="s">
        <v>134</v>
      </c>
      <c r="M1610" s="71"/>
      <c r="N1610" s="72" t="s">
        <v>134</v>
      </c>
      <c r="O1610" s="71"/>
      <c r="P1610" s="72" t="s">
        <v>134</v>
      </c>
      <c r="Q1610" s="71"/>
      <c r="R1610" s="98">
        <v>40549</v>
      </c>
      <c r="S1610" s="87"/>
      <c r="T1610" s="95"/>
      <c r="U1610" s="95"/>
      <c r="V1610" s="95"/>
    </row>
    <row r="1611" spans="2:22">
      <c r="B1611" s="70" t="s">
        <v>76</v>
      </c>
      <c r="C1611" s="101"/>
      <c r="D1611" s="72" t="s">
        <v>79</v>
      </c>
      <c r="E1611" s="95"/>
      <c r="F1611" s="72" t="s">
        <v>79</v>
      </c>
      <c r="G1611" s="95"/>
      <c r="H1611" s="72" t="s">
        <v>142</v>
      </c>
      <c r="I1611" s="101"/>
      <c r="J1611" s="92" t="s">
        <v>134</v>
      </c>
      <c r="K1611" s="93"/>
      <c r="L1611" s="92" t="s">
        <v>134</v>
      </c>
      <c r="M1611" s="71"/>
      <c r="N1611" s="72" t="s">
        <v>134</v>
      </c>
      <c r="O1611" s="71"/>
      <c r="P1611" s="72" t="s">
        <v>134</v>
      </c>
      <c r="Q1611" s="71"/>
      <c r="R1611" s="98">
        <v>40017</v>
      </c>
      <c r="S1611" s="87"/>
      <c r="T1611" s="95"/>
      <c r="U1611" s="95"/>
      <c r="V1611" s="95"/>
    </row>
    <row r="1612" spans="2:22">
      <c r="B1612" s="70" t="s">
        <v>76</v>
      </c>
      <c r="C1612" s="101"/>
      <c r="D1612" s="72" t="s">
        <v>69</v>
      </c>
      <c r="E1612" s="95"/>
      <c r="F1612" s="72" t="s">
        <v>69</v>
      </c>
      <c r="G1612" s="95"/>
      <c r="H1612" s="72" t="s">
        <v>143</v>
      </c>
      <c r="I1612" s="101"/>
      <c r="J1612" s="92" t="s">
        <v>134</v>
      </c>
      <c r="K1612" s="93"/>
      <c r="L1612" s="92" t="s">
        <v>134</v>
      </c>
      <c r="M1612" s="71"/>
      <c r="N1612" s="72" t="s">
        <v>134</v>
      </c>
      <c r="O1612" s="71"/>
      <c r="P1612" s="72" t="s">
        <v>134</v>
      </c>
      <c r="Q1612" s="71"/>
      <c r="R1612" s="98">
        <v>39471</v>
      </c>
      <c r="S1612" s="87"/>
      <c r="T1612" s="95"/>
      <c r="U1612" s="95"/>
      <c r="V1612" s="95"/>
    </row>
    <row r="1613" spans="2:22">
      <c r="B1613" s="70" t="s">
        <v>76</v>
      </c>
      <c r="C1613" s="101"/>
      <c r="D1613" s="72" t="s">
        <v>69</v>
      </c>
      <c r="E1613" s="95"/>
      <c r="F1613" s="72" t="s">
        <v>69</v>
      </c>
      <c r="G1613" s="95"/>
      <c r="H1613" s="72" t="s">
        <v>142</v>
      </c>
      <c r="I1613" s="101"/>
      <c r="J1613" s="92" t="s">
        <v>134</v>
      </c>
      <c r="K1613" s="93"/>
      <c r="L1613" s="92" t="s">
        <v>134</v>
      </c>
      <c r="M1613" s="71"/>
      <c r="N1613" s="72" t="s">
        <v>134</v>
      </c>
      <c r="O1613" s="71"/>
      <c r="P1613" s="72" t="s">
        <v>134</v>
      </c>
      <c r="Q1613" s="71"/>
      <c r="R1613" s="98">
        <v>39023</v>
      </c>
      <c r="S1613" s="87"/>
      <c r="T1613" s="95"/>
      <c r="U1613" s="95"/>
      <c r="V1613" s="95"/>
    </row>
    <row r="1614" spans="2:22">
      <c r="B1614" s="70" t="s">
        <v>76</v>
      </c>
      <c r="C1614" s="101"/>
      <c r="D1614" s="72" t="s">
        <v>69</v>
      </c>
      <c r="E1614" s="95"/>
      <c r="F1614" s="72" t="s">
        <v>69</v>
      </c>
      <c r="G1614" s="95"/>
      <c r="H1614" s="72" t="s">
        <v>144</v>
      </c>
      <c r="I1614" s="101"/>
      <c r="J1614" s="92" t="s">
        <v>134</v>
      </c>
      <c r="K1614" s="93"/>
      <c r="L1614" s="92" t="s">
        <v>134</v>
      </c>
      <c r="M1614" s="71"/>
      <c r="N1614" s="72" t="s">
        <v>134</v>
      </c>
      <c r="O1614" s="71"/>
      <c r="P1614" s="72" t="s">
        <v>134</v>
      </c>
      <c r="Q1614" s="71"/>
      <c r="R1614" s="98">
        <v>38546</v>
      </c>
      <c r="S1614" s="87"/>
      <c r="T1614" s="95"/>
      <c r="U1614" s="95"/>
      <c r="V1614" s="95"/>
    </row>
    <row r="1615" spans="2:22">
      <c r="B1615" s="70" t="s">
        <v>76</v>
      </c>
      <c r="C1615" s="101"/>
      <c r="D1615" s="72" t="s">
        <v>69</v>
      </c>
      <c r="E1615" s="95"/>
      <c r="F1615" s="72" t="s">
        <v>69</v>
      </c>
      <c r="G1615" s="95"/>
      <c r="H1615" s="72" t="s">
        <v>142</v>
      </c>
      <c r="I1615" s="101"/>
      <c r="J1615" s="92" t="s">
        <v>134</v>
      </c>
      <c r="K1615" s="93"/>
      <c r="L1615" s="92" t="s">
        <v>134</v>
      </c>
      <c r="M1615" s="71"/>
      <c r="N1615" s="72" t="s">
        <v>134</v>
      </c>
      <c r="O1615" s="71"/>
      <c r="P1615" s="72" t="s">
        <v>134</v>
      </c>
      <c r="Q1615" s="71"/>
      <c r="R1615" s="98">
        <v>38399</v>
      </c>
      <c r="S1615" s="87"/>
      <c r="T1615" s="95"/>
      <c r="U1615" s="95"/>
      <c r="V1615" s="95"/>
    </row>
    <row r="1616" spans="2:22">
      <c r="B1616" s="70" t="s">
        <v>76</v>
      </c>
      <c r="C1616" s="101"/>
      <c r="D1616" s="72" t="s">
        <v>60</v>
      </c>
      <c r="E1616" s="95"/>
      <c r="F1616" s="72" t="s">
        <v>60</v>
      </c>
      <c r="G1616" s="95"/>
      <c r="H1616" s="72" t="s">
        <v>285</v>
      </c>
      <c r="I1616" s="101"/>
      <c r="J1616" s="92" t="s">
        <v>600</v>
      </c>
      <c r="K1616" s="93"/>
      <c r="L1616" s="92" t="s">
        <v>600</v>
      </c>
      <c r="M1616" s="71"/>
      <c r="N1616" s="72" t="s">
        <v>134</v>
      </c>
      <c r="O1616" s="71"/>
      <c r="P1616" s="72" t="s">
        <v>134</v>
      </c>
      <c r="Q1616" s="71"/>
      <c r="R1616" s="98">
        <v>38299</v>
      </c>
      <c r="S1616" s="87"/>
      <c r="T1616" s="95"/>
      <c r="U1616" s="95"/>
      <c r="V1616" s="95"/>
    </row>
    <row r="1617" spans="2:22">
      <c r="B1617" s="70" t="s">
        <v>76</v>
      </c>
      <c r="C1617" s="101"/>
      <c r="D1617" s="72" t="s">
        <v>60</v>
      </c>
      <c r="E1617" s="95"/>
      <c r="F1617" s="72" t="s">
        <v>60</v>
      </c>
      <c r="G1617" s="95"/>
      <c r="H1617" s="72" t="s">
        <v>144</v>
      </c>
      <c r="I1617" s="101"/>
      <c r="J1617" s="92" t="s">
        <v>134</v>
      </c>
      <c r="K1617" s="93"/>
      <c r="L1617" s="92" t="s">
        <v>134</v>
      </c>
      <c r="M1617" s="71"/>
      <c r="N1617" s="72" t="s">
        <v>134</v>
      </c>
      <c r="O1617" s="71"/>
      <c r="P1617" s="72" t="s">
        <v>134</v>
      </c>
      <c r="Q1617" s="71"/>
      <c r="R1617" s="98">
        <v>38013</v>
      </c>
      <c r="S1617" s="87"/>
      <c r="T1617" s="95"/>
      <c r="U1617" s="95"/>
      <c r="V1617" s="95"/>
    </row>
    <row r="1618" spans="2:22">
      <c r="B1618" s="70" t="s">
        <v>76</v>
      </c>
      <c r="C1618" s="101"/>
      <c r="D1618" s="72" t="s">
        <v>56</v>
      </c>
      <c r="E1618" s="95"/>
      <c r="F1618" s="72" t="s">
        <v>53</v>
      </c>
      <c r="G1618" s="95"/>
      <c r="H1618" s="72" t="s">
        <v>285</v>
      </c>
      <c r="I1618" s="101"/>
      <c r="J1618" s="92" t="s">
        <v>600</v>
      </c>
      <c r="K1618" s="93"/>
      <c r="L1618" s="92" t="s">
        <v>600</v>
      </c>
      <c r="M1618" s="71"/>
      <c r="N1618" s="72" t="s">
        <v>134</v>
      </c>
      <c r="O1618" s="71"/>
      <c r="P1618" s="72" t="s">
        <v>134</v>
      </c>
      <c r="Q1618" s="71"/>
      <c r="R1618" s="98">
        <v>37950</v>
      </c>
      <c r="S1618" s="87"/>
      <c r="T1618" s="95"/>
      <c r="U1618" s="95"/>
      <c r="V1618" s="95"/>
    </row>
    <row r="1619" spans="2:22">
      <c r="B1619" s="70" t="s">
        <v>76</v>
      </c>
      <c r="C1619" s="101"/>
      <c r="D1619" s="72" t="s">
        <v>56</v>
      </c>
      <c r="E1619" s="95"/>
      <c r="F1619" s="72" t="s">
        <v>53</v>
      </c>
      <c r="G1619" s="95"/>
      <c r="H1619" s="72" t="s">
        <v>144</v>
      </c>
      <c r="I1619" s="101"/>
      <c r="J1619" s="92" t="s">
        <v>134</v>
      </c>
      <c r="K1619" s="93"/>
      <c r="L1619" s="92" t="s">
        <v>134</v>
      </c>
      <c r="M1619" s="71"/>
      <c r="N1619" s="72" t="s">
        <v>134</v>
      </c>
      <c r="O1619" s="71"/>
      <c r="P1619" s="72" t="s">
        <v>134</v>
      </c>
      <c r="Q1619" s="71"/>
      <c r="R1619" s="98">
        <v>37940</v>
      </c>
      <c r="S1619" s="87"/>
      <c r="T1619" s="95"/>
      <c r="U1619" s="95"/>
      <c r="V1619" s="95"/>
    </row>
    <row r="1620" spans="2:22">
      <c r="B1620" s="70" t="s">
        <v>76</v>
      </c>
      <c r="C1620" s="101"/>
      <c r="D1620" s="72" t="s">
        <v>56</v>
      </c>
      <c r="E1620" s="95"/>
      <c r="F1620" s="72" t="s">
        <v>53</v>
      </c>
      <c r="G1620" s="95"/>
      <c r="H1620" s="72" t="s">
        <v>134</v>
      </c>
      <c r="I1620" s="101"/>
      <c r="J1620" s="92" t="s">
        <v>134</v>
      </c>
      <c r="K1620" s="93"/>
      <c r="L1620" s="92" t="s">
        <v>134</v>
      </c>
      <c r="M1620" s="71"/>
      <c r="N1620" s="72" t="s">
        <v>134</v>
      </c>
      <c r="O1620" s="71"/>
      <c r="P1620" s="72" t="s">
        <v>134</v>
      </c>
      <c r="Q1620" s="71"/>
      <c r="R1620" s="98">
        <v>36042</v>
      </c>
      <c r="S1620" s="87"/>
      <c r="T1620" s="95"/>
      <c r="U1620" s="95"/>
      <c r="V1620" s="95"/>
    </row>
    <row r="1621" spans="2:22">
      <c r="B1621" s="70" t="s">
        <v>76</v>
      </c>
      <c r="C1621" s="101"/>
      <c r="D1621" s="72" t="s">
        <v>56</v>
      </c>
      <c r="E1621" s="95"/>
      <c r="F1621" s="72" t="s">
        <v>134</v>
      </c>
      <c r="G1621" s="95"/>
      <c r="H1621" s="72" t="s">
        <v>134</v>
      </c>
      <c r="I1621" s="101"/>
      <c r="J1621" s="92" t="s">
        <v>134</v>
      </c>
      <c r="K1621" s="93"/>
      <c r="L1621" s="92" t="s">
        <v>134</v>
      </c>
      <c r="M1621" s="71"/>
      <c r="N1621" s="72" t="s">
        <v>134</v>
      </c>
      <c r="O1621" s="71"/>
      <c r="P1621" s="72" t="s">
        <v>134</v>
      </c>
      <c r="Q1621" s="71"/>
      <c r="R1621" s="98">
        <v>35568</v>
      </c>
      <c r="S1621" s="87"/>
      <c r="T1621" s="95"/>
      <c r="U1621" s="95"/>
      <c r="V1621" s="95"/>
    </row>
    <row r="1622" spans="2:22">
      <c r="B1622" s="70" t="s">
        <v>76</v>
      </c>
      <c r="C1622" s="101"/>
      <c r="D1622" s="72" t="s">
        <v>60</v>
      </c>
      <c r="E1622" s="95"/>
      <c r="F1622" s="72" t="s">
        <v>134</v>
      </c>
      <c r="G1622" s="95"/>
      <c r="H1622" s="72" t="s">
        <v>134</v>
      </c>
      <c r="I1622" s="101"/>
      <c r="J1622" s="92" t="s">
        <v>601</v>
      </c>
      <c r="K1622" s="93"/>
      <c r="L1622" s="92" t="s">
        <v>134</v>
      </c>
      <c r="M1622" s="71"/>
      <c r="N1622" s="72" t="s">
        <v>134</v>
      </c>
      <c r="O1622" s="71"/>
      <c r="P1622" s="72" t="s">
        <v>134</v>
      </c>
      <c r="Q1622" s="71"/>
      <c r="R1622" s="98">
        <v>35453</v>
      </c>
      <c r="S1622" s="87"/>
      <c r="T1622" s="95"/>
      <c r="U1622" s="95"/>
      <c r="V1622" s="95"/>
    </row>
    <row r="1623" spans="2:22">
      <c r="B1623" s="70" t="s">
        <v>76</v>
      </c>
      <c r="C1623" s="101"/>
      <c r="D1623" s="72" t="s">
        <v>60</v>
      </c>
      <c r="E1623" s="95"/>
      <c r="F1623" s="72" t="s">
        <v>134</v>
      </c>
      <c r="G1623" s="95"/>
      <c r="H1623" s="72" t="s">
        <v>134</v>
      </c>
      <c r="I1623" s="101"/>
      <c r="J1623" s="92" t="s">
        <v>134</v>
      </c>
      <c r="K1623" s="93"/>
      <c r="L1623" s="92" t="s">
        <v>134</v>
      </c>
      <c r="M1623" s="71"/>
      <c r="N1623" s="72" t="s">
        <v>134</v>
      </c>
      <c r="O1623" s="71"/>
      <c r="P1623" s="72" t="s">
        <v>134</v>
      </c>
      <c r="Q1623" s="71"/>
      <c r="R1623" s="98">
        <v>34831</v>
      </c>
      <c r="S1623" s="87"/>
      <c r="T1623" s="95"/>
      <c r="U1623" s="95"/>
      <c r="V1623" s="95"/>
    </row>
    <row r="1624" spans="2:22">
      <c r="B1624" s="70" t="s">
        <v>76</v>
      </c>
      <c r="C1624" s="101"/>
      <c r="D1624" s="72" t="s">
        <v>79</v>
      </c>
      <c r="E1624" s="95"/>
      <c r="F1624" s="72" t="s">
        <v>134</v>
      </c>
      <c r="G1624" s="95"/>
      <c r="H1624" s="72" t="s">
        <v>134</v>
      </c>
      <c r="I1624" s="101"/>
      <c r="J1624" s="92" t="s">
        <v>134</v>
      </c>
      <c r="K1624" s="93"/>
      <c r="L1624" s="92" t="s">
        <v>134</v>
      </c>
      <c r="M1624" s="71"/>
      <c r="N1624" s="72" t="s">
        <v>134</v>
      </c>
      <c r="O1624" s="71"/>
      <c r="P1624" s="72" t="s">
        <v>134</v>
      </c>
      <c r="Q1624" s="71"/>
      <c r="R1624" s="98">
        <v>34151</v>
      </c>
      <c r="S1624" s="87"/>
      <c r="T1624" s="95"/>
      <c r="U1624" s="95"/>
      <c r="V1624" s="95"/>
    </row>
    <row r="1625" spans="2:22">
      <c r="B1625" s="84" t="s">
        <v>62</v>
      </c>
      <c r="C1625" s="101"/>
      <c r="D1625" s="86" t="s">
        <v>32</v>
      </c>
      <c r="E1625" s="95"/>
      <c r="F1625" s="86" t="s">
        <v>32</v>
      </c>
      <c r="G1625" s="95"/>
      <c r="H1625" s="72" t="s">
        <v>144</v>
      </c>
      <c r="I1625" s="101"/>
      <c r="J1625" s="92"/>
      <c r="K1625" s="93"/>
      <c r="L1625" s="92"/>
      <c r="M1625" s="71"/>
      <c r="N1625" s="86" t="s">
        <v>237</v>
      </c>
      <c r="O1625" s="71"/>
      <c r="P1625" s="86" t="s">
        <v>237</v>
      </c>
      <c r="Q1625" s="71"/>
      <c r="R1625" s="97">
        <v>45919</v>
      </c>
      <c r="S1625" s="87"/>
      <c r="T1625" s="95"/>
      <c r="U1625" s="95"/>
      <c r="V1625" s="95"/>
    </row>
    <row r="1626" spans="2:22">
      <c r="B1626" s="70" t="s">
        <v>62</v>
      </c>
      <c r="C1626" s="85"/>
      <c r="D1626" s="72" t="s">
        <v>32</v>
      </c>
      <c r="E1626" s="96"/>
      <c r="F1626" s="72" t="s">
        <v>32</v>
      </c>
      <c r="G1626" s="96"/>
      <c r="H1626" s="72" t="s">
        <v>142</v>
      </c>
      <c r="I1626" s="85"/>
      <c r="J1626" s="88" t="s">
        <v>134</v>
      </c>
      <c r="K1626" s="89"/>
      <c r="L1626" s="88" t="s">
        <v>134</v>
      </c>
      <c r="M1626" s="90"/>
      <c r="N1626" s="72" t="s">
        <v>237</v>
      </c>
      <c r="O1626" s="90"/>
      <c r="P1626" s="72" t="s">
        <v>237</v>
      </c>
      <c r="Q1626" s="90"/>
      <c r="R1626" s="98">
        <v>45373</v>
      </c>
      <c r="S1626" s="87"/>
      <c r="T1626" s="96"/>
      <c r="U1626" s="96"/>
      <c r="V1626" s="96"/>
    </row>
    <row r="1627" spans="2:22" s="275" customFormat="1">
      <c r="B1627" s="70" t="s">
        <v>62</v>
      </c>
      <c r="D1627" s="72" t="s">
        <v>32</v>
      </c>
      <c r="E1627" s="95"/>
      <c r="F1627" s="72" t="s">
        <v>32</v>
      </c>
      <c r="G1627" s="95"/>
      <c r="H1627" s="72" t="s">
        <v>142</v>
      </c>
      <c r="J1627" s="92" t="s">
        <v>134</v>
      </c>
      <c r="K1627" s="93"/>
      <c r="L1627" s="92" t="s">
        <v>134</v>
      </c>
      <c r="M1627" s="71"/>
      <c r="N1627" s="72" t="s">
        <v>237</v>
      </c>
      <c r="O1627" s="71"/>
      <c r="P1627" s="72" t="s">
        <v>237</v>
      </c>
      <c r="Q1627" s="71"/>
      <c r="R1627" s="98">
        <v>44680</v>
      </c>
      <c r="S1627" s="102"/>
      <c r="T1627" s="95"/>
      <c r="U1627" s="95"/>
      <c r="V1627" s="95"/>
    </row>
    <row r="1628" spans="2:22" s="171" customFormat="1">
      <c r="B1628" s="70" t="s">
        <v>62</v>
      </c>
      <c r="D1628" s="72" t="s">
        <v>32</v>
      </c>
      <c r="E1628" s="95"/>
      <c r="F1628" s="72" t="s">
        <v>32</v>
      </c>
      <c r="G1628" s="95"/>
      <c r="H1628" s="72" t="s">
        <v>142</v>
      </c>
      <c r="J1628" s="92" t="s">
        <v>134</v>
      </c>
      <c r="K1628" s="93"/>
      <c r="L1628" s="92" t="s">
        <v>134</v>
      </c>
      <c r="M1628" s="71"/>
      <c r="N1628" s="72" t="s">
        <v>237</v>
      </c>
      <c r="O1628" s="71"/>
      <c r="P1628" s="72" t="s">
        <v>237</v>
      </c>
      <c r="Q1628" s="71"/>
      <c r="R1628" s="98">
        <v>44316</v>
      </c>
      <c r="S1628" s="102"/>
      <c r="T1628" s="95"/>
      <c r="U1628" s="95"/>
      <c r="V1628" s="95"/>
    </row>
    <row r="1629" spans="2:22">
      <c r="B1629" s="70" t="s">
        <v>62</v>
      </c>
      <c r="C1629" s="101"/>
      <c r="D1629" s="72" t="s">
        <v>32</v>
      </c>
      <c r="E1629" s="95"/>
      <c r="F1629" s="72" t="s">
        <v>32</v>
      </c>
      <c r="G1629" s="95"/>
      <c r="H1629" s="72" t="s">
        <v>142</v>
      </c>
      <c r="I1629" s="101"/>
      <c r="J1629" s="92" t="s">
        <v>134</v>
      </c>
      <c r="K1629" s="93"/>
      <c r="L1629" s="92" t="s">
        <v>134</v>
      </c>
      <c r="M1629" s="71"/>
      <c r="N1629" s="72" t="s">
        <v>237</v>
      </c>
      <c r="O1629" s="71"/>
      <c r="P1629" s="72" t="s">
        <v>237</v>
      </c>
      <c r="Q1629" s="71"/>
      <c r="R1629" s="98">
        <v>42867</v>
      </c>
      <c r="S1629" s="87"/>
      <c r="T1629" s="95"/>
      <c r="U1629" s="95"/>
      <c r="V1629" s="95"/>
    </row>
    <row r="1630" spans="2:22">
      <c r="B1630" s="70" t="s">
        <v>62</v>
      </c>
      <c r="C1630" s="101"/>
      <c r="D1630" s="72" t="s">
        <v>32</v>
      </c>
      <c r="E1630" s="95"/>
      <c r="F1630" s="72" t="s">
        <v>32</v>
      </c>
      <c r="G1630" s="95"/>
      <c r="H1630" s="72" t="s">
        <v>144</v>
      </c>
      <c r="I1630" s="101"/>
      <c r="J1630" s="92" t="s">
        <v>134</v>
      </c>
      <c r="K1630" s="93"/>
      <c r="L1630" s="92" t="s">
        <v>134</v>
      </c>
      <c r="M1630" s="71"/>
      <c r="N1630" s="72" t="s">
        <v>237</v>
      </c>
      <c r="O1630" s="71"/>
      <c r="P1630" s="72" t="s">
        <v>237</v>
      </c>
      <c r="Q1630" s="71"/>
      <c r="R1630" s="98">
        <v>42504</v>
      </c>
      <c r="S1630" s="87"/>
      <c r="T1630" s="95"/>
      <c r="U1630" s="95"/>
      <c r="V1630" s="95"/>
    </row>
    <row r="1631" spans="2:22">
      <c r="B1631" s="70" t="s">
        <v>62</v>
      </c>
      <c r="C1631" s="101"/>
      <c r="D1631" s="72" t="s">
        <v>32</v>
      </c>
      <c r="E1631" s="95"/>
      <c r="F1631" s="72" t="s">
        <v>32</v>
      </c>
      <c r="G1631" s="95"/>
      <c r="H1631" s="72" t="s">
        <v>142</v>
      </c>
      <c r="I1631" s="101"/>
      <c r="J1631" s="92" t="s">
        <v>134</v>
      </c>
      <c r="K1631" s="93"/>
      <c r="L1631" s="92" t="s">
        <v>134</v>
      </c>
      <c r="M1631" s="71"/>
      <c r="N1631" s="72" t="s">
        <v>237</v>
      </c>
      <c r="O1631" s="71"/>
      <c r="P1631" s="72" t="s">
        <v>237</v>
      </c>
      <c r="Q1631" s="71"/>
      <c r="R1631" s="98">
        <v>40980</v>
      </c>
      <c r="S1631" s="87"/>
      <c r="T1631" s="95"/>
      <c r="U1631" s="95"/>
      <c r="V1631" s="95"/>
    </row>
    <row r="1632" spans="2:22">
      <c r="B1632" s="70" t="s">
        <v>62</v>
      </c>
      <c r="C1632" s="101"/>
      <c r="D1632" s="72" t="s">
        <v>32</v>
      </c>
      <c r="E1632" s="95"/>
      <c r="F1632" s="72" t="s">
        <v>32</v>
      </c>
      <c r="G1632" s="95"/>
      <c r="H1632" s="72" t="s">
        <v>142</v>
      </c>
      <c r="I1632" s="101"/>
      <c r="J1632" s="92" t="s">
        <v>134</v>
      </c>
      <c r="K1632" s="93"/>
      <c r="L1632" s="92" t="s">
        <v>134</v>
      </c>
      <c r="M1632" s="71"/>
      <c r="N1632" s="72" t="s">
        <v>134</v>
      </c>
      <c r="O1632" s="71"/>
      <c r="P1632" s="72" t="s">
        <v>134</v>
      </c>
      <c r="Q1632" s="71"/>
      <c r="R1632" s="98">
        <v>37940</v>
      </c>
      <c r="S1632" s="87"/>
      <c r="T1632" s="95"/>
      <c r="U1632" s="95"/>
      <c r="V1632" s="95"/>
    </row>
    <row r="1633" spans="2:22">
      <c r="B1633" s="70" t="s">
        <v>62</v>
      </c>
      <c r="C1633" s="101"/>
      <c r="D1633" s="72" t="s">
        <v>32</v>
      </c>
      <c r="E1633" s="95"/>
      <c r="F1633" s="72" t="s">
        <v>32</v>
      </c>
      <c r="G1633" s="95"/>
      <c r="H1633" s="72" t="s">
        <v>134</v>
      </c>
      <c r="I1633" s="101"/>
      <c r="J1633" s="92" t="s">
        <v>134</v>
      </c>
      <c r="K1633" s="93"/>
      <c r="L1633" s="92" t="s">
        <v>134</v>
      </c>
      <c r="M1633" s="71"/>
      <c r="N1633" s="72" t="s">
        <v>134</v>
      </c>
      <c r="O1633" s="71"/>
      <c r="P1633" s="72" t="s">
        <v>134</v>
      </c>
      <c r="Q1633" s="71"/>
      <c r="R1633" s="98">
        <v>37572</v>
      </c>
      <c r="S1633" s="87"/>
      <c r="T1633" s="95"/>
      <c r="U1633" s="95"/>
      <c r="V1633" s="95"/>
    </row>
    <row r="1634" spans="2:22">
      <c r="B1634" s="70" t="s">
        <v>62</v>
      </c>
      <c r="C1634" s="101"/>
      <c r="D1634" s="72" t="s">
        <v>45</v>
      </c>
      <c r="E1634" s="95"/>
      <c r="F1634" s="72" t="s">
        <v>32</v>
      </c>
      <c r="G1634" s="95"/>
      <c r="H1634" s="72" t="s">
        <v>134</v>
      </c>
      <c r="I1634" s="101"/>
      <c r="J1634" s="92" t="s">
        <v>134</v>
      </c>
      <c r="K1634" s="93"/>
      <c r="L1634" s="92" t="s">
        <v>134</v>
      </c>
      <c r="M1634" s="71"/>
      <c r="N1634" s="72" t="s">
        <v>134</v>
      </c>
      <c r="O1634" s="71"/>
      <c r="P1634" s="72" t="s">
        <v>134</v>
      </c>
      <c r="Q1634" s="71"/>
      <c r="R1634" s="98">
        <v>36405</v>
      </c>
      <c r="S1634" s="87"/>
      <c r="T1634" s="95"/>
      <c r="U1634" s="95"/>
      <c r="V1634" s="95"/>
    </row>
    <row r="1635" spans="2:22">
      <c r="B1635" s="70" t="s">
        <v>62</v>
      </c>
      <c r="C1635" s="101"/>
      <c r="D1635" s="72" t="s">
        <v>53</v>
      </c>
      <c r="E1635" s="95"/>
      <c r="F1635" s="72" t="s">
        <v>32</v>
      </c>
      <c r="G1635" s="95"/>
      <c r="H1635" s="72" t="s">
        <v>134</v>
      </c>
      <c r="I1635" s="101"/>
      <c r="J1635" s="92" t="s">
        <v>134</v>
      </c>
      <c r="K1635" s="93"/>
      <c r="L1635" s="92" t="s">
        <v>134</v>
      </c>
      <c r="M1635" s="71"/>
      <c r="N1635" s="72" t="s">
        <v>134</v>
      </c>
      <c r="O1635" s="71"/>
      <c r="P1635" s="72" t="s">
        <v>134</v>
      </c>
      <c r="Q1635" s="71"/>
      <c r="R1635" s="98">
        <v>35948</v>
      </c>
      <c r="S1635" s="87"/>
      <c r="T1635" s="95"/>
      <c r="U1635" s="95"/>
      <c r="V1635" s="95"/>
    </row>
    <row r="1636" spans="2:22">
      <c r="B1636" s="70" t="s">
        <v>62</v>
      </c>
      <c r="C1636" s="101"/>
      <c r="D1636" s="72" t="s">
        <v>53</v>
      </c>
      <c r="E1636" s="95"/>
      <c r="F1636" s="72" t="s">
        <v>134</v>
      </c>
      <c r="G1636" s="95"/>
      <c r="H1636" s="72" t="s">
        <v>134</v>
      </c>
      <c r="I1636" s="101"/>
      <c r="J1636" s="92" t="s">
        <v>134</v>
      </c>
      <c r="K1636" s="93"/>
      <c r="L1636" s="92" t="s">
        <v>134</v>
      </c>
      <c r="M1636" s="71"/>
      <c r="N1636" s="72" t="s">
        <v>134</v>
      </c>
      <c r="O1636" s="71"/>
      <c r="P1636" s="72" t="s">
        <v>134</v>
      </c>
      <c r="Q1636" s="71"/>
      <c r="R1636" s="98">
        <v>34851</v>
      </c>
      <c r="S1636" s="87"/>
      <c r="T1636" s="95"/>
      <c r="U1636" s="95"/>
      <c r="V1636" s="95"/>
    </row>
    <row r="1637" spans="2:22">
      <c r="B1637" s="84" t="s">
        <v>16</v>
      </c>
      <c r="C1637" s="85"/>
      <c r="D1637" s="86" t="s">
        <v>37</v>
      </c>
      <c r="E1637" s="96"/>
      <c r="F1637" s="86" t="s">
        <v>37</v>
      </c>
      <c r="G1637" s="96"/>
      <c r="H1637" s="86" t="s">
        <v>142</v>
      </c>
      <c r="I1637" s="85"/>
      <c r="J1637" s="88" t="s">
        <v>134</v>
      </c>
      <c r="K1637" s="89"/>
      <c r="L1637" s="88" t="s">
        <v>134</v>
      </c>
      <c r="M1637" s="90"/>
      <c r="N1637" s="86" t="s">
        <v>239</v>
      </c>
      <c r="O1637" s="90"/>
      <c r="P1637" s="86" t="s">
        <v>276</v>
      </c>
      <c r="Q1637" s="90"/>
      <c r="R1637" s="97">
        <v>45975</v>
      </c>
      <c r="S1637" s="87"/>
      <c r="T1637" s="96"/>
      <c r="U1637" s="96"/>
      <c r="V1637" s="96"/>
    </row>
    <row r="1638" spans="2:22" s="355" customFormat="1">
      <c r="B1638" s="70" t="s">
        <v>16</v>
      </c>
      <c r="D1638" s="72" t="s">
        <v>37</v>
      </c>
      <c r="E1638" s="95"/>
      <c r="F1638" s="72" t="s">
        <v>37</v>
      </c>
      <c r="G1638" s="95"/>
      <c r="H1638" s="72" t="s">
        <v>142</v>
      </c>
      <c r="J1638" s="92" t="s">
        <v>134</v>
      </c>
      <c r="K1638" s="93"/>
      <c r="L1638" s="92" t="s">
        <v>134</v>
      </c>
      <c r="M1638" s="71"/>
      <c r="N1638" s="72" t="s">
        <v>239</v>
      </c>
      <c r="O1638" s="71"/>
      <c r="P1638" s="72" t="s">
        <v>276</v>
      </c>
      <c r="Q1638" s="71"/>
      <c r="R1638" s="98">
        <v>45247</v>
      </c>
      <c r="S1638" s="102"/>
      <c r="T1638" s="95"/>
      <c r="U1638" s="95"/>
      <c r="V1638" s="95"/>
    </row>
    <row r="1639" spans="2:22" s="249" customFormat="1">
      <c r="B1639" s="70" t="s">
        <v>16</v>
      </c>
      <c r="D1639" s="72" t="s">
        <v>39</v>
      </c>
      <c r="E1639" s="95"/>
      <c r="F1639" s="72" t="s">
        <v>39</v>
      </c>
      <c r="G1639" s="95"/>
      <c r="H1639" s="72" t="s">
        <v>143</v>
      </c>
      <c r="J1639" s="92" t="s">
        <v>134</v>
      </c>
      <c r="K1639" s="93"/>
      <c r="L1639" s="92" t="s">
        <v>134</v>
      </c>
      <c r="M1639" s="71"/>
      <c r="N1639" s="72" t="s">
        <v>239</v>
      </c>
      <c r="O1639" s="71"/>
      <c r="P1639" s="72" t="s">
        <v>276</v>
      </c>
      <c r="Q1639" s="71"/>
      <c r="R1639" s="98">
        <v>45065</v>
      </c>
      <c r="S1639" s="102"/>
      <c r="T1639" s="95"/>
      <c r="U1639" s="95"/>
      <c r="V1639" s="95"/>
    </row>
    <row r="1640" spans="2:22" s="216" customFormat="1">
      <c r="B1640" s="70" t="s">
        <v>16</v>
      </c>
      <c r="D1640" s="72" t="s">
        <v>39</v>
      </c>
      <c r="E1640" s="95"/>
      <c r="F1640" s="72" t="s">
        <v>39</v>
      </c>
      <c r="G1640" s="95"/>
      <c r="H1640" s="72" t="s">
        <v>142</v>
      </c>
      <c r="J1640" s="92" t="s">
        <v>134</v>
      </c>
      <c r="K1640" s="93"/>
      <c r="L1640" s="92" t="s">
        <v>134</v>
      </c>
      <c r="M1640" s="71"/>
      <c r="N1640" s="72" t="s">
        <v>239</v>
      </c>
      <c r="O1640" s="71"/>
      <c r="P1640" s="72" t="s">
        <v>276</v>
      </c>
      <c r="Q1640" s="71"/>
      <c r="R1640" s="98">
        <v>44456</v>
      </c>
      <c r="S1640" s="102"/>
      <c r="T1640" s="95"/>
      <c r="U1640" s="95"/>
      <c r="V1640" s="95"/>
    </row>
    <row r="1641" spans="2:22" s="144" customFormat="1">
      <c r="B1641" s="70" t="s">
        <v>16</v>
      </c>
      <c r="D1641" s="72" t="s">
        <v>53</v>
      </c>
      <c r="E1641" s="95"/>
      <c r="F1641" s="72" t="s">
        <v>53</v>
      </c>
      <c r="G1641" s="95"/>
      <c r="H1641" s="72" t="s">
        <v>143</v>
      </c>
      <c r="J1641" s="92" t="s">
        <v>134</v>
      </c>
      <c r="K1641" s="93"/>
      <c r="L1641" s="92" t="s">
        <v>134</v>
      </c>
      <c r="M1641" s="71"/>
      <c r="N1641" s="72" t="s">
        <v>134</v>
      </c>
      <c r="O1641" s="71"/>
      <c r="P1641" s="72" t="s">
        <v>134</v>
      </c>
      <c r="Q1641" s="71"/>
      <c r="R1641" s="98">
        <v>43686</v>
      </c>
      <c r="S1641" s="102"/>
      <c r="T1641" s="95"/>
      <c r="U1641" s="95"/>
      <c r="V1641" s="95"/>
    </row>
    <row r="1642" spans="2:22">
      <c r="B1642" s="70" t="s">
        <v>16</v>
      </c>
      <c r="C1642" s="101"/>
      <c r="D1642" s="72" t="s">
        <v>53</v>
      </c>
      <c r="E1642" s="95"/>
      <c r="F1642" s="72" t="s">
        <v>53</v>
      </c>
      <c r="G1642" s="95"/>
      <c r="H1642" s="72" t="s">
        <v>142</v>
      </c>
      <c r="I1642" s="101"/>
      <c r="J1642" s="92" t="s">
        <v>134</v>
      </c>
      <c r="K1642" s="93"/>
      <c r="L1642" s="92" t="s">
        <v>134</v>
      </c>
      <c r="M1642" s="71"/>
      <c r="N1642" s="72" t="s">
        <v>134</v>
      </c>
      <c r="O1642" s="71"/>
      <c r="P1642" s="72" t="s">
        <v>134</v>
      </c>
      <c r="Q1642" s="71"/>
      <c r="R1642" s="98">
        <v>43385</v>
      </c>
      <c r="S1642" s="87"/>
      <c r="T1642" s="95"/>
      <c r="U1642" s="95"/>
      <c r="V1642" s="95"/>
    </row>
    <row r="1643" spans="2:22">
      <c r="B1643" s="70" t="s">
        <v>16</v>
      </c>
      <c r="C1643" s="101"/>
      <c r="D1643" s="72" t="s">
        <v>56</v>
      </c>
      <c r="E1643" s="95"/>
      <c r="F1643" s="72" t="s">
        <v>56</v>
      </c>
      <c r="G1643" s="95"/>
      <c r="H1643" s="72" t="s">
        <v>143</v>
      </c>
      <c r="I1643" s="101"/>
      <c r="J1643" s="92" t="s">
        <v>134</v>
      </c>
      <c r="K1643" s="93"/>
      <c r="L1643" s="92" t="s">
        <v>134</v>
      </c>
      <c r="M1643" s="71"/>
      <c r="N1643" s="72" t="s">
        <v>134</v>
      </c>
      <c r="O1643" s="71"/>
      <c r="P1643" s="72" t="s">
        <v>134</v>
      </c>
      <c r="Q1643" s="71"/>
      <c r="R1643" s="98">
        <v>42979</v>
      </c>
      <c r="S1643" s="87"/>
      <c r="T1643" s="95"/>
      <c r="U1643" s="95"/>
      <c r="V1643" s="95"/>
    </row>
    <row r="1644" spans="2:22">
      <c r="B1644" s="70" t="s">
        <v>16</v>
      </c>
      <c r="C1644" s="101"/>
      <c r="D1644" s="72" t="s">
        <v>56</v>
      </c>
      <c r="E1644" s="95"/>
      <c r="F1644" s="72" t="s">
        <v>56</v>
      </c>
      <c r="G1644" s="95"/>
      <c r="H1644" s="72" t="s">
        <v>142</v>
      </c>
      <c r="I1644" s="101"/>
      <c r="J1644" s="92" t="s">
        <v>134</v>
      </c>
      <c r="K1644" s="93"/>
      <c r="L1644" s="92" t="s">
        <v>134</v>
      </c>
      <c r="M1644" s="71"/>
      <c r="N1644" s="72" t="s">
        <v>134</v>
      </c>
      <c r="O1644" s="71"/>
      <c r="P1644" s="72" t="s">
        <v>134</v>
      </c>
      <c r="Q1644" s="71"/>
      <c r="R1644" s="98">
        <v>41845</v>
      </c>
      <c r="S1644" s="87"/>
      <c r="T1644" s="95"/>
      <c r="U1644" s="95"/>
      <c r="V1644" s="95"/>
    </row>
    <row r="1645" spans="2:22">
      <c r="B1645" s="70" t="s">
        <v>16</v>
      </c>
      <c r="C1645" s="101"/>
      <c r="D1645" s="72" t="s">
        <v>60</v>
      </c>
      <c r="E1645" s="95"/>
      <c r="F1645" s="72" t="s">
        <v>60</v>
      </c>
      <c r="G1645" s="95"/>
      <c r="H1645" s="72" t="s">
        <v>285</v>
      </c>
      <c r="I1645" s="101"/>
      <c r="J1645" s="92" t="s">
        <v>601</v>
      </c>
      <c r="K1645" s="93"/>
      <c r="L1645" s="92" t="s">
        <v>601</v>
      </c>
      <c r="M1645" s="71"/>
      <c r="N1645" s="72" t="s">
        <v>134</v>
      </c>
      <c r="O1645" s="71"/>
      <c r="P1645" s="72" t="s">
        <v>134</v>
      </c>
      <c r="Q1645" s="71"/>
      <c r="R1645" s="98">
        <v>41768</v>
      </c>
      <c r="S1645" s="87"/>
      <c r="T1645" s="95"/>
      <c r="U1645" s="95"/>
      <c r="V1645" s="95"/>
    </row>
    <row r="1646" spans="2:22">
      <c r="B1646" s="70" t="s">
        <v>16</v>
      </c>
      <c r="C1646" s="101"/>
      <c r="D1646" s="72" t="s">
        <v>79</v>
      </c>
      <c r="E1646" s="95"/>
      <c r="F1646" s="72" t="s">
        <v>79</v>
      </c>
      <c r="G1646" s="95"/>
      <c r="H1646" s="72" t="s">
        <v>142</v>
      </c>
      <c r="I1646" s="101"/>
      <c r="J1646" s="92" t="s">
        <v>134</v>
      </c>
      <c r="K1646" s="93"/>
      <c r="L1646" s="92" t="s">
        <v>134</v>
      </c>
      <c r="M1646" s="71"/>
      <c r="N1646" s="72" t="s">
        <v>134</v>
      </c>
      <c r="O1646" s="71"/>
      <c r="P1646" s="72" t="s">
        <v>134</v>
      </c>
      <c r="Q1646" s="71"/>
      <c r="R1646" s="98">
        <v>41586</v>
      </c>
      <c r="S1646" s="87"/>
      <c r="T1646" s="95"/>
      <c r="U1646" s="95"/>
      <c r="V1646" s="95"/>
    </row>
    <row r="1647" spans="2:22">
      <c r="B1647" s="70" t="s">
        <v>16</v>
      </c>
      <c r="C1647" s="101"/>
      <c r="D1647" s="72" t="s">
        <v>79</v>
      </c>
      <c r="E1647" s="95"/>
      <c r="F1647" s="72" t="s">
        <v>79</v>
      </c>
      <c r="G1647" s="95"/>
      <c r="H1647" s="72" t="s">
        <v>144</v>
      </c>
      <c r="I1647" s="101"/>
      <c r="J1647" s="92" t="s">
        <v>134</v>
      </c>
      <c r="K1647" s="93"/>
      <c r="L1647" s="92" t="s">
        <v>134</v>
      </c>
      <c r="M1647" s="71"/>
      <c r="N1647" s="72" t="s">
        <v>134</v>
      </c>
      <c r="O1647" s="71"/>
      <c r="P1647" s="72" t="s">
        <v>134</v>
      </c>
      <c r="Q1647" s="71"/>
      <c r="R1647" s="98">
        <v>40952</v>
      </c>
      <c r="S1647" s="87"/>
      <c r="T1647" s="95"/>
      <c r="U1647" s="95"/>
      <c r="V1647" s="95"/>
    </row>
    <row r="1648" spans="2:22">
      <c r="B1648" s="70" t="s">
        <v>16</v>
      </c>
      <c r="C1648" s="101"/>
      <c r="D1648" s="72" t="s">
        <v>60</v>
      </c>
      <c r="E1648" s="95"/>
      <c r="F1648" s="72" t="s">
        <v>60</v>
      </c>
      <c r="G1648" s="95"/>
      <c r="H1648" s="72" t="s">
        <v>144</v>
      </c>
      <c r="I1648" s="101"/>
      <c r="J1648" s="92" t="s">
        <v>134</v>
      </c>
      <c r="K1648" s="93"/>
      <c r="L1648" s="92" t="s">
        <v>134</v>
      </c>
      <c r="M1648" s="71"/>
      <c r="N1648" s="72" t="s">
        <v>134</v>
      </c>
      <c r="O1648" s="71"/>
      <c r="P1648" s="72" t="s">
        <v>134</v>
      </c>
      <c r="Q1648" s="71"/>
      <c r="R1648" s="98">
        <v>40729</v>
      </c>
      <c r="S1648" s="87"/>
      <c r="T1648" s="95"/>
      <c r="U1648" s="95"/>
      <c r="V1648" s="95"/>
    </row>
    <row r="1649" spans="2:22">
      <c r="B1649" s="70" t="s">
        <v>16</v>
      </c>
      <c r="C1649" s="101"/>
      <c r="D1649" s="72" t="s">
        <v>45</v>
      </c>
      <c r="E1649" s="95"/>
      <c r="F1649" s="72" t="s">
        <v>45</v>
      </c>
      <c r="G1649" s="95"/>
      <c r="H1649" s="72" t="s">
        <v>285</v>
      </c>
      <c r="I1649" s="101"/>
      <c r="J1649" s="92" t="s">
        <v>600</v>
      </c>
      <c r="K1649" s="93"/>
      <c r="L1649" s="92" t="s">
        <v>600</v>
      </c>
      <c r="M1649" s="71"/>
      <c r="N1649" s="72" t="s">
        <v>134</v>
      </c>
      <c r="O1649" s="71"/>
      <c r="P1649" s="72" t="s">
        <v>134</v>
      </c>
      <c r="Q1649" s="71"/>
      <c r="R1649" s="98">
        <v>40638</v>
      </c>
      <c r="S1649" s="87"/>
      <c r="T1649" s="95"/>
      <c r="U1649" s="95"/>
      <c r="V1649" s="95"/>
    </row>
    <row r="1650" spans="2:22">
      <c r="B1650" s="70" t="s">
        <v>16</v>
      </c>
      <c r="C1650" s="101"/>
      <c r="D1650" s="72" t="s">
        <v>37</v>
      </c>
      <c r="E1650" s="95"/>
      <c r="F1650" s="72" t="s">
        <v>37</v>
      </c>
      <c r="G1650" s="95"/>
      <c r="H1650" s="72" t="s">
        <v>144</v>
      </c>
      <c r="I1650" s="101"/>
      <c r="J1650" s="92" t="s">
        <v>134</v>
      </c>
      <c r="K1650" s="93"/>
      <c r="L1650" s="92" t="s">
        <v>134</v>
      </c>
      <c r="M1650" s="71"/>
      <c r="N1650" s="72" t="s">
        <v>134</v>
      </c>
      <c r="O1650" s="71"/>
      <c r="P1650" s="72" t="s">
        <v>134</v>
      </c>
      <c r="Q1650" s="71"/>
      <c r="R1650" s="98">
        <v>40617</v>
      </c>
      <c r="S1650" s="87"/>
      <c r="T1650" s="95"/>
      <c r="U1650" s="95"/>
      <c r="V1650" s="95"/>
    </row>
    <row r="1651" spans="2:22">
      <c r="B1651" s="70" t="s">
        <v>16</v>
      </c>
      <c r="C1651" s="101"/>
      <c r="D1651" s="72" t="s">
        <v>114</v>
      </c>
      <c r="E1651" s="95"/>
      <c r="F1651" s="72" t="s">
        <v>114</v>
      </c>
      <c r="G1651" s="95"/>
      <c r="H1651" s="72" t="s">
        <v>285</v>
      </c>
      <c r="I1651" s="101"/>
      <c r="J1651" s="92" t="s">
        <v>600</v>
      </c>
      <c r="K1651" s="93"/>
      <c r="L1651" s="92" t="s">
        <v>600</v>
      </c>
      <c r="M1651" s="71"/>
      <c r="N1651" s="72" t="s">
        <v>134</v>
      </c>
      <c r="O1651" s="71"/>
      <c r="P1651" s="72" t="s">
        <v>134</v>
      </c>
      <c r="Q1651" s="71"/>
      <c r="R1651" s="98">
        <v>40533</v>
      </c>
      <c r="S1651" s="87"/>
      <c r="T1651" s="95"/>
      <c r="U1651" s="95"/>
      <c r="V1651" s="95"/>
    </row>
    <row r="1652" spans="2:22">
      <c r="B1652" s="70" t="s">
        <v>16</v>
      </c>
      <c r="C1652" s="101"/>
      <c r="D1652" s="72" t="s">
        <v>114</v>
      </c>
      <c r="E1652" s="95"/>
      <c r="F1652" s="72" t="s">
        <v>114</v>
      </c>
      <c r="G1652" s="95"/>
      <c r="H1652" s="72" t="s">
        <v>142</v>
      </c>
      <c r="I1652" s="101"/>
      <c r="J1652" s="92" t="s">
        <v>134</v>
      </c>
      <c r="K1652" s="93"/>
      <c r="L1652" s="92" t="s">
        <v>134</v>
      </c>
      <c r="M1652" s="71"/>
      <c r="N1652" s="72" t="s">
        <v>134</v>
      </c>
      <c r="O1652" s="71"/>
      <c r="P1652" s="72" t="s">
        <v>134</v>
      </c>
      <c r="Q1652" s="71"/>
      <c r="R1652" s="98">
        <v>40372</v>
      </c>
      <c r="S1652" s="87"/>
      <c r="T1652" s="95"/>
      <c r="U1652" s="95"/>
      <c r="V1652" s="95"/>
    </row>
    <row r="1653" spans="2:22">
      <c r="B1653" s="70" t="s">
        <v>16</v>
      </c>
      <c r="C1653" s="101"/>
      <c r="D1653" s="72" t="s">
        <v>24</v>
      </c>
      <c r="E1653" s="95"/>
      <c r="F1653" s="72" t="s">
        <v>24</v>
      </c>
      <c r="G1653" s="95"/>
      <c r="H1653" s="72" t="s">
        <v>285</v>
      </c>
      <c r="I1653" s="101"/>
      <c r="J1653" s="92" t="s">
        <v>600</v>
      </c>
      <c r="K1653" s="93"/>
      <c r="L1653" s="92" t="s">
        <v>600</v>
      </c>
      <c r="M1653" s="71"/>
      <c r="N1653" s="72" t="s">
        <v>134</v>
      </c>
      <c r="O1653" s="71"/>
      <c r="P1653" s="72" t="s">
        <v>134</v>
      </c>
      <c r="Q1653" s="71"/>
      <c r="R1653" s="98">
        <v>40303</v>
      </c>
      <c r="S1653" s="87"/>
      <c r="T1653" s="95"/>
      <c r="U1653" s="95"/>
      <c r="V1653" s="95"/>
    </row>
    <row r="1654" spans="2:22">
      <c r="B1654" s="70" t="s">
        <v>16</v>
      </c>
      <c r="C1654" s="101"/>
      <c r="D1654" s="72" t="s">
        <v>24</v>
      </c>
      <c r="E1654" s="95"/>
      <c r="F1654" s="72" t="s">
        <v>24</v>
      </c>
      <c r="G1654" s="95"/>
      <c r="H1654" s="72" t="s">
        <v>144</v>
      </c>
      <c r="I1654" s="101"/>
      <c r="J1654" s="92" t="s">
        <v>134</v>
      </c>
      <c r="K1654" s="93"/>
      <c r="L1654" s="92" t="s">
        <v>134</v>
      </c>
      <c r="M1654" s="71"/>
      <c r="N1654" s="72" t="s">
        <v>134</v>
      </c>
      <c r="O1654" s="71"/>
      <c r="P1654" s="72" t="s">
        <v>134</v>
      </c>
      <c r="Q1654" s="71"/>
      <c r="R1654" s="98">
        <v>40115</v>
      </c>
      <c r="S1654" s="87"/>
      <c r="T1654" s="95"/>
      <c r="U1654" s="95"/>
      <c r="V1654" s="95"/>
    </row>
    <row r="1655" spans="2:22">
      <c r="B1655" s="70" t="s">
        <v>16</v>
      </c>
      <c r="C1655" s="101"/>
      <c r="D1655" s="72" t="s">
        <v>24</v>
      </c>
      <c r="E1655" s="95"/>
      <c r="F1655" s="72" t="s">
        <v>24</v>
      </c>
      <c r="G1655" s="95"/>
      <c r="H1655" s="72" t="s">
        <v>142</v>
      </c>
      <c r="I1655" s="101"/>
      <c r="J1655" s="92" t="s">
        <v>134</v>
      </c>
      <c r="K1655" s="93"/>
      <c r="L1655" s="92" t="s">
        <v>134</v>
      </c>
      <c r="M1655" s="71"/>
      <c r="N1655" s="72" t="s">
        <v>134</v>
      </c>
      <c r="O1655" s="71"/>
      <c r="P1655" s="72" t="s">
        <v>134</v>
      </c>
      <c r="Q1655" s="71"/>
      <c r="R1655" s="98">
        <v>37940</v>
      </c>
      <c r="S1655" s="87"/>
      <c r="T1655" s="95"/>
      <c r="U1655" s="95"/>
      <c r="V1655" s="95"/>
    </row>
    <row r="1656" spans="2:22">
      <c r="B1656" s="70" t="s">
        <v>16</v>
      </c>
      <c r="C1656" s="101"/>
      <c r="D1656" s="72" t="s">
        <v>24</v>
      </c>
      <c r="E1656" s="95"/>
      <c r="F1656" s="72" t="s">
        <v>24</v>
      </c>
      <c r="G1656" s="95"/>
      <c r="H1656" s="72" t="s">
        <v>134</v>
      </c>
      <c r="I1656" s="101"/>
      <c r="J1656" s="92" t="s">
        <v>134</v>
      </c>
      <c r="K1656" s="93"/>
      <c r="L1656" s="92" t="s">
        <v>134</v>
      </c>
      <c r="M1656" s="71"/>
      <c r="N1656" s="72" t="s">
        <v>134</v>
      </c>
      <c r="O1656" s="71"/>
      <c r="P1656" s="72" t="s">
        <v>134</v>
      </c>
      <c r="Q1656" s="71"/>
      <c r="R1656" s="98">
        <v>35919</v>
      </c>
      <c r="S1656" s="87"/>
      <c r="T1656" s="95"/>
      <c r="U1656" s="95"/>
      <c r="V1656" s="95"/>
    </row>
    <row r="1657" spans="2:22">
      <c r="B1657" s="70" t="s">
        <v>16</v>
      </c>
      <c r="C1657" s="101"/>
      <c r="D1657" s="72" t="s">
        <v>29</v>
      </c>
      <c r="E1657" s="95"/>
      <c r="F1657" s="72" t="s">
        <v>24</v>
      </c>
      <c r="G1657" s="95"/>
      <c r="H1657" s="72" t="s">
        <v>134</v>
      </c>
      <c r="I1657" s="101"/>
      <c r="J1657" s="92" t="s">
        <v>134</v>
      </c>
      <c r="K1657" s="93"/>
      <c r="L1657" s="92" t="s">
        <v>134</v>
      </c>
      <c r="M1657" s="71"/>
      <c r="N1657" s="72" t="s">
        <v>134</v>
      </c>
      <c r="O1657" s="71"/>
      <c r="P1657" s="72" t="s">
        <v>134</v>
      </c>
      <c r="Q1657" s="71"/>
      <c r="R1657" s="98">
        <v>35471</v>
      </c>
      <c r="S1657" s="87"/>
      <c r="T1657" s="95"/>
      <c r="U1657" s="95"/>
      <c r="V1657" s="95"/>
    </row>
    <row r="1658" spans="2:22">
      <c r="B1658" s="70" t="s">
        <v>16</v>
      </c>
      <c r="C1658" s="101"/>
      <c r="D1658" s="72" t="s">
        <v>114</v>
      </c>
      <c r="E1658" s="95"/>
      <c r="F1658" s="72" t="s">
        <v>134</v>
      </c>
      <c r="G1658" s="95"/>
      <c r="H1658" s="72" t="s">
        <v>134</v>
      </c>
      <c r="I1658" s="101"/>
      <c r="J1658" s="92" t="s">
        <v>134</v>
      </c>
      <c r="K1658" s="93"/>
      <c r="L1658" s="92" t="s">
        <v>134</v>
      </c>
      <c r="M1658" s="71"/>
      <c r="N1658" s="72" t="s">
        <v>134</v>
      </c>
      <c r="O1658" s="71"/>
      <c r="P1658" s="72" t="s">
        <v>134</v>
      </c>
      <c r="Q1658" s="71"/>
      <c r="R1658" s="98">
        <v>31734</v>
      </c>
      <c r="S1658" s="87"/>
      <c r="T1658" s="95"/>
      <c r="U1658" s="95"/>
      <c r="V1658" s="95"/>
    </row>
    <row r="1659" spans="2:22">
      <c r="B1659" s="84" t="s">
        <v>54</v>
      </c>
      <c r="C1659" s="85"/>
      <c r="D1659" s="86" t="s">
        <v>24</v>
      </c>
      <c r="E1659" s="96"/>
      <c r="F1659" s="86" t="s">
        <v>24</v>
      </c>
      <c r="G1659" s="96"/>
      <c r="H1659" s="86" t="s">
        <v>142</v>
      </c>
      <c r="I1659" s="85"/>
      <c r="J1659" s="88" t="s">
        <v>134</v>
      </c>
      <c r="K1659" s="89"/>
      <c r="L1659" s="88" t="s">
        <v>134</v>
      </c>
      <c r="M1659" s="90"/>
      <c r="N1659" s="86" t="s">
        <v>134</v>
      </c>
      <c r="O1659" s="90"/>
      <c r="P1659" s="86" t="s">
        <v>134</v>
      </c>
      <c r="Q1659" s="90"/>
      <c r="R1659" s="97">
        <v>45988</v>
      </c>
      <c r="S1659" s="87"/>
      <c r="T1659" s="96"/>
      <c r="U1659" s="96"/>
      <c r="V1659" s="96"/>
    </row>
    <row r="1660" spans="2:22" s="357" customFormat="1">
      <c r="B1660" s="70" t="s">
        <v>54</v>
      </c>
      <c r="D1660" s="72" t="s">
        <v>24</v>
      </c>
      <c r="E1660" s="95"/>
      <c r="F1660" s="72" t="s">
        <v>24</v>
      </c>
      <c r="G1660" s="95"/>
      <c r="H1660" s="72" t="s">
        <v>142</v>
      </c>
      <c r="J1660" s="92" t="s">
        <v>134</v>
      </c>
      <c r="K1660" s="93"/>
      <c r="L1660" s="92" t="s">
        <v>134</v>
      </c>
      <c r="M1660" s="71"/>
      <c r="N1660" s="72" t="s">
        <v>134</v>
      </c>
      <c r="O1660" s="71"/>
      <c r="P1660" s="72" t="s">
        <v>134</v>
      </c>
      <c r="Q1660" s="71"/>
      <c r="R1660" s="98">
        <v>45316</v>
      </c>
      <c r="S1660" s="102"/>
      <c r="T1660" s="95"/>
      <c r="U1660" s="95"/>
      <c r="V1660" s="95"/>
    </row>
    <row r="1661" spans="2:22" s="268" customFormat="1">
      <c r="B1661" s="70" t="s">
        <v>54</v>
      </c>
      <c r="D1661" s="72" t="s">
        <v>29</v>
      </c>
      <c r="E1661" s="95"/>
      <c r="F1661" s="72" t="s">
        <v>29</v>
      </c>
      <c r="G1661" s="95"/>
      <c r="H1661" s="72" t="s">
        <v>143</v>
      </c>
      <c r="J1661" s="92" t="s">
        <v>134</v>
      </c>
      <c r="K1661" s="93"/>
      <c r="L1661" s="92" t="s">
        <v>134</v>
      </c>
      <c r="M1661" s="71"/>
      <c r="N1661" s="72" t="s">
        <v>134</v>
      </c>
      <c r="O1661" s="71"/>
      <c r="P1661" s="72" t="s">
        <v>134</v>
      </c>
      <c r="Q1661" s="71"/>
      <c r="R1661" s="98">
        <v>44867</v>
      </c>
      <c r="S1661" s="102"/>
      <c r="T1661" s="95"/>
      <c r="U1661" s="95"/>
      <c r="V1661" s="95"/>
    </row>
    <row r="1662" spans="2:22" s="195" customFormat="1">
      <c r="B1662" s="70" t="s">
        <v>54</v>
      </c>
      <c r="D1662" s="72" t="s">
        <v>29</v>
      </c>
      <c r="E1662" s="95"/>
      <c r="F1662" s="72" t="s">
        <v>29</v>
      </c>
      <c r="G1662" s="95"/>
      <c r="H1662" s="72" t="s">
        <v>142</v>
      </c>
      <c r="J1662" s="92" t="s">
        <v>134</v>
      </c>
      <c r="K1662" s="93"/>
      <c r="L1662" s="92" t="s">
        <v>134</v>
      </c>
      <c r="M1662" s="71"/>
      <c r="N1662" s="72" t="s">
        <v>134</v>
      </c>
      <c r="O1662" s="71"/>
      <c r="P1662" s="72" t="s">
        <v>134</v>
      </c>
      <c r="Q1662" s="71"/>
      <c r="R1662" s="98">
        <v>43294</v>
      </c>
      <c r="S1662" s="102"/>
      <c r="T1662" s="95"/>
      <c r="U1662" s="95"/>
      <c r="V1662" s="95"/>
    </row>
    <row r="1663" spans="2:22">
      <c r="B1663" s="70" t="s">
        <v>54</v>
      </c>
      <c r="C1663" s="101"/>
      <c r="D1663" s="72" t="s">
        <v>29</v>
      </c>
      <c r="E1663" s="95"/>
      <c r="F1663" s="72" t="s">
        <v>29</v>
      </c>
      <c r="G1663" s="95"/>
      <c r="H1663" s="72" t="s">
        <v>144</v>
      </c>
      <c r="I1663" s="101"/>
      <c r="J1663" s="92" t="s">
        <v>134</v>
      </c>
      <c r="K1663" s="93"/>
      <c r="L1663" s="92" t="s">
        <v>134</v>
      </c>
      <c r="M1663" s="71"/>
      <c r="N1663" s="72" t="s">
        <v>134</v>
      </c>
      <c r="O1663" s="71"/>
      <c r="P1663" s="72" t="s">
        <v>134</v>
      </c>
      <c r="Q1663" s="71"/>
      <c r="R1663" s="98">
        <v>42920</v>
      </c>
      <c r="S1663" s="87"/>
      <c r="T1663" s="95"/>
      <c r="U1663" s="95"/>
      <c r="V1663" s="95"/>
    </row>
    <row r="1664" spans="2:22">
      <c r="B1664" s="70" t="s">
        <v>54</v>
      </c>
      <c r="C1664" s="101"/>
      <c r="D1664" s="72" t="s">
        <v>29</v>
      </c>
      <c r="E1664" s="95"/>
      <c r="F1664" s="72" t="s">
        <v>29</v>
      </c>
      <c r="G1664" s="95"/>
      <c r="H1664" s="72" t="s">
        <v>142</v>
      </c>
      <c r="I1664" s="101"/>
      <c r="J1664" s="92" t="s">
        <v>134</v>
      </c>
      <c r="K1664" s="93"/>
      <c r="L1664" s="92" t="s">
        <v>134</v>
      </c>
      <c r="M1664" s="71"/>
      <c r="N1664" s="72" t="s">
        <v>134</v>
      </c>
      <c r="O1664" s="71"/>
      <c r="P1664" s="72" t="s">
        <v>134</v>
      </c>
      <c r="Q1664" s="71"/>
      <c r="R1664" s="98">
        <v>42881</v>
      </c>
      <c r="S1664" s="87"/>
      <c r="T1664" s="95"/>
      <c r="U1664" s="95"/>
      <c r="V1664" s="95"/>
    </row>
    <row r="1665" spans="2:22">
      <c r="B1665" s="70" t="s">
        <v>54</v>
      </c>
      <c r="C1665" s="101"/>
      <c r="D1665" s="72" t="s">
        <v>24</v>
      </c>
      <c r="E1665" s="95"/>
      <c r="F1665" s="72" t="s">
        <v>24</v>
      </c>
      <c r="G1665" s="95"/>
      <c r="H1665" s="72" t="s">
        <v>144</v>
      </c>
      <c r="I1665" s="101"/>
      <c r="J1665" s="92" t="s">
        <v>293</v>
      </c>
      <c r="K1665" s="93"/>
      <c r="L1665" s="92" t="s">
        <v>293</v>
      </c>
      <c r="M1665" s="71"/>
      <c r="N1665" s="72" t="s">
        <v>134</v>
      </c>
      <c r="O1665" s="71"/>
      <c r="P1665" s="72" t="s">
        <v>134</v>
      </c>
      <c r="Q1665" s="71"/>
      <c r="R1665" s="98">
        <v>42504</v>
      </c>
      <c r="S1665" s="87"/>
      <c r="T1665" s="95"/>
      <c r="U1665" s="95"/>
      <c r="V1665" s="95"/>
    </row>
    <row r="1666" spans="2:22">
      <c r="B1666" s="70" t="s">
        <v>54</v>
      </c>
      <c r="C1666" s="101"/>
      <c r="D1666" s="72" t="s">
        <v>24</v>
      </c>
      <c r="E1666" s="95"/>
      <c r="F1666" s="72" t="s">
        <v>24</v>
      </c>
      <c r="G1666" s="95"/>
      <c r="H1666" s="72" t="s">
        <v>285</v>
      </c>
      <c r="I1666" s="101"/>
      <c r="J1666" s="92" t="s">
        <v>600</v>
      </c>
      <c r="K1666" s="93"/>
      <c r="L1666" s="92" t="s">
        <v>600</v>
      </c>
      <c r="M1666" s="71"/>
      <c r="N1666" s="72" t="s">
        <v>134</v>
      </c>
      <c r="O1666" s="71"/>
      <c r="P1666" s="72" t="s">
        <v>134</v>
      </c>
      <c r="Q1666" s="71"/>
      <c r="R1666" s="98">
        <v>42433</v>
      </c>
      <c r="S1666" s="87"/>
      <c r="T1666" s="95"/>
      <c r="U1666" s="95"/>
      <c r="V1666" s="95"/>
    </row>
    <row r="1667" spans="2:22">
      <c r="B1667" s="70" t="s">
        <v>54</v>
      </c>
      <c r="C1667" s="101"/>
      <c r="D1667" s="72" t="s">
        <v>24</v>
      </c>
      <c r="E1667" s="95"/>
      <c r="F1667" s="72" t="s">
        <v>24</v>
      </c>
      <c r="G1667" s="95"/>
      <c r="H1667" s="72" t="s">
        <v>142</v>
      </c>
      <c r="I1667" s="101"/>
      <c r="J1667" s="92" t="s">
        <v>134</v>
      </c>
      <c r="K1667" s="93"/>
      <c r="L1667" s="92" t="s">
        <v>134</v>
      </c>
      <c r="M1667" s="71"/>
      <c r="N1667" s="72" t="s">
        <v>134</v>
      </c>
      <c r="O1667" s="71"/>
      <c r="P1667" s="72" t="s">
        <v>134</v>
      </c>
      <c r="Q1667" s="71"/>
      <c r="R1667" s="98">
        <v>39288</v>
      </c>
      <c r="S1667" s="87"/>
      <c r="T1667" s="95"/>
      <c r="U1667" s="95"/>
      <c r="V1667" s="95"/>
    </row>
    <row r="1668" spans="2:22">
      <c r="B1668" s="70" t="s">
        <v>54</v>
      </c>
      <c r="C1668" s="101"/>
      <c r="D1668" s="72" t="s">
        <v>29</v>
      </c>
      <c r="E1668" s="95"/>
      <c r="F1668" s="72" t="s">
        <v>29</v>
      </c>
      <c r="G1668" s="95"/>
      <c r="H1668" s="72" t="s">
        <v>142</v>
      </c>
      <c r="I1668" s="101"/>
      <c r="J1668" s="92" t="s">
        <v>134</v>
      </c>
      <c r="K1668" s="93"/>
      <c r="L1668" s="92" t="s">
        <v>134</v>
      </c>
      <c r="M1668" s="71"/>
      <c r="N1668" s="72" t="s">
        <v>134</v>
      </c>
      <c r="O1668" s="71"/>
      <c r="P1668" s="72" t="s">
        <v>134</v>
      </c>
      <c r="Q1668" s="71"/>
      <c r="R1668" s="98">
        <v>38994</v>
      </c>
      <c r="S1668" s="87"/>
      <c r="T1668" s="95"/>
      <c r="U1668" s="95"/>
      <c r="V1668" s="95"/>
    </row>
    <row r="1669" spans="2:22">
      <c r="B1669" s="70" t="s">
        <v>54</v>
      </c>
      <c r="C1669" s="101"/>
      <c r="D1669" s="72" t="s">
        <v>114</v>
      </c>
      <c r="E1669" s="95"/>
      <c r="F1669" s="72" t="s">
        <v>114</v>
      </c>
      <c r="G1669" s="95"/>
      <c r="H1669" s="72" t="s">
        <v>285</v>
      </c>
      <c r="I1669" s="101"/>
      <c r="J1669" s="92" t="s">
        <v>601</v>
      </c>
      <c r="K1669" s="93"/>
      <c r="L1669" s="92" t="s">
        <v>601</v>
      </c>
      <c r="M1669" s="71"/>
      <c r="N1669" s="72" t="s">
        <v>134</v>
      </c>
      <c r="O1669" s="71"/>
      <c r="P1669" s="72" t="s">
        <v>134</v>
      </c>
      <c r="Q1669" s="71"/>
      <c r="R1669" s="98">
        <v>38967</v>
      </c>
      <c r="S1669" s="87"/>
      <c r="T1669" s="95"/>
      <c r="U1669" s="95"/>
      <c r="V1669" s="95"/>
    </row>
    <row r="1670" spans="2:22">
      <c r="B1670" s="70" t="s">
        <v>54</v>
      </c>
      <c r="C1670" s="101"/>
      <c r="D1670" s="72" t="s">
        <v>114</v>
      </c>
      <c r="E1670" s="95"/>
      <c r="F1670" s="72" t="s">
        <v>114</v>
      </c>
      <c r="G1670" s="95"/>
      <c r="H1670" s="72" t="s">
        <v>142</v>
      </c>
      <c r="I1670" s="101"/>
      <c r="J1670" s="92" t="s">
        <v>134</v>
      </c>
      <c r="K1670" s="93"/>
      <c r="L1670" s="92" t="s">
        <v>134</v>
      </c>
      <c r="M1670" s="71"/>
      <c r="N1670" s="72" t="s">
        <v>134</v>
      </c>
      <c r="O1670" s="71"/>
      <c r="P1670" s="72" t="s">
        <v>134</v>
      </c>
      <c r="Q1670" s="71"/>
      <c r="R1670" s="98">
        <v>38490</v>
      </c>
      <c r="S1670" s="87"/>
      <c r="T1670" s="95"/>
      <c r="U1670" s="95"/>
      <c r="V1670" s="95"/>
    </row>
    <row r="1671" spans="2:22">
      <c r="B1671" s="70" t="s">
        <v>54</v>
      </c>
      <c r="C1671" s="101"/>
      <c r="D1671" s="72" t="s">
        <v>37</v>
      </c>
      <c r="E1671" s="95"/>
      <c r="F1671" s="72" t="s">
        <v>37</v>
      </c>
      <c r="G1671" s="95"/>
      <c r="H1671" s="72" t="s">
        <v>142</v>
      </c>
      <c r="I1671" s="101"/>
      <c r="J1671" s="92" t="s">
        <v>134</v>
      </c>
      <c r="K1671" s="93"/>
      <c r="L1671" s="92" t="s">
        <v>134</v>
      </c>
      <c r="M1671" s="71"/>
      <c r="N1671" s="72" t="s">
        <v>134</v>
      </c>
      <c r="O1671" s="71"/>
      <c r="P1671" s="72" t="s">
        <v>134</v>
      </c>
      <c r="Q1671" s="71"/>
      <c r="R1671" s="98">
        <v>37940</v>
      </c>
      <c r="S1671" s="87"/>
      <c r="T1671" s="95"/>
      <c r="U1671" s="95"/>
      <c r="V1671" s="95"/>
    </row>
    <row r="1672" spans="2:22">
      <c r="B1672" s="70" t="s">
        <v>54</v>
      </c>
      <c r="C1672" s="101"/>
      <c r="D1672" s="72" t="s">
        <v>37</v>
      </c>
      <c r="E1672" s="95"/>
      <c r="F1672" s="72" t="s">
        <v>37</v>
      </c>
      <c r="G1672" s="95"/>
      <c r="H1672" s="72" t="s">
        <v>134</v>
      </c>
      <c r="I1672" s="101"/>
      <c r="J1672" s="92" t="s">
        <v>134</v>
      </c>
      <c r="K1672" s="93"/>
      <c r="L1672" s="92" t="s">
        <v>134</v>
      </c>
      <c r="M1672" s="71"/>
      <c r="N1672" s="72" t="s">
        <v>134</v>
      </c>
      <c r="O1672" s="71"/>
      <c r="P1672" s="72" t="s">
        <v>134</v>
      </c>
      <c r="Q1672" s="71"/>
      <c r="R1672" s="98">
        <v>37483</v>
      </c>
      <c r="S1672" s="87"/>
      <c r="T1672" s="95"/>
      <c r="U1672" s="95"/>
      <c r="V1672" s="95"/>
    </row>
    <row r="1673" spans="2:22">
      <c r="B1673" s="70" t="s">
        <v>54</v>
      </c>
      <c r="C1673" s="101"/>
      <c r="D1673" s="72" t="s">
        <v>39</v>
      </c>
      <c r="E1673" s="95"/>
      <c r="F1673" s="72" t="s">
        <v>39</v>
      </c>
      <c r="G1673" s="95"/>
      <c r="H1673" s="72" t="s">
        <v>134</v>
      </c>
      <c r="I1673" s="101"/>
      <c r="J1673" s="92" t="s">
        <v>134</v>
      </c>
      <c r="K1673" s="93"/>
      <c r="L1673" s="92" t="s">
        <v>134</v>
      </c>
      <c r="M1673" s="71"/>
      <c r="N1673" s="72" t="s">
        <v>134</v>
      </c>
      <c r="O1673" s="71"/>
      <c r="P1673" s="72" t="s">
        <v>134</v>
      </c>
      <c r="Q1673" s="71"/>
      <c r="R1673" s="98">
        <v>36509</v>
      </c>
      <c r="S1673" s="87"/>
      <c r="T1673" s="95"/>
      <c r="U1673" s="95"/>
      <c r="V1673" s="95"/>
    </row>
    <row r="1674" spans="2:22">
      <c r="B1674" s="70" t="s">
        <v>54</v>
      </c>
      <c r="C1674" s="101"/>
      <c r="D1674" s="72" t="s">
        <v>39</v>
      </c>
      <c r="E1674" s="95"/>
      <c r="F1674" s="72" t="s">
        <v>134</v>
      </c>
      <c r="G1674" s="95"/>
      <c r="H1674" s="72" t="s">
        <v>134</v>
      </c>
      <c r="I1674" s="101"/>
      <c r="J1674" s="92" t="s">
        <v>134</v>
      </c>
      <c r="K1674" s="93"/>
      <c r="L1674" s="92" t="s">
        <v>134</v>
      </c>
      <c r="M1674" s="71"/>
      <c r="N1674" s="72" t="s">
        <v>134</v>
      </c>
      <c r="O1674" s="71"/>
      <c r="P1674" s="72" t="s">
        <v>134</v>
      </c>
      <c r="Q1674" s="71"/>
      <c r="R1674" s="98">
        <v>35373</v>
      </c>
      <c r="S1674" s="87"/>
      <c r="T1674" s="95"/>
      <c r="U1674" s="95"/>
      <c r="V1674" s="95"/>
    </row>
    <row r="1675" spans="2:22">
      <c r="B1675" s="70" t="s">
        <v>54</v>
      </c>
      <c r="C1675" s="101"/>
      <c r="D1675" s="72" t="s">
        <v>56</v>
      </c>
      <c r="E1675" s="95"/>
      <c r="F1675" s="72" t="s">
        <v>134</v>
      </c>
      <c r="G1675" s="95"/>
      <c r="H1675" s="72" t="s">
        <v>134</v>
      </c>
      <c r="I1675" s="101"/>
      <c r="J1675" s="92" t="s">
        <v>601</v>
      </c>
      <c r="K1675" s="93"/>
      <c r="L1675" s="92" t="s">
        <v>134</v>
      </c>
      <c r="M1675" s="71"/>
      <c r="N1675" s="72" t="s">
        <v>134</v>
      </c>
      <c r="O1675" s="71"/>
      <c r="P1675" s="72" t="s">
        <v>134</v>
      </c>
      <c r="Q1675" s="71"/>
      <c r="R1675" s="98">
        <v>35331</v>
      </c>
      <c r="S1675" s="87"/>
      <c r="T1675" s="95"/>
      <c r="U1675" s="95"/>
      <c r="V1675" s="95"/>
    </row>
    <row r="1676" spans="2:22">
      <c r="B1676" s="70" t="s">
        <v>54</v>
      </c>
      <c r="C1676" s="101"/>
      <c r="D1676" s="72" t="s">
        <v>56</v>
      </c>
      <c r="E1676" s="95"/>
      <c r="F1676" s="72" t="s">
        <v>134</v>
      </c>
      <c r="G1676" s="95"/>
      <c r="H1676" s="72" t="s">
        <v>134</v>
      </c>
      <c r="I1676" s="101"/>
      <c r="J1676" s="92" t="s">
        <v>134</v>
      </c>
      <c r="K1676" s="93"/>
      <c r="L1676" s="92" t="s">
        <v>134</v>
      </c>
      <c r="M1676" s="71"/>
      <c r="N1676" s="72" t="s">
        <v>134</v>
      </c>
      <c r="O1676" s="71"/>
      <c r="P1676" s="72" t="s">
        <v>134</v>
      </c>
      <c r="Q1676" s="71"/>
      <c r="R1676" s="98">
        <v>35093</v>
      </c>
      <c r="S1676" s="87"/>
      <c r="T1676" s="95"/>
      <c r="U1676" s="95"/>
      <c r="V1676" s="95"/>
    </row>
    <row r="1677" spans="2:22">
      <c r="B1677" s="84" t="s">
        <v>164</v>
      </c>
      <c r="C1677" s="85"/>
      <c r="D1677" s="86" t="s">
        <v>110</v>
      </c>
      <c r="E1677" s="96"/>
      <c r="F1677" s="86" t="s">
        <v>110</v>
      </c>
      <c r="G1677" s="96"/>
      <c r="H1677" s="86" t="s">
        <v>142</v>
      </c>
      <c r="I1677" s="85"/>
      <c r="J1677" s="88" t="s">
        <v>134</v>
      </c>
      <c r="K1677" s="89"/>
      <c r="L1677" s="88" t="s">
        <v>134</v>
      </c>
      <c r="M1677" s="90"/>
      <c r="N1677" s="86" t="s">
        <v>134</v>
      </c>
      <c r="O1677" s="90"/>
      <c r="P1677" s="86" t="s">
        <v>134</v>
      </c>
      <c r="Q1677" s="90"/>
      <c r="R1677" s="97">
        <v>45604</v>
      </c>
      <c r="S1677" s="87"/>
      <c r="T1677" s="96"/>
      <c r="U1677" s="96"/>
      <c r="V1677" s="96"/>
    </row>
    <row r="1678" spans="2:22" s="311" customFormat="1">
      <c r="B1678" s="70" t="s">
        <v>164</v>
      </c>
      <c r="D1678" s="72" t="s">
        <v>110</v>
      </c>
      <c r="E1678" s="95"/>
      <c r="F1678" s="72" t="s">
        <v>110</v>
      </c>
      <c r="G1678" s="95"/>
      <c r="H1678" s="72" t="s">
        <v>142</v>
      </c>
      <c r="J1678" s="92" t="s">
        <v>134</v>
      </c>
      <c r="K1678" s="93"/>
      <c r="L1678" s="92" t="s">
        <v>134</v>
      </c>
      <c r="M1678" s="71"/>
      <c r="N1678" s="72" t="s">
        <v>134</v>
      </c>
      <c r="O1678" s="71"/>
      <c r="P1678" s="72" t="s">
        <v>134</v>
      </c>
      <c r="Q1678" s="71"/>
      <c r="R1678" s="98">
        <v>45233</v>
      </c>
      <c r="S1678" s="102"/>
      <c r="T1678" s="95"/>
      <c r="U1678" s="95"/>
      <c r="V1678" s="95"/>
    </row>
    <row r="1679" spans="2:22" s="247" customFormat="1">
      <c r="B1679" s="70" t="s">
        <v>164</v>
      </c>
      <c r="D1679" s="72" t="s">
        <v>110</v>
      </c>
      <c r="E1679" s="95"/>
      <c r="F1679" s="72" t="s">
        <v>110</v>
      </c>
      <c r="G1679" s="95"/>
      <c r="H1679" s="72" t="s">
        <v>142</v>
      </c>
      <c r="J1679" s="92" t="s">
        <v>134</v>
      </c>
      <c r="K1679" s="93"/>
      <c r="L1679" s="92" t="s">
        <v>134</v>
      </c>
      <c r="M1679" s="71"/>
      <c r="N1679" s="72" t="s">
        <v>134</v>
      </c>
      <c r="O1679" s="71"/>
      <c r="P1679" s="72" t="s">
        <v>134</v>
      </c>
      <c r="Q1679" s="71"/>
      <c r="R1679" s="98">
        <v>43930</v>
      </c>
      <c r="S1679" s="102"/>
      <c r="T1679" s="95"/>
      <c r="U1679" s="95"/>
      <c r="V1679" s="95"/>
    </row>
    <row r="1680" spans="2:22">
      <c r="B1680" s="70" t="s">
        <v>164</v>
      </c>
      <c r="C1680" s="101"/>
      <c r="D1680" s="72" t="s">
        <v>110</v>
      </c>
      <c r="E1680" s="95"/>
      <c r="F1680" s="72" t="s">
        <v>110</v>
      </c>
      <c r="G1680" s="95"/>
      <c r="H1680" s="72" t="s">
        <v>142</v>
      </c>
      <c r="I1680" s="101"/>
      <c r="J1680" s="92" t="s">
        <v>134</v>
      </c>
      <c r="K1680" s="93"/>
      <c r="L1680" s="92" t="s">
        <v>134</v>
      </c>
      <c r="M1680" s="71"/>
      <c r="N1680" s="72" t="s">
        <v>134</v>
      </c>
      <c r="O1680" s="71"/>
      <c r="P1680" s="72" t="s">
        <v>134</v>
      </c>
      <c r="Q1680" s="71"/>
      <c r="R1680" s="98">
        <v>43385</v>
      </c>
      <c r="S1680" s="87"/>
      <c r="T1680" s="95"/>
      <c r="U1680" s="95"/>
      <c r="V1680" s="95"/>
    </row>
    <row r="1681" spans="2:22">
      <c r="B1681" s="70" t="s">
        <v>164</v>
      </c>
      <c r="C1681" s="101"/>
      <c r="D1681" s="72" t="s">
        <v>110</v>
      </c>
      <c r="E1681" s="95"/>
      <c r="F1681" s="72" t="s">
        <v>110</v>
      </c>
      <c r="G1681" s="95"/>
      <c r="H1681" s="72" t="s">
        <v>144</v>
      </c>
      <c r="I1681" s="101"/>
      <c r="J1681" s="92" t="s">
        <v>134</v>
      </c>
      <c r="K1681" s="93"/>
      <c r="L1681" s="92" t="s">
        <v>134</v>
      </c>
      <c r="M1681" s="71"/>
      <c r="N1681" s="72" t="s">
        <v>134</v>
      </c>
      <c r="O1681" s="71"/>
      <c r="P1681" s="72" t="s">
        <v>134</v>
      </c>
      <c r="Q1681" s="71"/>
      <c r="R1681" s="98">
        <v>42944</v>
      </c>
      <c r="S1681" s="87"/>
      <c r="T1681" s="95"/>
      <c r="U1681" s="95"/>
      <c r="V1681" s="95"/>
    </row>
    <row r="1682" spans="2:22">
      <c r="B1682" s="70" t="s">
        <v>164</v>
      </c>
      <c r="C1682" s="101"/>
      <c r="D1682" s="72" t="s">
        <v>91</v>
      </c>
      <c r="E1682" s="95"/>
      <c r="F1682" s="72" t="s">
        <v>91</v>
      </c>
      <c r="G1682" s="95"/>
      <c r="H1682" s="72" t="s">
        <v>144</v>
      </c>
      <c r="I1682" s="101"/>
      <c r="J1682" s="92" t="s">
        <v>293</v>
      </c>
      <c r="K1682" s="93"/>
      <c r="L1682" s="92" t="s">
        <v>293</v>
      </c>
      <c r="M1682" s="71"/>
      <c r="N1682" s="72" t="s">
        <v>134</v>
      </c>
      <c r="O1682" s="71"/>
      <c r="P1682" s="72" t="s">
        <v>134</v>
      </c>
      <c r="Q1682" s="71"/>
      <c r="R1682" s="98">
        <v>42647</v>
      </c>
      <c r="S1682" s="87"/>
      <c r="T1682" s="95"/>
      <c r="U1682" s="95"/>
      <c r="V1682" s="95"/>
    </row>
    <row r="1683" spans="2:22">
      <c r="B1683" s="70" t="s">
        <v>164</v>
      </c>
      <c r="C1683" s="101"/>
      <c r="D1683" s="72" t="s">
        <v>91</v>
      </c>
      <c r="E1683" s="95"/>
      <c r="F1683" s="72" t="s">
        <v>91</v>
      </c>
      <c r="G1683" s="95"/>
      <c r="H1683" s="72" t="s">
        <v>285</v>
      </c>
      <c r="I1683" s="101"/>
      <c r="J1683" s="92" t="s">
        <v>600</v>
      </c>
      <c r="K1683" s="93"/>
      <c r="L1683" s="92" t="s">
        <v>600</v>
      </c>
      <c r="M1683" s="71"/>
      <c r="N1683" s="72" t="s">
        <v>134</v>
      </c>
      <c r="O1683" s="71"/>
      <c r="P1683" s="72" t="s">
        <v>134</v>
      </c>
      <c r="Q1683" s="71"/>
      <c r="R1683" s="98">
        <v>42583</v>
      </c>
      <c r="S1683" s="87"/>
      <c r="T1683" s="95"/>
      <c r="U1683" s="95"/>
      <c r="V1683" s="95"/>
    </row>
    <row r="1684" spans="2:22">
      <c r="B1684" s="70" t="s">
        <v>164</v>
      </c>
      <c r="C1684" s="101"/>
      <c r="D1684" s="72" t="s">
        <v>88</v>
      </c>
      <c r="E1684" s="95"/>
      <c r="F1684" s="72" t="s">
        <v>88</v>
      </c>
      <c r="G1684" s="95"/>
      <c r="H1684" s="72" t="s">
        <v>144</v>
      </c>
      <c r="I1684" s="101"/>
      <c r="J1684" s="92" t="s">
        <v>134</v>
      </c>
      <c r="K1684" s="93"/>
      <c r="L1684" s="92" t="s">
        <v>134</v>
      </c>
      <c r="M1684" s="71"/>
      <c r="N1684" s="72" t="s">
        <v>134</v>
      </c>
      <c r="O1684" s="71"/>
      <c r="P1684" s="72" t="s">
        <v>134</v>
      </c>
      <c r="Q1684" s="71"/>
      <c r="R1684" s="98">
        <v>42489</v>
      </c>
      <c r="S1684" s="87"/>
      <c r="T1684" s="95"/>
      <c r="U1684" s="95"/>
      <c r="V1684" s="95"/>
    </row>
    <row r="1685" spans="2:22">
      <c r="B1685" s="70" t="s">
        <v>164</v>
      </c>
      <c r="C1685" s="101"/>
      <c r="D1685" s="72" t="s">
        <v>69</v>
      </c>
      <c r="E1685" s="95"/>
      <c r="F1685" s="72" t="s">
        <v>69</v>
      </c>
      <c r="G1685" s="95"/>
      <c r="H1685" s="72" t="s">
        <v>285</v>
      </c>
      <c r="I1685" s="101"/>
      <c r="J1685" s="92" t="s">
        <v>600</v>
      </c>
      <c r="K1685" s="93"/>
      <c r="L1685" s="92" t="s">
        <v>600</v>
      </c>
      <c r="M1685" s="71"/>
      <c r="N1685" s="72" t="s">
        <v>134</v>
      </c>
      <c r="O1685" s="71"/>
      <c r="P1685" s="72" t="s">
        <v>134</v>
      </c>
      <c r="Q1685" s="71"/>
      <c r="R1685" s="98">
        <v>42433</v>
      </c>
      <c r="S1685" s="87"/>
      <c r="T1685" s="95"/>
      <c r="U1685" s="95"/>
      <c r="V1685" s="95"/>
    </row>
    <row r="1686" spans="2:22">
      <c r="B1686" s="70" t="s">
        <v>164</v>
      </c>
      <c r="C1686" s="101"/>
      <c r="D1686" s="72" t="s">
        <v>79</v>
      </c>
      <c r="E1686" s="95"/>
      <c r="F1686" s="72" t="s">
        <v>79</v>
      </c>
      <c r="G1686" s="95"/>
      <c r="H1686" s="72" t="s">
        <v>144</v>
      </c>
      <c r="I1686" s="101"/>
      <c r="J1686" s="92" t="s">
        <v>134</v>
      </c>
      <c r="K1686" s="93"/>
      <c r="L1686" s="92" t="s">
        <v>134</v>
      </c>
      <c r="M1686" s="71"/>
      <c r="N1686" s="72" t="s">
        <v>134</v>
      </c>
      <c r="O1686" s="71"/>
      <c r="P1686" s="72" t="s">
        <v>134</v>
      </c>
      <c r="Q1686" s="71"/>
      <c r="R1686" s="98">
        <v>42321</v>
      </c>
      <c r="S1686" s="87"/>
      <c r="T1686" s="95"/>
      <c r="U1686" s="95"/>
      <c r="V1686" s="95"/>
    </row>
    <row r="1687" spans="2:22">
      <c r="B1687" s="70" t="s">
        <v>164</v>
      </c>
      <c r="C1687" s="101"/>
      <c r="D1687" s="72" t="s">
        <v>79</v>
      </c>
      <c r="E1687" s="95"/>
      <c r="F1687" s="72" t="s">
        <v>79</v>
      </c>
      <c r="G1687" s="95"/>
      <c r="H1687" s="72" t="s">
        <v>142</v>
      </c>
      <c r="I1687" s="101"/>
      <c r="J1687" s="92" t="s">
        <v>134</v>
      </c>
      <c r="K1687" s="93"/>
      <c r="L1687" s="92" t="s">
        <v>134</v>
      </c>
      <c r="M1687" s="71"/>
      <c r="N1687" s="72" t="s">
        <v>134</v>
      </c>
      <c r="O1687" s="71"/>
      <c r="P1687" s="72" t="s">
        <v>134</v>
      </c>
      <c r="Q1687" s="71"/>
      <c r="R1687" s="98">
        <v>41558</v>
      </c>
      <c r="S1687" s="87"/>
      <c r="T1687" s="95"/>
      <c r="U1687" s="95"/>
      <c r="V1687" s="95"/>
    </row>
    <row r="1688" spans="2:22">
      <c r="B1688" s="84" t="s">
        <v>108</v>
      </c>
      <c r="C1688" s="85"/>
      <c r="D1688" s="86" t="s">
        <v>53</v>
      </c>
      <c r="E1688" s="96"/>
      <c r="F1688" s="86" t="s">
        <v>53</v>
      </c>
      <c r="G1688" s="96"/>
      <c r="H1688" s="86" t="s">
        <v>144</v>
      </c>
      <c r="I1688" s="85"/>
      <c r="J1688" s="88" t="s">
        <v>134</v>
      </c>
      <c r="K1688" s="89"/>
      <c r="L1688" s="88" t="s">
        <v>134</v>
      </c>
      <c r="M1688" s="90"/>
      <c r="N1688" s="86" t="s">
        <v>255</v>
      </c>
      <c r="O1688" s="90"/>
      <c r="P1688" s="86" t="s">
        <v>255</v>
      </c>
      <c r="Q1688" s="90"/>
      <c r="R1688" s="97">
        <v>45912</v>
      </c>
      <c r="S1688" s="87"/>
      <c r="T1688" s="95"/>
      <c r="U1688" s="95"/>
      <c r="V1688" s="95"/>
    </row>
    <row r="1689" spans="2:22" s="348" customFormat="1">
      <c r="B1689" s="70" t="s">
        <v>108</v>
      </c>
      <c r="D1689" s="72" t="s">
        <v>53</v>
      </c>
      <c r="E1689" s="95"/>
      <c r="F1689" s="72" t="s">
        <v>53</v>
      </c>
      <c r="G1689" s="95"/>
      <c r="H1689" s="72" t="s">
        <v>144</v>
      </c>
      <c r="J1689" s="92" t="s">
        <v>134</v>
      </c>
      <c r="K1689" s="93"/>
      <c r="L1689" s="92" t="s">
        <v>134</v>
      </c>
      <c r="M1689" s="71"/>
      <c r="N1689" s="72" t="s">
        <v>255</v>
      </c>
      <c r="O1689" s="71"/>
      <c r="P1689" s="72" t="s">
        <v>255</v>
      </c>
      <c r="Q1689" s="71"/>
      <c r="R1689" s="98">
        <v>45730</v>
      </c>
      <c r="S1689" s="102"/>
      <c r="T1689" s="95"/>
      <c r="U1689" s="95"/>
      <c r="V1689" s="95"/>
    </row>
    <row r="1690" spans="2:22" s="326" customFormat="1">
      <c r="B1690" s="70" t="s">
        <v>108</v>
      </c>
      <c r="D1690" s="72" t="s">
        <v>53</v>
      </c>
      <c r="E1690" s="95"/>
      <c r="F1690" s="72" t="s">
        <v>53</v>
      </c>
      <c r="G1690" s="95"/>
      <c r="H1690" s="72" t="s">
        <v>142</v>
      </c>
      <c r="J1690" s="92" t="s">
        <v>134</v>
      </c>
      <c r="K1690" s="93"/>
      <c r="L1690" s="92" t="s">
        <v>134</v>
      </c>
      <c r="M1690" s="71"/>
      <c r="N1690" s="72" t="s">
        <v>255</v>
      </c>
      <c r="O1690" s="71"/>
      <c r="P1690" s="72" t="s">
        <v>255</v>
      </c>
      <c r="Q1690" s="71"/>
      <c r="R1690" s="98">
        <v>45233</v>
      </c>
      <c r="S1690" s="102"/>
      <c r="T1690" s="95"/>
      <c r="U1690" s="95"/>
      <c r="V1690" s="95"/>
    </row>
    <row r="1691" spans="2:22" s="247" customFormat="1">
      <c r="B1691" s="70" t="s">
        <v>108</v>
      </c>
      <c r="D1691" s="72" t="s">
        <v>53</v>
      </c>
      <c r="E1691" s="95"/>
      <c r="F1691" s="72" t="s">
        <v>53</v>
      </c>
      <c r="G1691" s="95"/>
      <c r="H1691" s="72" t="s">
        <v>142</v>
      </c>
      <c r="J1691" s="92" t="s">
        <v>134</v>
      </c>
      <c r="K1691" s="93"/>
      <c r="L1691" s="92" t="s">
        <v>134</v>
      </c>
      <c r="M1691" s="71"/>
      <c r="N1691" s="72" t="s">
        <v>255</v>
      </c>
      <c r="O1691" s="71"/>
      <c r="P1691" s="72" t="s">
        <v>255</v>
      </c>
      <c r="Q1691" s="71"/>
      <c r="R1691" s="98">
        <v>44484</v>
      </c>
      <c r="S1691" s="102"/>
      <c r="T1691" s="95"/>
      <c r="U1691" s="95"/>
      <c r="V1691" s="95"/>
    </row>
    <row r="1692" spans="2:22">
      <c r="B1692" s="70" t="s">
        <v>108</v>
      </c>
      <c r="C1692" s="148"/>
      <c r="D1692" s="72" t="s">
        <v>53</v>
      </c>
      <c r="E1692" s="95"/>
      <c r="F1692" s="72" t="s">
        <v>53</v>
      </c>
      <c r="G1692" s="95"/>
      <c r="H1692" s="72" t="s">
        <v>144</v>
      </c>
      <c r="I1692" s="148"/>
      <c r="J1692" s="92" t="s">
        <v>134</v>
      </c>
      <c r="K1692" s="93"/>
      <c r="L1692" s="92" t="s">
        <v>134</v>
      </c>
      <c r="M1692" s="71"/>
      <c r="N1692" s="72" t="s">
        <v>255</v>
      </c>
      <c r="O1692" s="71"/>
      <c r="P1692" s="72" t="s">
        <v>255</v>
      </c>
      <c r="Q1692" s="71"/>
      <c r="R1692" s="98">
        <v>43945</v>
      </c>
      <c r="S1692" s="87"/>
      <c r="T1692" s="96"/>
      <c r="U1692" s="96"/>
      <c r="V1692" s="96"/>
    </row>
    <row r="1693" spans="2:22">
      <c r="B1693" s="70" t="s">
        <v>108</v>
      </c>
      <c r="C1693" s="101"/>
      <c r="D1693" s="72" t="s">
        <v>53</v>
      </c>
      <c r="E1693" s="95"/>
      <c r="F1693" s="72" t="s">
        <v>53</v>
      </c>
      <c r="G1693" s="95"/>
      <c r="H1693" s="72" t="s">
        <v>142</v>
      </c>
      <c r="I1693" s="101"/>
      <c r="J1693" s="92" t="s">
        <v>134</v>
      </c>
      <c r="K1693" s="93"/>
      <c r="L1693" s="92" t="s">
        <v>134</v>
      </c>
      <c r="M1693" s="71"/>
      <c r="N1693" s="72" t="s">
        <v>255</v>
      </c>
      <c r="O1693" s="71"/>
      <c r="P1693" s="72" t="s">
        <v>255</v>
      </c>
      <c r="Q1693" s="71"/>
      <c r="R1693" s="98">
        <v>42846</v>
      </c>
      <c r="S1693" s="87"/>
      <c r="T1693" s="95"/>
      <c r="U1693" s="95"/>
      <c r="V1693" s="95"/>
    </row>
    <row r="1694" spans="2:22">
      <c r="B1694" s="70" t="s">
        <v>108</v>
      </c>
      <c r="C1694" s="101"/>
      <c r="D1694" s="72" t="s">
        <v>53</v>
      </c>
      <c r="E1694" s="95"/>
      <c r="F1694" s="72" t="s">
        <v>53</v>
      </c>
      <c r="G1694" s="95"/>
      <c r="H1694" s="72" t="s">
        <v>143</v>
      </c>
      <c r="I1694" s="101"/>
      <c r="J1694" s="92" t="s">
        <v>134</v>
      </c>
      <c r="K1694" s="93"/>
      <c r="L1694" s="92" t="s">
        <v>134</v>
      </c>
      <c r="M1694" s="71"/>
      <c r="N1694" s="72" t="s">
        <v>255</v>
      </c>
      <c r="O1694" s="71"/>
      <c r="P1694" s="72" t="s">
        <v>255</v>
      </c>
      <c r="Q1694" s="71"/>
      <c r="R1694" s="98">
        <v>42349</v>
      </c>
      <c r="S1694" s="87"/>
      <c r="T1694" s="95"/>
      <c r="U1694" s="95"/>
      <c r="V1694" s="95"/>
    </row>
    <row r="1695" spans="2:22">
      <c r="B1695" s="70" t="s">
        <v>108</v>
      </c>
      <c r="C1695" s="101"/>
      <c r="D1695" s="72" t="s">
        <v>53</v>
      </c>
      <c r="E1695" s="95"/>
      <c r="F1695" s="72" t="s">
        <v>53</v>
      </c>
      <c r="G1695" s="95"/>
      <c r="H1695" s="72" t="s">
        <v>142</v>
      </c>
      <c r="I1695" s="101"/>
      <c r="J1695" s="92" t="s">
        <v>134</v>
      </c>
      <c r="K1695" s="93"/>
      <c r="L1695" s="92" t="s">
        <v>134</v>
      </c>
      <c r="M1695" s="71"/>
      <c r="N1695" s="72" t="s">
        <v>255</v>
      </c>
      <c r="O1695" s="71"/>
      <c r="P1695" s="72" t="s">
        <v>255</v>
      </c>
      <c r="Q1695" s="71"/>
      <c r="R1695" s="98">
        <v>41754</v>
      </c>
      <c r="S1695" s="87"/>
      <c r="T1695" s="95"/>
      <c r="U1695" s="95"/>
      <c r="V1695" s="95"/>
    </row>
    <row r="1696" spans="2:22">
      <c r="B1696" s="70" t="s">
        <v>108</v>
      </c>
      <c r="C1696" s="101"/>
      <c r="D1696" s="72" t="s">
        <v>53</v>
      </c>
      <c r="E1696" s="95"/>
      <c r="F1696" s="72" t="s">
        <v>53</v>
      </c>
      <c r="G1696" s="95"/>
      <c r="H1696" s="72" t="s">
        <v>144</v>
      </c>
      <c r="I1696" s="101"/>
      <c r="J1696" s="92" t="s">
        <v>134</v>
      </c>
      <c r="K1696" s="93"/>
      <c r="L1696" s="92" t="s">
        <v>134</v>
      </c>
      <c r="M1696" s="71"/>
      <c r="N1696" s="72" t="s">
        <v>255</v>
      </c>
      <c r="O1696" s="71"/>
      <c r="P1696" s="72" t="s">
        <v>255</v>
      </c>
      <c r="Q1696" s="71"/>
      <c r="R1696" s="98">
        <v>41089</v>
      </c>
      <c r="S1696" s="87"/>
      <c r="T1696" s="95"/>
      <c r="U1696" s="95"/>
      <c r="V1696" s="95"/>
    </row>
    <row r="1697" spans="2:22">
      <c r="B1697" s="70" t="s">
        <v>108</v>
      </c>
      <c r="C1697" s="101"/>
      <c r="D1697" s="72" t="s">
        <v>53</v>
      </c>
      <c r="E1697" s="95"/>
      <c r="F1697" s="72" t="s">
        <v>53</v>
      </c>
      <c r="G1697" s="95"/>
      <c r="H1697" s="72" t="s">
        <v>142</v>
      </c>
      <c r="I1697" s="101"/>
      <c r="J1697" s="92" t="s">
        <v>134</v>
      </c>
      <c r="K1697" s="93"/>
      <c r="L1697" s="92" t="s">
        <v>134</v>
      </c>
      <c r="M1697" s="71"/>
      <c r="N1697" s="72" t="s">
        <v>255</v>
      </c>
      <c r="O1697" s="71"/>
      <c r="P1697" s="72" t="s">
        <v>255</v>
      </c>
      <c r="Q1697" s="71"/>
      <c r="R1697" s="98">
        <v>38996</v>
      </c>
      <c r="S1697" s="87"/>
      <c r="T1697" s="95"/>
      <c r="U1697" s="95"/>
      <c r="V1697" s="95"/>
    </row>
    <row r="1698" spans="2:22">
      <c r="B1698" s="70" t="s">
        <v>108</v>
      </c>
      <c r="C1698" s="101"/>
      <c r="D1698" s="72" t="s">
        <v>56</v>
      </c>
      <c r="E1698" s="95"/>
      <c r="F1698" s="72" t="s">
        <v>56</v>
      </c>
      <c r="G1698" s="95"/>
      <c r="H1698" s="72" t="s">
        <v>285</v>
      </c>
      <c r="I1698" s="101"/>
      <c r="J1698" s="92" t="s">
        <v>601</v>
      </c>
      <c r="K1698" s="93"/>
      <c r="L1698" s="92" t="s">
        <v>601</v>
      </c>
      <c r="M1698" s="71"/>
      <c r="N1698" s="72" t="s">
        <v>253</v>
      </c>
      <c r="O1698" s="71"/>
      <c r="P1698" s="72" t="s">
        <v>253</v>
      </c>
      <c r="Q1698" s="71"/>
      <c r="R1698" s="98">
        <v>38875</v>
      </c>
      <c r="S1698" s="87"/>
      <c r="T1698" s="95"/>
      <c r="U1698" s="95"/>
      <c r="V1698" s="95"/>
    </row>
    <row r="1699" spans="2:22">
      <c r="B1699" s="70" t="s">
        <v>108</v>
      </c>
      <c r="C1699" s="101"/>
      <c r="D1699" s="72" t="s">
        <v>56</v>
      </c>
      <c r="E1699" s="95"/>
      <c r="F1699" s="72" t="s">
        <v>56</v>
      </c>
      <c r="G1699" s="95"/>
      <c r="H1699" s="72" t="s">
        <v>143</v>
      </c>
      <c r="I1699" s="101"/>
      <c r="J1699" s="92" t="s">
        <v>134</v>
      </c>
      <c r="K1699" s="93"/>
      <c r="L1699" s="92" t="s">
        <v>134</v>
      </c>
      <c r="M1699" s="71"/>
      <c r="N1699" s="72" t="s">
        <v>134</v>
      </c>
      <c r="O1699" s="71"/>
      <c r="P1699" s="72" t="s">
        <v>134</v>
      </c>
      <c r="Q1699" s="71"/>
      <c r="R1699" s="98">
        <v>38413</v>
      </c>
      <c r="S1699" s="87"/>
      <c r="T1699" s="95"/>
      <c r="U1699" s="95"/>
      <c r="V1699" s="95"/>
    </row>
    <row r="1700" spans="2:22">
      <c r="B1700" s="70" t="s">
        <v>108</v>
      </c>
      <c r="C1700" s="101"/>
      <c r="D1700" s="72" t="s">
        <v>79</v>
      </c>
      <c r="E1700" s="95"/>
      <c r="F1700" s="72" t="s">
        <v>79</v>
      </c>
      <c r="G1700" s="95"/>
      <c r="H1700" s="72" t="s">
        <v>142</v>
      </c>
      <c r="I1700" s="101"/>
      <c r="J1700" s="92" t="s">
        <v>134</v>
      </c>
      <c r="K1700" s="93"/>
      <c r="L1700" s="92" t="s">
        <v>134</v>
      </c>
      <c r="M1700" s="71"/>
      <c r="N1700" s="72" t="s">
        <v>134</v>
      </c>
      <c r="O1700" s="71"/>
      <c r="P1700" s="72" t="s">
        <v>134</v>
      </c>
      <c r="Q1700" s="71"/>
      <c r="R1700" s="98">
        <v>37966</v>
      </c>
      <c r="S1700" s="87"/>
      <c r="T1700" s="95"/>
      <c r="U1700" s="95"/>
      <c r="V1700" s="95"/>
    </row>
    <row r="1701" spans="2:22">
      <c r="B1701" s="70" t="s">
        <v>108</v>
      </c>
      <c r="C1701" s="101"/>
      <c r="D1701" s="72" t="s">
        <v>69</v>
      </c>
      <c r="E1701" s="95"/>
      <c r="F1701" s="72" t="s">
        <v>69</v>
      </c>
      <c r="G1701" s="95"/>
      <c r="H1701" s="72" t="s">
        <v>142</v>
      </c>
      <c r="I1701" s="101"/>
      <c r="J1701" s="92" t="s">
        <v>134</v>
      </c>
      <c r="K1701" s="93"/>
      <c r="L1701" s="92" t="s">
        <v>134</v>
      </c>
      <c r="M1701" s="71"/>
      <c r="N1701" s="72" t="s">
        <v>134</v>
      </c>
      <c r="O1701" s="71"/>
      <c r="P1701" s="72" t="s">
        <v>134</v>
      </c>
      <c r="Q1701" s="71"/>
      <c r="R1701" s="98">
        <v>37940</v>
      </c>
      <c r="S1701" s="87"/>
      <c r="T1701" s="95"/>
      <c r="U1701" s="95"/>
      <c r="V1701" s="95"/>
    </row>
    <row r="1702" spans="2:22">
      <c r="B1702" s="70" t="s">
        <v>108</v>
      </c>
      <c r="C1702" s="101"/>
      <c r="D1702" s="72" t="s">
        <v>69</v>
      </c>
      <c r="E1702" s="95"/>
      <c r="F1702" s="72" t="s">
        <v>69</v>
      </c>
      <c r="G1702" s="95"/>
      <c r="H1702" s="72" t="s">
        <v>134</v>
      </c>
      <c r="I1702" s="101"/>
      <c r="J1702" s="92" t="s">
        <v>134</v>
      </c>
      <c r="K1702" s="93"/>
      <c r="L1702" s="92" t="s">
        <v>134</v>
      </c>
      <c r="M1702" s="71"/>
      <c r="N1702" s="72" t="s">
        <v>134</v>
      </c>
      <c r="O1702" s="71"/>
      <c r="P1702" s="72" t="s">
        <v>134</v>
      </c>
      <c r="Q1702" s="71"/>
      <c r="R1702" s="98">
        <v>37606</v>
      </c>
      <c r="S1702" s="87"/>
      <c r="T1702" s="95"/>
      <c r="U1702" s="95"/>
      <c r="V1702" s="95"/>
    </row>
    <row r="1703" spans="2:22">
      <c r="B1703" s="70" t="s">
        <v>108</v>
      </c>
      <c r="C1703" s="101"/>
      <c r="D1703" s="72" t="s">
        <v>88</v>
      </c>
      <c r="E1703" s="95"/>
      <c r="F1703" s="72" t="s">
        <v>88</v>
      </c>
      <c r="G1703" s="95"/>
      <c r="H1703" s="72" t="s">
        <v>134</v>
      </c>
      <c r="I1703" s="101"/>
      <c r="J1703" s="92" t="s">
        <v>134</v>
      </c>
      <c r="K1703" s="93"/>
      <c r="L1703" s="92" t="s">
        <v>134</v>
      </c>
      <c r="M1703" s="71"/>
      <c r="N1703" s="72" t="s">
        <v>134</v>
      </c>
      <c r="O1703" s="71"/>
      <c r="P1703" s="72" t="s">
        <v>134</v>
      </c>
      <c r="Q1703" s="71"/>
      <c r="R1703" s="98">
        <v>37244</v>
      </c>
      <c r="S1703" s="87"/>
      <c r="T1703" s="95"/>
      <c r="U1703" s="95"/>
      <c r="V1703" s="95"/>
    </row>
    <row r="1704" spans="2:22">
      <c r="B1704" s="70" t="s">
        <v>108</v>
      </c>
      <c r="C1704" s="101"/>
      <c r="D1704" s="72" t="s">
        <v>91</v>
      </c>
      <c r="E1704" s="95"/>
      <c r="F1704" s="72" t="s">
        <v>98</v>
      </c>
      <c r="G1704" s="95"/>
      <c r="H1704" s="72" t="s">
        <v>134</v>
      </c>
      <c r="I1704" s="101"/>
      <c r="J1704" s="92" t="s">
        <v>134</v>
      </c>
      <c r="K1704" s="93"/>
      <c r="L1704" s="92" t="s">
        <v>134</v>
      </c>
      <c r="M1704" s="71"/>
      <c r="N1704" s="72" t="s">
        <v>134</v>
      </c>
      <c r="O1704" s="71"/>
      <c r="P1704" s="72" t="s">
        <v>134</v>
      </c>
      <c r="Q1704" s="71"/>
      <c r="R1704" s="98">
        <v>36213</v>
      </c>
      <c r="S1704" s="87"/>
      <c r="T1704" s="95"/>
      <c r="U1704" s="95"/>
      <c r="V1704" s="95"/>
    </row>
    <row r="1705" spans="2:22">
      <c r="B1705" s="70" t="s">
        <v>108</v>
      </c>
      <c r="C1705" s="101"/>
      <c r="D1705" s="72" t="s">
        <v>91</v>
      </c>
      <c r="E1705" s="95"/>
      <c r="F1705" s="72" t="s">
        <v>134</v>
      </c>
      <c r="G1705" s="95"/>
      <c r="H1705" s="72" t="s">
        <v>134</v>
      </c>
      <c r="I1705" s="101"/>
      <c r="J1705" s="92" t="s">
        <v>134</v>
      </c>
      <c r="K1705" s="93"/>
      <c r="L1705" s="92" t="s">
        <v>134</v>
      </c>
      <c r="M1705" s="71"/>
      <c r="N1705" s="72" t="s">
        <v>134</v>
      </c>
      <c r="O1705" s="71"/>
      <c r="P1705" s="72" t="s">
        <v>134</v>
      </c>
      <c r="Q1705" s="71"/>
      <c r="R1705" s="98">
        <v>36105</v>
      </c>
      <c r="S1705" s="87"/>
      <c r="T1705" s="95"/>
      <c r="U1705" s="95"/>
      <c r="V1705" s="95"/>
    </row>
    <row r="1706" spans="2:22">
      <c r="B1706" s="70" t="s">
        <v>108</v>
      </c>
      <c r="C1706" s="101"/>
      <c r="D1706" s="72" t="s">
        <v>69</v>
      </c>
      <c r="E1706" s="95"/>
      <c r="F1706" s="72" t="s">
        <v>134</v>
      </c>
      <c r="G1706" s="95"/>
      <c r="H1706" s="72" t="s">
        <v>134</v>
      </c>
      <c r="I1706" s="101"/>
      <c r="J1706" s="92" t="s">
        <v>134</v>
      </c>
      <c r="K1706" s="93"/>
      <c r="L1706" s="92" t="s">
        <v>134</v>
      </c>
      <c r="M1706" s="71"/>
      <c r="N1706" s="72" t="s">
        <v>134</v>
      </c>
      <c r="O1706" s="71"/>
      <c r="P1706" s="72" t="s">
        <v>134</v>
      </c>
      <c r="Q1706" s="71"/>
      <c r="R1706" s="98">
        <v>36052</v>
      </c>
      <c r="S1706" s="87"/>
      <c r="T1706" s="95"/>
      <c r="U1706" s="95"/>
      <c r="V1706" s="95"/>
    </row>
    <row r="1707" spans="2:22">
      <c r="B1707" s="70" t="s">
        <v>108</v>
      </c>
      <c r="C1707" s="101"/>
      <c r="D1707" s="72" t="s">
        <v>79</v>
      </c>
      <c r="E1707" s="95"/>
      <c r="F1707" s="72" t="s">
        <v>134</v>
      </c>
      <c r="G1707" s="95"/>
      <c r="H1707" s="72" t="s">
        <v>134</v>
      </c>
      <c r="I1707" s="101"/>
      <c r="J1707" s="92" t="s">
        <v>600</v>
      </c>
      <c r="K1707" s="93"/>
      <c r="L1707" s="92" t="s">
        <v>134</v>
      </c>
      <c r="M1707" s="71"/>
      <c r="N1707" s="72" t="s">
        <v>134</v>
      </c>
      <c r="O1707" s="71"/>
      <c r="P1707" s="72" t="s">
        <v>134</v>
      </c>
      <c r="Q1707" s="71"/>
      <c r="R1707" s="98">
        <v>36014</v>
      </c>
      <c r="S1707" s="87"/>
      <c r="T1707" s="95"/>
      <c r="U1707" s="95"/>
      <c r="V1707" s="95"/>
    </row>
    <row r="1708" spans="2:22">
      <c r="B1708" s="70" t="s">
        <v>108</v>
      </c>
      <c r="C1708" s="101"/>
      <c r="D1708" s="72" t="s">
        <v>79</v>
      </c>
      <c r="E1708" s="95"/>
      <c r="F1708" s="72" t="s">
        <v>134</v>
      </c>
      <c r="G1708" s="95"/>
      <c r="H1708" s="72" t="s">
        <v>134</v>
      </c>
      <c r="I1708" s="101"/>
      <c r="J1708" s="92" t="s">
        <v>134</v>
      </c>
      <c r="K1708" s="93"/>
      <c r="L1708" s="92" t="s">
        <v>134</v>
      </c>
      <c r="M1708" s="71"/>
      <c r="N1708" s="72" t="s">
        <v>134</v>
      </c>
      <c r="O1708" s="71"/>
      <c r="P1708" s="72" t="s">
        <v>134</v>
      </c>
      <c r="Q1708" s="71"/>
      <c r="R1708" s="98">
        <v>35130</v>
      </c>
      <c r="S1708" s="87"/>
      <c r="T1708" s="95"/>
      <c r="U1708" s="95"/>
      <c r="V1708" s="95"/>
    </row>
    <row r="1709" spans="2:22">
      <c r="B1709" s="84" t="s">
        <v>104</v>
      </c>
      <c r="C1709" s="85"/>
      <c r="D1709" s="86" t="s">
        <v>254</v>
      </c>
      <c r="E1709" s="85"/>
      <c r="F1709" s="86" t="s">
        <v>254</v>
      </c>
      <c r="G1709" s="85"/>
      <c r="H1709" s="86" t="s">
        <v>302</v>
      </c>
      <c r="I1709" s="85"/>
      <c r="J1709" s="88" t="s">
        <v>134</v>
      </c>
      <c r="K1709" s="85"/>
      <c r="L1709" s="88" t="s">
        <v>134</v>
      </c>
      <c r="M1709" s="85"/>
      <c r="N1709" s="88" t="s">
        <v>134</v>
      </c>
      <c r="O1709" s="85"/>
      <c r="P1709" s="86" t="s">
        <v>254</v>
      </c>
      <c r="Q1709" s="85"/>
      <c r="R1709" s="97">
        <v>44651</v>
      </c>
      <c r="S1709" s="87"/>
      <c r="T1709" s="95"/>
      <c r="U1709" s="95"/>
      <c r="V1709" s="95"/>
    </row>
    <row r="1710" spans="2:22" s="167" customFormat="1">
      <c r="B1710" s="70" t="s">
        <v>104</v>
      </c>
      <c r="D1710" s="72" t="s">
        <v>105</v>
      </c>
      <c r="F1710" s="72" t="s">
        <v>105</v>
      </c>
      <c r="H1710" s="72" t="s">
        <v>144</v>
      </c>
      <c r="J1710" s="92" t="s">
        <v>134</v>
      </c>
      <c r="L1710" s="92" t="s">
        <v>134</v>
      </c>
      <c r="N1710" s="92" t="s">
        <v>134</v>
      </c>
      <c r="P1710" s="72" t="s">
        <v>253</v>
      </c>
      <c r="R1710" s="98">
        <v>44626</v>
      </c>
      <c r="S1710" s="102"/>
      <c r="T1710" s="95"/>
      <c r="U1710" s="95"/>
      <c r="V1710" s="95"/>
    </row>
    <row r="1711" spans="2:22">
      <c r="B1711" s="70" t="s">
        <v>104</v>
      </c>
      <c r="C1711" s="163"/>
      <c r="D1711" s="72" t="s">
        <v>91</v>
      </c>
      <c r="E1711" s="163"/>
      <c r="F1711" s="72" t="s">
        <v>91</v>
      </c>
      <c r="G1711" s="163"/>
      <c r="H1711" s="72" t="s">
        <v>285</v>
      </c>
      <c r="I1711" s="163"/>
      <c r="J1711" s="92" t="s">
        <v>600</v>
      </c>
      <c r="K1711" s="163"/>
      <c r="L1711" s="92" t="s">
        <v>600</v>
      </c>
      <c r="M1711" s="163"/>
      <c r="N1711" s="92" t="s">
        <v>134</v>
      </c>
      <c r="O1711" s="163"/>
      <c r="P1711" s="72" t="s">
        <v>253</v>
      </c>
      <c r="Q1711" s="163"/>
      <c r="R1711" s="98">
        <v>44623</v>
      </c>
      <c r="S1711" s="87"/>
      <c r="T1711" s="95"/>
      <c r="U1711" s="95"/>
      <c r="V1711" s="95"/>
    </row>
    <row r="1712" spans="2:22">
      <c r="B1712" s="70" t="s">
        <v>104</v>
      </c>
      <c r="C1712" s="162"/>
      <c r="D1712" s="72" t="s">
        <v>53</v>
      </c>
      <c r="E1712" s="162"/>
      <c r="F1712" s="72" t="s">
        <v>53</v>
      </c>
      <c r="G1712" s="162"/>
      <c r="H1712" s="72" t="s">
        <v>285</v>
      </c>
      <c r="I1712" s="162"/>
      <c r="J1712" s="92" t="s">
        <v>600</v>
      </c>
      <c r="K1712" s="162"/>
      <c r="L1712" s="92" t="s">
        <v>600</v>
      </c>
      <c r="M1712" s="162"/>
      <c r="N1712" s="92" t="s">
        <v>134</v>
      </c>
      <c r="O1712" s="162"/>
      <c r="P1712" s="72" t="s">
        <v>255</v>
      </c>
      <c r="Q1712" s="162"/>
      <c r="R1712" s="98">
        <v>44617</v>
      </c>
      <c r="S1712" s="87"/>
      <c r="T1712" s="96"/>
      <c r="U1712" s="96"/>
      <c r="V1712" s="96"/>
    </row>
    <row r="1713" spans="2:22" s="161" customFormat="1">
      <c r="B1713" s="70" t="s">
        <v>104</v>
      </c>
      <c r="D1713" s="72" t="s">
        <v>53</v>
      </c>
      <c r="F1713" s="72" t="s">
        <v>53</v>
      </c>
      <c r="H1713" s="72" t="s">
        <v>142</v>
      </c>
      <c r="J1713" s="92" t="s">
        <v>134</v>
      </c>
      <c r="L1713" s="92" t="s">
        <v>134</v>
      </c>
      <c r="N1713" s="92" t="s">
        <v>134</v>
      </c>
      <c r="P1713" s="72" t="s">
        <v>255</v>
      </c>
      <c r="R1713" s="98">
        <v>44351</v>
      </c>
      <c r="S1713" s="102"/>
      <c r="T1713" s="95"/>
      <c r="U1713" s="95"/>
      <c r="V1713" s="95"/>
    </row>
    <row r="1714" spans="2:22">
      <c r="B1714" s="70" t="s">
        <v>104</v>
      </c>
      <c r="C1714" s="101"/>
      <c r="D1714" s="72" t="s">
        <v>53</v>
      </c>
      <c r="E1714" s="95"/>
      <c r="F1714" s="72" t="s">
        <v>53</v>
      </c>
      <c r="G1714" s="95"/>
      <c r="H1714" s="72" t="s">
        <v>142</v>
      </c>
      <c r="I1714" s="101"/>
      <c r="J1714" s="92" t="s">
        <v>134</v>
      </c>
      <c r="K1714" s="93"/>
      <c r="L1714" s="92" t="s">
        <v>134</v>
      </c>
      <c r="M1714" s="71"/>
      <c r="N1714" s="72" t="s">
        <v>134</v>
      </c>
      <c r="O1714" s="71"/>
      <c r="P1714" s="72" t="s">
        <v>255</v>
      </c>
      <c r="Q1714" s="71"/>
      <c r="R1714" s="98">
        <v>43504</v>
      </c>
      <c r="S1714" s="87"/>
      <c r="T1714" s="95"/>
      <c r="U1714" s="95"/>
      <c r="V1714" s="95"/>
    </row>
    <row r="1715" spans="2:22">
      <c r="B1715" s="70" t="s">
        <v>104</v>
      </c>
      <c r="C1715" s="101"/>
      <c r="D1715" s="72" t="s">
        <v>56</v>
      </c>
      <c r="E1715" s="95"/>
      <c r="F1715" s="72" t="s">
        <v>56</v>
      </c>
      <c r="G1715" s="95"/>
      <c r="H1715" s="72" t="s">
        <v>143</v>
      </c>
      <c r="I1715" s="101"/>
      <c r="J1715" s="92" t="s">
        <v>134</v>
      </c>
      <c r="K1715" s="93"/>
      <c r="L1715" s="92" t="s">
        <v>134</v>
      </c>
      <c r="M1715" s="71"/>
      <c r="N1715" s="72" t="s">
        <v>134</v>
      </c>
      <c r="O1715" s="71"/>
      <c r="P1715" s="72" t="s">
        <v>253</v>
      </c>
      <c r="Q1715" s="71"/>
      <c r="R1715" s="98">
        <v>43125</v>
      </c>
      <c r="S1715" s="87"/>
      <c r="T1715" s="95"/>
      <c r="U1715" s="95"/>
      <c r="V1715" s="95"/>
    </row>
    <row r="1716" spans="2:22">
      <c r="B1716" s="70" t="s">
        <v>104</v>
      </c>
      <c r="C1716" s="101"/>
      <c r="D1716" s="72" t="s">
        <v>56</v>
      </c>
      <c r="E1716" s="95"/>
      <c r="F1716" s="72" t="s">
        <v>56</v>
      </c>
      <c r="G1716" s="95"/>
      <c r="H1716" s="72" t="s">
        <v>142</v>
      </c>
      <c r="I1716" s="101"/>
      <c r="J1716" s="92" t="s">
        <v>134</v>
      </c>
      <c r="K1716" s="93"/>
      <c r="L1716" s="92" t="s">
        <v>134</v>
      </c>
      <c r="M1716" s="71"/>
      <c r="N1716" s="72" t="s">
        <v>134</v>
      </c>
      <c r="O1716" s="71"/>
      <c r="P1716" s="72" t="s">
        <v>253</v>
      </c>
      <c r="Q1716" s="71"/>
      <c r="R1716" s="98">
        <v>42783</v>
      </c>
      <c r="S1716" s="87"/>
      <c r="T1716" s="95"/>
      <c r="U1716" s="95"/>
      <c r="V1716" s="95"/>
    </row>
    <row r="1717" spans="2:22">
      <c r="B1717" s="70" t="s">
        <v>104</v>
      </c>
      <c r="C1717" s="101"/>
      <c r="D1717" s="72" t="s">
        <v>56</v>
      </c>
      <c r="E1717" s="95"/>
      <c r="F1717" s="72" t="s">
        <v>56</v>
      </c>
      <c r="G1717" s="95"/>
      <c r="H1717" s="72" t="s">
        <v>144</v>
      </c>
      <c r="I1717" s="101"/>
      <c r="J1717" s="92" t="s">
        <v>293</v>
      </c>
      <c r="K1717" s="93"/>
      <c r="L1717" s="92" t="s">
        <v>293</v>
      </c>
      <c r="M1717" s="71"/>
      <c r="N1717" s="72" t="s">
        <v>134</v>
      </c>
      <c r="O1717" s="71"/>
      <c r="P1717" s="72" t="s">
        <v>253</v>
      </c>
      <c r="Q1717" s="71"/>
      <c r="R1717" s="98">
        <v>42482</v>
      </c>
      <c r="S1717" s="87"/>
      <c r="T1717" s="95"/>
      <c r="U1717" s="95"/>
      <c r="V1717" s="95"/>
    </row>
    <row r="1718" spans="2:22">
      <c r="B1718" s="70" t="s">
        <v>104</v>
      </c>
      <c r="C1718" s="101"/>
      <c r="D1718" s="72" t="s">
        <v>56</v>
      </c>
      <c r="E1718" s="95"/>
      <c r="F1718" s="72" t="s">
        <v>56</v>
      </c>
      <c r="G1718" s="95"/>
      <c r="H1718" s="72" t="s">
        <v>285</v>
      </c>
      <c r="I1718" s="101"/>
      <c r="J1718" s="92" t="s">
        <v>600</v>
      </c>
      <c r="K1718" s="93"/>
      <c r="L1718" s="92" t="s">
        <v>600</v>
      </c>
      <c r="M1718" s="71"/>
      <c r="N1718" s="72" t="s">
        <v>134</v>
      </c>
      <c r="O1718" s="71"/>
      <c r="P1718" s="72" t="s">
        <v>253</v>
      </c>
      <c r="Q1718" s="71"/>
      <c r="R1718" s="98">
        <v>42433</v>
      </c>
      <c r="S1718" s="87"/>
      <c r="T1718" s="95"/>
      <c r="U1718" s="95"/>
      <c r="V1718" s="95"/>
    </row>
    <row r="1719" spans="2:22">
      <c r="B1719" s="70" t="s">
        <v>104</v>
      </c>
      <c r="C1719" s="101"/>
      <c r="D1719" s="72" t="s">
        <v>56</v>
      </c>
      <c r="E1719" s="95"/>
      <c r="F1719" s="72" t="s">
        <v>56</v>
      </c>
      <c r="G1719" s="95"/>
      <c r="H1719" s="72" t="s">
        <v>142</v>
      </c>
      <c r="I1719" s="101"/>
      <c r="J1719" s="92" t="s">
        <v>134</v>
      </c>
      <c r="K1719" s="93"/>
      <c r="L1719" s="92" t="s">
        <v>134</v>
      </c>
      <c r="M1719" s="71"/>
      <c r="N1719" s="72" t="s">
        <v>134</v>
      </c>
      <c r="O1719" s="71"/>
      <c r="P1719" s="72" t="s">
        <v>253</v>
      </c>
      <c r="Q1719" s="71"/>
      <c r="R1719" s="98">
        <v>42341</v>
      </c>
      <c r="S1719" s="87"/>
      <c r="T1719" s="95"/>
      <c r="U1719" s="95"/>
      <c r="V1719" s="95"/>
    </row>
    <row r="1720" spans="2:22">
      <c r="B1720" s="70" t="s">
        <v>104</v>
      </c>
      <c r="C1720" s="101"/>
      <c r="D1720" s="72" t="s">
        <v>56</v>
      </c>
      <c r="E1720" s="95"/>
      <c r="F1720" s="72" t="s">
        <v>56</v>
      </c>
      <c r="G1720" s="95"/>
      <c r="H1720" s="72" t="s">
        <v>144</v>
      </c>
      <c r="I1720" s="101"/>
      <c r="J1720" s="92" t="s">
        <v>134</v>
      </c>
      <c r="K1720" s="93"/>
      <c r="L1720" s="92" t="s">
        <v>134</v>
      </c>
      <c r="M1720" s="71"/>
      <c r="N1720" s="72" t="s">
        <v>134</v>
      </c>
      <c r="O1720" s="71"/>
      <c r="P1720" s="72" t="s">
        <v>253</v>
      </c>
      <c r="Q1720" s="71"/>
      <c r="R1720" s="98">
        <v>42055</v>
      </c>
      <c r="S1720" s="87"/>
      <c r="T1720" s="95"/>
      <c r="U1720" s="95"/>
      <c r="V1720" s="95"/>
    </row>
    <row r="1721" spans="2:22">
      <c r="B1721" s="70" t="s">
        <v>104</v>
      </c>
      <c r="C1721" s="101"/>
      <c r="D1721" s="72" t="s">
        <v>53</v>
      </c>
      <c r="E1721" s="95"/>
      <c r="F1721" s="72" t="s">
        <v>53</v>
      </c>
      <c r="G1721" s="95"/>
      <c r="H1721" s="72" t="s">
        <v>285</v>
      </c>
      <c r="I1721" s="101"/>
      <c r="J1721" s="92" t="s">
        <v>600</v>
      </c>
      <c r="K1721" s="93"/>
      <c r="L1721" s="92" t="s">
        <v>600</v>
      </c>
      <c r="M1721" s="71"/>
      <c r="N1721" s="72" t="s">
        <v>134</v>
      </c>
      <c r="O1721" s="71"/>
      <c r="P1721" s="72" t="s">
        <v>255</v>
      </c>
      <c r="Q1721" s="71"/>
      <c r="R1721" s="98">
        <v>42020</v>
      </c>
      <c r="S1721" s="87"/>
      <c r="T1721" s="95"/>
      <c r="U1721" s="95"/>
      <c r="V1721" s="95"/>
    </row>
    <row r="1722" spans="2:22">
      <c r="B1722" s="70" t="s">
        <v>104</v>
      </c>
      <c r="C1722" s="101"/>
      <c r="D1722" s="72" t="s">
        <v>39</v>
      </c>
      <c r="E1722" s="95"/>
      <c r="F1722" s="72" t="s">
        <v>39</v>
      </c>
      <c r="G1722" s="95"/>
      <c r="H1722" s="72" t="s">
        <v>144</v>
      </c>
      <c r="I1722" s="101"/>
      <c r="J1722" s="92" t="s">
        <v>134</v>
      </c>
      <c r="K1722" s="93"/>
      <c r="L1722" s="92" t="s">
        <v>134</v>
      </c>
      <c r="M1722" s="71"/>
      <c r="N1722" s="72" t="s">
        <v>134</v>
      </c>
      <c r="O1722" s="71"/>
      <c r="P1722" s="72" t="s">
        <v>239</v>
      </c>
      <c r="Q1722" s="71"/>
      <c r="R1722" s="98">
        <v>41929</v>
      </c>
      <c r="S1722" s="87"/>
      <c r="T1722" s="95"/>
      <c r="U1722" s="95"/>
      <c r="V1722" s="95"/>
    </row>
    <row r="1723" spans="2:22">
      <c r="B1723" s="70" t="s">
        <v>104</v>
      </c>
      <c r="C1723" s="101"/>
      <c r="D1723" s="72" t="s">
        <v>45</v>
      </c>
      <c r="E1723" s="95"/>
      <c r="F1723" s="72" t="s">
        <v>45</v>
      </c>
      <c r="G1723" s="95"/>
      <c r="H1723" s="72" t="s">
        <v>144</v>
      </c>
      <c r="I1723" s="101"/>
      <c r="J1723" s="92" t="s">
        <v>293</v>
      </c>
      <c r="K1723" s="93"/>
      <c r="L1723" s="92" t="s">
        <v>293</v>
      </c>
      <c r="M1723" s="71"/>
      <c r="N1723" s="72" t="s">
        <v>134</v>
      </c>
      <c r="O1723" s="71"/>
      <c r="P1723" s="72" t="s">
        <v>239</v>
      </c>
      <c r="Q1723" s="71"/>
      <c r="R1723" s="98">
        <v>41817</v>
      </c>
      <c r="S1723" s="87"/>
      <c r="T1723" s="95"/>
      <c r="U1723" s="95"/>
      <c r="V1723" s="95"/>
    </row>
    <row r="1724" spans="2:22">
      <c r="B1724" s="70" t="s">
        <v>104</v>
      </c>
      <c r="C1724" s="101"/>
      <c r="D1724" s="72" t="s">
        <v>45</v>
      </c>
      <c r="E1724" s="95"/>
      <c r="F1724" s="72" t="s">
        <v>45</v>
      </c>
      <c r="G1724" s="95"/>
      <c r="H1724" s="72" t="s">
        <v>285</v>
      </c>
      <c r="I1724" s="101"/>
      <c r="J1724" s="92" t="s">
        <v>600</v>
      </c>
      <c r="K1724" s="93"/>
      <c r="L1724" s="92" t="s">
        <v>600</v>
      </c>
      <c r="M1724" s="71"/>
      <c r="N1724" s="72" t="s">
        <v>134</v>
      </c>
      <c r="O1724" s="71"/>
      <c r="P1724" s="72" t="s">
        <v>239</v>
      </c>
      <c r="Q1724" s="71"/>
      <c r="R1724" s="98">
        <v>41726</v>
      </c>
      <c r="S1724" s="87"/>
      <c r="T1724" s="95"/>
      <c r="U1724" s="95"/>
      <c r="V1724" s="95"/>
    </row>
    <row r="1725" spans="2:22">
      <c r="B1725" s="70" t="s">
        <v>104</v>
      </c>
      <c r="C1725" s="101"/>
      <c r="D1725" s="72" t="s">
        <v>45</v>
      </c>
      <c r="E1725" s="95"/>
      <c r="F1725" s="72" t="s">
        <v>45</v>
      </c>
      <c r="G1725" s="95"/>
      <c r="H1725" s="72" t="s">
        <v>142</v>
      </c>
      <c r="I1725" s="101"/>
      <c r="J1725" s="92" t="s">
        <v>134</v>
      </c>
      <c r="K1725" s="93"/>
      <c r="L1725" s="92" t="s">
        <v>134</v>
      </c>
      <c r="M1725" s="71"/>
      <c r="N1725" s="72" t="s">
        <v>134</v>
      </c>
      <c r="O1725" s="71"/>
      <c r="P1725" s="72" t="s">
        <v>239</v>
      </c>
      <c r="Q1725" s="71"/>
      <c r="R1725" s="98">
        <v>39794</v>
      </c>
      <c r="S1725" s="87"/>
      <c r="T1725" s="95"/>
      <c r="U1725" s="95"/>
      <c r="V1725" s="95"/>
    </row>
    <row r="1726" spans="2:22">
      <c r="B1726" s="70" t="s">
        <v>104</v>
      </c>
      <c r="C1726" s="101"/>
      <c r="D1726" s="72" t="s">
        <v>45</v>
      </c>
      <c r="E1726" s="95"/>
      <c r="F1726" s="72" t="s">
        <v>45</v>
      </c>
      <c r="G1726" s="95"/>
      <c r="H1726" s="72" t="s">
        <v>143</v>
      </c>
      <c r="I1726" s="101"/>
      <c r="J1726" s="92" t="s">
        <v>134</v>
      </c>
      <c r="K1726" s="93"/>
      <c r="L1726" s="92" t="s">
        <v>134</v>
      </c>
      <c r="M1726" s="71"/>
      <c r="N1726" s="72" t="s">
        <v>134</v>
      </c>
      <c r="O1726" s="71"/>
      <c r="P1726" s="72" t="s">
        <v>239</v>
      </c>
      <c r="Q1726" s="71"/>
      <c r="R1726" s="98">
        <v>39645</v>
      </c>
      <c r="S1726" s="87"/>
      <c r="T1726" s="95"/>
      <c r="U1726" s="95"/>
      <c r="V1726" s="95"/>
    </row>
    <row r="1727" spans="2:22">
      <c r="B1727" s="70" t="s">
        <v>104</v>
      </c>
      <c r="C1727" s="101"/>
      <c r="D1727" s="72" t="s">
        <v>39</v>
      </c>
      <c r="E1727" s="95"/>
      <c r="F1727" s="72" t="s">
        <v>39</v>
      </c>
      <c r="G1727" s="95"/>
      <c r="H1727" s="72" t="s">
        <v>285</v>
      </c>
      <c r="I1727" s="101"/>
      <c r="J1727" s="92" t="s">
        <v>601</v>
      </c>
      <c r="K1727" s="93"/>
      <c r="L1727" s="92" t="s">
        <v>601</v>
      </c>
      <c r="M1727" s="71"/>
      <c r="N1727" s="72" t="s">
        <v>134</v>
      </c>
      <c r="O1727" s="71"/>
      <c r="P1727" s="72" t="s">
        <v>239</v>
      </c>
      <c r="Q1727" s="71"/>
      <c r="R1727" s="98">
        <v>39534</v>
      </c>
      <c r="S1727" s="87"/>
      <c r="T1727" s="95"/>
      <c r="U1727" s="95"/>
      <c r="V1727" s="95"/>
    </row>
    <row r="1728" spans="2:22">
      <c r="B1728" s="70" t="s">
        <v>104</v>
      </c>
      <c r="C1728" s="101"/>
      <c r="D1728" s="72" t="s">
        <v>39</v>
      </c>
      <c r="E1728" s="95"/>
      <c r="F1728" s="72" t="s">
        <v>39</v>
      </c>
      <c r="G1728" s="95"/>
      <c r="H1728" s="72" t="s">
        <v>142</v>
      </c>
      <c r="I1728" s="101"/>
      <c r="J1728" s="92" t="s">
        <v>134</v>
      </c>
      <c r="K1728" s="93"/>
      <c r="L1728" s="92" t="s">
        <v>134</v>
      </c>
      <c r="M1728" s="71"/>
      <c r="N1728" s="72" t="s">
        <v>134</v>
      </c>
      <c r="O1728" s="71"/>
      <c r="P1728" s="72" t="s">
        <v>239</v>
      </c>
      <c r="Q1728" s="71"/>
      <c r="R1728" s="98">
        <v>38651</v>
      </c>
      <c r="S1728" s="87"/>
      <c r="T1728" s="95"/>
      <c r="U1728" s="95"/>
      <c r="V1728" s="95"/>
    </row>
    <row r="1729" spans="2:22">
      <c r="B1729" s="70" t="s">
        <v>104</v>
      </c>
      <c r="C1729" s="101"/>
      <c r="D1729" s="72" t="s">
        <v>39</v>
      </c>
      <c r="E1729" s="95"/>
      <c r="F1729" s="72" t="s">
        <v>39</v>
      </c>
      <c r="G1729" s="95"/>
      <c r="H1729" s="72" t="s">
        <v>142</v>
      </c>
      <c r="I1729" s="101"/>
      <c r="J1729" s="92" t="s">
        <v>134</v>
      </c>
      <c r="K1729" s="93"/>
      <c r="L1729" s="92" t="s">
        <v>134</v>
      </c>
      <c r="M1729" s="71"/>
      <c r="N1729" s="72" t="s">
        <v>134</v>
      </c>
      <c r="O1729" s="71"/>
      <c r="P1729" s="72" t="s">
        <v>253</v>
      </c>
      <c r="Q1729" s="71"/>
      <c r="R1729" s="98">
        <v>38650</v>
      </c>
      <c r="S1729" s="87"/>
      <c r="T1729" s="95"/>
      <c r="U1729" s="95"/>
      <c r="V1729" s="95"/>
    </row>
    <row r="1730" spans="2:22">
      <c r="B1730" s="70" t="s">
        <v>104</v>
      </c>
      <c r="C1730" s="101"/>
      <c r="D1730" s="72" t="s">
        <v>53</v>
      </c>
      <c r="E1730" s="95"/>
      <c r="F1730" s="72" t="s">
        <v>53</v>
      </c>
      <c r="G1730" s="95"/>
      <c r="H1730" s="72" t="s">
        <v>285</v>
      </c>
      <c r="I1730" s="101"/>
      <c r="J1730" s="92" t="s">
        <v>601</v>
      </c>
      <c r="K1730" s="93"/>
      <c r="L1730" s="92" t="s">
        <v>601</v>
      </c>
      <c r="M1730" s="71"/>
      <c r="N1730" s="72" t="s">
        <v>134</v>
      </c>
      <c r="O1730" s="71"/>
      <c r="P1730" s="72" t="s">
        <v>253</v>
      </c>
      <c r="Q1730" s="71"/>
      <c r="R1730" s="98">
        <v>38603</v>
      </c>
      <c r="S1730" s="87"/>
      <c r="T1730" s="95"/>
      <c r="U1730" s="95"/>
      <c r="V1730" s="95"/>
    </row>
    <row r="1731" spans="2:22">
      <c r="B1731" s="70" t="s">
        <v>104</v>
      </c>
      <c r="C1731" s="101"/>
      <c r="D1731" s="72" t="s">
        <v>53</v>
      </c>
      <c r="E1731" s="95"/>
      <c r="F1731" s="72" t="s">
        <v>53</v>
      </c>
      <c r="G1731" s="95"/>
      <c r="H1731" s="72" t="s">
        <v>143</v>
      </c>
      <c r="I1731" s="101"/>
      <c r="J1731" s="92" t="s">
        <v>134</v>
      </c>
      <c r="K1731" s="93"/>
      <c r="L1731" s="92" t="s">
        <v>134</v>
      </c>
      <c r="M1731" s="71"/>
      <c r="N1731" s="72" t="s">
        <v>134</v>
      </c>
      <c r="O1731" s="71"/>
      <c r="P1731" s="72" t="s">
        <v>253</v>
      </c>
      <c r="Q1731" s="71"/>
      <c r="R1731" s="98">
        <v>38266</v>
      </c>
      <c r="S1731" s="87"/>
      <c r="T1731" s="95"/>
      <c r="U1731" s="95"/>
      <c r="V1731" s="95"/>
    </row>
    <row r="1732" spans="2:22">
      <c r="B1732" s="70" t="s">
        <v>104</v>
      </c>
      <c r="C1732" s="101"/>
      <c r="D1732" s="72" t="s">
        <v>53</v>
      </c>
      <c r="E1732" s="95"/>
      <c r="F1732" s="72" t="s">
        <v>53</v>
      </c>
      <c r="G1732" s="95"/>
      <c r="H1732" s="72" t="s">
        <v>142</v>
      </c>
      <c r="I1732" s="101"/>
      <c r="J1732" s="92" t="s">
        <v>134</v>
      </c>
      <c r="K1732" s="93"/>
      <c r="L1732" s="92" t="s">
        <v>134</v>
      </c>
      <c r="M1732" s="71"/>
      <c r="N1732" s="72" t="s">
        <v>134</v>
      </c>
      <c r="O1732" s="71"/>
      <c r="P1732" s="72" t="s">
        <v>253</v>
      </c>
      <c r="Q1732" s="71"/>
      <c r="R1732" s="98">
        <v>37940</v>
      </c>
      <c r="S1732" s="87"/>
      <c r="T1732" s="95"/>
      <c r="U1732" s="95"/>
      <c r="V1732" s="95"/>
    </row>
    <row r="1733" spans="2:22">
      <c r="B1733" s="70" t="s">
        <v>104</v>
      </c>
      <c r="C1733" s="101"/>
      <c r="D1733" s="72" t="s">
        <v>53</v>
      </c>
      <c r="E1733" s="95"/>
      <c r="F1733" s="72" t="s">
        <v>53</v>
      </c>
      <c r="G1733" s="95"/>
      <c r="H1733" s="72" t="s">
        <v>134</v>
      </c>
      <c r="I1733" s="101"/>
      <c r="J1733" s="92" t="s">
        <v>134</v>
      </c>
      <c r="K1733" s="93"/>
      <c r="L1733" s="92" t="s">
        <v>134</v>
      </c>
      <c r="M1733" s="71"/>
      <c r="N1733" s="72" t="s">
        <v>134</v>
      </c>
      <c r="O1733" s="71"/>
      <c r="P1733" s="72" t="s">
        <v>253</v>
      </c>
      <c r="Q1733" s="71"/>
      <c r="R1733" s="98">
        <v>37902</v>
      </c>
      <c r="S1733" s="87"/>
      <c r="T1733" s="95"/>
      <c r="U1733" s="95"/>
      <c r="V1733" s="95"/>
    </row>
    <row r="1734" spans="2:22">
      <c r="B1734" s="70" t="s">
        <v>104</v>
      </c>
      <c r="C1734" s="101"/>
      <c r="D1734" s="72" t="s">
        <v>60</v>
      </c>
      <c r="E1734" s="95"/>
      <c r="F1734" s="72" t="s">
        <v>60</v>
      </c>
      <c r="G1734" s="95"/>
      <c r="H1734" s="72" t="s">
        <v>134</v>
      </c>
      <c r="I1734" s="101"/>
      <c r="J1734" s="92" t="s">
        <v>601</v>
      </c>
      <c r="K1734" s="93"/>
      <c r="L1734" s="92" t="s">
        <v>601</v>
      </c>
      <c r="M1734" s="71"/>
      <c r="N1734" s="72" t="s">
        <v>134</v>
      </c>
      <c r="O1734" s="71"/>
      <c r="P1734" s="72" t="s">
        <v>253</v>
      </c>
      <c r="Q1734" s="71"/>
      <c r="R1734" s="98">
        <v>37830</v>
      </c>
      <c r="S1734" s="87"/>
      <c r="T1734" s="95"/>
      <c r="U1734" s="95"/>
      <c r="V1734" s="95"/>
    </row>
    <row r="1735" spans="2:22">
      <c r="B1735" s="70" t="s">
        <v>104</v>
      </c>
      <c r="C1735" s="101"/>
      <c r="D1735" s="72" t="s">
        <v>60</v>
      </c>
      <c r="E1735" s="95"/>
      <c r="F1735" s="72" t="s">
        <v>60</v>
      </c>
      <c r="G1735" s="95"/>
      <c r="H1735" s="72" t="s">
        <v>134</v>
      </c>
      <c r="I1735" s="101"/>
      <c r="J1735" s="92" t="s">
        <v>134</v>
      </c>
      <c r="K1735" s="93"/>
      <c r="L1735" s="92" t="s">
        <v>134</v>
      </c>
      <c r="M1735" s="71"/>
      <c r="N1735" s="72" t="s">
        <v>134</v>
      </c>
      <c r="O1735" s="71"/>
      <c r="P1735" s="72" t="s">
        <v>253</v>
      </c>
      <c r="Q1735" s="71"/>
      <c r="R1735" s="98">
        <v>37607</v>
      </c>
      <c r="S1735" s="87"/>
      <c r="T1735" s="95"/>
      <c r="U1735" s="95"/>
      <c r="V1735" s="95"/>
    </row>
    <row r="1736" spans="2:22">
      <c r="B1736" s="70" t="s">
        <v>104</v>
      </c>
      <c r="C1736" s="101"/>
      <c r="D1736" s="72" t="s">
        <v>79</v>
      </c>
      <c r="E1736" s="95"/>
      <c r="F1736" s="72" t="s">
        <v>60</v>
      </c>
      <c r="G1736" s="95"/>
      <c r="H1736" s="72" t="s">
        <v>134</v>
      </c>
      <c r="I1736" s="101"/>
      <c r="J1736" s="92" t="s">
        <v>601</v>
      </c>
      <c r="K1736" s="93"/>
      <c r="L1736" s="92" t="s">
        <v>134</v>
      </c>
      <c r="M1736" s="71"/>
      <c r="N1736" s="72" t="s">
        <v>134</v>
      </c>
      <c r="O1736" s="71"/>
      <c r="P1736" s="72" t="s">
        <v>253</v>
      </c>
      <c r="Q1736" s="71"/>
      <c r="R1736" s="98">
        <v>37546</v>
      </c>
      <c r="S1736" s="87"/>
      <c r="T1736" s="95"/>
      <c r="U1736" s="95"/>
      <c r="V1736" s="95"/>
    </row>
    <row r="1737" spans="2:22">
      <c r="B1737" s="70" t="s">
        <v>104</v>
      </c>
      <c r="C1737" s="101"/>
      <c r="D1737" s="72" t="s">
        <v>79</v>
      </c>
      <c r="E1737" s="95"/>
      <c r="F1737" s="72" t="s">
        <v>60</v>
      </c>
      <c r="G1737" s="95"/>
      <c r="H1737" s="72" t="s">
        <v>134</v>
      </c>
      <c r="I1737" s="101"/>
      <c r="J1737" s="92" t="s">
        <v>134</v>
      </c>
      <c r="K1737" s="93"/>
      <c r="L1737" s="92" t="s">
        <v>134</v>
      </c>
      <c r="M1737" s="71"/>
      <c r="N1737" s="72" t="s">
        <v>134</v>
      </c>
      <c r="O1737" s="71"/>
      <c r="P1737" s="72" t="s">
        <v>253</v>
      </c>
      <c r="Q1737" s="71"/>
      <c r="R1737" s="98">
        <v>37224</v>
      </c>
      <c r="S1737" s="87"/>
      <c r="T1737" s="95"/>
      <c r="U1737" s="95"/>
      <c r="V1737" s="95"/>
    </row>
    <row r="1738" spans="2:22">
      <c r="B1738" s="70" t="s">
        <v>104</v>
      </c>
      <c r="C1738" s="101"/>
      <c r="D1738" s="72" t="s">
        <v>88</v>
      </c>
      <c r="E1738" s="95"/>
      <c r="F1738" s="72" t="s">
        <v>69</v>
      </c>
      <c r="G1738" s="95"/>
      <c r="H1738" s="72" t="s">
        <v>134</v>
      </c>
      <c r="I1738" s="101"/>
      <c r="J1738" s="92" t="s">
        <v>134</v>
      </c>
      <c r="K1738" s="93"/>
      <c r="L1738" s="92" t="s">
        <v>134</v>
      </c>
      <c r="M1738" s="71"/>
      <c r="N1738" s="72" t="s">
        <v>134</v>
      </c>
      <c r="O1738" s="71"/>
      <c r="P1738" s="72" t="s">
        <v>253</v>
      </c>
      <c r="Q1738" s="71"/>
      <c r="R1738" s="98">
        <v>37175</v>
      </c>
      <c r="S1738" s="87"/>
      <c r="T1738" s="95"/>
      <c r="U1738" s="95"/>
      <c r="V1738" s="95"/>
    </row>
    <row r="1739" spans="2:22">
      <c r="B1739" s="70" t="s">
        <v>104</v>
      </c>
      <c r="C1739" s="101"/>
      <c r="D1739" s="72" t="s">
        <v>88</v>
      </c>
      <c r="E1739" s="95"/>
      <c r="F1739" s="72" t="s">
        <v>91</v>
      </c>
      <c r="G1739" s="95"/>
      <c r="H1739" s="72" t="s">
        <v>134</v>
      </c>
      <c r="I1739" s="101"/>
      <c r="J1739" s="92" t="s">
        <v>134</v>
      </c>
      <c r="K1739" s="93"/>
      <c r="L1739" s="92" t="s">
        <v>134</v>
      </c>
      <c r="M1739" s="71"/>
      <c r="N1739" s="72" t="s">
        <v>134</v>
      </c>
      <c r="O1739" s="71"/>
      <c r="P1739" s="72" t="s">
        <v>253</v>
      </c>
      <c r="Q1739" s="71"/>
      <c r="R1739" s="98">
        <v>36843</v>
      </c>
      <c r="S1739" s="87"/>
      <c r="T1739" s="95"/>
      <c r="U1739" s="95"/>
      <c r="V1739" s="95"/>
    </row>
    <row r="1740" spans="2:22">
      <c r="B1740" s="70" t="s">
        <v>104</v>
      </c>
      <c r="C1740" s="101"/>
      <c r="D1740" s="72" t="s">
        <v>91</v>
      </c>
      <c r="E1740" s="95"/>
      <c r="F1740" s="72" t="s">
        <v>110</v>
      </c>
      <c r="G1740" s="95"/>
      <c r="H1740" s="72" t="s">
        <v>134</v>
      </c>
      <c r="I1740" s="101"/>
      <c r="J1740" s="92" t="s">
        <v>601</v>
      </c>
      <c r="K1740" s="93"/>
      <c r="L1740" s="92" t="s">
        <v>601</v>
      </c>
      <c r="M1740" s="71"/>
      <c r="N1740" s="72" t="s">
        <v>134</v>
      </c>
      <c r="O1740" s="71"/>
      <c r="P1740" s="72" t="s">
        <v>253</v>
      </c>
      <c r="Q1740" s="71"/>
      <c r="R1740" s="98">
        <v>36761</v>
      </c>
      <c r="S1740" s="87"/>
      <c r="T1740" s="95"/>
      <c r="U1740" s="95"/>
      <c r="V1740" s="95"/>
    </row>
    <row r="1741" spans="2:22">
      <c r="B1741" s="70" t="s">
        <v>104</v>
      </c>
      <c r="C1741" s="101"/>
      <c r="D1741" s="72" t="s">
        <v>91</v>
      </c>
      <c r="E1741" s="95"/>
      <c r="F1741" s="72" t="s">
        <v>110</v>
      </c>
      <c r="G1741" s="95"/>
      <c r="H1741" s="72" t="s">
        <v>134</v>
      </c>
      <c r="I1741" s="101"/>
      <c r="J1741" s="92" t="s">
        <v>134</v>
      </c>
      <c r="K1741" s="93"/>
      <c r="L1741" s="92" t="s">
        <v>134</v>
      </c>
      <c r="M1741" s="71"/>
      <c r="N1741" s="72" t="s">
        <v>134</v>
      </c>
      <c r="O1741" s="71"/>
      <c r="P1741" s="72" t="s">
        <v>253</v>
      </c>
      <c r="Q1741" s="71"/>
      <c r="R1741" s="98">
        <v>36530</v>
      </c>
      <c r="S1741" s="87"/>
      <c r="T1741" s="95"/>
      <c r="U1741" s="95"/>
      <c r="V1741" s="95"/>
    </row>
    <row r="1742" spans="2:22">
      <c r="B1742" s="70" t="s">
        <v>104</v>
      </c>
      <c r="C1742" s="101"/>
      <c r="D1742" s="72" t="s">
        <v>91</v>
      </c>
      <c r="E1742" s="95"/>
      <c r="F1742" s="72" t="s">
        <v>105</v>
      </c>
      <c r="G1742" s="95"/>
      <c r="H1742" s="72" t="s">
        <v>134</v>
      </c>
      <c r="I1742" s="101"/>
      <c r="J1742" s="92" t="s">
        <v>293</v>
      </c>
      <c r="K1742" s="93"/>
      <c r="L1742" s="92" t="s">
        <v>293</v>
      </c>
      <c r="M1742" s="71"/>
      <c r="N1742" s="72" t="s">
        <v>134</v>
      </c>
      <c r="O1742" s="71"/>
      <c r="P1742" s="72" t="s">
        <v>253</v>
      </c>
      <c r="Q1742" s="71"/>
      <c r="R1742" s="98">
        <v>36033</v>
      </c>
      <c r="S1742" s="87"/>
      <c r="T1742" s="95"/>
      <c r="U1742" s="95"/>
      <c r="V1742" s="95"/>
    </row>
    <row r="1743" spans="2:22">
      <c r="B1743" s="70" t="s">
        <v>104</v>
      </c>
      <c r="C1743" s="101"/>
      <c r="D1743" s="72" t="s">
        <v>91</v>
      </c>
      <c r="E1743" s="95"/>
      <c r="F1743" s="72" t="s">
        <v>105</v>
      </c>
      <c r="G1743" s="95"/>
      <c r="H1743" s="72" t="s">
        <v>134</v>
      </c>
      <c r="I1743" s="101"/>
      <c r="J1743" s="92" t="s">
        <v>134</v>
      </c>
      <c r="K1743" s="93"/>
      <c r="L1743" s="92" t="s">
        <v>134</v>
      </c>
      <c r="M1743" s="71"/>
      <c r="N1743" s="72" t="s">
        <v>134</v>
      </c>
      <c r="O1743" s="71"/>
      <c r="P1743" s="72" t="s">
        <v>253</v>
      </c>
      <c r="Q1743" s="71"/>
      <c r="R1743" s="98">
        <v>36028</v>
      </c>
      <c r="S1743" s="87"/>
      <c r="T1743" s="95"/>
      <c r="U1743" s="95"/>
      <c r="V1743" s="95"/>
    </row>
    <row r="1744" spans="2:22">
      <c r="B1744" s="70" t="s">
        <v>104</v>
      </c>
      <c r="C1744" s="101"/>
      <c r="D1744" s="72" t="s">
        <v>88</v>
      </c>
      <c r="E1744" s="95"/>
      <c r="F1744" s="72" t="s">
        <v>98</v>
      </c>
      <c r="G1744" s="95"/>
      <c r="H1744" s="72" t="s">
        <v>134</v>
      </c>
      <c r="I1744" s="101"/>
      <c r="J1744" s="92" t="s">
        <v>134</v>
      </c>
      <c r="K1744" s="93"/>
      <c r="L1744" s="92" t="s">
        <v>134</v>
      </c>
      <c r="M1744" s="71"/>
      <c r="N1744" s="72" t="s">
        <v>134</v>
      </c>
      <c r="O1744" s="71"/>
      <c r="P1744" s="72" t="s">
        <v>253</v>
      </c>
      <c r="Q1744" s="71"/>
      <c r="R1744" s="98">
        <v>36020</v>
      </c>
      <c r="S1744" s="87"/>
      <c r="T1744" s="95"/>
      <c r="U1744" s="95"/>
      <c r="V1744" s="95"/>
    </row>
    <row r="1745" spans="2:22">
      <c r="B1745" s="70" t="s">
        <v>104</v>
      </c>
      <c r="C1745" s="101"/>
      <c r="D1745" s="72" t="s">
        <v>69</v>
      </c>
      <c r="E1745" s="95"/>
      <c r="F1745" s="72" t="s">
        <v>88</v>
      </c>
      <c r="G1745" s="95"/>
      <c r="H1745" s="72" t="s">
        <v>134</v>
      </c>
      <c r="I1745" s="101"/>
      <c r="J1745" s="92" t="s">
        <v>134</v>
      </c>
      <c r="K1745" s="93"/>
      <c r="L1745" s="92" t="s">
        <v>134</v>
      </c>
      <c r="M1745" s="71"/>
      <c r="N1745" s="72" t="s">
        <v>134</v>
      </c>
      <c r="O1745" s="71"/>
      <c r="P1745" s="72" t="s">
        <v>253</v>
      </c>
      <c r="Q1745" s="71"/>
      <c r="R1745" s="98">
        <v>35944</v>
      </c>
      <c r="S1745" s="87"/>
      <c r="T1745" s="95"/>
      <c r="U1745" s="95"/>
      <c r="V1745" s="95"/>
    </row>
    <row r="1746" spans="2:22">
      <c r="B1746" s="70" t="s">
        <v>104</v>
      </c>
      <c r="C1746" s="101"/>
      <c r="D1746" s="72" t="s">
        <v>79</v>
      </c>
      <c r="E1746" s="95"/>
      <c r="F1746" s="72" t="s">
        <v>134</v>
      </c>
      <c r="G1746" s="95"/>
      <c r="H1746" s="72" t="s">
        <v>134</v>
      </c>
      <c r="I1746" s="101"/>
      <c r="J1746" s="92" t="s">
        <v>134</v>
      </c>
      <c r="K1746" s="93"/>
      <c r="L1746" s="92" t="s">
        <v>134</v>
      </c>
      <c r="M1746" s="71"/>
      <c r="N1746" s="72" t="s">
        <v>134</v>
      </c>
      <c r="O1746" s="71"/>
      <c r="P1746" s="72" t="s">
        <v>134</v>
      </c>
      <c r="Q1746" s="71"/>
      <c r="R1746" s="98">
        <v>35865</v>
      </c>
      <c r="S1746" s="87"/>
      <c r="T1746" s="95"/>
      <c r="U1746" s="95"/>
      <c r="V1746" s="95"/>
    </row>
    <row r="1747" spans="2:22">
      <c r="B1747" s="70" t="s">
        <v>104</v>
      </c>
      <c r="C1747" s="101"/>
      <c r="D1747" s="72" t="s">
        <v>60</v>
      </c>
      <c r="E1747" s="95"/>
      <c r="F1747" s="72" t="s">
        <v>134</v>
      </c>
      <c r="G1747" s="95"/>
      <c r="H1747" s="72" t="s">
        <v>134</v>
      </c>
      <c r="I1747" s="101"/>
      <c r="J1747" s="92" t="s">
        <v>600</v>
      </c>
      <c r="K1747" s="93"/>
      <c r="L1747" s="92" t="s">
        <v>134</v>
      </c>
      <c r="M1747" s="71"/>
      <c r="N1747" s="72" t="s">
        <v>134</v>
      </c>
      <c r="O1747" s="71"/>
      <c r="P1747" s="72" t="s">
        <v>134</v>
      </c>
      <c r="Q1747" s="71"/>
      <c r="R1747" s="98">
        <v>35829</v>
      </c>
      <c r="S1747" s="87"/>
      <c r="T1747" s="95"/>
      <c r="U1747" s="95"/>
      <c r="V1747" s="95"/>
    </row>
    <row r="1748" spans="2:22">
      <c r="B1748" s="70" t="s">
        <v>104</v>
      </c>
      <c r="C1748" s="101"/>
      <c r="D1748" s="72" t="s">
        <v>60</v>
      </c>
      <c r="E1748" s="95"/>
      <c r="F1748" s="72" t="s">
        <v>134</v>
      </c>
      <c r="G1748" s="95"/>
      <c r="H1748" s="72" t="s">
        <v>134</v>
      </c>
      <c r="I1748" s="101"/>
      <c r="J1748" s="92" t="s">
        <v>134</v>
      </c>
      <c r="K1748" s="93"/>
      <c r="L1748" s="92" t="s">
        <v>134</v>
      </c>
      <c r="M1748" s="71"/>
      <c r="N1748" s="72" t="s">
        <v>134</v>
      </c>
      <c r="O1748" s="71"/>
      <c r="P1748" s="72" t="s">
        <v>134</v>
      </c>
      <c r="Q1748" s="71"/>
      <c r="R1748" s="98">
        <v>35345</v>
      </c>
      <c r="S1748" s="87"/>
    </row>
    <row r="1749" spans="2:22">
      <c r="B1749" s="84" t="s">
        <v>272</v>
      </c>
      <c r="C1749" s="85"/>
      <c r="D1749" s="86" t="s">
        <v>88</v>
      </c>
      <c r="E1749" s="96"/>
      <c r="F1749" s="86" t="s">
        <v>88</v>
      </c>
      <c r="G1749" s="96"/>
      <c r="H1749" s="86" t="s">
        <v>142</v>
      </c>
      <c r="I1749" s="85"/>
      <c r="J1749" s="88" t="s">
        <v>134</v>
      </c>
      <c r="K1749" s="89"/>
      <c r="L1749" s="88" t="s">
        <v>134</v>
      </c>
      <c r="M1749" s="90"/>
      <c r="N1749" s="86" t="s">
        <v>134</v>
      </c>
      <c r="O1749" s="90"/>
      <c r="P1749" s="86" t="s">
        <v>134</v>
      </c>
      <c r="Q1749" s="90"/>
      <c r="R1749" s="97">
        <v>45919</v>
      </c>
      <c r="S1749" s="87"/>
    </row>
    <row r="1750" spans="2:22" s="349" customFormat="1">
      <c r="B1750" s="70" t="s">
        <v>272</v>
      </c>
      <c r="D1750" s="72" t="s">
        <v>88</v>
      </c>
      <c r="E1750" s="95"/>
      <c r="F1750" s="72" t="s">
        <v>88</v>
      </c>
      <c r="G1750" s="95"/>
      <c r="H1750" s="72" t="s">
        <v>144</v>
      </c>
      <c r="J1750" s="92" t="s">
        <v>134</v>
      </c>
      <c r="K1750" s="93"/>
      <c r="L1750" s="92" t="s">
        <v>134</v>
      </c>
      <c r="M1750" s="71"/>
      <c r="N1750" s="72" t="s">
        <v>134</v>
      </c>
      <c r="O1750" s="71"/>
      <c r="P1750" s="72" t="s">
        <v>134</v>
      </c>
      <c r="Q1750" s="71"/>
      <c r="R1750" s="98">
        <v>45742</v>
      </c>
      <c r="S1750" s="102"/>
      <c r="T1750" s="95"/>
      <c r="U1750" s="95"/>
      <c r="V1750" s="95"/>
    </row>
    <row r="1751" spans="2:22" s="328" customFormat="1">
      <c r="B1751" s="70" t="s">
        <v>272</v>
      </c>
      <c r="D1751" s="72" t="s">
        <v>88</v>
      </c>
      <c r="E1751" s="95"/>
      <c r="F1751" s="72" t="s">
        <v>88</v>
      </c>
      <c r="G1751" s="95"/>
      <c r="H1751" s="72" t="s">
        <v>142</v>
      </c>
      <c r="J1751" s="92" t="s">
        <v>134</v>
      </c>
      <c r="K1751" s="93"/>
      <c r="L1751" s="92" t="s">
        <v>134</v>
      </c>
      <c r="M1751" s="71"/>
      <c r="N1751" s="72" t="s">
        <v>134</v>
      </c>
      <c r="O1751" s="71"/>
      <c r="P1751" s="72" t="s">
        <v>134</v>
      </c>
      <c r="Q1751" s="71"/>
      <c r="R1751" s="98">
        <v>45177</v>
      </c>
      <c r="S1751" s="102"/>
      <c r="T1751" s="95"/>
      <c r="U1751" s="95"/>
      <c r="V1751" s="95"/>
    </row>
    <row r="1752" spans="2:22" s="239" customFormat="1">
      <c r="B1752" s="70" t="s">
        <v>272</v>
      </c>
      <c r="D1752" s="72" t="s">
        <v>88</v>
      </c>
      <c r="E1752" s="95"/>
      <c r="F1752" s="72" t="s">
        <v>88</v>
      </c>
      <c r="G1752" s="95"/>
      <c r="H1752" s="72" t="s">
        <v>144</v>
      </c>
      <c r="J1752" s="92" t="s">
        <v>134</v>
      </c>
      <c r="K1752" s="93"/>
      <c r="L1752" s="92" t="s">
        <v>134</v>
      </c>
      <c r="M1752" s="71"/>
      <c r="N1752" s="72" t="s">
        <v>134</v>
      </c>
      <c r="O1752" s="71"/>
      <c r="P1752" s="72" t="s">
        <v>134</v>
      </c>
      <c r="Q1752" s="71"/>
      <c r="R1752" s="98">
        <v>44725</v>
      </c>
      <c r="S1752" s="102"/>
      <c r="T1752" s="95"/>
      <c r="U1752" s="95"/>
      <c r="V1752" s="95"/>
    </row>
    <row r="1753" spans="2:22" s="176" customFormat="1">
      <c r="B1753" s="70" t="s">
        <v>272</v>
      </c>
      <c r="D1753" s="72" t="s">
        <v>88</v>
      </c>
      <c r="E1753" s="95"/>
      <c r="F1753" s="72" t="s">
        <v>88</v>
      </c>
      <c r="G1753" s="95"/>
      <c r="H1753" s="72" t="s">
        <v>144</v>
      </c>
      <c r="J1753" s="92" t="s">
        <v>134</v>
      </c>
      <c r="K1753" s="93"/>
      <c r="L1753" s="92" t="s">
        <v>134</v>
      </c>
      <c r="M1753" s="71"/>
      <c r="N1753" s="72" t="s">
        <v>134</v>
      </c>
      <c r="O1753" s="71"/>
      <c r="P1753" s="72" t="s">
        <v>134</v>
      </c>
      <c r="Q1753" s="71"/>
      <c r="R1753" s="98">
        <v>44117</v>
      </c>
      <c r="S1753" s="102"/>
      <c r="T1753" s="95"/>
      <c r="U1753" s="95"/>
      <c r="V1753" s="95"/>
    </row>
    <row r="1754" spans="2:22">
      <c r="B1754" s="70" t="s">
        <v>272</v>
      </c>
      <c r="C1754" s="101"/>
      <c r="D1754" s="72" t="s">
        <v>88</v>
      </c>
      <c r="E1754" s="95"/>
      <c r="F1754" s="72" t="s">
        <v>88</v>
      </c>
      <c r="G1754" s="95"/>
      <c r="H1754" s="72" t="s">
        <v>142</v>
      </c>
      <c r="I1754" s="101"/>
      <c r="J1754" s="92" t="s">
        <v>134</v>
      </c>
      <c r="K1754" s="93"/>
      <c r="L1754" s="92" t="s">
        <v>134</v>
      </c>
      <c r="M1754" s="71"/>
      <c r="N1754" s="72" t="s">
        <v>134</v>
      </c>
      <c r="O1754" s="71"/>
      <c r="P1754" s="72" t="s">
        <v>134</v>
      </c>
      <c r="Q1754" s="71"/>
      <c r="R1754" s="98">
        <v>42594</v>
      </c>
      <c r="S1754" s="87"/>
      <c r="T1754" s="95"/>
      <c r="U1754" s="95"/>
      <c r="V1754" s="95"/>
    </row>
    <row r="1755" spans="2:22">
      <c r="B1755" s="84" t="s">
        <v>64</v>
      </c>
      <c r="C1755" s="85"/>
      <c r="D1755" s="86" t="s">
        <v>29</v>
      </c>
      <c r="E1755" s="96"/>
      <c r="F1755" s="86" t="s">
        <v>29</v>
      </c>
      <c r="G1755" s="96"/>
      <c r="H1755" s="86" t="s">
        <v>142</v>
      </c>
      <c r="I1755" s="85"/>
      <c r="J1755" s="88" t="s">
        <v>134</v>
      </c>
      <c r="K1755" s="89"/>
      <c r="L1755" s="88" t="s">
        <v>134</v>
      </c>
      <c r="M1755" s="90"/>
      <c r="N1755" s="86" t="s">
        <v>134</v>
      </c>
      <c r="O1755" s="90"/>
      <c r="P1755" s="86" t="s">
        <v>134</v>
      </c>
      <c r="Q1755" s="90"/>
      <c r="R1755" s="97">
        <v>45618</v>
      </c>
      <c r="S1755" s="87"/>
      <c r="T1755" s="96"/>
      <c r="U1755" s="96"/>
      <c r="V1755" s="96"/>
    </row>
    <row r="1756" spans="2:22" s="313" customFormat="1">
      <c r="B1756" s="70" t="s">
        <v>64</v>
      </c>
      <c r="D1756" s="72" t="s">
        <v>114</v>
      </c>
      <c r="E1756" s="95"/>
      <c r="F1756" s="72" t="s">
        <v>114</v>
      </c>
      <c r="G1756" s="95"/>
      <c r="H1756" s="72" t="s">
        <v>143</v>
      </c>
      <c r="J1756" s="92" t="s">
        <v>134</v>
      </c>
      <c r="K1756" s="93"/>
      <c r="L1756" s="92" t="s">
        <v>134</v>
      </c>
      <c r="M1756" s="71"/>
      <c r="N1756" s="72" t="s">
        <v>134</v>
      </c>
      <c r="O1756" s="71"/>
      <c r="P1756" s="72" t="s">
        <v>134</v>
      </c>
      <c r="Q1756" s="71"/>
      <c r="R1756" s="98">
        <v>45002</v>
      </c>
      <c r="S1756" s="102"/>
      <c r="T1756" s="95"/>
      <c r="U1756" s="95"/>
      <c r="V1756" s="95"/>
    </row>
    <row r="1757" spans="2:22" s="208" customFormat="1">
      <c r="B1757" s="70" t="s">
        <v>64</v>
      </c>
      <c r="D1757" s="72" t="s">
        <v>114</v>
      </c>
      <c r="E1757" s="95"/>
      <c r="F1757" s="72" t="s">
        <v>114</v>
      </c>
      <c r="G1757" s="95"/>
      <c r="H1757" s="72" t="s">
        <v>142</v>
      </c>
      <c r="J1757" s="92" t="s">
        <v>134</v>
      </c>
      <c r="K1757" s="93"/>
      <c r="L1757" s="92" t="s">
        <v>134</v>
      </c>
      <c r="M1757" s="71"/>
      <c r="N1757" s="72" t="s">
        <v>134</v>
      </c>
      <c r="O1757" s="71"/>
      <c r="P1757" s="72" t="s">
        <v>134</v>
      </c>
      <c r="Q1757" s="71"/>
      <c r="R1757" s="98">
        <v>44505</v>
      </c>
      <c r="S1757" s="102"/>
      <c r="T1757" s="95"/>
      <c r="U1757" s="95"/>
      <c r="V1757" s="95"/>
    </row>
    <row r="1758" spans="2:22" s="151" customFormat="1">
      <c r="B1758" s="70" t="s">
        <v>64</v>
      </c>
      <c r="D1758" s="72" t="s">
        <v>114</v>
      </c>
      <c r="E1758" s="95"/>
      <c r="F1758" s="72" t="s">
        <v>114</v>
      </c>
      <c r="G1758" s="95"/>
      <c r="H1758" s="72" t="s">
        <v>144</v>
      </c>
      <c r="J1758" s="92" t="s">
        <v>134</v>
      </c>
      <c r="K1758" s="93"/>
      <c r="L1758" s="92" t="s">
        <v>134</v>
      </c>
      <c r="M1758" s="71"/>
      <c r="N1758" s="72" t="s">
        <v>134</v>
      </c>
      <c r="O1758" s="71"/>
      <c r="P1758" s="72" t="s">
        <v>134</v>
      </c>
      <c r="Q1758" s="71"/>
      <c r="R1758" s="98">
        <v>43952</v>
      </c>
      <c r="S1758" s="102"/>
      <c r="T1758" s="95"/>
      <c r="U1758" s="95"/>
      <c r="V1758" s="95"/>
    </row>
    <row r="1759" spans="2:22">
      <c r="B1759" s="70" t="s">
        <v>64</v>
      </c>
      <c r="C1759" s="101"/>
      <c r="D1759" s="72" t="s">
        <v>114</v>
      </c>
      <c r="E1759" s="95"/>
      <c r="F1759" s="72" t="s">
        <v>114</v>
      </c>
      <c r="G1759" s="95"/>
      <c r="H1759" s="72" t="s">
        <v>142</v>
      </c>
      <c r="I1759" s="101"/>
      <c r="J1759" s="92" t="s">
        <v>134</v>
      </c>
      <c r="K1759" s="93"/>
      <c r="L1759" s="92" t="s">
        <v>134</v>
      </c>
      <c r="M1759" s="71"/>
      <c r="N1759" s="72" t="s">
        <v>134</v>
      </c>
      <c r="O1759" s="71"/>
      <c r="P1759" s="72" t="s">
        <v>134</v>
      </c>
      <c r="Q1759" s="71"/>
      <c r="R1759" s="98">
        <v>42504</v>
      </c>
      <c r="S1759" s="87"/>
      <c r="T1759" s="95"/>
      <c r="U1759" s="95"/>
      <c r="V1759" s="95"/>
    </row>
    <row r="1760" spans="2:22">
      <c r="B1760" s="70" t="s">
        <v>64</v>
      </c>
      <c r="C1760" s="101"/>
      <c r="D1760" s="72" t="s">
        <v>29</v>
      </c>
      <c r="E1760" s="95"/>
      <c r="F1760" s="72" t="s">
        <v>29</v>
      </c>
      <c r="G1760" s="95"/>
      <c r="H1760" s="72" t="s">
        <v>285</v>
      </c>
      <c r="I1760" s="101"/>
      <c r="J1760" s="92" t="s">
        <v>600</v>
      </c>
      <c r="K1760" s="93"/>
      <c r="L1760" s="92" t="s">
        <v>600</v>
      </c>
      <c r="M1760" s="71"/>
      <c r="N1760" s="72" t="s">
        <v>134</v>
      </c>
      <c r="O1760" s="71"/>
      <c r="P1760" s="72" t="s">
        <v>134</v>
      </c>
      <c r="Q1760" s="71"/>
      <c r="R1760" s="98">
        <v>42433</v>
      </c>
      <c r="S1760" s="87"/>
      <c r="T1760" s="95"/>
      <c r="U1760" s="95"/>
      <c r="V1760" s="95"/>
    </row>
    <row r="1761" spans="2:22">
      <c r="B1761" s="70" t="s">
        <v>64</v>
      </c>
      <c r="C1761" s="101"/>
      <c r="D1761" s="72" t="s">
        <v>29</v>
      </c>
      <c r="E1761" s="95"/>
      <c r="F1761" s="72" t="s">
        <v>29</v>
      </c>
      <c r="G1761" s="95"/>
      <c r="H1761" s="72" t="s">
        <v>142</v>
      </c>
      <c r="I1761" s="101"/>
      <c r="J1761" s="92" t="s">
        <v>134</v>
      </c>
      <c r="K1761" s="93"/>
      <c r="L1761" s="92" t="s">
        <v>134</v>
      </c>
      <c r="M1761" s="71"/>
      <c r="N1761" s="72" t="s">
        <v>134</v>
      </c>
      <c r="O1761" s="71"/>
      <c r="P1761" s="72" t="s">
        <v>134</v>
      </c>
      <c r="Q1761" s="71"/>
      <c r="R1761" s="98">
        <v>40224</v>
      </c>
      <c r="S1761" s="87"/>
      <c r="T1761" s="95"/>
      <c r="U1761" s="95"/>
      <c r="V1761" s="95"/>
    </row>
    <row r="1762" spans="2:22">
      <c r="B1762" s="70" t="s">
        <v>64</v>
      </c>
      <c r="C1762" s="101"/>
      <c r="D1762" s="72" t="s">
        <v>114</v>
      </c>
      <c r="E1762" s="95"/>
      <c r="F1762" s="72" t="s">
        <v>114</v>
      </c>
      <c r="G1762" s="95"/>
      <c r="H1762" s="72" t="s">
        <v>143</v>
      </c>
      <c r="I1762" s="101"/>
      <c r="J1762" s="92" t="s">
        <v>134</v>
      </c>
      <c r="K1762" s="93"/>
      <c r="L1762" s="92" t="s">
        <v>134</v>
      </c>
      <c r="M1762" s="71"/>
      <c r="N1762" s="72" t="s">
        <v>134</v>
      </c>
      <c r="O1762" s="71"/>
      <c r="P1762" s="72" t="s">
        <v>134</v>
      </c>
      <c r="Q1762" s="71"/>
      <c r="R1762" s="98">
        <v>39287</v>
      </c>
      <c r="S1762" s="87"/>
      <c r="T1762" s="95"/>
      <c r="U1762" s="95"/>
      <c r="V1762" s="95"/>
    </row>
    <row r="1763" spans="2:22">
      <c r="B1763" s="70" t="s">
        <v>64</v>
      </c>
      <c r="C1763" s="101"/>
      <c r="D1763" s="72" t="s">
        <v>32</v>
      </c>
      <c r="E1763" s="95"/>
      <c r="F1763" s="72" t="s">
        <v>32</v>
      </c>
      <c r="G1763" s="95"/>
      <c r="H1763" s="72" t="s">
        <v>143</v>
      </c>
      <c r="I1763" s="101"/>
      <c r="J1763" s="92" t="s">
        <v>134</v>
      </c>
      <c r="K1763" s="93"/>
      <c r="L1763" s="92" t="s">
        <v>134</v>
      </c>
      <c r="M1763" s="71"/>
      <c r="N1763" s="72" t="s">
        <v>134</v>
      </c>
      <c r="O1763" s="71"/>
      <c r="P1763" s="72" t="s">
        <v>134</v>
      </c>
      <c r="Q1763" s="71"/>
      <c r="R1763" s="98">
        <v>38994</v>
      </c>
      <c r="S1763" s="87"/>
      <c r="T1763" s="95"/>
      <c r="U1763" s="95"/>
      <c r="V1763" s="95"/>
    </row>
    <row r="1764" spans="2:22">
      <c r="B1764" s="70" t="s">
        <v>64</v>
      </c>
      <c r="C1764" s="101"/>
      <c r="D1764" s="72" t="s">
        <v>37</v>
      </c>
      <c r="E1764" s="95"/>
      <c r="F1764" s="72" t="s">
        <v>37</v>
      </c>
      <c r="G1764" s="95"/>
      <c r="H1764" s="72" t="s">
        <v>285</v>
      </c>
      <c r="I1764" s="101"/>
      <c r="J1764" s="92" t="s">
        <v>601</v>
      </c>
      <c r="K1764" s="93"/>
      <c r="L1764" s="92" t="s">
        <v>601</v>
      </c>
      <c r="M1764" s="71"/>
      <c r="N1764" s="72" t="s">
        <v>134</v>
      </c>
      <c r="O1764" s="71"/>
      <c r="P1764" s="72" t="s">
        <v>134</v>
      </c>
      <c r="Q1764" s="71"/>
      <c r="R1764" s="98">
        <v>38967</v>
      </c>
      <c r="S1764" s="87"/>
      <c r="T1764" s="95"/>
      <c r="U1764" s="95"/>
      <c r="V1764" s="95"/>
    </row>
    <row r="1765" spans="2:22">
      <c r="B1765" s="70" t="s">
        <v>64</v>
      </c>
      <c r="C1765" s="101"/>
      <c r="D1765" s="72" t="s">
        <v>37</v>
      </c>
      <c r="E1765" s="95"/>
      <c r="F1765" s="72" t="s">
        <v>37</v>
      </c>
      <c r="G1765" s="95"/>
      <c r="H1765" s="72" t="s">
        <v>142</v>
      </c>
      <c r="I1765" s="101"/>
      <c r="J1765" s="92" t="s">
        <v>134</v>
      </c>
      <c r="K1765" s="93"/>
      <c r="L1765" s="92" t="s">
        <v>134</v>
      </c>
      <c r="M1765" s="71"/>
      <c r="N1765" s="72" t="s">
        <v>134</v>
      </c>
      <c r="O1765" s="71"/>
      <c r="P1765" s="72" t="s">
        <v>134</v>
      </c>
      <c r="Q1765" s="71"/>
      <c r="R1765" s="98">
        <v>38670</v>
      </c>
      <c r="S1765" s="87"/>
      <c r="T1765" s="95"/>
      <c r="U1765" s="95"/>
      <c r="V1765" s="95"/>
    </row>
    <row r="1766" spans="2:22">
      <c r="B1766" s="70" t="s">
        <v>64</v>
      </c>
      <c r="C1766" s="101"/>
      <c r="D1766" s="72" t="s">
        <v>39</v>
      </c>
      <c r="E1766" s="95"/>
      <c r="F1766" s="72" t="s">
        <v>45</v>
      </c>
      <c r="G1766" s="95"/>
      <c r="H1766" s="72" t="s">
        <v>285</v>
      </c>
      <c r="I1766" s="101"/>
      <c r="J1766" s="92" t="s">
        <v>601</v>
      </c>
      <c r="K1766" s="93"/>
      <c r="L1766" s="92" t="s">
        <v>134</v>
      </c>
      <c r="M1766" s="71"/>
      <c r="N1766" s="72" t="s">
        <v>134</v>
      </c>
      <c r="O1766" s="71"/>
      <c r="P1766" s="72" t="s">
        <v>134</v>
      </c>
      <c r="Q1766" s="71"/>
      <c r="R1766" s="98">
        <v>38628</v>
      </c>
      <c r="S1766" s="87"/>
      <c r="T1766" s="95"/>
      <c r="U1766" s="95"/>
      <c r="V1766" s="95"/>
    </row>
    <row r="1767" spans="2:22">
      <c r="B1767" s="70" t="s">
        <v>64</v>
      </c>
      <c r="C1767" s="101"/>
      <c r="D1767" s="72" t="s">
        <v>39</v>
      </c>
      <c r="E1767" s="95"/>
      <c r="F1767" s="72" t="s">
        <v>45</v>
      </c>
      <c r="G1767" s="95"/>
      <c r="H1767" s="72" t="s">
        <v>142</v>
      </c>
      <c r="I1767" s="101"/>
      <c r="J1767" s="92" t="s">
        <v>134</v>
      </c>
      <c r="K1767" s="93"/>
      <c r="L1767" s="92" t="s">
        <v>134</v>
      </c>
      <c r="M1767" s="71"/>
      <c r="N1767" s="72" t="s">
        <v>134</v>
      </c>
      <c r="O1767" s="71"/>
      <c r="P1767" s="72" t="s">
        <v>134</v>
      </c>
      <c r="Q1767" s="71"/>
      <c r="R1767" s="98">
        <v>37940</v>
      </c>
      <c r="S1767" s="87"/>
      <c r="T1767" s="95"/>
      <c r="U1767" s="95"/>
      <c r="V1767" s="95"/>
    </row>
    <row r="1768" spans="2:22">
      <c r="B1768" s="70" t="s">
        <v>64</v>
      </c>
      <c r="C1768" s="101"/>
      <c r="D1768" s="72" t="s">
        <v>39</v>
      </c>
      <c r="E1768" s="95"/>
      <c r="F1768" s="72" t="s">
        <v>45</v>
      </c>
      <c r="G1768" s="95"/>
      <c r="H1768" s="72" t="s">
        <v>134</v>
      </c>
      <c r="I1768" s="101"/>
      <c r="J1768" s="92" t="s">
        <v>134</v>
      </c>
      <c r="K1768" s="93"/>
      <c r="L1768" s="92" t="s">
        <v>134</v>
      </c>
      <c r="M1768" s="71"/>
      <c r="N1768" s="72" t="s">
        <v>134</v>
      </c>
      <c r="O1768" s="71"/>
      <c r="P1768" s="72" t="s">
        <v>134</v>
      </c>
      <c r="Q1768" s="71"/>
      <c r="R1768" s="98">
        <v>37788</v>
      </c>
      <c r="S1768" s="87"/>
      <c r="T1768" s="95"/>
      <c r="U1768" s="95"/>
      <c r="V1768" s="95"/>
    </row>
    <row r="1769" spans="2:22">
      <c r="B1769" s="70" t="s">
        <v>64</v>
      </c>
      <c r="C1769" s="101"/>
      <c r="D1769" s="72" t="s">
        <v>53</v>
      </c>
      <c r="E1769" s="95"/>
      <c r="F1769" s="72" t="s">
        <v>56</v>
      </c>
      <c r="G1769" s="95"/>
      <c r="H1769" s="72" t="s">
        <v>134</v>
      </c>
      <c r="I1769" s="101"/>
      <c r="J1769" s="92" t="s">
        <v>134</v>
      </c>
      <c r="K1769" s="93"/>
      <c r="L1769" s="92" t="s">
        <v>134</v>
      </c>
      <c r="M1769" s="71"/>
      <c r="N1769" s="72" t="s">
        <v>134</v>
      </c>
      <c r="O1769" s="71"/>
      <c r="P1769" s="72" t="s">
        <v>134</v>
      </c>
      <c r="Q1769" s="71"/>
      <c r="R1769" s="98">
        <v>36172</v>
      </c>
      <c r="S1769" s="87"/>
      <c r="T1769" s="95"/>
      <c r="U1769" s="95"/>
      <c r="V1769" s="95"/>
    </row>
    <row r="1770" spans="2:22">
      <c r="B1770" s="70" t="s">
        <v>64</v>
      </c>
      <c r="C1770" s="101"/>
      <c r="D1770" s="72" t="s">
        <v>53</v>
      </c>
      <c r="E1770" s="95"/>
      <c r="F1770" s="72" t="s">
        <v>134</v>
      </c>
      <c r="G1770" s="95"/>
      <c r="H1770" s="72" t="s">
        <v>134</v>
      </c>
      <c r="I1770" s="101"/>
      <c r="J1770" s="92" t="s">
        <v>134</v>
      </c>
      <c r="K1770" s="93"/>
      <c r="L1770" s="92" t="s">
        <v>134</v>
      </c>
      <c r="M1770" s="71"/>
      <c r="N1770" s="92" t="s">
        <v>134</v>
      </c>
      <c r="O1770" s="71"/>
      <c r="P1770" s="72" t="s">
        <v>134</v>
      </c>
      <c r="Q1770" s="71"/>
      <c r="R1770" s="98">
        <v>35093</v>
      </c>
      <c r="S1770" s="87"/>
      <c r="T1770" s="95"/>
      <c r="U1770" s="95"/>
      <c r="V1770" s="95"/>
    </row>
    <row r="1771" spans="2:22">
      <c r="B1771" s="84" t="s">
        <v>150</v>
      </c>
      <c r="C1771" s="101"/>
      <c r="D1771" s="86" t="s">
        <v>98</v>
      </c>
      <c r="E1771" s="95"/>
      <c r="F1771" s="86" t="s">
        <v>98</v>
      </c>
      <c r="G1771" s="95"/>
      <c r="H1771" s="86" t="s">
        <v>144</v>
      </c>
      <c r="I1771" s="101"/>
      <c r="J1771" s="92" t="s">
        <v>134</v>
      </c>
      <c r="K1771" s="93"/>
      <c r="L1771" s="92" t="s">
        <v>134</v>
      </c>
      <c r="M1771" s="71"/>
      <c r="N1771" s="72" t="s">
        <v>134</v>
      </c>
      <c r="O1771" s="71"/>
      <c r="P1771" s="72" t="s">
        <v>134</v>
      </c>
      <c r="Q1771" s="71"/>
      <c r="R1771" s="97">
        <v>45940</v>
      </c>
      <c r="S1771" s="87"/>
      <c r="T1771" s="95"/>
      <c r="U1771" s="95"/>
      <c r="V1771" s="95"/>
    </row>
    <row r="1772" spans="2:22" s="352" customFormat="1">
      <c r="B1772" s="70" t="s">
        <v>150</v>
      </c>
      <c r="D1772" s="72" t="s">
        <v>91</v>
      </c>
      <c r="E1772" s="95"/>
      <c r="F1772" s="72" t="s">
        <v>91</v>
      </c>
      <c r="G1772" s="95"/>
      <c r="H1772" s="72" t="s">
        <v>144</v>
      </c>
      <c r="J1772" s="92" t="s">
        <v>134</v>
      </c>
      <c r="K1772" s="93"/>
      <c r="L1772" s="92" t="s">
        <v>134</v>
      </c>
      <c r="M1772" s="71"/>
      <c r="N1772" s="72" t="s">
        <v>134</v>
      </c>
      <c r="O1772" s="71"/>
      <c r="P1772" s="72" t="s">
        <v>134</v>
      </c>
      <c r="Q1772" s="71"/>
      <c r="R1772" s="98">
        <v>45709</v>
      </c>
      <c r="S1772" s="102"/>
      <c r="T1772" s="95"/>
      <c r="U1772" s="95"/>
      <c r="V1772" s="95"/>
    </row>
    <row r="1773" spans="2:22" s="324" customFormat="1">
      <c r="B1773" s="70" t="s">
        <v>150</v>
      </c>
      <c r="D1773" s="72" t="s">
        <v>69</v>
      </c>
      <c r="E1773" s="95"/>
      <c r="F1773" s="72" t="s">
        <v>69</v>
      </c>
      <c r="G1773" s="95"/>
      <c r="H1773" s="72" t="s">
        <v>285</v>
      </c>
      <c r="J1773" s="92" t="s">
        <v>600</v>
      </c>
      <c r="K1773" s="93"/>
      <c r="L1773" s="92" t="s">
        <v>600</v>
      </c>
      <c r="M1773" s="71"/>
      <c r="N1773" s="72" t="s">
        <v>134</v>
      </c>
      <c r="O1773" s="71"/>
      <c r="P1773" s="72" t="s">
        <v>134</v>
      </c>
      <c r="Q1773" s="71"/>
      <c r="R1773" s="98">
        <v>45569</v>
      </c>
      <c r="S1773" s="102"/>
      <c r="T1773" s="95"/>
      <c r="U1773" s="95"/>
      <c r="V1773" s="95"/>
    </row>
    <row r="1774" spans="2:22" s="305" customFormat="1">
      <c r="B1774" s="70" t="s">
        <v>150</v>
      </c>
      <c r="D1774" s="72" t="s">
        <v>79</v>
      </c>
      <c r="E1774" s="95"/>
      <c r="F1774" s="72" t="s">
        <v>79</v>
      </c>
      <c r="G1774" s="95"/>
      <c r="H1774" s="72" t="s">
        <v>142</v>
      </c>
      <c r="J1774" s="92" t="s">
        <v>134</v>
      </c>
      <c r="K1774" s="93"/>
      <c r="L1774" s="92" t="s">
        <v>134</v>
      </c>
      <c r="M1774" s="71"/>
      <c r="N1774" s="72" t="s">
        <v>134</v>
      </c>
      <c r="O1774" s="71"/>
      <c r="P1774" s="72" t="s">
        <v>134</v>
      </c>
      <c r="Q1774" s="71"/>
      <c r="R1774" s="98">
        <v>44638</v>
      </c>
      <c r="S1774" s="102"/>
      <c r="T1774" s="95"/>
      <c r="U1774" s="95"/>
      <c r="V1774" s="95"/>
    </row>
    <row r="1775" spans="2:22">
      <c r="B1775" s="70" t="s">
        <v>150</v>
      </c>
      <c r="C1775" s="165"/>
      <c r="D1775" s="72" t="s">
        <v>79</v>
      </c>
      <c r="E1775" s="95"/>
      <c r="F1775" s="72" t="s">
        <v>79</v>
      </c>
      <c r="G1775" s="95"/>
      <c r="H1775" s="72" t="s">
        <v>144</v>
      </c>
      <c r="I1775" s="165"/>
      <c r="J1775" s="92" t="s">
        <v>134</v>
      </c>
      <c r="K1775" s="93"/>
      <c r="L1775" s="92" t="s">
        <v>134</v>
      </c>
      <c r="M1775" s="71"/>
      <c r="N1775" s="72" t="s">
        <v>134</v>
      </c>
      <c r="O1775" s="71"/>
      <c r="P1775" s="72" t="s">
        <v>134</v>
      </c>
      <c r="Q1775" s="71"/>
      <c r="R1775" s="98">
        <v>44050</v>
      </c>
      <c r="S1775" s="87"/>
      <c r="T1775" s="95"/>
      <c r="U1775" s="95"/>
      <c r="V1775" s="95"/>
    </row>
    <row r="1776" spans="2:22">
      <c r="B1776" s="70" t="s">
        <v>150</v>
      </c>
      <c r="C1776" s="85"/>
      <c r="D1776" s="72" t="s">
        <v>79</v>
      </c>
      <c r="E1776" s="96"/>
      <c r="F1776" s="72" t="s">
        <v>79</v>
      </c>
      <c r="G1776" s="96"/>
      <c r="H1776" s="72" t="s">
        <v>285</v>
      </c>
      <c r="I1776" s="85"/>
      <c r="J1776" s="92" t="s">
        <v>600</v>
      </c>
      <c r="K1776" s="93"/>
      <c r="L1776" s="92" t="s">
        <v>600</v>
      </c>
      <c r="M1776" s="90"/>
      <c r="N1776" s="72" t="s">
        <v>253</v>
      </c>
      <c r="O1776" s="90"/>
      <c r="P1776" s="72" t="s">
        <v>253</v>
      </c>
      <c r="Q1776" s="90"/>
      <c r="R1776" s="98">
        <v>43994</v>
      </c>
      <c r="S1776" s="87"/>
      <c r="T1776" s="96"/>
      <c r="U1776" s="96"/>
      <c r="V1776" s="96"/>
    </row>
    <row r="1777" spans="2:22">
      <c r="B1777" s="70" t="s">
        <v>150</v>
      </c>
      <c r="C1777" s="101"/>
      <c r="D1777" s="72" t="s">
        <v>79</v>
      </c>
      <c r="E1777" s="95"/>
      <c r="F1777" s="72" t="s">
        <v>79</v>
      </c>
      <c r="G1777" s="95"/>
      <c r="H1777" s="72" t="s">
        <v>142</v>
      </c>
      <c r="I1777" s="101"/>
      <c r="J1777" s="92" t="s">
        <v>134</v>
      </c>
      <c r="K1777" s="93"/>
      <c r="L1777" s="92" t="s">
        <v>134</v>
      </c>
      <c r="M1777" s="71"/>
      <c r="N1777" s="72" t="s">
        <v>253</v>
      </c>
      <c r="O1777" s="71"/>
      <c r="P1777" s="72" t="s">
        <v>253</v>
      </c>
      <c r="Q1777" s="71"/>
      <c r="R1777" s="98">
        <v>42838</v>
      </c>
      <c r="S1777" s="87"/>
      <c r="T1777" s="95"/>
      <c r="U1777" s="95"/>
      <c r="V1777" s="95"/>
    </row>
    <row r="1778" spans="2:22">
      <c r="B1778" s="70" t="s">
        <v>150</v>
      </c>
      <c r="C1778" s="101"/>
      <c r="D1778" s="72" t="s">
        <v>69</v>
      </c>
      <c r="E1778" s="95"/>
      <c r="F1778" s="72" t="s">
        <v>69</v>
      </c>
      <c r="G1778" s="95"/>
      <c r="H1778" s="72" t="s">
        <v>143</v>
      </c>
      <c r="I1778" s="101"/>
      <c r="J1778" s="92" t="s">
        <v>134</v>
      </c>
      <c r="K1778" s="93"/>
      <c r="L1778" s="92" t="s">
        <v>134</v>
      </c>
      <c r="M1778" s="71"/>
      <c r="N1778" s="72" t="s">
        <v>253</v>
      </c>
      <c r="O1778" s="71"/>
      <c r="P1778" s="72" t="s">
        <v>253</v>
      </c>
      <c r="Q1778" s="71"/>
      <c r="R1778" s="98">
        <v>41950</v>
      </c>
      <c r="S1778" s="87"/>
      <c r="T1778" s="95"/>
      <c r="U1778" s="95"/>
      <c r="V1778" s="95"/>
    </row>
    <row r="1779" spans="2:22">
      <c r="B1779" s="70" t="s">
        <v>150</v>
      </c>
      <c r="C1779" s="101"/>
      <c r="D1779" s="72" t="s">
        <v>69</v>
      </c>
      <c r="E1779" s="95"/>
      <c r="F1779" s="72" t="s">
        <v>69</v>
      </c>
      <c r="G1779" s="95"/>
      <c r="H1779" s="72" t="s">
        <v>142</v>
      </c>
      <c r="I1779" s="101"/>
      <c r="J1779" s="92" t="s">
        <v>134</v>
      </c>
      <c r="K1779" s="93"/>
      <c r="L1779" s="92" t="s">
        <v>134</v>
      </c>
      <c r="M1779" s="71"/>
      <c r="N1779" s="72" t="s">
        <v>253</v>
      </c>
      <c r="O1779" s="71"/>
      <c r="P1779" s="72" t="s">
        <v>253</v>
      </c>
      <c r="Q1779" s="71"/>
      <c r="R1779" s="98">
        <v>40611</v>
      </c>
      <c r="S1779" s="87"/>
      <c r="T1779" s="95"/>
      <c r="U1779" s="95"/>
      <c r="V1779" s="95"/>
    </row>
    <row r="1780" spans="2:22">
      <c r="B1780" s="84" t="s">
        <v>160</v>
      </c>
      <c r="C1780" s="85"/>
      <c r="D1780" s="86" t="s">
        <v>60</v>
      </c>
      <c r="E1780" s="96"/>
      <c r="F1780" s="86" t="s">
        <v>60</v>
      </c>
      <c r="G1780" s="96"/>
      <c r="H1780" s="86" t="s">
        <v>142</v>
      </c>
      <c r="I1780" s="85"/>
      <c r="J1780" s="88" t="s">
        <v>134</v>
      </c>
      <c r="K1780" s="89"/>
      <c r="L1780" s="88" t="s">
        <v>134</v>
      </c>
      <c r="M1780" s="90"/>
      <c r="N1780" s="86" t="s">
        <v>134</v>
      </c>
      <c r="O1780" s="90"/>
      <c r="P1780" s="86" t="s">
        <v>134</v>
      </c>
      <c r="Q1780" s="90"/>
      <c r="R1780" s="97">
        <v>46080</v>
      </c>
      <c r="S1780" s="87"/>
      <c r="T1780" s="96"/>
      <c r="U1780" s="96"/>
      <c r="V1780" s="96"/>
    </row>
    <row r="1781" spans="2:22" s="368" customFormat="1">
      <c r="B1781" s="70" t="s">
        <v>160</v>
      </c>
      <c r="D1781" s="72" t="s">
        <v>60</v>
      </c>
      <c r="E1781" s="95"/>
      <c r="F1781" s="72" t="s">
        <v>60</v>
      </c>
      <c r="G1781" s="95"/>
      <c r="H1781" s="72" t="s">
        <v>143</v>
      </c>
      <c r="J1781" s="92" t="s">
        <v>134</v>
      </c>
      <c r="K1781" s="93"/>
      <c r="L1781" s="92" t="s">
        <v>134</v>
      </c>
      <c r="M1781" s="71"/>
      <c r="N1781" s="72" t="s">
        <v>134</v>
      </c>
      <c r="O1781" s="71"/>
      <c r="P1781" s="72" t="s">
        <v>134</v>
      </c>
      <c r="Q1781" s="71"/>
      <c r="R1781" s="98">
        <v>45534</v>
      </c>
      <c r="S1781" s="102"/>
      <c r="T1781" s="95"/>
      <c r="U1781" s="95"/>
      <c r="V1781" s="95"/>
    </row>
    <row r="1782" spans="2:22" s="301" customFormat="1">
      <c r="B1782" s="70" t="s">
        <v>160</v>
      </c>
      <c r="D1782" s="72" t="s">
        <v>60</v>
      </c>
      <c r="E1782" s="95"/>
      <c r="F1782" s="72" t="s">
        <v>60</v>
      </c>
      <c r="G1782" s="95"/>
      <c r="H1782" s="72" t="s">
        <v>142</v>
      </c>
      <c r="J1782" s="92" t="s">
        <v>134</v>
      </c>
      <c r="K1782" s="93"/>
      <c r="L1782" s="92" t="s">
        <v>134</v>
      </c>
      <c r="M1782" s="71"/>
      <c r="N1782" s="72" t="s">
        <v>134</v>
      </c>
      <c r="O1782" s="71"/>
      <c r="P1782" s="72" t="s">
        <v>134</v>
      </c>
      <c r="Q1782" s="71"/>
      <c r="R1782" s="98">
        <v>45177</v>
      </c>
      <c r="S1782" s="102"/>
      <c r="T1782" s="95"/>
      <c r="U1782" s="95"/>
      <c r="V1782" s="95"/>
    </row>
    <row r="1783" spans="2:22" s="239" customFormat="1">
      <c r="B1783" s="70" t="s">
        <v>160</v>
      </c>
      <c r="D1783" s="72" t="s">
        <v>60</v>
      </c>
      <c r="E1783" s="95"/>
      <c r="F1783" s="72" t="s">
        <v>60</v>
      </c>
      <c r="G1783" s="95"/>
      <c r="H1783" s="72" t="s">
        <v>142</v>
      </c>
      <c r="J1783" s="92" t="s">
        <v>134</v>
      </c>
      <c r="K1783" s="93"/>
      <c r="L1783" s="92" t="s">
        <v>134</v>
      </c>
      <c r="M1783" s="71"/>
      <c r="N1783" s="72" t="s">
        <v>134</v>
      </c>
      <c r="O1783" s="71"/>
      <c r="P1783" s="72" t="s">
        <v>134</v>
      </c>
      <c r="Q1783" s="71"/>
      <c r="R1783" s="98">
        <v>44267</v>
      </c>
      <c r="S1783" s="102"/>
      <c r="T1783" s="95"/>
      <c r="U1783" s="95"/>
      <c r="V1783" s="95"/>
    </row>
    <row r="1784" spans="2:22">
      <c r="B1784" s="70" t="s">
        <v>160</v>
      </c>
      <c r="C1784" s="101"/>
      <c r="D1784" s="72" t="s">
        <v>79</v>
      </c>
      <c r="E1784" s="95"/>
      <c r="F1784" s="72" t="s">
        <v>79</v>
      </c>
      <c r="G1784" s="95"/>
      <c r="H1784" s="72" t="s">
        <v>143</v>
      </c>
      <c r="I1784" s="101"/>
      <c r="J1784" s="92" t="s">
        <v>134</v>
      </c>
      <c r="K1784" s="93"/>
      <c r="L1784" s="92" t="s">
        <v>134</v>
      </c>
      <c r="M1784" s="71"/>
      <c r="N1784" s="72" t="s">
        <v>134</v>
      </c>
      <c r="O1784" s="71"/>
      <c r="P1784" s="72" t="s">
        <v>134</v>
      </c>
      <c r="Q1784" s="71"/>
      <c r="R1784" s="98">
        <v>43714</v>
      </c>
      <c r="S1784" s="87"/>
      <c r="T1784" s="95"/>
      <c r="U1784" s="95"/>
      <c r="V1784" s="95"/>
    </row>
    <row r="1785" spans="2:22">
      <c r="B1785" s="70" t="s">
        <v>160</v>
      </c>
      <c r="C1785" s="101"/>
      <c r="D1785" s="72" t="s">
        <v>79</v>
      </c>
      <c r="E1785" s="95"/>
      <c r="F1785" s="72" t="s">
        <v>79</v>
      </c>
      <c r="G1785" s="95"/>
      <c r="H1785" s="72" t="s">
        <v>142</v>
      </c>
      <c r="I1785" s="101"/>
      <c r="J1785" s="92" t="s">
        <v>134</v>
      </c>
      <c r="K1785" s="93"/>
      <c r="L1785" s="92" t="s">
        <v>134</v>
      </c>
      <c r="M1785" s="71"/>
      <c r="N1785" s="72" t="s">
        <v>134</v>
      </c>
      <c r="O1785" s="71"/>
      <c r="P1785" s="72" t="s">
        <v>134</v>
      </c>
      <c r="Q1785" s="71"/>
      <c r="R1785" s="98">
        <v>42811</v>
      </c>
      <c r="S1785" s="87"/>
      <c r="T1785" s="95"/>
      <c r="U1785" s="95"/>
      <c r="V1785" s="95"/>
    </row>
    <row r="1786" spans="2:22">
      <c r="B1786" s="70" t="s">
        <v>160</v>
      </c>
      <c r="C1786" s="101"/>
      <c r="D1786" s="72" t="s">
        <v>69</v>
      </c>
      <c r="E1786" s="95"/>
      <c r="F1786" s="72" t="s">
        <v>69</v>
      </c>
      <c r="G1786" s="95"/>
      <c r="H1786" s="72" t="s">
        <v>143</v>
      </c>
      <c r="I1786" s="101"/>
      <c r="J1786" s="92" t="s">
        <v>134</v>
      </c>
      <c r="K1786" s="93"/>
      <c r="L1786" s="92" t="s">
        <v>134</v>
      </c>
      <c r="M1786" s="71"/>
      <c r="N1786" s="72" t="s">
        <v>134</v>
      </c>
      <c r="O1786" s="71"/>
      <c r="P1786" s="72" t="s">
        <v>134</v>
      </c>
      <c r="Q1786" s="71"/>
      <c r="R1786" s="98">
        <v>42447</v>
      </c>
      <c r="S1786" s="87"/>
      <c r="T1786" s="95"/>
      <c r="U1786" s="95"/>
      <c r="V1786" s="95"/>
    </row>
    <row r="1787" spans="2:22">
      <c r="B1787" s="70" t="s">
        <v>160</v>
      </c>
      <c r="C1787" s="101"/>
      <c r="D1787" s="72" t="s">
        <v>69</v>
      </c>
      <c r="E1787" s="95"/>
      <c r="F1787" s="72" t="s">
        <v>69</v>
      </c>
      <c r="G1787" s="95"/>
      <c r="H1787" s="72" t="s">
        <v>142</v>
      </c>
      <c r="I1787" s="101"/>
      <c r="J1787" s="92" t="s">
        <v>134</v>
      </c>
      <c r="K1787" s="93"/>
      <c r="L1787" s="92" t="s">
        <v>134</v>
      </c>
      <c r="M1787" s="71"/>
      <c r="N1787" s="72" t="s">
        <v>134</v>
      </c>
      <c r="O1787" s="71"/>
      <c r="P1787" s="72" t="s">
        <v>134</v>
      </c>
      <c r="Q1787" s="71"/>
      <c r="R1787" s="98">
        <v>41469</v>
      </c>
      <c r="S1787" s="87"/>
      <c r="T1787" s="95"/>
      <c r="U1787" s="95"/>
      <c r="V1787" s="95"/>
    </row>
    <row r="1788" spans="2:22">
      <c r="B1788" s="84" t="s">
        <v>166</v>
      </c>
      <c r="C1788" s="85"/>
      <c r="D1788" s="86" t="s">
        <v>56</v>
      </c>
      <c r="E1788" s="96"/>
      <c r="F1788" s="86" t="s">
        <v>56</v>
      </c>
      <c r="G1788" s="96"/>
      <c r="H1788" s="86" t="s">
        <v>142</v>
      </c>
      <c r="I1788" s="85"/>
      <c r="J1788" s="88" t="s">
        <v>134</v>
      </c>
      <c r="K1788" s="89"/>
      <c r="L1788" s="88" t="s">
        <v>134</v>
      </c>
      <c r="M1788" s="90"/>
      <c r="N1788" s="86" t="s">
        <v>134</v>
      </c>
      <c r="O1788" s="90"/>
      <c r="P1788" s="86" t="s">
        <v>134</v>
      </c>
      <c r="Q1788" s="90"/>
      <c r="R1788" s="97">
        <v>45498</v>
      </c>
      <c r="S1788" s="87"/>
      <c r="T1788" s="96"/>
      <c r="U1788" s="96"/>
      <c r="V1788" s="96"/>
    </row>
    <row r="1789" spans="2:22" s="295" customFormat="1">
      <c r="B1789" s="70" t="s">
        <v>166</v>
      </c>
      <c r="D1789" s="72" t="s">
        <v>56</v>
      </c>
      <c r="E1789" s="95"/>
      <c r="F1789" s="72" t="s">
        <v>56</v>
      </c>
      <c r="G1789" s="95"/>
      <c r="H1789" s="72" t="s">
        <v>142</v>
      </c>
      <c r="J1789" s="92" t="s">
        <v>134</v>
      </c>
      <c r="K1789" s="93"/>
      <c r="L1789" s="92" t="s">
        <v>134</v>
      </c>
      <c r="M1789" s="71"/>
      <c r="N1789" s="72" t="s">
        <v>134</v>
      </c>
      <c r="O1789" s="71"/>
      <c r="P1789" s="72" t="s">
        <v>134</v>
      </c>
      <c r="Q1789" s="71"/>
      <c r="R1789" s="98">
        <v>44761</v>
      </c>
      <c r="S1789" s="102"/>
      <c r="T1789" s="95"/>
      <c r="U1789" s="95"/>
      <c r="V1789" s="95"/>
    </row>
    <row r="1790" spans="2:22" s="182" customFormat="1">
      <c r="B1790" s="70" t="s">
        <v>166</v>
      </c>
      <c r="D1790" s="72" t="s">
        <v>53</v>
      </c>
      <c r="E1790" s="95"/>
      <c r="F1790" s="72" t="s">
        <v>53</v>
      </c>
      <c r="G1790" s="95"/>
      <c r="H1790" s="72" t="s">
        <v>144</v>
      </c>
      <c r="J1790" s="92" t="s">
        <v>134</v>
      </c>
      <c r="K1790" s="93"/>
      <c r="L1790" s="92" t="s">
        <v>134</v>
      </c>
      <c r="M1790" s="71"/>
      <c r="N1790" s="72" t="s">
        <v>134</v>
      </c>
      <c r="O1790" s="71"/>
      <c r="P1790" s="72" t="s">
        <v>134</v>
      </c>
      <c r="Q1790" s="71"/>
      <c r="R1790" s="98">
        <v>44238</v>
      </c>
      <c r="S1790" s="102"/>
      <c r="T1790" s="95"/>
      <c r="U1790" s="95"/>
      <c r="V1790" s="95"/>
    </row>
    <row r="1791" spans="2:22">
      <c r="B1791" s="70" t="s">
        <v>166</v>
      </c>
      <c r="C1791" s="101"/>
      <c r="D1791" s="72" t="s">
        <v>39</v>
      </c>
      <c r="E1791" s="95"/>
      <c r="F1791" s="72" t="s">
        <v>39</v>
      </c>
      <c r="G1791" s="95"/>
      <c r="H1791" s="72" t="s">
        <v>142</v>
      </c>
      <c r="I1791" s="101"/>
      <c r="J1791" s="92" t="s">
        <v>134</v>
      </c>
      <c r="K1791" s="93"/>
      <c r="L1791" s="92" t="s">
        <v>134</v>
      </c>
      <c r="M1791" s="71"/>
      <c r="N1791" s="72" t="s">
        <v>134</v>
      </c>
      <c r="O1791" s="71"/>
      <c r="P1791" s="72" t="s">
        <v>134</v>
      </c>
      <c r="Q1791" s="71"/>
      <c r="R1791" s="98">
        <v>43879</v>
      </c>
      <c r="S1791" s="87"/>
      <c r="T1791" s="95"/>
      <c r="U1791" s="95"/>
      <c r="V1791" s="95"/>
    </row>
    <row r="1792" spans="2:22">
      <c r="B1792" s="70" t="s">
        <v>166</v>
      </c>
      <c r="C1792" s="101"/>
      <c r="D1792" s="72" t="s">
        <v>37</v>
      </c>
      <c r="E1792" s="95"/>
      <c r="F1792" s="72" t="s">
        <v>37</v>
      </c>
      <c r="G1792" s="95"/>
      <c r="H1792" s="72" t="s">
        <v>144</v>
      </c>
      <c r="I1792" s="101"/>
      <c r="J1792" s="92" t="s">
        <v>134</v>
      </c>
      <c r="K1792" s="93"/>
      <c r="L1792" s="92" t="s">
        <v>134</v>
      </c>
      <c r="M1792" s="71"/>
      <c r="N1792" s="72" t="s">
        <v>134</v>
      </c>
      <c r="O1792" s="71"/>
      <c r="P1792" s="72" t="s">
        <v>134</v>
      </c>
      <c r="Q1792" s="71"/>
      <c r="R1792" s="98">
        <v>43664</v>
      </c>
      <c r="S1792" s="87"/>
      <c r="T1792" s="95"/>
      <c r="U1792" s="95"/>
      <c r="V1792" s="95"/>
    </row>
    <row r="1793" spans="2:22">
      <c r="B1793" s="70" t="s">
        <v>166</v>
      </c>
      <c r="C1793" s="101"/>
      <c r="D1793" s="72" t="s">
        <v>37</v>
      </c>
      <c r="E1793" s="95"/>
      <c r="F1793" s="72" t="s">
        <v>37</v>
      </c>
      <c r="G1793" s="95"/>
      <c r="H1793" s="72" t="s">
        <v>142</v>
      </c>
      <c r="I1793" s="101"/>
      <c r="J1793" s="92" t="s">
        <v>134</v>
      </c>
      <c r="K1793" s="93"/>
      <c r="L1793" s="92" t="s">
        <v>134</v>
      </c>
      <c r="M1793" s="71"/>
      <c r="N1793" s="72" t="s">
        <v>134</v>
      </c>
      <c r="O1793" s="71"/>
      <c r="P1793" s="72" t="s">
        <v>134</v>
      </c>
      <c r="Q1793" s="71"/>
      <c r="R1793" s="98">
        <v>41647</v>
      </c>
      <c r="S1793" s="87"/>
      <c r="T1793" s="95"/>
      <c r="U1793" s="95"/>
      <c r="V1793" s="95"/>
    </row>
    <row r="1794" spans="2:22">
      <c r="B1794" s="84" t="s">
        <v>22</v>
      </c>
      <c r="C1794" s="85"/>
      <c r="D1794" s="86" t="s">
        <v>2</v>
      </c>
      <c r="E1794" s="96"/>
      <c r="F1794" s="86" t="s">
        <v>2</v>
      </c>
      <c r="G1794" s="96"/>
      <c r="H1794" s="86" t="s">
        <v>142</v>
      </c>
      <c r="I1794" s="85"/>
      <c r="J1794" s="88" t="s">
        <v>134</v>
      </c>
      <c r="K1794" s="89"/>
      <c r="L1794" s="88" t="s">
        <v>134</v>
      </c>
      <c r="M1794" s="90"/>
      <c r="N1794" s="86" t="s">
        <v>134</v>
      </c>
      <c r="O1794" s="90"/>
      <c r="P1794" s="86" t="s">
        <v>134</v>
      </c>
      <c r="Q1794" s="90"/>
      <c r="R1794" s="97">
        <v>45439</v>
      </c>
      <c r="S1794" s="87"/>
      <c r="T1794" s="96"/>
      <c r="U1794" s="96"/>
      <c r="V1794" s="96"/>
    </row>
    <row r="1795" spans="2:22" s="286" customFormat="1">
      <c r="B1795" s="70" t="s">
        <v>22</v>
      </c>
      <c r="D1795" s="72" t="s">
        <v>2</v>
      </c>
      <c r="E1795" s="95"/>
      <c r="F1795" s="72" t="s">
        <v>2</v>
      </c>
      <c r="G1795" s="95"/>
      <c r="H1795" s="72" t="s">
        <v>142</v>
      </c>
      <c r="J1795" s="92" t="s">
        <v>134</v>
      </c>
      <c r="K1795" s="93"/>
      <c r="L1795" s="92" t="s">
        <v>134</v>
      </c>
      <c r="M1795" s="71"/>
      <c r="N1795" s="72" t="s">
        <v>134</v>
      </c>
      <c r="O1795" s="71"/>
      <c r="P1795" s="72" t="s">
        <v>134</v>
      </c>
      <c r="Q1795" s="71"/>
      <c r="R1795" s="98">
        <v>44698</v>
      </c>
      <c r="S1795" s="102"/>
      <c r="T1795" s="95"/>
      <c r="U1795" s="95"/>
      <c r="V1795" s="95"/>
    </row>
    <row r="1796" spans="2:22" s="173" customFormat="1">
      <c r="B1796" s="70" t="s">
        <v>22</v>
      </c>
      <c r="D1796" s="72" t="s">
        <v>2</v>
      </c>
      <c r="E1796" s="95"/>
      <c r="F1796" s="72" t="s">
        <v>2</v>
      </c>
      <c r="G1796" s="95"/>
      <c r="H1796" s="72" t="s">
        <v>142</v>
      </c>
      <c r="J1796" s="92" t="s">
        <v>134</v>
      </c>
      <c r="K1796" s="93"/>
      <c r="L1796" s="92" t="s">
        <v>134</v>
      </c>
      <c r="M1796" s="71"/>
      <c r="N1796" s="72" t="s">
        <v>134</v>
      </c>
      <c r="O1796" s="71"/>
      <c r="P1796" s="72" t="s">
        <v>134</v>
      </c>
      <c r="Q1796" s="71"/>
      <c r="R1796" s="98">
        <v>37940</v>
      </c>
      <c r="S1796" s="102"/>
      <c r="T1796" s="95"/>
      <c r="U1796" s="95"/>
      <c r="V1796" s="95"/>
    </row>
    <row r="1797" spans="2:22">
      <c r="B1797" s="70" t="s">
        <v>22</v>
      </c>
      <c r="C1797" s="101"/>
      <c r="D1797" s="72" t="s">
        <v>2</v>
      </c>
      <c r="E1797" s="95"/>
      <c r="F1797" s="72" t="s">
        <v>2</v>
      </c>
      <c r="G1797" s="95"/>
      <c r="H1797" s="72" t="s">
        <v>134</v>
      </c>
      <c r="I1797" s="101"/>
      <c r="J1797" s="92" t="s">
        <v>134</v>
      </c>
      <c r="K1797" s="93"/>
      <c r="L1797" s="92" t="s">
        <v>134</v>
      </c>
      <c r="M1797" s="71"/>
      <c r="N1797" s="72" t="s">
        <v>134</v>
      </c>
      <c r="O1797" s="71"/>
      <c r="P1797" s="72" t="s">
        <v>134</v>
      </c>
      <c r="Q1797" s="71"/>
      <c r="R1797" s="98">
        <v>37421</v>
      </c>
      <c r="S1797" s="87"/>
      <c r="T1797" s="95"/>
      <c r="U1797" s="95"/>
      <c r="V1797" s="95"/>
    </row>
    <row r="1798" spans="2:22">
      <c r="B1798" s="70" t="s">
        <v>22</v>
      </c>
      <c r="C1798" s="101"/>
      <c r="D1798" s="72" t="s">
        <v>19</v>
      </c>
      <c r="E1798" s="95"/>
      <c r="F1798" s="72" t="s">
        <v>2</v>
      </c>
      <c r="G1798" s="95"/>
      <c r="H1798" s="72" t="s">
        <v>134</v>
      </c>
      <c r="I1798" s="101"/>
      <c r="J1798" s="92" t="s">
        <v>134</v>
      </c>
      <c r="K1798" s="93"/>
      <c r="L1798" s="92" t="s">
        <v>134</v>
      </c>
      <c r="M1798" s="71"/>
      <c r="N1798" s="72" t="s">
        <v>134</v>
      </c>
      <c r="O1798" s="71"/>
      <c r="P1798" s="72" t="s">
        <v>134</v>
      </c>
      <c r="Q1798" s="71"/>
      <c r="R1798" s="98">
        <v>36042</v>
      </c>
      <c r="S1798" s="87"/>
      <c r="T1798" s="95"/>
      <c r="U1798" s="95"/>
      <c r="V1798" s="95"/>
    </row>
    <row r="1799" spans="2:22">
      <c r="B1799" s="70" t="s">
        <v>22</v>
      </c>
      <c r="C1799" s="101"/>
      <c r="D1799" s="72" t="s">
        <v>19</v>
      </c>
      <c r="E1799" s="95"/>
      <c r="F1799" s="72" t="s">
        <v>134</v>
      </c>
      <c r="G1799" s="95"/>
      <c r="H1799" s="72" t="s">
        <v>134</v>
      </c>
      <c r="I1799" s="101"/>
      <c r="J1799" s="92" t="s">
        <v>134</v>
      </c>
      <c r="K1799" s="93"/>
      <c r="L1799" s="92" t="s">
        <v>134</v>
      </c>
      <c r="M1799" s="71"/>
      <c r="N1799" s="72" t="s">
        <v>134</v>
      </c>
      <c r="O1799" s="71"/>
      <c r="P1799" s="72" t="s">
        <v>134</v>
      </c>
      <c r="Q1799" s="71"/>
      <c r="R1799" s="98">
        <v>35082</v>
      </c>
      <c r="S1799" s="87"/>
      <c r="T1799" s="95"/>
      <c r="U1799" s="95"/>
      <c r="V1799" s="95"/>
    </row>
    <row r="1800" spans="2:22">
      <c r="B1800" s="70" t="s">
        <v>22</v>
      </c>
      <c r="C1800" s="101"/>
      <c r="D1800" s="72" t="s">
        <v>24</v>
      </c>
      <c r="E1800" s="95"/>
      <c r="F1800" s="72" t="s">
        <v>134</v>
      </c>
      <c r="G1800" s="95"/>
      <c r="H1800" s="72" t="s">
        <v>134</v>
      </c>
      <c r="I1800" s="101"/>
      <c r="J1800" s="92" t="s">
        <v>134</v>
      </c>
      <c r="K1800" s="93"/>
      <c r="L1800" s="92" t="s">
        <v>134</v>
      </c>
      <c r="M1800" s="71"/>
      <c r="N1800" s="72" t="s">
        <v>134</v>
      </c>
      <c r="O1800" s="71"/>
      <c r="P1800" s="72" t="s">
        <v>134</v>
      </c>
      <c r="Q1800" s="71"/>
      <c r="R1800" s="98">
        <v>34478</v>
      </c>
      <c r="S1800" s="87"/>
      <c r="T1800" s="95"/>
      <c r="U1800" s="95"/>
      <c r="V1800" s="95"/>
    </row>
    <row r="1801" spans="2:22">
      <c r="B1801" s="70" t="s">
        <v>22</v>
      </c>
      <c r="C1801" s="101"/>
      <c r="D1801" s="72" t="s">
        <v>29</v>
      </c>
      <c r="E1801" s="95"/>
      <c r="F1801" s="72" t="s">
        <v>134</v>
      </c>
      <c r="G1801" s="95"/>
      <c r="H1801" s="72" t="s">
        <v>134</v>
      </c>
      <c r="I1801" s="101"/>
      <c r="J1801" s="92" t="s">
        <v>134</v>
      </c>
      <c r="K1801" s="93"/>
      <c r="L1801" s="92" t="s">
        <v>134</v>
      </c>
      <c r="M1801" s="71"/>
      <c r="N1801" s="72" t="s">
        <v>134</v>
      </c>
      <c r="O1801" s="71"/>
      <c r="P1801" s="72" t="s">
        <v>134</v>
      </c>
      <c r="Q1801" s="71"/>
      <c r="R1801" s="98">
        <v>32771</v>
      </c>
      <c r="S1801" s="87"/>
      <c r="T1801" s="95"/>
      <c r="U1801" s="95"/>
      <c r="V1801" s="95"/>
    </row>
    <row r="1802" spans="2:22">
      <c r="B1802" s="84" t="s">
        <v>178</v>
      </c>
      <c r="C1802" s="85"/>
      <c r="D1802" s="86" t="s">
        <v>254</v>
      </c>
      <c r="E1802" s="96"/>
      <c r="F1802" s="86" t="s">
        <v>254</v>
      </c>
      <c r="G1802" s="96"/>
      <c r="H1802" s="86" t="s">
        <v>302</v>
      </c>
      <c r="I1802" s="85"/>
      <c r="J1802" s="92" t="s">
        <v>134</v>
      </c>
      <c r="K1802" s="93"/>
      <c r="L1802" s="92" t="s">
        <v>134</v>
      </c>
      <c r="M1802" s="90"/>
      <c r="N1802" s="86" t="s">
        <v>134</v>
      </c>
      <c r="O1802" s="90"/>
      <c r="P1802" s="86" t="s">
        <v>134</v>
      </c>
      <c r="Q1802" s="90"/>
      <c r="R1802" s="97">
        <v>44896</v>
      </c>
      <c r="S1802" s="87"/>
      <c r="T1802" s="95"/>
      <c r="U1802" s="95"/>
      <c r="V1802" s="95"/>
    </row>
    <row r="1803" spans="2:22" s="199" customFormat="1">
      <c r="B1803" s="70" t="s">
        <v>178</v>
      </c>
      <c r="D1803" s="72" t="s">
        <v>60</v>
      </c>
      <c r="E1803" s="95"/>
      <c r="F1803" s="72" t="s">
        <v>60</v>
      </c>
      <c r="G1803" s="95"/>
      <c r="H1803" s="72" t="s">
        <v>144</v>
      </c>
      <c r="J1803" s="92" t="s">
        <v>134</v>
      </c>
      <c r="K1803" s="93"/>
      <c r="L1803" s="92" t="s">
        <v>134</v>
      </c>
      <c r="M1803" s="71"/>
      <c r="N1803" s="72" t="s">
        <v>134</v>
      </c>
      <c r="O1803" s="71"/>
      <c r="P1803" s="72" t="s">
        <v>134</v>
      </c>
      <c r="Q1803" s="71"/>
      <c r="R1803" s="98">
        <v>44274</v>
      </c>
      <c r="S1803" s="102"/>
      <c r="T1803" s="95"/>
      <c r="U1803" s="95"/>
      <c r="V1803" s="95"/>
    </row>
    <row r="1804" spans="2:22">
      <c r="B1804" s="70" t="s">
        <v>178</v>
      </c>
      <c r="C1804" s="115"/>
      <c r="D1804" s="72" t="s">
        <v>53</v>
      </c>
      <c r="E1804" s="95"/>
      <c r="F1804" s="72" t="s">
        <v>53</v>
      </c>
      <c r="G1804" s="95"/>
      <c r="H1804" s="72" t="s">
        <v>285</v>
      </c>
      <c r="I1804" s="115"/>
      <c r="J1804" s="92" t="s">
        <v>600</v>
      </c>
      <c r="K1804" s="93"/>
      <c r="L1804" s="92" t="s">
        <v>600</v>
      </c>
      <c r="M1804" s="71"/>
      <c r="N1804" s="72" t="s">
        <v>134</v>
      </c>
      <c r="O1804" s="71"/>
      <c r="P1804" s="72" t="s">
        <v>134</v>
      </c>
      <c r="Q1804" s="71"/>
      <c r="R1804" s="98">
        <v>44237</v>
      </c>
      <c r="S1804" s="87"/>
      <c r="T1804" s="96"/>
      <c r="U1804" s="96"/>
      <c r="V1804" s="96"/>
    </row>
    <row r="1805" spans="2:22">
      <c r="B1805" s="70" t="s">
        <v>178</v>
      </c>
      <c r="C1805" s="101"/>
      <c r="D1805" s="72" t="s">
        <v>53</v>
      </c>
      <c r="E1805" s="95"/>
      <c r="F1805" s="72" t="s">
        <v>53</v>
      </c>
      <c r="G1805" s="95"/>
      <c r="H1805" s="72" t="s">
        <v>142</v>
      </c>
      <c r="I1805" s="101"/>
      <c r="J1805" s="92" t="s">
        <v>134</v>
      </c>
      <c r="K1805" s="93"/>
      <c r="L1805" s="92" t="s">
        <v>134</v>
      </c>
      <c r="M1805" s="71"/>
      <c r="N1805" s="72" t="s">
        <v>134</v>
      </c>
      <c r="O1805" s="71"/>
      <c r="P1805" s="72" t="s">
        <v>134</v>
      </c>
      <c r="Q1805" s="71"/>
      <c r="R1805" s="98">
        <v>43623</v>
      </c>
      <c r="S1805" s="87"/>
      <c r="T1805" s="95"/>
      <c r="U1805" s="95"/>
      <c r="V1805" s="95"/>
    </row>
    <row r="1806" spans="2:22">
      <c r="B1806" s="70" t="s">
        <v>178</v>
      </c>
      <c r="C1806" s="101"/>
      <c r="D1806" s="72" t="s">
        <v>39</v>
      </c>
      <c r="E1806" s="95"/>
      <c r="F1806" s="72" t="s">
        <v>39</v>
      </c>
      <c r="G1806" s="95"/>
      <c r="H1806" s="72" t="s">
        <v>144</v>
      </c>
      <c r="I1806" s="101"/>
      <c r="J1806" s="92" t="s">
        <v>293</v>
      </c>
      <c r="K1806" s="93"/>
      <c r="L1806" s="92" t="s">
        <v>293</v>
      </c>
      <c r="M1806" s="71"/>
      <c r="N1806" s="72" t="s">
        <v>134</v>
      </c>
      <c r="O1806" s="71"/>
      <c r="P1806" s="72" t="s">
        <v>134</v>
      </c>
      <c r="Q1806" s="71"/>
      <c r="R1806" s="98">
        <v>43167</v>
      </c>
      <c r="S1806" s="87"/>
      <c r="T1806" s="95"/>
      <c r="U1806" s="95"/>
      <c r="V1806" s="95"/>
    </row>
    <row r="1807" spans="2:22">
      <c r="B1807" s="70" t="s">
        <v>178</v>
      </c>
      <c r="C1807" s="101"/>
      <c r="D1807" s="72" t="s">
        <v>39</v>
      </c>
      <c r="E1807" s="95"/>
      <c r="F1807" s="72" t="s">
        <v>39</v>
      </c>
      <c r="G1807" s="95"/>
      <c r="H1807" s="72" t="s">
        <v>285</v>
      </c>
      <c r="I1807" s="101"/>
      <c r="J1807" s="92" t="s">
        <v>600</v>
      </c>
      <c r="K1807" s="93"/>
      <c r="L1807" s="92" t="s">
        <v>600</v>
      </c>
      <c r="M1807" s="71"/>
      <c r="N1807" s="72" t="s">
        <v>134</v>
      </c>
      <c r="O1807" s="71"/>
      <c r="P1807" s="72" t="s">
        <v>134</v>
      </c>
      <c r="Q1807" s="71"/>
      <c r="R1807" s="98">
        <v>42999</v>
      </c>
      <c r="S1807" s="87"/>
      <c r="T1807" s="95"/>
      <c r="U1807" s="95"/>
      <c r="V1807" s="95"/>
    </row>
    <row r="1808" spans="2:22">
      <c r="B1808" s="70" t="s">
        <v>178</v>
      </c>
      <c r="C1808" s="101"/>
      <c r="D1808" s="72" t="s">
        <v>39</v>
      </c>
      <c r="E1808" s="95"/>
      <c r="F1808" s="72" t="s">
        <v>39</v>
      </c>
      <c r="G1808" s="95"/>
      <c r="H1808" s="72" t="s">
        <v>142</v>
      </c>
      <c r="I1808" s="101"/>
      <c r="J1808" s="92" t="s">
        <v>134</v>
      </c>
      <c r="K1808" s="93"/>
      <c r="L1808" s="92" t="s">
        <v>134</v>
      </c>
      <c r="M1808" s="71"/>
      <c r="N1808" s="72" t="s">
        <v>134</v>
      </c>
      <c r="O1808" s="71"/>
      <c r="P1808" s="72" t="s">
        <v>134</v>
      </c>
      <c r="Q1808" s="71"/>
      <c r="R1808" s="98">
        <v>42464</v>
      </c>
      <c r="S1808" s="87"/>
      <c r="T1808" s="95"/>
      <c r="U1808" s="95"/>
      <c r="V1808" s="95"/>
    </row>
    <row r="1809" spans="2:22">
      <c r="B1809" s="70" t="s">
        <v>178</v>
      </c>
      <c r="C1809" s="101"/>
      <c r="D1809" s="72" t="s">
        <v>45</v>
      </c>
      <c r="E1809" s="95"/>
      <c r="F1809" s="72" t="s">
        <v>45</v>
      </c>
      <c r="G1809" s="95"/>
      <c r="H1809" s="72" t="s">
        <v>142</v>
      </c>
      <c r="I1809" s="101"/>
      <c r="J1809" s="92" t="s">
        <v>134</v>
      </c>
      <c r="K1809" s="93"/>
      <c r="L1809" s="92" t="s">
        <v>134</v>
      </c>
      <c r="M1809" s="71"/>
      <c r="N1809" s="72" t="s">
        <v>134</v>
      </c>
      <c r="O1809" s="71"/>
      <c r="P1809" s="72" t="s">
        <v>134</v>
      </c>
      <c r="Q1809" s="71"/>
      <c r="R1809" s="98">
        <v>41218</v>
      </c>
      <c r="S1809" s="87"/>
      <c r="T1809" s="95"/>
      <c r="U1809" s="95"/>
      <c r="V1809" s="95"/>
    </row>
    <row r="1810" spans="2:22">
      <c r="B1810" s="84" t="s">
        <v>73</v>
      </c>
      <c r="C1810" s="85"/>
      <c r="D1810" s="86" t="s">
        <v>37</v>
      </c>
      <c r="E1810" s="96"/>
      <c r="F1810" s="86" t="s">
        <v>37</v>
      </c>
      <c r="G1810" s="96"/>
      <c r="H1810" s="86" t="s">
        <v>142</v>
      </c>
      <c r="I1810" s="85"/>
      <c r="J1810" s="88" t="s">
        <v>134</v>
      </c>
      <c r="K1810" s="89"/>
      <c r="L1810" s="88" t="s">
        <v>134</v>
      </c>
      <c r="M1810" s="90"/>
      <c r="N1810" s="86" t="s">
        <v>134</v>
      </c>
      <c r="O1810" s="90"/>
      <c r="P1810" s="86" t="s">
        <v>134</v>
      </c>
      <c r="Q1810" s="90"/>
      <c r="R1810" s="97">
        <v>45639</v>
      </c>
      <c r="S1810" s="87"/>
      <c r="T1810" s="95"/>
      <c r="U1810" s="95"/>
      <c r="V1810" s="95"/>
    </row>
    <row r="1811" spans="2:22" s="317" customFormat="1">
      <c r="B1811" s="70" t="s">
        <v>73</v>
      </c>
      <c r="D1811" s="72" t="s">
        <v>32</v>
      </c>
      <c r="E1811" s="95"/>
      <c r="F1811" s="72" t="s">
        <v>32</v>
      </c>
      <c r="G1811" s="95"/>
      <c r="H1811" s="72" t="s">
        <v>144</v>
      </c>
      <c r="J1811" s="92" t="s">
        <v>134</v>
      </c>
      <c r="K1811" s="93"/>
      <c r="L1811" s="92" t="s">
        <v>134</v>
      </c>
      <c r="M1811" s="71"/>
      <c r="N1811" s="72" t="s">
        <v>134</v>
      </c>
      <c r="O1811" s="71"/>
      <c r="P1811" s="72" t="s">
        <v>134</v>
      </c>
      <c r="Q1811" s="71"/>
      <c r="R1811" s="98">
        <v>45254</v>
      </c>
      <c r="S1811" s="102"/>
      <c r="T1811" s="95"/>
      <c r="U1811" s="95"/>
      <c r="V1811" s="95"/>
    </row>
    <row r="1812" spans="2:22" s="250" customFormat="1">
      <c r="B1812" s="70" t="s">
        <v>73</v>
      </c>
      <c r="D1812" s="72" t="s">
        <v>32</v>
      </c>
      <c r="E1812" s="95"/>
      <c r="F1812" s="72" t="s">
        <v>32</v>
      </c>
      <c r="G1812" s="95"/>
      <c r="H1812" s="72" t="s">
        <v>144</v>
      </c>
      <c r="J1812" s="92" t="s">
        <v>134</v>
      </c>
      <c r="K1812" s="93"/>
      <c r="L1812" s="92" t="s">
        <v>134</v>
      </c>
      <c r="M1812" s="71"/>
      <c r="N1812" s="72" t="s">
        <v>134</v>
      </c>
      <c r="O1812" s="71"/>
      <c r="P1812" s="72" t="s">
        <v>134</v>
      </c>
      <c r="Q1812" s="71"/>
      <c r="R1812" s="98">
        <v>44778</v>
      </c>
      <c r="S1812" s="102"/>
      <c r="T1812" s="95"/>
      <c r="U1812" s="95"/>
      <c r="V1812" s="95"/>
    </row>
    <row r="1813" spans="2:22" s="184" customFormat="1">
      <c r="B1813" s="70" t="s">
        <v>73</v>
      </c>
      <c r="D1813" s="72" t="s">
        <v>32</v>
      </c>
      <c r="E1813" s="95"/>
      <c r="F1813" s="72" t="s">
        <v>32</v>
      </c>
      <c r="G1813" s="95"/>
      <c r="H1813" s="72" t="s">
        <v>142</v>
      </c>
      <c r="J1813" s="92" t="s">
        <v>134</v>
      </c>
      <c r="K1813" s="93"/>
      <c r="L1813" s="92" t="s">
        <v>134</v>
      </c>
      <c r="M1813" s="71"/>
      <c r="N1813" s="72" t="s">
        <v>134</v>
      </c>
      <c r="O1813" s="71"/>
      <c r="P1813" s="72" t="s">
        <v>134</v>
      </c>
      <c r="Q1813" s="71"/>
      <c r="R1813" s="98">
        <v>44365</v>
      </c>
      <c r="S1813" s="102"/>
      <c r="T1813" s="95"/>
      <c r="U1813" s="95"/>
      <c r="V1813" s="95"/>
    </row>
    <row r="1814" spans="2:22">
      <c r="B1814" s="70" t="s">
        <v>73</v>
      </c>
      <c r="C1814" s="101"/>
      <c r="D1814" s="72" t="s">
        <v>32</v>
      </c>
      <c r="E1814" s="95"/>
      <c r="F1814" s="72" t="s">
        <v>32</v>
      </c>
      <c r="G1814" s="95"/>
      <c r="H1814" s="72" t="s">
        <v>142</v>
      </c>
      <c r="I1814" s="101"/>
      <c r="J1814" s="92" t="s">
        <v>134</v>
      </c>
      <c r="K1814" s="93"/>
      <c r="L1814" s="92" t="s">
        <v>134</v>
      </c>
      <c r="M1814" s="71"/>
      <c r="N1814" s="72" t="s">
        <v>134</v>
      </c>
      <c r="O1814" s="71"/>
      <c r="P1814" s="72" t="s">
        <v>134</v>
      </c>
      <c r="Q1814" s="71"/>
      <c r="R1814" s="98">
        <v>43735</v>
      </c>
      <c r="S1814" s="87"/>
      <c r="T1814" s="95"/>
      <c r="U1814" s="95"/>
      <c r="V1814" s="95"/>
    </row>
    <row r="1815" spans="2:22">
      <c r="B1815" s="70" t="s">
        <v>73</v>
      </c>
      <c r="C1815" s="101"/>
      <c r="D1815" s="72" t="s">
        <v>32</v>
      </c>
      <c r="E1815" s="95"/>
      <c r="F1815" s="72" t="s">
        <v>32</v>
      </c>
      <c r="G1815" s="95"/>
      <c r="H1815" s="72" t="s">
        <v>143</v>
      </c>
      <c r="I1815" s="101"/>
      <c r="J1815" s="92" t="s">
        <v>134</v>
      </c>
      <c r="K1815" s="93"/>
      <c r="L1815" s="92" t="s">
        <v>134</v>
      </c>
      <c r="M1815" s="71"/>
      <c r="N1815" s="72" t="s">
        <v>134</v>
      </c>
      <c r="O1815" s="71"/>
      <c r="P1815" s="72" t="s">
        <v>134</v>
      </c>
      <c r="Q1815" s="71"/>
      <c r="R1815" s="98">
        <v>42832</v>
      </c>
      <c r="S1815" s="87"/>
      <c r="T1815" s="95"/>
      <c r="U1815" s="95"/>
      <c r="V1815" s="95"/>
    </row>
    <row r="1816" spans="2:22">
      <c r="B1816" s="70" t="s">
        <v>73</v>
      </c>
      <c r="C1816" s="101"/>
      <c r="D1816" s="72" t="s">
        <v>32</v>
      </c>
      <c r="E1816" s="95"/>
      <c r="F1816" s="72" t="s">
        <v>32</v>
      </c>
      <c r="G1816" s="95"/>
      <c r="H1816" s="72" t="s">
        <v>142</v>
      </c>
      <c r="I1816" s="101"/>
      <c r="J1816" s="92" t="s">
        <v>134</v>
      </c>
      <c r="K1816" s="93"/>
      <c r="L1816" s="92" t="s">
        <v>134</v>
      </c>
      <c r="M1816" s="71"/>
      <c r="N1816" s="72" t="s">
        <v>134</v>
      </c>
      <c r="O1816" s="71"/>
      <c r="P1816" s="72" t="s">
        <v>134</v>
      </c>
      <c r="Q1816" s="71"/>
      <c r="R1816" s="98">
        <v>41551</v>
      </c>
      <c r="S1816" s="87"/>
      <c r="T1816" s="95"/>
      <c r="U1816" s="95"/>
      <c r="V1816" s="95"/>
    </row>
    <row r="1817" spans="2:22">
      <c r="B1817" s="70" t="s">
        <v>73</v>
      </c>
      <c r="C1817" s="101"/>
      <c r="D1817" s="72" t="s">
        <v>32</v>
      </c>
      <c r="E1817" s="95"/>
      <c r="F1817" s="72" t="s">
        <v>32</v>
      </c>
      <c r="G1817" s="95"/>
      <c r="H1817" s="72" t="s">
        <v>144</v>
      </c>
      <c r="I1817" s="101"/>
      <c r="J1817" s="92" t="s">
        <v>134</v>
      </c>
      <c r="K1817" s="93"/>
      <c r="L1817" s="92" t="s">
        <v>134</v>
      </c>
      <c r="M1817" s="71"/>
      <c r="N1817" s="72" t="s">
        <v>134</v>
      </c>
      <c r="O1817" s="71"/>
      <c r="P1817" s="72" t="s">
        <v>134</v>
      </c>
      <c r="Q1817" s="71"/>
      <c r="R1817" s="98">
        <v>40952</v>
      </c>
      <c r="S1817" s="87"/>
      <c r="T1817" s="95"/>
      <c r="U1817" s="95"/>
      <c r="V1817" s="95"/>
    </row>
    <row r="1818" spans="2:22">
      <c r="B1818" s="70" t="s">
        <v>73</v>
      </c>
      <c r="C1818" s="101"/>
      <c r="D1818" s="72" t="s">
        <v>114</v>
      </c>
      <c r="E1818" s="95"/>
      <c r="F1818" s="72" t="s">
        <v>114</v>
      </c>
      <c r="G1818" s="95"/>
      <c r="H1818" s="72" t="s">
        <v>142</v>
      </c>
      <c r="I1818" s="101"/>
      <c r="J1818" s="92" t="s">
        <v>134</v>
      </c>
      <c r="K1818" s="93"/>
      <c r="L1818" s="92" t="s">
        <v>134</v>
      </c>
      <c r="M1818" s="71"/>
      <c r="N1818" s="72" t="s">
        <v>134</v>
      </c>
      <c r="O1818" s="71"/>
      <c r="P1818" s="72" t="s">
        <v>134</v>
      </c>
      <c r="Q1818" s="71"/>
      <c r="R1818" s="98">
        <v>39899</v>
      </c>
      <c r="S1818" s="87"/>
      <c r="T1818" s="95"/>
      <c r="U1818" s="95"/>
      <c r="V1818" s="95"/>
    </row>
    <row r="1819" spans="2:22">
      <c r="B1819" s="70" t="s">
        <v>73</v>
      </c>
      <c r="C1819" s="101"/>
      <c r="D1819" s="72" t="s">
        <v>114</v>
      </c>
      <c r="E1819" s="95"/>
      <c r="F1819" s="72" t="s">
        <v>114</v>
      </c>
      <c r="G1819" s="95"/>
      <c r="H1819" s="72" t="s">
        <v>143</v>
      </c>
      <c r="I1819" s="101"/>
      <c r="J1819" s="92" t="s">
        <v>134</v>
      </c>
      <c r="K1819" s="93"/>
      <c r="L1819" s="92" t="s">
        <v>134</v>
      </c>
      <c r="M1819" s="71"/>
      <c r="N1819" s="72" t="s">
        <v>134</v>
      </c>
      <c r="O1819" s="71"/>
      <c r="P1819" s="72" t="s">
        <v>134</v>
      </c>
      <c r="Q1819" s="71"/>
      <c r="R1819" s="98">
        <v>39660</v>
      </c>
      <c r="S1819" s="87"/>
      <c r="T1819" s="95"/>
      <c r="U1819" s="95"/>
      <c r="V1819" s="95"/>
    </row>
    <row r="1820" spans="2:22">
      <c r="B1820" s="70" t="s">
        <v>73</v>
      </c>
      <c r="C1820" s="101"/>
      <c r="D1820" s="72" t="s">
        <v>114</v>
      </c>
      <c r="E1820" s="95"/>
      <c r="F1820" s="72" t="s">
        <v>114</v>
      </c>
      <c r="G1820" s="95"/>
      <c r="H1820" s="72" t="s">
        <v>142</v>
      </c>
      <c r="I1820" s="101"/>
      <c r="J1820" s="92" t="s">
        <v>134</v>
      </c>
      <c r="K1820" s="93"/>
      <c r="L1820" s="92" t="s">
        <v>134</v>
      </c>
      <c r="M1820" s="71"/>
      <c r="N1820" s="72" t="s">
        <v>134</v>
      </c>
      <c r="O1820" s="71"/>
      <c r="P1820" s="72" t="s">
        <v>134</v>
      </c>
      <c r="Q1820" s="71"/>
      <c r="R1820" s="98">
        <v>39007</v>
      </c>
      <c r="S1820" s="87"/>
      <c r="T1820" s="95"/>
      <c r="U1820" s="95"/>
      <c r="V1820" s="95"/>
    </row>
    <row r="1821" spans="2:22">
      <c r="B1821" s="70" t="s">
        <v>73</v>
      </c>
      <c r="C1821" s="101"/>
      <c r="D1821" s="72" t="s">
        <v>32</v>
      </c>
      <c r="E1821" s="95"/>
      <c r="F1821" s="72" t="s">
        <v>32</v>
      </c>
      <c r="G1821" s="95"/>
      <c r="H1821" s="72" t="s">
        <v>285</v>
      </c>
      <c r="I1821" s="101"/>
      <c r="J1821" s="92" t="s">
        <v>601</v>
      </c>
      <c r="K1821" s="93"/>
      <c r="L1821" s="92" t="s">
        <v>601</v>
      </c>
      <c r="M1821" s="71"/>
      <c r="N1821" s="72" t="s">
        <v>134</v>
      </c>
      <c r="O1821" s="71"/>
      <c r="P1821" s="72" t="s">
        <v>134</v>
      </c>
      <c r="Q1821" s="71"/>
      <c r="R1821" s="98">
        <v>38785</v>
      </c>
      <c r="S1821" s="87"/>
      <c r="T1821" s="95"/>
      <c r="U1821" s="95"/>
      <c r="V1821" s="95"/>
    </row>
    <row r="1822" spans="2:22">
      <c r="B1822" s="70" t="s">
        <v>73</v>
      </c>
      <c r="C1822" s="101"/>
      <c r="D1822" s="72" t="s">
        <v>32</v>
      </c>
      <c r="E1822" s="95"/>
      <c r="F1822" s="72" t="s">
        <v>32</v>
      </c>
      <c r="G1822" s="95"/>
      <c r="H1822" s="72" t="s">
        <v>143</v>
      </c>
      <c r="I1822" s="101"/>
      <c r="J1822" s="92" t="s">
        <v>134</v>
      </c>
      <c r="K1822" s="93"/>
      <c r="L1822" s="92" t="s">
        <v>134</v>
      </c>
      <c r="M1822" s="71"/>
      <c r="N1822" s="72" t="s">
        <v>134</v>
      </c>
      <c r="O1822" s="71"/>
      <c r="P1822" s="72" t="s">
        <v>134</v>
      </c>
      <c r="Q1822" s="71"/>
      <c r="R1822" s="98">
        <v>38364</v>
      </c>
      <c r="S1822" s="87"/>
      <c r="T1822" s="95"/>
      <c r="U1822" s="95"/>
      <c r="V1822" s="95"/>
    </row>
    <row r="1823" spans="2:22">
      <c r="B1823" s="70" t="s">
        <v>73</v>
      </c>
      <c r="C1823" s="101"/>
      <c r="D1823" s="72" t="s">
        <v>37</v>
      </c>
      <c r="E1823" s="95"/>
      <c r="F1823" s="72" t="s">
        <v>37</v>
      </c>
      <c r="G1823" s="95"/>
      <c r="H1823" s="72" t="s">
        <v>285</v>
      </c>
      <c r="I1823" s="101"/>
      <c r="J1823" s="92" t="s">
        <v>601</v>
      </c>
      <c r="K1823" s="93"/>
      <c r="L1823" s="92" t="s">
        <v>601</v>
      </c>
      <c r="M1823" s="71"/>
      <c r="N1823" s="72" t="s">
        <v>134</v>
      </c>
      <c r="O1823" s="71"/>
      <c r="P1823" s="72" t="s">
        <v>134</v>
      </c>
      <c r="Q1823" s="71"/>
      <c r="R1823" s="98">
        <v>38266</v>
      </c>
      <c r="S1823" s="87"/>
      <c r="T1823" s="95"/>
      <c r="U1823" s="95"/>
      <c r="V1823" s="95"/>
    </row>
    <row r="1824" spans="2:22">
      <c r="B1824" s="70" t="s">
        <v>73</v>
      </c>
      <c r="C1824" s="101"/>
      <c r="D1824" s="72" t="s">
        <v>37</v>
      </c>
      <c r="E1824" s="95"/>
      <c r="F1824" s="72" t="s">
        <v>37</v>
      </c>
      <c r="G1824" s="95"/>
      <c r="H1824" s="72" t="s">
        <v>143</v>
      </c>
      <c r="I1824" s="101"/>
      <c r="J1824" s="92" t="s">
        <v>134</v>
      </c>
      <c r="K1824" s="93"/>
      <c r="L1824" s="92" t="s">
        <v>134</v>
      </c>
      <c r="M1824" s="71"/>
      <c r="N1824" s="72" t="s">
        <v>134</v>
      </c>
      <c r="O1824" s="71"/>
      <c r="P1824" s="72" t="s">
        <v>134</v>
      </c>
      <c r="Q1824" s="71"/>
      <c r="R1824" s="98">
        <v>38156</v>
      </c>
      <c r="S1824" s="87"/>
      <c r="T1824" s="95"/>
      <c r="U1824" s="95"/>
      <c r="V1824" s="95"/>
    </row>
    <row r="1825" spans="2:22">
      <c r="B1825" s="70" t="s">
        <v>73</v>
      </c>
      <c r="C1825" s="101"/>
      <c r="D1825" s="72" t="s">
        <v>37</v>
      </c>
      <c r="E1825" s="95"/>
      <c r="F1825" s="72" t="s">
        <v>37</v>
      </c>
      <c r="G1825" s="95"/>
      <c r="H1825" s="72" t="s">
        <v>142</v>
      </c>
      <c r="I1825" s="101"/>
      <c r="J1825" s="92" t="s">
        <v>134</v>
      </c>
      <c r="K1825" s="93"/>
      <c r="L1825" s="92" t="s">
        <v>134</v>
      </c>
      <c r="M1825" s="71"/>
      <c r="N1825" s="72" t="s">
        <v>134</v>
      </c>
      <c r="O1825" s="71"/>
      <c r="P1825" s="72" t="s">
        <v>134</v>
      </c>
      <c r="Q1825" s="71"/>
      <c r="R1825" s="98">
        <v>37940</v>
      </c>
      <c r="S1825" s="87"/>
      <c r="T1825" s="95"/>
      <c r="U1825" s="95"/>
      <c r="V1825" s="95"/>
    </row>
    <row r="1826" spans="2:22">
      <c r="B1826" s="70" t="s">
        <v>73</v>
      </c>
      <c r="C1826" s="101"/>
      <c r="D1826" s="72" t="s">
        <v>37</v>
      </c>
      <c r="E1826" s="95"/>
      <c r="F1826" s="72" t="s">
        <v>37</v>
      </c>
      <c r="G1826" s="95"/>
      <c r="H1826" s="72" t="s">
        <v>134</v>
      </c>
      <c r="I1826" s="101"/>
      <c r="J1826" s="92" t="s">
        <v>134</v>
      </c>
      <c r="K1826" s="93"/>
      <c r="L1826" s="92" t="s">
        <v>134</v>
      </c>
      <c r="M1826" s="71"/>
      <c r="N1826" s="72" t="s">
        <v>134</v>
      </c>
      <c r="O1826" s="71"/>
      <c r="P1826" s="72" t="s">
        <v>134</v>
      </c>
      <c r="Q1826" s="71"/>
      <c r="R1826" s="98">
        <v>37572</v>
      </c>
      <c r="S1826" s="87"/>
      <c r="T1826" s="95"/>
      <c r="U1826" s="95"/>
      <c r="V1826" s="95"/>
    </row>
    <row r="1827" spans="2:22">
      <c r="B1827" s="70" t="s">
        <v>73</v>
      </c>
      <c r="C1827" s="101"/>
      <c r="D1827" s="72" t="s">
        <v>53</v>
      </c>
      <c r="E1827" s="95"/>
      <c r="F1827" s="72" t="s">
        <v>37</v>
      </c>
      <c r="G1827" s="95"/>
      <c r="H1827" s="72" t="s">
        <v>134</v>
      </c>
      <c r="I1827" s="101"/>
      <c r="J1827" s="92" t="s">
        <v>134</v>
      </c>
      <c r="K1827" s="93"/>
      <c r="L1827" s="92" t="s">
        <v>134</v>
      </c>
      <c r="M1827" s="71"/>
      <c r="N1827" s="72" t="s">
        <v>134</v>
      </c>
      <c r="O1827" s="71"/>
      <c r="P1827" s="72" t="s">
        <v>134</v>
      </c>
      <c r="Q1827" s="71"/>
      <c r="R1827" s="98">
        <v>37208</v>
      </c>
      <c r="S1827" s="87"/>
      <c r="T1827" s="95"/>
      <c r="U1827" s="95"/>
      <c r="V1827" s="95"/>
    </row>
    <row r="1828" spans="2:22">
      <c r="B1828" s="70" t="s">
        <v>73</v>
      </c>
      <c r="C1828" s="101"/>
      <c r="D1828" s="72" t="s">
        <v>56</v>
      </c>
      <c r="E1828" s="95"/>
      <c r="F1828" s="72" t="s">
        <v>53</v>
      </c>
      <c r="G1828" s="95"/>
      <c r="H1828" s="72" t="s">
        <v>134</v>
      </c>
      <c r="I1828" s="101"/>
      <c r="J1828" s="92" t="s">
        <v>293</v>
      </c>
      <c r="K1828" s="93"/>
      <c r="L1828" s="92" t="s">
        <v>134</v>
      </c>
      <c r="M1828" s="71"/>
      <c r="N1828" s="72" t="s">
        <v>134</v>
      </c>
      <c r="O1828" s="71"/>
      <c r="P1828" s="72" t="s">
        <v>134</v>
      </c>
      <c r="Q1828" s="71"/>
      <c r="R1828" s="98">
        <v>36209</v>
      </c>
      <c r="S1828" s="87"/>
      <c r="T1828" s="95"/>
      <c r="U1828" s="95"/>
      <c r="V1828" s="95"/>
    </row>
    <row r="1829" spans="2:22">
      <c r="B1829" s="70" t="s">
        <v>73</v>
      </c>
      <c r="C1829" s="101"/>
      <c r="D1829" s="72" t="s">
        <v>56</v>
      </c>
      <c r="E1829" s="95"/>
      <c r="F1829" s="72" t="s">
        <v>53</v>
      </c>
      <c r="G1829" s="95"/>
      <c r="H1829" s="72" t="s">
        <v>134</v>
      </c>
      <c r="I1829" s="101"/>
      <c r="J1829" s="92" t="s">
        <v>600</v>
      </c>
      <c r="K1829" s="93"/>
      <c r="L1829" s="92" t="s">
        <v>134</v>
      </c>
      <c r="M1829" s="71"/>
      <c r="N1829" s="72" t="s">
        <v>134</v>
      </c>
      <c r="O1829" s="71"/>
      <c r="P1829" s="72" t="s">
        <v>134</v>
      </c>
      <c r="Q1829" s="71"/>
      <c r="R1829" s="98">
        <v>36069</v>
      </c>
      <c r="S1829" s="87"/>
      <c r="T1829" s="95"/>
      <c r="U1829" s="95"/>
      <c r="V1829" s="95"/>
    </row>
    <row r="1830" spans="2:22">
      <c r="B1830" s="70" t="s">
        <v>73</v>
      </c>
      <c r="C1830" s="101"/>
      <c r="D1830" s="72" t="s">
        <v>56</v>
      </c>
      <c r="E1830" s="95"/>
      <c r="F1830" s="72" t="s">
        <v>53</v>
      </c>
      <c r="G1830" s="95"/>
      <c r="H1830" s="72" t="s">
        <v>134</v>
      </c>
      <c r="I1830" s="101"/>
      <c r="J1830" s="92" t="s">
        <v>134</v>
      </c>
      <c r="K1830" s="93"/>
      <c r="L1830" s="92" t="s">
        <v>134</v>
      </c>
      <c r="M1830" s="71"/>
      <c r="N1830" s="72" t="s">
        <v>134</v>
      </c>
      <c r="O1830" s="71"/>
      <c r="P1830" s="72" t="s">
        <v>134</v>
      </c>
      <c r="Q1830" s="71"/>
      <c r="R1830" s="98">
        <v>35968</v>
      </c>
      <c r="S1830" s="87"/>
      <c r="T1830" s="96"/>
      <c r="U1830" s="96"/>
      <c r="V1830" s="96"/>
    </row>
    <row r="1831" spans="2:22">
      <c r="B1831" s="70" t="s">
        <v>73</v>
      </c>
      <c r="C1831" s="101"/>
      <c r="D1831" s="72" t="s">
        <v>56</v>
      </c>
      <c r="E1831" s="95"/>
      <c r="F1831" s="72" t="s">
        <v>134</v>
      </c>
      <c r="G1831" s="95"/>
      <c r="H1831" s="72" t="s">
        <v>134</v>
      </c>
      <c r="I1831" s="101"/>
      <c r="J1831" s="92" t="s">
        <v>134</v>
      </c>
      <c r="K1831" s="93"/>
      <c r="L1831" s="92" t="s">
        <v>134</v>
      </c>
      <c r="M1831" s="71"/>
      <c r="N1831" s="72" t="s">
        <v>134</v>
      </c>
      <c r="O1831" s="71"/>
      <c r="P1831" s="72" t="s">
        <v>134</v>
      </c>
      <c r="Q1831" s="71"/>
      <c r="R1831" s="98">
        <v>35884</v>
      </c>
      <c r="S1831" s="87"/>
      <c r="T1831" s="95"/>
      <c r="U1831" s="95"/>
      <c r="V1831" s="95"/>
    </row>
    <row r="1832" spans="2:22">
      <c r="B1832" s="70" t="s">
        <v>73</v>
      </c>
      <c r="C1832" s="101"/>
      <c r="D1832" s="72" t="s">
        <v>53</v>
      </c>
      <c r="E1832" s="95"/>
      <c r="F1832" s="72" t="s">
        <v>134</v>
      </c>
      <c r="G1832" s="95"/>
      <c r="H1832" s="72" t="s">
        <v>134</v>
      </c>
      <c r="I1832" s="101"/>
      <c r="J1832" s="92" t="s">
        <v>600</v>
      </c>
      <c r="K1832" s="93"/>
      <c r="L1832" s="92" t="s">
        <v>134</v>
      </c>
      <c r="M1832" s="71"/>
      <c r="N1832" s="72" t="s">
        <v>134</v>
      </c>
      <c r="O1832" s="71"/>
      <c r="P1832" s="72" t="s">
        <v>134</v>
      </c>
      <c r="Q1832" s="71"/>
      <c r="R1832" s="98">
        <v>35815</v>
      </c>
      <c r="S1832" s="87"/>
      <c r="T1832" s="95"/>
      <c r="U1832" s="95"/>
      <c r="V1832" s="95"/>
    </row>
    <row r="1833" spans="2:22">
      <c r="B1833" s="70" t="s">
        <v>73</v>
      </c>
      <c r="C1833" s="101"/>
      <c r="D1833" s="72" t="s">
        <v>53</v>
      </c>
      <c r="E1833" s="95"/>
      <c r="F1833" s="72" t="s">
        <v>134</v>
      </c>
      <c r="G1833" s="95"/>
      <c r="H1833" s="72" t="s">
        <v>134</v>
      </c>
      <c r="I1833" s="101"/>
      <c r="J1833" s="92" t="s">
        <v>134</v>
      </c>
      <c r="K1833" s="93"/>
      <c r="L1833" s="92" t="s">
        <v>134</v>
      </c>
      <c r="M1833" s="71"/>
      <c r="N1833" s="72" t="s">
        <v>134</v>
      </c>
      <c r="O1833" s="71"/>
      <c r="P1833" s="72" t="s">
        <v>134</v>
      </c>
      <c r="Q1833" s="71"/>
      <c r="R1833" s="98">
        <v>34834</v>
      </c>
      <c r="S1833" s="87"/>
      <c r="T1833" s="95"/>
      <c r="U1833" s="95"/>
      <c r="V1833" s="95"/>
    </row>
    <row r="1834" spans="2:22">
      <c r="B1834" s="84" t="s">
        <v>43</v>
      </c>
      <c r="C1834" s="85"/>
      <c r="D1834" s="86" t="s">
        <v>32</v>
      </c>
      <c r="E1834" s="96"/>
      <c r="F1834" s="86" t="s">
        <v>32</v>
      </c>
      <c r="G1834" s="96"/>
      <c r="H1834" s="86" t="s">
        <v>142</v>
      </c>
      <c r="I1834" s="85"/>
      <c r="J1834" s="88" t="s">
        <v>134</v>
      </c>
      <c r="K1834" s="89"/>
      <c r="L1834" s="88" t="s">
        <v>134</v>
      </c>
      <c r="M1834" s="90"/>
      <c r="N1834" s="86" t="s">
        <v>134</v>
      </c>
      <c r="O1834" s="90"/>
      <c r="P1834" s="86" t="s">
        <v>134</v>
      </c>
      <c r="Q1834" s="90"/>
      <c r="R1834" s="97">
        <v>46080</v>
      </c>
      <c r="S1834" s="87"/>
      <c r="T1834" s="95"/>
      <c r="U1834" s="95"/>
      <c r="V1834" s="95"/>
    </row>
    <row r="1835" spans="2:22" s="368" customFormat="1">
      <c r="B1835" s="70" t="s">
        <v>43</v>
      </c>
      <c r="D1835" s="72" t="s">
        <v>37</v>
      </c>
      <c r="E1835" s="95"/>
      <c r="F1835" s="72" t="s">
        <v>37</v>
      </c>
      <c r="G1835" s="95"/>
      <c r="H1835" s="72" t="s">
        <v>143</v>
      </c>
      <c r="J1835" s="92" t="s">
        <v>134</v>
      </c>
      <c r="K1835" s="93"/>
      <c r="L1835" s="92" t="s">
        <v>134</v>
      </c>
      <c r="M1835" s="71"/>
      <c r="N1835" s="72" t="s">
        <v>134</v>
      </c>
      <c r="O1835" s="71"/>
      <c r="P1835" s="72" t="s">
        <v>134</v>
      </c>
      <c r="Q1835" s="71"/>
      <c r="R1835" s="98">
        <v>45576</v>
      </c>
      <c r="S1835" s="102"/>
      <c r="T1835" s="95"/>
      <c r="U1835" s="95"/>
      <c r="V1835" s="95"/>
    </row>
    <row r="1836" spans="2:22" s="306" customFormat="1">
      <c r="B1836" s="70" t="s">
        <v>43</v>
      </c>
      <c r="D1836" s="72" t="s">
        <v>37</v>
      </c>
      <c r="E1836" s="95"/>
      <c r="F1836" s="72" t="s">
        <v>37</v>
      </c>
      <c r="G1836" s="95"/>
      <c r="H1836" s="72" t="s">
        <v>142</v>
      </c>
      <c r="J1836" s="92" t="s">
        <v>134</v>
      </c>
      <c r="K1836" s="93"/>
      <c r="L1836" s="92" t="s">
        <v>134</v>
      </c>
      <c r="M1836" s="71"/>
      <c r="N1836" s="72" t="s">
        <v>134</v>
      </c>
      <c r="O1836" s="71"/>
      <c r="P1836" s="72" t="s">
        <v>134</v>
      </c>
      <c r="Q1836" s="71"/>
      <c r="R1836" s="98">
        <v>44855</v>
      </c>
      <c r="S1836" s="102"/>
      <c r="T1836" s="95"/>
      <c r="U1836" s="95"/>
      <c r="V1836" s="95"/>
    </row>
    <row r="1837" spans="2:22" s="193" customFormat="1">
      <c r="B1837" s="70" t="s">
        <v>43</v>
      </c>
      <c r="D1837" s="72" t="s">
        <v>37</v>
      </c>
      <c r="E1837" s="95"/>
      <c r="F1837" s="72" t="s">
        <v>37</v>
      </c>
      <c r="G1837" s="95"/>
      <c r="H1837" s="72" t="s">
        <v>142</v>
      </c>
      <c r="J1837" s="92" t="s">
        <v>134</v>
      </c>
      <c r="K1837" s="93"/>
      <c r="L1837" s="92" t="s">
        <v>134</v>
      </c>
      <c r="M1837" s="71"/>
      <c r="N1837" s="72" t="s">
        <v>134</v>
      </c>
      <c r="O1837" s="71"/>
      <c r="P1837" s="72" t="s">
        <v>134</v>
      </c>
      <c r="Q1837" s="71"/>
      <c r="R1837" s="98">
        <v>44106</v>
      </c>
      <c r="S1837" s="102"/>
      <c r="T1837" s="95"/>
      <c r="U1837" s="95"/>
      <c r="V1837" s="95"/>
    </row>
    <row r="1838" spans="2:22">
      <c r="B1838" s="70" t="s">
        <v>43</v>
      </c>
      <c r="C1838" s="101"/>
      <c r="D1838" s="72" t="s">
        <v>45</v>
      </c>
      <c r="E1838" s="95"/>
      <c r="F1838" s="72" t="s">
        <v>45</v>
      </c>
      <c r="G1838" s="95"/>
      <c r="H1838" s="72" t="s">
        <v>143</v>
      </c>
      <c r="I1838" s="101"/>
      <c r="J1838" s="92" t="s">
        <v>134</v>
      </c>
      <c r="K1838" s="93"/>
      <c r="L1838" s="92" t="s">
        <v>134</v>
      </c>
      <c r="M1838" s="71"/>
      <c r="N1838" s="72" t="s">
        <v>134</v>
      </c>
      <c r="O1838" s="71"/>
      <c r="P1838" s="72" t="s">
        <v>134</v>
      </c>
      <c r="Q1838" s="71"/>
      <c r="R1838" s="98">
        <v>43581</v>
      </c>
      <c r="S1838" s="87"/>
      <c r="T1838" s="95"/>
      <c r="U1838" s="95"/>
      <c r="V1838" s="95"/>
    </row>
    <row r="1839" spans="2:22">
      <c r="B1839" s="70" t="s">
        <v>43</v>
      </c>
      <c r="C1839" s="101"/>
      <c r="D1839" s="72" t="s">
        <v>45</v>
      </c>
      <c r="E1839" s="95"/>
      <c r="F1839" s="72" t="s">
        <v>45</v>
      </c>
      <c r="G1839" s="95"/>
      <c r="H1839" s="72" t="s">
        <v>142</v>
      </c>
      <c r="I1839" s="101"/>
      <c r="J1839" s="92" t="s">
        <v>134</v>
      </c>
      <c r="K1839" s="93"/>
      <c r="L1839" s="92" t="s">
        <v>134</v>
      </c>
      <c r="M1839" s="71"/>
      <c r="N1839" s="72" t="s">
        <v>134</v>
      </c>
      <c r="O1839" s="71"/>
      <c r="P1839" s="72" t="s">
        <v>134</v>
      </c>
      <c r="Q1839" s="71"/>
      <c r="R1839" s="98">
        <v>42986</v>
      </c>
      <c r="S1839" s="87"/>
      <c r="T1839" s="95"/>
      <c r="U1839" s="95"/>
      <c r="V1839" s="95"/>
    </row>
    <row r="1840" spans="2:22">
      <c r="B1840" s="70" t="s">
        <v>43</v>
      </c>
      <c r="C1840" s="101"/>
      <c r="D1840" s="72" t="s">
        <v>53</v>
      </c>
      <c r="E1840" s="95"/>
      <c r="F1840" s="72" t="s">
        <v>53</v>
      </c>
      <c r="G1840" s="95"/>
      <c r="H1840" s="72" t="s">
        <v>143</v>
      </c>
      <c r="I1840" s="101"/>
      <c r="J1840" s="92" t="s">
        <v>134</v>
      </c>
      <c r="K1840" s="93"/>
      <c r="L1840" s="92" t="s">
        <v>134</v>
      </c>
      <c r="M1840" s="71"/>
      <c r="N1840" s="72" t="s">
        <v>134</v>
      </c>
      <c r="O1840" s="71"/>
      <c r="P1840" s="72" t="s">
        <v>134</v>
      </c>
      <c r="Q1840" s="71"/>
      <c r="R1840" s="98">
        <v>42629</v>
      </c>
      <c r="S1840" s="87"/>
      <c r="T1840" s="95"/>
      <c r="U1840" s="95"/>
      <c r="V1840" s="95"/>
    </row>
    <row r="1841" spans="2:22">
      <c r="B1841" s="70" t="s">
        <v>43</v>
      </c>
      <c r="C1841" s="101"/>
      <c r="D1841" s="72" t="s">
        <v>53</v>
      </c>
      <c r="E1841" s="95"/>
      <c r="F1841" s="72" t="s">
        <v>53</v>
      </c>
      <c r="G1841" s="95"/>
      <c r="H1841" s="72" t="s">
        <v>142</v>
      </c>
      <c r="I1841" s="101"/>
      <c r="J1841" s="92" t="s">
        <v>134</v>
      </c>
      <c r="K1841" s="93"/>
      <c r="L1841" s="92" t="s">
        <v>134</v>
      </c>
      <c r="M1841" s="71"/>
      <c r="N1841" s="72" t="s">
        <v>134</v>
      </c>
      <c r="O1841" s="71"/>
      <c r="P1841" s="72" t="s">
        <v>134</v>
      </c>
      <c r="Q1841" s="71"/>
      <c r="R1841" s="98">
        <v>42027</v>
      </c>
      <c r="S1841" s="87"/>
      <c r="T1841" s="95"/>
      <c r="U1841" s="95"/>
      <c r="V1841" s="95"/>
    </row>
    <row r="1842" spans="2:22">
      <c r="B1842" s="70" t="s">
        <v>43</v>
      </c>
      <c r="C1842" s="101"/>
      <c r="D1842" s="72" t="s">
        <v>56</v>
      </c>
      <c r="E1842" s="95"/>
      <c r="F1842" s="72" t="s">
        <v>56</v>
      </c>
      <c r="G1842" s="95"/>
      <c r="H1842" s="72" t="s">
        <v>142</v>
      </c>
      <c r="I1842" s="101"/>
      <c r="J1842" s="92" t="s">
        <v>134</v>
      </c>
      <c r="K1842" s="93"/>
      <c r="L1842" s="92" t="s">
        <v>134</v>
      </c>
      <c r="M1842" s="71"/>
      <c r="N1842" s="72" t="s">
        <v>134</v>
      </c>
      <c r="O1842" s="71"/>
      <c r="P1842" s="72" t="s">
        <v>134</v>
      </c>
      <c r="Q1842" s="71"/>
      <c r="R1842" s="98">
        <v>41663</v>
      </c>
      <c r="S1842" s="87"/>
      <c r="T1842" s="95"/>
      <c r="U1842" s="95"/>
      <c r="V1842" s="95"/>
    </row>
    <row r="1843" spans="2:22">
      <c r="B1843" s="70" t="s">
        <v>43</v>
      </c>
      <c r="C1843" s="101"/>
      <c r="D1843" s="72" t="s">
        <v>56</v>
      </c>
      <c r="E1843" s="95"/>
      <c r="F1843" s="72" t="s">
        <v>56</v>
      </c>
      <c r="G1843" s="95"/>
      <c r="H1843" s="72" t="s">
        <v>144</v>
      </c>
      <c r="I1843" s="101"/>
      <c r="J1843" s="92" t="s">
        <v>134</v>
      </c>
      <c r="K1843" s="93"/>
      <c r="L1843" s="92" t="s">
        <v>134</v>
      </c>
      <c r="M1843" s="71"/>
      <c r="N1843" s="72" t="s">
        <v>134</v>
      </c>
      <c r="O1843" s="71"/>
      <c r="P1843" s="72" t="s">
        <v>134</v>
      </c>
      <c r="Q1843" s="71"/>
      <c r="R1843" s="98">
        <v>41394</v>
      </c>
      <c r="S1843" s="87"/>
      <c r="T1843" s="95"/>
      <c r="U1843" s="95"/>
      <c r="V1843" s="95"/>
    </row>
    <row r="1844" spans="2:22">
      <c r="B1844" s="70" t="s">
        <v>43</v>
      </c>
      <c r="C1844" s="101"/>
      <c r="D1844" s="72" t="s">
        <v>39</v>
      </c>
      <c r="E1844" s="95"/>
      <c r="F1844" s="72" t="s">
        <v>39</v>
      </c>
      <c r="G1844" s="95"/>
      <c r="H1844" s="72" t="s">
        <v>144</v>
      </c>
      <c r="I1844" s="101"/>
      <c r="J1844" s="92" t="s">
        <v>134</v>
      </c>
      <c r="K1844" s="93"/>
      <c r="L1844" s="92" t="s">
        <v>134</v>
      </c>
      <c r="M1844" s="71"/>
      <c r="N1844" s="72" t="s">
        <v>134</v>
      </c>
      <c r="O1844" s="71"/>
      <c r="P1844" s="72" t="s">
        <v>134</v>
      </c>
      <c r="Q1844" s="71"/>
      <c r="R1844" s="98">
        <v>41123</v>
      </c>
      <c r="S1844" s="87"/>
      <c r="T1844" s="95"/>
      <c r="U1844" s="95"/>
      <c r="V1844" s="95"/>
    </row>
    <row r="1845" spans="2:22">
      <c r="B1845" s="70" t="s">
        <v>43</v>
      </c>
      <c r="C1845" s="101"/>
      <c r="D1845" s="72" t="s">
        <v>32</v>
      </c>
      <c r="E1845" s="95"/>
      <c r="F1845" s="72" t="s">
        <v>32</v>
      </c>
      <c r="G1845" s="95"/>
      <c r="H1845" s="72" t="s">
        <v>144</v>
      </c>
      <c r="I1845" s="101"/>
      <c r="J1845" s="92" t="s">
        <v>134</v>
      </c>
      <c r="K1845" s="93"/>
      <c r="L1845" s="92" t="s">
        <v>134</v>
      </c>
      <c r="M1845" s="71"/>
      <c r="N1845" s="72" t="s">
        <v>134</v>
      </c>
      <c r="O1845" s="71"/>
      <c r="P1845" s="72" t="s">
        <v>134</v>
      </c>
      <c r="Q1845" s="71"/>
      <c r="R1845" s="98">
        <v>40952</v>
      </c>
      <c r="S1845" s="87"/>
      <c r="T1845" s="95"/>
      <c r="U1845" s="95"/>
      <c r="V1845" s="95"/>
    </row>
    <row r="1846" spans="2:22">
      <c r="B1846" s="70" t="s">
        <v>43</v>
      </c>
      <c r="C1846" s="101"/>
      <c r="D1846" s="72" t="s">
        <v>114</v>
      </c>
      <c r="E1846" s="95"/>
      <c r="F1846" s="72" t="s">
        <v>114</v>
      </c>
      <c r="G1846" s="95"/>
      <c r="H1846" s="72" t="s">
        <v>144</v>
      </c>
      <c r="I1846" s="101"/>
      <c r="J1846" s="92" t="s">
        <v>134</v>
      </c>
      <c r="K1846" s="93"/>
      <c r="L1846" s="92" t="s">
        <v>134</v>
      </c>
      <c r="M1846" s="71"/>
      <c r="N1846" s="72" t="s">
        <v>134</v>
      </c>
      <c r="O1846" s="71"/>
      <c r="P1846" s="72" t="s">
        <v>134</v>
      </c>
      <c r="Q1846" s="71"/>
      <c r="R1846" s="98">
        <v>40899</v>
      </c>
      <c r="S1846" s="87"/>
      <c r="T1846" s="95"/>
      <c r="U1846" s="95"/>
      <c r="V1846" s="95"/>
    </row>
    <row r="1847" spans="2:22">
      <c r="B1847" s="70" t="s">
        <v>43</v>
      </c>
      <c r="C1847" s="101"/>
      <c r="D1847" s="72" t="s">
        <v>29</v>
      </c>
      <c r="E1847" s="95"/>
      <c r="F1847" s="72" t="s">
        <v>29</v>
      </c>
      <c r="G1847" s="95"/>
      <c r="H1847" s="72" t="s">
        <v>285</v>
      </c>
      <c r="I1847" s="101"/>
      <c r="J1847" s="92" t="s">
        <v>600</v>
      </c>
      <c r="K1847" s="93"/>
      <c r="L1847" s="92" t="s">
        <v>600</v>
      </c>
      <c r="M1847" s="71"/>
      <c r="N1847" s="72" t="s">
        <v>134</v>
      </c>
      <c r="O1847" s="71"/>
      <c r="P1847" s="72" t="s">
        <v>134</v>
      </c>
      <c r="Q1847" s="71"/>
      <c r="R1847" s="98">
        <v>40809</v>
      </c>
      <c r="S1847" s="87"/>
      <c r="T1847" s="95"/>
      <c r="U1847" s="95"/>
      <c r="V1847" s="95"/>
    </row>
    <row r="1848" spans="2:22">
      <c r="B1848" s="70" t="s">
        <v>43</v>
      </c>
      <c r="C1848" s="101"/>
      <c r="D1848" s="72" t="s">
        <v>24</v>
      </c>
      <c r="E1848" s="95"/>
      <c r="F1848" s="72" t="s">
        <v>24</v>
      </c>
      <c r="G1848" s="95"/>
      <c r="H1848" s="72" t="s">
        <v>142</v>
      </c>
      <c r="I1848" s="101"/>
      <c r="J1848" s="92" t="s">
        <v>134</v>
      </c>
      <c r="K1848" s="93"/>
      <c r="L1848" s="92" t="s">
        <v>134</v>
      </c>
      <c r="M1848" s="71"/>
      <c r="N1848" s="72" t="s">
        <v>134</v>
      </c>
      <c r="O1848" s="71"/>
      <c r="P1848" s="72" t="s">
        <v>134</v>
      </c>
      <c r="Q1848" s="71"/>
      <c r="R1848" s="98">
        <v>39903</v>
      </c>
      <c r="S1848" s="87"/>
      <c r="T1848" s="95"/>
      <c r="U1848" s="95"/>
      <c r="V1848" s="95"/>
    </row>
    <row r="1849" spans="2:22">
      <c r="B1849" s="70" t="s">
        <v>43</v>
      </c>
      <c r="C1849" s="101"/>
      <c r="D1849" s="72" t="s">
        <v>24</v>
      </c>
      <c r="E1849" s="95"/>
      <c r="F1849" s="72" t="s">
        <v>24</v>
      </c>
      <c r="G1849" s="95"/>
      <c r="H1849" s="72" t="s">
        <v>143</v>
      </c>
      <c r="I1849" s="101"/>
      <c r="J1849" s="92" t="s">
        <v>134</v>
      </c>
      <c r="K1849" s="93"/>
      <c r="L1849" s="92" t="s">
        <v>134</v>
      </c>
      <c r="M1849" s="71"/>
      <c r="N1849" s="72" t="s">
        <v>134</v>
      </c>
      <c r="O1849" s="71"/>
      <c r="P1849" s="72" t="s">
        <v>134</v>
      </c>
      <c r="Q1849" s="71"/>
      <c r="R1849" s="98">
        <v>38924</v>
      </c>
      <c r="S1849" s="87"/>
      <c r="T1849" s="95"/>
      <c r="U1849" s="95"/>
      <c r="V1849" s="95"/>
    </row>
    <row r="1850" spans="2:22">
      <c r="B1850" s="70" t="s">
        <v>43</v>
      </c>
      <c r="C1850" s="101"/>
      <c r="D1850" s="72" t="s">
        <v>29</v>
      </c>
      <c r="E1850" s="95"/>
      <c r="F1850" s="72" t="s">
        <v>29</v>
      </c>
      <c r="G1850" s="95"/>
      <c r="H1850" s="72" t="s">
        <v>285</v>
      </c>
      <c r="I1850" s="101"/>
      <c r="J1850" s="92" t="s">
        <v>601</v>
      </c>
      <c r="K1850" s="93"/>
      <c r="L1850" s="92" t="s">
        <v>601</v>
      </c>
      <c r="M1850" s="71"/>
      <c r="N1850" s="72" t="s">
        <v>134</v>
      </c>
      <c r="O1850" s="71"/>
      <c r="P1850" s="72" t="s">
        <v>134</v>
      </c>
      <c r="Q1850" s="71"/>
      <c r="R1850" s="98">
        <v>38875</v>
      </c>
      <c r="S1850" s="87"/>
      <c r="T1850" s="95"/>
      <c r="U1850" s="95"/>
      <c r="V1850" s="95"/>
    </row>
    <row r="1851" spans="2:22">
      <c r="B1851" s="70" t="s">
        <v>43</v>
      </c>
      <c r="C1851" s="101"/>
      <c r="D1851" s="72" t="s">
        <v>29</v>
      </c>
      <c r="E1851" s="95"/>
      <c r="F1851" s="72" t="s">
        <v>29</v>
      </c>
      <c r="G1851" s="95"/>
      <c r="H1851" s="72" t="s">
        <v>143</v>
      </c>
      <c r="I1851" s="101"/>
      <c r="J1851" s="92" t="s">
        <v>134</v>
      </c>
      <c r="K1851" s="93"/>
      <c r="L1851" s="92" t="s">
        <v>134</v>
      </c>
      <c r="M1851" s="71"/>
      <c r="N1851" s="72" t="s">
        <v>134</v>
      </c>
      <c r="O1851" s="71"/>
      <c r="P1851" s="72" t="s">
        <v>134</v>
      </c>
      <c r="Q1851" s="71"/>
      <c r="R1851" s="98">
        <v>38785</v>
      </c>
      <c r="S1851" s="87"/>
      <c r="T1851" s="95"/>
      <c r="U1851" s="95"/>
      <c r="V1851" s="95"/>
    </row>
    <row r="1852" spans="2:22">
      <c r="B1852" s="70" t="s">
        <v>43</v>
      </c>
      <c r="C1852" s="101"/>
      <c r="D1852" s="72" t="s">
        <v>29</v>
      </c>
      <c r="E1852" s="95"/>
      <c r="F1852" s="72" t="s">
        <v>29</v>
      </c>
      <c r="G1852" s="95"/>
      <c r="H1852" s="72" t="s">
        <v>142</v>
      </c>
      <c r="I1852" s="101"/>
      <c r="J1852" s="92" t="s">
        <v>134</v>
      </c>
      <c r="K1852" s="93"/>
      <c r="L1852" s="92" t="s">
        <v>134</v>
      </c>
      <c r="M1852" s="71"/>
      <c r="N1852" s="72" t="s">
        <v>134</v>
      </c>
      <c r="O1852" s="71"/>
      <c r="P1852" s="72" t="s">
        <v>134</v>
      </c>
      <c r="Q1852" s="71"/>
      <c r="R1852" s="98">
        <v>37940</v>
      </c>
      <c r="S1852" s="87"/>
      <c r="T1852" s="95"/>
      <c r="U1852" s="95"/>
      <c r="V1852" s="95"/>
    </row>
    <row r="1853" spans="2:22">
      <c r="B1853" s="70" t="s">
        <v>43</v>
      </c>
      <c r="C1853" s="101"/>
      <c r="D1853" s="72" t="s">
        <v>29</v>
      </c>
      <c r="E1853" s="95"/>
      <c r="F1853" s="72" t="s">
        <v>29</v>
      </c>
      <c r="G1853" s="95"/>
      <c r="H1853" s="72" t="s">
        <v>134</v>
      </c>
      <c r="I1853" s="101"/>
      <c r="J1853" s="92" t="s">
        <v>134</v>
      </c>
      <c r="K1853" s="93"/>
      <c r="L1853" s="92" t="s">
        <v>134</v>
      </c>
      <c r="M1853" s="71"/>
      <c r="N1853" s="72" t="s">
        <v>134</v>
      </c>
      <c r="O1853" s="71"/>
      <c r="P1853" s="72" t="s">
        <v>134</v>
      </c>
      <c r="Q1853" s="71"/>
      <c r="R1853" s="98">
        <v>37572</v>
      </c>
      <c r="S1853" s="87"/>
      <c r="T1853" s="95"/>
      <c r="U1853" s="95"/>
      <c r="V1853" s="95"/>
    </row>
    <row r="1854" spans="2:22">
      <c r="B1854" s="70" t="s">
        <v>43</v>
      </c>
      <c r="C1854" s="101"/>
      <c r="D1854" s="72" t="s">
        <v>32</v>
      </c>
      <c r="E1854" s="95"/>
      <c r="F1854" s="72" t="s">
        <v>29</v>
      </c>
      <c r="G1854" s="95"/>
      <c r="H1854" s="72" t="s">
        <v>134</v>
      </c>
      <c r="I1854" s="101"/>
      <c r="J1854" s="92" t="s">
        <v>134</v>
      </c>
      <c r="K1854" s="93"/>
      <c r="L1854" s="92" t="s">
        <v>134</v>
      </c>
      <c r="M1854" s="71"/>
      <c r="N1854" s="72" t="s">
        <v>134</v>
      </c>
      <c r="O1854" s="71"/>
      <c r="P1854" s="72" t="s">
        <v>134</v>
      </c>
      <c r="Q1854" s="71"/>
      <c r="R1854" s="98">
        <v>36844</v>
      </c>
      <c r="S1854" s="87"/>
      <c r="T1854" s="96"/>
      <c r="U1854" s="96"/>
      <c r="V1854" s="96"/>
    </row>
    <row r="1855" spans="2:22">
      <c r="B1855" s="70" t="s">
        <v>43</v>
      </c>
      <c r="C1855" s="101"/>
      <c r="D1855" s="72" t="s">
        <v>37</v>
      </c>
      <c r="E1855" s="95"/>
      <c r="F1855" s="72" t="s">
        <v>29</v>
      </c>
      <c r="G1855" s="95"/>
      <c r="H1855" s="72" t="s">
        <v>134</v>
      </c>
      <c r="I1855" s="101"/>
      <c r="J1855" s="92" t="s">
        <v>601</v>
      </c>
      <c r="K1855" s="93"/>
      <c r="L1855" s="92" t="s">
        <v>134</v>
      </c>
      <c r="M1855" s="71"/>
      <c r="N1855" s="72" t="s">
        <v>134</v>
      </c>
      <c r="O1855" s="71"/>
      <c r="P1855" s="72" t="s">
        <v>134</v>
      </c>
      <c r="Q1855" s="71"/>
      <c r="R1855" s="98">
        <v>36782</v>
      </c>
      <c r="S1855" s="87"/>
      <c r="T1855" s="96"/>
      <c r="U1855" s="96"/>
      <c r="V1855" s="96"/>
    </row>
    <row r="1856" spans="2:22">
      <c r="B1856" s="70" t="s">
        <v>43</v>
      </c>
      <c r="C1856" s="101"/>
      <c r="D1856" s="72" t="s">
        <v>37</v>
      </c>
      <c r="E1856" s="95"/>
      <c r="F1856" s="72" t="s">
        <v>29</v>
      </c>
      <c r="G1856" s="95"/>
      <c r="H1856" s="72" t="s">
        <v>134</v>
      </c>
      <c r="I1856" s="101"/>
      <c r="J1856" s="92" t="s">
        <v>134</v>
      </c>
      <c r="K1856" s="93"/>
      <c r="L1856" s="92" t="s">
        <v>134</v>
      </c>
      <c r="M1856" s="71"/>
      <c r="N1856" s="72" t="s">
        <v>134</v>
      </c>
      <c r="O1856" s="71"/>
      <c r="P1856" s="72" t="s">
        <v>134</v>
      </c>
      <c r="Q1856" s="71"/>
      <c r="R1856" s="98">
        <v>36166</v>
      </c>
      <c r="S1856" s="87"/>
      <c r="T1856" s="95"/>
      <c r="U1856" s="95"/>
      <c r="V1856" s="95"/>
    </row>
    <row r="1857" spans="2:22">
      <c r="B1857" s="70" t="s">
        <v>43</v>
      </c>
      <c r="C1857" s="101"/>
      <c r="D1857" s="72" t="s">
        <v>37</v>
      </c>
      <c r="E1857" s="95"/>
      <c r="F1857" s="72" t="s">
        <v>134</v>
      </c>
      <c r="G1857" s="95"/>
      <c r="H1857" s="72" t="s">
        <v>134</v>
      </c>
      <c r="I1857" s="101"/>
      <c r="J1857" s="92" t="s">
        <v>134</v>
      </c>
      <c r="K1857" s="93"/>
      <c r="L1857" s="92" t="s">
        <v>134</v>
      </c>
      <c r="M1857" s="71"/>
      <c r="N1857" s="72" t="s">
        <v>134</v>
      </c>
      <c r="O1857" s="71"/>
      <c r="P1857" s="72" t="s">
        <v>134</v>
      </c>
      <c r="Q1857" s="71"/>
      <c r="R1857" s="98">
        <v>35193</v>
      </c>
      <c r="S1857" s="87"/>
      <c r="T1857" s="95"/>
      <c r="U1857" s="95"/>
      <c r="V1857" s="95"/>
    </row>
    <row r="1858" spans="2:22">
      <c r="B1858" s="84" t="s">
        <v>264</v>
      </c>
      <c r="C1858" s="85"/>
      <c r="D1858" s="86" t="s">
        <v>98</v>
      </c>
      <c r="E1858" s="96"/>
      <c r="F1858" s="86" t="s">
        <v>98</v>
      </c>
      <c r="G1858" s="96"/>
      <c r="H1858" s="86" t="s">
        <v>142</v>
      </c>
      <c r="I1858" s="85"/>
      <c r="J1858" s="88" t="s">
        <v>134</v>
      </c>
      <c r="K1858" s="89"/>
      <c r="L1858" s="88" t="s">
        <v>134</v>
      </c>
      <c r="M1858" s="90"/>
      <c r="N1858" s="86" t="s">
        <v>134</v>
      </c>
      <c r="O1858" s="90"/>
      <c r="P1858" s="86" t="s">
        <v>134</v>
      </c>
      <c r="Q1858" s="90"/>
      <c r="R1858" s="97">
        <v>45310</v>
      </c>
      <c r="S1858" s="87"/>
      <c r="T1858" s="95"/>
      <c r="U1858" s="95"/>
      <c r="V1858" s="95"/>
    </row>
    <row r="1859" spans="2:22" s="266" customFormat="1">
      <c r="B1859" s="70" t="s">
        <v>264</v>
      </c>
      <c r="D1859" s="72" t="s">
        <v>98</v>
      </c>
      <c r="E1859" s="95"/>
      <c r="F1859" s="72" t="s">
        <v>98</v>
      </c>
      <c r="G1859" s="95"/>
      <c r="H1859" s="72" t="s">
        <v>142</v>
      </c>
      <c r="J1859" s="92" t="s">
        <v>134</v>
      </c>
      <c r="K1859" s="93"/>
      <c r="L1859" s="92" t="s">
        <v>134</v>
      </c>
      <c r="M1859" s="71"/>
      <c r="N1859" s="72" t="s">
        <v>134</v>
      </c>
      <c r="O1859" s="71"/>
      <c r="P1859" s="72" t="s">
        <v>134</v>
      </c>
      <c r="Q1859" s="71"/>
      <c r="R1859" s="98">
        <v>44477</v>
      </c>
      <c r="S1859" s="102"/>
      <c r="T1859" s="95"/>
      <c r="U1859" s="95"/>
      <c r="V1859" s="95"/>
    </row>
    <row r="1860" spans="2:22" s="147" customFormat="1" ht="11.65" customHeight="1">
      <c r="B1860" s="70" t="s">
        <v>264</v>
      </c>
      <c r="D1860" s="72" t="s">
        <v>91</v>
      </c>
      <c r="E1860" s="95"/>
      <c r="F1860" s="72" t="s">
        <v>91</v>
      </c>
      <c r="G1860" s="95"/>
      <c r="H1860" s="72" t="s">
        <v>142</v>
      </c>
      <c r="J1860" s="92" t="s">
        <v>134</v>
      </c>
      <c r="K1860" s="93"/>
      <c r="L1860" s="92" t="s">
        <v>134</v>
      </c>
      <c r="M1860" s="71"/>
      <c r="N1860" s="72" t="s">
        <v>134</v>
      </c>
      <c r="O1860" s="71"/>
      <c r="P1860" s="72" t="s">
        <v>134</v>
      </c>
      <c r="Q1860" s="71"/>
      <c r="R1860" s="98">
        <v>42334</v>
      </c>
      <c r="S1860" s="102"/>
      <c r="T1860" s="95"/>
      <c r="U1860" s="95"/>
      <c r="V1860" s="95"/>
    </row>
    <row r="1861" spans="2:22">
      <c r="B1861" s="84" t="s">
        <v>63</v>
      </c>
      <c r="C1861" s="85"/>
      <c r="D1861" s="86" t="s">
        <v>60</v>
      </c>
      <c r="E1861" s="96"/>
      <c r="F1861" s="86" t="s">
        <v>60</v>
      </c>
      <c r="G1861" s="96"/>
      <c r="H1861" s="86" t="s">
        <v>142</v>
      </c>
      <c r="I1861" s="85"/>
      <c r="J1861" s="88" t="s">
        <v>134</v>
      </c>
      <c r="K1861" s="89"/>
      <c r="L1861" s="88" t="s">
        <v>134</v>
      </c>
      <c r="M1861" s="90"/>
      <c r="N1861" s="86" t="s">
        <v>134</v>
      </c>
      <c r="O1861" s="90"/>
      <c r="P1861" s="86" t="s">
        <v>134</v>
      </c>
      <c r="Q1861" s="90"/>
      <c r="R1861" s="97">
        <v>45629</v>
      </c>
      <c r="S1861" s="87"/>
      <c r="T1861" s="95"/>
      <c r="U1861" s="95"/>
      <c r="V1861" s="95"/>
    </row>
    <row r="1862" spans="2:22" s="316" customFormat="1">
      <c r="B1862" s="70" t="s">
        <v>63</v>
      </c>
      <c r="D1862" s="72" t="s">
        <v>60</v>
      </c>
      <c r="E1862" s="95"/>
      <c r="F1862" s="72" t="s">
        <v>60</v>
      </c>
      <c r="G1862" s="95"/>
      <c r="H1862" s="72" t="s">
        <v>142</v>
      </c>
      <c r="J1862" s="92" t="s">
        <v>134</v>
      </c>
      <c r="K1862" s="93"/>
      <c r="L1862" s="92" t="s">
        <v>134</v>
      </c>
      <c r="M1862" s="71"/>
      <c r="N1862" s="72" t="s">
        <v>134</v>
      </c>
      <c r="O1862" s="71"/>
      <c r="P1862" s="72" t="s">
        <v>134</v>
      </c>
      <c r="Q1862" s="71"/>
      <c r="R1862" s="98">
        <v>44652</v>
      </c>
      <c r="S1862" s="102"/>
      <c r="T1862" s="95"/>
      <c r="U1862" s="95"/>
      <c r="V1862" s="95"/>
    </row>
    <row r="1863" spans="2:22" s="167" customFormat="1">
      <c r="B1863" s="70" t="s">
        <v>63</v>
      </c>
      <c r="D1863" s="72" t="s">
        <v>60</v>
      </c>
      <c r="E1863" s="95"/>
      <c r="F1863" s="72" t="s">
        <v>60</v>
      </c>
      <c r="G1863" s="95"/>
      <c r="H1863" s="72" t="s">
        <v>144</v>
      </c>
      <c r="J1863" s="92" t="s">
        <v>134</v>
      </c>
      <c r="K1863" s="93"/>
      <c r="L1863" s="92" t="s">
        <v>134</v>
      </c>
      <c r="M1863" s="71"/>
      <c r="N1863" s="72" t="s">
        <v>134</v>
      </c>
      <c r="O1863" s="71"/>
      <c r="P1863" s="72" t="s">
        <v>134</v>
      </c>
      <c r="Q1863" s="71"/>
      <c r="R1863" s="98">
        <v>44155</v>
      </c>
      <c r="S1863" s="102"/>
      <c r="T1863" s="95"/>
      <c r="U1863" s="95"/>
      <c r="V1863" s="95"/>
    </row>
    <row r="1864" spans="2:22">
      <c r="B1864" s="70" t="s">
        <v>63</v>
      </c>
      <c r="C1864" s="85"/>
      <c r="D1864" s="72" t="s">
        <v>56</v>
      </c>
      <c r="E1864" s="95"/>
      <c r="F1864" s="72" t="s">
        <v>56</v>
      </c>
      <c r="G1864" s="95"/>
      <c r="H1864" s="72" t="s">
        <v>144</v>
      </c>
      <c r="I1864" s="85"/>
      <c r="J1864" s="88" t="s">
        <v>134</v>
      </c>
      <c r="K1864" s="89"/>
      <c r="L1864" s="88" t="s">
        <v>134</v>
      </c>
      <c r="M1864" s="90"/>
      <c r="N1864" s="86" t="s">
        <v>134</v>
      </c>
      <c r="O1864" s="90"/>
      <c r="P1864" s="86" t="s">
        <v>134</v>
      </c>
      <c r="Q1864" s="90"/>
      <c r="R1864" s="98">
        <v>43917</v>
      </c>
      <c r="S1864" s="87"/>
      <c r="T1864" s="95"/>
      <c r="U1864" s="95"/>
      <c r="V1864" s="95"/>
    </row>
    <row r="1865" spans="2:22">
      <c r="B1865" s="70" t="s">
        <v>63</v>
      </c>
      <c r="C1865" s="101"/>
      <c r="D1865" s="72" t="s">
        <v>53</v>
      </c>
      <c r="E1865" s="95"/>
      <c r="F1865" s="72" t="s">
        <v>53</v>
      </c>
      <c r="G1865" s="95"/>
      <c r="H1865" s="72" t="s">
        <v>144</v>
      </c>
      <c r="I1865" s="101"/>
      <c r="J1865" s="92" t="s">
        <v>134</v>
      </c>
      <c r="K1865" s="93"/>
      <c r="L1865" s="92" t="s">
        <v>134</v>
      </c>
      <c r="M1865" s="71"/>
      <c r="N1865" s="72" t="s">
        <v>134</v>
      </c>
      <c r="O1865" s="71"/>
      <c r="P1865" s="72" t="s">
        <v>134</v>
      </c>
      <c r="Q1865" s="71"/>
      <c r="R1865" s="98">
        <v>43770</v>
      </c>
      <c r="S1865" s="87"/>
      <c r="T1865" s="95"/>
      <c r="U1865" s="95"/>
      <c r="V1865" s="95"/>
    </row>
    <row r="1866" spans="2:22">
      <c r="B1866" s="70" t="s">
        <v>63</v>
      </c>
      <c r="C1866" s="101"/>
      <c r="D1866" s="72" t="s">
        <v>53</v>
      </c>
      <c r="E1866" s="95"/>
      <c r="F1866" s="72" t="s">
        <v>53</v>
      </c>
      <c r="G1866" s="95"/>
      <c r="H1866" s="72" t="s">
        <v>142</v>
      </c>
      <c r="I1866" s="101"/>
      <c r="J1866" s="92" t="s">
        <v>293</v>
      </c>
      <c r="K1866" s="93"/>
      <c r="L1866" s="92" t="s">
        <v>293</v>
      </c>
      <c r="M1866" s="71"/>
      <c r="N1866" s="72" t="s">
        <v>134</v>
      </c>
      <c r="O1866" s="71"/>
      <c r="P1866" s="72" t="s">
        <v>134</v>
      </c>
      <c r="Q1866" s="71"/>
      <c r="R1866" s="98">
        <v>43182</v>
      </c>
      <c r="S1866" s="87"/>
      <c r="T1866" s="95"/>
      <c r="U1866" s="95"/>
      <c r="V1866" s="95"/>
    </row>
    <row r="1867" spans="2:22">
      <c r="B1867" s="70" t="s">
        <v>63</v>
      </c>
      <c r="C1867" s="101"/>
      <c r="D1867" s="72" t="s">
        <v>53</v>
      </c>
      <c r="E1867" s="95"/>
      <c r="F1867" s="72" t="s">
        <v>53</v>
      </c>
      <c r="G1867" s="95"/>
      <c r="H1867" s="72" t="s">
        <v>285</v>
      </c>
      <c r="I1867" s="101"/>
      <c r="J1867" s="92" t="s">
        <v>600</v>
      </c>
      <c r="K1867" s="93"/>
      <c r="L1867" s="92" t="s">
        <v>600</v>
      </c>
      <c r="M1867" s="71"/>
      <c r="N1867" s="72" t="s">
        <v>134</v>
      </c>
      <c r="O1867" s="71"/>
      <c r="P1867" s="72" t="s">
        <v>134</v>
      </c>
      <c r="Q1867" s="71"/>
      <c r="R1867" s="98">
        <v>43063</v>
      </c>
      <c r="S1867" s="87"/>
      <c r="T1867" s="95"/>
      <c r="U1867" s="95"/>
      <c r="V1867" s="95"/>
    </row>
    <row r="1868" spans="2:22">
      <c r="B1868" s="70" t="s">
        <v>63</v>
      </c>
      <c r="C1868" s="101"/>
      <c r="D1868" s="72" t="s">
        <v>53</v>
      </c>
      <c r="E1868" s="95"/>
      <c r="F1868" s="72" t="s">
        <v>53</v>
      </c>
      <c r="G1868" s="95"/>
      <c r="H1868" s="72" t="s">
        <v>144</v>
      </c>
      <c r="I1868" s="101"/>
      <c r="J1868" s="92" t="s">
        <v>134</v>
      </c>
      <c r="K1868" s="93"/>
      <c r="L1868" s="92" t="s">
        <v>134</v>
      </c>
      <c r="M1868" s="71"/>
      <c r="N1868" s="72" t="s">
        <v>134</v>
      </c>
      <c r="O1868" s="71"/>
      <c r="P1868" s="72" t="s">
        <v>134</v>
      </c>
      <c r="Q1868" s="71"/>
      <c r="R1868" s="98">
        <v>42895</v>
      </c>
      <c r="S1868" s="87"/>
      <c r="T1868" s="95"/>
      <c r="U1868" s="95"/>
      <c r="V1868" s="95"/>
    </row>
    <row r="1869" spans="2:22">
      <c r="B1869" s="70" t="s">
        <v>63</v>
      </c>
      <c r="C1869" s="101"/>
      <c r="D1869" s="72" t="s">
        <v>39</v>
      </c>
      <c r="E1869" s="95"/>
      <c r="F1869" s="72" t="s">
        <v>39</v>
      </c>
      <c r="G1869" s="95"/>
      <c r="H1869" s="72" t="s">
        <v>285</v>
      </c>
      <c r="I1869" s="101"/>
      <c r="J1869" s="92" t="s">
        <v>600</v>
      </c>
      <c r="K1869" s="93"/>
      <c r="L1869" s="92" t="s">
        <v>600</v>
      </c>
      <c r="M1869" s="71"/>
      <c r="N1869" s="72" t="s">
        <v>134</v>
      </c>
      <c r="O1869" s="71"/>
      <c r="P1869" s="72" t="s">
        <v>134</v>
      </c>
      <c r="Q1869" s="71"/>
      <c r="R1869" s="98">
        <v>42828</v>
      </c>
      <c r="S1869" s="87"/>
      <c r="T1869" s="95"/>
      <c r="U1869" s="95"/>
      <c r="V1869" s="95"/>
    </row>
    <row r="1870" spans="2:22">
      <c r="B1870" s="70" t="s">
        <v>63</v>
      </c>
      <c r="C1870" s="101"/>
      <c r="D1870" s="72" t="s">
        <v>39</v>
      </c>
      <c r="E1870" s="95"/>
      <c r="F1870" s="72" t="s">
        <v>39</v>
      </c>
      <c r="G1870" s="95"/>
      <c r="H1870" s="72" t="s">
        <v>144</v>
      </c>
      <c r="I1870" s="101"/>
      <c r="J1870" s="92" t="s">
        <v>293</v>
      </c>
      <c r="K1870" s="93"/>
      <c r="L1870" s="92" t="s">
        <v>293</v>
      </c>
      <c r="M1870" s="71"/>
      <c r="N1870" s="72" t="s">
        <v>134</v>
      </c>
      <c r="O1870" s="71"/>
      <c r="P1870" s="72" t="s">
        <v>134</v>
      </c>
      <c r="Q1870" s="71"/>
      <c r="R1870" s="98">
        <v>42496</v>
      </c>
      <c r="S1870" s="87"/>
      <c r="T1870" s="95"/>
      <c r="U1870" s="95"/>
      <c r="V1870" s="95"/>
    </row>
    <row r="1871" spans="2:22">
      <c r="B1871" s="70" t="s">
        <v>63</v>
      </c>
      <c r="C1871" s="101"/>
      <c r="D1871" s="72" t="s">
        <v>39</v>
      </c>
      <c r="E1871" s="95"/>
      <c r="F1871" s="72" t="s">
        <v>39</v>
      </c>
      <c r="G1871" s="95"/>
      <c r="H1871" s="72" t="s">
        <v>285</v>
      </c>
      <c r="I1871" s="101"/>
      <c r="J1871" s="92" t="s">
        <v>600</v>
      </c>
      <c r="K1871" s="93"/>
      <c r="L1871" s="92" t="s">
        <v>600</v>
      </c>
      <c r="M1871" s="71"/>
      <c r="N1871" s="72" t="s">
        <v>134</v>
      </c>
      <c r="O1871" s="71"/>
      <c r="P1871" s="72" t="s">
        <v>134</v>
      </c>
      <c r="Q1871" s="71"/>
      <c r="R1871" s="98">
        <v>42437</v>
      </c>
      <c r="S1871" s="87"/>
      <c r="T1871" s="95"/>
      <c r="U1871" s="95"/>
      <c r="V1871" s="95"/>
    </row>
    <row r="1872" spans="2:22">
      <c r="B1872" s="70" t="s">
        <v>63</v>
      </c>
      <c r="C1872" s="101"/>
      <c r="D1872" s="72" t="s">
        <v>39</v>
      </c>
      <c r="E1872" s="95"/>
      <c r="F1872" s="72" t="s">
        <v>39</v>
      </c>
      <c r="G1872" s="95"/>
      <c r="H1872" s="72" t="s">
        <v>144</v>
      </c>
      <c r="I1872" s="101"/>
      <c r="J1872" s="92" t="s">
        <v>134</v>
      </c>
      <c r="K1872" s="93"/>
      <c r="L1872" s="92" t="s">
        <v>134</v>
      </c>
      <c r="M1872" s="71"/>
      <c r="N1872" s="72" t="s">
        <v>134</v>
      </c>
      <c r="O1872" s="71"/>
      <c r="P1872" s="72" t="s">
        <v>134</v>
      </c>
      <c r="Q1872" s="71"/>
      <c r="R1872" s="98">
        <v>42353</v>
      </c>
      <c r="S1872" s="87"/>
      <c r="T1872" s="95"/>
      <c r="U1872" s="95"/>
      <c r="V1872" s="95"/>
    </row>
    <row r="1873" spans="2:22">
      <c r="B1873" s="70" t="s">
        <v>63</v>
      </c>
      <c r="C1873" s="101"/>
      <c r="D1873" s="72" t="s">
        <v>39</v>
      </c>
      <c r="E1873" s="95"/>
      <c r="F1873" s="72" t="s">
        <v>39</v>
      </c>
      <c r="G1873" s="95"/>
      <c r="H1873" s="72" t="s">
        <v>142</v>
      </c>
      <c r="I1873" s="101"/>
      <c r="J1873" s="92" t="s">
        <v>134</v>
      </c>
      <c r="K1873" s="93"/>
      <c r="L1873" s="92" t="s">
        <v>134</v>
      </c>
      <c r="M1873" s="71"/>
      <c r="N1873" s="72" t="s">
        <v>134</v>
      </c>
      <c r="O1873" s="71"/>
      <c r="P1873" s="72" t="s">
        <v>134</v>
      </c>
      <c r="Q1873" s="71"/>
      <c r="R1873" s="98">
        <v>41949</v>
      </c>
      <c r="S1873" s="87"/>
      <c r="T1873" s="95"/>
      <c r="U1873" s="95"/>
      <c r="V1873" s="95"/>
    </row>
    <row r="1874" spans="2:22">
      <c r="B1874" s="70" t="s">
        <v>63</v>
      </c>
      <c r="C1874" s="101"/>
      <c r="D1874" s="72" t="s">
        <v>45</v>
      </c>
      <c r="E1874" s="95"/>
      <c r="F1874" s="72" t="s">
        <v>45</v>
      </c>
      <c r="G1874" s="95"/>
      <c r="H1874" s="72" t="s">
        <v>144</v>
      </c>
      <c r="I1874" s="101"/>
      <c r="J1874" s="92" t="s">
        <v>134</v>
      </c>
      <c r="K1874" s="93"/>
      <c r="L1874" s="92" t="s">
        <v>134</v>
      </c>
      <c r="M1874" s="71"/>
      <c r="N1874" s="72" t="s">
        <v>134</v>
      </c>
      <c r="O1874" s="71"/>
      <c r="P1874" s="72" t="s">
        <v>134</v>
      </c>
      <c r="Q1874" s="71"/>
      <c r="R1874" s="98">
        <v>41179</v>
      </c>
      <c r="S1874" s="87"/>
      <c r="T1874" s="95"/>
      <c r="U1874" s="95"/>
      <c r="V1874" s="95"/>
    </row>
    <row r="1875" spans="2:22">
      <c r="B1875" s="70" t="s">
        <v>63</v>
      </c>
      <c r="C1875" s="101"/>
      <c r="D1875" s="72" t="s">
        <v>37</v>
      </c>
      <c r="E1875" s="95"/>
      <c r="F1875" s="72" t="s">
        <v>37</v>
      </c>
      <c r="G1875" s="95"/>
      <c r="H1875" s="72" t="s">
        <v>144</v>
      </c>
      <c r="I1875" s="101"/>
      <c r="J1875" s="92" t="s">
        <v>134</v>
      </c>
      <c r="K1875" s="93"/>
      <c r="L1875" s="92" t="s">
        <v>134</v>
      </c>
      <c r="M1875" s="71"/>
      <c r="N1875" s="72" t="s">
        <v>134</v>
      </c>
      <c r="O1875" s="71"/>
      <c r="P1875" s="72" t="s">
        <v>134</v>
      </c>
      <c r="Q1875" s="71"/>
      <c r="R1875" s="98">
        <v>40856</v>
      </c>
      <c r="S1875" s="87"/>
      <c r="T1875" s="95"/>
      <c r="U1875" s="95"/>
      <c r="V1875" s="95"/>
    </row>
    <row r="1876" spans="2:22">
      <c r="B1876" s="70" t="s">
        <v>63</v>
      </c>
      <c r="C1876" s="101"/>
      <c r="D1876" s="72" t="s">
        <v>37</v>
      </c>
      <c r="E1876" s="95"/>
      <c r="F1876" s="72" t="s">
        <v>37</v>
      </c>
      <c r="G1876" s="95"/>
      <c r="H1876" s="72" t="s">
        <v>142</v>
      </c>
      <c r="I1876" s="101"/>
      <c r="J1876" s="92" t="s">
        <v>134</v>
      </c>
      <c r="K1876" s="93"/>
      <c r="L1876" s="92" t="s">
        <v>134</v>
      </c>
      <c r="M1876" s="71"/>
      <c r="N1876" s="72" t="s">
        <v>134</v>
      </c>
      <c r="O1876" s="71"/>
      <c r="P1876" s="72" t="s">
        <v>134</v>
      </c>
      <c r="Q1876" s="71"/>
      <c r="R1876" s="98">
        <v>40010</v>
      </c>
      <c r="S1876" s="87"/>
      <c r="T1876" s="95"/>
      <c r="U1876" s="95"/>
      <c r="V1876" s="95"/>
    </row>
    <row r="1877" spans="2:22">
      <c r="B1877" s="70" t="s">
        <v>63</v>
      </c>
      <c r="C1877" s="101"/>
      <c r="D1877" s="72" t="s">
        <v>45</v>
      </c>
      <c r="E1877" s="95"/>
      <c r="F1877" s="72" t="s">
        <v>32</v>
      </c>
      <c r="G1877" s="95"/>
      <c r="H1877" s="72" t="s">
        <v>296</v>
      </c>
      <c r="I1877" s="101"/>
      <c r="J1877" s="92" t="s">
        <v>134</v>
      </c>
      <c r="K1877" s="93"/>
      <c r="L1877" s="92" t="s">
        <v>600</v>
      </c>
      <c r="M1877" s="71"/>
      <c r="N1877" s="72" t="s">
        <v>134</v>
      </c>
      <c r="O1877" s="71"/>
      <c r="P1877" s="72" t="s">
        <v>134</v>
      </c>
      <c r="Q1877" s="71"/>
      <c r="R1877" s="98">
        <v>39884</v>
      </c>
      <c r="S1877" s="87"/>
      <c r="T1877" s="95"/>
      <c r="U1877" s="95"/>
      <c r="V1877" s="95"/>
    </row>
    <row r="1878" spans="2:22">
      <c r="B1878" s="70" t="s">
        <v>63</v>
      </c>
      <c r="C1878" s="101"/>
      <c r="D1878" s="72" t="s">
        <v>45</v>
      </c>
      <c r="E1878" s="95"/>
      <c r="F1878" s="72" t="s">
        <v>32</v>
      </c>
      <c r="G1878" s="95"/>
      <c r="H1878" s="72" t="s">
        <v>296</v>
      </c>
      <c r="I1878" s="101"/>
      <c r="J1878" s="92" t="s">
        <v>134</v>
      </c>
      <c r="K1878" s="93"/>
      <c r="L1878" s="92" t="s">
        <v>134</v>
      </c>
      <c r="M1878" s="71"/>
      <c r="N1878" s="72" t="s">
        <v>134</v>
      </c>
      <c r="O1878" s="71"/>
      <c r="P1878" s="72" t="s">
        <v>134</v>
      </c>
      <c r="Q1878" s="71"/>
      <c r="R1878" s="98">
        <v>39238</v>
      </c>
      <c r="S1878" s="87"/>
      <c r="T1878" s="95"/>
      <c r="U1878" s="95"/>
      <c r="V1878" s="95"/>
    </row>
    <row r="1879" spans="2:22">
      <c r="B1879" s="70" t="s">
        <v>63</v>
      </c>
      <c r="C1879" s="101"/>
      <c r="D1879" s="72" t="s">
        <v>45</v>
      </c>
      <c r="E1879" s="95"/>
      <c r="F1879" s="72" t="s">
        <v>32</v>
      </c>
      <c r="G1879" s="95"/>
      <c r="H1879" s="72" t="s">
        <v>142</v>
      </c>
      <c r="I1879" s="101"/>
      <c r="J1879" s="92" t="s">
        <v>134</v>
      </c>
      <c r="K1879" s="93"/>
      <c r="L1879" s="92" t="s">
        <v>134</v>
      </c>
      <c r="M1879" s="71"/>
      <c r="N1879" s="72" t="s">
        <v>134</v>
      </c>
      <c r="O1879" s="71"/>
      <c r="P1879" s="72" t="s">
        <v>134</v>
      </c>
      <c r="Q1879" s="71"/>
      <c r="R1879" s="98">
        <v>38363</v>
      </c>
      <c r="S1879" s="87"/>
      <c r="T1879" s="95"/>
      <c r="U1879" s="95"/>
      <c r="V1879" s="95"/>
    </row>
    <row r="1880" spans="2:22">
      <c r="B1880" s="70" t="s">
        <v>63</v>
      </c>
      <c r="C1880" s="101"/>
      <c r="D1880" s="72" t="s">
        <v>39</v>
      </c>
      <c r="E1880" s="95"/>
      <c r="F1880" s="72" t="s">
        <v>32</v>
      </c>
      <c r="G1880" s="95"/>
      <c r="H1880" s="72" t="s">
        <v>285</v>
      </c>
      <c r="I1880" s="101"/>
      <c r="J1880" s="92" t="s">
        <v>601</v>
      </c>
      <c r="K1880" s="93"/>
      <c r="L1880" s="92" t="s">
        <v>134</v>
      </c>
      <c r="M1880" s="71"/>
      <c r="N1880" s="72" t="s">
        <v>134</v>
      </c>
      <c r="O1880" s="71"/>
      <c r="P1880" s="72" t="s">
        <v>134</v>
      </c>
      <c r="Q1880" s="71"/>
      <c r="R1880" s="98">
        <v>38274</v>
      </c>
      <c r="S1880" s="87"/>
      <c r="T1880" s="95"/>
      <c r="U1880" s="95"/>
      <c r="V1880" s="95"/>
    </row>
    <row r="1881" spans="2:22">
      <c r="B1881" s="70" t="s">
        <v>63</v>
      </c>
      <c r="C1881" s="101"/>
      <c r="D1881" s="72" t="s">
        <v>39</v>
      </c>
      <c r="E1881" s="95"/>
      <c r="F1881" s="72" t="s">
        <v>32</v>
      </c>
      <c r="G1881" s="95"/>
      <c r="H1881" s="72" t="s">
        <v>296</v>
      </c>
      <c r="I1881" s="101"/>
      <c r="J1881" s="92" t="s">
        <v>134</v>
      </c>
      <c r="K1881" s="93"/>
      <c r="L1881" s="92" t="s">
        <v>134</v>
      </c>
      <c r="M1881" s="71"/>
      <c r="N1881" s="72" t="s">
        <v>134</v>
      </c>
      <c r="O1881" s="71"/>
      <c r="P1881" s="72" t="s">
        <v>134</v>
      </c>
      <c r="Q1881" s="71"/>
      <c r="R1881" s="98">
        <v>37940</v>
      </c>
      <c r="S1881" s="87"/>
      <c r="T1881" s="95"/>
      <c r="U1881" s="95"/>
      <c r="V1881" s="95"/>
    </row>
    <row r="1882" spans="2:22">
      <c r="B1882" s="70" t="s">
        <v>63</v>
      </c>
      <c r="C1882" s="101"/>
      <c r="D1882" s="72" t="s">
        <v>39</v>
      </c>
      <c r="E1882" s="95"/>
      <c r="F1882" s="72" t="s">
        <v>32</v>
      </c>
      <c r="G1882" s="95"/>
      <c r="H1882" s="72" t="s">
        <v>134</v>
      </c>
      <c r="I1882" s="101"/>
      <c r="J1882" s="92" t="s">
        <v>134</v>
      </c>
      <c r="K1882" s="93"/>
      <c r="L1882" s="92" t="s">
        <v>134</v>
      </c>
      <c r="M1882" s="71"/>
      <c r="N1882" s="72" t="s">
        <v>134</v>
      </c>
      <c r="O1882" s="71"/>
      <c r="P1882" s="72" t="s">
        <v>134</v>
      </c>
      <c r="Q1882" s="71"/>
      <c r="R1882" s="98">
        <v>37224</v>
      </c>
      <c r="S1882" s="87"/>
      <c r="T1882" s="95"/>
      <c r="U1882" s="95"/>
      <c r="V1882" s="95"/>
    </row>
    <row r="1883" spans="2:22">
      <c r="B1883" s="70" t="s">
        <v>63</v>
      </c>
      <c r="C1883" s="101"/>
      <c r="D1883" s="72" t="s">
        <v>53</v>
      </c>
      <c r="E1883" s="95"/>
      <c r="F1883" s="72" t="s">
        <v>45</v>
      </c>
      <c r="G1883" s="95"/>
      <c r="H1883" s="72" t="s">
        <v>134</v>
      </c>
      <c r="I1883" s="101"/>
      <c r="J1883" s="92" t="s">
        <v>601</v>
      </c>
      <c r="K1883" s="93"/>
      <c r="L1883" s="92" t="s">
        <v>601</v>
      </c>
      <c r="M1883" s="71"/>
      <c r="N1883" s="72" t="s">
        <v>134</v>
      </c>
      <c r="O1883" s="71"/>
      <c r="P1883" s="72" t="s">
        <v>134</v>
      </c>
      <c r="Q1883" s="71"/>
      <c r="R1883" s="98">
        <v>37176</v>
      </c>
      <c r="S1883" s="87"/>
      <c r="T1883" s="95"/>
      <c r="U1883" s="95"/>
      <c r="V1883" s="95"/>
    </row>
    <row r="1884" spans="2:22">
      <c r="B1884" s="70" t="s">
        <v>63</v>
      </c>
      <c r="C1884" s="101"/>
      <c r="D1884" s="72" t="s">
        <v>53</v>
      </c>
      <c r="E1884" s="95"/>
      <c r="F1884" s="72" t="s">
        <v>45</v>
      </c>
      <c r="G1884" s="95"/>
      <c r="H1884" s="72" t="s">
        <v>134</v>
      </c>
      <c r="I1884" s="101"/>
      <c r="J1884" s="92" t="s">
        <v>293</v>
      </c>
      <c r="K1884" s="93"/>
      <c r="L1884" s="92" t="s">
        <v>293</v>
      </c>
      <c r="M1884" s="71"/>
      <c r="N1884" s="72" t="s">
        <v>134</v>
      </c>
      <c r="O1884" s="71"/>
      <c r="P1884" s="72" t="s">
        <v>134</v>
      </c>
      <c r="Q1884" s="71"/>
      <c r="R1884" s="98">
        <v>36070</v>
      </c>
      <c r="S1884" s="87"/>
      <c r="T1884" s="96"/>
      <c r="U1884" s="96"/>
      <c r="V1884" s="96"/>
    </row>
    <row r="1885" spans="2:22">
      <c r="B1885" s="70" t="s">
        <v>63</v>
      </c>
      <c r="C1885" s="101"/>
      <c r="D1885" s="72" t="s">
        <v>53</v>
      </c>
      <c r="E1885" s="95"/>
      <c r="F1885" s="72" t="s">
        <v>45</v>
      </c>
      <c r="G1885" s="95"/>
      <c r="H1885" s="72" t="s">
        <v>134</v>
      </c>
      <c r="I1885" s="101"/>
      <c r="J1885" s="92" t="s">
        <v>600</v>
      </c>
      <c r="K1885" s="93"/>
      <c r="L1885" s="92" t="s">
        <v>600</v>
      </c>
      <c r="M1885" s="71"/>
      <c r="N1885" s="72" t="s">
        <v>134</v>
      </c>
      <c r="O1885" s="71"/>
      <c r="P1885" s="72" t="s">
        <v>134</v>
      </c>
      <c r="Q1885" s="71"/>
      <c r="R1885" s="98">
        <v>35993</v>
      </c>
      <c r="S1885" s="87"/>
      <c r="T1885" s="95"/>
      <c r="U1885" s="95"/>
      <c r="V1885" s="95"/>
    </row>
    <row r="1886" spans="2:22">
      <c r="B1886" s="70" t="s">
        <v>63</v>
      </c>
      <c r="C1886" s="101"/>
      <c r="D1886" s="72" t="s">
        <v>53</v>
      </c>
      <c r="E1886" s="95"/>
      <c r="F1886" s="72" t="s">
        <v>45</v>
      </c>
      <c r="G1886" s="95"/>
      <c r="H1886" s="72" t="s">
        <v>134</v>
      </c>
      <c r="I1886" s="101"/>
      <c r="J1886" s="92" t="s">
        <v>134</v>
      </c>
      <c r="K1886" s="93"/>
      <c r="L1886" s="92" t="s">
        <v>134</v>
      </c>
      <c r="M1886" s="71"/>
      <c r="N1886" s="72" t="s">
        <v>134</v>
      </c>
      <c r="O1886" s="71"/>
      <c r="P1886" s="72" t="s">
        <v>134</v>
      </c>
      <c r="Q1886" s="71"/>
      <c r="R1886" s="98">
        <v>34719</v>
      </c>
      <c r="S1886" s="87"/>
      <c r="T1886" s="95"/>
      <c r="U1886" s="95"/>
      <c r="V1886" s="95"/>
    </row>
    <row r="1887" spans="2:22">
      <c r="B1887" s="70" t="s">
        <v>63</v>
      </c>
      <c r="C1887" s="101"/>
      <c r="D1887" s="72" t="s">
        <v>53</v>
      </c>
      <c r="E1887" s="95"/>
      <c r="F1887" s="72" t="s">
        <v>134</v>
      </c>
      <c r="G1887" s="95"/>
      <c r="H1887" s="72" t="s">
        <v>134</v>
      </c>
      <c r="I1887" s="101"/>
      <c r="J1887" s="92" t="s">
        <v>134</v>
      </c>
      <c r="K1887" s="93"/>
      <c r="L1887" s="92" t="s">
        <v>134</v>
      </c>
      <c r="M1887" s="71"/>
      <c r="N1887" s="72" t="s">
        <v>134</v>
      </c>
      <c r="O1887" s="71"/>
      <c r="P1887" s="72" t="s">
        <v>134</v>
      </c>
      <c r="Q1887" s="71"/>
      <c r="R1887" s="98">
        <v>34610</v>
      </c>
      <c r="S1887" s="87"/>
      <c r="T1887" s="95"/>
      <c r="U1887" s="95"/>
      <c r="V1887" s="95"/>
    </row>
    <row r="1888" spans="2:22">
      <c r="B1888" s="84" t="s">
        <v>14</v>
      </c>
      <c r="C1888" s="85"/>
      <c r="D1888" s="86" t="s">
        <v>37</v>
      </c>
      <c r="E1888" s="96"/>
      <c r="F1888" s="86" t="s">
        <v>37</v>
      </c>
      <c r="G1888" s="96"/>
      <c r="H1888" s="86" t="s">
        <v>142</v>
      </c>
      <c r="I1888" s="85"/>
      <c r="J1888" s="88" t="s">
        <v>134</v>
      </c>
      <c r="K1888" s="89"/>
      <c r="L1888" s="88" t="s">
        <v>134</v>
      </c>
      <c r="M1888" s="90"/>
      <c r="N1888" s="86" t="s">
        <v>134</v>
      </c>
      <c r="O1888" s="90"/>
      <c r="P1888" s="86" t="s">
        <v>134</v>
      </c>
      <c r="Q1888" s="90"/>
      <c r="R1888" s="97">
        <v>45926</v>
      </c>
      <c r="S1888" s="87"/>
      <c r="T1888" s="95"/>
      <c r="U1888" s="95"/>
      <c r="V1888" s="95"/>
    </row>
    <row r="1889" spans="2:22" s="350" customFormat="1">
      <c r="B1889" s="70" t="s">
        <v>14</v>
      </c>
      <c r="D1889" s="72" t="s">
        <v>45</v>
      </c>
      <c r="E1889" s="95"/>
      <c r="F1889" s="72" t="s">
        <v>45</v>
      </c>
      <c r="G1889" s="95"/>
      <c r="H1889" s="72" t="s">
        <v>143</v>
      </c>
      <c r="J1889" s="92" t="s">
        <v>134</v>
      </c>
      <c r="K1889" s="93"/>
      <c r="L1889" s="92" t="s">
        <v>134</v>
      </c>
      <c r="M1889" s="71"/>
      <c r="N1889" s="72" t="s">
        <v>134</v>
      </c>
      <c r="O1889" s="71"/>
      <c r="P1889" s="72" t="s">
        <v>134</v>
      </c>
      <c r="Q1889" s="71"/>
      <c r="R1889" s="98">
        <v>45366</v>
      </c>
      <c r="S1889" s="102"/>
      <c r="T1889" s="95"/>
      <c r="U1889" s="95"/>
      <c r="V1889" s="95"/>
    </row>
    <row r="1890" spans="2:22" s="274" customFormat="1">
      <c r="B1890" s="70" t="s">
        <v>14</v>
      </c>
      <c r="D1890" s="72" t="s">
        <v>45</v>
      </c>
      <c r="E1890" s="95"/>
      <c r="F1890" s="72" t="s">
        <v>45</v>
      </c>
      <c r="G1890" s="95"/>
      <c r="H1890" s="72" t="s">
        <v>142</v>
      </c>
      <c r="J1890" s="92" t="s">
        <v>134</v>
      </c>
      <c r="K1890" s="93"/>
      <c r="L1890" s="92" t="s">
        <v>134</v>
      </c>
      <c r="M1890" s="71"/>
      <c r="N1890" s="72" t="s">
        <v>134</v>
      </c>
      <c r="O1890" s="71"/>
      <c r="P1890" s="72" t="s">
        <v>134</v>
      </c>
      <c r="Q1890" s="71"/>
      <c r="R1890" s="98">
        <v>44757</v>
      </c>
      <c r="S1890" s="102"/>
      <c r="T1890" s="95"/>
      <c r="U1890" s="95"/>
      <c r="V1890" s="95"/>
    </row>
    <row r="1891" spans="2:22" s="180" customFormat="1">
      <c r="B1891" s="70" t="s">
        <v>14</v>
      </c>
      <c r="D1891" s="72" t="s">
        <v>45</v>
      </c>
      <c r="E1891" s="95"/>
      <c r="F1891" s="72" t="s">
        <v>45</v>
      </c>
      <c r="G1891" s="95"/>
      <c r="H1891" s="72" t="s">
        <v>142</v>
      </c>
      <c r="J1891" s="92" t="s">
        <v>134</v>
      </c>
      <c r="K1891" s="93"/>
      <c r="L1891" s="92" t="s">
        <v>134</v>
      </c>
      <c r="M1891" s="71"/>
      <c r="N1891" s="72" t="s">
        <v>134</v>
      </c>
      <c r="O1891" s="71"/>
      <c r="P1891" s="72" t="s">
        <v>134</v>
      </c>
      <c r="Q1891" s="71"/>
      <c r="R1891" s="98">
        <v>43203</v>
      </c>
      <c r="S1891" s="102"/>
      <c r="T1891" s="95"/>
      <c r="U1891" s="95"/>
      <c r="V1891" s="95"/>
    </row>
    <row r="1892" spans="2:22">
      <c r="B1892" s="70" t="s">
        <v>14</v>
      </c>
      <c r="C1892" s="101"/>
      <c r="D1892" s="72" t="s">
        <v>39</v>
      </c>
      <c r="E1892" s="95"/>
      <c r="F1892" s="72" t="s">
        <v>39</v>
      </c>
      <c r="G1892" s="95"/>
      <c r="H1892" s="72" t="s">
        <v>142</v>
      </c>
      <c r="I1892" s="101"/>
      <c r="J1892" s="92" t="s">
        <v>134</v>
      </c>
      <c r="K1892" s="93"/>
      <c r="L1892" s="92" t="s">
        <v>134</v>
      </c>
      <c r="M1892" s="71"/>
      <c r="N1892" s="72" t="s">
        <v>134</v>
      </c>
      <c r="O1892" s="71"/>
      <c r="P1892" s="72" t="s">
        <v>134</v>
      </c>
      <c r="Q1892" s="71"/>
      <c r="R1892" s="98">
        <v>42419</v>
      </c>
      <c r="S1892" s="87"/>
      <c r="T1892" s="95"/>
      <c r="U1892" s="95"/>
      <c r="V1892" s="95"/>
    </row>
    <row r="1893" spans="2:22">
      <c r="B1893" s="70" t="s">
        <v>14</v>
      </c>
      <c r="C1893" s="101"/>
      <c r="D1893" s="72" t="s">
        <v>39</v>
      </c>
      <c r="E1893" s="95"/>
      <c r="F1893" s="72" t="s">
        <v>39</v>
      </c>
      <c r="G1893" s="95"/>
      <c r="H1893" s="72" t="s">
        <v>143</v>
      </c>
      <c r="I1893" s="101"/>
      <c r="J1893" s="92" t="s">
        <v>134</v>
      </c>
      <c r="K1893" s="93"/>
      <c r="L1893" s="92" t="s">
        <v>134</v>
      </c>
      <c r="M1893" s="71"/>
      <c r="N1893" s="72" t="s">
        <v>134</v>
      </c>
      <c r="O1893" s="71"/>
      <c r="P1893" s="72" t="s">
        <v>134</v>
      </c>
      <c r="Q1893" s="71"/>
      <c r="R1893" s="98">
        <v>41691</v>
      </c>
      <c r="S1893" s="87"/>
      <c r="T1893" s="95"/>
      <c r="U1893" s="95"/>
      <c r="V1893" s="95"/>
    </row>
    <row r="1894" spans="2:22">
      <c r="B1894" s="70" t="s">
        <v>14</v>
      </c>
      <c r="C1894" s="101"/>
      <c r="D1894" s="72" t="s">
        <v>53</v>
      </c>
      <c r="E1894" s="95"/>
      <c r="F1894" s="72" t="s">
        <v>53</v>
      </c>
      <c r="G1894" s="95"/>
      <c r="H1894" s="72" t="s">
        <v>142</v>
      </c>
      <c r="I1894" s="101"/>
      <c r="J1894" s="92" t="s">
        <v>134</v>
      </c>
      <c r="K1894" s="93"/>
      <c r="L1894" s="92" t="s">
        <v>134</v>
      </c>
      <c r="M1894" s="71"/>
      <c r="N1894" s="72" t="s">
        <v>134</v>
      </c>
      <c r="O1894" s="71"/>
      <c r="P1894" s="72" t="s">
        <v>134</v>
      </c>
      <c r="Q1894" s="71"/>
      <c r="R1894" s="98">
        <v>41612</v>
      </c>
      <c r="S1894" s="87"/>
      <c r="T1894" s="95"/>
      <c r="U1894" s="95"/>
      <c r="V1894" s="95"/>
    </row>
    <row r="1895" spans="2:22">
      <c r="B1895" s="70" t="s">
        <v>14</v>
      </c>
      <c r="C1895" s="101"/>
      <c r="D1895" s="72" t="s">
        <v>53</v>
      </c>
      <c r="E1895" s="95"/>
      <c r="F1895" s="72" t="s">
        <v>53</v>
      </c>
      <c r="G1895" s="95"/>
      <c r="H1895" s="72" t="s">
        <v>144</v>
      </c>
      <c r="I1895" s="101"/>
      <c r="J1895" s="92" t="s">
        <v>293</v>
      </c>
      <c r="K1895" s="93"/>
      <c r="L1895" s="92" t="s">
        <v>293</v>
      </c>
      <c r="M1895" s="71"/>
      <c r="N1895" s="72" t="s">
        <v>134</v>
      </c>
      <c r="O1895" s="71"/>
      <c r="P1895" s="72" t="s">
        <v>134</v>
      </c>
      <c r="Q1895" s="71"/>
      <c r="R1895" s="98">
        <v>41198</v>
      </c>
      <c r="S1895" s="87"/>
      <c r="T1895" s="95"/>
      <c r="U1895" s="95"/>
      <c r="V1895" s="95"/>
    </row>
    <row r="1896" spans="2:22">
      <c r="B1896" s="70" t="s">
        <v>14</v>
      </c>
      <c r="C1896" s="101"/>
      <c r="D1896" s="72" t="s">
        <v>53</v>
      </c>
      <c r="E1896" s="95"/>
      <c r="F1896" s="72" t="s">
        <v>53</v>
      </c>
      <c r="G1896" s="95"/>
      <c r="H1896" s="72" t="s">
        <v>285</v>
      </c>
      <c r="I1896" s="101"/>
      <c r="J1896" s="92" t="s">
        <v>600</v>
      </c>
      <c r="K1896" s="93"/>
      <c r="L1896" s="92" t="s">
        <v>600</v>
      </c>
      <c r="M1896" s="71"/>
      <c r="N1896" s="72" t="s">
        <v>134</v>
      </c>
      <c r="O1896" s="71"/>
      <c r="P1896" s="72" t="s">
        <v>134</v>
      </c>
      <c r="Q1896" s="71"/>
      <c r="R1896" s="98">
        <v>41073</v>
      </c>
      <c r="S1896" s="87"/>
      <c r="T1896" s="95"/>
      <c r="U1896" s="95"/>
      <c r="V1896" s="95"/>
    </row>
    <row r="1897" spans="2:22">
      <c r="B1897" s="70" t="s">
        <v>14</v>
      </c>
      <c r="C1897" s="101"/>
      <c r="D1897" s="72" t="s">
        <v>37</v>
      </c>
      <c r="E1897" s="95"/>
      <c r="F1897" s="72" t="s">
        <v>37</v>
      </c>
      <c r="G1897" s="95"/>
      <c r="H1897" s="72" t="s">
        <v>144</v>
      </c>
      <c r="I1897" s="101"/>
      <c r="J1897" s="92" t="s">
        <v>134</v>
      </c>
      <c r="K1897" s="93"/>
      <c r="L1897" s="92" t="s">
        <v>134</v>
      </c>
      <c r="M1897" s="71"/>
      <c r="N1897" s="72" t="s">
        <v>134</v>
      </c>
      <c r="O1897" s="71"/>
      <c r="P1897" s="72" t="s">
        <v>134</v>
      </c>
      <c r="Q1897" s="71"/>
      <c r="R1897" s="98">
        <v>40952</v>
      </c>
      <c r="S1897" s="87"/>
      <c r="T1897" s="95"/>
      <c r="U1897" s="95"/>
      <c r="V1897" s="95"/>
    </row>
    <row r="1898" spans="2:22">
      <c r="B1898" s="70" t="s">
        <v>14</v>
      </c>
      <c r="C1898" s="101"/>
      <c r="D1898" s="72" t="s">
        <v>114</v>
      </c>
      <c r="E1898" s="95"/>
      <c r="F1898" s="72" t="s">
        <v>114</v>
      </c>
      <c r="G1898" s="95"/>
      <c r="H1898" s="72" t="s">
        <v>144</v>
      </c>
      <c r="I1898" s="101"/>
      <c r="J1898" s="92" t="s">
        <v>134</v>
      </c>
      <c r="K1898" s="93"/>
      <c r="L1898" s="92" t="s">
        <v>134</v>
      </c>
      <c r="M1898" s="71"/>
      <c r="N1898" s="72" t="s">
        <v>134</v>
      </c>
      <c r="O1898" s="71"/>
      <c r="P1898" s="72" t="s">
        <v>134</v>
      </c>
      <c r="Q1898" s="71"/>
      <c r="R1898" s="98">
        <v>40834</v>
      </c>
      <c r="S1898" s="87"/>
      <c r="T1898" s="95"/>
      <c r="U1898" s="95"/>
      <c r="V1898" s="95"/>
    </row>
    <row r="1899" spans="2:22">
      <c r="B1899" s="70" t="s">
        <v>14</v>
      </c>
      <c r="C1899" s="101"/>
      <c r="D1899" s="72" t="s">
        <v>24</v>
      </c>
      <c r="E1899" s="95"/>
      <c r="F1899" s="72" t="s">
        <v>24</v>
      </c>
      <c r="G1899" s="95"/>
      <c r="H1899" s="72" t="s">
        <v>285</v>
      </c>
      <c r="I1899" s="101"/>
      <c r="J1899" s="92" t="s">
        <v>600</v>
      </c>
      <c r="K1899" s="93"/>
      <c r="L1899" s="92" t="s">
        <v>600</v>
      </c>
      <c r="M1899" s="71"/>
      <c r="N1899" s="72" t="s">
        <v>134</v>
      </c>
      <c r="O1899" s="71"/>
      <c r="P1899" s="72" t="s">
        <v>134</v>
      </c>
      <c r="Q1899" s="71"/>
      <c r="R1899" s="98">
        <v>40753</v>
      </c>
      <c r="S1899" s="87"/>
      <c r="T1899" s="95"/>
      <c r="U1899" s="95"/>
      <c r="V1899" s="95"/>
    </row>
    <row r="1900" spans="2:22">
      <c r="B1900" s="70" t="s">
        <v>14</v>
      </c>
      <c r="C1900" s="101"/>
      <c r="D1900" s="72" t="s">
        <v>24</v>
      </c>
      <c r="E1900" s="95"/>
      <c r="F1900" s="72" t="s">
        <v>24</v>
      </c>
      <c r="G1900" s="95"/>
      <c r="H1900" s="72" t="s">
        <v>144</v>
      </c>
      <c r="I1900" s="101"/>
      <c r="J1900" s="92" t="s">
        <v>134</v>
      </c>
      <c r="K1900" s="93"/>
      <c r="L1900" s="92" t="s">
        <v>134</v>
      </c>
      <c r="M1900" s="71"/>
      <c r="N1900" s="72" t="s">
        <v>134</v>
      </c>
      <c r="O1900" s="71"/>
      <c r="P1900" s="72" t="s">
        <v>134</v>
      </c>
      <c r="Q1900" s="71"/>
      <c r="R1900" s="98">
        <v>40612</v>
      </c>
      <c r="S1900" s="87"/>
      <c r="T1900" s="95"/>
      <c r="U1900" s="95"/>
      <c r="V1900" s="95"/>
    </row>
    <row r="1901" spans="2:22">
      <c r="B1901" s="70" t="s">
        <v>14</v>
      </c>
      <c r="C1901" s="101"/>
      <c r="D1901" s="72" t="s">
        <v>19</v>
      </c>
      <c r="E1901" s="95"/>
      <c r="F1901" s="72" t="s">
        <v>19</v>
      </c>
      <c r="G1901" s="95"/>
      <c r="H1901" s="72" t="s">
        <v>285</v>
      </c>
      <c r="I1901" s="101"/>
      <c r="J1901" s="92" t="s">
        <v>600</v>
      </c>
      <c r="K1901" s="93"/>
      <c r="L1901" s="92" t="s">
        <v>600</v>
      </c>
      <c r="M1901" s="71"/>
      <c r="N1901" s="72" t="s">
        <v>134</v>
      </c>
      <c r="O1901" s="71"/>
      <c r="P1901" s="72" t="s">
        <v>134</v>
      </c>
      <c r="Q1901" s="71"/>
      <c r="R1901" s="98">
        <v>40527</v>
      </c>
      <c r="S1901" s="87"/>
      <c r="T1901" s="95"/>
      <c r="U1901" s="95"/>
      <c r="V1901" s="95"/>
    </row>
    <row r="1902" spans="2:22">
      <c r="B1902" s="70" t="s">
        <v>14</v>
      </c>
      <c r="C1902" s="101"/>
      <c r="D1902" s="72" t="s">
        <v>19</v>
      </c>
      <c r="E1902" s="95"/>
      <c r="F1902" s="72" t="s">
        <v>19</v>
      </c>
      <c r="G1902" s="95"/>
      <c r="H1902" s="72" t="s">
        <v>142</v>
      </c>
      <c r="I1902" s="101"/>
      <c r="J1902" s="92" t="s">
        <v>134</v>
      </c>
      <c r="K1902" s="93"/>
      <c r="L1902" s="92" t="s">
        <v>134</v>
      </c>
      <c r="M1902" s="71"/>
      <c r="N1902" s="72" t="s">
        <v>134</v>
      </c>
      <c r="O1902" s="71"/>
      <c r="P1902" s="72" t="s">
        <v>134</v>
      </c>
      <c r="Q1902" s="71"/>
      <c r="R1902" s="98">
        <v>40451</v>
      </c>
      <c r="S1902" s="87"/>
      <c r="T1902" s="95"/>
      <c r="U1902" s="95"/>
      <c r="V1902" s="95"/>
    </row>
    <row r="1903" spans="2:22">
      <c r="B1903" s="70" t="s">
        <v>14</v>
      </c>
      <c r="C1903" s="101"/>
      <c r="D1903" s="72" t="s">
        <v>2</v>
      </c>
      <c r="E1903" s="95"/>
      <c r="F1903" s="72" t="s">
        <v>2</v>
      </c>
      <c r="G1903" s="95"/>
      <c r="H1903" s="72" t="s">
        <v>285</v>
      </c>
      <c r="I1903" s="101"/>
      <c r="J1903" s="92" t="s">
        <v>600</v>
      </c>
      <c r="K1903" s="93"/>
      <c r="L1903" s="92" t="s">
        <v>600</v>
      </c>
      <c r="M1903" s="71"/>
      <c r="N1903" s="72" t="s">
        <v>134</v>
      </c>
      <c r="O1903" s="71"/>
      <c r="P1903" s="72" t="s">
        <v>134</v>
      </c>
      <c r="Q1903" s="71"/>
      <c r="R1903" s="98">
        <v>40359</v>
      </c>
      <c r="S1903" s="87"/>
      <c r="T1903" s="95"/>
      <c r="U1903" s="95"/>
      <c r="V1903" s="95"/>
    </row>
    <row r="1904" spans="2:22">
      <c r="B1904" s="70" t="s">
        <v>14</v>
      </c>
      <c r="C1904" s="101"/>
      <c r="D1904" s="72" t="s">
        <v>2</v>
      </c>
      <c r="E1904" s="95"/>
      <c r="F1904" s="72" t="s">
        <v>2</v>
      </c>
      <c r="G1904" s="95"/>
      <c r="H1904" s="72" t="s">
        <v>142</v>
      </c>
      <c r="I1904" s="101"/>
      <c r="J1904" s="92" t="s">
        <v>134</v>
      </c>
      <c r="K1904" s="93"/>
      <c r="L1904" s="92" t="s">
        <v>134</v>
      </c>
      <c r="M1904" s="71"/>
      <c r="N1904" s="72" t="s">
        <v>134</v>
      </c>
      <c r="O1904" s="71"/>
      <c r="P1904" s="72" t="s">
        <v>134</v>
      </c>
      <c r="Q1904" s="71"/>
      <c r="R1904" s="98">
        <v>37940</v>
      </c>
      <c r="S1904" s="87"/>
      <c r="T1904" s="95"/>
      <c r="U1904" s="95"/>
      <c r="V1904" s="95"/>
    </row>
    <row r="1905" spans="2:22">
      <c r="B1905" s="70" t="s">
        <v>14</v>
      </c>
      <c r="C1905" s="101"/>
      <c r="D1905" s="72" t="s">
        <v>2</v>
      </c>
      <c r="E1905" s="95"/>
      <c r="F1905" s="72" t="s">
        <v>2</v>
      </c>
      <c r="G1905" s="95"/>
      <c r="H1905" s="72" t="s">
        <v>134</v>
      </c>
      <c r="I1905" s="101"/>
      <c r="J1905" s="92" t="s">
        <v>134</v>
      </c>
      <c r="K1905" s="93"/>
      <c r="L1905" s="92" t="s">
        <v>134</v>
      </c>
      <c r="M1905" s="71"/>
      <c r="N1905" s="72" t="s">
        <v>134</v>
      </c>
      <c r="O1905" s="71"/>
      <c r="P1905" s="72" t="s">
        <v>134</v>
      </c>
      <c r="Q1905" s="71"/>
      <c r="R1905" s="98">
        <v>37238</v>
      </c>
      <c r="S1905" s="87"/>
      <c r="T1905" s="96"/>
      <c r="U1905" s="96"/>
      <c r="V1905" s="96"/>
    </row>
    <row r="1906" spans="2:22">
      <c r="B1906" s="70" t="s">
        <v>14</v>
      </c>
      <c r="C1906" s="101"/>
      <c r="D1906" s="72" t="s">
        <v>24</v>
      </c>
      <c r="E1906" s="95"/>
      <c r="F1906" s="72" t="s">
        <v>24</v>
      </c>
      <c r="G1906" s="95"/>
      <c r="H1906" s="72" t="s">
        <v>134</v>
      </c>
      <c r="I1906" s="101"/>
      <c r="J1906" s="92" t="s">
        <v>601</v>
      </c>
      <c r="K1906" s="93"/>
      <c r="L1906" s="92" t="s">
        <v>134</v>
      </c>
      <c r="M1906" s="71"/>
      <c r="N1906" s="72" t="s">
        <v>134</v>
      </c>
      <c r="O1906" s="71"/>
      <c r="P1906" s="72" t="s">
        <v>134</v>
      </c>
      <c r="Q1906" s="71"/>
      <c r="R1906" s="98">
        <v>37153</v>
      </c>
      <c r="S1906" s="87"/>
      <c r="T1906" s="95"/>
      <c r="U1906" s="95"/>
      <c r="V1906" s="95"/>
    </row>
    <row r="1907" spans="2:22">
      <c r="B1907" s="70" t="s">
        <v>14</v>
      </c>
      <c r="C1907" s="101"/>
      <c r="D1907" s="72" t="s">
        <v>24</v>
      </c>
      <c r="E1907" s="95"/>
      <c r="F1907" s="72" t="s">
        <v>24</v>
      </c>
      <c r="G1907" s="95"/>
      <c r="H1907" s="72" t="s">
        <v>134</v>
      </c>
      <c r="I1907" s="101"/>
      <c r="J1907" s="92" t="s">
        <v>134</v>
      </c>
      <c r="K1907" s="93"/>
      <c r="L1907" s="92" t="s">
        <v>134</v>
      </c>
      <c r="M1907" s="71"/>
      <c r="N1907" s="72" t="s">
        <v>134</v>
      </c>
      <c r="O1907" s="71"/>
      <c r="P1907" s="72" t="s">
        <v>134</v>
      </c>
      <c r="Q1907" s="71"/>
      <c r="R1907" s="98">
        <v>35461</v>
      </c>
      <c r="S1907" s="87"/>
      <c r="T1907" s="95"/>
      <c r="U1907" s="95"/>
      <c r="V1907" s="95"/>
    </row>
    <row r="1908" spans="2:22">
      <c r="B1908" s="70" t="s">
        <v>14</v>
      </c>
      <c r="C1908" s="101"/>
      <c r="D1908" s="72" t="s">
        <v>24</v>
      </c>
      <c r="E1908" s="95"/>
      <c r="F1908" s="72" t="s">
        <v>134</v>
      </c>
      <c r="G1908" s="95"/>
      <c r="H1908" s="72" t="s">
        <v>134</v>
      </c>
      <c r="I1908" s="101"/>
      <c r="J1908" s="92" t="s">
        <v>134</v>
      </c>
      <c r="K1908" s="93"/>
      <c r="L1908" s="92" t="s">
        <v>134</v>
      </c>
      <c r="M1908" s="71"/>
      <c r="N1908" s="72" t="s">
        <v>134</v>
      </c>
      <c r="O1908" s="71"/>
      <c r="P1908" s="72" t="s">
        <v>134</v>
      </c>
      <c r="Q1908" s="71"/>
      <c r="R1908" s="98">
        <v>32176</v>
      </c>
      <c r="S1908" s="87"/>
      <c r="T1908" s="95"/>
      <c r="U1908" s="95"/>
      <c r="V1908" s="95"/>
    </row>
    <row r="1909" spans="2:22">
      <c r="B1909" s="84" t="s">
        <v>148</v>
      </c>
      <c r="C1909" s="85"/>
      <c r="D1909" s="86" t="s">
        <v>98</v>
      </c>
      <c r="E1909" s="96"/>
      <c r="F1909" s="86" t="s">
        <v>134</v>
      </c>
      <c r="G1909" s="96"/>
      <c r="H1909" s="86" t="s">
        <v>142</v>
      </c>
      <c r="I1909" s="85"/>
      <c r="J1909" s="92" t="s">
        <v>134</v>
      </c>
      <c r="K1909" s="89"/>
      <c r="L1909" s="88" t="s">
        <v>134</v>
      </c>
      <c r="M1909" s="90"/>
      <c r="N1909" s="86" t="s">
        <v>134</v>
      </c>
      <c r="O1909" s="90"/>
      <c r="P1909" s="86" t="s">
        <v>134</v>
      </c>
      <c r="Q1909" s="90"/>
      <c r="R1909" s="97">
        <v>45649</v>
      </c>
      <c r="S1909" s="87"/>
      <c r="T1909" s="95"/>
      <c r="U1909" s="95"/>
      <c r="V1909" s="95"/>
    </row>
    <row r="1910" spans="2:22" s="318" customFormat="1">
      <c r="B1910" s="70" t="s">
        <v>148</v>
      </c>
      <c r="D1910" s="72" t="s">
        <v>105</v>
      </c>
      <c r="E1910" s="95"/>
      <c r="F1910" s="72" t="s">
        <v>134</v>
      </c>
      <c r="G1910" s="95"/>
      <c r="H1910" s="72" t="s">
        <v>285</v>
      </c>
      <c r="J1910" s="92" t="s">
        <v>134</v>
      </c>
      <c r="K1910" s="93"/>
      <c r="L1910" s="92" t="s">
        <v>134</v>
      </c>
      <c r="M1910" s="71"/>
      <c r="N1910" s="72" t="s">
        <v>134</v>
      </c>
      <c r="O1910" s="71"/>
      <c r="P1910" s="72" t="s">
        <v>134</v>
      </c>
      <c r="Q1910" s="71"/>
      <c r="R1910" s="98">
        <v>45624</v>
      </c>
      <c r="S1910" s="102"/>
      <c r="T1910" s="95"/>
      <c r="U1910" s="95"/>
      <c r="V1910" s="95"/>
    </row>
    <row r="1911" spans="2:22" s="315" customFormat="1">
      <c r="B1911" s="70" t="s">
        <v>148</v>
      </c>
      <c r="D1911" s="72" t="s">
        <v>105</v>
      </c>
      <c r="E1911" s="95"/>
      <c r="F1911" s="72" t="s">
        <v>134</v>
      </c>
      <c r="G1911" s="95"/>
      <c r="H1911" s="72" t="s">
        <v>142</v>
      </c>
      <c r="J1911" s="92" t="s">
        <v>134</v>
      </c>
      <c r="K1911" s="93"/>
      <c r="L1911" s="92" t="s">
        <v>134</v>
      </c>
      <c r="M1911" s="71"/>
      <c r="N1911" s="72" t="s">
        <v>134</v>
      </c>
      <c r="O1911" s="71"/>
      <c r="P1911" s="72" t="s">
        <v>134</v>
      </c>
      <c r="Q1911" s="71"/>
      <c r="R1911" s="98">
        <v>44669</v>
      </c>
      <c r="S1911" s="102"/>
      <c r="T1911" s="95"/>
      <c r="U1911" s="95"/>
      <c r="V1911" s="95"/>
    </row>
    <row r="1912" spans="2:22" s="170" customFormat="1">
      <c r="B1912" s="70" t="s">
        <v>148</v>
      </c>
      <c r="D1912" s="72" t="s">
        <v>110</v>
      </c>
      <c r="E1912" s="95"/>
      <c r="F1912" s="72" t="s">
        <v>134</v>
      </c>
      <c r="G1912" s="95"/>
      <c r="H1912" s="72" t="s">
        <v>142</v>
      </c>
      <c r="J1912" s="92" t="s">
        <v>134</v>
      </c>
      <c r="K1912" s="93"/>
      <c r="L1912" s="92" t="s">
        <v>134</v>
      </c>
      <c r="M1912" s="71"/>
      <c r="N1912" s="72" t="s">
        <v>134</v>
      </c>
      <c r="O1912" s="71"/>
      <c r="P1912" s="72" t="s">
        <v>134</v>
      </c>
      <c r="Q1912" s="71"/>
      <c r="R1912" s="98">
        <v>44497</v>
      </c>
      <c r="S1912" s="102"/>
      <c r="T1912" s="95"/>
      <c r="U1912" s="95"/>
      <c r="V1912" s="95"/>
    </row>
    <row r="1913" spans="2:22" s="150" customFormat="1">
      <c r="B1913" s="70" t="s">
        <v>148</v>
      </c>
      <c r="D1913" s="72" t="s">
        <v>98</v>
      </c>
      <c r="E1913" s="95"/>
      <c r="F1913" s="72" t="s">
        <v>134</v>
      </c>
      <c r="G1913" s="95"/>
      <c r="H1913" s="72" t="s">
        <v>285</v>
      </c>
      <c r="J1913" s="92" t="s">
        <v>600</v>
      </c>
      <c r="K1913" s="93"/>
      <c r="L1913" s="92" t="s">
        <v>134</v>
      </c>
      <c r="M1913" s="71"/>
      <c r="N1913" s="72" t="s">
        <v>134</v>
      </c>
      <c r="O1913" s="71"/>
      <c r="P1913" s="72" t="s">
        <v>134</v>
      </c>
      <c r="Q1913" s="71"/>
      <c r="R1913" s="98">
        <v>44396</v>
      </c>
      <c r="S1913" s="102"/>
      <c r="T1913" s="95"/>
      <c r="U1913" s="95"/>
      <c r="V1913" s="95"/>
    </row>
    <row r="1914" spans="2:22">
      <c r="B1914" s="70" t="s">
        <v>148</v>
      </c>
      <c r="C1914" s="101"/>
      <c r="D1914" s="72" t="s">
        <v>98</v>
      </c>
      <c r="E1914" s="95"/>
      <c r="F1914" s="72" t="s">
        <v>134</v>
      </c>
      <c r="G1914" s="95"/>
      <c r="H1914" s="72" t="s">
        <v>142</v>
      </c>
      <c r="I1914" s="101"/>
      <c r="J1914" s="92" t="s">
        <v>134</v>
      </c>
      <c r="K1914" s="93"/>
      <c r="L1914" s="92" t="s">
        <v>134</v>
      </c>
      <c r="M1914" s="71"/>
      <c r="N1914" s="72" t="s">
        <v>134</v>
      </c>
      <c r="O1914" s="71"/>
      <c r="P1914" s="72" t="s">
        <v>134</v>
      </c>
      <c r="Q1914" s="71"/>
      <c r="R1914" s="98">
        <v>44102</v>
      </c>
      <c r="S1914" s="87"/>
      <c r="T1914" s="96"/>
      <c r="U1914" s="96"/>
      <c r="V1914" s="96"/>
    </row>
    <row r="1915" spans="2:22">
      <c r="B1915" s="70" t="s">
        <v>148</v>
      </c>
      <c r="C1915" s="101"/>
      <c r="D1915" s="72" t="s">
        <v>88</v>
      </c>
      <c r="E1915" s="95"/>
      <c r="F1915" s="72" t="s">
        <v>134</v>
      </c>
      <c r="G1915" s="95"/>
      <c r="H1915" s="72" t="s">
        <v>285</v>
      </c>
      <c r="I1915" s="101"/>
      <c r="J1915" s="92" t="s">
        <v>600</v>
      </c>
      <c r="K1915" s="93"/>
      <c r="L1915" s="92" t="s">
        <v>134</v>
      </c>
      <c r="M1915" s="71"/>
      <c r="N1915" s="72" t="s">
        <v>134</v>
      </c>
      <c r="O1915" s="71"/>
      <c r="P1915" s="72" t="s">
        <v>134</v>
      </c>
      <c r="Q1915" s="71"/>
      <c r="R1915" s="98">
        <v>43938</v>
      </c>
      <c r="S1915" s="87"/>
      <c r="T1915" s="96"/>
      <c r="U1915" s="96"/>
      <c r="V1915" s="96"/>
    </row>
    <row r="1916" spans="2:22">
      <c r="B1916" s="70" t="s">
        <v>148</v>
      </c>
      <c r="C1916" s="101"/>
      <c r="D1916" s="72" t="s">
        <v>88</v>
      </c>
      <c r="E1916" s="95"/>
      <c r="F1916" s="72" t="s">
        <v>134</v>
      </c>
      <c r="G1916" s="95"/>
      <c r="H1916" s="72" t="s">
        <v>142</v>
      </c>
      <c r="I1916" s="101"/>
      <c r="J1916" s="92" t="s">
        <v>134</v>
      </c>
      <c r="K1916" s="93"/>
      <c r="L1916" s="92" t="s">
        <v>134</v>
      </c>
      <c r="M1916" s="71"/>
      <c r="N1916" s="72" t="s">
        <v>134</v>
      </c>
      <c r="O1916" s="71"/>
      <c r="P1916" s="72" t="s">
        <v>134</v>
      </c>
      <c r="Q1916" s="71"/>
      <c r="R1916" s="98">
        <v>43424</v>
      </c>
      <c r="S1916" s="87"/>
      <c r="T1916" s="96"/>
      <c r="U1916" s="96"/>
      <c r="V1916" s="96"/>
    </row>
    <row r="1917" spans="2:22">
      <c r="B1917" s="70" t="s">
        <v>148</v>
      </c>
      <c r="C1917" s="101"/>
      <c r="D1917" s="72" t="s">
        <v>69</v>
      </c>
      <c r="E1917" s="95"/>
      <c r="F1917" s="72" t="s">
        <v>134</v>
      </c>
      <c r="G1917" s="95"/>
      <c r="H1917" s="72" t="s">
        <v>144</v>
      </c>
      <c r="I1917" s="101"/>
      <c r="J1917" s="92" t="s">
        <v>134</v>
      </c>
      <c r="K1917" s="93"/>
      <c r="L1917" s="92" t="s">
        <v>134</v>
      </c>
      <c r="M1917" s="71"/>
      <c r="N1917" s="72" t="s">
        <v>134</v>
      </c>
      <c r="O1917" s="71"/>
      <c r="P1917" s="72" t="s">
        <v>134</v>
      </c>
      <c r="Q1917" s="71"/>
      <c r="R1917" s="98">
        <v>42541</v>
      </c>
      <c r="S1917" s="87"/>
      <c r="T1917" s="96"/>
      <c r="U1917" s="96"/>
      <c r="V1917" s="96"/>
    </row>
    <row r="1918" spans="2:22">
      <c r="B1918" s="70" t="s">
        <v>148</v>
      </c>
      <c r="C1918" s="101"/>
      <c r="D1918" s="72" t="s">
        <v>69</v>
      </c>
      <c r="E1918" s="95"/>
      <c r="F1918" s="72" t="s">
        <v>134</v>
      </c>
      <c r="G1918" s="95"/>
      <c r="H1918" s="72" t="s">
        <v>142</v>
      </c>
      <c r="I1918" s="101"/>
      <c r="J1918" s="92" t="s">
        <v>134</v>
      </c>
      <c r="K1918" s="93"/>
      <c r="L1918" s="92" t="s">
        <v>134</v>
      </c>
      <c r="M1918" s="71"/>
      <c r="N1918" s="72" t="s">
        <v>134</v>
      </c>
      <c r="O1918" s="71"/>
      <c r="P1918" s="72" t="s">
        <v>134</v>
      </c>
      <c r="Q1918" s="71"/>
      <c r="R1918" s="98">
        <v>41457</v>
      </c>
      <c r="S1918" s="87"/>
      <c r="T1918" s="95"/>
      <c r="U1918" s="95"/>
      <c r="V1918" s="95"/>
    </row>
    <row r="1919" spans="2:22">
      <c r="B1919" s="70" t="s">
        <v>148</v>
      </c>
      <c r="C1919" s="101"/>
      <c r="D1919" s="72" t="s">
        <v>69</v>
      </c>
      <c r="E1919" s="95"/>
      <c r="F1919" s="72" t="s">
        <v>134</v>
      </c>
      <c r="G1919" s="95"/>
      <c r="H1919" s="72" t="s">
        <v>143</v>
      </c>
      <c r="I1919" s="101"/>
      <c r="J1919" s="92" t="s">
        <v>134</v>
      </c>
      <c r="K1919" s="93"/>
      <c r="L1919" s="92" t="s">
        <v>134</v>
      </c>
      <c r="M1919" s="71"/>
      <c r="N1919" s="72" t="s">
        <v>134</v>
      </c>
      <c r="O1919" s="71"/>
      <c r="P1919" s="72" t="s">
        <v>134</v>
      </c>
      <c r="Q1919" s="71"/>
      <c r="R1919" s="98">
        <v>40742</v>
      </c>
      <c r="S1919" s="87"/>
      <c r="T1919" s="95"/>
      <c r="U1919" s="95"/>
      <c r="V1919" s="95"/>
    </row>
    <row r="1920" spans="2:22">
      <c r="B1920" s="70" t="s">
        <v>148</v>
      </c>
      <c r="C1920" s="101"/>
      <c r="D1920" s="72" t="s">
        <v>69</v>
      </c>
      <c r="E1920" s="95"/>
      <c r="F1920" s="72" t="s">
        <v>134</v>
      </c>
      <c r="G1920" s="95"/>
      <c r="H1920" s="72" t="s">
        <v>142</v>
      </c>
      <c r="I1920" s="101"/>
      <c r="J1920" s="92" t="s">
        <v>134</v>
      </c>
      <c r="K1920" s="93"/>
      <c r="L1920" s="92" t="s">
        <v>134</v>
      </c>
      <c r="M1920" s="71"/>
      <c r="N1920" s="72" t="s">
        <v>134</v>
      </c>
      <c r="O1920" s="71"/>
      <c r="P1920" s="72" t="s">
        <v>134</v>
      </c>
      <c r="Q1920" s="71"/>
      <c r="R1920" s="98">
        <v>40443</v>
      </c>
      <c r="S1920" s="87"/>
      <c r="T1920" s="95"/>
      <c r="U1920" s="95"/>
      <c r="V1920" s="95"/>
    </row>
    <row r="1921" spans="2:22">
      <c r="B1921" s="84" t="s">
        <v>141</v>
      </c>
      <c r="C1921" s="85"/>
      <c r="D1921" s="86" t="s">
        <v>91</v>
      </c>
      <c r="E1921" s="96"/>
      <c r="F1921" s="86" t="s">
        <v>91</v>
      </c>
      <c r="G1921" s="96"/>
      <c r="H1921" s="86" t="s">
        <v>142</v>
      </c>
      <c r="I1921" s="85"/>
      <c r="J1921" s="88" t="s">
        <v>134</v>
      </c>
      <c r="K1921" s="89"/>
      <c r="L1921" s="88" t="s">
        <v>134</v>
      </c>
      <c r="M1921" s="90"/>
      <c r="N1921" s="86" t="s">
        <v>253</v>
      </c>
      <c r="O1921" s="90"/>
      <c r="P1921" s="86" t="s">
        <v>253</v>
      </c>
      <c r="Q1921" s="90"/>
      <c r="R1921" s="97">
        <v>45471</v>
      </c>
      <c r="S1921" s="87"/>
      <c r="T1921" s="95"/>
      <c r="U1921" s="95"/>
      <c r="V1921" s="95"/>
    </row>
    <row r="1922" spans="2:22" s="291" customFormat="1">
      <c r="B1922" s="70" t="s">
        <v>141</v>
      </c>
      <c r="D1922" s="72" t="s">
        <v>91</v>
      </c>
      <c r="E1922" s="95"/>
      <c r="F1922" s="72" t="s">
        <v>91</v>
      </c>
      <c r="G1922" s="95"/>
      <c r="H1922" s="72" t="s">
        <v>142</v>
      </c>
      <c r="J1922" s="92" t="s">
        <v>134</v>
      </c>
      <c r="K1922" s="93"/>
      <c r="L1922" s="92" t="s">
        <v>134</v>
      </c>
      <c r="M1922" s="71"/>
      <c r="N1922" s="72" t="s">
        <v>253</v>
      </c>
      <c r="O1922" s="71"/>
      <c r="P1922" s="72" t="s">
        <v>253</v>
      </c>
      <c r="Q1922" s="71"/>
      <c r="R1922" s="98">
        <v>44621</v>
      </c>
      <c r="S1922" s="102"/>
      <c r="T1922" s="95"/>
      <c r="U1922" s="95"/>
      <c r="V1922" s="95"/>
    </row>
    <row r="1923" spans="2:22">
      <c r="B1923" s="70" t="s">
        <v>141</v>
      </c>
      <c r="C1923" s="162"/>
      <c r="D1923" s="72" t="s">
        <v>91</v>
      </c>
      <c r="E1923" s="95"/>
      <c r="F1923" s="72" t="s">
        <v>91</v>
      </c>
      <c r="G1923" s="95"/>
      <c r="H1923" s="72" t="s">
        <v>142</v>
      </c>
      <c r="I1923" s="162"/>
      <c r="J1923" s="92" t="s">
        <v>134</v>
      </c>
      <c r="K1923" s="93"/>
      <c r="L1923" s="92" t="s">
        <v>134</v>
      </c>
      <c r="M1923" s="71"/>
      <c r="N1923" s="72" t="s">
        <v>253</v>
      </c>
      <c r="O1923" s="71"/>
      <c r="P1923" s="72" t="s">
        <v>253</v>
      </c>
      <c r="Q1923" s="71"/>
      <c r="R1923" s="98">
        <v>42509</v>
      </c>
      <c r="S1923" s="87"/>
      <c r="T1923" s="96"/>
      <c r="U1923" s="96"/>
      <c r="V1923" s="96"/>
    </row>
    <row r="1924" spans="2:22">
      <c r="B1924" s="70" t="s">
        <v>141</v>
      </c>
      <c r="C1924" s="101"/>
      <c r="D1924" s="72" t="s">
        <v>91</v>
      </c>
      <c r="E1924" s="95"/>
      <c r="F1924" s="72" t="s">
        <v>91</v>
      </c>
      <c r="G1924" s="95"/>
      <c r="H1924" s="72" t="s">
        <v>144</v>
      </c>
      <c r="I1924" s="101"/>
      <c r="J1924" s="92" t="s">
        <v>134</v>
      </c>
      <c r="K1924" s="93"/>
      <c r="L1924" s="92" t="s">
        <v>134</v>
      </c>
      <c r="M1924" s="71"/>
      <c r="N1924" s="72" t="s">
        <v>253</v>
      </c>
      <c r="O1924" s="71"/>
      <c r="P1924" s="72" t="s">
        <v>253</v>
      </c>
      <c r="Q1924" s="71"/>
      <c r="R1924" s="98">
        <v>41964</v>
      </c>
      <c r="S1924" s="87"/>
      <c r="T1924" s="95"/>
      <c r="U1924" s="95"/>
      <c r="V1924" s="95"/>
    </row>
    <row r="1925" spans="2:22">
      <c r="B1925" s="70" t="s">
        <v>141</v>
      </c>
      <c r="C1925" s="101"/>
      <c r="D1925" s="72" t="s">
        <v>88</v>
      </c>
      <c r="E1925" s="95"/>
      <c r="F1925" s="72" t="s">
        <v>88</v>
      </c>
      <c r="G1925" s="95"/>
      <c r="H1925" s="72" t="s">
        <v>142</v>
      </c>
      <c r="I1925" s="101"/>
      <c r="J1925" s="92" t="s">
        <v>134</v>
      </c>
      <c r="K1925" s="93"/>
      <c r="L1925" s="92" t="s">
        <v>134</v>
      </c>
      <c r="M1925" s="71"/>
      <c r="N1925" s="72" t="s">
        <v>253</v>
      </c>
      <c r="O1925" s="71"/>
      <c r="P1925" s="72" t="s">
        <v>253</v>
      </c>
      <c r="Q1925" s="71"/>
      <c r="R1925" s="98">
        <v>41191</v>
      </c>
      <c r="S1925" s="87"/>
      <c r="T1925" s="95"/>
      <c r="U1925" s="95"/>
      <c r="V1925" s="95"/>
    </row>
    <row r="1926" spans="2:22">
      <c r="B1926" s="70" t="s">
        <v>141</v>
      </c>
      <c r="C1926" s="101"/>
      <c r="D1926" s="72" t="s">
        <v>69</v>
      </c>
      <c r="E1926" s="95"/>
      <c r="F1926" s="72" t="s">
        <v>69</v>
      </c>
      <c r="G1926" s="95"/>
      <c r="H1926" s="72" t="s">
        <v>142</v>
      </c>
      <c r="I1926" s="101"/>
      <c r="J1926" s="92" t="s">
        <v>134</v>
      </c>
      <c r="K1926" s="93"/>
      <c r="L1926" s="92" t="s">
        <v>134</v>
      </c>
      <c r="M1926" s="71"/>
      <c r="N1926" s="72" t="s">
        <v>253</v>
      </c>
      <c r="O1926" s="71"/>
      <c r="P1926" s="72" t="s">
        <v>253</v>
      </c>
      <c r="Q1926" s="71"/>
      <c r="R1926" s="98">
        <v>39426</v>
      </c>
      <c r="S1926" s="87"/>
      <c r="T1926" s="95"/>
      <c r="U1926" s="95"/>
      <c r="V1926" s="95"/>
    </row>
    <row r="1927" spans="2:22">
      <c r="B1927" s="84" t="s">
        <v>123</v>
      </c>
      <c r="C1927" s="85"/>
      <c r="D1927" s="86" t="s">
        <v>98</v>
      </c>
      <c r="E1927" s="96"/>
      <c r="F1927" s="86" t="s">
        <v>98</v>
      </c>
      <c r="G1927" s="96"/>
      <c r="H1927" s="86" t="s">
        <v>143</v>
      </c>
      <c r="I1927" s="85"/>
      <c r="J1927" s="88" t="s">
        <v>134</v>
      </c>
      <c r="K1927" s="89"/>
      <c r="L1927" s="88" t="s">
        <v>134</v>
      </c>
      <c r="M1927" s="90"/>
      <c r="N1927" s="86" t="s">
        <v>134</v>
      </c>
      <c r="O1927" s="90"/>
      <c r="P1927" s="86" t="s">
        <v>134</v>
      </c>
      <c r="Q1927" s="90"/>
      <c r="R1927" s="97">
        <v>46108</v>
      </c>
      <c r="S1927" s="87"/>
      <c r="T1927" s="96"/>
      <c r="U1927" s="96"/>
      <c r="V1927" s="96"/>
    </row>
    <row r="1928" spans="2:22">
      <c r="B1928" s="70" t="s">
        <v>123</v>
      </c>
      <c r="C1928" s="372"/>
      <c r="D1928" s="72" t="s">
        <v>98</v>
      </c>
      <c r="E1928" s="95"/>
      <c r="F1928" s="72" t="s">
        <v>98</v>
      </c>
      <c r="G1928" s="95"/>
      <c r="H1928" s="72" t="s">
        <v>143</v>
      </c>
      <c r="I1928" s="372"/>
      <c r="J1928" s="92" t="s">
        <v>134</v>
      </c>
      <c r="K1928" s="93"/>
      <c r="L1928" s="92" t="s">
        <v>134</v>
      </c>
      <c r="M1928" s="71"/>
      <c r="N1928" s="72" t="s">
        <v>134</v>
      </c>
      <c r="O1928" s="71"/>
      <c r="P1928" s="72" t="s">
        <v>134</v>
      </c>
      <c r="Q1928" s="71"/>
      <c r="R1928" s="98">
        <v>45587</v>
      </c>
      <c r="S1928" s="87"/>
      <c r="T1928" s="96"/>
      <c r="U1928" s="96"/>
      <c r="V1928" s="96"/>
    </row>
    <row r="1929" spans="2:22" s="310" customFormat="1">
      <c r="B1929" s="70" t="s">
        <v>123</v>
      </c>
      <c r="D1929" s="72" t="s">
        <v>107</v>
      </c>
      <c r="E1929" s="95"/>
      <c r="F1929" s="72" t="s">
        <v>107</v>
      </c>
      <c r="G1929" s="95"/>
      <c r="H1929" s="72" t="s">
        <v>142</v>
      </c>
      <c r="J1929" s="92" t="s">
        <v>134</v>
      </c>
      <c r="K1929" s="93"/>
      <c r="L1929" s="92" t="s">
        <v>134</v>
      </c>
      <c r="M1929" s="71"/>
      <c r="N1929" s="72" t="s">
        <v>134</v>
      </c>
      <c r="O1929" s="71"/>
      <c r="P1929" s="72" t="s">
        <v>134</v>
      </c>
      <c r="Q1929" s="71"/>
      <c r="R1929" s="98">
        <v>44974</v>
      </c>
      <c r="S1929" s="102"/>
      <c r="T1929" s="95"/>
      <c r="U1929" s="95"/>
      <c r="V1929" s="95"/>
    </row>
    <row r="1930" spans="2:22" s="205" customFormat="1">
      <c r="B1930" s="70" t="s">
        <v>123</v>
      </c>
      <c r="D1930" s="72" t="s">
        <v>107</v>
      </c>
      <c r="E1930" s="95"/>
      <c r="F1930" s="72" t="s">
        <v>107</v>
      </c>
      <c r="G1930" s="95"/>
      <c r="H1930" s="72" t="s">
        <v>144</v>
      </c>
      <c r="J1930" s="92" t="s">
        <v>134</v>
      </c>
      <c r="K1930" s="93"/>
      <c r="L1930" s="92" t="s">
        <v>134</v>
      </c>
      <c r="M1930" s="71"/>
      <c r="N1930" s="72" t="s">
        <v>134</v>
      </c>
      <c r="O1930" s="71"/>
      <c r="P1930" s="72" t="s">
        <v>134</v>
      </c>
      <c r="Q1930" s="71"/>
      <c r="R1930" s="98">
        <v>44019</v>
      </c>
      <c r="S1930" s="102"/>
      <c r="T1930" s="95"/>
      <c r="U1930" s="95"/>
      <c r="V1930" s="95"/>
    </row>
    <row r="1931" spans="2:22">
      <c r="B1931" s="70" t="s">
        <v>123</v>
      </c>
      <c r="C1931" s="101"/>
      <c r="D1931" s="72" t="s">
        <v>91</v>
      </c>
      <c r="E1931" s="95"/>
      <c r="F1931" s="72" t="s">
        <v>91</v>
      </c>
      <c r="G1931" s="95"/>
      <c r="H1931" s="72" t="s">
        <v>144</v>
      </c>
      <c r="I1931" s="101"/>
      <c r="J1931" s="92" t="s">
        <v>134</v>
      </c>
      <c r="K1931" s="93"/>
      <c r="L1931" s="92" t="s">
        <v>134</v>
      </c>
      <c r="M1931" s="71"/>
      <c r="N1931" s="72" t="s">
        <v>134</v>
      </c>
      <c r="O1931" s="71"/>
      <c r="P1931" s="72" t="s">
        <v>134</v>
      </c>
      <c r="Q1931" s="71"/>
      <c r="R1931" s="98">
        <v>43935</v>
      </c>
      <c r="S1931" s="87"/>
      <c r="T1931" s="95"/>
      <c r="U1931" s="95"/>
      <c r="V1931" s="95"/>
    </row>
    <row r="1932" spans="2:22">
      <c r="B1932" s="70" t="s">
        <v>123</v>
      </c>
      <c r="C1932" s="101"/>
      <c r="D1932" s="72" t="s">
        <v>88</v>
      </c>
      <c r="E1932" s="95"/>
      <c r="F1932" s="72" t="s">
        <v>88</v>
      </c>
      <c r="G1932" s="95"/>
      <c r="H1932" s="72" t="s">
        <v>142</v>
      </c>
      <c r="I1932" s="101"/>
      <c r="J1932" s="92" t="s">
        <v>134</v>
      </c>
      <c r="K1932" s="93"/>
      <c r="L1932" s="92" t="s">
        <v>134</v>
      </c>
      <c r="M1932" s="71"/>
      <c r="N1932" s="72" t="s">
        <v>134</v>
      </c>
      <c r="O1932" s="71"/>
      <c r="P1932" s="72" t="s">
        <v>134</v>
      </c>
      <c r="Q1932" s="71"/>
      <c r="R1932" s="98">
        <v>43524</v>
      </c>
      <c r="S1932" s="87"/>
      <c r="T1932" s="95"/>
      <c r="U1932" s="95"/>
      <c r="V1932" s="95"/>
    </row>
    <row r="1933" spans="2:22">
      <c r="B1933" s="70" t="s">
        <v>123</v>
      </c>
      <c r="C1933" s="101"/>
      <c r="D1933" s="72" t="s">
        <v>88</v>
      </c>
      <c r="E1933" s="95"/>
      <c r="F1933" s="72" t="s">
        <v>88</v>
      </c>
      <c r="G1933" s="95"/>
      <c r="H1933" s="72" t="s">
        <v>144</v>
      </c>
      <c r="I1933" s="101"/>
      <c r="J1933" s="92" t="s">
        <v>134</v>
      </c>
      <c r="K1933" s="93"/>
      <c r="L1933" s="92" t="s">
        <v>134</v>
      </c>
      <c r="M1933" s="71"/>
      <c r="N1933" s="72" t="s">
        <v>134</v>
      </c>
      <c r="O1933" s="71"/>
      <c r="P1933" s="72" t="s">
        <v>134</v>
      </c>
      <c r="Q1933" s="71"/>
      <c r="R1933" s="98">
        <v>43151</v>
      </c>
      <c r="S1933" s="87"/>
      <c r="T1933" s="95"/>
      <c r="U1933" s="95"/>
      <c r="V1933" s="95"/>
    </row>
    <row r="1934" spans="2:22">
      <c r="B1934" s="70" t="s">
        <v>123</v>
      </c>
      <c r="C1934" s="101"/>
      <c r="D1934" s="72" t="s">
        <v>69</v>
      </c>
      <c r="E1934" s="95"/>
      <c r="F1934" s="72" t="s">
        <v>69</v>
      </c>
      <c r="G1934" s="95"/>
      <c r="H1934" s="72" t="s">
        <v>285</v>
      </c>
      <c r="I1934" s="101"/>
      <c r="J1934" s="92" t="s">
        <v>600</v>
      </c>
      <c r="K1934" s="93"/>
      <c r="L1934" s="92" t="s">
        <v>600</v>
      </c>
      <c r="M1934" s="71"/>
      <c r="N1934" s="72" t="s">
        <v>134</v>
      </c>
      <c r="O1934" s="71"/>
      <c r="P1934" s="72" t="s">
        <v>134</v>
      </c>
      <c r="Q1934" s="71"/>
      <c r="R1934" s="98">
        <v>43061</v>
      </c>
      <c r="S1934" s="87"/>
      <c r="T1934" s="95"/>
      <c r="U1934" s="95"/>
      <c r="V1934" s="95"/>
    </row>
    <row r="1935" spans="2:22">
      <c r="B1935" s="70" t="s">
        <v>123</v>
      </c>
      <c r="C1935" s="101"/>
      <c r="D1935" s="72" t="s">
        <v>69</v>
      </c>
      <c r="E1935" s="95"/>
      <c r="F1935" s="72" t="s">
        <v>69</v>
      </c>
      <c r="G1935" s="95"/>
      <c r="H1935" s="72" t="s">
        <v>142</v>
      </c>
      <c r="I1935" s="101"/>
      <c r="J1935" s="92" t="s">
        <v>134</v>
      </c>
      <c r="K1935" s="93"/>
      <c r="L1935" s="92" t="s">
        <v>134</v>
      </c>
      <c r="M1935" s="71"/>
      <c r="N1935" s="72" t="s">
        <v>134</v>
      </c>
      <c r="O1935" s="71"/>
      <c r="P1935" s="72" t="s">
        <v>134</v>
      </c>
      <c r="Q1935" s="71"/>
      <c r="R1935" s="98">
        <v>42510</v>
      </c>
      <c r="S1935" s="87"/>
      <c r="T1935" s="95"/>
      <c r="U1935" s="95"/>
      <c r="V1935" s="95"/>
    </row>
    <row r="1936" spans="2:22">
      <c r="B1936" s="70" t="s">
        <v>123</v>
      </c>
      <c r="C1936" s="101"/>
      <c r="D1936" s="72" t="s">
        <v>79</v>
      </c>
      <c r="E1936" s="95"/>
      <c r="F1936" s="72" t="s">
        <v>79</v>
      </c>
      <c r="G1936" s="95"/>
      <c r="H1936" s="72" t="s">
        <v>142</v>
      </c>
      <c r="I1936" s="101"/>
      <c r="J1936" s="92" t="s">
        <v>134</v>
      </c>
      <c r="K1936" s="93"/>
      <c r="L1936" s="92" t="s">
        <v>134</v>
      </c>
      <c r="M1936" s="71"/>
      <c r="N1936" s="72" t="s">
        <v>134</v>
      </c>
      <c r="O1936" s="71"/>
      <c r="P1936" s="72" t="s">
        <v>134</v>
      </c>
      <c r="Q1936" s="71"/>
      <c r="R1936" s="98">
        <v>41684</v>
      </c>
      <c r="S1936" s="87"/>
      <c r="T1936" s="95"/>
      <c r="U1936" s="95"/>
      <c r="V1936" s="95"/>
    </row>
    <row r="1937" spans="2:22">
      <c r="B1937" s="70" t="s">
        <v>123</v>
      </c>
      <c r="C1937" s="101"/>
      <c r="D1937" s="72" t="s">
        <v>79</v>
      </c>
      <c r="E1937" s="95"/>
      <c r="F1937" s="72" t="s">
        <v>79</v>
      </c>
      <c r="G1937" s="95"/>
      <c r="H1937" s="72" t="s">
        <v>143</v>
      </c>
      <c r="I1937" s="101"/>
      <c r="J1937" s="92" t="s">
        <v>134</v>
      </c>
      <c r="K1937" s="93"/>
      <c r="L1937" s="92" t="s">
        <v>134</v>
      </c>
      <c r="M1937" s="71"/>
      <c r="N1937" s="72" t="s">
        <v>134</v>
      </c>
      <c r="O1937" s="71"/>
      <c r="P1937" s="72" t="s">
        <v>134</v>
      </c>
      <c r="Q1937" s="71"/>
      <c r="R1937" s="98">
        <v>41135</v>
      </c>
      <c r="S1937" s="87"/>
      <c r="T1937" s="95"/>
      <c r="U1937" s="95"/>
      <c r="V1937" s="95"/>
    </row>
    <row r="1938" spans="2:22">
      <c r="B1938" s="70" t="s">
        <v>123</v>
      </c>
      <c r="C1938" s="101"/>
      <c r="D1938" s="72" t="s">
        <v>69</v>
      </c>
      <c r="E1938" s="95"/>
      <c r="F1938" s="72" t="s">
        <v>79</v>
      </c>
      <c r="G1938" s="95"/>
      <c r="H1938" s="72" t="s">
        <v>142</v>
      </c>
      <c r="I1938" s="101"/>
      <c r="J1938" s="92" t="s">
        <v>134</v>
      </c>
      <c r="K1938" s="93"/>
      <c r="L1938" s="92" t="s">
        <v>134</v>
      </c>
      <c r="M1938" s="71"/>
      <c r="N1938" s="72" t="s">
        <v>134</v>
      </c>
      <c r="O1938" s="71"/>
      <c r="P1938" s="72" t="s">
        <v>134</v>
      </c>
      <c r="Q1938" s="71"/>
      <c r="R1938" s="98">
        <v>38020</v>
      </c>
      <c r="S1938" s="87"/>
      <c r="T1938" s="95"/>
      <c r="U1938" s="95"/>
      <c r="V1938" s="95"/>
    </row>
    <row r="1939" spans="2:22">
      <c r="B1939" s="84" t="s">
        <v>27</v>
      </c>
      <c r="C1939" s="85"/>
      <c r="D1939" s="86" t="s">
        <v>2</v>
      </c>
      <c r="E1939" s="96"/>
      <c r="F1939" s="86" t="s">
        <v>2</v>
      </c>
      <c r="G1939" s="96"/>
      <c r="H1939" s="86" t="s">
        <v>142</v>
      </c>
      <c r="I1939" s="85"/>
      <c r="J1939" s="88" t="s">
        <v>134</v>
      </c>
      <c r="K1939" s="89"/>
      <c r="L1939" s="88" t="s">
        <v>134</v>
      </c>
      <c r="M1939" s="90"/>
      <c r="N1939" s="86" t="s">
        <v>134</v>
      </c>
      <c r="O1939" s="90"/>
      <c r="P1939" s="86" t="s">
        <v>134</v>
      </c>
      <c r="Q1939" s="90"/>
      <c r="R1939" s="97">
        <v>46073</v>
      </c>
      <c r="S1939" s="87"/>
      <c r="T1939" s="96"/>
      <c r="U1939" s="96"/>
      <c r="V1939" s="96"/>
    </row>
    <row r="1940" spans="2:22" s="367" customFormat="1">
      <c r="B1940" s="70" t="s">
        <v>27</v>
      </c>
      <c r="D1940" s="72" t="s">
        <v>2</v>
      </c>
      <c r="E1940" s="95"/>
      <c r="F1940" s="72" t="s">
        <v>2</v>
      </c>
      <c r="G1940" s="95"/>
      <c r="H1940" s="72" t="s">
        <v>142</v>
      </c>
      <c r="J1940" s="92" t="s">
        <v>134</v>
      </c>
      <c r="K1940" s="93"/>
      <c r="L1940" s="92" t="s">
        <v>134</v>
      </c>
      <c r="M1940" s="71"/>
      <c r="N1940" s="72" t="s">
        <v>134</v>
      </c>
      <c r="O1940" s="71"/>
      <c r="P1940" s="72" t="s">
        <v>134</v>
      </c>
      <c r="Q1940" s="71"/>
      <c r="R1940" s="98">
        <v>45345</v>
      </c>
      <c r="S1940" s="102"/>
      <c r="T1940" s="95"/>
      <c r="U1940" s="95"/>
      <c r="V1940" s="95"/>
    </row>
    <row r="1941" spans="2:22" s="271" customFormat="1">
      <c r="B1941" s="70" t="s">
        <v>27</v>
      </c>
      <c r="D1941" s="72" t="s">
        <v>2</v>
      </c>
      <c r="E1941" s="95"/>
      <c r="F1941" s="72" t="s">
        <v>2</v>
      </c>
      <c r="G1941" s="95"/>
      <c r="H1941" s="72" t="s">
        <v>142</v>
      </c>
      <c r="J1941" s="92" t="s">
        <v>134</v>
      </c>
      <c r="K1941" s="93"/>
      <c r="L1941" s="92" t="s">
        <v>134</v>
      </c>
      <c r="M1941" s="71"/>
      <c r="N1941" s="72" t="s">
        <v>134</v>
      </c>
      <c r="O1941" s="71"/>
      <c r="P1941" s="72" t="s">
        <v>134</v>
      </c>
      <c r="Q1941" s="71"/>
      <c r="R1941" s="98">
        <v>44645</v>
      </c>
      <c r="S1941" s="102"/>
      <c r="T1941" s="95"/>
      <c r="U1941" s="95"/>
      <c r="V1941" s="95"/>
    </row>
    <row r="1942" spans="2:22" s="166" customFormat="1">
      <c r="B1942" s="70" t="s">
        <v>27</v>
      </c>
      <c r="D1942" s="72" t="s">
        <v>2</v>
      </c>
      <c r="E1942" s="95"/>
      <c r="F1942" s="72" t="s">
        <v>2</v>
      </c>
      <c r="G1942" s="95"/>
      <c r="H1942" s="72" t="s">
        <v>142</v>
      </c>
      <c r="J1942" s="92" t="s">
        <v>134</v>
      </c>
      <c r="K1942" s="93"/>
      <c r="L1942" s="92" t="s">
        <v>134</v>
      </c>
      <c r="M1942" s="71"/>
      <c r="N1942" s="72" t="s">
        <v>134</v>
      </c>
      <c r="O1942" s="71"/>
      <c r="P1942" s="72" t="s">
        <v>134</v>
      </c>
      <c r="Q1942" s="71"/>
      <c r="R1942" s="98">
        <v>37940</v>
      </c>
      <c r="S1942" s="102"/>
      <c r="T1942" s="95"/>
      <c r="U1942" s="95"/>
      <c r="V1942" s="95"/>
    </row>
    <row r="1943" spans="2:22">
      <c r="B1943" s="70" t="s">
        <v>27</v>
      </c>
      <c r="C1943" s="101"/>
      <c r="D1943" s="72" t="s">
        <v>2</v>
      </c>
      <c r="E1943" s="95"/>
      <c r="F1943" s="72" t="s">
        <v>2</v>
      </c>
      <c r="G1943" s="95"/>
      <c r="H1943" s="72" t="s">
        <v>134</v>
      </c>
      <c r="I1943" s="101"/>
      <c r="J1943" s="92" t="s">
        <v>134</v>
      </c>
      <c r="K1943" s="93"/>
      <c r="L1943" s="92" t="s">
        <v>134</v>
      </c>
      <c r="M1943" s="71"/>
      <c r="N1943" s="72" t="s">
        <v>134</v>
      </c>
      <c r="O1943" s="71"/>
      <c r="P1943" s="72" t="s">
        <v>134</v>
      </c>
      <c r="Q1943" s="71"/>
      <c r="R1943" s="98">
        <v>37350</v>
      </c>
      <c r="S1943" s="87"/>
      <c r="T1943" s="95"/>
      <c r="U1943" s="95"/>
      <c r="V1943" s="95"/>
    </row>
    <row r="1944" spans="2:22">
      <c r="B1944" s="70" t="s">
        <v>27</v>
      </c>
      <c r="C1944" s="101"/>
      <c r="D1944" s="72" t="s">
        <v>19</v>
      </c>
      <c r="E1944" s="95"/>
      <c r="F1944" s="72" t="s">
        <v>2</v>
      </c>
      <c r="G1944" s="95"/>
      <c r="H1944" s="72" t="s">
        <v>134</v>
      </c>
      <c r="I1944" s="101"/>
      <c r="J1944" s="92" t="s">
        <v>134</v>
      </c>
      <c r="K1944" s="93"/>
      <c r="L1944" s="92" t="s">
        <v>134</v>
      </c>
      <c r="M1944" s="71"/>
      <c r="N1944" s="72" t="s">
        <v>134</v>
      </c>
      <c r="O1944" s="71"/>
      <c r="P1944" s="72" t="s">
        <v>134</v>
      </c>
      <c r="Q1944" s="71"/>
      <c r="R1944" s="98">
        <v>36395</v>
      </c>
      <c r="S1944" s="87"/>
      <c r="T1944" s="95"/>
      <c r="U1944" s="95"/>
      <c r="V1944" s="95"/>
    </row>
    <row r="1945" spans="2:22">
      <c r="B1945" s="70" t="s">
        <v>27</v>
      </c>
      <c r="C1945" s="101"/>
      <c r="D1945" s="72" t="s">
        <v>24</v>
      </c>
      <c r="E1945" s="95"/>
      <c r="F1945" s="72" t="s">
        <v>19</v>
      </c>
      <c r="G1945" s="95"/>
      <c r="H1945" s="72" t="s">
        <v>134</v>
      </c>
      <c r="I1945" s="101"/>
      <c r="J1945" s="92" t="s">
        <v>134</v>
      </c>
      <c r="K1945" s="93"/>
      <c r="L1945" s="92" t="s">
        <v>134</v>
      </c>
      <c r="M1945" s="71"/>
      <c r="N1945" s="72" t="s">
        <v>134</v>
      </c>
      <c r="O1945" s="71"/>
      <c r="P1945" s="72" t="s">
        <v>134</v>
      </c>
      <c r="Q1945" s="71"/>
      <c r="R1945" s="98">
        <v>35950</v>
      </c>
      <c r="S1945" s="87"/>
      <c r="T1945" s="95"/>
      <c r="U1945" s="95"/>
      <c r="V1945" s="95"/>
    </row>
    <row r="1946" spans="2:22">
      <c r="B1946" s="70" t="s">
        <v>27</v>
      </c>
      <c r="C1946" s="101"/>
      <c r="D1946" s="72" t="s">
        <v>29</v>
      </c>
      <c r="E1946" s="95"/>
      <c r="F1946" s="72" t="s">
        <v>19</v>
      </c>
      <c r="G1946" s="95"/>
      <c r="H1946" s="72" t="s">
        <v>134</v>
      </c>
      <c r="I1946" s="101"/>
      <c r="J1946" s="92" t="s">
        <v>601</v>
      </c>
      <c r="K1946" s="93"/>
      <c r="L1946" s="92" t="s">
        <v>134</v>
      </c>
      <c r="M1946" s="71"/>
      <c r="N1946" s="72" t="s">
        <v>134</v>
      </c>
      <c r="O1946" s="71"/>
      <c r="P1946" s="72" t="s">
        <v>134</v>
      </c>
      <c r="Q1946" s="71"/>
      <c r="R1946" s="98">
        <v>35930</v>
      </c>
      <c r="S1946" s="87"/>
      <c r="T1946" s="95"/>
      <c r="U1946" s="95"/>
      <c r="V1946" s="95"/>
    </row>
    <row r="1947" spans="2:22">
      <c r="B1947" s="70" t="s">
        <v>27</v>
      </c>
      <c r="C1947" s="101"/>
      <c r="D1947" s="72" t="s">
        <v>29</v>
      </c>
      <c r="E1947" s="95"/>
      <c r="F1947" s="72" t="s">
        <v>19</v>
      </c>
      <c r="G1947" s="95"/>
      <c r="H1947" s="72" t="s">
        <v>134</v>
      </c>
      <c r="I1947" s="101"/>
      <c r="J1947" s="92" t="s">
        <v>134</v>
      </c>
      <c r="K1947" s="93"/>
      <c r="L1947" s="92" t="s">
        <v>134</v>
      </c>
      <c r="M1947" s="71"/>
      <c r="N1947" s="72" t="s">
        <v>134</v>
      </c>
      <c r="O1947" s="71"/>
      <c r="P1947" s="72" t="s">
        <v>134</v>
      </c>
      <c r="Q1947" s="71"/>
      <c r="R1947" s="98">
        <v>34717</v>
      </c>
      <c r="S1947" s="87"/>
      <c r="T1947" s="95"/>
      <c r="U1947" s="95"/>
      <c r="V1947" s="95"/>
    </row>
    <row r="1948" spans="2:22">
      <c r="B1948" s="70" t="s">
        <v>27</v>
      </c>
      <c r="C1948" s="101"/>
      <c r="D1948" s="72" t="s">
        <v>29</v>
      </c>
      <c r="E1948" s="95"/>
      <c r="F1948" s="72" t="s">
        <v>134</v>
      </c>
      <c r="G1948" s="95"/>
      <c r="H1948" s="72" t="s">
        <v>134</v>
      </c>
      <c r="I1948" s="101"/>
      <c r="J1948" s="92" t="s">
        <v>134</v>
      </c>
      <c r="K1948" s="93"/>
      <c r="L1948" s="92" t="s">
        <v>134</v>
      </c>
      <c r="M1948" s="71"/>
      <c r="N1948" s="72" t="s">
        <v>134</v>
      </c>
      <c r="O1948" s="71"/>
      <c r="P1948" s="72" t="s">
        <v>134</v>
      </c>
      <c r="Q1948" s="71"/>
      <c r="R1948" s="98">
        <v>34704</v>
      </c>
      <c r="S1948" s="87"/>
      <c r="T1948" s="95"/>
      <c r="U1948" s="95"/>
      <c r="V1948" s="95"/>
    </row>
    <row r="1949" spans="2:22">
      <c r="B1949" s="70" t="s">
        <v>27</v>
      </c>
      <c r="C1949" s="101"/>
      <c r="D1949" s="72" t="s">
        <v>24</v>
      </c>
      <c r="E1949" s="95"/>
      <c r="F1949" s="72" t="s">
        <v>134</v>
      </c>
      <c r="G1949" s="95"/>
      <c r="H1949" s="72" t="s">
        <v>134</v>
      </c>
      <c r="I1949" s="101"/>
      <c r="J1949" s="92" t="s">
        <v>600</v>
      </c>
      <c r="K1949" s="93"/>
      <c r="L1949" s="92" t="s">
        <v>134</v>
      </c>
      <c r="M1949" s="71"/>
      <c r="N1949" s="72" t="s">
        <v>134</v>
      </c>
      <c r="O1949" s="71"/>
      <c r="P1949" s="72" t="s">
        <v>134</v>
      </c>
      <c r="Q1949" s="71"/>
      <c r="R1949" s="98">
        <v>34615</v>
      </c>
      <c r="S1949" s="87"/>
      <c r="T1949" s="95"/>
      <c r="U1949" s="95"/>
      <c r="V1949" s="95"/>
    </row>
    <row r="1950" spans="2:22">
      <c r="B1950" s="70" t="s">
        <v>27</v>
      </c>
      <c r="C1950" s="101"/>
      <c r="D1950" s="72" t="s">
        <v>24</v>
      </c>
      <c r="E1950" s="95"/>
      <c r="F1950" s="72" t="s">
        <v>134</v>
      </c>
      <c r="G1950" s="95"/>
      <c r="H1950" s="72" t="s">
        <v>134</v>
      </c>
      <c r="I1950" s="101"/>
      <c r="J1950" s="92" t="s">
        <v>134</v>
      </c>
      <c r="K1950" s="93"/>
      <c r="L1950" s="92" t="s">
        <v>134</v>
      </c>
      <c r="M1950" s="71"/>
      <c r="N1950" s="72" t="s">
        <v>134</v>
      </c>
      <c r="O1950" s="71"/>
      <c r="P1950" s="72" t="s">
        <v>134</v>
      </c>
      <c r="Q1950" s="71"/>
      <c r="R1950" s="98">
        <v>34001</v>
      </c>
      <c r="S1950" s="87"/>
      <c r="T1950" s="95"/>
      <c r="U1950" s="95"/>
      <c r="V1950" s="95"/>
    </row>
    <row r="1951" spans="2:22">
      <c r="B1951" s="70" t="s">
        <v>27</v>
      </c>
      <c r="C1951" s="101"/>
      <c r="D1951" s="72" t="s">
        <v>19</v>
      </c>
      <c r="E1951" s="95"/>
      <c r="F1951" s="72" t="s">
        <v>134</v>
      </c>
      <c r="G1951" s="95"/>
      <c r="H1951" s="72" t="s">
        <v>134</v>
      </c>
      <c r="I1951" s="101"/>
      <c r="J1951" s="92" t="s">
        <v>134</v>
      </c>
      <c r="K1951" s="93"/>
      <c r="L1951" s="92" t="s">
        <v>134</v>
      </c>
      <c r="M1951" s="71"/>
      <c r="N1951" s="72" t="s">
        <v>134</v>
      </c>
      <c r="O1951" s="71"/>
      <c r="P1951" s="72" t="s">
        <v>134</v>
      </c>
      <c r="Q1951" s="71"/>
      <c r="R1951" s="98">
        <v>33255</v>
      </c>
      <c r="S1951" s="87"/>
      <c r="T1951" s="95"/>
      <c r="U1951" s="95"/>
      <c r="V1951" s="95"/>
    </row>
    <row r="1952" spans="2:22">
      <c r="B1952" s="70" t="s">
        <v>27</v>
      </c>
      <c r="C1952" s="101"/>
      <c r="D1952" s="72" t="s">
        <v>2</v>
      </c>
      <c r="E1952" s="95"/>
      <c r="F1952" s="72" t="s">
        <v>134</v>
      </c>
      <c r="G1952" s="95"/>
      <c r="H1952" s="72" t="s">
        <v>134</v>
      </c>
      <c r="I1952" s="101"/>
      <c r="J1952" s="92" t="s">
        <v>134</v>
      </c>
      <c r="K1952" s="93"/>
      <c r="L1952" s="92" t="s">
        <v>134</v>
      </c>
      <c r="M1952" s="71"/>
      <c r="N1952" s="72" t="s">
        <v>134</v>
      </c>
      <c r="O1952" s="71"/>
      <c r="P1952" s="72" t="s">
        <v>134</v>
      </c>
      <c r="Q1952" s="71"/>
      <c r="R1952" s="98">
        <v>28439</v>
      </c>
      <c r="S1952" s="87"/>
      <c r="T1952" s="95"/>
      <c r="U1952" s="95"/>
      <c r="V1952" s="95"/>
    </row>
    <row r="1953" spans="2:22">
      <c r="B1953" s="84" t="s">
        <v>8</v>
      </c>
      <c r="C1953" s="85"/>
      <c r="D1953" s="86" t="s">
        <v>2</v>
      </c>
      <c r="E1953" s="96"/>
      <c r="F1953" s="86" t="s">
        <v>2</v>
      </c>
      <c r="G1953" s="96"/>
      <c r="H1953" s="86" t="s">
        <v>142</v>
      </c>
      <c r="I1953" s="85"/>
      <c r="J1953" s="88" t="s">
        <v>134</v>
      </c>
      <c r="K1953" s="89"/>
      <c r="L1953" s="88" t="s">
        <v>134</v>
      </c>
      <c r="M1953" s="90"/>
      <c r="N1953" s="86" t="s">
        <v>134</v>
      </c>
      <c r="O1953" s="90"/>
      <c r="P1953" s="86" t="s">
        <v>134</v>
      </c>
      <c r="Q1953" s="90"/>
      <c r="R1953" s="97">
        <v>45702</v>
      </c>
      <c r="S1953" s="87"/>
      <c r="T1953" s="96"/>
      <c r="U1953" s="96"/>
      <c r="V1953" s="96"/>
    </row>
    <row r="1954" spans="2:22" s="323" customFormat="1">
      <c r="B1954" s="70" t="s">
        <v>8</v>
      </c>
      <c r="D1954" s="72" t="s">
        <v>2</v>
      </c>
      <c r="E1954" s="95"/>
      <c r="F1954" s="72" t="s">
        <v>2</v>
      </c>
      <c r="G1954" s="95"/>
      <c r="H1954" s="72" t="s">
        <v>142</v>
      </c>
      <c r="J1954" s="92" t="s">
        <v>134</v>
      </c>
      <c r="K1954" s="93"/>
      <c r="L1954" s="92" t="s">
        <v>134</v>
      </c>
      <c r="M1954" s="71"/>
      <c r="N1954" s="72" t="s">
        <v>134</v>
      </c>
      <c r="O1954" s="71"/>
      <c r="P1954" s="72" t="s">
        <v>134</v>
      </c>
      <c r="Q1954" s="71"/>
      <c r="R1954" s="98">
        <v>44974</v>
      </c>
      <c r="S1954" s="102"/>
      <c r="T1954" s="95"/>
      <c r="U1954" s="95"/>
      <c r="V1954" s="95"/>
    </row>
    <row r="1955" spans="2:22" s="205" customFormat="1">
      <c r="B1955" s="70" t="s">
        <v>8</v>
      </c>
      <c r="D1955" s="72" t="s">
        <v>2</v>
      </c>
      <c r="E1955" s="95"/>
      <c r="F1955" s="72" t="s">
        <v>2</v>
      </c>
      <c r="G1955" s="95"/>
      <c r="H1955" s="72" t="s">
        <v>142</v>
      </c>
      <c r="J1955" s="92" t="s">
        <v>134</v>
      </c>
      <c r="K1955" s="93"/>
      <c r="L1955" s="92" t="s">
        <v>134</v>
      </c>
      <c r="M1955" s="71"/>
      <c r="N1955" s="72" t="s">
        <v>134</v>
      </c>
      <c r="O1955" s="71"/>
      <c r="P1955" s="72" t="s">
        <v>134</v>
      </c>
      <c r="Q1955" s="71"/>
      <c r="R1955" s="98">
        <v>37940</v>
      </c>
      <c r="S1955" s="102"/>
      <c r="T1955" s="95"/>
      <c r="U1955" s="95"/>
      <c r="V1955" s="95"/>
    </row>
    <row r="1956" spans="2:22">
      <c r="B1956" s="70" t="s">
        <v>8</v>
      </c>
      <c r="C1956" s="101"/>
      <c r="D1956" s="72" t="s">
        <v>2</v>
      </c>
      <c r="E1956" s="95"/>
      <c r="F1956" s="72" t="s">
        <v>2</v>
      </c>
      <c r="G1956" s="95"/>
      <c r="H1956" s="72" t="s">
        <v>134</v>
      </c>
      <c r="I1956" s="101"/>
      <c r="J1956" s="92" t="s">
        <v>134</v>
      </c>
      <c r="K1956" s="93"/>
      <c r="L1956" s="92" t="s">
        <v>134</v>
      </c>
      <c r="M1956" s="71"/>
      <c r="N1956" s="72" t="s">
        <v>134</v>
      </c>
      <c r="O1956" s="71"/>
      <c r="P1956" s="72" t="s">
        <v>134</v>
      </c>
      <c r="Q1956" s="71"/>
      <c r="R1956" s="98">
        <v>36109</v>
      </c>
      <c r="S1956" s="87"/>
      <c r="T1956" s="95"/>
      <c r="U1956" s="95"/>
      <c r="V1956" s="95"/>
    </row>
    <row r="1957" spans="2:22">
      <c r="B1957" s="70" t="s">
        <v>8</v>
      </c>
      <c r="C1957" s="101"/>
      <c r="D1957" s="72" t="s">
        <v>2</v>
      </c>
      <c r="E1957" s="95"/>
      <c r="F1957" s="72" t="s">
        <v>134</v>
      </c>
      <c r="G1957" s="95"/>
      <c r="H1957" s="72" t="s">
        <v>134</v>
      </c>
      <c r="I1957" s="101"/>
      <c r="J1957" s="92" t="s">
        <v>134</v>
      </c>
      <c r="K1957" s="93"/>
      <c r="L1957" s="92" t="s">
        <v>134</v>
      </c>
      <c r="M1957" s="71"/>
      <c r="N1957" s="72" t="s">
        <v>134</v>
      </c>
      <c r="O1957" s="71"/>
      <c r="P1957" s="72" t="s">
        <v>134</v>
      </c>
      <c r="Q1957" s="71"/>
      <c r="R1957" s="98">
        <v>29971</v>
      </c>
      <c r="S1957" s="87"/>
      <c r="T1957" s="95"/>
      <c r="U1957" s="95"/>
      <c r="V1957" s="95"/>
    </row>
    <row r="1958" spans="2:22">
      <c r="B1958" s="84" t="s">
        <v>575</v>
      </c>
      <c r="C1958" s="85"/>
      <c r="D1958" s="86" t="s">
        <v>29</v>
      </c>
      <c r="E1958" s="96"/>
      <c r="F1958" s="86" t="s">
        <v>29</v>
      </c>
      <c r="G1958" s="96"/>
      <c r="H1958" s="86" t="s">
        <v>142</v>
      </c>
      <c r="I1958" s="85"/>
      <c r="J1958" s="88" t="s">
        <v>134</v>
      </c>
      <c r="K1958" s="89"/>
      <c r="L1958" s="88" t="s">
        <v>134</v>
      </c>
      <c r="M1958" s="90"/>
      <c r="N1958" s="86" t="s">
        <v>134</v>
      </c>
      <c r="O1958" s="90"/>
      <c r="P1958" s="86" t="s">
        <v>134</v>
      </c>
      <c r="Q1958" s="90"/>
      <c r="R1958" s="97">
        <v>45412</v>
      </c>
      <c r="S1958" s="87"/>
      <c r="T1958" s="96"/>
      <c r="U1958" s="96"/>
      <c r="V1958" s="96"/>
    </row>
    <row r="1959" spans="2:22" s="281" customFormat="1">
      <c r="B1959" s="70" t="s">
        <v>575</v>
      </c>
      <c r="D1959" s="72" t="s">
        <v>29</v>
      </c>
      <c r="E1959" s="95"/>
      <c r="F1959" s="72" t="s">
        <v>29</v>
      </c>
      <c r="G1959" s="95"/>
      <c r="H1959" s="72" t="s">
        <v>142</v>
      </c>
      <c r="J1959" s="92" t="s">
        <v>134</v>
      </c>
      <c r="K1959" s="93"/>
      <c r="L1959" s="92" t="s">
        <v>134</v>
      </c>
      <c r="M1959" s="71"/>
      <c r="N1959" s="72" t="s">
        <v>134</v>
      </c>
      <c r="O1959" s="71"/>
      <c r="P1959" s="72" t="s">
        <v>134</v>
      </c>
      <c r="Q1959" s="71"/>
      <c r="R1959" s="98">
        <v>44826</v>
      </c>
      <c r="S1959" s="102"/>
      <c r="T1959" s="95"/>
      <c r="U1959" s="95"/>
      <c r="V1959" s="95"/>
    </row>
    <row r="1960" spans="2:22" s="190" customFormat="1">
      <c r="B1960" s="70" t="s">
        <v>575</v>
      </c>
      <c r="D1960" s="72" t="s">
        <v>29</v>
      </c>
      <c r="E1960" s="95"/>
      <c r="F1960" s="72" t="s">
        <v>29</v>
      </c>
      <c r="G1960" s="95"/>
      <c r="H1960" s="72" t="s">
        <v>143</v>
      </c>
      <c r="J1960" s="92" t="s">
        <v>134</v>
      </c>
      <c r="K1960" s="93"/>
      <c r="L1960" s="92" t="s">
        <v>134</v>
      </c>
      <c r="M1960" s="71"/>
      <c r="N1960" s="72" t="s">
        <v>134</v>
      </c>
      <c r="O1960" s="71"/>
      <c r="P1960" s="72" t="s">
        <v>134</v>
      </c>
      <c r="Q1960" s="71"/>
      <c r="R1960" s="98">
        <v>44251</v>
      </c>
      <c r="S1960" s="102"/>
      <c r="T1960" s="95"/>
      <c r="U1960" s="95"/>
      <c r="V1960" s="95"/>
    </row>
    <row r="1961" spans="2:22">
      <c r="B1961" s="70" t="s">
        <v>575</v>
      </c>
      <c r="C1961" s="101"/>
      <c r="D1961" s="72" t="s">
        <v>29</v>
      </c>
      <c r="E1961" s="95"/>
      <c r="F1961" s="72" t="s">
        <v>29</v>
      </c>
      <c r="G1961" s="95"/>
      <c r="H1961" s="72" t="s">
        <v>142</v>
      </c>
      <c r="I1961" s="101"/>
      <c r="J1961" s="92" t="s">
        <v>134</v>
      </c>
      <c r="K1961" s="93"/>
      <c r="L1961" s="92" t="s">
        <v>134</v>
      </c>
      <c r="M1961" s="71"/>
      <c r="N1961" s="72" t="s">
        <v>134</v>
      </c>
      <c r="O1961" s="71"/>
      <c r="P1961" s="72" t="s">
        <v>134</v>
      </c>
      <c r="Q1961" s="71"/>
      <c r="R1961" s="98">
        <v>37940</v>
      </c>
      <c r="S1961" s="87"/>
      <c r="T1961" s="95"/>
      <c r="U1961" s="95"/>
      <c r="V1961" s="95"/>
    </row>
    <row r="1962" spans="2:22">
      <c r="B1962" s="70" t="s">
        <v>575</v>
      </c>
      <c r="C1962" s="101"/>
      <c r="D1962" s="72" t="s">
        <v>29</v>
      </c>
      <c r="E1962" s="95"/>
      <c r="F1962" s="72" t="s">
        <v>29</v>
      </c>
      <c r="G1962" s="95"/>
      <c r="H1962" s="72" t="s">
        <v>134</v>
      </c>
      <c r="I1962" s="101"/>
      <c r="J1962" s="92" t="s">
        <v>134</v>
      </c>
      <c r="K1962" s="93"/>
      <c r="L1962" s="92" t="s">
        <v>134</v>
      </c>
      <c r="M1962" s="71"/>
      <c r="N1962" s="72" t="s">
        <v>134</v>
      </c>
      <c r="O1962" s="71"/>
      <c r="P1962" s="72" t="s">
        <v>134</v>
      </c>
      <c r="Q1962" s="71"/>
      <c r="R1962" s="98">
        <v>36133</v>
      </c>
      <c r="S1962" s="87"/>
      <c r="T1962" s="95"/>
      <c r="U1962" s="95"/>
      <c r="V1962" s="95"/>
    </row>
    <row r="1963" spans="2:22">
      <c r="B1963" s="70" t="s">
        <v>575</v>
      </c>
      <c r="C1963" s="101"/>
      <c r="D1963" s="72" t="s">
        <v>29</v>
      </c>
      <c r="E1963" s="95"/>
      <c r="F1963" s="72" t="s">
        <v>134</v>
      </c>
      <c r="G1963" s="95"/>
      <c r="H1963" s="72" t="s">
        <v>134</v>
      </c>
      <c r="I1963" s="101"/>
      <c r="J1963" s="92" t="s">
        <v>134</v>
      </c>
      <c r="K1963" s="93"/>
      <c r="L1963" s="92" t="s">
        <v>134</v>
      </c>
      <c r="M1963" s="71"/>
      <c r="N1963" s="72" t="s">
        <v>134</v>
      </c>
      <c r="O1963" s="71"/>
      <c r="P1963" s="72" t="s">
        <v>134</v>
      </c>
      <c r="Q1963" s="71"/>
      <c r="R1963" s="98">
        <v>34417</v>
      </c>
      <c r="S1963" s="87"/>
      <c r="T1963" s="95"/>
      <c r="U1963" s="95"/>
      <c r="V1963" s="95"/>
    </row>
    <row r="1964" spans="2:22">
      <c r="B1964" s="84" t="s">
        <v>279</v>
      </c>
      <c r="C1964" s="85"/>
      <c r="D1964" s="86" t="s">
        <v>88</v>
      </c>
      <c r="E1964" s="96"/>
      <c r="F1964" s="86" t="s">
        <v>88</v>
      </c>
      <c r="G1964" s="96"/>
      <c r="H1964" s="86" t="s">
        <v>142</v>
      </c>
      <c r="I1964" s="85"/>
      <c r="J1964" s="88"/>
      <c r="K1964" s="89"/>
      <c r="L1964" s="88"/>
      <c r="M1964" s="90"/>
      <c r="N1964" s="86" t="s">
        <v>134</v>
      </c>
      <c r="O1964" s="90"/>
      <c r="P1964" s="86" t="s">
        <v>134</v>
      </c>
      <c r="Q1964" s="90"/>
      <c r="R1964" s="97">
        <v>46086</v>
      </c>
      <c r="S1964" s="87"/>
      <c r="T1964" s="96"/>
      <c r="U1964" s="96"/>
      <c r="V1964" s="96"/>
    </row>
    <row r="1965" spans="2:22" s="369" customFormat="1">
      <c r="B1965" s="70" t="s">
        <v>279</v>
      </c>
      <c r="D1965" s="72" t="s">
        <v>91</v>
      </c>
      <c r="E1965" s="95"/>
      <c r="F1965" s="72" t="s">
        <v>91</v>
      </c>
      <c r="G1965" s="95"/>
      <c r="H1965" s="72" t="s">
        <v>143</v>
      </c>
      <c r="J1965" s="92"/>
      <c r="K1965" s="93"/>
      <c r="L1965" s="92"/>
      <c r="M1965" s="71"/>
      <c r="N1965" s="72" t="s">
        <v>134</v>
      </c>
      <c r="O1965" s="71"/>
      <c r="P1965" s="72" t="s">
        <v>134</v>
      </c>
      <c r="Q1965" s="71"/>
      <c r="R1965" s="98">
        <v>45561</v>
      </c>
      <c r="S1965" s="102"/>
      <c r="T1965" s="95"/>
      <c r="U1965" s="95"/>
      <c r="V1965" s="95"/>
    </row>
    <row r="1966" spans="2:22" s="304" customFormat="1">
      <c r="B1966" s="70" t="s">
        <v>279</v>
      </c>
      <c r="D1966" s="72" t="s">
        <v>91</v>
      </c>
      <c r="E1966" s="95"/>
      <c r="F1966" s="72" t="s">
        <v>91</v>
      </c>
      <c r="G1966" s="95"/>
      <c r="H1966" s="72" t="s">
        <v>142</v>
      </c>
      <c r="J1966" s="92"/>
      <c r="K1966" s="93"/>
      <c r="L1966" s="92"/>
      <c r="M1966" s="71"/>
      <c r="N1966" s="72" t="s">
        <v>134</v>
      </c>
      <c r="O1966" s="71"/>
      <c r="P1966" s="72" t="s">
        <v>134</v>
      </c>
      <c r="Q1966" s="71"/>
      <c r="R1966" s="98">
        <v>45211</v>
      </c>
      <c r="S1966" s="102"/>
      <c r="T1966" s="95"/>
      <c r="U1966" s="95"/>
      <c r="V1966" s="95"/>
    </row>
    <row r="1967" spans="2:22" s="244" customFormat="1">
      <c r="B1967" s="70" t="s">
        <v>279</v>
      </c>
      <c r="D1967" s="72" t="s">
        <v>91</v>
      </c>
      <c r="E1967" s="95"/>
      <c r="F1967" s="72" t="s">
        <v>91</v>
      </c>
      <c r="G1967" s="95"/>
      <c r="H1967" s="72" t="s">
        <v>144</v>
      </c>
      <c r="J1967" s="92" t="s">
        <v>293</v>
      </c>
      <c r="K1967" s="93"/>
      <c r="L1967" s="92" t="s">
        <v>293</v>
      </c>
      <c r="M1967" s="71"/>
      <c r="N1967" s="72" t="s">
        <v>134</v>
      </c>
      <c r="O1967" s="71"/>
      <c r="P1967" s="72" t="s">
        <v>134</v>
      </c>
      <c r="Q1967" s="71"/>
      <c r="R1967" s="98">
        <v>44851</v>
      </c>
      <c r="S1967" s="102"/>
      <c r="T1967" s="95"/>
      <c r="U1967" s="95"/>
      <c r="V1967" s="95"/>
    </row>
    <row r="1968" spans="2:22" s="193" customFormat="1">
      <c r="B1968" s="70" t="s">
        <v>279</v>
      </c>
      <c r="D1968" s="72" t="s">
        <v>91</v>
      </c>
      <c r="E1968" s="95"/>
      <c r="F1968" s="72" t="s">
        <v>91</v>
      </c>
      <c r="G1968" s="95"/>
      <c r="H1968" s="72" t="s">
        <v>285</v>
      </c>
      <c r="J1968" s="92" t="s">
        <v>600</v>
      </c>
      <c r="K1968" s="93"/>
      <c r="L1968" s="92" t="s">
        <v>600</v>
      </c>
      <c r="M1968" s="71"/>
      <c r="N1968" s="72" t="s">
        <v>134</v>
      </c>
      <c r="O1968" s="71"/>
      <c r="P1968" s="72" t="s">
        <v>134</v>
      </c>
      <c r="Q1968" s="71"/>
      <c r="R1968" s="98">
        <v>44650</v>
      </c>
      <c r="S1968" s="102"/>
      <c r="T1968" s="95"/>
      <c r="U1968" s="95"/>
      <c r="V1968" s="95"/>
    </row>
    <row r="1969" spans="2:22" s="167" customFormat="1">
      <c r="B1969" s="70" t="s">
        <v>279</v>
      </c>
      <c r="D1969" s="72" t="s">
        <v>91</v>
      </c>
      <c r="E1969" s="95"/>
      <c r="F1969" s="72" t="s">
        <v>91</v>
      </c>
      <c r="G1969" s="95"/>
      <c r="H1969" s="72" t="s">
        <v>142</v>
      </c>
      <c r="J1969" s="92" t="s">
        <v>134</v>
      </c>
      <c r="K1969" s="93"/>
      <c r="L1969" s="92" t="s">
        <v>134</v>
      </c>
      <c r="M1969" s="71"/>
      <c r="N1969" s="72" t="s">
        <v>134</v>
      </c>
      <c r="O1969" s="71"/>
      <c r="P1969" s="72" t="s">
        <v>134</v>
      </c>
      <c r="Q1969" s="71"/>
      <c r="R1969" s="98">
        <v>44357</v>
      </c>
      <c r="S1969" s="102"/>
      <c r="T1969" s="95"/>
      <c r="U1969" s="95"/>
      <c r="V1969" s="95"/>
    </row>
    <row r="1970" spans="2:22">
      <c r="B1970" s="70" t="s">
        <v>279</v>
      </c>
      <c r="C1970" s="101"/>
      <c r="D1970" s="72" t="s">
        <v>91</v>
      </c>
      <c r="E1970" s="95"/>
      <c r="F1970" s="72" t="s">
        <v>91</v>
      </c>
      <c r="G1970" s="95"/>
      <c r="H1970" s="72" t="s">
        <v>144</v>
      </c>
      <c r="I1970" s="101"/>
      <c r="J1970" s="92" t="s">
        <v>134</v>
      </c>
      <c r="K1970" s="93"/>
      <c r="L1970" s="92" t="s">
        <v>134</v>
      </c>
      <c r="M1970" s="71"/>
      <c r="N1970" s="72" t="s">
        <v>134</v>
      </c>
      <c r="O1970" s="71"/>
      <c r="P1970" s="72" t="s">
        <v>134</v>
      </c>
      <c r="Q1970" s="71"/>
      <c r="R1970" s="98">
        <v>43444</v>
      </c>
      <c r="S1970" s="87"/>
      <c r="T1970" s="95"/>
      <c r="U1970" s="95"/>
      <c r="V1970" s="95"/>
    </row>
    <row r="1971" spans="2:22">
      <c r="B1971" s="70" t="s">
        <v>279</v>
      </c>
      <c r="C1971" s="101"/>
      <c r="D1971" s="72" t="s">
        <v>91</v>
      </c>
      <c r="E1971" s="95"/>
      <c r="F1971" s="72" t="s">
        <v>91</v>
      </c>
      <c r="G1971" s="95"/>
      <c r="H1971" s="72" t="s">
        <v>142</v>
      </c>
      <c r="I1971" s="101"/>
      <c r="J1971" s="92" t="s">
        <v>134</v>
      </c>
      <c r="K1971" s="93"/>
      <c r="L1971" s="92" t="s">
        <v>134</v>
      </c>
      <c r="M1971" s="71"/>
      <c r="N1971" s="72" t="s">
        <v>134</v>
      </c>
      <c r="O1971" s="71"/>
      <c r="P1971" s="72" t="s">
        <v>134</v>
      </c>
      <c r="Q1971" s="71"/>
      <c r="R1971" s="98">
        <v>42975</v>
      </c>
      <c r="S1971" s="87"/>
      <c r="T1971" s="95"/>
      <c r="U1971" s="95"/>
      <c r="V1971" s="95"/>
    </row>
    <row r="1972" spans="2:22">
      <c r="B1972" s="84" t="s">
        <v>282</v>
      </c>
      <c r="C1972" s="85"/>
      <c r="D1972" s="86" t="s">
        <v>69</v>
      </c>
      <c r="E1972" s="96"/>
      <c r="F1972" s="86" t="s">
        <v>69</v>
      </c>
      <c r="G1972" s="96"/>
      <c r="H1972" s="86" t="s">
        <v>142</v>
      </c>
      <c r="I1972" s="85"/>
      <c r="J1972" s="88" t="s">
        <v>134</v>
      </c>
      <c r="K1972" s="89"/>
      <c r="L1972" s="88" t="s">
        <v>134</v>
      </c>
      <c r="M1972" s="90"/>
      <c r="N1972" s="86" t="s">
        <v>134</v>
      </c>
      <c r="O1972" s="90"/>
      <c r="P1972" s="86" t="s">
        <v>134</v>
      </c>
      <c r="Q1972" s="90"/>
      <c r="R1972" s="97">
        <v>46073</v>
      </c>
      <c r="S1972" s="87"/>
      <c r="T1972" s="96"/>
      <c r="U1972" s="96"/>
      <c r="V1972" s="96"/>
    </row>
    <row r="1973" spans="2:22" s="367" customFormat="1">
      <c r="B1973" s="70" t="s">
        <v>282</v>
      </c>
      <c r="D1973" s="72" t="s">
        <v>69</v>
      </c>
      <c r="E1973" s="95"/>
      <c r="F1973" s="72" t="s">
        <v>69</v>
      </c>
      <c r="G1973" s="95"/>
      <c r="H1973" s="72" t="s">
        <v>142</v>
      </c>
      <c r="J1973" s="92" t="s">
        <v>134</v>
      </c>
      <c r="K1973" s="93"/>
      <c r="L1973" s="92" t="s">
        <v>134</v>
      </c>
      <c r="M1973" s="71"/>
      <c r="N1973" s="72" t="s">
        <v>134</v>
      </c>
      <c r="O1973" s="71"/>
      <c r="P1973" s="72" t="s">
        <v>134</v>
      </c>
      <c r="Q1973" s="71"/>
      <c r="R1973" s="98">
        <v>45373</v>
      </c>
      <c r="S1973" s="102"/>
      <c r="T1973" s="95"/>
      <c r="U1973" s="95"/>
      <c r="V1973" s="95"/>
    </row>
    <row r="1974" spans="2:22" s="275" customFormat="1">
      <c r="B1974" s="70" t="s">
        <v>282</v>
      </c>
      <c r="D1974" s="72" t="s">
        <v>88</v>
      </c>
      <c r="E1974" s="95"/>
      <c r="F1974" s="72" t="s">
        <v>88</v>
      </c>
      <c r="G1974" s="95"/>
      <c r="H1974" s="72" t="s">
        <v>143</v>
      </c>
      <c r="J1974" s="92" t="s">
        <v>134</v>
      </c>
      <c r="K1974" s="93"/>
      <c r="L1974" s="92" t="s">
        <v>134</v>
      </c>
      <c r="M1974" s="71"/>
      <c r="N1974" s="72" t="s">
        <v>134</v>
      </c>
      <c r="O1974" s="71"/>
      <c r="P1974" s="72" t="s">
        <v>134</v>
      </c>
      <c r="Q1974" s="71"/>
      <c r="R1974" s="98">
        <v>44841</v>
      </c>
      <c r="S1974" s="102"/>
      <c r="T1974" s="95"/>
      <c r="U1974" s="95"/>
      <c r="V1974" s="95"/>
    </row>
    <row r="1975" spans="2:22" s="192" customFormat="1">
      <c r="B1975" s="70" t="s">
        <v>282</v>
      </c>
      <c r="D1975" s="72" t="s">
        <v>88</v>
      </c>
      <c r="E1975" s="95"/>
      <c r="F1975" s="72" t="s">
        <v>88</v>
      </c>
      <c r="G1975" s="95"/>
      <c r="H1975" s="72" t="s">
        <v>142</v>
      </c>
      <c r="J1975" s="92" t="s">
        <v>134</v>
      </c>
      <c r="K1975" s="93"/>
      <c r="L1975" s="92" t="s">
        <v>134</v>
      </c>
      <c r="M1975" s="71"/>
      <c r="N1975" s="72" t="s">
        <v>134</v>
      </c>
      <c r="O1975" s="71"/>
      <c r="P1975" s="72" t="s">
        <v>134</v>
      </c>
      <c r="Q1975" s="71"/>
      <c r="R1975" s="98">
        <v>44064</v>
      </c>
      <c r="S1975" s="102"/>
      <c r="T1975" s="95"/>
      <c r="U1975" s="95"/>
      <c r="V1975" s="95"/>
    </row>
    <row r="1976" spans="2:22">
      <c r="B1976" s="70" t="s">
        <v>282</v>
      </c>
      <c r="C1976" s="101"/>
      <c r="D1976" s="72" t="s">
        <v>69</v>
      </c>
      <c r="E1976" s="95"/>
      <c r="F1976" s="72" t="s">
        <v>69</v>
      </c>
      <c r="G1976" s="95"/>
      <c r="H1976" s="72" t="s">
        <v>144</v>
      </c>
      <c r="I1976" s="101"/>
      <c r="J1976" s="92" t="s">
        <v>134</v>
      </c>
      <c r="K1976" s="93"/>
      <c r="L1976" s="92" t="s">
        <v>134</v>
      </c>
      <c r="M1976" s="71"/>
      <c r="N1976" s="72" t="s">
        <v>134</v>
      </c>
      <c r="O1976" s="71"/>
      <c r="P1976" s="72" t="s">
        <v>134</v>
      </c>
      <c r="Q1976" s="71"/>
      <c r="R1976" s="98">
        <v>43161</v>
      </c>
      <c r="S1976" s="87"/>
      <c r="T1976" s="95"/>
      <c r="U1976" s="95"/>
      <c r="V1976" s="95"/>
    </row>
    <row r="1977" spans="2:22" s="85" customFormat="1">
      <c r="B1977" s="84" t="s">
        <v>68</v>
      </c>
      <c r="D1977" s="86" t="s">
        <v>45</v>
      </c>
      <c r="E1977" s="96"/>
      <c r="F1977" s="86" t="s">
        <v>45</v>
      </c>
      <c r="G1977" s="96"/>
      <c r="H1977" s="86" t="s">
        <v>142</v>
      </c>
      <c r="J1977" s="88" t="s">
        <v>134</v>
      </c>
      <c r="K1977" s="89"/>
      <c r="L1977" s="88" t="s">
        <v>134</v>
      </c>
      <c r="M1977" s="90"/>
      <c r="N1977" s="86" t="s">
        <v>134</v>
      </c>
      <c r="O1977" s="90"/>
      <c r="P1977" s="86" t="s">
        <v>134</v>
      </c>
      <c r="Q1977" s="90"/>
      <c r="R1977" s="97">
        <v>46133</v>
      </c>
      <c r="S1977" s="87"/>
      <c r="T1977" s="96"/>
      <c r="U1977" s="96"/>
      <c r="V1977" s="96"/>
    </row>
    <row r="1978" spans="2:22">
      <c r="B1978" s="70" t="s">
        <v>68</v>
      </c>
      <c r="C1978" s="85"/>
      <c r="D1978" s="72" t="s">
        <v>45</v>
      </c>
      <c r="E1978" s="95"/>
      <c r="F1978" s="72" t="s">
        <v>45</v>
      </c>
      <c r="G1978" s="96"/>
      <c r="H1978" s="72" t="s">
        <v>144</v>
      </c>
      <c r="I1978" s="85"/>
      <c r="J1978" s="88" t="s">
        <v>134</v>
      </c>
      <c r="K1978" s="89"/>
      <c r="L1978" s="88" t="s">
        <v>134</v>
      </c>
      <c r="M1978" s="90"/>
      <c r="N1978" s="86" t="s">
        <v>134</v>
      </c>
      <c r="O1978" s="90"/>
      <c r="P1978" s="86" t="s">
        <v>134</v>
      </c>
      <c r="Q1978" s="90"/>
      <c r="R1978" s="98">
        <v>45776</v>
      </c>
      <c r="S1978" s="87"/>
      <c r="T1978" s="96"/>
      <c r="U1978" s="96"/>
      <c r="V1978" s="96"/>
    </row>
    <row r="1979" spans="2:22" s="334" customFormat="1">
      <c r="B1979" s="70" t="s">
        <v>68</v>
      </c>
      <c r="D1979" s="72" t="s">
        <v>45</v>
      </c>
      <c r="E1979" s="95"/>
      <c r="F1979" s="72" t="s">
        <v>45</v>
      </c>
      <c r="G1979" s="95"/>
      <c r="H1979" s="72" t="s">
        <v>142</v>
      </c>
      <c r="J1979" s="92" t="s">
        <v>134</v>
      </c>
      <c r="K1979" s="93"/>
      <c r="L1979" s="92" t="s">
        <v>134</v>
      </c>
      <c r="M1979" s="71"/>
      <c r="N1979" s="72" t="s">
        <v>134</v>
      </c>
      <c r="O1979" s="71"/>
      <c r="P1979" s="72" t="s">
        <v>134</v>
      </c>
      <c r="Q1979" s="71"/>
      <c r="R1979" s="98">
        <v>45393</v>
      </c>
      <c r="S1979" s="102"/>
      <c r="T1979" s="95"/>
      <c r="U1979" s="95"/>
      <c r="V1979" s="95"/>
    </row>
    <row r="1980" spans="2:22" s="278" customFormat="1">
      <c r="B1980" s="70" t="s">
        <v>68</v>
      </c>
      <c r="D1980" s="72" t="s">
        <v>45</v>
      </c>
      <c r="E1980" s="95"/>
      <c r="F1980" s="72" t="s">
        <v>45</v>
      </c>
      <c r="G1980" s="95"/>
      <c r="H1980" s="72" t="s">
        <v>142</v>
      </c>
      <c r="J1980" s="92" t="s">
        <v>134</v>
      </c>
      <c r="K1980" s="93"/>
      <c r="L1980" s="92" t="s">
        <v>134</v>
      </c>
      <c r="M1980" s="71"/>
      <c r="N1980" s="72" t="s">
        <v>134</v>
      </c>
      <c r="O1980" s="71"/>
      <c r="P1980" s="72" t="s">
        <v>134</v>
      </c>
      <c r="Q1980" s="71"/>
      <c r="R1980" s="98">
        <v>44658</v>
      </c>
      <c r="S1980" s="102"/>
      <c r="T1980" s="95"/>
      <c r="U1980" s="95"/>
      <c r="V1980" s="95"/>
    </row>
    <row r="1981" spans="2:22" s="168" customFormat="1">
      <c r="B1981" s="70" t="s">
        <v>68</v>
      </c>
      <c r="D1981" s="72" t="s">
        <v>45</v>
      </c>
      <c r="E1981" s="95"/>
      <c r="F1981" s="72" t="s">
        <v>45</v>
      </c>
      <c r="G1981" s="95"/>
      <c r="H1981" s="72" t="s">
        <v>142</v>
      </c>
      <c r="J1981" s="92" t="s">
        <v>134</v>
      </c>
      <c r="K1981" s="93"/>
      <c r="L1981" s="92" t="s">
        <v>134</v>
      </c>
      <c r="M1981" s="71"/>
      <c r="N1981" s="72" t="s">
        <v>134</v>
      </c>
      <c r="O1981" s="71"/>
      <c r="P1981" s="72" t="s">
        <v>134</v>
      </c>
      <c r="Q1981" s="71"/>
      <c r="R1981" s="98">
        <v>43945</v>
      </c>
      <c r="S1981" s="102"/>
      <c r="T1981" s="95"/>
      <c r="U1981" s="95"/>
      <c r="V1981" s="95"/>
    </row>
    <row r="1982" spans="2:22">
      <c r="B1982" s="70" t="s">
        <v>68</v>
      </c>
      <c r="C1982" s="101"/>
      <c r="D1982" s="72" t="s">
        <v>45</v>
      </c>
      <c r="E1982" s="95"/>
      <c r="F1982" s="72" t="s">
        <v>45</v>
      </c>
      <c r="G1982" s="95"/>
      <c r="H1982" s="72" t="s">
        <v>143</v>
      </c>
      <c r="I1982" s="101"/>
      <c r="J1982" s="92" t="s">
        <v>134</v>
      </c>
      <c r="K1982" s="93"/>
      <c r="L1982" s="92" t="s">
        <v>134</v>
      </c>
      <c r="M1982" s="71"/>
      <c r="N1982" s="72" t="s">
        <v>134</v>
      </c>
      <c r="O1982" s="71"/>
      <c r="P1982" s="72" t="s">
        <v>134</v>
      </c>
      <c r="Q1982" s="71"/>
      <c r="R1982" s="98">
        <v>43671</v>
      </c>
      <c r="S1982" s="87"/>
      <c r="T1982" s="95"/>
      <c r="U1982" s="95"/>
      <c r="V1982" s="95"/>
    </row>
    <row r="1983" spans="2:22">
      <c r="B1983" s="70" t="s">
        <v>68</v>
      </c>
      <c r="C1983" s="101"/>
      <c r="D1983" s="72" t="s">
        <v>45</v>
      </c>
      <c r="E1983" s="95"/>
      <c r="F1983" s="72" t="s">
        <v>45</v>
      </c>
      <c r="G1983" s="95"/>
      <c r="H1983" s="72" t="s">
        <v>142</v>
      </c>
      <c r="I1983" s="101"/>
      <c r="J1983" s="92" t="s">
        <v>134</v>
      </c>
      <c r="K1983" s="93"/>
      <c r="L1983" s="92" t="s">
        <v>134</v>
      </c>
      <c r="M1983" s="71"/>
      <c r="N1983" s="72" t="s">
        <v>134</v>
      </c>
      <c r="O1983" s="71"/>
      <c r="P1983" s="72" t="s">
        <v>134</v>
      </c>
      <c r="Q1983" s="71"/>
      <c r="R1983" s="98">
        <v>40479</v>
      </c>
      <c r="S1983" s="87"/>
      <c r="T1983" s="95"/>
      <c r="U1983" s="95"/>
      <c r="V1983" s="95"/>
    </row>
    <row r="1984" spans="2:22">
      <c r="B1984" s="70" t="s">
        <v>68</v>
      </c>
      <c r="C1984" s="101"/>
      <c r="D1984" s="72" t="s">
        <v>45</v>
      </c>
      <c r="E1984" s="95"/>
      <c r="F1984" s="72" t="s">
        <v>45</v>
      </c>
      <c r="G1984" s="95"/>
      <c r="H1984" s="72" t="s">
        <v>144</v>
      </c>
      <c r="I1984" s="101"/>
      <c r="J1984" s="92" t="s">
        <v>134</v>
      </c>
      <c r="K1984" s="93"/>
      <c r="L1984" s="92" t="s">
        <v>134</v>
      </c>
      <c r="M1984" s="71"/>
      <c r="N1984" s="72" t="s">
        <v>134</v>
      </c>
      <c r="O1984" s="71"/>
      <c r="P1984" s="72" t="s">
        <v>134</v>
      </c>
      <c r="Q1984" s="71"/>
      <c r="R1984" s="98">
        <v>39786</v>
      </c>
      <c r="S1984" s="87"/>
      <c r="T1984" s="95"/>
      <c r="U1984" s="95"/>
      <c r="V1984" s="95"/>
    </row>
    <row r="1985" spans="2:22">
      <c r="B1985" s="70" t="s">
        <v>68</v>
      </c>
      <c r="C1985" s="101"/>
      <c r="D1985" s="72" t="s">
        <v>45</v>
      </c>
      <c r="E1985" s="95"/>
      <c r="F1985" s="72" t="s">
        <v>45</v>
      </c>
      <c r="G1985" s="95"/>
      <c r="H1985" s="72" t="s">
        <v>142</v>
      </c>
      <c r="I1985" s="101"/>
      <c r="J1985" s="92" t="s">
        <v>134</v>
      </c>
      <c r="K1985" s="93"/>
      <c r="L1985" s="92" t="s">
        <v>134</v>
      </c>
      <c r="M1985" s="71"/>
      <c r="N1985" s="72" t="s">
        <v>134</v>
      </c>
      <c r="O1985" s="71"/>
      <c r="P1985" s="72" t="s">
        <v>134</v>
      </c>
      <c r="Q1985" s="71"/>
      <c r="R1985" s="98">
        <v>37951</v>
      </c>
      <c r="S1985" s="87"/>
      <c r="T1985" s="95"/>
      <c r="U1985" s="95"/>
      <c r="V1985" s="95"/>
    </row>
    <row r="1986" spans="2:22">
      <c r="B1986" s="70" t="s">
        <v>68</v>
      </c>
      <c r="C1986" s="101"/>
      <c r="D1986" s="72" t="s">
        <v>53</v>
      </c>
      <c r="E1986" s="95"/>
      <c r="F1986" s="72" t="s">
        <v>45</v>
      </c>
      <c r="G1986" s="95"/>
      <c r="H1986" s="72" t="s">
        <v>285</v>
      </c>
      <c r="I1986" s="101"/>
      <c r="J1986" s="92" t="s">
        <v>134</v>
      </c>
      <c r="K1986" s="93"/>
      <c r="L1986" s="92" t="s">
        <v>134</v>
      </c>
      <c r="M1986" s="71"/>
      <c r="N1986" s="72" t="s">
        <v>134</v>
      </c>
      <c r="O1986" s="71"/>
      <c r="P1986" s="72" t="s">
        <v>134</v>
      </c>
      <c r="Q1986" s="71"/>
      <c r="R1986" s="98">
        <v>37940</v>
      </c>
      <c r="S1986" s="87"/>
      <c r="T1986" s="95"/>
      <c r="U1986" s="95"/>
      <c r="V1986" s="95"/>
    </row>
    <row r="1987" spans="2:22">
      <c r="B1987" s="70" t="s">
        <v>68</v>
      </c>
      <c r="C1987" s="101"/>
      <c r="D1987" s="72" t="s">
        <v>53</v>
      </c>
      <c r="E1987" s="95"/>
      <c r="F1987" s="72" t="s">
        <v>45</v>
      </c>
      <c r="G1987" s="95"/>
      <c r="H1987" s="72" t="s">
        <v>134</v>
      </c>
      <c r="I1987" s="101"/>
      <c r="J1987" s="92" t="s">
        <v>601</v>
      </c>
      <c r="K1987" s="93"/>
      <c r="L1987" s="92" t="s">
        <v>134</v>
      </c>
      <c r="M1987" s="71"/>
      <c r="N1987" s="72" t="s">
        <v>134</v>
      </c>
      <c r="O1987" s="71"/>
      <c r="P1987" s="72" t="s">
        <v>134</v>
      </c>
      <c r="Q1987" s="71"/>
      <c r="R1987" s="98">
        <v>37895</v>
      </c>
      <c r="S1987" s="87"/>
      <c r="T1987" s="95"/>
      <c r="U1987" s="95"/>
      <c r="V1987" s="95"/>
    </row>
    <row r="1988" spans="2:22">
      <c r="B1988" s="70" t="s">
        <v>68</v>
      </c>
      <c r="C1988" s="101"/>
      <c r="D1988" s="72" t="s">
        <v>53</v>
      </c>
      <c r="E1988" s="95"/>
      <c r="F1988" s="72" t="s">
        <v>45</v>
      </c>
      <c r="G1988" s="95"/>
      <c r="H1988" s="72" t="s">
        <v>134</v>
      </c>
      <c r="I1988" s="101"/>
      <c r="J1988" s="92" t="s">
        <v>134</v>
      </c>
      <c r="K1988" s="93"/>
      <c r="L1988" s="92" t="s">
        <v>134</v>
      </c>
      <c r="M1988" s="71"/>
      <c r="N1988" s="72" t="s">
        <v>134</v>
      </c>
      <c r="O1988" s="71"/>
      <c r="P1988" s="72" t="s">
        <v>134</v>
      </c>
      <c r="Q1988" s="71"/>
      <c r="R1988" s="98">
        <v>36699</v>
      </c>
      <c r="S1988" s="87"/>
      <c r="T1988" s="95"/>
      <c r="U1988" s="95"/>
      <c r="V1988" s="95"/>
    </row>
    <row r="1989" spans="2:22">
      <c r="B1989" s="70" t="s">
        <v>68</v>
      </c>
      <c r="C1989" s="101"/>
      <c r="D1989" s="72" t="s">
        <v>56</v>
      </c>
      <c r="E1989" s="95"/>
      <c r="F1989" s="72" t="s">
        <v>45</v>
      </c>
      <c r="G1989" s="95"/>
      <c r="H1989" s="72" t="s">
        <v>134</v>
      </c>
      <c r="I1989" s="101"/>
      <c r="J1989" s="92" t="s">
        <v>601</v>
      </c>
      <c r="K1989" s="93"/>
      <c r="L1989" s="92" t="s">
        <v>134</v>
      </c>
      <c r="M1989" s="71"/>
      <c r="N1989" s="72" t="s">
        <v>134</v>
      </c>
      <c r="O1989" s="71"/>
      <c r="P1989" s="72" t="s">
        <v>134</v>
      </c>
      <c r="Q1989" s="71"/>
      <c r="R1989" s="98">
        <v>36619</v>
      </c>
      <c r="S1989" s="87"/>
      <c r="T1989" s="95"/>
      <c r="U1989" s="95"/>
      <c r="V1989" s="95"/>
    </row>
    <row r="1990" spans="2:22">
      <c r="B1990" s="70" t="s">
        <v>68</v>
      </c>
      <c r="C1990" s="101"/>
      <c r="D1990" s="72" t="s">
        <v>56</v>
      </c>
      <c r="E1990" s="95"/>
      <c r="F1990" s="72" t="s">
        <v>45</v>
      </c>
      <c r="G1990" s="95"/>
      <c r="H1990" s="72" t="s">
        <v>134</v>
      </c>
      <c r="I1990" s="101"/>
      <c r="J1990" s="92" t="s">
        <v>134</v>
      </c>
      <c r="K1990" s="93"/>
      <c r="L1990" s="92" t="s">
        <v>134</v>
      </c>
      <c r="M1990" s="71"/>
      <c r="N1990" s="72" t="s">
        <v>134</v>
      </c>
      <c r="O1990" s="71"/>
      <c r="P1990" s="72" t="s">
        <v>134</v>
      </c>
      <c r="Q1990" s="71"/>
      <c r="R1990" s="98">
        <v>36042</v>
      </c>
      <c r="S1990" s="87"/>
      <c r="T1990" s="95"/>
      <c r="U1990" s="95"/>
      <c r="V1990" s="95"/>
    </row>
    <row r="1991" spans="2:22">
      <c r="B1991" s="70" t="s">
        <v>68</v>
      </c>
      <c r="C1991" s="101"/>
      <c r="D1991" s="72" t="s">
        <v>56</v>
      </c>
      <c r="E1991" s="95"/>
      <c r="F1991" s="72" t="s">
        <v>134</v>
      </c>
      <c r="G1991" s="95"/>
      <c r="H1991" s="72" t="s">
        <v>134</v>
      </c>
      <c r="I1991" s="101"/>
      <c r="J1991" s="92" t="s">
        <v>134</v>
      </c>
      <c r="K1991" s="93"/>
      <c r="L1991" s="92" t="s">
        <v>134</v>
      </c>
      <c r="M1991" s="71"/>
      <c r="N1991" s="72" t="s">
        <v>134</v>
      </c>
      <c r="O1991" s="71"/>
      <c r="P1991" s="72" t="s">
        <v>134</v>
      </c>
      <c r="Q1991" s="71"/>
      <c r="R1991" s="98">
        <v>35785</v>
      </c>
      <c r="S1991" s="87"/>
      <c r="T1991" s="95"/>
      <c r="U1991" s="95"/>
      <c r="V1991" s="95"/>
    </row>
    <row r="1992" spans="2:22">
      <c r="B1992" s="70" t="s">
        <v>68</v>
      </c>
      <c r="C1992" s="101"/>
      <c r="D1992" s="72" t="s">
        <v>53</v>
      </c>
      <c r="E1992" s="95"/>
      <c r="F1992" s="72" t="s">
        <v>134</v>
      </c>
      <c r="G1992" s="95"/>
      <c r="H1992" s="72" t="s">
        <v>134</v>
      </c>
      <c r="I1992" s="101"/>
      <c r="J1992" s="92" t="s">
        <v>134</v>
      </c>
      <c r="K1992" s="93"/>
      <c r="L1992" s="92" t="s">
        <v>134</v>
      </c>
      <c r="M1992" s="71"/>
      <c r="N1992" s="72" t="s">
        <v>134</v>
      </c>
      <c r="O1992" s="71"/>
      <c r="P1992" s="72" t="s">
        <v>134</v>
      </c>
      <c r="Q1992" s="71"/>
      <c r="R1992" s="98">
        <v>35761</v>
      </c>
      <c r="S1992" s="87"/>
      <c r="T1992" s="95"/>
      <c r="U1992" s="95"/>
      <c r="V1992" s="95"/>
    </row>
    <row r="1993" spans="2:22">
      <c r="B1993" s="70" t="s">
        <v>68</v>
      </c>
      <c r="C1993" s="101"/>
      <c r="D1993" s="72" t="s">
        <v>45</v>
      </c>
      <c r="E1993" s="95"/>
      <c r="F1993" s="72" t="s">
        <v>134</v>
      </c>
      <c r="G1993" s="95"/>
      <c r="H1993" s="72" t="s">
        <v>134</v>
      </c>
      <c r="I1993" s="101"/>
      <c r="J1993" s="92" t="s">
        <v>600</v>
      </c>
      <c r="K1993" s="93"/>
      <c r="L1993" s="92" t="s">
        <v>134</v>
      </c>
      <c r="M1993" s="71"/>
      <c r="N1993" s="72" t="s">
        <v>134</v>
      </c>
      <c r="O1993" s="71"/>
      <c r="P1993" s="72" t="s">
        <v>134</v>
      </c>
      <c r="Q1993" s="71"/>
      <c r="R1993" s="98">
        <v>35726</v>
      </c>
      <c r="S1993" s="87"/>
      <c r="T1993" s="95"/>
      <c r="U1993" s="95"/>
      <c r="V1993" s="95"/>
    </row>
    <row r="1994" spans="2:22">
      <c r="B1994" s="70" t="s">
        <v>68</v>
      </c>
      <c r="C1994" s="101"/>
      <c r="D1994" s="72" t="s">
        <v>45</v>
      </c>
      <c r="E1994" s="95"/>
      <c r="F1994" s="72" t="s">
        <v>134</v>
      </c>
      <c r="G1994" s="95"/>
      <c r="H1994" s="72" t="s">
        <v>134</v>
      </c>
      <c r="I1994" s="101"/>
      <c r="J1994" s="92" t="s">
        <v>134</v>
      </c>
      <c r="K1994" s="93"/>
      <c r="L1994" s="92" t="s">
        <v>134</v>
      </c>
      <c r="M1994" s="71"/>
      <c r="N1994" s="72" t="s">
        <v>134</v>
      </c>
      <c r="O1994" s="71"/>
      <c r="P1994" s="72" t="s">
        <v>134</v>
      </c>
      <c r="Q1994" s="71"/>
      <c r="R1994" s="98">
        <v>35704</v>
      </c>
      <c r="S1994" s="87"/>
      <c r="T1994" s="95"/>
      <c r="U1994" s="95"/>
      <c r="V1994" s="95"/>
    </row>
    <row r="1995" spans="2:22">
      <c r="B1995" s="70" t="s">
        <v>68</v>
      </c>
      <c r="C1995" s="101"/>
      <c r="D1995" s="72" t="s">
        <v>37</v>
      </c>
      <c r="E1995" s="95"/>
      <c r="F1995" s="72" t="s">
        <v>134</v>
      </c>
      <c r="G1995" s="95"/>
      <c r="H1995" s="72" t="s">
        <v>134</v>
      </c>
      <c r="I1995" s="101"/>
      <c r="J1995" s="92" t="s">
        <v>600</v>
      </c>
      <c r="K1995" s="93"/>
      <c r="L1995" s="92" t="s">
        <v>134</v>
      </c>
      <c r="M1995" s="71"/>
      <c r="N1995" s="72" t="s">
        <v>134</v>
      </c>
      <c r="O1995" s="71"/>
      <c r="P1995" s="72" t="s">
        <v>134</v>
      </c>
      <c r="Q1995" s="71"/>
      <c r="R1995" s="98">
        <v>35682</v>
      </c>
      <c r="S1995" s="87"/>
      <c r="T1995" s="95"/>
      <c r="U1995" s="95"/>
      <c r="V1995" s="95"/>
    </row>
    <row r="1996" spans="2:22">
      <c r="B1996" s="70" t="s">
        <v>68</v>
      </c>
      <c r="C1996" s="101"/>
      <c r="D1996" s="72" t="s">
        <v>37</v>
      </c>
      <c r="E1996" s="95"/>
      <c r="F1996" s="72" t="s">
        <v>134</v>
      </c>
      <c r="G1996" s="95"/>
      <c r="H1996" s="72" t="s">
        <v>134</v>
      </c>
      <c r="I1996" s="101"/>
      <c r="J1996" s="92" t="s">
        <v>134</v>
      </c>
      <c r="K1996" s="93"/>
      <c r="L1996" s="92" t="s">
        <v>134</v>
      </c>
      <c r="M1996" s="71"/>
      <c r="N1996" s="72" t="s">
        <v>134</v>
      </c>
      <c r="O1996" s="71"/>
      <c r="P1996" s="72" t="s">
        <v>134</v>
      </c>
      <c r="Q1996" s="71"/>
      <c r="R1996" s="98">
        <v>35528</v>
      </c>
      <c r="S1996" s="87"/>
      <c r="T1996" s="95"/>
      <c r="U1996" s="95"/>
      <c r="V1996" s="95"/>
    </row>
    <row r="1997" spans="2:22">
      <c r="B1997" s="70" t="s">
        <v>68</v>
      </c>
      <c r="C1997" s="101"/>
      <c r="D1997" s="72" t="s">
        <v>32</v>
      </c>
      <c r="E1997" s="95"/>
      <c r="F1997" s="72" t="s">
        <v>134</v>
      </c>
      <c r="G1997" s="95"/>
      <c r="H1997" s="72" t="s">
        <v>134</v>
      </c>
      <c r="I1997" s="101"/>
      <c r="J1997" s="92" t="s">
        <v>600</v>
      </c>
      <c r="K1997" s="93"/>
      <c r="L1997" s="92" t="s">
        <v>134</v>
      </c>
      <c r="M1997" s="71"/>
      <c r="N1997" s="72" t="s">
        <v>134</v>
      </c>
      <c r="O1997" s="71"/>
      <c r="P1997" s="72" t="s">
        <v>134</v>
      </c>
      <c r="Q1997" s="71"/>
      <c r="R1997" s="98">
        <v>35474</v>
      </c>
      <c r="S1997" s="87"/>
      <c r="T1997" s="95"/>
      <c r="U1997" s="95"/>
      <c r="V1997" s="95"/>
    </row>
    <row r="1998" spans="2:22">
      <c r="B1998" s="70" t="s">
        <v>68</v>
      </c>
      <c r="C1998" s="101"/>
      <c r="D1998" s="72" t="s">
        <v>32</v>
      </c>
      <c r="E1998" s="95"/>
      <c r="F1998" s="72" t="s">
        <v>134</v>
      </c>
      <c r="G1998" s="95"/>
      <c r="H1998" s="72" t="s">
        <v>134</v>
      </c>
      <c r="I1998" s="101"/>
      <c r="J1998" s="92" t="s">
        <v>134</v>
      </c>
      <c r="K1998" s="93"/>
      <c r="L1998" s="92" t="s">
        <v>134</v>
      </c>
      <c r="M1998" s="71"/>
      <c r="N1998" s="72" t="s">
        <v>134</v>
      </c>
      <c r="O1998" s="71"/>
      <c r="P1998" s="72" t="s">
        <v>134</v>
      </c>
      <c r="Q1998" s="71"/>
      <c r="R1998" s="98">
        <v>32721</v>
      </c>
      <c r="S1998" s="87"/>
      <c r="T1998" s="95"/>
      <c r="U1998" s="95"/>
      <c r="V1998" s="95"/>
    </row>
    <row r="1999" spans="2:22">
      <c r="B1999" s="84" t="s">
        <v>315</v>
      </c>
      <c r="C1999" s="85"/>
      <c r="D1999" s="86" t="s">
        <v>91</v>
      </c>
      <c r="E1999" s="96"/>
      <c r="F1999" s="86" t="s">
        <v>91</v>
      </c>
      <c r="G1999" s="96"/>
      <c r="H1999" s="86" t="s">
        <v>142</v>
      </c>
      <c r="I1999" s="85"/>
      <c r="J1999" s="88" t="s">
        <v>134</v>
      </c>
      <c r="K1999" s="89"/>
      <c r="L1999" s="88" t="s">
        <v>134</v>
      </c>
      <c r="M1999" s="90"/>
      <c r="N1999" s="86" t="s">
        <v>134</v>
      </c>
      <c r="O1999" s="90"/>
      <c r="P1999" s="86" t="s">
        <v>134</v>
      </c>
      <c r="Q1999" s="90"/>
      <c r="R1999" s="97">
        <v>45562</v>
      </c>
      <c r="S1999" s="87"/>
      <c r="T1999" s="96"/>
      <c r="U1999" s="96"/>
      <c r="V1999" s="96"/>
    </row>
    <row r="2000" spans="2:22" s="304" customFormat="1">
      <c r="B2000" s="70" t="s">
        <v>315</v>
      </c>
      <c r="D2000" s="72" t="s">
        <v>91</v>
      </c>
      <c r="E2000" s="95"/>
      <c r="F2000" s="72" t="s">
        <v>91</v>
      </c>
      <c r="G2000" s="95"/>
      <c r="H2000" s="72" t="s">
        <v>144</v>
      </c>
      <c r="J2000" s="92" t="s">
        <v>134</v>
      </c>
      <c r="K2000" s="93"/>
      <c r="L2000" s="92" t="s">
        <v>134</v>
      </c>
      <c r="M2000" s="71"/>
      <c r="N2000" s="72" t="s">
        <v>134</v>
      </c>
      <c r="O2000" s="71"/>
      <c r="P2000" s="72" t="s">
        <v>134</v>
      </c>
      <c r="Q2000" s="71"/>
      <c r="R2000" s="98">
        <v>45072</v>
      </c>
      <c r="S2000" s="102"/>
      <c r="T2000" s="95"/>
      <c r="U2000" s="95"/>
      <c r="V2000" s="95"/>
    </row>
    <row r="2001" spans="2:22" s="217" customFormat="1">
      <c r="B2001" s="70" t="s">
        <v>315</v>
      </c>
      <c r="D2001" s="72" t="s">
        <v>91</v>
      </c>
      <c r="E2001" s="95"/>
      <c r="F2001" s="72" t="s">
        <v>91</v>
      </c>
      <c r="G2001" s="95"/>
      <c r="H2001" s="72" t="s">
        <v>142</v>
      </c>
      <c r="J2001" s="92" t="s">
        <v>134</v>
      </c>
      <c r="K2001" s="93"/>
      <c r="L2001" s="92" t="s">
        <v>134</v>
      </c>
      <c r="M2001" s="71"/>
      <c r="N2001" s="72" t="s">
        <v>134</v>
      </c>
      <c r="O2001" s="71"/>
      <c r="P2001" s="72" t="s">
        <v>134</v>
      </c>
      <c r="Q2001" s="71"/>
      <c r="R2001" s="98">
        <v>44526</v>
      </c>
      <c r="S2001" s="102"/>
      <c r="T2001" s="95"/>
      <c r="U2001" s="95"/>
      <c r="V2001" s="95"/>
    </row>
    <row r="2002" spans="2:22" s="153" customFormat="1">
      <c r="B2002" s="70" t="s">
        <v>315</v>
      </c>
      <c r="D2002" s="72" t="s">
        <v>91</v>
      </c>
      <c r="E2002" s="95"/>
      <c r="F2002" s="72" t="s">
        <v>91</v>
      </c>
      <c r="G2002" s="95"/>
      <c r="H2002" s="72" t="s">
        <v>142</v>
      </c>
      <c r="J2002" s="92" t="s">
        <v>134</v>
      </c>
      <c r="K2002" s="93"/>
      <c r="L2002" s="92" t="s">
        <v>134</v>
      </c>
      <c r="M2002" s="71"/>
      <c r="N2002" s="72" t="s">
        <v>134</v>
      </c>
      <c r="O2002" s="71"/>
      <c r="P2002" s="72" t="s">
        <v>134</v>
      </c>
      <c r="Q2002" s="71"/>
      <c r="R2002" s="98">
        <v>43621</v>
      </c>
      <c r="S2002" s="102"/>
      <c r="T2002" s="95"/>
      <c r="U2002" s="95"/>
      <c r="V2002" s="95"/>
    </row>
    <row r="2003" spans="2:22">
      <c r="B2003" s="84" t="s">
        <v>77</v>
      </c>
      <c r="C2003" s="85"/>
      <c r="D2003" s="86" t="s">
        <v>60</v>
      </c>
      <c r="E2003" s="96"/>
      <c r="F2003" s="86" t="s">
        <v>60</v>
      </c>
      <c r="G2003" s="96"/>
      <c r="H2003" s="86" t="s">
        <v>144</v>
      </c>
      <c r="I2003" s="85"/>
      <c r="J2003" s="88" t="s">
        <v>134</v>
      </c>
      <c r="K2003" s="89"/>
      <c r="L2003" s="88" t="s">
        <v>134</v>
      </c>
      <c r="M2003" s="90"/>
      <c r="N2003" s="86" t="s">
        <v>134</v>
      </c>
      <c r="O2003" s="90"/>
      <c r="P2003" s="86" t="s">
        <v>134</v>
      </c>
      <c r="Q2003" s="90"/>
      <c r="R2003" s="97">
        <v>46003</v>
      </c>
      <c r="S2003" s="87"/>
      <c r="T2003" s="96"/>
      <c r="U2003" s="96"/>
      <c r="V2003" s="96"/>
    </row>
    <row r="2004" spans="2:22" s="359" customFormat="1">
      <c r="B2004" s="70" t="s">
        <v>77</v>
      </c>
      <c r="D2004" s="72" t="s">
        <v>60</v>
      </c>
      <c r="E2004" s="95"/>
      <c r="F2004" s="72" t="s">
        <v>60</v>
      </c>
      <c r="G2004" s="95"/>
      <c r="H2004" s="72" t="s">
        <v>142</v>
      </c>
      <c r="J2004" s="92" t="s">
        <v>134</v>
      </c>
      <c r="K2004" s="93"/>
      <c r="L2004" s="92" t="s">
        <v>134</v>
      </c>
      <c r="M2004" s="71"/>
      <c r="N2004" s="72" t="s">
        <v>134</v>
      </c>
      <c r="O2004" s="71"/>
      <c r="P2004" s="72" t="s">
        <v>134</v>
      </c>
      <c r="Q2004" s="71"/>
      <c r="R2004" s="98">
        <v>45457</v>
      </c>
      <c r="S2004" s="102"/>
      <c r="T2004" s="95"/>
      <c r="U2004" s="95"/>
      <c r="V2004" s="95"/>
    </row>
    <row r="2005" spans="2:22" s="288" customFormat="1">
      <c r="B2005" s="70" t="s">
        <v>77</v>
      </c>
      <c r="D2005" s="72" t="s">
        <v>60</v>
      </c>
      <c r="E2005" s="95"/>
      <c r="F2005" s="72" t="s">
        <v>60</v>
      </c>
      <c r="G2005" s="95"/>
      <c r="H2005" s="72" t="s">
        <v>143</v>
      </c>
      <c r="J2005" s="92" t="s">
        <v>134</v>
      </c>
      <c r="K2005" s="93"/>
      <c r="L2005" s="92" t="s">
        <v>134</v>
      </c>
      <c r="M2005" s="71"/>
      <c r="N2005" s="72" t="s">
        <v>134</v>
      </c>
      <c r="O2005" s="71"/>
      <c r="P2005" s="72" t="s">
        <v>134</v>
      </c>
      <c r="Q2005" s="71"/>
      <c r="R2005" s="98">
        <v>45117</v>
      </c>
      <c r="S2005" s="102"/>
      <c r="T2005" s="95"/>
      <c r="U2005" s="95"/>
      <c r="V2005" s="95"/>
    </row>
    <row r="2006" spans="2:22" s="222" customFormat="1">
      <c r="B2006" s="70" t="s">
        <v>77</v>
      </c>
      <c r="D2006" s="72" t="s">
        <v>60</v>
      </c>
      <c r="E2006" s="95"/>
      <c r="F2006" s="72" t="s">
        <v>60</v>
      </c>
      <c r="G2006" s="95"/>
      <c r="H2006" s="72" t="s">
        <v>142</v>
      </c>
      <c r="J2006" s="92" t="s">
        <v>134</v>
      </c>
      <c r="K2006" s="93"/>
      <c r="L2006" s="92" t="s">
        <v>134</v>
      </c>
      <c r="M2006" s="71"/>
      <c r="N2006" s="72" t="s">
        <v>134</v>
      </c>
      <c r="O2006" s="71"/>
      <c r="P2006" s="72" t="s">
        <v>134</v>
      </c>
      <c r="Q2006" s="71"/>
      <c r="R2006" s="98">
        <v>44519</v>
      </c>
      <c r="S2006" s="102"/>
      <c r="T2006" s="95"/>
      <c r="U2006" s="95"/>
      <c r="V2006" s="95"/>
    </row>
    <row r="2007" spans="2:22" s="152" customFormat="1">
      <c r="B2007" s="70" t="s">
        <v>77</v>
      </c>
      <c r="D2007" s="72" t="s">
        <v>56</v>
      </c>
      <c r="E2007" s="95"/>
      <c r="F2007" s="72" t="s">
        <v>56</v>
      </c>
      <c r="G2007" s="95"/>
      <c r="H2007" s="72" t="s">
        <v>144</v>
      </c>
      <c r="J2007" s="92" t="s">
        <v>134</v>
      </c>
      <c r="K2007" s="93"/>
      <c r="L2007" s="92" t="s">
        <v>134</v>
      </c>
      <c r="M2007" s="71"/>
      <c r="N2007" s="72" t="s">
        <v>134</v>
      </c>
      <c r="O2007" s="71"/>
      <c r="P2007" s="72" t="s">
        <v>134</v>
      </c>
      <c r="Q2007" s="71"/>
      <c r="R2007" s="98">
        <v>43973</v>
      </c>
      <c r="S2007" s="102"/>
      <c r="T2007" s="95"/>
      <c r="U2007" s="95"/>
      <c r="V2007" s="95"/>
    </row>
    <row r="2008" spans="2:22">
      <c r="B2008" s="70" t="s">
        <v>77</v>
      </c>
      <c r="C2008" s="101"/>
      <c r="D2008" s="72" t="s">
        <v>56</v>
      </c>
      <c r="E2008" s="95"/>
      <c r="F2008" s="72" t="s">
        <v>56</v>
      </c>
      <c r="G2008" s="95"/>
      <c r="H2008" s="72" t="s">
        <v>142</v>
      </c>
      <c r="I2008" s="101"/>
      <c r="J2008" s="92" t="s">
        <v>134</v>
      </c>
      <c r="K2008" s="93"/>
      <c r="L2008" s="92" t="s">
        <v>134</v>
      </c>
      <c r="M2008" s="71"/>
      <c r="N2008" s="72" t="s">
        <v>134</v>
      </c>
      <c r="O2008" s="71"/>
      <c r="P2008" s="72" t="s">
        <v>134</v>
      </c>
      <c r="Q2008" s="71"/>
      <c r="R2008" s="98">
        <v>42850</v>
      </c>
      <c r="S2008" s="87"/>
      <c r="T2008" s="95"/>
      <c r="U2008" s="95"/>
      <c r="V2008" s="95"/>
    </row>
    <row r="2009" spans="2:22">
      <c r="B2009" s="70" t="s">
        <v>77</v>
      </c>
      <c r="C2009" s="101"/>
      <c r="D2009" s="72" t="s">
        <v>53</v>
      </c>
      <c r="E2009" s="95"/>
      <c r="F2009" s="72" t="s">
        <v>53</v>
      </c>
      <c r="G2009" s="95"/>
      <c r="H2009" s="72" t="s">
        <v>144</v>
      </c>
      <c r="I2009" s="101"/>
      <c r="J2009" s="92" t="s">
        <v>134</v>
      </c>
      <c r="K2009" s="93"/>
      <c r="L2009" s="92" t="s">
        <v>134</v>
      </c>
      <c r="M2009" s="71"/>
      <c r="N2009" s="72" t="s">
        <v>134</v>
      </c>
      <c r="O2009" s="71"/>
      <c r="P2009" s="72" t="s">
        <v>134</v>
      </c>
      <c r="Q2009" s="71"/>
      <c r="R2009" s="98">
        <v>42475</v>
      </c>
      <c r="S2009" s="87"/>
      <c r="T2009" s="95"/>
      <c r="U2009" s="95"/>
      <c r="V2009" s="95"/>
    </row>
    <row r="2010" spans="2:22">
      <c r="B2010" s="70" t="s">
        <v>77</v>
      </c>
      <c r="C2010" s="101"/>
      <c r="D2010" s="72" t="s">
        <v>39</v>
      </c>
      <c r="E2010" s="95"/>
      <c r="F2010" s="72" t="s">
        <v>39</v>
      </c>
      <c r="G2010" s="95"/>
      <c r="H2010" s="72" t="s">
        <v>285</v>
      </c>
      <c r="I2010" s="101"/>
      <c r="J2010" s="92" t="s">
        <v>600</v>
      </c>
      <c r="K2010" s="93"/>
      <c r="L2010" s="92" t="s">
        <v>600</v>
      </c>
      <c r="M2010" s="71"/>
      <c r="N2010" s="72" t="s">
        <v>134</v>
      </c>
      <c r="O2010" s="71"/>
      <c r="P2010" s="72" t="s">
        <v>134</v>
      </c>
      <c r="Q2010" s="71"/>
      <c r="R2010" s="98">
        <v>42433</v>
      </c>
      <c r="S2010" s="87"/>
      <c r="T2010" s="95"/>
      <c r="U2010" s="95"/>
      <c r="V2010" s="95"/>
    </row>
    <row r="2011" spans="2:22">
      <c r="B2011" s="70" t="s">
        <v>77</v>
      </c>
      <c r="C2011" s="101"/>
      <c r="D2011" s="72" t="s">
        <v>39</v>
      </c>
      <c r="E2011" s="95"/>
      <c r="F2011" s="72" t="s">
        <v>39</v>
      </c>
      <c r="G2011" s="95"/>
      <c r="H2011" s="72" t="s">
        <v>144</v>
      </c>
      <c r="I2011" s="101"/>
      <c r="J2011" s="92" t="s">
        <v>134</v>
      </c>
      <c r="K2011" s="93"/>
      <c r="L2011" s="92" t="s">
        <v>134</v>
      </c>
      <c r="M2011" s="71"/>
      <c r="N2011" s="72" t="s">
        <v>134</v>
      </c>
      <c r="O2011" s="71"/>
      <c r="P2011" s="72" t="s">
        <v>134</v>
      </c>
      <c r="Q2011" s="71"/>
      <c r="R2011" s="98">
        <v>42124</v>
      </c>
      <c r="S2011" s="87"/>
      <c r="T2011" s="95"/>
      <c r="U2011" s="95"/>
      <c r="V2011" s="95"/>
    </row>
    <row r="2012" spans="2:22">
      <c r="B2012" s="70" t="s">
        <v>77</v>
      </c>
      <c r="C2012" s="101"/>
      <c r="D2012" s="72" t="s">
        <v>45</v>
      </c>
      <c r="E2012" s="95"/>
      <c r="F2012" s="72" t="s">
        <v>45</v>
      </c>
      <c r="G2012" s="95"/>
      <c r="H2012" s="72" t="s">
        <v>142</v>
      </c>
      <c r="I2012" s="101"/>
      <c r="J2012" s="92" t="s">
        <v>134</v>
      </c>
      <c r="K2012" s="93"/>
      <c r="L2012" s="92" t="s">
        <v>134</v>
      </c>
      <c r="M2012" s="71"/>
      <c r="N2012" s="72" t="s">
        <v>134</v>
      </c>
      <c r="O2012" s="71"/>
      <c r="P2012" s="72" t="s">
        <v>134</v>
      </c>
      <c r="Q2012" s="71"/>
      <c r="R2012" s="98">
        <v>38911</v>
      </c>
      <c r="S2012" s="87"/>
      <c r="T2012" s="95"/>
      <c r="U2012" s="95"/>
      <c r="V2012" s="95"/>
    </row>
    <row r="2013" spans="2:22">
      <c r="B2013" s="70" t="s">
        <v>77</v>
      </c>
      <c r="C2013" s="101"/>
      <c r="D2013" s="72" t="s">
        <v>39</v>
      </c>
      <c r="E2013" s="95"/>
      <c r="F2013" s="72" t="s">
        <v>45</v>
      </c>
      <c r="G2013" s="95"/>
      <c r="H2013" s="72" t="s">
        <v>142</v>
      </c>
      <c r="I2013" s="101"/>
      <c r="J2013" s="92" t="s">
        <v>134</v>
      </c>
      <c r="K2013" s="93"/>
      <c r="L2013" s="92" t="s">
        <v>134</v>
      </c>
      <c r="M2013" s="71"/>
      <c r="N2013" s="72" t="s">
        <v>134</v>
      </c>
      <c r="O2013" s="71"/>
      <c r="P2013" s="72" t="s">
        <v>134</v>
      </c>
      <c r="Q2013" s="71"/>
      <c r="R2013" s="98">
        <v>38573</v>
      </c>
      <c r="S2013" s="87"/>
      <c r="T2013" s="95"/>
      <c r="U2013" s="95"/>
      <c r="V2013" s="95"/>
    </row>
    <row r="2014" spans="2:22">
      <c r="B2014" s="70" t="s">
        <v>77</v>
      </c>
      <c r="C2014" s="101"/>
      <c r="D2014" s="72" t="s">
        <v>53</v>
      </c>
      <c r="E2014" s="95"/>
      <c r="F2014" s="72" t="s">
        <v>45</v>
      </c>
      <c r="G2014" s="95"/>
      <c r="H2014" s="72" t="s">
        <v>142</v>
      </c>
      <c r="I2014" s="101"/>
      <c r="J2014" s="92" t="s">
        <v>134</v>
      </c>
      <c r="K2014" s="93"/>
      <c r="L2014" s="92" t="s">
        <v>134</v>
      </c>
      <c r="M2014" s="71"/>
      <c r="N2014" s="72" t="s">
        <v>134</v>
      </c>
      <c r="O2014" s="71"/>
      <c r="P2014" s="72" t="s">
        <v>134</v>
      </c>
      <c r="Q2014" s="71"/>
      <c r="R2014" s="98">
        <v>37940</v>
      </c>
      <c r="S2014" s="87"/>
      <c r="T2014" s="95"/>
      <c r="U2014" s="95"/>
      <c r="V2014" s="95"/>
    </row>
    <row r="2015" spans="2:22">
      <c r="B2015" s="70" t="s">
        <v>77</v>
      </c>
      <c r="C2015" s="101"/>
      <c r="D2015" s="72" t="s">
        <v>53</v>
      </c>
      <c r="E2015" s="95"/>
      <c r="F2015" s="72" t="s">
        <v>45</v>
      </c>
      <c r="G2015" s="95"/>
      <c r="H2015" s="72" t="s">
        <v>134</v>
      </c>
      <c r="I2015" s="101"/>
      <c r="J2015" s="92" t="s">
        <v>134</v>
      </c>
      <c r="K2015" s="93"/>
      <c r="L2015" s="92" t="s">
        <v>134</v>
      </c>
      <c r="M2015" s="71"/>
      <c r="N2015" s="72" t="s">
        <v>134</v>
      </c>
      <c r="O2015" s="71"/>
      <c r="P2015" s="72" t="s">
        <v>134</v>
      </c>
      <c r="Q2015" s="71"/>
      <c r="R2015" s="98">
        <v>36622</v>
      </c>
      <c r="S2015" s="87"/>
      <c r="T2015" s="95"/>
      <c r="U2015" s="95"/>
      <c r="V2015" s="95"/>
    </row>
    <row r="2016" spans="2:22">
      <c r="B2016" s="70" t="s">
        <v>77</v>
      </c>
      <c r="C2016" s="101"/>
      <c r="D2016" s="72" t="s">
        <v>56</v>
      </c>
      <c r="E2016" s="95"/>
      <c r="F2016" s="72" t="s">
        <v>53</v>
      </c>
      <c r="G2016" s="95"/>
      <c r="H2016" s="72" t="s">
        <v>134</v>
      </c>
      <c r="I2016" s="101"/>
      <c r="J2016" s="92" t="s">
        <v>601</v>
      </c>
      <c r="K2016" s="93"/>
      <c r="L2016" s="92" t="s">
        <v>134</v>
      </c>
      <c r="M2016" s="71"/>
      <c r="N2016" s="72" t="s">
        <v>134</v>
      </c>
      <c r="O2016" s="71"/>
      <c r="P2016" s="72" t="s">
        <v>134</v>
      </c>
      <c r="Q2016" s="71"/>
      <c r="R2016" s="98">
        <v>36536</v>
      </c>
      <c r="S2016" s="87"/>
      <c r="T2016" s="95"/>
      <c r="U2016" s="95"/>
      <c r="V2016" s="95"/>
    </row>
    <row r="2017" spans="2:22">
      <c r="B2017" s="70" t="s">
        <v>77</v>
      </c>
      <c r="C2017" s="101"/>
      <c r="D2017" s="72" t="s">
        <v>56</v>
      </c>
      <c r="E2017" s="95"/>
      <c r="F2017" s="72" t="s">
        <v>53</v>
      </c>
      <c r="G2017" s="95"/>
      <c r="H2017" s="72" t="s">
        <v>134</v>
      </c>
      <c r="I2017" s="101"/>
      <c r="J2017" s="92" t="s">
        <v>134</v>
      </c>
      <c r="K2017" s="93"/>
      <c r="L2017" s="92" t="s">
        <v>134</v>
      </c>
      <c r="M2017" s="71"/>
      <c r="N2017" s="72" t="s">
        <v>134</v>
      </c>
      <c r="O2017" s="71"/>
      <c r="P2017" s="72" t="s">
        <v>134</v>
      </c>
      <c r="Q2017" s="71"/>
      <c r="R2017" s="98">
        <v>36108</v>
      </c>
      <c r="S2017" s="87"/>
      <c r="T2017" s="95"/>
      <c r="U2017" s="95"/>
      <c r="V2017" s="95"/>
    </row>
    <row r="2018" spans="2:22">
      <c r="B2018" s="70" t="s">
        <v>77</v>
      </c>
      <c r="C2018" s="101"/>
      <c r="D2018" s="72" t="s">
        <v>56</v>
      </c>
      <c r="E2018" s="95"/>
      <c r="F2018" s="72" t="s">
        <v>134</v>
      </c>
      <c r="G2018" s="95"/>
      <c r="H2018" s="72" t="s">
        <v>134</v>
      </c>
      <c r="I2018" s="101"/>
      <c r="J2018" s="92" t="s">
        <v>134</v>
      </c>
      <c r="K2018" s="93"/>
      <c r="L2018" s="92" t="s">
        <v>134</v>
      </c>
      <c r="M2018" s="71"/>
      <c r="N2018" s="72" t="s">
        <v>134</v>
      </c>
      <c r="O2018" s="71"/>
      <c r="P2018" s="72" t="s">
        <v>134</v>
      </c>
      <c r="Q2018" s="71"/>
      <c r="R2018" s="98">
        <v>34982</v>
      </c>
      <c r="S2018" s="87"/>
      <c r="T2018" s="95"/>
      <c r="U2018" s="95"/>
      <c r="V2018" s="95"/>
    </row>
    <row r="2019" spans="2:22">
      <c r="B2019" s="70" t="s">
        <v>77</v>
      </c>
      <c r="C2019" s="101"/>
      <c r="D2019" s="72" t="s">
        <v>60</v>
      </c>
      <c r="E2019" s="95"/>
      <c r="F2019" s="72" t="s">
        <v>134</v>
      </c>
      <c r="G2019" s="95"/>
      <c r="H2019" s="72" t="s">
        <v>134</v>
      </c>
      <c r="I2019" s="101"/>
      <c r="J2019" s="92" t="s">
        <v>134</v>
      </c>
      <c r="K2019" s="93"/>
      <c r="L2019" s="92" t="s">
        <v>134</v>
      </c>
      <c r="M2019" s="71"/>
      <c r="N2019" s="72" t="s">
        <v>134</v>
      </c>
      <c r="O2019" s="71"/>
      <c r="P2019" s="72" t="s">
        <v>134</v>
      </c>
      <c r="Q2019" s="71"/>
      <c r="R2019" s="98">
        <v>34008</v>
      </c>
      <c r="S2019" s="87"/>
      <c r="T2019" s="95"/>
      <c r="U2019" s="95"/>
      <c r="V2019" s="95"/>
    </row>
    <row r="2020" spans="2:22">
      <c r="B2020" s="84" t="s">
        <v>66</v>
      </c>
      <c r="C2020" s="85"/>
      <c r="D2020" s="86" t="s">
        <v>98</v>
      </c>
      <c r="E2020" s="96"/>
      <c r="F2020" s="86" t="s">
        <v>98</v>
      </c>
      <c r="G2020" s="96"/>
      <c r="H2020" s="86" t="s">
        <v>142</v>
      </c>
      <c r="I2020" s="85"/>
      <c r="J2020" s="92"/>
      <c r="K2020" s="93"/>
      <c r="L2020" s="92"/>
      <c r="M2020" s="90"/>
      <c r="N2020" s="86" t="s">
        <v>134</v>
      </c>
      <c r="O2020" s="90"/>
      <c r="P2020" s="86" t="s">
        <v>134</v>
      </c>
      <c r="Q2020" s="90"/>
      <c r="R2020" s="97">
        <v>45716</v>
      </c>
      <c r="S2020" s="87"/>
      <c r="T2020" s="95"/>
      <c r="U2020" s="95"/>
      <c r="V2020" s="95"/>
    </row>
    <row r="2021" spans="2:22" s="325" customFormat="1">
      <c r="B2021" s="70" t="s">
        <v>66</v>
      </c>
      <c r="D2021" s="72" t="s">
        <v>110</v>
      </c>
      <c r="E2021" s="95"/>
      <c r="F2021" s="72" t="s">
        <v>110</v>
      </c>
      <c r="G2021" s="95"/>
      <c r="H2021" s="72" t="s">
        <v>142</v>
      </c>
      <c r="J2021" s="92"/>
      <c r="K2021" s="93"/>
      <c r="L2021" s="92"/>
      <c r="M2021" s="71"/>
      <c r="N2021" s="72" t="s">
        <v>134</v>
      </c>
      <c r="O2021" s="71"/>
      <c r="P2021" s="72" t="s">
        <v>134</v>
      </c>
      <c r="Q2021" s="71"/>
      <c r="R2021" s="98">
        <v>45373</v>
      </c>
      <c r="S2021" s="102"/>
      <c r="T2021" s="95"/>
      <c r="U2021" s="95"/>
      <c r="V2021" s="95"/>
    </row>
    <row r="2022" spans="2:22" s="275" customFormat="1">
      <c r="B2022" s="70" t="s">
        <v>66</v>
      </c>
      <c r="D2022" s="72" t="s">
        <v>110</v>
      </c>
      <c r="E2022" s="95"/>
      <c r="F2022" s="72" t="s">
        <v>110</v>
      </c>
      <c r="G2022" s="95"/>
      <c r="H2022" s="72" t="s">
        <v>144</v>
      </c>
      <c r="J2022" s="92"/>
      <c r="K2022" s="93"/>
      <c r="L2022" s="92"/>
      <c r="M2022" s="71"/>
      <c r="N2022" s="72" t="s">
        <v>134</v>
      </c>
      <c r="O2022" s="71"/>
      <c r="P2022" s="72" t="s">
        <v>134</v>
      </c>
      <c r="Q2022" s="71"/>
      <c r="R2022" s="98">
        <v>44953</v>
      </c>
      <c r="S2022" s="102"/>
      <c r="T2022" s="95"/>
      <c r="U2022" s="95"/>
      <c r="V2022" s="95"/>
    </row>
    <row r="2023" spans="2:22" s="202" customFormat="1">
      <c r="B2023" s="70" t="s">
        <v>66</v>
      </c>
      <c r="D2023" s="72" t="s">
        <v>98</v>
      </c>
      <c r="E2023" s="95"/>
      <c r="F2023" s="72" t="s">
        <v>98</v>
      </c>
      <c r="G2023" s="95"/>
      <c r="H2023" s="72" t="s">
        <v>285</v>
      </c>
      <c r="J2023" s="92" t="s">
        <v>600</v>
      </c>
      <c r="K2023" s="93"/>
      <c r="L2023" s="92" t="s">
        <v>600</v>
      </c>
      <c r="M2023" s="71"/>
      <c r="N2023" s="72" t="s">
        <v>134</v>
      </c>
      <c r="O2023" s="71"/>
      <c r="P2023" s="72" t="s">
        <v>134</v>
      </c>
      <c r="Q2023" s="71"/>
      <c r="R2023" s="98">
        <v>44834</v>
      </c>
      <c r="S2023" s="102"/>
      <c r="T2023" s="95"/>
      <c r="U2023" s="95"/>
      <c r="V2023" s="95"/>
    </row>
    <row r="2024" spans="2:22" s="191" customFormat="1">
      <c r="B2024" s="70" t="s">
        <v>66</v>
      </c>
      <c r="D2024" s="72" t="s">
        <v>98</v>
      </c>
      <c r="E2024" s="95"/>
      <c r="F2024" s="72" t="s">
        <v>98</v>
      </c>
      <c r="G2024" s="95"/>
      <c r="H2024" s="72" t="s">
        <v>144</v>
      </c>
      <c r="J2024" s="92" t="s">
        <v>134</v>
      </c>
      <c r="K2024" s="93"/>
      <c r="L2024" s="92" t="s">
        <v>134</v>
      </c>
      <c r="M2024" s="71"/>
      <c r="N2024" s="72" t="s">
        <v>134</v>
      </c>
      <c r="O2024" s="71"/>
      <c r="P2024" s="72" t="s">
        <v>134</v>
      </c>
      <c r="Q2024" s="71"/>
      <c r="R2024" s="98">
        <v>44483</v>
      </c>
      <c r="S2024" s="102"/>
      <c r="T2024" s="95"/>
      <c r="U2024" s="95"/>
      <c r="V2024" s="95"/>
    </row>
    <row r="2025" spans="2:22">
      <c r="B2025" s="70" t="s">
        <v>66</v>
      </c>
      <c r="C2025" s="148"/>
      <c r="D2025" s="72" t="s">
        <v>91</v>
      </c>
      <c r="E2025" s="95"/>
      <c r="F2025" s="72" t="s">
        <v>91</v>
      </c>
      <c r="G2025" s="95"/>
      <c r="H2025" s="72" t="s">
        <v>144</v>
      </c>
      <c r="I2025" s="148"/>
      <c r="J2025" s="92" t="s">
        <v>134</v>
      </c>
      <c r="K2025" s="93"/>
      <c r="L2025" s="92" t="s">
        <v>134</v>
      </c>
      <c r="M2025" s="71"/>
      <c r="N2025" s="72" t="s">
        <v>134</v>
      </c>
      <c r="O2025" s="71"/>
      <c r="P2025" s="72" t="s">
        <v>134</v>
      </c>
      <c r="Q2025" s="71"/>
      <c r="R2025" s="98">
        <v>44250</v>
      </c>
      <c r="S2025" s="87"/>
      <c r="T2025" s="96"/>
      <c r="U2025" s="96"/>
      <c r="V2025" s="96"/>
    </row>
    <row r="2026" spans="2:22">
      <c r="B2026" s="70" t="s">
        <v>66</v>
      </c>
      <c r="C2026" s="101"/>
      <c r="D2026" s="72" t="s">
        <v>88</v>
      </c>
      <c r="E2026" s="95"/>
      <c r="F2026" s="72" t="s">
        <v>88</v>
      </c>
      <c r="G2026" s="95"/>
      <c r="H2026" s="72" t="s">
        <v>144</v>
      </c>
      <c r="I2026" s="101"/>
      <c r="J2026" s="92" t="s">
        <v>134</v>
      </c>
      <c r="K2026" s="93"/>
      <c r="L2026" s="92" t="s">
        <v>134</v>
      </c>
      <c r="M2026" s="71"/>
      <c r="N2026" s="72" t="s">
        <v>134</v>
      </c>
      <c r="O2026" s="71"/>
      <c r="P2026" s="72" t="s">
        <v>134</v>
      </c>
      <c r="Q2026" s="71"/>
      <c r="R2026" s="98">
        <v>44110</v>
      </c>
      <c r="S2026" s="87"/>
      <c r="T2026" s="95"/>
      <c r="U2026" s="95"/>
      <c r="V2026" s="95"/>
    </row>
    <row r="2027" spans="2:22">
      <c r="B2027" s="70" t="s">
        <v>66</v>
      </c>
      <c r="C2027" s="101"/>
      <c r="D2027" s="72" t="s">
        <v>88</v>
      </c>
      <c r="E2027" s="95"/>
      <c r="F2027" s="72" t="s">
        <v>88</v>
      </c>
      <c r="G2027" s="95"/>
      <c r="H2027" s="72" t="s">
        <v>285</v>
      </c>
      <c r="I2027" s="101"/>
      <c r="J2027" s="92" t="s">
        <v>600</v>
      </c>
      <c r="K2027" s="93"/>
      <c r="L2027" s="92" t="s">
        <v>600</v>
      </c>
      <c r="M2027" s="71"/>
      <c r="N2027" s="72" t="s">
        <v>134</v>
      </c>
      <c r="O2027" s="71"/>
      <c r="P2027" s="72" t="s">
        <v>134</v>
      </c>
      <c r="Q2027" s="71"/>
      <c r="R2027" s="98">
        <v>43938</v>
      </c>
      <c r="S2027" s="87"/>
      <c r="T2027" s="95"/>
      <c r="U2027" s="95"/>
      <c r="V2027" s="95"/>
    </row>
    <row r="2028" spans="2:22">
      <c r="B2028" s="70" t="s">
        <v>66</v>
      </c>
      <c r="C2028" s="101"/>
      <c r="D2028" s="72" t="s">
        <v>88</v>
      </c>
      <c r="E2028" s="95"/>
      <c r="F2028" s="72" t="s">
        <v>88</v>
      </c>
      <c r="G2028" s="95"/>
      <c r="H2028" s="72" t="s">
        <v>142</v>
      </c>
      <c r="I2028" s="101"/>
      <c r="J2028" s="92" t="s">
        <v>134</v>
      </c>
      <c r="K2028" s="93"/>
      <c r="L2028" s="92" t="s">
        <v>134</v>
      </c>
      <c r="M2028" s="71"/>
      <c r="N2028" s="72" t="s">
        <v>134</v>
      </c>
      <c r="O2028" s="71"/>
      <c r="P2028" s="72" t="s">
        <v>134</v>
      </c>
      <c r="Q2028" s="71"/>
      <c r="R2028" s="98">
        <v>43875</v>
      </c>
      <c r="S2028" s="87"/>
      <c r="T2028" s="95"/>
      <c r="U2028" s="95"/>
      <c r="V2028" s="95"/>
    </row>
    <row r="2029" spans="2:22">
      <c r="B2029" s="70" t="s">
        <v>66</v>
      </c>
      <c r="C2029" s="101"/>
      <c r="D2029" s="72" t="s">
        <v>88</v>
      </c>
      <c r="E2029" s="95"/>
      <c r="F2029" s="72" t="s">
        <v>88</v>
      </c>
      <c r="G2029" s="95"/>
      <c r="H2029" s="72" t="s">
        <v>144</v>
      </c>
      <c r="I2029" s="101"/>
      <c r="J2029" s="92" t="s">
        <v>134</v>
      </c>
      <c r="K2029" s="93"/>
      <c r="L2029" s="92" t="s">
        <v>134</v>
      </c>
      <c r="M2029" s="71"/>
      <c r="N2029" s="72" t="s">
        <v>134</v>
      </c>
      <c r="O2029" s="71"/>
      <c r="P2029" s="72" t="s">
        <v>134</v>
      </c>
      <c r="Q2029" s="71"/>
      <c r="R2029" s="98">
        <v>43389</v>
      </c>
      <c r="S2029" s="87"/>
      <c r="T2029" s="95"/>
      <c r="U2029" s="95"/>
      <c r="V2029" s="95"/>
    </row>
    <row r="2030" spans="2:22">
      <c r="B2030" s="70" t="s">
        <v>66</v>
      </c>
      <c r="C2030" s="101"/>
      <c r="D2030" s="72" t="s">
        <v>88</v>
      </c>
      <c r="E2030" s="95"/>
      <c r="F2030" s="72" t="s">
        <v>88</v>
      </c>
      <c r="G2030" s="95"/>
      <c r="H2030" s="72" t="s">
        <v>142</v>
      </c>
      <c r="I2030" s="101"/>
      <c r="J2030" s="92" t="s">
        <v>134</v>
      </c>
      <c r="K2030" s="93"/>
      <c r="L2030" s="92" t="s">
        <v>134</v>
      </c>
      <c r="M2030" s="71"/>
      <c r="N2030" s="72" t="s">
        <v>134</v>
      </c>
      <c r="O2030" s="71"/>
      <c r="P2030" s="72" t="s">
        <v>134</v>
      </c>
      <c r="Q2030" s="71"/>
      <c r="R2030" s="98">
        <v>43173</v>
      </c>
      <c r="S2030" s="87"/>
      <c r="T2030" s="95"/>
      <c r="U2030" s="95"/>
      <c r="V2030" s="95"/>
    </row>
    <row r="2031" spans="2:22">
      <c r="B2031" s="70" t="s">
        <v>66</v>
      </c>
      <c r="C2031" s="101"/>
      <c r="D2031" s="72" t="s">
        <v>69</v>
      </c>
      <c r="E2031" s="95"/>
      <c r="F2031" s="72" t="s">
        <v>69</v>
      </c>
      <c r="G2031" s="95"/>
      <c r="H2031" s="72" t="s">
        <v>144</v>
      </c>
      <c r="I2031" s="101"/>
      <c r="J2031" s="92" t="s">
        <v>134</v>
      </c>
      <c r="K2031" s="93"/>
      <c r="L2031" s="92" t="s">
        <v>134</v>
      </c>
      <c r="M2031" s="71"/>
      <c r="N2031" s="72" t="s">
        <v>134</v>
      </c>
      <c r="O2031" s="71"/>
      <c r="P2031" s="72" t="s">
        <v>134</v>
      </c>
      <c r="Q2031" s="71"/>
      <c r="R2031" s="98">
        <v>42965</v>
      </c>
      <c r="S2031" s="87"/>
      <c r="T2031" s="95"/>
      <c r="U2031" s="95"/>
      <c r="V2031" s="95"/>
    </row>
    <row r="2032" spans="2:22">
      <c r="B2032" s="70" t="s">
        <v>66</v>
      </c>
      <c r="C2032" s="101"/>
      <c r="D2032" s="72" t="s">
        <v>79</v>
      </c>
      <c r="E2032" s="95"/>
      <c r="F2032" s="72" t="s">
        <v>79</v>
      </c>
      <c r="G2032" s="95"/>
      <c r="H2032" s="72" t="s">
        <v>144</v>
      </c>
      <c r="I2032" s="101"/>
      <c r="J2032" s="92" t="s">
        <v>134</v>
      </c>
      <c r="K2032" s="93"/>
      <c r="L2032" s="92" t="s">
        <v>134</v>
      </c>
      <c r="M2032" s="71"/>
      <c r="N2032" s="72" t="s">
        <v>134</v>
      </c>
      <c r="O2032" s="71"/>
      <c r="P2032" s="72" t="s">
        <v>134</v>
      </c>
      <c r="Q2032" s="71"/>
      <c r="R2032" s="98">
        <v>42696</v>
      </c>
      <c r="S2032" s="87"/>
      <c r="T2032" s="95"/>
      <c r="U2032" s="95"/>
      <c r="V2032" s="95"/>
    </row>
    <row r="2033" spans="2:22">
      <c r="B2033" s="70" t="s">
        <v>66</v>
      </c>
      <c r="C2033" s="101"/>
      <c r="D2033" s="72" t="s">
        <v>79</v>
      </c>
      <c r="E2033" s="95"/>
      <c r="F2033" s="72" t="s">
        <v>79</v>
      </c>
      <c r="G2033" s="95"/>
      <c r="H2033" s="72" t="s">
        <v>142</v>
      </c>
      <c r="I2033" s="101"/>
      <c r="J2033" s="92" t="s">
        <v>134</v>
      </c>
      <c r="K2033" s="93"/>
      <c r="L2033" s="92" t="s">
        <v>134</v>
      </c>
      <c r="M2033" s="71"/>
      <c r="N2033" s="72" t="s">
        <v>134</v>
      </c>
      <c r="O2033" s="71"/>
      <c r="P2033" s="72" t="s">
        <v>134</v>
      </c>
      <c r="Q2033" s="71"/>
      <c r="R2033" s="98">
        <v>42149</v>
      </c>
      <c r="S2033" s="87"/>
      <c r="T2033" s="95"/>
      <c r="U2033" s="95"/>
      <c r="V2033" s="95"/>
    </row>
    <row r="2034" spans="2:22">
      <c r="B2034" s="70" t="s">
        <v>66</v>
      </c>
      <c r="C2034" s="101"/>
      <c r="D2034" s="72" t="s">
        <v>79</v>
      </c>
      <c r="E2034" s="95"/>
      <c r="F2034" s="72" t="s">
        <v>79</v>
      </c>
      <c r="G2034" s="95"/>
      <c r="H2034" s="72" t="s">
        <v>144</v>
      </c>
      <c r="I2034" s="101"/>
      <c r="J2034" s="92" t="s">
        <v>134</v>
      </c>
      <c r="K2034" s="93"/>
      <c r="L2034" s="92" t="s">
        <v>134</v>
      </c>
      <c r="M2034" s="71"/>
      <c r="N2034" s="72" t="s">
        <v>134</v>
      </c>
      <c r="O2034" s="71"/>
      <c r="P2034" s="72" t="s">
        <v>134</v>
      </c>
      <c r="Q2034" s="71"/>
      <c r="R2034" s="98">
        <v>41603</v>
      </c>
      <c r="S2034" s="87"/>
      <c r="T2034" s="95"/>
      <c r="U2034" s="95"/>
      <c r="V2034" s="95"/>
    </row>
    <row r="2035" spans="2:22">
      <c r="B2035" s="70" t="s">
        <v>66</v>
      </c>
      <c r="C2035" s="101"/>
      <c r="D2035" s="72" t="s">
        <v>60</v>
      </c>
      <c r="E2035" s="95"/>
      <c r="F2035" s="72" t="s">
        <v>60</v>
      </c>
      <c r="G2035" s="95"/>
      <c r="H2035" s="72" t="s">
        <v>144</v>
      </c>
      <c r="I2035" s="101"/>
      <c r="J2035" s="92" t="s">
        <v>134</v>
      </c>
      <c r="K2035" s="93"/>
      <c r="L2035" s="92" t="s">
        <v>134</v>
      </c>
      <c r="M2035" s="71"/>
      <c r="N2035" s="72" t="s">
        <v>134</v>
      </c>
      <c r="O2035" s="71"/>
      <c r="P2035" s="72" t="s">
        <v>134</v>
      </c>
      <c r="Q2035" s="71"/>
      <c r="R2035" s="98">
        <v>41423</v>
      </c>
      <c r="S2035" s="87"/>
      <c r="T2035" s="95"/>
      <c r="U2035" s="95"/>
      <c r="V2035" s="95"/>
    </row>
    <row r="2036" spans="2:22">
      <c r="B2036" s="70" t="s">
        <v>66</v>
      </c>
      <c r="C2036" s="101"/>
      <c r="D2036" s="72" t="s">
        <v>56</v>
      </c>
      <c r="E2036" s="95"/>
      <c r="F2036" s="72" t="s">
        <v>56</v>
      </c>
      <c r="G2036" s="95"/>
      <c r="H2036" s="72" t="s">
        <v>285</v>
      </c>
      <c r="I2036" s="101"/>
      <c r="J2036" s="92" t="s">
        <v>600</v>
      </c>
      <c r="K2036" s="93"/>
      <c r="L2036" s="92" t="s">
        <v>600</v>
      </c>
      <c r="M2036" s="71"/>
      <c r="N2036" s="72" t="s">
        <v>134</v>
      </c>
      <c r="O2036" s="71"/>
      <c r="P2036" s="72" t="s">
        <v>134</v>
      </c>
      <c r="Q2036" s="71"/>
      <c r="R2036" s="98">
        <v>41333</v>
      </c>
      <c r="S2036" s="87"/>
      <c r="T2036" s="95"/>
      <c r="U2036" s="95"/>
      <c r="V2036" s="95"/>
    </row>
    <row r="2037" spans="2:22">
      <c r="B2037" s="70" t="s">
        <v>66</v>
      </c>
      <c r="C2037" s="101"/>
      <c r="D2037" s="72" t="s">
        <v>53</v>
      </c>
      <c r="E2037" s="95"/>
      <c r="F2037" s="72" t="s">
        <v>53</v>
      </c>
      <c r="G2037" s="95"/>
      <c r="H2037" s="72" t="s">
        <v>144</v>
      </c>
      <c r="I2037" s="101"/>
      <c r="J2037" s="92" t="s">
        <v>134</v>
      </c>
      <c r="K2037" s="93"/>
      <c r="L2037" s="92" t="s">
        <v>134</v>
      </c>
      <c r="M2037" s="71"/>
      <c r="N2037" s="72" t="s">
        <v>134</v>
      </c>
      <c r="O2037" s="71"/>
      <c r="P2037" s="72" t="s">
        <v>134</v>
      </c>
      <c r="Q2037" s="71"/>
      <c r="R2037" s="98">
        <v>40562</v>
      </c>
      <c r="S2037" s="87"/>
      <c r="T2037" s="95"/>
      <c r="U2037" s="95"/>
      <c r="V2037" s="95"/>
    </row>
    <row r="2038" spans="2:22">
      <c r="B2038" s="70" t="s">
        <v>66</v>
      </c>
      <c r="C2038" s="101"/>
      <c r="D2038" s="72" t="s">
        <v>39</v>
      </c>
      <c r="E2038" s="95"/>
      <c r="F2038" s="72" t="s">
        <v>39</v>
      </c>
      <c r="G2038" s="95"/>
      <c r="H2038" s="72" t="s">
        <v>142</v>
      </c>
      <c r="I2038" s="101"/>
      <c r="J2038" s="92" t="s">
        <v>134</v>
      </c>
      <c r="K2038" s="93"/>
      <c r="L2038" s="92" t="s">
        <v>134</v>
      </c>
      <c r="M2038" s="71"/>
      <c r="N2038" s="72" t="s">
        <v>134</v>
      </c>
      <c r="O2038" s="71"/>
      <c r="P2038" s="72" t="s">
        <v>134</v>
      </c>
      <c r="Q2038" s="71"/>
      <c r="R2038" s="98">
        <v>37940</v>
      </c>
      <c r="S2038" s="87"/>
      <c r="T2038" s="95"/>
      <c r="U2038" s="95"/>
      <c r="V2038" s="95"/>
    </row>
    <row r="2039" spans="2:22">
      <c r="B2039" s="70" t="s">
        <v>66</v>
      </c>
      <c r="C2039" s="101"/>
      <c r="D2039" s="72" t="s">
        <v>39</v>
      </c>
      <c r="E2039" s="95"/>
      <c r="F2039" s="72" t="s">
        <v>39</v>
      </c>
      <c r="G2039" s="95"/>
      <c r="H2039" s="72" t="s">
        <v>134</v>
      </c>
      <c r="I2039" s="101"/>
      <c r="J2039" s="92" t="s">
        <v>134</v>
      </c>
      <c r="K2039" s="93"/>
      <c r="L2039" s="92" t="s">
        <v>134</v>
      </c>
      <c r="M2039" s="71"/>
      <c r="N2039" s="72" t="s">
        <v>134</v>
      </c>
      <c r="O2039" s="71"/>
      <c r="P2039" s="72" t="s">
        <v>134</v>
      </c>
      <c r="Q2039" s="71"/>
      <c r="R2039" s="98">
        <v>37728</v>
      </c>
      <c r="S2039" s="87"/>
      <c r="T2039" s="95"/>
      <c r="U2039" s="95"/>
      <c r="V2039" s="95"/>
    </row>
    <row r="2040" spans="2:22">
      <c r="B2040" s="70" t="s">
        <v>66</v>
      </c>
      <c r="C2040" s="101"/>
      <c r="D2040" s="72" t="s">
        <v>53</v>
      </c>
      <c r="E2040" s="95"/>
      <c r="F2040" s="72" t="s">
        <v>39</v>
      </c>
      <c r="G2040" s="95"/>
      <c r="H2040" s="72" t="s">
        <v>134</v>
      </c>
      <c r="I2040" s="101"/>
      <c r="J2040" s="92" t="s">
        <v>134</v>
      </c>
      <c r="K2040" s="93"/>
      <c r="L2040" s="92" t="s">
        <v>134</v>
      </c>
      <c r="M2040" s="71"/>
      <c r="N2040" s="72" t="s">
        <v>134</v>
      </c>
      <c r="O2040" s="71"/>
      <c r="P2040" s="72" t="s">
        <v>134</v>
      </c>
      <c r="Q2040" s="71"/>
      <c r="R2040" s="98">
        <v>36336</v>
      </c>
      <c r="S2040" s="87"/>
      <c r="T2040" s="95"/>
      <c r="U2040" s="95"/>
      <c r="V2040" s="95"/>
    </row>
    <row r="2041" spans="2:22">
      <c r="B2041" s="70" t="s">
        <v>66</v>
      </c>
      <c r="C2041" s="101"/>
      <c r="D2041" s="72" t="s">
        <v>53</v>
      </c>
      <c r="E2041" s="95"/>
      <c r="F2041" s="72" t="s">
        <v>134</v>
      </c>
      <c r="G2041" s="95"/>
      <c r="H2041" s="72" t="s">
        <v>134</v>
      </c>
      <c r="I2041" s="101"/>
      <c r="J2041" s="92" t="s">
        <v>134</v>
      </c>
      <c r="K2041" s="93"/>
      <c r="L2041" s="92" t="s">
        <v>134</v>
      </c>
      <c r="M2041" s="71"/>
      <c r="N2041" s="72" t="s">
        <v>134</v>
      </c>
      <c r="O2041" s="71"/>
      <c r="P2041" s="72" t="s">
        <v>134</v>
      </c>
      <c r="Q2041" s="71"/>
      <c r="R2041" s="98">
        <v>34795</v>
      </c>
      <c r="S2041" s="87"/>
      <c r="T2041" s="95"/>
      <c r="U2041" s="95"/>
      <c r="V2041" s="95"/>
    </row>
    <row r="2042" spans="2:22">
      <c r="B2042" s="84" t="s">
        <v>590</v>
      </c>
      <c r="C2042" s="85"/>
      <c r="D2042" s="86" t="s">
        <v>79</v>
      </c>
      <c r="E2042" s="96"/>
      <c r="F2042" s="86" t="s">
        <v>79</v>
      </c>
      <c r="G2042" s="96"/>
      <c r="H2042" s="86" t="s">
        <v>142</v>
      </c>
      <c r="I2042" s="85"/>
      <c r="J2042" s="88" t="s">
        <v>134</v>
      </c>
      <c r="K2042" s="89"/>
      <c r="L2042" s="88" t="s">
        <v>134</v>
      </c>
      <c r="M2042" s="90"/>
      <c r="N2042" s="86" t="s">
        <v>134</v>
      </c>
      <c r="O2042" s="90"/>
      <c r="P2042" s="86" t="s">
        <v>134</v>
      </c>
      <c r="Q2042" s="90"/>
      <c r="R2042" s="97">
        <v>45863</v>
      </c>
      <c r="S2042" s="87"/>
      <c r="T2042" s="96"/>
      <c r="U2042" s="96"/>
      <c r="V2042" s="96"/>
    </row>
    <row r="2043" spans="2:22" s="345" customFormat="1">
      <c r="B2043" s="70" t="s">
        <v>590</v>
      </c>
      <c r="D2043" s="72" t="s">
        <v>69</v>
      </c>
      <c r="E2043" s="95"/>
      <c r="F2043" s="72" t="s">
        <v>69</v>
      </c>
      <c r="G2043" s="95"/>
      <c r="H2043" s="72" t="s">
        <v>143</v>
      </c>
      <c r="J2043" s="92" t="s">
        <v>134</v>
      </c>
      <c r="K2043" s="93"/>
      <c r="L2043" s="92" t="s">
        <v>134</v>
      </c>
      <c r="M2043" s="71"/>
      <c r="N2043" s="72" t="s">
        <v>134</v>
      </c>
      <c r="O2043" s="71"/>
      <c r="P2043" s="72" t="s">
        <v>134</v>
      </c>
      <c r="Q2043" s="71"/>
      <c r="R2043" s="98">
        <v>45492</v>
      </c>
      <c r="S2043" s="102"/>
      <c r="T2043" s="95"/>
      <c r="U2043" s="95"/>
      <c r="V2043" s="95"/>
    </row>
    <row r="2044" spans="2:22" s="294" customFormat="1">
      <c r="B2044" s="70" t="s">
        <v>590</v>
      </c>
      <c r="D2044" s="72" t="s">
        <v>91</v>
      </c>
      <c r="E2044" s="95"/>
      <c r="F2044" s="72" t="s">
        <v>91</v>
      </c>
      <c r="G2044" s="95"/>
      <c r="H2044" s="72" t="s">
        <v>143</v>
      </c>
      <c r="J2044" s="92" t="s">
        <v>134</v>
      </c>
      <c r="K2044" s="93"/>
      <c r="L2044" s="92" t="s">
        <v>134</v>
      </c>
      <c r="M2044" s="71"/>
      <c r="N2044" s="72" t="s">
        <v>134</v>
      </c>
      <c r="O2044" s="71"/>
      <c r="P2044" s="72" t="s">
        <v>134</v>
      </c>
      <c r="Q2044" s="71"/>
      <c r="R2044" s="98">
        <v>45303</v>
      </c>
      <c r="S2044" s="102"/>
      <c r="T2044" s="95"/>
      <c r="U2044" s="95"/>
      <c r="V2044" s="95"/>
    </row>
    <row r="2045" spans="2:22" s="265" customFormat="1">
      <c r="B2045" s="70" t="s">
        <v>590</v>
      </c>
      <c r="D2045" s="72" t="s">
        <v>91</v>
      </c>
      <c r="E2045" s="95"/>
      <c r="F2045" s="72" t="s">
        <v>91</v>
      </c>
      <c r="G2045" s="95"/>
      <c r="H2045" s="72" t="s">
        <v>142</v>
      </c>
      <c r="J2045" s="92" t="s">
        <v>134</v>
      </c>
      <c r="K2045" s="93"/>
      <c r="L2045" s="92" t="s">
        <v>134</v>
      </c>
      <c r="M2045" s="71"/>
      <c r="N2045" s="72" t="s">
        <v>134</v>
      </c>
      <c r="O2045" s="71"/>
      <c r="P2045" s="72" t="s">
        <v>134</v>
      </c>
      <c r="Q2045" s="71"/>
      <c r="R2045" s="98">
        <v>44785</v>
      </c>
      <c r="S2045" s="102"/>
      <c r="T2045" s="95"/>
      <c r="U2045" s="95"/>
      <c r="V2045" s="95"/>
    </row>
    <row r="2046" spans="2:22" s="185" customFormat="1">
      <c r="B2046" s="70" t="s">
        <v>590</v>
      </c>
      <c r="D2046" s="72" t="s">
        <v>88</v>
      </c>
      <c r="E2046" s="95"/>
      <c r="F2046" s="72" t="s">
        <v>88</v>
      </c>
      <c r="G2046" s="95"/>
      <c r="H2046" s="72" t="s">
        <v>144</v>
      </c>
      <c r="J2046" s="92" t="s">
        <v>134</v>
      </c>
      <c r="K2046" s="93"/>
      <c r="L2046" s="92" t="s">
        <v>134</v>
      </c>
      <c r="M2046" s="71"/>
      <c r="N2046" s="72" t="s">
        <v>134</v>
      </c>
      <c r="O2046" s="71"/>
      <c r="P2046" s="72" t="s">
        <v>134</v>
      </c>
      <c r="Q2046" s="71"/>
      <c r="R2046" s="98">
        <v>44533</v>
      </c>
      <c r="S2046" s="102"/>
      <c r="T2046" s="95"/>
      <c r="U2046" s="95"/>
      <c r="V2046" s="95"/>
    </row>
    <row r="2047" spans="2:22" s="154" customFormat="1">
      <c r="B2047" s="70" t="s">
        <v>590</v>
      </c>
      <c r="D2047" s="72" t="s">
        <v>88</v>
      </c>
      <c r="E2047" s="95"/>
      <c r="F2047" s="72" t="s">
        <v>88</v>
      </c>
      <c r="G2047" s="95"/>
      <c r="H2047" s="72" t="s">
        <v>144</v>
      </c>
      <c r="J2047" s="92" t="s">
        <v>134</v>
      </c>
      <c r="K2047" s="93"/>
      <c r="L2047" s="92" t="s">
        <v>134</v>
      </c>
      <c r="M2047" s="71"/>
      <c r="N2047" s="72" t="s">
        <v>134</v>
      </c>
      <c r="O2047" s="71"/>
      <c r="P2047" s="72" t="s">
        <v>134</v>
      </c>
      <c r="Q2047" s="71"/>
      <c r="R2047" s="98">
        <v>44085</v>
      </c>
      <c r="S2047" s="102"/>
      <c r="T2047" s="95"/>
      <c r="U2047" s="95"/>
      <c r="V2047" s="95"/>
    </row>
    <row r="2048" spans="2:22">
      <c r="B2048" s="70" t="s">
        <v>590</v>
      </c>
      <c r="C2048" s="101"/>
      <c r="D2048" s="72" t="s">
        <v>69</v>
      </c>
      <c r="E2048" s="95"/>
      <c r="F2048" s="72" t="s">
        <v>69</v>
      </c>
      <c r="G2048" s="95"/>
      <c r="H2048" s="72" t="s">
        <v>144</v>
      </c>
      <c r="I2048" s="101"/>
      <c r="J2048" s="92" t="s">
        <v>134</v>
      </c>
      <c r="K2048" s="93"/>
      <c r="L2048" s="92" t="s">
        <v>134</v>
      </c>
      <c r="M2048" s="71"/>
      <c r="N2048" s="72" t="s">
        <v>134</v>
      </c>
      <c r="O2048" s="71"/>
      <c r="P2048" s="72" t="s">
        <v>134</v>
      </c>
      <c r="Q2048" s="71"/>
      <c r="R2048" s="98">
        <v>43630</v>
      </c>
      <c r="S2048" s="87"/>
      <c r="T2048" s="95"/>
      <c r="U2048" s="95"/>
      <c r="V2048" s="95"/>
    </row>
    <row r="2049" spans="2:22">
      <c r="B2049" s="70" t="s">
        <v>590</v>
      </c>
      <c r="C2049" s="101"/>
      <c r="D2049" s="72" t="s">
        <v>79</v>
      </c>
      <c r="E2049" s="95"/>
      <c r="F2049" s="72" t="s">
        <v>79</v>
      </c>
      <c r="G2049" s="95"/>
      <c r="H2049" s="72" t="s">
        <v>144</v>
      </c>
      <c r="I2049" s="101"/>
      <c r="J2049" s="92" t="s">
        <v>134</v>
      </c>
      <c r="K2049" s="93"/>
      <c r="L2049" s="92" t="s">
        <v>134</v>
      </c>
      <c r="M2049" s="71"/>
      <c r="N2049" s="72" t="s">
        <v>134</v>
      </c>
      <c r="O2049" s="71"/>
      <c r="P2049" s="72" t="s">
        <v>134</v>
      </c>
      <c r="Q2049" s="71"/>
      <c r="R2049" s="98">
        <v>43329</v>
      </c>
      <c r="S2049" s="87"/>
      <c r="T2049" s="95"/>
      <c r="U2049" s="95"/>
      <c r="V2049" s="95"/>
    </row>
    <row r="2050" spans="2:22">
      <c r="B2050" s="70" t="s">
        <v>590</v>
      </c>
      <c r="C2050" s="101"/>
      <c r="D2050" s="72" t="s">
        <v>60</v>
      </c>
      <c r="E2050" s="95"/>
      <c r="F2050" s="72" t="s">
        <v>60</v>
      </c>
      <c r="G2050" s="95"/>
      <c r="H2050" s="72" t="s">
        <v>285</v>
      </c>
      <c r="I2050" s="101"/>
      <c r="J2050" s="92" t="s">
        <v>600</v>
      </c>
      <c r="K2050" s="93"/>
      <c r="L2050" s="92" t="s">
        <v>600</v>
      </c>
      <c r="M2050" s="71"/>
      <c r="N2050" s="72" t="s">
        <v>134</v>
      </c>
      <c r="O2050" s="71"/>
      <c r="P2050" s="72" t="s">
        <v>134</v>
      </c>
      <c r="Q2050" s="71"/>
      <c r="R2050" s="98">
        <v>43252</v>
      </c>
      <c r="S2050" s="87"/>
      <c r="T2050" s="95"/>
      <c r="U2050" s="95"/>
      <c r="V2050" s="95"/>
    </row>
    <row r="2051" spans="2:22">
      <c r="B2051" s="70" t="s">
        <v>590</v>
      </c>
      <c r="C2051" s="101"/>
      <c r="D2051" s="72" t="s">
        <v>60</v>
      </c>
      <c r="E2051" s="95"/>
      <c r="F2051" s="72" t="s">
        <v>60</v>
      </c>
      <c r="G2051" s="95"/>
      <c r="H2051" s="72" t="s">
        <v>142</v>
      </c>
      <c r="I2051" s="101"/>
      <c r="J2051" s="92" t="s">
        <v>134</v>
      </c>
      <c r="K2051" s="93"/>
      <c r="L2051" s="92" t="s">
        <v>134</v>
      </c>
      <c r="M2051" s="71"/>
      <c r="N2051" s="72" t="s">
        <v>134</v>
      </c>
      <c r="O2051" s="71"/>
      <c r="P2051" s="72" t="s">
        <v>134</v>
      </c>
      <c r="Q2051" s="71"/>
      <c r="R2051" s="98">
        <v>43166</v>
      </c>
      <c r="S2051" s="87"/>
      <c r="T2051" s="95"/>
      <c r="U2051" s="95"/>
      <c r="V2051" s="95"/>
    </row>
    <row r="2052" spans="2:22">
      <c r="B2052" s="70" t="s">
        <v>590</v>
      </c>
      <c r="C2052" s="101"/>
      <c r="D2052" s="72" t="s">
        <v>56</v>
      </c>
      <c r="E2052" s="95"/>
      <c r="F2052" s="72" t="s">
        <v>56</v>
      </c>
      <c r="G2052" s="95"/>
      <c r="H2052" s="72" t="s">
        <v>144</v>
      </c>
      <c r="I2052" s="101"/>
      <c r="J2052" s="92" t="s">
        <v>134</v>
      </c>
      <c r="K2052" s="93"/>
      <c r="L2052" s="92" t="s">
        <v>134</v>
      </c>
      <c r="M2052" s="71"/>
      <c r="N2052" s="72" t="s">
        <v>134</v>
      </c>
      <c r="O2052" s="71"/>
      <c r="P2052" s="72" t="s">
        <v>134</v>
      </c>
      <c r="Q2052" s="71"/>
      <c r="R2052" s="98">
        <v>42811</v>
      </c>
      <c r="S2052" s="87"/>
      <c r="T2052" s="95"/>
      <c r="U2052" s="95"/>
      <c r="V2052" s="95"/>
    </row>
    <row r="2053" spans="2:22">
      <c r="B2053" s="70" t="s">
        <v>590</v>
      </c>
      <c r="C2053" s="101"/>
      <c r="D2053" s="72" t="s">
        <v>56</v>
      </c>
      <c r="E2053" s="95"/>
      <c r="F2053" s="72" t="s">
        <v>56</v>
      </c>
      <c r="G2053" s="95"/>
      <c r="H2053" s="72" t="s">
        <v>142</v>
      </c>
      <c r="I2053" s="101"/>
      <c r="J2053" s="92" t="s">
        <v>134</v>
      </c>
      <c r="K2053" s="93"/>
      <c r="L2053" s="92" t="s">
        <v>134</v>
      </c>
      <c r="M2053" s="71"/>
      <c r="N2053" s="72" t="s">
        <v>134</v>
      </c>
      <c r="O2053" s="71"/>
      <c r="P2053" s="72" t="s">
        <v>134</v>
      </c>
      <c r="Q2053" s="71"/>
      <c r="R2053" s="98">
        <v>42636</v>
      </c>
      <c r="S2053" s="87"/>
      <c r="T2053" s="95"/>
      <c r="U2053" s="95"/>
      <c r="V2053" s="95"/>
    </row>
    <row r="2054" spans="2:22">
      <c r="B2054" s="70" t="s">
        <v>590</v>
      </c>
      <c r="C2054" s="101"/>
      <c r="D2054" s="72" t="s">
        <v>53</v>
      </c>
      <c r="E2054" s="95"/>
      <c r="F2054" s="72" t="s">
        <v>53</v>
      </c>
      <c r="G2054" s="95"/>
      <c r="H2054" s="72" t="s">
        <v>285</v>
      </c>
      <c r="I2054" s="101"/>
      <c r="J2054" s="92" t="s">
        <v>600</v>
      </c>
      <c r="K2054" s="93"/>
      <c r="L2054" s="92" t="s">
        <v>600</v>
      </c>
      <c r="M2054" s="71"/>
      <c r="N2054" s="72" t="s">
        <v>134</v>
      </c>
      <c r="O2054" s="71"/>
      <c r="P2054" s="72" t="s">
        <v>134</v>
      </c>
      <c r="Q2054" s="71"/>
      <c r="R2054" s="98">
        <v>42569</v>
      </c>
      <c r="S2054" s="87"/>
      <c r="T2054" s="95"/>
      <c r="U2054" s="95"/>
      <c r="V2054" s="95"/>
    </row>
    <row r="2055" spans="2:22">
      <c r="B2055" s="70" t="s">
        <v>590</v>
      </c>
      <c r="C2055" s="101"/>
      <c r="D2055" s="72" t="s">
        <v>53</v>
      </c>
      <c r="E2055" s="95"/>
      <c r="F2055" s="72" t="s">
        <v>53</v>
      </c>
      <c r="G2055" s="95"/>
      <c r="H2055" s="72" t="s">
        <v>144</v>
      </c>
      <c r="I2055" s="101"/>
      <c r="J2055" s="92" t="s">
        <v>134</v>
      </c>
      <c r="K2055" s="93"/>
      <c r="L2055" s="92" t="s">
        <v>134</v>
      </c>
      <c r="M2055" s="71"/>
      <c r="N2055" s="72" t="s">
        <v>134</v>
      </c>
      <c r="O2055" s="71"/>
      <c r="P2055" s="72" t="s">
        <v>134</v>
      </c>
      <c r="Q2055" s="71"/>
      <c r="R2055" s="98">
        <v>41740</v>
      </c>
      <c r="S2055" s="87"/>
      <c r="T2055" s="95"/>
      <c r="U2055" s="95"/>
      <c r="V2055" s="95"/>
    </row>
    <row r="2056" spans="2:22">
      <c r="B2056" s="70" t="s">
        <v>590</v>
      </c>
      <c r="C2056" s="101"/>
      <c r="D2056" s="72" t="s">
        <v>53</v>
      </c>
      <c r="E2056" s="95"/>
      <c r="F2056" s="72" t="s">
        <v>53</v>
      </c>
      <c r="G2056" s="95"/>
      <c r="H2056" s="72" t="s">
        <v>142</v>
      </c>
      <c r="I2056" s="101"/>
      <c r="J2056" s="92" t="s">
        <v>134</v>
      </c>
      <c r="K2056" s="93"/>
      <c r="L2056" s="92" t="s">
        <v>134</v>
      </c>
      <c r="M2056" s="71"/>
      <c r="N2056" s="72" t="s">
        <v>134</v>
      </c>
      <c r="O2056" s="71"/>
      <c r="P2056" s="72" t="s">
        <v>134</v>
      </c>
      <c r="Q2056" s="71"/>
      <c r="R2056" s="98">
        <v>41410</v>
      </c>
      <c r="S2056" s="87"/>
      <c r="T2056" s="95"/>
      <c r="U2056" s="95"/>
      <c r="V2056" s="95"/>
    </row>
    <row r="2057" spans="2:22">
      <c r="B2057" s="70" t="s">
        <v>590</v>
      </c>
      <c r="C2057" s="101"/>
      <c r="D2057" s="72" t="s">
        <v>56</v>
      </c>
      <c r="E2057" s="95"/>
      <c r="F2057" s="72" t="s">
        <v>56</v>
      </c>
      <c r="G2057" s="95"/>
      <c r="H2057" s="72" t="s">
        <v>143</v>
      </c>
      <c r="I2057" s="101"/>
      <c r="J2057" s="92" t="s">
        <v>134</v>
      </c>
      <c r="K2057" s="93"/>
      <c r="L2057" s="92" t="s">
        <v>134</v>
      </c>
      <c r="M2057" s="71"/>
      <c r="N2057" s="72" t="s">
        <v>134</v>
      </c>
      <c r="O2057" s="71"/>
      <c r="P2057" s="72" t="s">
        <v>134</v>
      </c>
      <c r="Q2057" s="71"/>
      <c r="R2057" s="98">
        <v>41080</v>
      </c>
      <c r="S2057" s="87"/>
      <c r="T2057" s="95"/>
      <c r="U2057" s="95"/>
      <c r="V2057" s="95"/>
    </row>
    <row r="2058" spans="2:22">
      <c r="B2058" s="70" t="s">
        <v>590</v>
      </c>
      <c r="C2058" s="101"/>
      <c r="D2058" s="72" t="s">
        <v>60</v>
      </c>
      <c r="E2058" s="95"/>
      <c r="F2058" s="72" t="s">
        <v>60</v>
      </c>
      <c r="G2058" s="95"/>
      <c r="H2058" s="72" t="s">
        <v>143</v>
      </c>
      <c r="I2058" s="101"/>
      <c r="J2058" s="92" t="s">
        <v>134</v>
      </c>
      <c r="K2058" s="93"/>
      <c r="L2058" s="92" t="s">
        <v>134</v>
      </c>
      <c r="M2058" s="71"/>
      <c r="N2058" s="72" t="s">
        <v>134</v>
      </c>
      <c r="O2058" s="71"/>
      <c r="P2058" s="72" t="s">
        <v>134</v>
      </c>
      <c r="Q2058" s="71"/>
      <c r="R2058" s="98">
        <v>40456</v>
      </c>
      <c r="S2058" s="87"/>
      <c r="T2058" s="95"/>
      <c r="U2058" s="95"/>
      <c r="V2058" s="95"/>
    </row>
    <row r="2059" spans="2:22">
      <c r="B2059" s="70" t="s">
        <v>590</v>
      </c>
      <c r="C2059" s="101"/>
      <c r="D2059" s="72" t="s">
        <v>60</v>
      </c>
      <c r="E2059" s="95"/>
      <c r="F2059" s="72" t="s">
        <v>60</v>
      </c>
      <c r="G2059" s="95"/>
      <c r="H2059" s="72" t="s">
        <v>142</v>
      </c>
      <c r="I2059" s="101"/>
      <c r="J2059" s="92" t="s">
        <v>134</v>
      </c>
      <c r="K2059" s="93"/>
      <c r="L2059" s="92" t="s">
        <v>134</v>
      </c>
      <c r="M2059" s="71"/>
      <c r="N2059" s="72" t="s">
        <v>134</v>
      </c>
      <c r="O2059" s="71"/>
      <c r="P2059" s="72" t="s">
        <v>134</v>
      </c>
      <c r="Q2059" s="71"/>
      <c r="R2059" s="98">
        <v>40186</v>
      </c>
      <c r="S2059" s="87"/>
      <c r="T2059" s="95"/>
      <c r="U2059" s="95"/>
      <c r="V2059" s="95"/>
    </row>
    <row r="2060" spans="2:22">
      <c r="B2060" s="70" t="s">
        <v>590</v>
      </c>
      <c r="C2060" s="101"/>
      <c r="D2060" s="72" t="s">
        <v>79</v>
      </c>
      <c r="E2060" s="95"/>
      <c r="F2060" s="72" t="s">
        <v>79</v>
      </c>
      <c r="G2060" s="95"/>
      <c r="H2060" s="72" t="s">
        <v>143</v>
      </c>
      <c r="I2060" s="101"/>
      <c r="J2060" s="92" t="s">
        <v>134</v>
      </c>
      <c r="K2060" s="93"/>
      <c r="L2060" s="92" t="s">
        <v>134</v>
      </c>
      <c r="M2060" s="71"/>
      <c r="N2060" s="72" t="s">
        <v>134</v>
      </c>
      <c r="O2060" s="71"/>
      <c r="P2060" s="72" t="s">
        <v>134</v>
      </c>
      <c r="Q2060" s="71"/>
      <c r="R2060" s="98">
        <v>40074</v>
      </c>
      <c r="S2060" s="87"/>
      <c r="T2060" s="95"/>
      <c r="U2060" s="95"/>
      <c r="V2060" s="95"/>
    </row>
    <row r="2061" spans="2:22">
      <c r="B2061" s="70" t="s">
        <v>590</v>
      </c>
      <c r="C2061" s="101"/>
      <c r="D2061" s="72" t="s">
        <v>79</v>
      </c>
      <c r="E2061" s="95"/>
      <c r="F2061" s="72" t="s">
        <v>79</v>
      </c>
      <c r="G2061" s="95"/>
      <c r="H2061" s="72" t="s">
        <v>142</v>
      </c>
      <c r="I2061" s="101"/>
      <c r="J2061" s="92" t="s">
        <v>134</v>
      </c>
      <c r="K2061" s="93"/>
      <c r="L2061" s="92" t="s">
        <v>134</v>
      </c>
      <c r="M2061" s="71"/>
      <c r="N2061" s="72" t="s">
        <v>134</v>
      </c>
      <c r="O2061" s="71"/>
      <c r="P2061" s="72" t="s">
        <v>134</v>
      </c>
      <c r="Q2061" s="71"/>
      <c r="R2061" s="98">
        <v>38700</v>
      </c>
      <c r="S2061" s="87"/>
      <c r="T2061" s="95"/>
      <c r="U2061" s="95"/>
      <c r="V2061" s="95"/>
    </row>
    <row r="2062" spans="2:22">
      <c r="B2062" s="70" t="s">
        <v>590</v>
      </c>
      <c r="C2062" s="101"/>
      <c r="D2062" s="72" t="s">
        <v>69</v>
      </c>
      <c r="E2062" s="95"/>
      <c r="F2062" s="72" t="s">
        <v>69</v>
      </c>
      <c r="G2062" s="95"/>
      <c r="H2062" s="72" t="s">
        <v>143</v>
      </c>
      <c r="I2062" s="101"/>
      <c r="J2062" s="92" t="s">
        <v>134</v>
      </c>
      <c r="K2062" s="93"/>
      <c r="L2062" s="92" t="s">
        <v>134</v>
      </c>
      <c r="M2062" s="71"/>
      <c r="N2062" s="72" t="s">
        <v>134</v>
      </c>
      <c r="O2062" s="71"/>
      <c r="P2062" s="72" t="s">
        <v>134</v>
      </c>
      <c r="Q2062" s="71"/>
      <c r="R2062" s="98">
        <v>38394</v>
      </c>
      <c r="S2062" s="87"/>
      <c r="T2062" s="95"/>
      <c r="U2062" s="95"/>
      <c r="V2062" s="95"/>
    </row>
    <row r="2063" spans="2:22">
      <c r="B2063" s="70" t="s">
        <v>590</v>
      </c>
      <c r="C2063" s="101"/>
      <c r="D2063" s="72" t="s">
        <v>69</v>
      </c>
      <c r="E2063" s="95"/>
      <c r="F2063" s="72" t="s">
        <v>88</v>
      </c>
      <c r="G2063" s="95"/>
      <c r="H2063" s="72" t="s">
        <v>142</v>
      </c>
      <c r="I2063" s="101"/>
      <c r="J2063" s="92" t="s">
        <v>134</v>
      </c>
      <c r="K2063" s="93"/>
      <c r="L2063" s="92" t="s">
        <v>134</v>
      </c>
      <c r="M2063" s="71"/>
      <c r="N2063" s="72" t="s">
        <v>134</v>
      </c>
      <c r="O2063" s="71"/>
      <c r="P2063" s="72" t="s">
        <v>134</v>
      </c>
      <c r="Q2063" s="71"/>
      <c r="R2063" s="98">
        <v>38260</v>
      </c>
      <c r="S2063" s="87"/>
      <c r="T2063" s="95"/>
      <c r="U2063" s="95"/>
      <c r="V2063" s="95"/>
    </row>
    <row r="2064" spans="2:22">
      <c r="B2064" s="70" t="s">
        <v>590</v>
      </c>
      <c r="C2064" s="101"/>
      <c r="D2064" s="72" t="s">
        <v>69</v>
      </c>
      <c r="E2064" s="95"/>
      <c r="F2064" s="72" t="s">
        <v>91</v>
      </c>
      <c r="G2064" s="95"/>
      <c r="H2064" s="72" t="s">
        <v>299</v>
      </c>
      <c r="I2064" s="101"/>
      <c r="J2064" s="92" t="s">
        <v>134</v>
      </c>
      <c r="K2064" s="93"/>
      <c r="L2064" s="92" t="s">
        <v>134</v>
      </c>
      <c r="M2064" s="71"/>
      <c r="N2064" s="72" t="s">
        <v>134</v>
      </c>
      <c r="O2064" s="71"/>
      <c r="P2064" s="72" t="s">
        <v>134</v>
      </c>
      <c r="Q2064" s="71"/>
      <c r="R2064" s="98">
        <v>37940</v>
      </c>
      <c r="S2064" s="87"/>
      <c r="T2064" s="95"/>
      <c r="U2064" s="95"/>
      <c r="V2064" s="95"/>
    </row>
    <row r="2065" spans="2:22">
      <c r="B2065" s="70" t="s">
        <v>590</v>
      </c>
      <c r="C2065" s="101"/>
      <c r="D2065" s="72" t="s">
        <v>69</v>
      </c>
      <c r="E2065" s="95"/>
      <c r="F2065" s="72" t="s">
        <v>91</v>
      </c>
      <c r="G2065" s="95"/>
      <c r="H2065" s="72" t="s">
        <v>134</v>
      </c>
      <c r="I2065" s="101"/>
      <c r="J2065" s="92" t="s">
        <v>134</v>
      </c>
      <c r="K2065" s="93"/>
      <c r="L2065" s="92" t="s">
        <v>134</v>
      </c>
      <c r="M2065" s="71"/>
      <c r="N2065" s="72" t="s">
        <v>134</v>
      </c>
      <c r="O2065" s="71"/>
      <c r="P2065" s="72" t="s">
        <v>134</v>
      </c>
      <c r="Q2065" s="71"/>
      <c r="R2065" s="98">
        <v>36987</v>
      </c>
      <c r="S2065" s="87"/>
      <c r="T2065" s="95"/>
      <c r="U2065" s="95"/>
      <c r="V2065" s="95"/>
    </row>
    <row r="2066" spans="2:22">
      <c r="B2066" s="70" t="s">
        <v>590</v>
      </c>
      <c r="C2066" s="101"/>
      <c r="D2066" s="72" t="s">
        <v>69</v>
      </c>
      <c r="E2066" s="95"/>
      <c r="F2066" s="72" t="s">
        <v>134</v>
      </c>
      <c r="G2066" s="95"/>
      <c r="H2066" s="72" t="s">
        <v>134</v>
      </c>
      <c r="I2066" s="101"/>
      <c r="J2066" s="92" t="s">
        <v>293</v>
      </c>
      <c r="K2066" s="93"/>
      <c r="L2066" s="92" t="s">
        <v>134</v>
      </c>
      <c r="M2066" s="71"/>
      <c r="N2066" s="72" t="s">
        <v>134</v>
      </c>
      <c r="O2066" s="71"/>
      <c r="P2066" s="72" t="s">
        <v>134</v>
      </c>
      <c r="Q2066" s="71"/>
      <c r="R2066" s="98">
        <v>36881</v>
      </c>
      <c r="S2066" s="87"/>
      <c r="T2066" s="95"/>
      <c r="U2066" s="95"/>
      <c r="V2066" s="95"/>
    </row>
    <row r="2067" spans="2:22">
      <c r="B2067" s="70" t="s">
        <v>590</v>
      </c>
      <c r="C2067" s="101"/>
      <c r="D2067" s="72" t="s">
        <v>69</v>
      </c>
      <c r="E2067" s="95"/>
      <c r="F2067" s="72" t="s">
        <v>134</v>
      </c>
      <c r="G2067" s="95"/>
      <c r="H2067" s="72" t="s">
        <v>134</v>
      </c>
      <c r="I2067" s="101"/>
      <c r="J2067" s="92" t="s">
        <v>601</v>
      </c>
      <c r="K2067" s="93"/>
      <c r="L2067" s="92" t="s">
        <v>134</v>
      </c>
      <c r="M2067" s="71"/>
      <c r="N2067" s="72" t="s">
        <v>134</v>
      </c>
      <c r="O2067" s="71"/>
      <c r="P2067" s="72" t="s">
        <v>134</v>
      </c>
      <c r="Q2067" s="71"/>
      <c r="R2067" s="98">
        <v>36731</v>
      </c>
      <c r="S2067" s="87"/>
      <c r="T2067" s="95"/>
      <c r="U2067" s="95"/>
      <c r="V2067" s="95"/>
    </row>
    <row r="2068" spans="2:22">
      <c r="B2068" s="70" t="s">
        <v>590</v>
      </c>
      <c r="C2068" s="101"/>
      <c r="D2068" s="72" t="s">
        <v>69</v>
      </c>
      <c r="E2068" s="95"/>
      <c r="F2068" s="72" t="s">
        <v>134</v>
      </c>
      <c r="G2068" s="95"/>
      <c r="H2068" s="72" t="s">
        <v>134</v>
      </c>
      <c r="I2068" s="101"/>
      <c r="J2068" s="92" t="s">
        <v>134</v>
      </c>
      <c r="K2068" s="93"/>
      <c r="L2068" s="92" t="s">
        <v>134</v>
      </c>
      <c r="M2068" s="71"/>
      <c r="N2068" s="72" t="s">
        <v>134</v>
      </c>
      <c r="O2068" s="71"/>
      <c r="P2068" s="72" t="s">
        <v>134</v>
      </c>
      <c r="Q2068" s="71"/>
      <c r="R2068" s="98">
        <v>35502</v>
      </c>
      <c r="S2068" s="87"/>
      <c r="T2068" s="95"/>
      <c r="U2068" s="95"/>
      <c r="V2068" s="95"/>
    </row>
    <row r="2069" spans="2:22">
      <c r="B2069" s="70" t="s">
        <v>590</v>
      </c>
      <c r="C2069" s="101"/>
      <c r="D2069" s="72" t="s">
        <v>79</v>
      </c>
      <c r="E2069" s="95"/>
      <c r="F2069" s="72" t="s">
        <v>134</v>
      </c>
      <c r="G2069" s="95"/>
      <c r="H2069" s="72" t="s">
        <v>134</v>
      </c>
      <c r="I2069" s="101"/>
      <c r="J2069" s="92" t="s">
        <v>600</v>
      </c>
      <c r="K2069" s="93"/>
      <c r="L2069" s="92" t="s">
        <v>134</v>
      </c>
      <c r="M2069" s="71"/>
      <c r="N2069" s="72" t="s">
        <v>134</v>
      </c>
      <c r="O2069" s="71"/>
      <c r="P2069" s="72" t="s">
        <v>134</v>
      </c>
      <c r="Q2069" s="71"/>
      <c r="R2069" s="98">
        <v>35439</v>
      </c>
      <c r="S2069" s="87"/>
      <c r="T2069" s="95"/>
      <c r="U2069" s="95"/>
      <c r="V2069" s="95"/>
    </row>
    <row r="2070" spans="2:22">
      <c r="B2070" s="70" t="s">
        <v>590</v>
      </c>
      <c r="C2070" s="101"/>
      <c r="D2070" s="72" t="s">
        <v>79</v>
      </c>
      <c r="E2070" s="95"/>
      <c r="F2070" s="72" t="s">
        <v>134</v>
      </c>
      <c r="G2070" s="95"/>
      <c r="H2070" s="72" t="s">
        <v>134</v>
      </c>
      <c r="I2070" s="101"/>
      <c r="J2070" s="92" t="s">
        <v>134</v>
      </c>
      <c r="K2070" s="93"/>
      <c r="L2070" s="92" t="s">
        <v>134</v>
      </c>
      <c r="M2070" s="71"/>
      <c r="N2070" s="72" t="s">
        <v>134</v>
      </c>
      <c r="O2070" s="71"/>
      <c r="P2070" s="72" t="s">
        <v>134</v>
      </c>
      <c r="Q2070" s="71"/>
      <c r="R2070" s="98">
        <v>34487</v>
      </c>
      <c r="S2070" s="87"/>
      <c r="T2070" s="95"/>
      <c r="U2070" s="95"/>
      <c r="V2070" s="95"/>
    </row>
    <row r="2071" spans="2:22">
      <c r="B2071" s="70" t="s">
        <v>590</v>
      </c>
      <c r="C2071" s="101"/>
      <c r="D2071" s="72" t="s">
        <v>56</v>
      </c>
      <c r="E2071" s="95"/>
      <c r="F2071" s="72" t="s">
        <v>134</v>
      </c>
      <c r="G2071" s="95"/>
      <c r="H2071" s="72" t="s">
        <v>134</v>
      </c>
      <c r="I2071" s="101"/>
      <c r="J2071" s="92" t="s">
        <v>134</v>
      </c>
      <c r="K2071" s="93"/>
      <c r="L2071" s="92" t="s">
        <v>134</v>
      </c>
      <c r="M2071" s="71"/>
      <c r="N2071" s="72" t="s">
        <v>134</v>
      </c>
      <c r="O2071" s="71"/>
      <c r="P2071" s="72" t="s">
        <v>134</v>
      </c>
      <c r="Q2071" s="71"/>
      <c r="R2071" s="98">
        <v>34347</v>
      </c>
      <c r="S2071" s="87"/>
      <c r="T2071" s="95"/>
      <c r="U2071" s="95"/>
      <c r="V2071" s="95"/>
    </row>
    <row r="2072" spans="2:22">
      <c r="B2072" s="70" t="s">
        <v>590</v>
      </c>
      <c r="C2072" s="101"/>
      <c r="D2072" s="72" t="s">
        <v>53</v>
      </c>
      <c r="E2072" s="95"/>
      <c r="F2072" s="72" t="s">
        <v>134</v>
      </c>
      <c r="G2072" s="95"/>
      <c r="H2072" s="72" t="s">
        <v>134</v>
      </c>
      <c r="I2072" s="101"/>
      <c r="J2072" s="92" t="s">
        <v>134</v>
      </c>
      <c r="K2072" s="93"/>
      <c r="L2072" s="92" t="s">
        <v>134</v>
      </c>
      <c r="M2072" s="71"/>
      <c r="N2072" s="72" t="s">
        <v>134</v>
      </c>
      <c r="O2072" s="71"/>
      <c r="P2072" s="72" t="s">
        <v>134</v>
      </c>
      <c r="Q2072" s="71"/>
      <c r="R2072" s="98">
        <v>33729</v>
      </c>
      <c r="S2072" s="87"/>
      <c r="T2072" s="95"/>
      <c r="U2072" s="95"/>
      <c r="V2072" s="95"/>
    </row>
    <row r="2073" spans="2:22">
      <c r="B2073" s="84" t="s">
        <v>265</v>
      </c>
      <c r="C2073" s="85"/>
      <c r="D2073" s="86" t="s">
        <v>254</v>
      </c>
      <c r="E2073" s="96"/>
      <c r="F2073" s="86" t="s">
        <v>254</v>
      </c>
      <c r="G2073" s="96"/>
      <c r="H2073" s="86" t="s">
        <v>302</v>
      </c>
      <c r="I2073" s="85"/>
      <c r="J2073" s="88" t="s">
        <v>134</v>
      </c>
      <c r="K2073" s="89"/>
      <c r="L2073" s="88" t="s">
        <v>134</v>
      </c>
      <c r="M2073" s="90"/>
      <c r="N2073" s="86" t="s">
        <v>134</v>
      </c>
      <c r="O2073" s="90"/>
      <c r="P2073" s="86" t="s">
        <v>134</v>
      </c>
      <c r="Q2073" s="90"/>
      <c r="R2073" s="97">
        <v>40430</v>
      </c>
      <c r="S2073" s="87"/>
      <c r="T2073" s="96"/>
      <c r="U2073" s="96"/>
      <c r="V2073" s="96"/>
    </row>
    <row r="2074" spans="2:22">
      <c r="B2074" s="70" t="s">
        <v>265</v>
      </c>
      <c r="C2074" s="101"/>
      <c r="D2074" s="72" t="s">
        <v>88</v>
      </c>
      <c r="E2074" s="95"/>
      <c r="F2074" s="72" t="s">
        <v>88</v>
      </c>
      <c r="G2074" s="95"/>
      <c r="H2074" s="72" t="s">
        <v>142</v>
      </c>
      <c r="I2074" s="101"/>
      <c r="J2074" s="92" t="s">
        <v>134</v>
      </c>
      <c r="K2074" s="93"/>
      <c r="L2074" s="92" t="s">
        <v>134</v>
      </c>
      <c r="M2074" s="71"/>
      <c r="N2074" s="72" t="s">
        <v>134</v>
      </c>
      <c r="O2074" s="71"/>
      <c r="P2074" s="72" t="s">
        <v>134</v>
      </c>
      <c r="Q2074" s="71"/>
      <c r="R2074" s="98">
        <v>37940</v>
      </c>
      <c r="S2074" s="87"/>
      <c r="T2074" s="95"/>
      <c r="U2074" s="95"/>
      <c r="V2074" s="95"/>
    </row>
    <row r="2075" spans="2:22">
      <c r="B2075" s="70" t="s">
        <v>265</v>
      </c>
      <c r="C2075" s="101"/>
      <c r="D2075" s="72" t="s">
        <v>88</v>
      </c>
      <c r="E2075" s="95"/>
      <c r="F2075" s="72" t="s">
        <v>88</v>
      </c>
      <c r="G2075" s="95"/>
      <c r="H2075" s="72" t="s">
        <v>134</v>
      </c>
      <c r="I2075" s="101"/>
      <c r="J2075" s="92" t="s">
        <v>134</v>
      </c>
      <c r="K2075" s="93"/>
      <c r="L2075" s="92" t="s">
        <v>134</v>
      </c>
      <c r="M2075" s="71"/>
      <c r="N2075" s="72" t="s">
        <v>134</v>
      </c>
      <c r="O2075" s="71"/>
      <c r="P2075" s="72" t="s">
        <v>134</v>
      </c>
      <c r="Q2075" s="71"/>
      <c r="R2075" s="98">
        <v>37270</v>
      </c>
      <c r="S2075" s="87"/>
      <c r="T2075" s="95"/>
      <c r="U2075" s="95"/>
      <c r="V2075" s="95"/>
    </row>
    <row r="2076" spans="2:22">
      <c r="B2076" s="70" t="s">
        <v>265</v>
      </c>
      <c r="C2076" s="101"/>
      <c r="D2076" s="72" t="s">
        <v>88</v>
      </c>
      <c r="E2076" s="95"/>
      <c r="F2076" s="72" t="s">
        <v>134</v>
      </c>
      <c r="G2076" s="95"/>
      <c r="H2076" s="72" t="s">
        <v>134</v>
      </c>
      <c r="I2076" s="101"/>
      <c r="J2076" s="92" t="s">
        <v>134</v>
      </c>
      <c r="K2076" s="93"/>
      <c r="L2076" s="92" t="s">
        <v>134</v>
      </c>
      <c r="M2076" s="71"/>
      <c r="N2076" s="72" t="s">
        <v>134</v>
      </c>
      <c r="O2076" s="71"/>
      <c r="P2076" s="72" t="s">
        <v>134</v>
      </c>
      <c r="Q2076" s="71"/>
      <c r="R2076" s="98">
        <v>35768</v>
      </c>
      <c r="S2076" s="87"/>
      <c r="T2076" s="95"/>
      <c r="U2076" s="95"/>
      <c r="V2076" s="95"/>
    </row>
    <row r="2077" spans="2:22">
      <c r="B2077" s="84" t="s">
        <v>165</v>
      </c>
      <c r="C2077" s="85"/>
      <c r="D2077" s="86" t="s">
        <v>91</v>
      </c>
      <c r="E2077" s="96"/>
      <c r="F2077" s="86" t="s">
        <v>91</v>
      </c>
      <c r="G2077" s="96"/>
      <c r="H2077" s="86" t="s">
        <v>142</v>
      </c>
      <c r="I2077" s="85"/>
      <c r="J2077" s="88" t="s">
        <v>134</v>
      </c>
      <c r="K2077" s="89"/>
      <c r="L2077" s="88" t="s">
        <v>134</v>
      </c>
      <c r="M2077" s="90"/>
      <c r="N2077" s="86" t="s">
        <v>134</v>
      </c>
      <c r="O2077" s="90"/>
      <c r="P2077" s="86" t="s">
        <v>134</v>
      </c>
      <c r="Q2077" s="90"/>
      <c r="R2077" s="97">
        <v>45429</v>
      </c>
      <c r="S2077" s="87"/>
      <c r="T2077" s="96"/>
      <c r="U2077" s="96"/>
      <c r="V2077" s="96"/>
    </row>
    <row r="2078" spans="2:22" s="283" customFormat="1">
      <c r="B2078" s="70" t="s">
        <v>165</v>
      </c>
      <c r="D2078" s="72" t="s">
        <v>88</v>
      </c>
      <c r="E2078" s="95"/>
      <c r="F2078" s="72" t="s">
        <v>88</v>
      </c>
      <c r="G2078" s="95"/>
      <c r="H2078" s="72" t="s">
        <v>144</v>
      </c>
      <c r="J2078" s="92" t="s">
        <v>134</v>
      </c>
      <c r="K2078" s="93"/>
      <c r="L2078" s="92" t="s">
        <v>134</v>
      </c>
      <c r="M2078" s="71"/>
      <c r="N2078" s="72" t="s">
        <v>134</v>
      </c>
      <c r="O2078" s="71"/>
      <c r="P2078" s="72" t="s">
        <v>134</v>
      </c>
      <c r="Q2078" s="71"/>
      <c r="R2078" s="98">
        <v>44883</v>
      </c>
      <c r="S2078" s="102"/>
      <c r="T2078" s="95"/>
      <c r="U2078" s="95"/>
      <c r="V2078" s="95"/>
    </row>
    <row r="2079" spans="2:22" s="197" customFormat="1">
      <c r="B2079" s="70" t="s">
        <v>165</v>
      </c>
      <c r="D2079" s="72" t="s">
        <v>88</v>
      </c>
      <c r="E2079" s="95"/>
      <c r="F2079" s="72" t="s">
        <v>88</v>
      </c>
      <c r="G2079" s="95"/>
      <c r="H2079" s="72" t="s">
        <v>142</v>
      </c>
      <c r="J2079" s="92" t="s">
        <v>134</v>
      </c>
      <c r="K2079" s="93"/>
      <c r="L2079" s="92" t="s">
        <v>134</v>
      </c>
      <c r="M2079" s="71"/>
      <c r="N2079" s="72" t="s">
        <v>134</v>
      </c>
      <c r="O2079" s="71"/>
      <c r="P2079" s="72" t="s">
        <v>134</v>
      </c>
      <c r="Q2079" s="71"/>
      <c r="R2079" s="98">
        <v>42692</v>
      </c>
      <c r="S2079" s="102"/>
      <c r="T2079" s="95"/>
      <c r="U2079" s="95"/>
      <c r="V2079" s="95"/>
    </row>
    <row r="2080" spans="2:22">
      <c r="B2080" s="70" t="s">
        <v>165</v>
      </c>
      <c r="C2080" s="101"/>
      <c r="D2080" s="72" t="s">
        <v>69</v>
      </c>
      <c r="E2080" s="95"/>
      <c r="F2080" s="72" t="s">
        <v>69</v>
      </c>
      <c r="G2080" s="95"/>
      <c r="H2080" s="72" t="s">
        <v>144</v>
      </c>
      <c r="I2080" s="101"/>
      <c r="J2080" s="92" t="s">
        <v>134</v>
      </c>
      <c r="K2080" s="93"/>
      <c r="L2080" s="92" t="s">
        <v>134</v>
      </c>
      <c r="M2080" s="71"/>
      <c r="N2080" s="72" t="s">
        <v>134</v>
      </c>
      <c r="O2080" s="71"/>
      <c r="P2080" s="72" t="s">
        <v>134</v>
      </c>
      <c r="Q2080" s="71"/>
      <c r="R2080" s="98">
        <v>42328</v>
      </c>
      <c r="S2080" s="87"/>
      <c r="T2080" s="95"/>
      <c r="U2080" s="95"/>
      <c r="V2080" s="95"/>
    </row>
    <row r="2081" spans="2:22">
      <c r="B2081" s="70" t="s">
        <v>165</v>
      </c>
      <c r="C2081" s="101"/>
      <c r="D2081" s="72" t="s">
        <v>69</v>
      </c>
      <c r="E2081" s="95"/>
      <c r="F2081" s="72" t="s">
        <v>69</v>
      </c>
      <c r="G2081" s="95"/>
      <c r="H2081" s="72" t="s">
        <v>142</v>
      </c>
      <c r="I2081" s="101"/>
      <c r="J2081" s="92" t="s">
        <v>134</v>
      </c>
      <c r="K2081" s="93"/>
      <c r="L2081" s="92" t="s">
        <v>134</v>
      </c>
      <c r="M2081" s="71"/>
      <c r="N2081" s="72" t="s">
        <v>134</v>
      </c>
      <c r="O2081" s="71"/>
      <c r="P2081" s="72" t="s">
        <v>134</v>
      </c>
      <c r="Q2081" s="71"/>
      <c r="R2081" s="98">
        <v>41628</v>
      </c>
      <c r="S2081" s="87"/>
      <c r="T2081" s="95"/>
      <c r="U2081" s="95"/>
      <c r="V2081" s="95"/>
    </row>
    <row r="2082" spans="2:22">
      <c r="B2082" s="84" t="s">
        <v>106</v>
      </c>
      <c r="C2082" s="85"/>
      <c r="D2082" s="86" t="s">
        <v>105</v>
      </c>
      <c r="E2082" s="96"/>
      <c r="F2082" s="86" t="s">
        <v>105</v>
      </c>
      <c r="G2082" s="96"/>
      <c r="H2082" s="86" t="s">
        <v>142</v>
      </c>
      <c r="I2082" s="85"/>
      <c r="J2082" s="92" t="s">
        <v>134</v>
      </c>
      <c r="K2082" s="85"/>
      <c r="L2082" s="92" t="s">
        <v>134</v>
      </c>
      <c r="M2082" s="85"/>
      <c r="N2082" s="86" t="s">
        <v>134</v>
      </c>
      <c r="O2082" s="85"/>
      <c r="P2082" s="86" t="s">
        <v>134</v>
      </c>
      <c r="Q2082" s="85"/>
      <c r="R2082" s="97">
        <v>45807</v>
      </c>
      <c r="S2082" s="87"/>
      <c r="T2082" s="95"/>
      <c r="U2082" s="95"/>
      <c r="V2082" s="95"/>
    </row>
    <row r="2083" spans="2:22" s="338" customFormat="1">
      <c r="B2083" s="70" t="s">
        <v>106</v>
      </c>
      <c r="D2083" s="72" t="s">
        <v>105</v>
      </c>
      <c r="E2083" s="95"/>
      <c r="F2083" s="72" t="s">
        <v>105</v>
      </c>
      <c r="G2083" s="95"/>
      <c r="H2083" s="72" t="s">
        <v>142</v>
      </c>
      <c r="J2083" s="92" t="s">
        <v>134</v>
      </c>
      <c r="L2083" s="92" t="s">
        <v>134</v>
      </c>
      <c r="N2083" s="72" t="s">
        <v>134</v>
      </c>
      <c r="P2083" s="72" t="s">
        <v>134</v>
      </c>
      <c r="R2083" s="98">
        <v>44967</v>
      </c>
      <c r="S2083" s="102"/>
      <c r="T2083" s="95"/>
      <c r="U2083" s="95"/>
      <c r="V2083" s="95"/>
    </row>
    <row r="2084" spans="2:22" s="204" customFormat="1">
      <c r="B2084" s="70" t="s">
        <v>106</v>
      </c>
      <c r="D2084" s="72" t="s">
        <v>107</v>
      </c>
      <c r="E2084" s="95"/>
      <c r="F2084" s="72" t="s">
        <v>107</v>
      </c>
      <c r="G2084" s="95"/>
      <c r="H2084" s="72" t="s">
        <v>144</v>
      </c>
      <c r="J2084" s="92" t="s">
        <v>134</v>
      </c>
      <c r="L2084" s="92" t="s">
        <v>134</v>
      </c>
      <c r="N2084" s="72" t="s">
        <v>134</v>
      </c>
      <c r="P2084" s="72" t="s">
        <v>134</v>
      </c>
      <c r="R2084" s="98">
        <v>44701</v>
      </c>
      <c r="S2084" s="102"/>
      <c r="T2084" s="95"/>
      <c r="U2084" s="95"/>
      <c r="V2084" s="95"/>
    </row>
    <row r="2085" spans="2:22" s="173" customFormat="1">
      <c r="B2085" s="70" t="s">
        <v>106</v>
      </c>
      <c r="D2085" s="72" t="s">
        <v>110</v>
      </c>
      <c r="E2085" s="95"/>
      <c r="F2085" s="72" t="s">
        <v>110</v>
      </c>
      <c r="G2085" s="95"/>
      <c r="H2085" s="72" t="s">
        <v>285</v>
      </c>
      <c r="J2085" s="92" t="s">
        <v>600</v>
      </c>
      <c r="L2085" s="92" t="s">
        <v>600</v>
      </c>
      <c r="N2085" s="72" t="s">
        <v>134</v>
      </c>
      <c r="P2085" s="72" t="s">
        <v>134</v>
      </c>
      <c r="R2085" s="98">
        <v>44624</v>
      </c>
      <c r="S2085" s="102"/>
      <c r="T2085" s="95"/>
      <c r="U2085" s="95"/>
      <c r="V2085" s="95"/>
    </row>
    <row r="2086" spans="2:22">
      <c r="B2086" s="70" t="s">
        <v>106</v>
      </c>
      <c r="C2086" s="162"/>
      <c r="D2086" s="72" t="s">
        <v>91</v>
      </c>
      <c r="E2086" s="95"/>
      <c r="F2086" s="72" t="s">
        <v>91</v>
      </c>
      <c r="G2086" s="95"/>
      <c r="H2086" s="72" t="s">
        <v>285</v>
      </c>
      <c r="I2086" s="162"/>
      <c r="J2086" s="92" t="s">
        <v>600</v>
      </c>
      <c r="K2086" s="162"/>
      <c r="L2086" s="92" t="s">
        <v>600</v>
      </c>
      <c r="M2086" s="162"/>
      <c r="N2086" s="72" t="s">
        <v>134</v>
      </c>
      <c r="O2086" s="162"/>
      <c r="P2086" s="72" t="s">
        <v>134</v>
      </c>
      <c r="Q2086" s="162"/>
      <c r="R2086" s="98">
        <v>44617</v>
      </c>
      <c r="S2086" s="87"/>
      <c r="T2086" s="95"/>
      <c r="U2086" s="95"/>
      <c r="V2086" s="95"/>
    </row>
    <row r="2087" spans="2:22" s="161" customFormat="1">
      <c r="B2087" s="70" t="s">
        <v>106</v>
      </c>
      <c r="D2087" s="72" t="s">
        <v>91</v>
      </c>
      <c r="E2087" s="95"/>
      <c r="F2087" s="72" t="s">
        <v>91</v>
      </c>
      <c r="G2087" s="95"/>
      <c r="H2087" s="72" t="s">
        <v>142</v>
      </c>
      <c r="J2087" s="92" t="s">
        <v>134</v>
      </c>
      <c r="L2087" s="92" t="s">
        <v>134</v>
      </c>
      <c r="N2087" s="72" t="s">
        <v>134</v>
      </c>
      <c r="P2087" s="72" t="s">
        <v>134</v>
      </c>
      <c r="R2087" s="98">
        <v>43994</v>
      </c>
      <c r="S2087" s="102"/>
      <c r="T2087" s="95"/>
      <c r="U2087" s="95"/>
      <c r="V2087" s="95"/>
    </row>
    <row r="2088" spans="2:22">
      <c r="B2088" s="70" t="s">
        <v>106</v>
      </c>
      <c r="C2088" s="104"/>
      <c r="D2088" s="72" t="s">
        <v>98</v>
      </c>
      <c r="E2088" s="95"/>
      <c r="F2088" s="72" t="s">
        <v>98</v>
      </c>
      <c r="G2088" s="95"/>
      <c r="H2088" s="72" t="s">
        <v>143</v>
      </c>
      <c r="I2088" s="104"/>
      <c r="J2088" s="92" t="s">
        <v>134</v>
      </c>
      <c r="K2088" s="104"/>
      <c r="L2088" s="92" t="s">
        <v>134</v>
      </c>
      <c r="M2088" s="104"/>
      <c r="N2088" s="72" t="s">
        <v>134</v>
      </c>
      <c r="O2088" s="104"/>
      <c r="P2088" s="72" t="s">
        <v>134</v>
      </c>
      <c r="Q2088" s="104"/>
      <c r="R2088" s="98">
        <v>43791</v>
      </c>
      <c r="S2088" s="87"/>
      <c r="T2088" s="96"/>
      <c r="U2088" s="96"/>
      <c r="V2088" s="96"/>
    </row>
    <row r="2089" spans="2:22">
      <c r="B2089" s="70" t="s">
        <v>106</v>
      </c>
      <c r="C2089" s="104"/>
      <c r="D2089" s="72" t="s">
        <v>98</v>
      </c>
      <c r="E2089" s="95"/>
      <c r="F2089" s="72" t="s">
        <v>98</v>
      </c>
      <c r="G2089" s="95"/>
      <c r="H2089" s="72" t="s">
        <v>142</v>
      </c>
      <c r="I2089" s="104"/>
      <c r="J2089" s="92" t="s">
        <v>134</v>
      </c>
      <c r="K2089" s="104"/>
      <c r="L2089" s="92" t="s">
        <v>134</v>
      </c>
      <c r="M2089" s="104"/>
      <c r="N2089" s="72" t="s">
        <v>134</v>
      </c>
      <c r="O2089" s="104"/>
      <c r="P2089" s="72" t="s">
        <v>134</v>
      </c>
      <c r="Q2089" s="104"/>
      <c r="R2089" s="98">
        <v>43455</v>
      </c>
      <c r="S2089" s="87"/>
      <c r="T2089" s="96"/>
      <c r="U2089" s="96"/>
      <c r="V2089" s="96"/>
    </row>
    <row r="2090" spans="2:22">
      <c r="B2090" s="70" t="s">
        <v>106</v>
      </c>
      <c r="C2090" s="101"/>
      <c r="D2090" s="72" t="s">
        <v>110</v>
      </c>
      <c r="E2090" s="95"/>
      <c r="F2090" s="72" t="s">
        <v>110</v>
      </c>
      <c r="G2090" s="95"/>
      <c r="H2090" s="72" t="s">
        <v>143</v>
      </c>
      <c r="I2090" s="101"/>
      <c r="J2090" s="92" t="s">
        <v>134</v>
      </c>
      <c r="K2090" s="93"/>
      <c r="L2090" s="92" t="s">
        <v>134</v>
      </c>
      <c r="M2090" s="71"/>
      <c r="N2090" s="72" t="s">
        <v>134</v>
      </c>
      <c r="O2090" s="71"/>
      <c r="P2090" s="72" t="s">
        <v>134</v>
      </c>
      <c r="Q2090" s="71"/>
      <c r="R2090" s="98">
        <v>42972</v>
      </c>
      <c r="S2090" s="87"/>
      <c r="T2090" s="95"/>
      <c r="U2090" s="95"/>
      <c r="V2090" s="95"/>
    </row>
    <row r="2091" spans="2:22">
      <c r="B2091" s="70" t="s">
        <v>106</v>
      </c>
      <c r="C2091" s="101"/>
      <c r="D2091" s="72" t="s">
        <v>107</v>
      </c>
      <c r="E2091" s="95"/>
      <c r="F2091" s="72" t="s">
        <v>107</v>
      </c>
      <c r="G2091" s="95"/>
      <c r="H2091" s="72" t="s">
        <v>142</v>
      </c>
      <c r="I2091" s="101"/>
      <c r="J2091" s="92" t="s">
        <v>134</v>
      </c>
      <c r="K2091" s="93"/>
      <c r="L2091" s="92" t="s">
        <v>134</v>
      </c>
      <c r="M2091" s="71"/>
      <c r="N2091" s="72" t="s">
        <v>134</v>
      </c>
      <c r="O2091" s="71"/>
      <c r="P2091" s="72" t="s">
        <v>134</v>
      </c>
      <c r="Q2091" s="71"/>
      <c r="R2091" s="98">
        <v>42327</v>
      </c>
      <c r="S2091" s="87"/>
      <c r="T2091" s="95"/>
      <c r="U2091" s="95"/>
      <c r="V2091" s="95"/>
    </row>
    <row r="2092" spans="2:22">
      <c r="B2092" s="70" t="s">
        <v>106</v>
      </c>
      <c r="C2092" s="101"/>
      <c r="D2092" s="72" t="s">
        <v>105</v>
      </c>
      <c r="E2092" s="95"/>
      <c r="F2092" s="72" t="s">
        <v>105</v>
      </c>
      <c r="G2092" s="95"/>
      <c r="H2092" s="72" t="s">
        <v>144</v>
      </c>
      <c r="I2092" s="101"/>
      <c r="J2092" s="92" t="s">
        <v>134</v>
      </c>
      <c r="K2092" s="93"/>
      <c r="L2092" s="92" t="s">
        <v>134</v>
      </c>
      <c r="M2092" s="71"/>
      <c r="N2092" s="72" t="s">
        <v>134</v>
      </c>
      <c r="O2092" s="71"/>
      <c r="P2092" s="72" t="s">
        <v>134</v>
      </c>
      <c r="Q2092" s="71"/>
      <c r="R2092" s="98">
        <v>42087</v>
      </c>
      <c r="S2092" s="87"/>
      <c r="T2092" s="95"/>
      <c r="U2092" s="95"/>
      <c r="V2092" s="95"/>
    </row>
    <row r="2093" spans="2:22">
      <c r="B2093" s="70" t="s">
        <v>106</v>
      </c>
      <c r="C2093" s="101"/>
      <c r="D2093" s="72" t="s">
        <v>107</v>
      </c>
      <c r="E2093" s="95"/>
      <c r="F2093" s="72" t="s">
        <v>107</v>
      </c>
      <c r="G2093" s="95"/>
      <c r="H2093" s="72" t="s">
        <v>144</v>
      </c>
      <c r="I2093" s="101"/>
      <c r="J2093" s="92" t="s">
        <v>134</v>
      </c>
      <c r="K2093" s="93"/>
      <c r="L2093" s="92" t="s">
        <v>134</v>
      </c>
      <c r="M2093" s="71"/>
      <c r="N2093" s="72" t="s">
        <v>134</v>
      </c>
      <c r="O2093" s="71"/>
      <c r="P2093" s="72" t="s">
        <v>134</v>
      </c>
      <c r="Q2093" s="71"/>
      <c r="R2093" s="98">
        <v>41733</v>
      </c>
      <c r="S2093" s="87"/>
      <c r="T2093" s="95"/>
      <c r="U2093" s="95"/>
      <c r="V2093" s="95"/>
    </row>
    <row r="2094" spans="2:22">
      <c r="B2094" s="70" t="s">
        <v>106</v>
      </c>
      <c r="C2094" s="101"/>
      <c r="D2094" s="72" t="s">
        <v>110</v>
      </c>
      <c r="E2094" s="95"/>
      <c r="F2094" s="72" t="s">
        <v>110</v>
      </c>
      <c r="G2094" s="95"/>
      <c r="H2094" s="72" t="s">
        <v>144</v>
      </c>
      <c r="I2094" s="101"/>
      <c r="J2094" s="92" t="s">
        <v>134</v>
      </c>
      <c r="K2094" s="93"/>
      <c r="L2094" s="92" t="s">
        <v>134</v>
      </c>
      <c r="M2094" s="71"/>
      <c r="N2094" s="72" t="s">
        <v>134</v>
      </c>
      <c r="O2094" s="71"/>
      <c r="P2094" s="72" t="s">
        <v>134</v>
      </c>
      <c r="Q2094" s="71"/>
      <c r="R2094" s="98">
        <v>41670</v>
      </c>
      <c r="S2094" s="87"/>
      <c r="T2094" s="95"/>
      <c r="U2094" s="95"/>
      <c r="V2094" s="95"/>
    </row>
    <row r="2095" spans="2:22">
      <c r="B2095" s="70" t="s">
        <v>106</v>
      </c>
      <c r="C2095" s="101"/>
      <c r="D2095" s="72" t="s">
        <v>98</v>
      </c>
      <c r="E2095" s="95"/>
      <c r="F2095" s="72" t="s">
        <v>98</v>
      </c>
      <c r="G2095" s="95"/>
      <c r="H2095" s="72" t="s">
        <v>285</v>
      </c>
      <c r="I2095" s="101"/>
      <c r="J2095" s="92" t="s">
        <v>600</v>
      </c>
      <c r="K2095" s="93"/>
      <c r="L2095" s="92" t="s">
        <v>600</v>
      </c>
      <c r="M2095" s="71"/>
      <c r="N2095" s="72" t="s">
        <v>134</v>
      </c>
      <c r="O2095" s="71"/>
      <c r="P2095" s="72" t="s">
        <v>134</v>
      </c>
      <c r="Q2095" s="71"/>
      <c r="R2095" s="98">
        <v>41537</v>
      </c>
      <c r="S2095" s="87"/>
      <c r="T2095" s="95"/>
      <c r="U2095" s="95"/>
      <c r="V2095" s="95"/>
    </row>
    <row r="2096" spans="2:22">
      <c r="B2096" s="70" t="s">
        <v>106</v>
      </c>
      <c r="C2096" s="101"/>
      <c r="D2096" s="72" t="s">
        <v>91</v>
      </c>
      <c r="E2096" s="95"/>
      <c r="F2096" s="72" t="s">
        <v>91</v>
      </c>
      <c r="G2096" s="95"/>
      <c r="H2096" s="72" t="s">
        <v>144</v>
      </c>
      <c r="I2096" s="101"/>
      <c r="J2096" s="92" t="s">
        <v>134</v>
      </c>
      <c r="K2096" s="93"/>
      <c r="L2096" s="92" t="s">
        <v>134</v>
      </c>
      <c r="M2096" s="71"/>
      <c r="N2096" s="72" t="s">
        <v>134</v>
      </c>
      <c r="O2096" s="71"/>
      <c r="P2096" s="72" t="s">
        <v>134</v>
      </c>
      <c r="Q2096" s="71"/>
      <c r="R2096" s="98">
        <v>41248</v>
      </c>
      <c r="S2096" s="87"/>
      <c r="T2096" s="95"/>
      <c r="U2096" s="95"/>
      <c r="V2096" s="95"/>
    </row>
    <row r="2097" spans="2:22">
      <c r="B2097" s="70" t="s">
        <v>106</v>
      </c>
      <c r="C2097" s="101"/>
      <c r="D2097" s="72" t="s">
        <v>88</v>
      </c>
      <c r="E2097" s="95"/>
      <c r="F2097" s="72" t="s">
        <v>88</v>
      </c>
      <c r="G2097" s="95"/>
      <c r="H2097" s="72" t="s">
        <v>144</v>
      </c>
      <c r="I2097" s="101"/>
      <c r="J2097" s="92" t="s">
        <v>134</v>
      </c>
      <c r="K2097" s="93"/>
      <c r="L2097" s="92" t="s">
        <v>134</v>
      </c>
      <c r="M2097" s="71"/>
      <c r="N2097" s="72" t="s">
        <v>134</v>
      </c>
      <c r="O2097" s="71"/>
      <c r="P2097" s="72" t="s">
        <v>134</v>
      </c>
      <c r="Q2097" s="71"/>
      <c r="R2097" s="98">
        <v>40892</v>
      </c>
      <c r="S2097" s="87"/>
      <c r="T2097" s="95"/>
      <c r="U2097" s="95"/>
      <c r="V2097" s="95"/>
    </row>
    <row r="2098" spans="2:22">
      <c r="B2098" s="70" t="s">
        <v>106</v>
      </c>
      <c r="C2098" s="101"/>
      <c r="D2098" s="72" t="s">
        <v>88</v>
      </c>
      <c r="E2098" s="95"/>
      <c r="F2098" s="72" t="s">
        <v>88</v>
      </c>
      <c r="G2098" s="95"/>
      <c r="H2098" s="72" t="s">
        <v>142</v>
      </c>
      <c r="I2098" s="101"/>
      <c r="J2098" s="92" t="s">
        <v>134</v>
      </c>
      <c r="K2098" s="93"/>
      <c r="L2098" s="92" t="s">
        <v>134</v>
      </c>
      <c r="M2098" s="71"/>
      <c r="N2098" s="72" t="s">
        <v>134</v>
      </c>
      <c r="O2098" s="71"/>
      <c r="P2098" s="72" t="s">
        <v>134</v>
      </c>
      <c r="Q2098" s="71"/>
      <c r="R2098" s="98">
        <v>40462</v>
      </c>
      <c r="S2098" s="87"/>
      <c r="T2098" s="95"/>
      <c r="U2098" s="95"/>
      <c r="V2098" s="95"/>
    </row>
    <row r="2099" spans="2:22">
      <c r="B2099" s="70" t="s">
        <v>106</v>
      </c>
      <c r="C2099" s="101"/>
      <c r="D2099" s="72" t="s">
        <v>88</v>
      </c>
      <c r="E2099" s="95"/>
      <c r="F2099" s="72" t="s">
        <v>88</v>
      </c>
      <c r="G2099" s="95"/>
      <c r="H2099" s="72" t="s">
        <v>144</v>
      </c>
      <c r="I2099" s="101"/>
      <c r="J2099" s="92" t="s">
        <v>134</v>
      </c>
      <c r="K2099" s="93"/>
      <c r="L2099" s="92" t="s">
        <v>134</v>
      </c>
      <c r="M2099" s="71"/>
      <c r="N2099" s="72" t="s">
        <v>134</v>
      </c>
      <c r="O2099" s="71"/>
      <c r="P2099" s="72" t="s">
        <v>134</v>
      </c>
      <c r="Q2099" s="71"/>
      <c r="R2099" s="98">
        <v>39945</v>
      </c>
      <c r="S2099" s="87"/>
      <c r="T2099" s="95"/>
      <c r="U2099" s="95"/>
      <c r="V2099" s="95"/>
    </row>
    <row r="2100" spans="2:22">
      <c r="B2100" s="70" t="s">
        <v>106</v>
      </c>
      <c r="C2100" s="101"/>
      <c r="D2100" s="72" t="s">
        <v>69</v>
      </c>
      <c r="E2100" s="95"/>
      <c r="F2100" s="72" t="s">
        <v>69</v>
      </c>
      <c r="G2100" s="95"/>
      <c r="H2100" s="72" t="s">
        <v>285</v>
      </c>
      <c r="I2100" s="101"/>
      <c r="J2100" s="92" t="s">
        <v>600</v>
      </c>
      <c r="K2100" s="93"/>
      <c r="L2100" s="92" t="s">
        <v>600</v>
      </c>
      <c r="M2100" s="71"/>
      <c r="N2100" s="72" t="s">
        <v>134</v>
      </c>
      <c r="O2100" s="71"/>
      <c r="P2100" s="72" t="s">
        <v>134</v>
      </c>
      <c r="Q2100" s="71"/>
      <c r="R2100" s="98">
        <v>39868</v>
      </c>
      <c r="S2100" s="87"/>
      <c r="T2100" s="95"/>
      <c r="U2100" s="95"/>
      <c r="V2100" s="95"/>
    </row>
    <row r="2101" spans="2:22">
      <c r="B2101" s="70" t="s">
        <v>106</v>
      </c>
      <c r="C2101" s="101"/>
      <c r="D2101" s="72" t="s">
        <v>69</v>
      </c>
      <c r="E2101" s="95"/>
      <c r="F2101" s="72" t="s">
        <v>69</v>
      </c>
      <c r="G2101" s="95"/>
      <c r="H2101" s="72" t="s">
        <v>142</v>
      </c>
      <c r="I2101" s="101"/>
      <c r="J2101" s="92" t="s">
        <v>134</v>
      </c>
      <c r="K2101" s="93"/>
      <c r="L2101" s="92" t="s">
        <v>134</v>
      </c>
      <c r="M2101" s="71"/>
      <c r="N2101" s="72" t="s">
        <v>134</v>
      </c>
      <c r="O2101" s="71"/>
      <c r="P2101" s="72" t="s">
        <v>134</v>
      </c>
      <c r="Q2101" s="71"/>
      <c r="R2101" s="98">
        <v>39741</v>
      </c>
      <c r="S2101" s="87"/>
      <c r="T2101" s="95"/>
      <c r="U2101" s="95"/>
      <c r="V2101" s="95"/>
    </row>
    <row r="2102" spans="2:22">
      <c r="B2102" s="70" t="s">
        <v>106</v>
      </c>
      <c r="C2102" s="101"/>
      <c r="D2102" s="72" t="s">
        <v>69</v>
      </c>
      <c r="E2102" s="95"/>
      <c r="F2102" s="72" t="s">
        <v>69</v>
      </c>
      <c r="G2102" s="95"/>
      <c r="H2102" s="72" t="s">
        <v>143</v>
      </c>
      <c r="I2102" s="101"/>
      <c r="J2102" s="92" t="s">
        <v>293</v>
      </c>
      <c r="K2102" s="93"/>
      <c r="L2102" s="92" t="s">
        <v>293</v>
      </c>
      <c r="M2102" s="71"/>
      <c r="N2102" s="72" t="s">
        <v>134</v>
      </c>
      <c r="O2102" s="71"/>
      <c r="P2102" s="72" t="s">
        <v>134</v>
      </c>
      <c r="Q2102" s="71"/>
      <c r="R2102" s="98">
        <v>39668</v>
      </c>
      <c r="S2102" s="87"/>
      <c r="T2102" s="95"/>
      <c r="U2102" s="95"/>
      <c r="V2102" s="95"/>
    </row>
    <row r="2103" spans="2:22">
      <c r="B2103" s="70" t="s">
        <v>106</v>
      </c>
      <c r="C2103" s="101"/>
      <c r="D2103" s="72" t="s">
        <v>69</v>
      </c>
      <c r="E2103" s="95"/>
      <c r="F2103" s="72" t="s">
        <v>69</v>
      </c>
      <c r="G2103" s="95"/>
      <c r="H2103" s="72" t="s">
        <v>285</v>
      </c>
      <c r="I2103" s="101"/>
      <c r="J2103" s="92" t="s">
        <v>601</v>
      </c>
      <c r="K2103" s="93"/>
      <c r="L2103" s="92" t="s">
        <v>601</v>
      </c>
      <c r="M2103" s="71"/>
      <c r="N2103" s="72" t="s">
        <v>134</v>
      </c>
      <c r="O2103" s="71"/>
      <c r="P2103" s="72" t="s">
        <v>134</v>
      </c>
      <c r="Q2103" s="71"/>
      <c r="R2103" s="98">
        <v>39535</v>
      </c>
      <c r="S2103" s="87"/>
      <c r="T2103" s="95"/>
      <c r="U2103" s="95"/>
      <c r="V2103" s="95"/>
    </row>
    <row r="2104" spans="2:22">
      <c r="B2104" s="70" t="s">
        <v>106</v>
      </c>
      <c r="C2104" s="101"/>
      <c r="D2104" s="72" t="s">
        <v>69</v>
      </c>
      <c r="E2104" s="95"/>
      <c r="F2104" s="72" t="s">
        <v>69</v>
      </c>
      <c r="G2104" s="95"/>
      <c r="H2104" s="72" t="s">
        <v>143</v>
      </c>
      <c r="I2104" s="101"/>
      <c r="J2104" s="92" t="s">
        <v>134</v>
      </c>
      <c r="K2104" s="93"/>
      <c r="L2104" s="92" t="s">
        <v>134</v>
      </c>
      <c r="M2104" s="71"/>
      <c r="N2104" s="72" t="s">
        <v>134</v>
      </c>
      <c r="O2104" s="71"/>
      <c r="P2104" s="72" t="s">
        <v>134</v>
      </c>
      <c r="Q2104" s="71"/>
      <c r="R2104" s="98">
        <v>39031</v>
      </c>
      <c r="S2104" s="87"/>
      <c r="T2104" s="95"/>
      <c r="U2104" s="95"/>
      <c r="V2104" s="95"/>
    </row>
    <row r="2105" spans="2:22">
      <c r="B2105" s="70" t="s">
        <v>106</v>
      </c>
      <c r="C2105" s="101"/>
      <c r="D2105" s="72" t="s">
        <v>69</v>
      </c>
      <c r="E2105" s="95"/>
      <c r="F2105" s="72" t="s">
        <v>69</v>
      </c>
      <c r="G2105" s="95"/>
      <c r="H2105" s="72" t="s">
        <v>142</v>
      </c>
      <c r="I2105" s="101"/>
      <c r="J2105" s="92" t="s">
        <v>134</v>
      </c>
      <c r="K2105" s="93"/>
      <c r="L2105" s="92" t="s">
        <v>134</v>
      </c>
      <c r="M2105" s="71"/>
      <c r="N2105" s="72" t="s">
        <v>134</v>
      </c>
      <c r="O2105" s="71"/>
      <c r="P2105" s="72" t="s">
        <v>134</v>
      </c>
      <c r="Q2105" s="71"/>
      <c r="R2105" s="98">
        <v>38400</v>
      </c>
      <c r="S2105" s="87"/>
      <c r="T2105" s="95"/>
      <c r="U2105" s="95"/>
      <c r="V2105" s="95"/>
    </row>
    <row r="2106" spans="2:22">
      <c r="B2106" s="70" t="s">
        <v>106</v>
      </c>
      <c r="C2106" s="101"/>
      <c r="D2106" s="72" t="s">
        <v>69</v>
      </c>
      <c r="E2106" s="95"/>
      <c r="F2106" s="72" t="s">
        <v>69</v>
      </c>
      <c r="G2106" s="95"/>
      <c r="H2106" s="72" t="s">
        <v>295</v>
      </c>
      <c r="I2106" s="101"/>
      <c r="J2106" s="92" t="s">
        <v>134</v>
      </c>
      <c r="K2106" s="93"/>
      <c r="L2106" s="92" t="s">
        <v>134</v>
      </c>
      <c r="M2106" s="71"/>
      <c r="N2106" s="72" t="s">
        <v>134</v>
      </c>
      <c r="O2106" s="71"/>
      <c r="P2106" s="72" t="s">
        <v>134</v>
      </c>
      <c r="Q2106" s="71"/>
      <c r="R2106" s="98">
        <v>38322</v>
      </c>
      <c r="S2106" s="87"/>
      <c r="T2106" s="95"/>
      <c r="U2106" s="95"/>
      <c r="V2106" s="95"/>
    </row>
    <row r="2107" spans="2:22">
      <c r="B2107" s="70" t="s">
        <v>106</v>
      </c>
      <c r="C2107" s="101"/>
      <c r="D2107" s="72" t="s">
        <v>69</v>
      </c>
      <c r="E2107" s="95"/>
      <c r="F2107" s="72" t="s">
        <v>69</v>
      </c>
      <c r="G2107" s="95"/>
      <c r="H2107" s="72" t="s">
        <v>143</v>
      </c>
      <c r="I2107" s="101"/>
      <c r="J2107" s="92" t="s">
        <v>134</v>
      </c>
      <c r="K2107" s="93"/>
      <c r="L2107" s="92" t="s">
        <v>134</v>
      </c>
      <c r="M2107" s="71"/>
      <c r="N2107" s="72" t="s">
        <v>134</v>
      </c>
      <c r="O2107" s="71"/>
      <c r="P2107" s="72" t="s">
        <v>134</v>
      </c>
      <c r="Q2107" s="71"/>
      <c r="R2107" s="98">
        <v>38238</v>
      </c>
      <c r="S2107" s="87"/>
      <c r="T2107" s="95"/>
      <c r="U2107" s="95"/>
      <c r="V2107" s="95"/>
    </row>
    <row r="2108" spans="2:22">
      <c r="B2108" s="70" t="s">
        <v>106</v>
      </c>
      <c r="C2108" s="101"/>
      <c r="D2108" s="72" t="s">
        <v>69</v>
      </c>
      <c r="E2108" s="95"/>
      <c r="F2108" s="72" t="s">
        <v>69</v>
      </c>
      <c r="G2108" s="95"/>
      <c r="H2108" s="72" t="s">
        <v>142</v>
      </c>
      <c r="I2108" s="101"/>
      <c r="J2108" s="92" t="s">
        <v>134</v>
      </c>
      <c r="K2108" s="93"/>
      <c r="L2108" s="92" t="s">
        <v>134</v>
      </c>
      <c r="M2108" s="71"/>
      <c r="N2108" s="72" t="s">
        <v>134</v>
      </c>
      <c r="O2108" s="71"/>
      <c r="P2108" s="72" t="s">
        <v>134</v>
      </c>
      <c r="Q2108" s="71"/>
      <c r="R2108" s="98">
        <v>37940</v>
      </c>
      <c r="S2108" s="87"/>
      <c r="T2108" s="95"/>
      <c r="U2108" s="95"/>
      <c r="V2108" s="95"/>
    </row>
    <row r="2109" spans="2:22">
      <c r="B2109" s="70" t="s">
        <v>106</v>
      </c>
      <c r="C2109" s="101"/>
      <c r="D2109" s="72" t="s">
        <v>69</v>
      </c>
      <c r="E2109" s="95"/>
      <c r="F2109" s="72" t="s">
        <v>69</v>
      </c>
      <c r="G2109" s="95"/>
      <c r="H2109" s="72" t="s">
        <v>134</v>
      </c>
      <c r="I2109" s="101"/>
      <c r="J2109" s="92" t="s">
        <v>134</v>
      </c>
      <c r="K2109" s="93"/>
      <c r="L2109" s="92" t="s">
        <v>134</v>
      </c>
      <c r="M2109" s="71"/>
      <c r="N2109" s="72" t="s">
        <v>134</v>
      </c>
      <c r="O2109" s="71"/>
      <c r="P2109" s="72" t="s">
        <v>134</v>
      </c>
      <c r="Q2109" s="71"/>
      <c r="R2109" s="98">
        <v>37935</v>
      </c>
      <c r="S2109" s="87"/>
      <c r="T2109" s="95"/>
      <c r="U2109" s="95"/>
      <c r="V2109" s="95"/>
    </row>
    <row r="2110" spans="2:22">
      <c r="B2110" s="70" t="s">
        <v>106</v>
      </c>
      <c r="C2110" s="101"/>
      <c r="D2110" s="72" t="s">
        <v>88</v>
      </c>
      <c r="E2110" s="95"/>
      <c r="F2110" s="72" t="s">
        <v>88</v>
      </c>
      <c r="G2110" s="95"/>
      <c r="H2110" s="72" t="s">
        <v>134</v>
      </c>
      <c r="I2110" s="101"/>
      <c r="J2110" s="92" t="s">
        <v>601</v>
      </c>
      <c r="K2110" s="93"/>
      <c r="L2110" s="92" t="s">
        <v>601</v>
      </c>
      <c r="M2110" s="71"/>
      <c r="N2110" s="72" t="s">
        <v>134</v>
      </c>
      <c r="O2110" s="71"/>
      <c r="P2110" s="72" t="s">
        <v>134</v>
      </c>
      <c r="Q2110" s="71"/>
      <c r="R2110" s="98">
        <v>37830</v>
      </c>
      <c r="S2110" s="87"/>
      <c r="T2110" s="95"/>
      <c r="U2110" s="95"/>
      <c r="V2110" s="95"/>
    </row>
    <row r="2111" spans="2:22">
      <c r="B2111" s="70" t="s">
        <v>106</v>
      </c>
      <c r="C2111" s="101"/>
      <c r="D2111" s="72" t="s">
        <v>88</v>
      </c>
      <c r="E2111" s="95"/>
      <c r="F2111" s="72" t="s">
        <v>88</v>
      </c>
      <c r="G2111" s="95"/>
      <c r="H2111" s="72" t="s">
        <v>134</v>
      </c>
      <c r="I2111" s="101"/>
      <c r="J2111" s="92" t="s">
        <v>134</v>
      </c>
      <c r="K2111" s="93"/>
      <c r="L2111" s="92" t="s">
        <v>134</v>
      </c>
      <c r="M2111" s="71"/>
      <c r="N2111" s="72" t="s">
        <v>134</v>
      </c>
      <c r="O2111" s="71"/>
      <c r="P2111" s="72" t="s">
        <v>134</v>
      </c>
      <c r="Q2111" s="71"/>
      <c r="R2111" s="98">
        <v>37280</v>
      </c>
      <c r="S2111" s="87"/>
      <c r="T2111" s="95"/>
      <c r="U2111" s="95"/>
      <c r="V2111" s="95"/>
    </row>
    <row r="2112" spans="2:22">
      <c r="B2112" s="70" t="s">
        <v>106</v>
      </c>
      <c r="C2112" s="101"/>
      <c r="D2112" s="72" t="s">
        <v>98</v>
      </c>
      <c r="E2112" s="95"/>
      <c r="F2112" s="72" t="s">
        <v>98</v>
      </c>
      <c r="G2112" s="95"/>
      <c r="H2112" s="72" t="s">
        <v>134</v>
      </c>
      <c r="I2112" s="101"/>
      <c r="J2112" s="92" t="s">
        <v>134</v>
      </c>
      <c r="K2112" s="93"/>
      <c r="L2112" s="92" t="s">
        <v>134</v>
      </c>
      <c r="M2112" s="71"/>
      <c r="N2112" s="72" t="s">
        <v>134</v>
      </c>
      <c r="O2112" s="71"/>
      <c r="P2112" s="72" t="s">
        <v>134</v>
      </c>
      <c r="Q2112" s="71"/>
      <c r="R2112" s="98">
        <v>37215</v>
      </c>
      <c r="S2112" s="87"/>
      <c r="T2112" s="95"/>
      <c r="U2112" s="95"/>
      <c r="V2112" s="95"/>
    </row>
    <row r="2113" spans="2:22">
      <c r="B2113" s="70" t="s">
        <v>106</v>
      </c>
      <c r="C2113" s="101"/>
      <c r="D2113" s="72" t="s">
        <v>98</v>
      </c>
      <c r="E2113" s="95"/>
      <c r="F2113" s="72" t="s">
        <v>107</v>
      </c>
      <c r="G2113" s="95"/>
      <c r="H2113" s="72" t="s">
        <v>134</v>
      </c>
      <c r="I2113" s="101"/>
      <c r="J2113" s="92" t="s">
        <v>293</v>
      </c>
      <c r="K2113" s="93"/>
      <c r="L2113" s="92" t="s">
        <v>134</v>
      </c>
      <c r="M2113" s="71"/>
      <c r="N2113" s="72" t="s">
        <v>134</v>
      </c>
      <c r="O2113" s="71"/>
      <c r="P2113" s="72" t="s">
        <v>134</v>
      </c>
      <c r="Q2113" s="71"/>
      <c r="R2113" s="98">
        <v>36635</v>
      </c>
      <c r="S2113" s="87"/>
      <c r="T2113" s="95"/>
      <c r="U2113" s="95"/>
      <c r="V2113" s="95"/>
    </row>
    <row r="2114" spans="2:22">
      <c r="B2114" s="70" t="s">
        <v>106</v>
      </c>
      <c r="C2114" s="101"/>
      <c r="D2114" s="72" t="s">
        <v>98</v>
      </c>
      <c r="E2114" s="95"/>
      <c r="F2114" s="72" t="s">
        <v>107</v>
      </c>
      <c r="G2114" s="95"/>
      <c r="H2114" s="72" t="s">
        <v>134</v>
      </c>
      <c r="I2114" s="101"/>
      <c r="J2114" s="92" t="s">
        <v>600</v>
      </c>
      <c r="K2114" s="93"/>
      <c r="L2114" s="92" t="s">
        <v>134</v>
      </c>
      <c r="M2114" s="71"/>
      <c r="N2114" s="72" t="s">
        <v>134</v>
      </c>
      <c r="O2114" s="71"/>
      <c r="P2114" s="72" t="s">
        <v>134</v>
      </c>
      <c r="Q2114" s="71"/>
      <c r="R2114" s="98">
        <v>36530</v>
      </c>
      <c r="S2114" s="87"/>
      <c r="T2114" s="95"/>
      <c r="U2114" s="95"/>
      <c r="V2114" s="95"/>
    </row>
    <row r="2115" spans="2:22">
      <c r="B2115" s="70" t="s">
        <v>106</v>
      </c>
      <c r="C2115" s="101"/>
      <c r="D2115" s="72" t="s">
        <v>91</v>
      </c>
      <c r="E2115" s="95"/>
      <c r="F2115" s="72" t="s">
        <v>105</v>
      </c>
      <c r="G2115" s="95"/>
      <c r="H2115" s="72" t="s">
        <v>134</v>
      </c>
      <c r="I2115" s="101"/>
      <c r="J2115" s="92" t="s">
        <v>134</v>
      </c>
      <c r="K2115" s="93"/>
      <c r="L2115" s="92" t="s">
        <v>134</v>
      </c>
      <c r="M2115" s="71"/>
      <c r="N2115" s="72" t="s">
        <v>134</v>
      </c>
      <c r="O2115" s="71"/>
      <c r="P2115" s="72" t="s">
        <v>134</v>
      </c>
      <c r="Q2115" s="71"/>
      <c r="R2115" s="98">
        <v>36213</v>
      </c>
      <c r="S2115" s="87"/>
      <c r="T2115" s="95"/>
      <c r="U2115" s="95"/>
      <c r="V2115" s="95"/>
    </row>
    <row r="2116" spans="2:22">
      <c r="B2116" s="70" t="s">
        <v>106</v>
      </c>
      <c r="C2116" s="101"/>
      <c r="D2116" s="72" t="s">
        <v>91</v>
      </c>
      <c r="E2116" s="95"/>
      <c r="F2116" s="72" t="s">
        <v>134</v>
      </c>
      <c r="G2116" s="95"/>
      <c r="H2116" s="72" t="s">
        <v>134</v>
      </c>
      <c r="I2116" s="101"/>
      <c r="J2116" s="92" t="s">
        <v>134</v>
      </c>
      <c r="K2116" s="93"/>
      <c r="L2116" s="92" t="s">
        <v>134</v>
      </c>
      <c r="M2116" s="71"/>
      <c r="N2116" s="72" t="s">
        <v>134</v>
      </c>
      <c r="O2116" s="71"/>
      <c r="P2116" s="72" t="s">
        <v>134</v>
      </c>
      <c r="Q2116" s="71"/>
      <c r="R2116" s="98">
        <v>36047</v>
      </c>
      <c r="S2116" s="87"/>
      <c r="T2116" s="95"/>
      <c r="U2116" s="95"/>
      <c r="V2116" s="95"/>
    </row>
    <row r="2117" spans="2:22">
      <c r="B2117" s="70" t="s">
        <v>106</v>
      </c>
      <c r="C2117" s="101"/>
      <c r="D2117" s="72" t="s">
        <v>88</v>
      </c>
      <c r="E2117" s="95"/>
      <c r="F2117" s="72" t="s">
        <v>134</v>
      </c>
      <c r="G2117" s="95"/>
      <c r="H2117" s="72" t="s">
        <v>134</v>
      </c>
      <c r="I2117" s="101"/>
      <c r="J2117" s="92" t="s">
        <v>600</v>
      </c>
      <c r="K2117" s="93"/>
      <c r="L2117" s="92" t="s">
        <v>134</v>
      </c>
      <c r="M2117" s="71"/>
      <c r="N2117" s="72" t="s">
        <v>134</v>
      </c>
      <c r="O2117" s="71"/>
      <c r="P2117" s="72" t="s">
        <v>134</v>
      </c>
      <c r="Q2117" s="71"/>
      <c r="R2117" s="98">
        <v>36004</v>
      </c>
      <c r="S2117" s="87"/>
      <c r="T2117" s="95"/>
      <c r="U2117" s="95"/>
      <c r="V2117" s="95"/>
    </row>
    <row r="2118" spans="2:22">
      <c r="B2118" s="70" t="s">
        <v>106</v>
      </c>
      <c r="C2118" s="101"/>
      <c r="D2118" s="72" t="s">
        <v>88</v>
      </c>
      <c r="E2118" s="95"/>
      <c r="F2118" s="72" t="s">
        <v>134</v>
      </c>
      <c r="G2118" s="95"/>
      <c r="H2118" s="72" t="s">
        <v>134</v>
      </c>
      <c r="I2118" s="101"/>
      <c r="J2118" s="92" t="s">
        <v>134</v>
      </c>
      <c r="K2118" s="93"/>
      <c r="L2118" s="92" t="s">
        <v>134</v>
      </c>
      <c r="M2118" s="71"/>
      <c r="N2118" s="72" t="s">
        <v>134</v>
      </c>
      <c r="O2118" s="71"/>
      <c r="P2118" s="72" t="s">
        <v>134</v>
      </c>
      <c r="Q2118" s="71"/>
      <c r="R2118" s="98">
        <v>35832</v>
      </c>
      <c r="S2118" s="87"/>
    </row>
    <row r="2119" spans="2:22">
      <c r="B2119" s="84" t="s">
        <v>35</v>
      </c>
      <c r="C2119" s="85"/>
      <c r="D2119" s="86" t="s">
        <v>24</v>
      </c>
      <c r="E2119" s="96"/>
      <c r="F2119" s="86" t="s">
        <v>24</v>
      </c>
      <c r="G2119" s="96"/>
      <c r="H2119" s="86" t="s">
        <v>142</v>
      </c>
      <c r="I2119" s="85"/>
      <c r="J2119" s="88" t="s">
        <v>134</v>
      </c>
      <c r="K2119" s="89"/>
      <c r="L2119" s="88" t="s">
        <v>134</v>
      </c>
      <c r="M2119" s="90"/>
      <c r="N2119" s="86" t="s">
        <v>134</v>
      </c>
      <c r="O2119" s="90"/>
      <c r="P2119" s="86" t="s">
        <v>134</v>
      </c>
      <c r="Q2119" s="90"/>
      <c r="R2119" s="97">
        <v>45736</v>
      </c>
      <c r="S2119" s="87"/>
      <c r="T2119" s="96"/>
      <c r="U2119" s="96"/>
      <c r="V2119" s="96"/>
    </row>
    <row r="2120" spans="2:22" s="327" customFormat="1">
      <c r="B2120" s="70" t="s">
        <v>35</v>
      </c>
      <c r="D2120" s="72" t="s">
        <v>24</v>
      </c>
      <c r="E2120" s="95"/>
      <c r="F2120" s="72" t="s">
        <v>24</v>
      </c>
      <c r="G2120" s="95"/>
      <c r="H2120" s="72" t="s">
        <v>142</v>
      </c>
      <c r="J2120" s="92" t="s">
        <v>134</v>
      </c>
      <c r="K2120" s="93"/>
      <c r="L2120" s="92" t="s">
        <v>134</v>
      </c>
      <c r="M2120" s="71"/>
      <c r="N2120" s="72" t="s">
        <v>134</v>
      </c>
      <c r="O2120" s="71"/>
      <c r="P2120" s="72" t="s">
        <v>134</v>
      </c>
      <c r="Q2120" s="71"/>
      <c r="R2120" s="98">
        <v>45006</v>
      </c>
      <c r="S2120" s="102"/>
      <c r="T2120" s="95"/>
      <c r="U2120" s="95"/>
      <c r="V2120" s="95"/>
    </row>
    <row r="2121" spans="2:22" s="209" customFormat="1">
      <c r="B2121" s="70" t="s">
        <v>35</v>
      </c>
      <c r="D2121" s="72" t="s">
        <v>24</v>
      </c>
      <c r="E2121" s="95"/>
      <c r="F2121" s="72" t="s">
        <v>24</v>
      </c>
      <c r="G2121" s="95"/>
      <c r="H2121" s="72" t="s">
        <v>142</v>
      </c>
      <c r="J2121" s="92" t="s">
        <v>134</v>
      </c>
      <c r="K2121" s="93"/>
      <c r="L2121" s="92" t="s">
        <v>134</v>
      </c>
      <c r="M2121" s="71"/>
      <c r="N2121" s="72" t="s">
        <v>134</v>
      </c>
      <c r="O2121" s="71"/>
      <c r="P2121" s="72" t="s">
        <v>134</v>
      </c>
      <c r="Q2121" s="71"/>
      <c r="R2121" s="98">
        <v>44320</v>
      </c>
      <c r="S2121" s="102"/>
      <c r="T2121" s="95"/>
      <c r="U2121" s="95"/>
      <c r="V2121" s="95"/>
    </row>
    <row r="2122" spans="2:22">
      <c r="B2122" s="70" t="s">
        <v>35</v>
      </c>
      <c r="C2122" s="101"/>
      <c r="D2122" s="72" t="s">
        <v>24</v>
      </c>
      <c r="E2122" s="95"/>
      <c r="F2122" s="72" t="s">
        <v>24</v>
      </c>
      <c r="G2122" s="95"/>
      <c r="H2122" s="72" t="s">
        <v>142</v>
      </c>
      <c r="I2122" s="101"/>
      <c r="J2122" s="92" t="s">
        <v>134</v>
      </c>
      <c r="K2122" s="93"/>
      <c r="L2122" s="92" t="s">
        <v>134</v>
      </c>
      <c r="M2122" s="71"/>
      <c r="N2122" s="72" t="s">
        <v>134</v>
      </c>
      <c r="O2122" s="71"/>
      <c r="P2122" s="72" t="s">
        <v>134</v>
      </c>
      <c r="Q2122" s="71"/>
      <c r="R2122" s="98">
        <v>42882</v>
      </c>
      <c r="S2122" s="87"/>
      <c r="T2122" s="95"/>
      <c r="U2122" s="95"/>
      <c r="V2122" s="95"/>
    </row>
    <row r="2123" spans="2:22">
      <c r="B2123" s="70" t="s">
        <v>35</v>
      </c>
      <c r="C2123" s="101"/>
      <c r="D2123" s="72" t="s">
        <v>24</v>
      </c>
      <c r="E2123" s="95"/>
      <c r="F2123" s="72" t="s">
        <v>24</v>
      </c>
      <c r="G2123" s="95"/>
      <c r="H2123" s="72" t="s">
        <v>144</v>
      </c>
      <c r="I2123" s="101"/>
      <c r="J2123" s="92" t="s">
        <v>293</v>
      </c>
      <c r="K2123" s="93"/>
      <c r="L2123" s="92" t="s">
        <v>293</v>
      </c>
      <c r="M2123" s="71"/>
      <c r="N2123" s="72" t="s">
        <v>134</v>
      </c>
      <c r="O2123" s="71"/>
      <c r="P2123" s="72" t="s">
        <v>134</v>
      </c>
      <c r="Q2123" s="71"/>
      <c r="R2123" s="98">
        <v>42504</v>
      </c>
      <c r="S2123" s="87"/>
      <c r="T2123" s="95"/>
      <c r="U2123" s="95"/>
      <c r="V2123" s="95"/>
    </row>
    <row r="2124" spans="2:22">
      <c r="B2124" s="70" t="s">
        <v>35</v>
      </c>
      <c r="C2124" s="101"/>
      <c r="D2124" s="72" t="s">
        <v>24</v>
      </c>
      <c r="E2124" s="95"/>
      <c r="F2124" s="72" t="s">
        <v>24</v>
      </c>
      <c r="G2124" s="95"/>
      <c r="H2124" s="72" t="s">
        <v>285</v>
      </c>
      <c r="I2124" s="101"/>
      <c r="J2124" s="92" t="s">
        <v>600</v>
      </c>
      <c r="K2124" s="93"/>
      <c r="L2124" s="92" t="s">
        <v>600</v>
      </c>
      <c r="M2124" s="71"/>
      <c r="N2124" s="72" t="s">
        <v>134</v>
      </c>
      <c r="O2124" s="71"/>
      <c r="P2124" s="72" t="s">
        <v>134</v>
      </c>
      <c r="Q2124" s="71"/>
      <c r="R2124" s="98">
        <v>42433</v>
      </c>
      <c r="S2124" s="87"/>
      <c r="T2124" s="95"/>
      <c r="U2124" s="95"/>
      <c r="V2124" s="95"/>
    </row>
    <row r="2125" spans="2:22">
      <c r="B2125" s="70" t="s">
        <v>35</v>
      </c>
      <c r="C2125" s="101"/>
      <c r="D2125" s="72" t="s">
        <v>24</v>
      </c>
      <c r="E2125" s="95"/>
      <c r="F2125" s="72" t="s">
        <v>24</v>
      </c>
      <c r="G2125" s="95"/>
      <c r="H2125" s="72" t="s">
        <v>142</v>
      </c>
      <c r="I2125" s="101"/>
      <c r="J2125" s="92" t="s">
        <v>134</v>
      </c>
      <c r="K2125" s="93"/>
      <c r="L2125" s="92" t="s">
        <v>134</v>
      </c>
      <c r="M2125" s="71"/>
      <c r="N2125" s="72" t="s">
        <v>134</v>
      </c>
      <c r="O2125" s="71"/>
      <c r="P2125" s="72" t="s">
        <v>134</v>
      </c>
      <c r="Q2125" s="71"/>
      <c r="R2125" s="98">
        <v>39272</v>
      </c>
      <c r="S2125" s="87"/>
      <c r="T2125" s="95"/>
      <c r="U2125" s="95"/>
      <c r="V2125" s="95"/>
    </row>
    <row r="2126" spans="2:22">
      <c r="B2126" s="70" t="s">
        <v>35</v>
      </c>
      <c r="C2126" s="101"/>
      <c r="D2126" s="72" t="s">
        <v>29</v>
      </c>
      <c r="E2126" s="95"/>
      <c r="F2126" s="72" t="s">
        <v>29</v>
      </c>
      <c r="G2126" s="95"/>
      <c r="H2126" s="72" t="s">
        <v>142</v>
      </c>
      <c r="I2126" s="101"/>
      <c r="J2126" s="92" t="s">
        <v>134</v>
      </c>
      <c r="K2126" s="93"/>
      <c r="L2126" s="92" t="s">
        <v>134</v>
      </c>
      <c r="M2126" s="71"/>
      <c r="N2126" s="72" t="s">
        <v>134</v>
      </c>
      <c r="O2126" s="71"/>
      <c r="P2126" s="72" t="s">
        <v>134</v>
      </c>
      <c r="Q2126" s="71"/>
      <c r="R2126" s="98">
        <v>38994</v>
      </c>
      <c r="S2126" s="87"/>
      <c r="T2126" s="95"/>
      <c r="U2126" s="95"/>
      <c r="V2126" s="95"/>
    </row>
    <row r="2127" spans="2:22">
      <c r="B2127" s="70" t="s">
        <v>35</v>
      </c>
      <c r="C2127" s="101"/>
      <c r="D2127" s="72" t="s">
        <v>114</v>
      </c>
      <c r="E2127" s="95"/>
      <c r="F2127" s="72" t="s">
        <v>134</v>
      </c>
      <c r="G2127" s="95"/>
      <c r="H2127" s="72" t="s">
        <v>285</v>
      </c>
      <c r="I2127" s="101"/>
      <c r="J2127" s="92" t="s">
        <v>601</v>
      </c>
      <c r="K2127" s="93"/>
      <c r="L2127" s="92" t="s">
        <v>134</v>
      </c>
      <c r="M2127" s="71"/>
      <c r="N2127" s="72" t="s">
        <v>134</v>
      </c>
      <c r="O2127" s="71"/>
      <c r="P2127" s="72" t="s">
        <v>134</v>
      </c>
      <c r="Q2127" s="71"/>
      <c r="R2127" s="98">
        <v>38967</v>
      </c>
      <c r="S2127" s="87"/>
      <c r="T2127" s="95"/>
      <c r="U2127" s="95"/>
      <c r="V2127" s="95"/>
    </row>
    <row r="2128" spans="2:22">
      <c r="B2128" s="70" t="s">
        <v>35</v>
      </c>
      <c r="C2128" s="101"/>
      <c r="D2128" s="72" t="s">
        <v>114</v>
      </c>
      <c r="E2128" s="95"/>
      <c r="F2128" s="72" t="s">
        <v>134</v>
      </c>
      <c r="G2128" s="95"/>
      <c r="H2128" s="72" t="s">
        <v>142</v>
      </c>
      <c r="I2128" s="101"/>
      <c r="J2128" s="92" t="s">
        <v>134</v>
      </c>
      <c r="K2128" s="93"/>
      <c r="L2128" s="92" t="s">
        <v>134</v>
      </c>
      <c r="M2128" s="71"/>
      <c r="N2128" s="72" t="s">
        <v>134</v>
      </c>
      <c r="O2128" s="71"/>
      <c r="P2128" s="72" t="s">
        <v>134</v>
      </c>
      <c r="Q2128" s="71"/>
      <c r="R2128" s="98">
        <v>38342</v>
      </c>
      <c r="S2128" s="87"/>
      <c r="T2128" s="95"/>
      <c r="U2128" s="95"/>
      <c r="V2128" s="95"/>
    </row>
    <row r="2129" spans="2:22">
      <c r="B2129" s="70" t="s">
        <v>35</v>
      </c>
      <c r="C2129" s="101"/>
      <c r="D2129" s="72" t="s">
        <v>32</v>
      </c>
      <c r="E2129" s="95"/>
      <c r="F2129" s="72" t="s">
        <v>134</v>
      </c>
      <c r="G2129" s="95"/>
      <c r="H2129" s="72" t="s">
        <v>142</v>
      </c>
      <c r="I2129" s="101"/>
      <c r="J2129" s="92" t="s">
        <v>134</v>
      </c>
      <c r="K2129" s="93"/>
      <c r="L2129" s="92" t="s">
        <v>134</v>
      </c>
      <c r="M2129" s="71"/>
      <c r="N2129" s="72" t="s">
        <v>134</v>
      </c>
      <c r="O2129" s="71"/>
      <c r="P2129" s="72" t="s">
        <v>134</v>
      </c>
      <c r="Q2129" s="71"/>
      <c r="R2129" s="98">
        <v>37940</v>
      </c>
      <c r="S2129" s="87"/>
      <c r="T2129" s="95"/>
      <c r="U2129" s="95"/>
      <c r="V2129" s="95"/>
    </row>
    <row r="2130" spans="2:22">
      <c r="B2130" s="70" t="s">
        <v>35</v>
      </c>
      <c r="C2130" s="101"/>
      <c r="D2130" s="72" t="s">
        <v>32</v>
      </c>
      <c r="E2130" s="95"/>
      <c r="F2130" s="72" t="s">
        <v>134</v>
      </c>
      <c r="G2130" s="95"/>
      <c r="H2130" s="72" t="s">
        <v>134</v>
      </c>
      <c r="I2130" s="101"/>
      <c r="J2130" s="92" t="s">
        <v>134</v>
      </c>
      <c r="K2130" s="93"/>
      <c r="L2130" s="92" t="s">
        <v>134</v>
      </c>
      <c r="M2130" s="71"/>
      <c r="N2130" s="72" t="s">
        <v>134</v>
      </c>
      <c r="O2130" s="71"/>
      <c r="P2130" s="72" t="s">
        <v>134</v>
      </c>
      <c r="Q2130" s="71"/>
      <c r="R2130" s="98">
        <v>35775</v>
      </c>
      <c r="S2130" s="87"/>
      <c r="T2130" s="95"/>
      <c r="U2130" s="95"/>
      <c r="V2130" s="95"/>
    </row>
    <row r="2131" spans="2:22">
      <c r="B2131" s="70" t="s">
        <v>35</v>
      </c>
      <c r="C2131" s="101"/>
      <c r="D2131" s="72" t="s">
        <v>45</v>
      </c>
      <c r="E2131" s="95"/>
      <c r="F2131" s="72" t="s">
        <v>134</v>
      </c>
      <c r="G2131" s="95"/>
      <c r="H2131" s="72" t="s">
        <v>134</v>
      </c>
      <c r="I2131" s="101"/>
      <c r="J2131" s="92" t="s">
        <v>601</v>
      </c>
      <c r="K2131" s="93"/>
      <c r="L2131" s="92" t="s">
        <v>134</v>
      </c>
      <c r="M2131" s="71"/>
      <c r="N2131" s="72" t="s">
        <v>134</v>
      </c>
      <c r="O2131" s="71"/>
      <c r="P2131" s="72" t="s">
        <v>134</v>
      </c>
      <c r="Q2131" s="71"/>
      <c r="R2131" s="98">
        <v>35670</v>
      </c>
      <c r="S2131" s="87"/>
      <c r="T2131" s="95"/>
      <c r="U2131" s="95"/>
      <c r="V2131" s="95"/>
    </row>
    <row r="2132" spans="2:22">
      <c r="B2132" s="70" t="s">
        <v>35</v>
      </c>
      <c r="C2132" s="101"/>
      <c r="D2132" s="72" t="s">
        <v>45</v>
      </c>
      <c r="E2132" s="95"/>
      <c r="F2132" s="72" t="s">
        <v>134</v>
      </c>
      <c r="G2132" s="95"/>
      <c r="H2132" s="72" t="s">
        <v>134</v>
      </c>
      <c r="I2132" s="101"/>
      <c r="J2132" s="92" t="s">
        <v>134</v>
      </c>
      <c r="K2132" s="93"/>
      <c r="L2132" s="92" t="s">
        <v>134</v>
      </c>
      <c r="M2132" s="71"/>
      <c r="N2132" s="72" t="s">
        <v>134</v>
      </c>
      <c r="O2132" s="71"/>
      <c r="P2132" s="72" t="s">
        <v>134</v>
      </c>
      <c r="Q2132" s="71"/>
      <c r="R2132" s="98">
        <v>35093</v>
      </c>
      <c r="S2132" s="87"/>
      <c r="T2132" s="95"/>
      <c r="U2132" s="95"/>
      <c r="V2132" s="95"/>
    </row>
    <row r="2133" spans="2:22">
      <c r="B2133" s="84" t="s">
        <v>9</v>
      </c>
      <c r="C2133" s="85"/>
      <c r="D2133" s="86" t="s">
        <v>29</v>
      </c>
      <c r="E2133" s="96"/>
      <c r="F2133" s="86" t="s">
        <v>29</v>
      </c>
      <c r="G2133" s="96"/>
      <c r="H2133" s="86" t="s">
        <v>142</v>
      </c>
      <c r="I2133" s="85"/>
      <c r="J2133" s="88" t="s">
        <v>134</v>
      </c>
      <c r="K2133" s="89"/>
      <c r="L2133" s="88" t="s">
        <v>134</v>
      </c>
      <c r="M2133" s="90"/>
      <c r="N2133" s="86" t="s">
        <v>134</v>
      </c>
      <c r="O2133" s="90"/>
      <c r="P2133" s="86" t="s">
        <v>134</v>
      </c>
      <c r="Q2133" s="90"/>
      <c r="R2133" s="97">
        <v>45982</v>
      </c>
      <c r="S2133" s="87"/>
      <c r="T2133" s="96"/>
      <c r="U2133" s="96"/>
      <c r="V2133" s="96"/>
    </row>
    <row r="2134" spans="2:22" s="356" customFormat="1">
      <c r="B2134" s="70" t="s">
        <v>9</v>
      </c>
      <c r="D2134" s="72" t="s">
        <v>29</v>
      </c>
      <c r="E2134" s="95"/>
      <c r="F2134" s="72" t="s">
        <v>29</v>
      </c>
      <c r="G2134" s="95"/>
      <c r="H2134" s="72" t="s">
        <v>142</v>
      </c>
      <c r="J2134" s="92" t="s">
        <v>134</v>
      </c>
      <c r="K2134" s="93"/>
      <c r="L2134" s="92" t="s">
        <v>134</v>
      </c>
      <c r="M2134" s="71"/>
      <c r="N2134" s="72" t="s">
        <v>134</v>
      </c>
      <c r="O2134" s="71"/>
      <c r="P2134" s="72" t="s">
        <v>134</v>
      </c>
      <c r="Q2134" s="71"/>
      <c r="R2134" s="98">
        <v>45219</v>
      </c>
      <c r="S2134" s="102"/>
      <c r="T2134" s="95"/>
      <c r="U2134" s="95"/>
      <c r="V2134" s="95"/>
    </row>
    <row r="2135" spans="2:22" s="245" customFormat="1">
      <c r="B2135" s="70" t="s">
        <v>9</v>
      </c>
      <c r="D2135" s="72" t="s">
        <v>29</v>
      </c>
      <c r="E2135" s="95"/>
      <c r="F2135" s="72" t="s">
        <v>29</v>
      </c>
      <c r="G2135" s="95"/>
      <c r="H2135" s="72" t="s">
        <v>144</v>
      </c>
      <c r="J2135" s="92" t="s">
        <v>134</v>
      </c>
      <c r="K2135" s="93"/>
      <c r="L2135" s="92" t="s">
        <v>134</v>
      </c>
      <c r="M2135" s="71"/>
      <c r="N2135" s="72" t="s">
        <v>134</v>
      </c>
      <c r="O2135" s="71"/>
      <c r="P2135" s="72" t="s">
        <v>134</v>
      </c>
      <c r="Q2135" s="71"/>
      <c r="R2135" s="98">
        <v>44855</v>
      </c>
      <c r="S2135" s="102"/>
      <c r="T2135" s="95"/>
      <c r="U2135" s="95"/>
      <c r="V2135" s="95"/>
    </row>
    <row r="2136" spans="2:22" s="193" customFormat="1">
      <c r="B2136" s="70" t="s">
        <v>9</v>
      </c>
      <c r="D2136" s="72" t="s">
        <v>29</v>
      </c>
      <c r="E2136" s="95"/>
      <c r="F2136" s="72" t="s">
        <v>29</v>
      </c>
      <c r="G2136" s="95"/>
      <c r="H2136" s="72" t="s">
        <v>142</v>
      </c>
      <c r="J2136" s="92" t="s">
        <v>134</v>
      </c>
      <c r="K2136" s="93"/>
      <c r="L2136" s="92" t="s">
        <v>134</v>
      </c>
      <c r="M2136" s="71"/>
      <c r="N2136" s="72" t="s">
        <v>134</v>
      </c>
      <c r="O2136" s="71"/>
      <c r="P2136" s="72" t="s">
        <v>134</v>
      </c>
      <c r="Q2136" s="71"/>
      <c r="R2136" s="98">
        <v>44120</v>
      </c>
      <c r="S2136" s="102"/>
      <c r="T2136" s="95"/>
      <c r="U2136" s="95"/>
      <c r="V2136" s="95"/>
    </row>
    <row r="2137" spans="2:22">
      <c r="B2137" s="70" t="s">
        <v>9</v>
      </c>
      <c r="C2137" s="101"/>
      <c r="D2137" s="72" t="s">
        <v>24</v>
      </c>
      <c r="E2137" s="95"/>
      <c r="F2137" s="72" t="s">
        <v>24</v>
      </c>
      <c r="G2137" s="95"/>
      <c r="H2137" s="72" t="s">
        <v>144</v>
      </c>
      <c r="I2137" s="101"/>
      <c r="J2137" s="92" t="s">
        <v>134</v>
      </c>
      <c r="K2137" s="93"/>
      <c r="L2137" s="92" t="s">
        <v>134</v>
      </c>
      <c r="M2137" s="71"/>
      <c r="N2137" s="72" t="s">
        <v>134</v>
      </c>
      <c r="O2137" s="71"/>
      <c r="P2137" s="72" t="s">
        <v>134</v>
      </c>
      <c r="Q2137" s="71"/>
      <c r="R2137" s="98">
        <v>43777</v>
      </c>
      <c r="S2137" s="87"/>
      <c r="T2137" s="95"/>
      <c r="U2137" s="95"/>
      <c r="V2137" s="95"/>
    </row>
    <row r="2138" spans="2:22">
      <c r="B2138" s="70" t="s">
        <v>9</v>
      </c>
      <c r="C2138" s="101"/>
      <c r="D2138" s="72" t="s">
        <v>24</v>
      </c>
      <c r="E2138" s="95"/>
      <c r="F2138" s="72" t="s">
        <v>24</v>
      </c>
      <c r="G2138" s="95"/>
      <c r="H2138" s="72" t="s">
        <v>142</v>
      </c>
      <c r="I2138" s="101"/>
      <c r="J2138" s="92" t="s">
        <v>134</v>
      </c>
      <c r="K2138" s="93"/>
      <c r="L2138" s="92" t="s">
        <v>134</v>
      </c>
      <c r="M2138" s="71"/>
      <c r="N2138" s="72" t="s">
        <v>134</v>
      </c>
      <c r="O2138" s="71"/>
      <c r="P2138" s="72" t="s">
        <v>134</v>
      </c>
      <c r="Q2138" s="71"/>
      <c r="R2138" s="98">
        <v>43000</v>
      </c>
      <c r="S2138" s="87"/>
      <c r="T2138" s="95"/>
      <c r="U2138" s="95"/>
      <c r="V2138" s="95"/>
    </row>
    <row r="2139" spans="2:22">
      <c r="B2139" s="70" t="s">
        <v>9</v>
      </c>
      <c r="C2139" s="101"/>
      <c r="D2139" s="72" t="s">
        <v>19</v>
      </c>
      <c r="E2139" s="95"/>
      <c r="F2139" s="72" t="s">
        <v>19</v>
      </c>
      <c r="G2139" s="95"/>
      <c r="H2139" s="72" t="s">
        <v>144</v>
      </c>
      <c r="I2139" s="101"/>
      <c r="J2139" s="92" t="s">
        <v>134</v>
      </c>
      <c r="K2139" s="93"/>
      <c r="L2139" s="92" t="s">
        <v>134</v>
      </c>
      <c r="M2139" s="71"/>
      <c r="N2139" s="72" t="s">
        <v>134</v>
      </c>
      <c r="O2139" s="71"/>
      <c r="P2139" s="72" t="s">
        <v>134</v>
      </c>
      <c r="Q2139" s="71"/>
      <c r="R2139" s="98">
        <v>42545</v>
      </c>
      <c r="S2139" s="87"/>
      <c r="T2139" s="95"/>
      <c r="U2139" s="95"/>
      <c r="V2139" s="95"/>
    </row>
    <row r="2140" spans="2:22">
      <c r="B2140" s="70" t="s">
        <v>9</v>
      </c>
      <c r="C2140" s="101"/>
      <c r="D2140" s="72" t="s">
        <v>19</v>
      </c>
      <c r="E2140" s="95"/>
      <c r="F2140" s="72" t="s">
        <v>19</v>
      </c>
      <c r="G2140" s="95"/>
      <c r="H2140" s="72" t="s">
        <v>142</v>
      </c>
      <c r="I2140" s="101"/>
      <c r="J2140" s="92" t="s">
        <v>134</v>
      </c>
      <c r="K2140" s="93"/>
      <c r="L2140" s="92" t="s">
        <v>134</v>
      </c>
      <c r="M2140" s="71"/>
      <c r="N2140" s="72" t="s">
        <v>134</v>
      </c>
      <c r="O2140" s="71"/>
      <c r="P2140" s="72" t="s">
        <v>134</v>
      </c>
      <c r="Q2140" s="71"/>
      <c r="R2140" s="98">
        <v>41327</v>
      </c>
      <c r="S2140" s="87"/>
      <c r="T2140" s="95"/>
      <c r="U2140" s="95"/>
      <c r="V2140" s="95"/>
    </row>
    <row r="2141" spans="2:22">
      <c r="B2141" s="70" t="s">
        <v>9</v>
      </c>
      <c r="C2141" s="101"/>
      <c r="D2141" s="72" t="s">
        <v>2</v>
      </c>
      <c r="E2141" s="95"/>
      <c r="F2141" s="72" t="s">
        <v>2</v>
      </c>
      <c r="G2141" s="95"/>
      <c r="H2141" s="72" t="s">
        <v>144</v>
      </c>
      <c r="I2141" s="101"/>
      <c r="J2141" s="92" t="s">
        <v>134</v>
      </c>
      <c r="K2141" s="93"/>
      <c r="L2141" s="92" t="s">
        <v>134</v>
      </c>
      <c r="M2141" s="71"/>
      <c r="N2141" s="72" t="s">
        <v>134</v>
      </c>
      <c r="O2141" s="71"/>
      <c r="P2141" s="72" t="s">
        <v>134</v>
      </c>
      <c r="Q2141" s="71"/>
      <c r="R2141" s="98">
        <v>40952</v>
      </c>
      <c r="S2141" s="87"/>
      <c r="T2141" s="95"/>
      <c r="U2141" s="95"/>
      <c r="V2141" s="95"/>
    </row>
    <row r="2142" spans="2:22">
      <c r="B2142" s="70" t="s">
        <v>9</v>
      </c>
      <c r="C2142" s="101"/>
      <c r="D2142" s="72" t="s">
        <v>2</v>
      </c>
      <c r="E2142" s="95"/>
      <c r="F2142" s="72" t="s">
        <v>2</v>
      </c>
      <c r="G2142" s="95"/>
      <c r="H2142" s="72" t="s">
        <v>142</v>
      </c>
      <c r="I2142" s="101"/>
      <c r="J2142" s="92" t="s">
        <v>134</v>
      </c>
      <c r="K2142" s="93"/>
      <c r="L2142" s="92" t="s">
        <v>134</v>
      </c>
      <c r="M2142" s="71"/>
      <c r="N2142" s="72" t="s">
        <v>134</v>
      </c>
      <c r="O2142" s="71"/>
      <c r="P2142" s="72" t="s">
        <v>134</v>
      </c>
      <c r="Q2142" s="71"/>
      <c r="R2142" s="98">
        <v>37940</v>
      </c>
      <c r="S2142" s="87"/>
      <c r="T2142" s="95"/>
      <c r="U2142" s="95"/>
      <c r="V2142" s="95"/>
    </row>
    <row r="2143" spans="2:22">
      <c r="B2143" s="70" t="s">
        <v>9</v>
      </c>
      <c r="C2143" s="101"/>
      <c r="D2143" s="72" t="s">
        <v>2</v>
      </c>
      <c r="E2143" s="95"/>
      <c r="F2143" s="72" t="s">
        <v>2</v>
      </c>
      <c r="G2143" s="95"/>
      <c r="H2143" s="72" t="s">
        <v>134</v>
      </c>
      <c r="I2143" s="101"/>
      <c r="J2143" s="92" t="s">
        <v>134</v>
      </c>
      <c r="K2143" s="93"/>
      <c r="L2143" s="92" t="s">
        <v>134</v>
      </c>
      <c r="M2143" s="71"/>
      <c r="N2143" s="72" t="s">
        <v>134</v>
      </c>
      <c r="O2143" s="71"/>
      <c r="P2143" s="72" t="s">
        <v>134</v>
      </c>
      <c r="Q2143" s="71"/>
      <c r="R2143" s="98">
        <v>34086</v>
      </c>
      <c r="S2143" s="87"/>
      <c r="T2143" s="95"/>
      <c r="U2143" s="95"/>
      <c r="V2143" s="95"/>
    </row>
    <row r="2144" spans="2:22">
      <c r="B2144" s="70" t="s">
        <v>9</v>
      </c>
      <c r="C2144" s="101"/>
      <c r="D2144" s="72" t="s">
        <v>2</v>
      </c>
      <c r="E2144" s="95"/>
      <c r="F2144" s="72" t="s">
        <v>134</v>
      </c>
      <c r="G2144" s="95"/>
      <c r="H2144" s="72" t="s">
        <v>134</v>
      </c>
      <c r="I2144" s="101"/>
      <c r="J2144" s="92" t="s">
        <v>134</v>
      </c>
      <c r="K2144" s="93"/>
      <c r="L2144" s="92" t="s">
        <v>134</v>
      </c>
      <c r="M2144" s="71"/>
      <c r="N2144" s="72" t="s">
        <v>134</v>
      </c>
      <c r="O2144" s="71"/>
      <c r="P2144" s="72" t="s">
        <v>134</v>
      </c>
      <c r="Q2144" s="71"/>
      <c r="R2144" s="98">
        <v>28580</v>
      </c>
      <c r="S2144" s="87"/>
      <c r="T2144" s="95"/>
      <c r="U2144" s="95"/>
      <c r="V2144" s="95"/>
    </row>
    <row r="2145" spans="2:22">
      <c r="B2145" s="84" t="s">
        <v>127</v>
      </c>
      <c r="C2145" s="85"/>
      <c r="D2145" s="86" t="s">
        <v>19</v>
      </c>
      <c r="E2145" s="96"/>
      <c r="F2145" s="86" t="s">
        <v>19</v>
      </c>
      <c r="G2145" s="96"/>
      <c r="H2145" s="86" t="s">
        <v>142</v>
      </c>
      <c r="I2145" s="85"/>
      <c r="J2145" s="88" t="s">
        <v>134</v>
      </c>
      <c r="K2145" s="89"/>
      <c r="L2145" s="88" t="s">
        <v>134</v>
      </c>
      <c r="M2145" s="90"/>
      <c r="N2145" s="86" t="s">
        <v>134</v>
      </c>
      <c r="O2145" s="90"/>
      <c r="P2145" s="86" t="s">
        <v>134</v>
      </c>
      <c r="Q2145" s="90"/>
      <c r="R2145" s="97">
        <v>45793</v>
      </c>
      <c r="S2145" s="87"/>
      <c r="T2145" s="95"/>
      <c r="U2145" s="95"/>
      <c r="V2145" s="95"/>
    </row>
    <row r="2146" spans="2:22" s="336" customFormat="1">
      <c r="B2146" s="70" t="s">
        <v>127</v>
      </c>
      <c r="D2146" s="72" t="s">
        <v>2</v>
      </c>
      <c r="E2146" s="95"/>
      <c r="F2146" s="72" t="s">
        <v>2</v>
      </c>
      <c r="G2146" s="95"/>
      <c r="H2146" s="72" t="s">
        <v>144</v>
      </c>
      <c r="J2146" s="92" t="s">
        <v>134</v>
      </c>
      <c r="K2146" s="93"/>
      <c r="L2146" s="92" t="s">
        <v>134</v>
      </c>
      <c r="M2146" s="71"/>
      <c r="N2146" s="72" t="s">
        <v>134</v>
      </c>
      <c r="O2146" s="71"/>
      <c r="P2146" s="72" t="s">
        <v>134</v>
      </c>
      <c r="Q2146" s="71"/>
      <c r="R2146" s="98">
        <v>45240</v>
      </c>
      <c r="S2146" s="102"/>
      <c r="T2146" s="95"/>
      <c r="U2146" s="95"/>
      <c r="V2146" s="95"/>
    </row>
    <row r="2147" spans="2:22" s="248" customFormat="1">
      <c r="B2147" s="70" t="s">
        <v>127</v>
      </c>
      <c r="D2147" s="72" t="s">
        <v>2</v>
      </c>
      <c r="E2147" s="95"/>
      <c r="F2147" s="72" t="s">
        <v>2</v>
      </c>
      <c r="G2147" s="95"/>
      <c r="H2147" s="72" t="s">
        <v>142</v>
      </c>
      <c r="J2147" s="92" t="s">
        <v>134</v>
      </c>
      <c r="K2147" s="93"/>
      <c r="L2147" s="92" t="s">
        <v>134</v>
      </c>
      <c r="M2147" s="71"/>
      <c r="N2147" s="72" t="s">
        <v>134</v>
      </c>
      <c r="O2147" s="71"/>
      <c r="P2147" s="72" t="s">
        <v>134</v>
      </c>
      <c r="Q2147" s="71"/>
      <c r="R2147" s="98">
        <v>44736</v>
      </c>
      <c r="S2147" s="102"/>
      <c r="T2147" s="95"/>
      <c r="U2147" s="95"/>
      <c r="V2147" s="95"/>
    </row>
    <row r="2148" spans="2:22">
      <c r="B2148" s="70" t="s">
        <v>127</v>
      </c>
      <c r="C2148" s="177"/>
      <c r="D2148" s="72" t="s">
        <v>2</v>
      </c>
      <c r="E2148" s="95"/>
      <c r="F2148" s="72" t="s">
        <v>2</v>
      </c>
      <c r="G2148" s="95"/>
      <c r="H2148" s="72" t="s">
        <v>142</v>
      </c>
      <c r="I2148" s="177"/>
      <c r="J2148" s="92" t="s">
        <v>134</v>
      </c>
      <c r="K2148" s="93"/>
      <c r="L2148" s="92" t="s">
        <v>134</v>
      </c>
      <c r="M2148" s="71"/>
      <c r="N2148" s="72" t="s">
        <v>134</v>
      </c>
      <c r="O2148" s="71"/>
      <c r="P2148" s="72" t="s">
        <v>134</v>
      </c>
      <c r="Q2148" s="71"/>
      <c r="R2148" s="98">
        <v>41473</v>
      </c>
      <c r="S2148" s="87"/>
      <c r="T2148" s="96"/>
      <c r="U2148" s="96"/>
      <c r="V2148" s="96"/>
    </row>
    <row r="2149" spans="2:22">
      <c r="B2149" s="70" t="s">
        <v>127</v>
      </c>
      <c r="C2149" s="101"/>
      <c r="D2149" s="72" t="s">
        <v>2</v>
      </c>
      <c r="E2149" s="95"/>
      <c r="F2149" s="72" t="s">
        <v>2</v>
      </c>
      <c r="G2149" s="95"/>
      <c r="H2149" s="72" t="s">
        <v>144</v>
      </c>
      <c r="I2149" s="101"/>
      <c r="J2149" s="92" t="s">
        <v>293</v>
      </c>
      <c r="K2149" s="93"/>
      <c r="L2149" s="92" t="s">
        <v>293</v>
      </c>
      <c r="M2149" s="71"/>
      <c r="N2149" s="72" t="s">
        <v>134</v>
      </c>
      <c r="O2149" s="71"/>
      <c r="P2149" s="72" t="s">
        <v>134</v>
      </c>
      <c r="Q2149" s="71"/>
      <c r="R2149" s="98">
        <v>40757</v>
      </c>
      <c r="S2149" s="87"/>
      <c r="T2149" s="95"/>
      <c r="U2149" s="95"/>
      <c r="V2149" s="95"/>
    </row>
    <row r="2150" spans="2:22">
      <c r="B2150" s="70" t="s">
        <v>127</v>
      </c>
      <c r="C2150" s="101"/>
      <c r="D2150" s="72" t="s">
        <v>2</v>
      </c>
      <c r="E2150" s="95"/>
      <c r="F2150" s="72" t="s">
        <v>2</v>
      </c>
      <c r="G2150" s="95"/>
      <c r="H2150" s="72" t="s">
        <v>285</v>
      </c>
      <c r="I2150" s="101"/>
      <c r="J2150" s="92" t="s">
        <v>600</v>
      </c>
      <c r="K2150" s="93"/>
      <c r="L2150" s="92" t="s">
        <v>600</v>
      </c>
      <c r="M2150" s="71"/>
      <c r="N2150" s="72" t="s">
        <v>134</v>
      </c>
      <c r="O2150" s="71"/>
      <c r="P2150" s="72" t="s">
        <v>134</v>
      </c>
      <c r="Q2150" s="71"/>
      <c r="R2150" s="98">
        <v>40737</v>
      </c>
      <c r="S2150" s="87"/>
      <c r="T2150" s="95"/>
      <c r="U2150" s="95"/>
      <c r="V2150" s="95"/>
    </row>
    <row r="2151" spans="2:22">
      <c r="B2151" s="70" t="s">
        <v>127</v>
      </c>
      <c r="C2151" s="101"/>
      <c r="D2151" s="72" t="s">
        <v>2</v>
      </c>
      <c r="E2151" s="95"/>
      <c r="F2151" s="72" t="s">
        <v>2</v>
      </c>
      <c r="G2151" s="95"/>
      <c r="H2151" s="72" t="s">
        <v>142</v>
      </c>
      <c r="I2151" s="101"/>
      <c r="J2151" s="92" t="s">
        <v>134</v>
      </c>
      <c r="K2151" s="93"/>
      <c r="L2151" s="92" t="s">
        <v>134</v>
      </c>
      <c r="M2151" s="71"/>
      <c r="N2151" s="72" t="s">
        <v>134</v>
      </c>
      <c r="O2151" s="71"/>
      <c r="P2151" s="72" t="s">
        <v>134</v>
      </c>
      <c r="Q2151" s="71"/>
      <c r="R2151" s="98">
        <v>37940</v>
      </c>
      <c r="S2151" s="87"/>
      <c r="T2151" s="95"/>
      <c r="U2151" s="95"/>
      <c r="V2151" s="95"/>
    </row>
    <row r="2152" spans="2:22">
      <c r="B2152" s="70" t="s">
        <v>127</v>
      </c>
      <c r="C2152" s="101"/>
      <c r="D2152" s="72" t="s">
        <v>2</v>
      </c>
      <c r="E2152" s="95"/>
      <c r="F2152" s="72" t="s">
        <v>2</v>
      </c>
      <c r="G2152" s="95"/>
      <c r="H2152" s="72" t="s">
        <v>134</v>
      </c>
      <c r="I2152" s="101"/>
      <c r="J2152" s="92" t="s">
        <v>134</v>
      </c>
      <c r="K2152" s="93"/>
      <c r="L2152" s="92" t="s">
        <v>134</v>
      </c>
      <c r="M2152" s="71"/>
      <c r="N2152" s="72" t="s">
        <v>134</v>
      </c>
      <c r="O2152" s="71"/>
      <c r="P2152" s="72" t="s">
        <v>134</v>
      </c>
      <c r="Q2152" s="71"/>
      <c r="R2152" s="98">
        <v>17934</v>
      </c>
      <c r="S2152" s="87"/>
      <c r="T2152" s="95"/>
      <c r="U2152" s="95"/>
      <c r="V2152" s="95"/>
    </row>
    <row r="2153" spans="2:22">
      <c r="B2153" s="84" t="s">
        <v>65</v>
      </c>
      <c r="C2153" s="85"/>
      <c r="D2153" s="86" t="s">
        <v>45</v>
      </c>
      <c r="E2153" s="96"/>
      <c r="F2153" s="86" t="s">
        <v>45</v>
      </c>
      <c r="G2153" s="96"/>
      <c r="H2153" s="86" t="s">
        <v>142</v>
      </c>
      <c r="I2153" s="85"/>
      <c r="J2153" s="88" t="s">
        <v>134</v>
      </c>
      <c r="K2153" s="89"/>
      <c r="L2153" s="88" t="s">
        <v>134</v>
      </c>
      <c r="M2153" s="90"/>
      <c r="N2153" s="86" t="s">
        <v>134</v>
      </c>
      <c r="O2153" s="90"/>
      <c r="P2153" s="86" t="s">
        <v>134</v>
      </c>
      <c r="Q2153" s="90"/>
      <c r="R2153" s="97">
        <v>46049</v>
      </c>
      <c r="S2153" s="87"/>
      <c r="T2153" s="95"/>
      <c r="U2153" s="95"/>
      <c r="V2153" s="95"/>
    </row>
    <row r="2154" spans="2:22" s="364" customFormat="1">
      <c r="B2154" s="70" t="s">
        <v>65</v>
      </c>
      <c r="D2154" s="72" t="s">
        <v>45</v>
      </c>
      <c r="E2154" s="95"/>
      <c r="F2154" s="72" t="s">
        <v>45</v>
      </c>
      <c r="G2154" s="95"/>
      <c r="H2154" s="72" t="s">
        <v>142</v>
      </c>
      <c r="J2154" s="92" t="s">
        <v>134</v>
      </c>
      <c r="K2154" s="93"/>
      <c r="L2154" s="92" t="s">
        <v>134</v>
      </c>
      <c r="M2154" s="71"/>
      <c r="N2154" s="72" t="s">
        <v>134</v>
      </c>
      <c r="O2154" s="71"/>
      <c r="P2154" s="72" t="s">
        <v>134</v>
      </c>
      <c r="Q2154" s="71"/>
      <c r="R2154" s="98">
        <v>45366</v>
      </c>
      <c r="S2154" s="102"/>
      <c r="T2154" s="95"/>
      <c r="U2154" s="95"/>
      <c r="V2154" s="95"/>
    </row>
    <row r="2155" spans="2:22" s="274" customFormat="1">
      <c r="B2155" s="70" t="s">
        <v>65</v>
      </c>
      <c r="D2155" s="72" t="s">
        <v>39</v>
      </c>
      <c r="E2155" s="95"/>
      <c r="F2155" s="72" t="s">
        <v>39</v>
      </c>
      <c r="G2155" s="95"/>
      <c r="H2155" s="72" t="s">
        <v>143</v>
      </c>
      <c r="J2155" s="92" t="s">
        <v>134</v>
      </c>
      <c r="K2155" s="93"/>
      <c r="L2155" s="92" t="s">
        <v>134</v>
      </c>
      <c r="M2155" s="71"/>
      <c r="N2155" s="72" t="s">
        <v>134</v>
      </c>
      <c r="O2155" s="71"/>
      <c r="P2155" s="72" t="s">
        <v>134</v>
      </c>
      <c r="Q2155" s="71"/>
      <c r="R2155" s="98">
        <v>45063</v>
      </c>
      <c r="S2155" s="102"/>
      <c r="T2155" s="95"/>
      <c r="U2155" s="95"/>
      <c r="V2155" s="95"/>
    </row>
    <row r="2156" spans="2:22" s="216" customFormat="1">
      <c r="B2156" s="70" t="s">
        <v>65</v>
      </c>
      <c r="D2156" s="72" t="s">
        <v>39</v>
      </c>
      <c r="E2156" s="95"/>
      <c r="F2156" s="72" t="s">
        <v>39</v>
      </c>
      <c r="G2156" s="95"/>
      <c r="H2156" s="72" t="s">
        <v>142</v>
      </c>
      <c r="J2156" s="92" t="s">
        <v>134</v>
      </c>
      <c r="K2156" s="93"/>
      <c r="L2156" s="92" t="s">
        <v>134</v>
      </c>
      <c r="M2156" s="71"/>
      <c r="N2156" s="72" t="s">
        <v>134</v>
      </c>
      <c r="O2156" s="71"/>
      <c r="P2156" s="72" t="s">
        <v>134</v>
      </c>
      <c r="Q2156" s="71"/>
      <c r="R2156" s="98">
        <v>44418</v>
      </c>
      <c r="S2156" s="102"/>
      <c r="T2156" s="95"/>
      <c r="U2156" s="95"/>
      <c r="V2156" s="95"/>
    </row>
    <row r="2157" spans="2:22">
      <c r="B2157" s="70" t="s">
        <v>65</v>
      </c>
      <c r="C2157" s="141"/>
      <c r="D2157" s="72" t="s">
        <v>39</v>
      </c>
      <c r="E2157" s="95"/>
      <c r="F2157" s="72" t="s">
        <v>39</v>
      </c>
      <c r="G2157" s="95"/>
      <c r="H2157" s="72" t="s">
        <v>142</v>
      </c>
      <c r="I2157" s="141"/>
      <c r="J2157" s="92" t="s">
        <v>134</v>
      </c>
      <c r="K2157" s="93"/>
      <c r="L2157" s="92" t="s">
        <v>134</v>
      </c>
      <c r="M2157" s="71"/>
      <c r="N2157" s="72" t="s">
        <v>134</v>
      </c>
      <c r="O2157" s="71"/>
      <c r="P2157" s="72" t="s">
        <v>134</v>
      </c>
      <c r="Q2157" s="71"/>
      <c r="R2157" s="98">
        <v>42929</v>
      </c>
      <c r="S2157" s="87"/>
      <c r="T2157" s="96"/>
      <c r="U2157" s="96"/>
      <c r="V2157" s="96"/>
    </row>
    <row r="2158" spans="2:22">
      <c r="B2158" s="70" t="s">
        <v>65</v>
      </c>
      <c r="C2158" s="101"/>
      <c r="D2158" s="72" t="s">
        <v>39</v>
      </c>
      <c r="E2158" s="95"/>
      <c r="F2158" s="72" t="s">
        <v>39</v>
      </c>
      <c r="G2158" s="95"/>
      <c r="H2158" s="72" t="s">
        <v>144</v>
      </c>
      <c r="I2158" s="101"/>
      <c r="J2158" s="92" t="s">
        <v>134</v>
      </c>
      <c r="K2158" s="93"/>
      <c r="L2158" s="92" t="s">
        <v>134</v>
      </c>
      <c r="M2158" s="71"/>
      <c r="N2158" s="72" t="s">
        <v>134</v>
      </c>
      <c r="O2158" s="71"/>
      <c r="P2158" s="72" t="s">
        <v>134</v>
      </c>
      <c r="Q2158" s="71"/>
      <c r="R2158" s="98">
        <v>42543</v>
      </c>
      <c r="S2158" s="87"/>
      <c r="T2158" s="95"/>
      <c r="U2158" s="95"/>
      <c r="V2158" s="95"/>
    </row>
    <row r="2159" spans="2:22">
      <c r="B2159" s="70" t="s">
        <v>65</v>
      </c>
      <c r="C2159" s="101"/>
      <c r="D2159" s="72" t="s">
        <v>39</v>
      </c>
      <c r="E2159" s="95"/>
      <c r="F2159" s="72" t="s">
        <v>39</v>
      </c>
      <c r="G2159" s="95"/>
      <c r="H2159" s="72" t="s">
        <v>142</v>
      </c>
      <c r="I2159" s="101"/>
      <c r="J2159" s="92" t="s">
        <v>134</v>
      </c>
      <c r="K2159" s="93"/>
      <c r="L2159" s="92" t="s">
        <v>134</v>
      </c>
      <c r="M2159" s="71"/>
      <c r="N2159" s="72" t="s">
        <v>134</v>
      </c>
      <c r="O2159" s="71"/>
      <c r="P2159" s="72" t="s">
        <v>134</v>
      </c>
      <c r="Q2159" s="71"/>
      <c r="R2159" s="98">
        <v>41788</v>
      </c>
      <c r="S2159" s="87"/>
      <c r="T2159" s="95"/>
      <c r="U2159" s="95"/>
      <c r="V2159" s="95"/>
    </row>
    <row r="2160" spans="2:22">
      <c r="B2160" s="70" t="s">
        <v>65</v>
      </c>
      <c r="C2160" s="101"/>
      <c r="D2160" s="72" t="s">
        <v>53</v>
      </c>
      <c r="E2160" s="95"/>
      <c r="F2160" s="72" t="s">
        <v>53</v>
      </c>
      <c r="G2160" s="95"/>
      <c r="H2160" s="72" t="s">
        <v>143</v>
      </c>
      <c r="I2160" s="101"/>
      <c r="J2160" s="92" t="s">
        <v>134</v>
      </c>
      <c r="K2160" s="93"/>
      <c r="L2160" s="92" t="s">
        <v>134</v>
      </c>
      <c r="M2160" s="71"/>
      <c r="N2160" s="72" t="s">
        <v>134</v>
      </c>
      <c r="O2160" s="71"/>
      <c r="P2160" s="72" t="s">
        <v>134</v>
      </c>
      <c r="Q2160" s="71"/>
      <c r="R2160" s="98">
        <v>41121</v>
      </c>
      <c r="S2160" s="87"/>
      <c r="T2160" s="95"/>
      <c r="U2160" s="95"/>
      <c r="V2160" s="95"/>
    </row>
    <row r="2161" spans="2:22">
      <c r="B2161" s="70" t="s">
        <v>65</v>
      </c>
      <c r="C2161" s="101"/>
      <c r="D2161" s="72" t="s">
        <v>56</v>
      </c>
      <c r="E2161" s="95"/>
      <c r="F2161" s="72" t="s">
        <v>56</v>
      </c>
      <c r="G2161" s="95"/>
      <c r="H2161" s="72" t="s">
        <v>143</v>
      </c>
      <c r="I2161" s="101"/>
      <c r="J2161" s="92" t="s">
        <v>134</v>
      </c>
      <c r="K2161" s="93"/>
      <c r="L2161" s="92" t="s">
        <v>134</v>
      </c>
      <c r="M2161" s="71"/>
      <c r="N2161" s="72" t="s">
        <v>134</v>
      </c>
      <c r="O2161" s="71"/>
      <c r="P2161" s="72" t="s">
        <v>134</v>
      </c>
      <c r="Q2161" s="71"/>
      <c r="R2161" s="98">
        <v>40934</v>
      </c>
      <c r="S2161" s="87"/>
      <c r="T2161" s="95"/>
      <c r="U2161" s="95"/>
      <c r="V2161" s="95"/>
    </row>
    <row r="2162" spans="2:22">
      <c r="B2162" s="70" t="s">
        <v>65</v>
      </c>
      <c r="C2162" s="101"/>
      <c r="D2162" s="72" t="s">
        <v>56</v>
      </c>
      <c r="E2162" s="95"/>
      <c r="F2162" s="72" t="s">
        <v>56</v>
      </c>
      <c r="G2162" s="95"/>
      <c r="H2162" s="72" t="s">
        <v>299</v>
      </c>
      <c r="I2162" s="101"/>
      <c r="J2162" s="92" t="s">
        <v>134</v>
      </c>
      <c r="K2162" s="93"/>
      <c r="L2162" s="92" t="s">
        <v>134</v>
      </c>
      <c r="M2162" s="71"/>
      <c r="N2162" s="72" t="s">
        <v>134</v>
      </c>
      <c r="O2162" s="71"/>
      <c r="P2162" s="72" t="s">
        <v>134</v>
      </c>
      <c r="Q2162" s="71"/>
      <c r="R2162" s="98">
        <v>40520</v>
      </c>
      <c r="S2162" s="87"/>
      <c r="T2162" s="95"/>
      <c r="U2162" s="95"/>
      <c r="V2162" s="95"/>
    </row>
    <row r="2163" spans="2:22">
      <c r="B2163" s="70" t="s">
        <v>65</v>
      </c>
      <c r="C2163" s="101"/>
      <c r="D2163" s="72" t="s">
        <v>79</v>
      </c>
      <c r="E2163" s="95"/>
      <c r="F2163" s="72" t="s">
        <v>79</v>
      </c>
      <c r="G2163" s="95"/>
      <c r="H2163" s="72" t="s">
        <v>142</v>
      </c>
      <c r="I2163" s="101"/>
      <c r="J2163" s="92" t="s">
        <v>601</v>
      </c>
      <c r="K2163" s="93"/>
      <c r="L2163" s="92" t="s">
        <v>601</v>
      </c>
      <c r="M2163" s="71"/>
      <c r="N2163" s="72" t="s">
        <v>134</v>
      </c>
      <c r="O2163" s="71"/>
      <c r="P2163" s="72" t="s">
        <v>134</v>
      </c>
      <c r="Q2163" s="71"/>
      <c r="R2163" s="98">
        <v>40374</v>
      </c>
      <c r="S2163" s="87"/>
      <c r="T2163" s="95"/>
      <c r="U2163" s="95"/>
      <c r="V2163" s="95"/>
    </row>
    <row r="2164" spans="2:22">
      <c r="B2164" s="70" t="s">
        <v>65</v>
      </c>
      <c r="C2164" s="101"/>
      <c r="D2164" s="72" t="s">
        <v>79</v>
      </c>
      <c r="E2164" s="95"/>
      <c r="F2164" s="72" t="s">
        <v>79</v>
      </c>
      <c r="G2164" s="95"/>
      <c r="H2164" s="72" t="s">
        <v>142</v>
      </c>
      <c r="I2164" s="101"/>
      <c r="J2164" s="92" t="s">
        <v>134</v>
      </c>
      <c r="K2164" s="93"/>
      <c r="L2164" s="92" t="s">
        <v>134</v>
      </c>
      <c r="M2164" s="71"/>
      <c r="N2164" s="72" t="s">
        <v>134</v>
      </c>
      <c r="O2164" s="71"/>
      <c r="P2164" s="72" t="s">
        <v>134</v>
      </c>
      <c r="Q2164" s="71"/>
      <c r="R2164" s="98">
        <v>39825</v>
      </c>
      <c r="S2164" s="87"/>
      <c r="T2164" s="95"/>
      <c r="U2164" s="95"/>
      <c r="V2164" s="95"/>
    </row>
    <row r="2165" spans="2:22">
      <c r="B2165" s="70" t="s">
        <v>65</v>
      </c>
      <c r="C2165" s="101"/>
      <c r="D2165" s="72" t="s">
        <v>69</v>
      </c>
      <c r="E2165" s="95"/>
      <c r="F2165" s="72" t="s">
        <v>69</v>
      </c>
      <c r="G2165" s="95"/>
      <c r="H2165" s="72" t="s">
        <v>285</v>
      </c>
      <c r="I2165" s="101"/>
      <c r="J2165" s="92" t="s">
        <v>601</v>
      </c>
      <c r="K2165" s="93"/>
      <c r="L2165" s="92" t="s">
        <v>601</v>
      </c>
      <c r="M2165" s="71"/>
      <c r="N2165" s="72" t="s">
        <v>134</v>
      </c>
      <c r="O2165" s="71"/>
      <c r="P2165" s="72" t="s">
        <v>134</v>
      </c>
      <c r="Q2165" s="71"/>
      <c r="R2165" s="98">
        <v>39674</v>
      </c>
      <c r="S2165" s="87"/>
      <c r="T2165" s="95"/>
      <c r="U2165" s="95"/>
      <c r="V2165" s="95"/>
    </row>
    <row r="2166" spans="2:22">
      <c r="B2166" s="70" t="s">
        <v>65</v>
      </c>
      <c r="C2166" s="101"/>
      <c r="D2166" s="72" t="s">
        <v>69</v>
      </c>
      <c r="E2166" s="95"/>
      <c r="F2166" s="72" t="s">
        <v>69</v>
      </c>
      <c r="G2166" s="95"/>
      <c r="H2166" s="72" t="s">
        <v>142</v>
      </c>
      <c r="I2166" s="101"/>
      <c r="J2166" s="92" t="s">
        <v>134</v>
      </c>
      <c r="K2166" s="93"/>
      <c r="L2166" s="92" t="s">
        <v>134</v>
      </c>
      <c r="M2166" s="71"/>
      <c r="N2166" s="72" t="s">
        <v>134</v>
      </c>
      <c r="O2166" s="71"/>
      <c r="P2166" s="72" t="s">
        <v>134</v>
      </c>
      <c r="Q2166" s="71"/>
      <c r="R2166" s="98">
        <v>39072</v>
      </c>
      <c r="S2166" s="87"/>
      <c r="T2166" s="95"/>
      <c r="U2166" s="95"/>
      <c r="V2166" s="95"/>
    </row>
    <row r="2167" spans="2:22">
      <c r="B2167" s="70" t="s">
        <v>65</v>
      </c>
      <c r="C2167" s="101"/>
      <c r="D2167" s="72" t="s">
        <v>91</v>
      </c>
      <c r="E2167" s="95"/>
      <c r="F2167" s="72" t="s">
        <v>91</v>
      </c>
      <c r="G2167" s="95"/>
      <c r="H2167" s="72" t="s">
        <v>285</v>
      </c>
      <c r="I2167" s="101"/>
      <c r="J2167" s="92" t="s">
        <v>601</v>
      </c>
      <c r="K2167" s="93"/>
      <c r="L2167" s="92" t="s">
        <v>601</v>
      </c>
      <c r="M2167" s="71"/>
      <c r="N2167" s="72" t="s">
        <v>134</v>
      </c>
      <c r="O2167" s="71"/>
      <c r="P2167" s="72" t="s">
        <v>134</v>
      </c>
      <c r="Q2167" s="71"/>
      <c r="R2167" s="98">
        <v>38972</v>
      </c>
      <c r="S2167" s="87"/>
      <c r="T2167" s="95"/>
      <c r="U2167" s="95"/>
      <c r="V2167" s="95"/>
    </row>
    <row r="2168" spans="2:22">
      <c r="B2168" s="70" t="s">
        <v>65</v>
      </c>
      <c r="C2168" s="101"/>
      <c r="D2168" s="72" t="s">
        <v>91</v>
      </c>
      <c r="E2168" s="95"/>
      <c r="F2168" s="72" t="s">
        <v>91</v>
      </c>
      <c r="G2168" s="95"/>
      <c r="H2168" s="72" t="s">
        <v>142</v>
      </c>
      <c r="I2168" s="101"/>
      <c r="J2168" s="92" t="s">
        <v>134</v>
      </c>
      <c r="K2168" s="93"/>
      <c r="L2168" s="92" t="s">
        <v>134</v>
      </c>
      <c r="M2168" s="71"/>
      <c r="N2168" s="72" t="s">
        <v>134</v>
      </c>
      <c r="O2168" s="71"/>
      <c r="P2168" s="72" t="s">
        <v>134</v>
      </c>
      <c r="Q2168" s="71"/>
      <c r="R2168" s="98">
        <v>38301</v>
      </c>
      <c r="S2168" s="87"/>
      <c r="T2168" s="95"/>
      <c r="U2168" s="95"/>
      <c r="V2168" s="95"/>
    </row>
    <row r="2169" spans="2:22">
      <c r="B2169" s="70" t="s">
        <v>65</v>
      </c>
      <c r="C2169" s="101"/>
      <c r="D2169" s="72" t="s">
        <v>91</v>
      </c>
      <c r="E2169" s="95"/>
      <c r="F2169" s="72" t="s">
        <v>91</v>
      </c>
      <c r="G2169" s="95"/>
      <c r="H2169" s="72" t="s">
        <v>144</v>
      </c>
      <c r="I2169" s="101"/>
      <c r="J2169" s="92" t="s">
        <v>134</v>
      </c>
      <c r="K2169" s="93"/>
      <c r="L2169" s="92" t="s">
        <v>134</v>
      </c>
      <c r="M2169" s="71"/>
      <c r="N2169" s="72" t="s">
        <v>134</v>
      </c>
      <c r="O2169" s="71"/>
      <c r="P2169" s="72" t="s">
        <v>134</v>
      </c>
      <c r="Q2169" s="71"/>
      <c r="R2169" s="98">
        <v>37940</v>
      </c>
      <c r="S2169" s="87"/>
      <c r="T2169" s="95"/>
      <c r="U2169" s="95"/>
      <c r="V2169" s="95"/>
    </row>
    <row r="2170" spans="2:22">
      <c r="B2170" s="70" t="s">
        <v>65</v>
      </c>
      <c r="C2170" s="101"/>
      <c r="D2170" s="72" t="s">
        <v>91</v>
      </c>
      <c r="E2170" s="95"/>
      <c r="F2170" s="72" t="s">
        <v>91</v>
      </c>
      <c r="G2170" s="95"/>
      <c r="H2170" s="72" t="s">
        <v>134</v>
      </c>
      <c r="I2170" s="101"/>
      <c r="J2170" s="92" t="s">
        <v>293</v>
      </c>
      <c r="K2170" s="93"/>
      <c r="L2170" s="92" t="s">
        <v>293</v>
      </c>
      <c r="M2170" s="71"/>
      <c r="N2170" s="72" t="s">
        <v>134</v>
      </c>
      <c r="O2170" s="71"/>
      <c r="P2170" s="72" t="s">
        <v>134</v>
      </c>
      <c r="Q2170" s="71"/>
      <c r="R2170" s="98">
        <v>37750</v>
      </c>
      <c r="S2170" s="87"/>
      <c r="T2170" s="95"/>
      <c r="U2170" s="95"/>
      <c r="V2170" s="95"/>
    </row>
    <row r="2171" spans="2:22">
      <c r="B2171" s="70" t="s">
        <v>65</v>
      </c>
      <c r="C2171" s="101"/>
      <c r="D2171" s="72" t="s">
        <v>91</v>
      </c>
      <c r="E2171" s="95"/>
      <c r="F2171" s="72" t="s">
        <v>91</v>
      </c>
      <c r="G2171" s="95"/>
      <c r="H2171" s="72" t="s">
        <v>134</v>
      </c>
      <c r="I2171" s="101"/>
      <c r="J2171" s="92" t="s">
        <v>134</v>
      </c>
      <c r="K2171" s="93"/>
      <c r="L2171" s="92" t="s">
        <v>134</v>
      </c>
      <c r="M2171" s="71"/>
      <c r="N2171" s="72" t="s">
        <v>134</v>
      </c>
      <c r="O2171" s="71"/>
      <c r="P2171" s="72" t="s">
        <v>134</v>
      </c>
      <c r="Q2171" s="71"/>
      <c r="R2171" s="98">
        <v>37468</v>
      </c>
      <c r="S2171" s="87"/>
      <c r="T2171" s="95"/>
      <c r="U2171" s="95"/>
      <c r="V2171" s="95"/>
    </row>
    <row r="2172" spans="2:22">
      <c r="B2172" s="70" t="s">
        <v>65</v>
      </c>
      <c r="C2172" s="101"/>
      <c r="D2172" s="72" t="s">
        <v>69</v>
      </c>
      <c r="E2172" s="95"/>
      <c r="F2172" s="72" t="s">
        <v>69</v>
      </c>
      <c r="G2172" s="95"/>
      <c r="H2172" s="72" t="s">
        <v>134</v>
      </c>
      <c r="I2172" s="101"/>
      <c r="J2172" s="92" t="s">
        <v>134</v>
      </c>
      <c r="K2172" s="93"/>
      <c r="L2172" s="92" t="s">
        <v>134</v>
      </c>
      <c r="M2172" s="71"/>
      <c r="N2172" s="72" t="s">
        <v>134</v>
      </c>
      <c r="O2172" s="71"/>
      <c r="P2172" s="72" t="s">
        <v>134</v>
      </c>
      <c r="Q2172" s="71"/>
      <c r="R2172" s="98">
        <v>37447</v>
      </c>
      <c r="S2172" s="87"/>
      <c r="T2172" s="95"/>
      <c r="U2172" s="95"/>
      <c r="V2172" s="95"/>
    </row>
    <row r="2173" spans="2:22">
      <c r="B2173" s="70" t="s">
        <v>65</v>
      </c>
      <c r="C2173" s="101"/>
      <c r="D2173" s="72" t="s">
        <v>60</v>
      </c>
      <c r="E2173" s="95"/>
      <c r="F2173" s="72" t="s">
        <v>60</v>
      </c>
      <c r="G2173" s="95"/>
      <c r="H2173" s="72" t="s">
        <v>134</v>
      </c>
      <c r="I2173" s="101"/>
      <c r="J2173" s="92" t="s">
        <v>600</v>
      </c>
      <c r="K2173" s="93"/>
      <c r="L2173" s="92" t="s">
        <v>600</v>
      </c>
      <c r="M2173" s="71"/>
      <c r="N2173" s="72" t="s">
        <v>134</v>
      </c>
      <c r="O2173" s="71"/>
      <c r="P2173" s="72" t="s">
        <v>134</v>
      </c>
      <c r="Q2173" s="71"/>
      <c r="R2173" s="98">
        <v>37397</v>
      </c>
      <c r="S2173" s="87"/>
      <c r="T2173" s="95"/>
      <c r="U2173" s="95"/>
      <c r="V2173" s="95"/>
    </row>
    <row r="2174" spans="2:22">
      <c r="B2174" s="70" t="s">
        <v>65</v>
      </c>
      <c r="C2174" s="101"/>
      <c r="D2174" s="72" t="s">
        <v>60</v>
      </c>
      <c r="E2174" s="95"/>
      <c r="F2174" s="72" t="s">
        <v>60</v>
      </c>
      <c r="G2174" s="95"/>
      <c r="H2174" s="72" t="s">
        <v>134</v>
      </c>
      <c r="I2174" s="101"/>
      <c r="J2174" s="92" t="s">
        <v>134</v>
      </c>
      <c r="K2174" s="93"/>
      <c r="L2174" s="92" t="s">
        <v>134</v>
      </c>
      <c r="M2174" s="71"/>
      <c r="N2174" s="72" t="s">
        <v>134</v>
      </c>
      <c r="O2174" s="71"/>
      <c r="P2174" s="72" t="s">
        <v>134</v>
      </c>
      <c r="Q2174" s="71"/>
      <c r="R2174" s="98">
        <v>37379</v>
      </c>
      <c r="S2174" s="87"/>
      <c r="T2174" s="95"/>
      <c r="U2174" s="95"/>
      <c r="V2174" s="95"/>
    </row>
    <row r="2175" spans="2:22">
      <c r="B2175" s="70" t="s">
        <v>65</v>
      </c>
      <c r="C2175" s="101"/>
      <c r="D2175" s="72" t="s">
        <v>53</v>
      </c>
      <c r="E2175" s="95"/>
      <c r="F2175" s="72" t="s">
        <v>53</v>
      </c>
      <c r="G2175" s="95"/>
      <c r="H2175" s="72" t="s">
        <v>134</v>
      </c>
      <c r="I2175" s="101"/>
      <c r="J2175" s="92" t="s">
        <v>600</v>
      </c>
      <c r="K2175" s="93"/>
      <c r="L2175" s="92" t="s">
        <v>600</v>
      </c>
      <c r="M2175" s="71"/>
      <c r="N2175" s="72" t="s">
        <v>134</v>
      </c>
      <c r="O2175" s="71"/>
      <c r="P2175" s="72" t="s">
        <v>134</v>
      </c>
      <c r="Q2175" s="71"/>
      <c r="R2175" s="98">
        <v>37350</v>
      </c>
      <c r="S2175" s="87"/>
      <c r="T2175" s="95"/>
      <c r="U2175" s="95"/>
      <c r="V2175" s="95"/>
    </row>
    <row r="2176" spans="2:22">
      <c r="B2176" s="70" t="s">
        <v>65</v>
      </c>
      <c r="C2176" s="101"/>
      <c r="D2176" s="72" t="s">
        <v>53</v>
      </c>
      <c r="E2176" s="95"/>
      <c r="F2176" s="72" t="s">
        <v>53</v>
      </c>
      <c r="G2176" s="95"/>
      <c r="H2176" s="72" t="s">
        <v>134</v>
      </c>
      <c r="I2176" s="101"/>
      <c r="J2176" s="92" t="s">
        <v>134</v>
      </c>
      <c r="K2176" s="93"/>
      <c r="L2176" s="92" t="s">
        <v>134</v>
      </c>
      <c r="M2176" s="71"/>
      <c r="N2176" s="72" t="s">
        <v>134</v>
      </c>
      <c r="O2176" s="71"/>
      <c r="P2176" s="72" t="s">
        <v>134</v>
      </c>
      <c r="Q2176" s="71"/>
      <c r="R2176" s="98">
        <v>36070</v>
      </c>
      <c r="S2176" s="87"/>
      <c r="T2176" s="95"/>
      <c r="U2176" s="95"/>
      <c r="V2176" s="95"/>
    </row>
    <row r="2177" spans="2:22">
      <c r="B2177" s="70" t="s">
        <v>65</v>
      </c>
      <c r="C2177" s="101"/>
      <c r="D2177" s="72" t="s">
        <v>53</v>
      </c>
      <c r="E2177" s="95"/>
      <c r="F2177" s="72" t="s">
        <v>134</v>
      </c>
      <c r="G2177" s="95"/>
      <c r="H2177" s="72" t="s">
        <v>134</v>
      </c>
      <c r="I2177" s="101"/>
      <c r="J2177" s="92" t="s">
        <v>134</v>
      </c>
      <c r="K2177" s="93"/>
      <c r="L2177" s="92" t="s">
        <v>134</v>
      </c>
      <c r="M2177" s="71"/>
      <c r="N2177" s="72" t="s">
        <v>134</v>
      </c>
      <c r="O2177" s="71"/>
      <c r="P2177" s="72" t="s">
        <v>134</v>
      </c>
      <c r="Q2177" s="71"/>
      <c r="R2177" s="98">
        <v>35591</v>
      </c>
      <c r="S2177" s="87"/>
      <c r="T2177" s="95"/>
      <c r="U2177" s="95"/>
      <c r="V2177" s="95"/>
    </row>
    <row r="2178" spans="2:22">
      <c r="B2178" s="70" t="s">
        <v>65</v>
      </c>
      <c r="C2178" s="101"/>
      <c r="D2178" s="72" t="s">
        <v>56</v>
      </c>
      <c r="E2178" s="95"/>
      <c r="F2178" s="72" t="s">
        <v>134</v>
      </c>
      <c r="G2178" s="95"/>
      <c r="H2178" s="72" t="s">
        <v>134</v>
      </c>
      <c r="I2178" s="101"/>
      <c r="J2178" s="92" t="s">
        <v>134</v>
      </c>
      <c r="K2178" s="93"/>
      <c r="L2178" s="92" t="s">
        <v>134</v>
      </c>
      <c r="M2178" s="71"/>
      <c r="N2178" s="72" t="s">
        <v>134</v>
      </c>
      <c r="O2178" s="71"/>
      <c r="P2178" s="72" t="s">
        <v>134</v>
      </c>
      <c r="Q2178" s="71"/>
      <c r="R2178" s="98">
        <v>34257</v>
      </c>
      <c r="S2178" s="87"/>
      <c r="T2178" s="95"/>
      <c r="U2178" s="95"/>
      <c r="V2178" s="95"/>
    </row>
    <row r="2179" spans="2:22">
      <c r="B2179" s="84" t="s">
        <v>310</v>
      </c>
      <c r="D2179" s="86" t="s">
        <v>79</v>
      </c>
      <c r="E2179" s="96"/>
      <c r="F2179" s="86" t="s">
        <v>79</v>
      </c>
      <c r="G2179" s="96"/>
      <c r="H2179" s="86" t="s">
        <v>143</v>
      </c>
      <c r="J2179" s="92" t="s">
        <v>134</v>
      </c>
      <c r="K2179" s="93"/>
      <c r="L2179" s="92" t="s">
        <v>134</v>
      </c>
      <c r="M2179" s="71"/>
      <c r="N2179" s="72" t="s">
        <v>134</v>
      </c>
      <c r="O2179" s="71"/>
      <c r="P2179" s="72" t="s">
        <v>134</v>
      </c>
      <c r="Q2179" s="71"/>
      <c r="R2179" s="97">
        <v>45821</v>
      </c>
      <c r="S2179" s="95"/>
      <c r="T2179" s="95"/>
      <c r="U2179" s="95"/>
      <c r="V2179" s="95"/>
    </row>
    <row r="2180" spans="2:22" s="340" customFormat="1">
      <c r="B2180" s="70" t="s">
        <v>310</v>
      </c>
      <c r="D2180" s="72" t="s">
        <v>79</v>
      </c>
      <c r="E2180" s="95"/>
      <c r="F2180" s="72" t="s">
        <v>79</v>
      </c>
      <c r="G2180" s="95"/>
      <c r="H2180" s="72" t="s">
        <v>142</v>
      </c>
      <c r="J2180" s="92" t="s">
        <v>134</v>
      </c>
      <c r="K2180" s="93"/>
      <c r="L2180" s="92" t="s">
        <v>134</v>
      </c>
      <c r="M2180" s="71"/>
      <c r="N2180" s="72" t="s">
        <v>134</v>
      </c>
      <c r="O2180" s="71"/>
      <c r="P2180" s="72" t="s">
        <v>134</v>
      </c>
      <c r="Q2180" s="71"/>
      <c r="R2180" s="98">
        <v>44946</v>
      </c>
      <c r="S2180" s="95"/>
      <c r="T2180" s="95"/>
      <c r="U2180" s="95"/>
      <c r="V2180" s="95"/>
    </row>
    <row r="2181" spans="2:22" s="201" customFormat="1">
      <c r="B2181" s="70" t="s">
        <v>310</v>
      </c>
      <c r="D2181" s="72" t="s">
        <v>69</v>
      </c>
      <c r="E2181" s="95"/>
      <c r="F2181" s="72" t="s">
        <v>69</v>
      </c>
      <c r="G2181" s="95"/>
      <c r="H2181" s="72" t="s">
        <v>143</v>
      </c>
      <c r="J2181" s="92" t="s">
        <v>134</v>
      </c>
      <c r="K2181" s="93"/>
      <c r="L2181" s="92" t="s">
        <v>134</v>
      </c>
      <c r="M2181" s="71"/>
      <c r="N2181" s="72" t="s">
        <v>134</v>
      </c>
      <c r="O2181" s="71"/>
      <c r="P2181" s="72" t="s">
        <v>134</v>
      </c>
      <c r="Q2181" s="71"/>
      <c r="R2181" s="98">
        <v>44379</v>
      </c>
      <c r="S2181" s="95"/>
      <c r="T2181" s="95"/>
      <c r="U2181" s="95"/>
      <c r="V2181" s="95"/>
    </row>
    <row r="2182" spans="2:22" s="138" customFormat="1">
      <c r="B2182" s="70" t="s">
        <v>310</v>
      </c>
      <c r="D2182" s="72" t="s">
        <v>69</v>
      </c>
      <c r="E2182" s="95"/>
      <c r="F2182" s="72" t="s">
        <v>69</v>
      </c>
      <c r="G2182" s="95"/>
      <c r="H2182" s="72" t="s">
        <v>142</v>
      </c>
      <c r="J2182" s="92" t="s">
        <v>134</v>
      </c>
      <c r="K2182" s="93"/>
      <c r="L2182" s="92" t="s">
        <v>134</v>
      </c>
      <c r="M2182" s="71"/>
      <c r="N2182" s="72" t="s">
        <v>134</v>
      </c>
      <c r="O2182" s="71"/>
      <c r="P2182" s="72" t="s">
        <v>134</v>
      </c>
      <c r="Q2182" s="71"/>
      <c r="R2182" s="98">
        <v>43509</v>
      </c>
      <c r="S2182" s="95"/>
      <c r="T2182" s="95"/>
      <c r="U2182" s="95"/>
      <c r="V2182" s="95"/>
    </row>
    <row r="2183" spans="2:22" s="85" customFormat="1">
      <c r="B2183" s="84" t="s">
        <v>609</v>
      </c>
      <c r="D2183" s="86" t="s">
        <v>283</v>
      </c>
      <c r="E2183" s="96"/>
      <c r="F2183" s="86" t="s">
        <v>254</v>
      </c>
      <c r="G2183" s="96"/>
      <c r="H2183" s="86" t="s">
        <v>142</v>
      </c>
      <c r="J2183" s="88" t="s">
        <v>134</v>
      </c>
      <c r="K2183" s="89"/>
      <c r="L2183" s="88" t="s">
        <v>134</v>
      </c>
      <c r="M2183" s="90"/>
      <c r="N2183" s="86" t="s">
        <v>134</v>
      </c>
      <c r="O2183" s="90"/>
      <c r="P2183" s="86" t="s">
        <v>134</v>
      </c>
      <c r="Q2183" s="90"/>
      <c r="R2183" s="97">
        <v>44456</v>
      </c>
      <c r="S2183" s="87"/>
      <c r="T2183" s="96"/>
      <c r="U2183" s="96"/>
      <c r="V2183" s="96"/>
    </row>
    <row r="2184" spans="2:22" s="85" customFormat="1">
      <c r="B2184" s="70" t="s">
        <v>99</v>
      </c>
      <c r="D2184" s="72" t="s">
        <v>610</v>
      </c>
      <c r="E2184" s="95"/>
      <c r="F2184" s="72" t="s">
        <v>610</v>
      </c>
      <c r="G2184" s="95"/>
      <c r="H2184" s="72" t="s">
        <v>142</v>
      </c>
      <c r="J2184" s="88"/>
      <c r="K2184" s="89"/>
      <c r="L2184" s="88"/>
      <c r="M2184" s="90"/>
      <c r="N2184" s="86"/>
      <c r="O2184" s="90"/>
      <c r="P2184" s="86"/>
      <c r="Q2184" s="90"/>
      <c r="R2184" s="98">
        <v>43691</v>
      </c>
      <c r="S2184" s="87"/>
      <c r="T2184" s="96"/>
      <c r="U2184" s="96"/>
      <c r="V2184" s="96"/>
    </row>
    <row r="2185" spans="2:22" s="181" customFormat="1">
      <c r="B2185" s="70" t="s">
        <v>99</v>
      </c>
      <c r="D2185" s="72" t="s">
        <v>283</v>
      </c>
      <c r="E2185" s="95"/>
      <c r="F2185" s="72" t="s">
        <v>283</v>
      </c>
      <c r="G2185" s="95"/>
      <c r="H2185" s="72" t="s">
        <v>142</v>
      </c>
      <c r="J2185" s="92" t="s">
        <v>134</v>
      </c>
      <c r="K2185" s="93"/>
      <c r="L2185" s="92" t="s">
        <v>134</v>
      </c>
      <c r="M2185" s="71"/>
      <c r="N2185" s="72" t="s">
        <v>134</v>
      </c>
      <c r="O2185" s="71"/>
      <c r="P2185" s="72" t="s">
        <v>134</v>
      </c>
      <c r="Q2185" s="71"/>
      <c r="R2185" s="98">
        <v>43168</v>
      </c>
      <c r="S2185" s="102"/>
      <c r="T2185" s="95"/>
      <c r="U2185" s="95"/>
      <c r="V2185" s="95"/>
    </row>
    <row r="2186" spans="2:22">
      <c r="B2186" s="70" t="s">
        <v>99</v>
      </c>
      <c r="C2186" s="101"/>
      <c r="D2186" s="72" t="s">
        <v>107</v>
      </c>
      <c r="E2186" s="95"/>
      <c r="F2186" s="72" t="s">
        <v>107</v>
      </c>
      <c r="G2186" s="95"/>
      <c r="H2186" s="72" t="s">
        <v>144</v>
      </c>
      <c r="I2186" s="101"/>
      <c r="J2186" s="92" t="s">
        <v>134</v>
      </c>
      <c r="K2186" s="93"/>
      <c r="L2186" s="92" t="s">
        <v>134</v>
      </c>
      <c r="M2186" s="71"/>
      <c r="N2186" s="72" t="s">
        <v>134</v>
      </c>
      <c r="O2186" s="71"/>
      <c r="P2186" s="72" t="s">
        <v>134</v>
      </c>
      <c r="Q2186" s="71"/>
      <c r="R2186" s="98">
        <v>42433</v>
      </c>
      <c r="S2186" s="87"/>
      <c r="T2186" s="95"/>
      <c r="U2186" s="95"/>
      <c r="V2186" s="95"/>
    </row>
    <row r="2187" spans="2:22">
      <c r="B2187" s="70" t="s">
        <v>99</v>
      </c>
      <c r="C2187" s="101"/>
      <c r="D2187" s="72" t="s">
        <v>107</v>
      </c>
      <c r="E2187" s="95"/>
      <c r="F2187" s="72" t="s">
        <v>107</v>
      </c>
      <c r="G2187" s="95"/>
      <c r="H2187" s="72" t="s">
        <v>142</v>
      </c>
      <c r="I2187" s="101"/>
      <c r="J2187" s="92" t="s">
        <v>134</v>
      </c>
      <c r="K2187" s="93"/>
      <c r="L2187" s="92" t="s">
        <v>134</v>
      </c>
      <c r="M2187" s="71"/>
      <c r="N2187" s="72" t="s">
        <v>134</v>
      </c>
      <c r="O2187" s="71"/>
      <c r="P2187" s="72" t="s">
        <v>134</v>
      </c>
      <c r="Q2187" s="71"/>
      <c r="R2187" s="98">
        <v>42017</v>
      </c>
      <c r="S2187" s="87"/>
      <c r="T2187" s="95"/>
      <c r="U2187" s="95"/>
      <c r="V2187" s="95"/>
    </row>
    <row r="2188" spans="2:22">
      <c r="B2188" s="70" t="s">
        <v>99</v>
      </c>
      <c r="C2188" s="101"/>
      <c r="D2188" s="72" t="s">
        <v>98</v>
      </c>
      <c r="E2188" s="95"/>
      <c r="F2188" s="72" t="s">
        <v>98</v>
      </c>
      <c r="G2188" s="95"/>
      <c r="H2188" s="72" t="s">
        <v>144</v>
      </c>
      <c r="I2188" s="101"/>
      <c r="J2188" s="92" t="s">
        <v>134</v>
      </c>
      <c r="K2188" s="93"/>
      <c r="L2188" s="92" t="s">
        <v>134</v>
      </c>
      <c r="M2188" s="71"/>
      <c r="N2188" s="72" t="s">
        <v>134</v>
      </c>
      <c r="O2188" s="71"/>
      <c r="P2188" s="72" t="s">
        <v>134</v>
      </c>
      <c r="Q2188" s="71"/>
      <c r="R2188" s="98">
        <v>41624</v>
      </c>
      <c r="S2188" s="87"/>
      <c r="T2188" s="95"/>
      <c r="U2188" s="95"/>
      <c r="V2188" s="95"/>
    </row>
    <row r="2189" spans="2:22">
      <c r="B2189" s="70" t="s">
        <v>99</v>
      </c>
      <c r="C2189" s="101"/>
      <c r="D2189" s="72" t="s">
        <v>88</v>
      </c>
      <c r="E2189" s="95"/>
      <c r="F2189" s="72" t="s">
        <v>69</v>
      </c>
      <c r="G2189" s="95"/>
      <c r="H2189" s="72" t="s">
        <v>144</v>
      </c>
      <c r="I2189" s="101"/>
      <c r="J2189" s="92" t="s">
        <v>134</v>
      </c>
      <c r="K2189" s="93"/>
      <c r="L2189" s="92" t="s">
        <v>134</v>
      </c>
      <c r="M2189" s="71"/>
      <c r="N2189" s="72" t="s">
        <v>134</v>
      </c>
      <c r="O2189" s="71"/>
      <c r="P2189" s="72" t="s">
        <v>134</v>
      </c>
      <c r="Q2189" s="71"/>
      <c r="R2189" s="98">
        <v>41289</v>
      </c>
      <c r="S2189" s="87"/>
      <c r="T2189" s="95"/>
      <c r="U2189" s="95"/>
      <c r="V2189" s="95"/>
    </row>
    <row r="2190" spans="2:22">
      <c r="B2190" s="70" t="s">
        <v>99</v>
      </c>
      <c r="C2190" s="101"/>
      <c r="D2190" s="72" t="s">
        <v>88</v>
      </c>
      <c r="E2190" s="95"/>
      <c r="F2190" s="72" t="s">
        <v>69</v>
      </c>
      <c r="G2190" s="95"/>
      <c r="H2190" s="72" t="s">
        <v>142</v>
      </c>
      <c r="I2190" s="101"/>
      <c r="J2190" s="92" t="s">
        <v>293</v>
      </c>
      <c r="K2190" s="93"/>
      <c r="L2190" s="92" t="s">
        <v>134</v>
      </c>
      <c r="M2190" s="71"/>
      <c r="N2190" s="72" t="s">
        <v>134</v>
      </c>
      <c r="O2190" s="71"/>
      <c r="P2190" s="72" t="s">
        <v>134</v>
      </c>
      <c r="Q2190" s="71"/>
      <c r="R2190" s="98">
        <v>39828</v>
      </c>
      <c r="S2190" s="87"/>
      <c r="T2190" s="95"/>
      <c r="U2190" s="95"/>
      <c r="V2190" s="95"/>
    </row>
    <row r="2191" spans="2:22">
      <c r="B2191" s="70" t="s">
        <v>99</v>
      </c>
      <c r="C2191" s="101"/>
      <c r="D2191" s="72" t="s">
        <v>88</v>
      </c>
      <c r="E2191" s="95"/>
      <c r="F2191" s="72" t="s">
        <v>69</v>
      </c>
      <c r="G2191" s="95"/>
      <c r="H2191" s="72" t="s">
        <v>285</v>
      </c>
      <c r="I2191" s="101"/>
      <c r="J2191" s="92" t="s">
        <v>601</v>
      </c>
      <c r="K2191" s="93"/>
      <c r="L2191" s="92" t="s">
        <v>134</v>
      </c>
      <c r="M2191" s="71"/>
      <c r="N2191" s="72" t="s">
        <v>134</v>
      </c>
      <c r="O2191" s="71"/>
      <c r="P2191" s="72" t="s">
        <v>134</v>
      </c>
      <c r="Q2191" s="71"/>
      <c r="R2191" s="98">
        <v>39710</v>
      </c>
      <c r="S2191" s="87"/>
      <c r="T2191" s="95"/>
      <c r="U2191" s="95"/>
      <c r="V2191" s="95"/>
    </row>
    <row r="2192" spans="2:22">
      <c r="B2192" s="70" t="s">
        <v>99</v>
      </c>
      <c r="C2192" s="101"/>
      <c r="D2192" s="72" t="s">
        <v>88</v>
      </c>
      <c r="E2192" s="95"/>
      <c r="F2192" s="72" t="s">
        <v>69</v>
      </c>
      <c r="G2192" s="95"/>
      <c r="H2192" s="72" t="s">
        <v>142</v>
      </c>
      <c r="I2192" s="101"/>
      <c r="J2192" s="92" t="s">
        <v>134</v>
      </c>
      <c r="K2192" s="93"/>
      <c r="L2192" s="92" t="s">
        <v>134</v>
      </c>
      <c r="M2192" s="71"/>
      <c r="N2192" s="72" t="s">
        <v>134</v>
      </c>
      <c r="O2192" s="71"/>
      <c r="P2192" s="72" t="s">
        <v>134</v>
      </c>
      <c r="Q2192" s="71"/>
      <c r="R2192" s="98">
        <v>38237</v>
      </c>
      <c r="S2192" s="87"/>
      <c r="T2192" s="95"/>
      <c r="U2192" s="95"/>
      <c r="V2192" s="95"/>
    </row>
    <row r="2193" spans="2:22">
      <c r="B2193" s="70" t="s">
        <v>99</v>
      </c>
      <c r="C2193" s="101"/>
      <c r="D2193" s="72" t="s">
        <v>98</v>
      </c>
      <c r="E2193" s="95"/>
      <c r="F2193" s="72" t="s">
        <v>98</v>
      </c>
      <c r="G2193" s="95"/>
      <c r="H2193" s="72" t="s">
        <v>142</v>
      </c>
      <c r="I2193" s="101"/>
      <c r="J2193" s="92" t="s">
        <v>134</v>
      </c>
      <c r="K2193" s="93"/>
      <c r="L2193" s="92" t="s">
        <v>134</v>
      </c>
      <c r="M2193" s="71"/>
      <c r="N2193" s="72" t="s">
        <v>134</v>
      </c>
      <c r="O2193" s="71"/>
      <c r="P2193" s="72" t="s">
        <v>134</v>
      </c>
      <c r="Q2193" s="71"/>
      <c r="R2193" s="98">
        <v>37940</v>
      </c>
      <c r="S2193" s="87"/>
      <c r="T2193" s="95"/>
      <c r="U2193" s="95"/>
      <c r="V2193" s="95"/>
    </row>
    <row r="2194" spans="2:22">
      <c r="B2194" s="70" t="s">
        <v>99</v>
      </c>
      <c r="C2194" s="101"/>
      <c r="D2194" s="72" t="s">
        <v>98</v>
      </c>
      <c r="E2194" s="95"/>
      <c r="F2194" s="72" t="s">
        <v>98</v>
      </c>
      <c r="G2194" s="95"/>
      <c r="H2194" s="72" t="s">
        <v>134</v>
      </c>
      <c r="I2194" s="101"/>
      <c r="J2194" s="92" t="s">
        <v>134</v>
      </c>
      <c r="K2194" s="93"/>
      <c r="L2194" s="92" t="s">
        <v>134</v>
      </c>
      <c r="M2194" s="71"/>
      <c r="N2194" s="72" t="s">
        <v>134</v>
      </c>
      <c r="O2194" s="71"/>
      <c r="P2194" s="72" t="s">
        <v>134</v>
      </c>
      <c r="Q2194" s="71"/>
      <c r="R2194" s="98">
        <v>37642</v>
      </c>
      <c r="S2194" s="87"/>
      <c r="T2194" s="95"/>
      <c r="U2194" s="95"/>
      <c r="V2194" s="95"/>
    </row>
    <row r="2195" spans="2:22">
      <c r="B2195" s="70" t="s">
        <v>99</v>
      </c>
      <c r="C2195" s="101"/>
      <c r="D2195" s="72" t="s">
        <v>91</v>
      </c>
      <c r="E2195" s="95"/>
      <c r="F2195" s="72" t="s">
        <v>98</v>
      </c>
      <c r="G2195" s="95"/>
      <c r="H2195" s="72" t="s">
        <v>134</v>
      </c>
      <c r="I2195" s="101"/>
      <c r="J2195" s="92" t="s">
        <v>134</v>
      </c>
      <c r="K2195" s="93"/>
      <c r="L2195" s="92" t="s">
        <v>134</v>
      </c>
      <c r="M2195" s="71"/>
      <c r="N2195" s="72" t="s">
        <v>134</v>
      </c>
      <c r="O2195" s="71"/>
      <c r="P2195" s="72" t="s">
        <v>134</v>
      </c>
      <c r="Q2195" s="71"/>
      <c r="R2195" s="98">
        <v>37519</v>
      </c>
      <c r="S2195" s="87"/>
      <c r="T2195" s="95"/>
      <c r="U2195" s="95"/>
      <c r="V2195" s="95"/>
    </row>
    <row r="2196" spans="2:22">
      <c r="B2196" s="70" t="s">
        <v>99</v>
      </c>
      <c r="C2196" s="101"/>
      <c r="D2196" s="72" t="s">
        <v>88</v>
      </c>
      <c r="E2196" s="95"/>
      <c r="F2196" s="72" t="s">
        <v>91</v>
      </c>
      <c r="G2196" s="95"/>
      <c r="H2196" s="72" t="s">
        <v>134</v>
      </c>
      <c r="I2196" s="101"/>
      <c r="J2196" s="92" t="s">
        <v>134</v>
      </c>
      <c r="K2196" s="93"/>
      <c r="L2196" s="92" t="s">
        <v>134</v>
      </c>
      <c r="M2196" s="71"/>
      <c r="N2196" s="72" t="s">
        <v>134</v>
      </c>
      <c r="O2196" s="71"/>
      <c r="P2196" s="72" t="s">
        <v>134</v>
      </c>
      <c r="Q2196" s="71"/>
      <c r="R2196" s="98">
        <v>36514</v>
      </c>
      <c r="S2196" s="87"/>
      <c r="T2196" s="95"/>
      <c r="U2196" s="95"/>
      <c r="V2196" s="95"/>
    </row>
    <row r="2197" spans="2:22">
      <c r="B2197" s="70" t="s">
        <v>99</v>
      </c>
      <c r="C2197" s="101"/>
      <c r="D2197" s="72" t="s">
        <v>88</v>
      </c>
      <c r="E2197" s="95"/>
      <c r="F2197" s="72" t="s">
        <v>98</v>
      </c>
      <c r="G2197" s="95"/>
      <c r="H2197" s="72" t="s">
        <v>134</v>
      </c>
      <c r="I2197" s="101"/>
      <c r="J2197" s="92" t="s">
        <v>134</v>
      </c>
      <c r="K2197" s="93"/>
      <c r="L2197" s="92" t="s">
        <v>134</v>
      </c>
      <c r="M2197" s="71"/>
      <c r="N2197" s="72" t="s">
        <v>134</v>
      </c>
      <c r="O2197" s="71"/>
      <c r="P2197" s="72" t="s">
        <v>134</v>
      </c>
      <c r="Q2197" s="71"/>
      <c r="R2197" s="98">
        <v>36041</v>
      </c>
      <c r="S2197" s="87"/>
      <c r="T2197" s="95"/>
      <c r="U2197" s="95"/>
      <c r="V2197" s="95"/>
    </row>
    <row r="2198" spans="2:22">
      <c r="B2198" s="70" t="s">
        <v>99</v>
      </c>
      <c r="C2198" s="101"/>
      <c r="D2198" s="72" t="s">
        <v>69</v>
      </c>
      <c r="E2198" s="95"/>
      <c r="F2198" s="72" t="s">
        <v>91</v>
      </c>
      <c r="G2198" s="95"/>
      <c r="H2198" s="72" t="s">
        <v>134</v>
      </c>
      <c r="I2198" s="101"/>
      <c r="J2198" s="92" t="s">
        <v>134</v>
      </c>
      <c r="K2198" s="93"/>
      <c r="L2198" s="92" t="s">
        <v>134</v>
      </c>
      <c r="M2198" s="71"/>
      <c r="N2198" s="72" t="s">
        <v>134</v>
      </c>
      <c r="O2198" s="71"/>
      <c r="P2198" s="72" t="s">
        <v>134</v>
      </c>
      <c r="Q2198" s="71"/>
      <c r="R2198" s="98">
        <v>35998</v>
      </c>
      <c r="S2198" s="87"/>
      <c r="T2198" s="95"/>
      <c r="U2198" s="95"/>
      <c r="V2198" s="95"/>
    </row>
    <row r="2199" spans="2:22">
      <c r="B2199" s="70" t="s">
        <v>99</v>
      </c>
      <c r="C2199" s="101"/>
      <c r="D2199" s="72" t="s">
        <v>60</v>
      </c>
      <c r="E2199" s="95"/>
      <c r="F2199" s="72" t="s">
        <v>134</v>
      </c>
      <c r="G2199" s="95"/>
      <c r="H2199" s="72" t="s">
        <v>134</v>
      </c>
      <c r="I2199" s="101"/>
      <c r="J2199" s="92" t="s">
        <v>600</v>
      </c>
      <c r="K2199" s="93"/>
      <c r="L2199" s="92" t="s">
        <v>134</v>
      </c>
      <c r="M2199" s="71"/>
      <c r="N2199" s="72" t="s">
        <v>134</v>
      </c>
      <c r="O2199" s="71"/>
      <c r="P2199" s="72" t="s">
        <v>134</v>
      </c>
      <c r="Q2199" s="71"/>
      <c r="R2199" s="98">
        <v>35923</v>
      </c>
      <c r="S2199" s="87"/>
      <c r="T2199" s="95"/>
      <c r="U2199" s="95"/>
      <c r="V2199" s="95"/>
    </row>
    <row r="2200" spans="2:22">
      <c r="B2200" s="70" t="s">
        <v>99</v>
      </c>
      <c r="C2200" s="101"/>
      <c r="D2200" s="72" t="s">
        <v>60</v>
      </c>
      <c r="E2200" s="95"/>
      <c r="F2200" s="72" t="s">
        <v>134</v>
      </c>
      <c r="G2200" s="95"/>
      <c r="H2200" s="72" t="s">
        <v>134</v>
      </c>
      <c r="I2200" s="101"/>
      <c r="J2200" s="92" t="s">
        <v>134</v>
      </c>
      <c r="K2200" s="93"/>
      <c r="L2200" s="92" t="s">
        <v>134</v>
      </c>
      <c r="M2200" s="71"/>
      <c r="N2200" s="72" t="s">
        <v>134</v>
      </c>
      <c r="O2200" s="71"/>
      <c r="P2200" s="72" t="s">
        <v>134</v>
      </c>
      <c r="Q2200" s="71"/>
      <c r="R2200" s="98">
        <v>34432</v>
      </c>
      <c r="S2200" s="87"/>
      <c r="T2200" s="95"/>
      <c r="U2200" s="95"/>
      <c r="V2200" s="95"/>
    </row>
    <row r="2201" spans="2:22">
      <c r="B2201" s="70" t="s">
        <v>99</v>
      </c>
      <c r="C2201" s="101"/>
      <c r="D2201" s="72" t="s">
        <v>56</v>
      </c>
      <c r="E2201" s="95"/>
      <c r="F2201" s="72" t="s">
        <v>134</v>
      </c>
      <c r="G2201" s="95"/>
      <c r="H2201" s="72" t="s">
        <v>134</v>
      </c>
      <c r="I2201" s="101"/>
      <c r="J2201" s="92" t="s">
        <v>600</v>
      </c>
      <c r="K2201" s="93"/>
      <c r="L2201" s="92" t="s">
        <v>134</v>
      </c>
      <c r="M2201" s="71"/>
      <c r="N2201" s="72" t="s">
        <v>134</v>
      </c>
      <c r="O2201" s="71"/>
      <c r="P2201" s="72" t="s">
        <v>134</v>
      </c>
      <c r="Q2201" s="71"/>
      <c r="R2201" s="98">
        <v>34372</v>
      </c>
      <c r="S2201" s="87"/>
      <c r="T2201" s="95"/>
      <c r="U2201" s="95"/>
      <c r="V2201" s="95"/>
    </row>
    <row r="2202" spans="2:22">
      <c r="B2202" s="70" t="s">
        <v>99</v>
      </c>
      <c r="C2202" s="101"/>
      <c r="D2202" s="72" t="s">
        <v>56</v>
      </c>
      <c r="E2202" s="95"/>
      <c r="F2202" s="72" t="s">
        <v>134</v>
      </c>
      <c r="G2202" s="95"/>
      <c r="H2202" s="72" t="s">
        <v>134</v>
      </c>
      <c r="I2202" s="101"/>
      <c r="J2202" s="92" t="s">
        <v>134</v>
      </c>
      <c r="K2202" s="93"/>
      <c r="L2202" s="92" t="s">
        <v>134</v>
      </c>
      <c r="M2202" s="71"/>
      <c r="N2202" s="72" t="s">
        <v>134</v>
      </c>
      <c r="O2202" s="71"/>
      <c r="P2202" s="72" t="s">
        <v>134</v>
      </c>
      <c r="Q2202" s="71"/>
      <c r="R2202" s="98">
        <v>33456</v>
      </c>
      <c r="S2202" s="87"/>
      <c r="T2202" s="95"/>
      <c r="U2202" s="95"/>
      <c r="V2202" s="95"/>
    </row>
    <row r="2203" spans="2:22">
      <c r="B2203" s="70" t="s">
        <v>99</v>
      </c>
      <c r="C2203" s="101"/>
      <c r="D2203" s="72" t="s">
        <v>79</v>
      </c>
      <c r="E2203" s="95"/>
      <c r="F2203" s="72" t="s">
        <v>134</v>
      </c>
      <c r="G2203" s="95"/>
      <c r="H2203" s="72" t="s">
        <v>134</v>
      </c>
      <c r="I2203" s="101"/>
      <c r="J2203" s="92" t="s">
        <v>134</v>
      </c>
      <c r="K2203" s="93"/>
      <c r="L2203" s="92" t="s">
        <v>134</v>
      </c>
      <c r="M2203" s="71"/>
      <c r="N2203" s="72" t="s">
        <v>134</v>
      </c>
      <c r="O2203" s="71"/>
      <c r="P2203" s="72" t="s">
        <v>134</v>
      </c>
      <c r="Q2203" s="71"/>
      <c r="R2203" s="98">
        <v>32115</v>
      </c>
      <c r="S2203" s="87"/>
      <c r="T2203" s="95"/>
      <c r="U2203" s="95"/>
      <c r="V2203" s="95"/>
    </row>
    <row r="2204" spans="2:22">
      <c r="B2204" s="70" t="s">
        <v>99</v>
      </c>
      <c r="C2204" s="101"/>
      <c r="D2204" s="72" t="s">
        <v>60</v>
      </c>
      <c r="E2204" s="95"/>
      <c r="F2204" s="72" t="s">
        <v>134</v>
      </c>
      <c r="G2204" s="95"/>
      <c r="H2204" s="72" t="s">
        <v>134</v>
      </c>
      <c r="I2204" s="101"/>
      <c r="J2204" s="92" t="s">
        <v>134</v>
      </c>
      <c r="K2204" s="93"/>
      <c r="L2204" s="92" t="s">
        <v>134</v>
      </c>
      <c r="M2204" s="71"/>
      <c r="N2204" s="72" t="s">
        <v>134</v>
      </c>
      <c r="O2204" s="71"/>
      <c r="P2204" s="72" t="s">
        <v>134</v>
      </c>
      <c r="Q2204" s="71"/>
      <c r="R2204" s="98">
        <v>31931</v>
      </c>
      <c r="S2204" s="87"/>
      <c r="T2204" s="95"/>
      <c r="U2204" s="95"/>
      <c r="V2204" s="95"/>
    </row>
    <row r="2205" spans="2:22">
      <c r="B2205" s="70" t="s">
        <v>99</v>
      </c>
      <c r="C2205" s="101"/>
      <c r="D2205" s="72" t="s">
        <v>254</v>
      </c>
      <c r="E2205" s="95"/>
      <c r="F2205" s="72" t="s">
        <v>134</v>
      </c>
      <c r="G2205" s="95"/>
      <c r="H2205" s="72" t="s">
        <v>134</v>
      </c>
      <c r="I2205" s="101"/>
      <c r="J2205" s="92" t="s">
        <v>134</v>
      </c>
      <c r="K2205" s="93"/>
      <c r="L2205" s="92" t="s">
        <v>134</v>
      </c>
      <c r="M2205" s="71"/>
      <c r="N2205" s="72" t="s">
        <v>134</v>
      </c>
      <c r="O2205" s="71"/>
      <c r="P2205" s="72" t="s">
        <v>134</v>
      </c>
      <c r="Q2205" s="71"/>
      <c r="R2205" s="98">
        <v>30390</v>
      </c>
      <c r="S2205" s="87"/>
      <c r="T2205" s="95"/>
      <c r="U2205" s="95"/>
      <c r="V2205" s="95"/>
    </row>
    <row r="2206" spans="2:22">
      <c r="B2206" s="70" t="s">
        <v>99</v>
      </c>
      <c r="C2206" s="101"/>
      <c r="D2206" s="72" t="s">
        <v>297</v>
      </c>
      <c r="E2206" s="95"/>
      <c r="F2206" s="72" t="s">
        <v>134</v>
      </c>
      <c r="G2206" s="95"/>
      <c r="H2206" s="72" t="s">
        <v>134</v>
      </c>
      <c r="I2206" s="101"/>
      <c r="J2206" s="92" t="s">
        <v>134</v>
      </c>
      <c r="K2206" s="93"/>
      <c r="L2206" s="92" t="s">
        <v>134</v>
      </c>
      <c r="M2206" s="71"/>
      <c r="N2206" s="72" t="s">
        <v>134</v>
      </c>
      <c r="O2206" s="71"/>
      <c r="P2206" s="72" t="s">
        <v>134</v>
      </c>
      <c r="Q2206" s="71"/>
      <c r="R2206" s="98">
        <v>30351</v>
      </c>
      <c r="S2206" s="87"/>
      <c r="T2206" s="95"/>
      <c r="U2206" s="95"/>
      <c r="V2206" s="95"/>
    </row>
    <row r="2207" spans="2:22">
      <c r="B2207" s="70" t="s">
        <v>99</v>
      </c>
      <c r="C2207" s="101"/>
      <c r="D2207" s="72" t="s">
        <v>2</v>
      </c>
      <c r="E2207" s="95"/>
      <c r="F2207" s="72" t="s">
        <v>134</v>
      </c>
      <c r="G2207" s="95"/>
      <c r="H2207" s="72" t="s">
        <v>134</v>
      </c>
      <c r="I2207" s="101"/>
      <c r="J2207" s="92" t="s">
        <v>134</v>
      </c>
      <c r="K2207" s="93"/>
      <c r="L2207" s="92" t="s">
        <v>134</v>
      </c>
      <c r="M2207" s="71"/>
      <c r="N2207" s="72" t="s">
        <v>134</v>
      </c>
      <c r="O2207" s="71"/>
      <c r="P2207" s="72" t="s">
        <v>134</v>
      </c>
      <c r="Q2207" s="71"/>
      <c r="R2207" s="98">
        <v>28123</v>
      </c>
      <c r="S2207" s="87"/>
      <c r="T2207" s="95"/>
      <c r="U2207" s="95"/>
      <c r="V2207" s="95"/>
    </row>
    <row r="2208" spans="2:22">
      <c r="B2208" s="84" t="s">
        <v>90</v>
      </c>
      <c r="C2208" s="85"/>
      <c r="D2208" s="86" t="s">
        <v>60</v>
      </c>
      <c r="E2208" s="96"/>
      <c r="F2208" s="86" t="s">
        <v>60</v>
      </c>
      <c r="G2208" s="96"/>
      <c r="H2208" s="86" t="s">
        <v>142</v>
      </c>
      <c r="I2208" s="85"/>
      <c r="J2208" s="92" t="s">
        <v>134</v>
      </c>
      <c r="K2208" s="89"/>
      <c r="L2208" s="92" t="s">
        <v>134</v>
      </c>
      <c r="M2208" s="90"/>
      <c r="N2208" s="86" t="s">
        <v>134</v>
      </c>
      <c r="O2208" s="90"/>
      <c r="P2208" s="86" t="s">
        <v>134</v>
      </c>
      <c r="Q2208" s="90"/>
      <c r="R2208" s="97">
        <v>45820</v>
      </c>
      <c r="S2208" s="87"/>
      <c r="T2208" s="95"/>
      <c r="U2208" s="95"/>
      <c r="V2208" s="95"/>
    </row>
    <row r="2209" spans="2:22" s="340" customFormat="1">
      <c r="B2209" s="70" t="s">
        <v>90</v>
      </c>
      <c r="D2209" s="72" t="s">
        <v>60</v>
      </c>
      <c r="E2209" s="95"/>
      <c r="F2209" s="72" t="s">
        <v>60</v>
      </c>
      <c r="G2209" s="95"/>
      <c r="H2209" s="72" t="s">
        <v>142</v>
      </c>
      <c r="J2209" s="92" t="s">
        <v>134</v>
      </c>
      <c r="K2209" s="93"/>
      <c r="L2209" s="92" t="s">
        <v>134</v>
      </c>
      <c r="M2209" s="71"/>
      <c r="N2209" s="72" t="s">
        <v>134</v>
      </c>
      <c r="O2209" s="71"/>
      <c r="P2209" s="72" t="s">
        <v>134</v>
      </c>
      <c r="Q2209" s="71"/>
      <c r="R2209" s="98">
        <v>45523</v>
      </c>
      <c r="S2209" s="102"/>
      <c r="T2209" s="95"/>
      <c r="U2209" s="95"/>
      <c r="V2209" s="95"/>
    </row>
    <row r="2210" spans="2:22">
      <c r="B2210" s="70" t="s">
        <v>90</v>
      </c>
      <c r="C2210" s="299"/>
      <c r="D2210" s="72" t="s">
        <v>60</v>
      </c>
      <c r="E2210" s="95"/>
      <c r="F2210" s="72" t="s">
        <v>60</v>
      </c>
      <c r="G2210" s="95"/>
      <c r="H2210" s="72" t="s">
        <v>142</v>
      </c>
      <c r="I2210" s="299"/>
      <c r="J2210" s="92" t="s">
        <v>134</v>
      </c>
      <c r="K2210" s="93"/>
      <c r="L2210" s="92" t="s">
        <v>134</v>
      </c>
      <c r="M2210" s="71"/>
      <c r="N2210" s="72" t="s">
        <v>134</v>
      </c>
      <c r="O2210" s="71"/>
      <c r="P2210" s="72" t="s">
        <v>134</v>
      </c>
      <c r="Q2210" s="71"/>
      <c r="R2210" s="98">
        <v>44810</v>
      </c>
      <c r="S2210" s="87"/>
      <c r="T2210" s="95"/>
      <c r="U2210" s="95"/>
      <c r="V2210" s="95"/>
    </row>
    <row r="2211" spans="2:22" s="188" customFormat="1">
      <c r="B2211" s="70" t="s">
        <v>90</v>
      </c>
      <c r="D2211" s="72" t="s">
        <v>79</v>
      </c>
      <c r="E2211" s="95"/>
      <c r="F2211" s="72" t="s">
        <v>79</v>
      </c>
      <c r="G2211" s="95"/>
      <c r="H2211" s="72" t="s">
        <v>143</v>
      </c>
      <c r="J2211" s="92" t="s">
        <v>134</v>
      </c>
      <c r="K2211" s="93"/>
      <c r="L2211" s="92" t="s">
        <v>134</v>
      </c>
      <c r="M2211" s="71"/>
      <c r="N2211" s="72" t="s">
        <v>134</v>
      </c>
      <c r="O2211" s="71"/>
      <c r="P2211" s="72" t="s">
        <v>134</v>
      </c>
      <c r="Q2211" s="71"/>
      <c r="R2211" s="98">
        <v>44273</v>
      </c>
      <c r="S2211" s="102"/>
      <c r="T2211" s="95"/>
      <c r="U2211" s="95"/>
      <c r="V2211" s="95"/>
    </row>
    <row r="2212" spans="2:22">
      <c r="B2212" s="70" t="s">
        <v>90</v>
      </c>
      <c r="C2212" s="115"/>
      <c r="D2212" s="72" t="s">
        <v>79</v>
      </c>
      <c r="E2212" s="95"/>
      <c r="F2212" s="72" t="s">
        <v>79</v>
      </c>
      <c r="G2212" s="95"/>
      <c r="H2212" s="72" t="s">
        <v>144</v>
      </c>
      <c r="I2212" s="115"/>
      <c r="J2212" s="92" t="s">
        <v>293</v>
      </c>
      <c r="K2212" s="93"/>
      <c r="L2212" s="92" t="s">
        <v>293</v>
      </c>
      <c r="M2212" s="71"/>
      <c r="N2212" s="72" t="s">
        <v>134</v>
      </c>
      <c r="O2212" s="71"/>
      <c r="P2212" s="72" t="s">
        <v>134</v>
      </c>
      <c r="Q2212" s="71"/>
      <c r="R2212" s="98">
        <v>43817</v>
      </c>
      <c r="S2212" s="87"/>
      <c r="T2212" s="96"/>
      <c r="U2212" s="96"/>
      <c r="V2212" s="96"/>
    </row>
    <row r="2213" spans="2:22">
      <c r="B2213" s="70" t="s">
        <v>90</v>
      </c>
      <c r="C2213" s="101"/>
      <c r="D2213" s="72" t="s">
        <v>79</v>
      </c>
      <c r="E2213" s="95"/>
      <c r="F2213" s="72" t="s">
        <v>79</v>
      </c>
      <c r="G2213" s="95"/>
      <c r="H2213" s="72" t="s">
        <v>285</v>
      </c>
      <c r="I2213" s="101"/>
      <c r="J2213" s="92" t="s">
        <v>600</v>
      </c>
      <c r="K2213" s="93"/>
      <c r="L2213" s="92" t="s">
        <v>600</v>
      </c>
      <c r="M2213" s="71"/>
      <c r="N2213" s="72" t="s">
        <v>134</v>
      </c>
      <c r="O2213" s="71"/>
      <c r="P2213" s="72" t="s">
        <v>134</v>
      </c>
      <c r="Q2213" s="71"/>
      <c r="R2213" s="98">
        <v>43749</v>
      </c>
      <c r="S2213" s="87"/>
      <c r="T2213" s="95"/>
      <c r="U2213" s="95"/>
      <c r="V2213" s="95"/>
    </row>
    <row r="2214" spans="2:22">
      <c r="B2214" s="70" t="s">
        <v>90</v>
      </c>
      <c r="C2214" s="101"/>
      <c r="D2214" s="72" t="s">
        <v>79</v>
      </c>
      <c r="E2214" s="95"/>
      <c r="F2214" s="72" t="s">
        <v>79</v>
      </c>
      <c r="G2214" s="95"/>
      <c r="H2214" s="72" t="s">
        <v>142</v>
      </c>
      <c r="I2214" s="101"/>
      <c r="J2214" s="92" t="s">
        <v>134</v>
      </c>
      <c r="K2214" s="93"/>
      <c r="L2214" s="92" t="s">
        <v>134</v>
      </c>
      <c r="M2214" s="71"/>
      <c r="N2214" s="72" t="s">
        <v>134</v>
      </c>
      <c r="O2214" s="71"/>
      <c r="P2214" s="72" t="s">
        <v>134</v>
      </c>
      <c r="Q2214" s="71"/>
      <c r="R2214" s="98">
        <v>43322</v>
      </c>
      <c r="S2214" s="87"/>
      <c r="T2214" s="95"/>
      <c r="U2214" s="95"/>
      <c r="V2214" s="95"/>
    </row>
    <row r="2215" spans="2:22">
      <c r="B2215" s="70" t="s">
        <v>90</v>
      </c>
      <c r="C2215" s="101"/>
      <c r="D2215" s="72" t="s">
        <v>69</v>
      </c>
      <c r="E2215" s="95"/>
      <c r="F2215" s="72" t="s">
        <v>69</v>
      </c>
      <c r="G2215" s="95"/>
      <c r="H2215" s="72" t="s">
        <v>143</v>
      </c>
      <c r="I2215" s="101"/>
      <c r="J2215" s="92" t="s">
        <v>134</v>
      </c>
      <c r="K2215" s="93"/>
      <c r="L2215" s="92" t="s">
        <v>134</v>
      </c>
      <c r="M2215" s="71"/>
      <c r="N2215" s="72" t="s">
        <v>134</v>
      </c>
      <c r="O2215" s="71"/>
      <c r="P2215" s="72" t="s">
        <v>134</v>
      </c>
      <c r="Q2215" s="71"/>
      <c r="R2215" s="98">
        <v>42853</v>
      </c>
      <c r="S2215" s="87"/>
      <c r="T2215" s="95"/>
      <c r="U2215" s="95"/>
      <c r="V2215" s="95"/>
    </row>
    <row r="2216" spans="2:22">
      <c r="B2216" s="70" t="s">
        <v>90</v>
      </c>
      <c r="C2216" s="101"/>
      <c r="D2216" s="72" t="s">
        <v>69</v>
      </c>
      <c r="E2216" s="95"/>
      <c r="F2216" s="72" t="s">
        <v>69</v>
      </c>
      <c r="G2216" s="95"/>
      <c r="H2216" s="72" t="s">
        <v>142</v>
      </c>
      <c r="I2216" s="101"/>
      <c r="J2216" s="92" t="s">
        <v>134</v>
      </c>
      <c r="K2216" s="93"/>
      <c r="L2216" s="92" t="s">
        <v>134</v>
      </c>
      <c r="M2216" s="71"/>
      <c r="N2216" s="72" t="s">
        <v>134</v>
      </c>
      <c r="O2216" s="71"/>
      <c r="P2216" s="72" t="s">
        <v>134</v>
      </c>
      <c r="Q2216" s="71"/>
      <c r="R2216" s="98">
        <v>41849</v>
      </c>
      <c r="S2216" s="87"/>
      <c r="T2216" s="95"/>
      <c r="U2216" s="95"/>
      <c r="V2216" s="95"/>
    </row>
    <row r="2217" spans="2:22">
      <c r="B2217" s="70" t="s">
        <v>90</v>
      </c>
      <c r="C2217" s="101"/>
      <c r="D2217" s="72" t="s">
        <v>88</v>
      </c>
      <c r="E2217" s="95"/>
      <c r="F2217" s="72" t="s">
        <v>88</v>
      </c>
      <c r="G2217" s="95"/>
      <c r="H2217" s="72" t="s">
        <v>142</v>
      </c>
      <c r="I2217" s="101"/>
      <c r="J2217" s="92" t="s">
        <v>134</v>
      </c>
      <c r="K2217" s="93"/>
      <c r="L2217" s="92" t="s">
        <v>134</v>
      </c>
      <c r="M2217" s="71"/>
      <c r="N2217" s="72" t="s">
        <v>134</v>
      </c>
      <c r="O2217" s="71"/>
      <c r="P2217" s="72" t="s">
        <v>134</v>
      </c>
      <c r="Q2217" s="71"/>
      <c r="R2217" s="98">
        <v>41180</v>
      </c>
      <c r="S2217" s="87"/>
      <c r="T2217" s="95"/>
      <c r="U2217" s="95"/>
      <c r="V2217" s="95"/>
    </row>
    <row r="2218" spans="2:22">
      <c r="B2218" s="70" t="s">
        <v>90</v>
      </c>
      <c r="C2218" s="101"/>
      <c r="D2218" s="72" t="s">
        <v>69</v>
      </c>
      <c r="E2218" s="95"/>
      <c r="F2218" s="72" t="s">
        <v>69</v>
      </c>
      <c r="G2218" s="95"/>
      <c r="H2218" s="72" t="s">
        <v>144</v>
      </c>
      <c r="I2218" s="101"/>
      <c r="J2218" s="92" t="s">
        <v>134</v>
      </c>
      <c r="K2218" s="93"/>
      <c r="L2218" s="92" t="s">
        <v>134</v>
      </c>
      <c r="M2218" s="71"/>
      <c r="N2218" s="72" t="s">
        <v>134</v>
      </c>
      <c r="O2218" s="71"/>
      <c r="P2218" s="72" t="s">
        <v>134</v>
      </c>
      <c r="Q2218" s="71"/>
      <c r="R2218" s="98">
        <v>40527</v>
      </c>
      <c r="S2218" s="87"/>
      <c r="T2218" s="95"/>
      <c r="U2218" s="95"/>
      <c r="V2218" s="95"/>
    </row>
    <row r="2219" spans="2:22">
      <c r="B2219" s="70" t="s">
        <v>90</v>
      </c>
      <c r="C2219" s="101"/>
      <c r="D2219" s="72" t="s">
        <v>79</v>
      </c>
      <c r="E2219" s="95"/>
      <c r="F2219" s="72" t="s">
        <v>79</v>
      </c>
      <c r="G2219" s="95"/>
      <c r="H2219" s="72" t="s">
        <v>144</v>
      </c>
      <c r="I2219" s="101"/>
      <c r="J2219" s="92" t="s">
        <v>134</v>
      </c>
      <c r="K2219" s="93"/>
      <c r="L2219" s="92" t="s">
        <v>134</v>
      </c>
      <c r="M2219" s="71"/>
      <c r="N2219" s="72" t="s">
        <v>134</v>
      </c>
      <c r="O2219" s="71"/>
      <c r="P2219" s="72" t="s">
        <v>134</v>
      </c>
      <c r="Q2219" s="71"/>
      <c r="R2219" s="98">
        <v>39603</v>
      </c>
      <c r="S2219" s="87"/>
      <c r="T2219" s="95"/>
      <c r="U2219" s="95"/>
      <c r="V2219" s="95"/>
    </row>
    <row r="2220" spans="2:22">
      <c r="B2220" s="70" t="s">
        <v>90</v>
      </c>
      <c r="C2220" s="101"/>
      <c r="D2220" s="72" t="s">
        <v>79</v>
      </c>
      <c r="E2220" s="95"/>
      <c r="F2220" s="72" t="s">
        <v>79</v>
      </c>
      <c r="G2220" s="95"/>
      <c r="H2220" s="72" t="s">
        <v>143</v>
      </c>
      <c r="I2220" s="101"/>
      <c r="J2220" s="92" t="s">
        <v>134</v>
      </c>
      <c r="K2220" s="93"/>
      <c r="L2220" s="92" t="s">
        <v>134</v>
      </c>
      <c r="M2220" s="71"/>
      <c r="N2220" s="72" t="s">
        <v>134</v>
      </c>
      <c r="O2220" s="71"/>
      <c r="P2220" s="72" t="s">
        <v>134</v>
      </c>
      <c r="Q2220" s="71"/>
      <c r="R2220" s="98">
        <v>39156</v>
      </c>
      <c r="S2220" s="87"/>
      <c r="T2220" s="95"/>
      <c r="U2220" s="95"/>
      <c r="V2220" s="95"/>
    </row>
    <row r="2221" spans="2:22">
      <c r="B2221" s="70" t="s">
        <v>90</v>
      </c>
      <c r="C2221" s="101"/>
      <c r="D2221" s="72" t="s">
        <v>79</v>
      </c>
      <c r="E2221" s="95"/>
      <c r="F2221" s="72" t="s">
        <v>134</v>
      </c>
      <c r="G2221" s="95"/>
      <c r="H2221" s="72" t="s">
        <v>142</v>
      </c>
      <c r="I2221" s="101"/>
      <c r="J2221" s="92" t="s">
        <v>134</v>
      </c>
      <c r="K2221" s="93"/>
      <c r="L2221" s="92" t="s">
        <v>134</v>
      </c>
      <c r="M2221" s="71"/>
      <c r="N2221" s="72" t="s">
        <v>134</v>
      </c>
      <c r="O2221" s="71"/>
      <c r="P2221" s="72" t="s">
        <v>134</v>
      </c>
      <c r="Q2221" s="71"/>
      <c r="R2221" s="98">
        <v>38539</v>
      </c>
      <c r="S2221" s="87"/>
      <c r="T2221" s="95"/>
      <c r="U2221" s="95"/>
      <c r="V2221" s="95"/>
    </row>
    <row r="2222" spans="2:22">
      <c r="B2222" s="70" t="s">
        <v>90</v>
      </c>
      <c r="C2222" s="101"/>
      <c r="D2222" s="72" t="s">
        <v>69</v>
      </c>
      <c r="E2222" s="95"/>
      <c r="F2222" s="72" t="s">
        <v>134</v>
      </c>
      <c r="G2222" s="95"/>
      <c r="H2222" s="72" t="s">
        <v>143</v>
      </c>
      <c r="I2222" s="101"/>
      <c r="J2222" s="92" t="s">
        <v>134</v>
      </c>
      <c r="K2222" s="93"/>
      <c r="L2222" s="92" t="s">
        <v>134</v>
      </c>
      <c r="M2222" s="71"/>
      <c r="N2222" s="72" t="s">
        <v>134</v>
      </c>
      <c r="O2222" s="71"/>
      <c r="P2222" s="72" t="s">
        <v>134</v>
      </c>
      <c r="Q2222" s="71"/>
      <c r="R2222" s="98">
        <v>37940</v>
      </c>
      <c r="S2222" s="87"/>
      <c r="T2222" s="95"/>
      <c r="U2222" s="95"/>
      <c r="V2222" s="95"/>
    </row>
    <row r="2223" spans="2:22">
      <c r="B2223" s="70" t="s">
        <v>90</v>
      </c>
      <c r="C2223" s="101"/>
      <c r="D2223" s="72" t="s">
        <v>69</v>
      </c>
      <c r="E2223" s="95"/>
      <c r="F2223" s="72" t="s">
        <v>134</v>
      </c>
      <c r="G2223" s="95"/>
      <c r="H2223" s="72" t="s">
        <v>134</v>
      </c>
      <c r="I2223" s="101"/>
      <c r="J2223" s="92" t="s">
        <v>134</v>
      </c>
      <c r="K2223" s="93"/>
      <c r="L2223" s="92" t="s">
        <v>134</v>
      </c>
      <c r="M2223" s="71"/>
      <c r="N2223" s="72" t="s">
        <v>134</v>
      </c>
      <c r="O2223" s="71"/>
      <c r="P2223" s="72" t="s">
        <v>134</v>
      </c>
      <c r="Q2223" s="71"/>
      <c r="R2223" s="98">
        <v>35985</v>
      </c>
      <c r="S2223" s="87"/>
      <c r="T2223" s="95"/>
      <c r="U2223" s="95"/>
      <c r="V2223" s="95"/>
    </row>
    <row r="2224" spans="2:22">
      <c r="B2224" s="70" t="s">
        <v>90</v>
      </c>
      <c r="C2224" s="101"/>
      <c r="D2224" s="72" t="s">
        <v>79</v>
      </c>
      <c r="E2224" s="95"/>
      <c r="F2224" s="72" t="s">
        <v>134</v>
      </c>
      <c r="G2224" s="95"/>
      <c r="H2224" s="72" t="s">
        <v>134</v>
      </c>
      <c r="I2224" s="101"/>
      <c r="J2224" s="92" t="s">
        <v>134</v>
      </c>
      <c r="K2224" s="93"/>
      <c r="L2224" s="92" t="s">
        <v>134</v>
      </c>
      <c r="M2224" s="71"/>
      <c r="N2224" s="72" t="s">
        <v>134</v>
      </c>
      <c r="O2224" s="71"/>
      <c r="P2224" s="72" t="s">
        <v>134</v>
      </c>
      <c r="Q2224" s="71"/>
      <c r="R2224" s="98">
        <v>35537</v>
      </c>
      <c r="S2224" s="87"/>
      <c r="T2224" s="95"/>
      <c r="U2224" s="95"/>
      <c r="V2224" s="95"/>
    </row>
    <row r="2225" spans="2:22" s="236" customFormat="1">
      <c r="B2225" s="100" t="s">
        <v>157</v>
      </c>
      <c r="C2225" s="229"/>
      <c r="D2225" s="230" t="s">
        <v>110</v>
      </c>
      <c r="E2225" s="231"/>
      <c r="F2225" s="230" t="s">
        <v>110</v>
      </c>
      <c r="G2225" s="231"/>
      <c r="H2225" s="230" t="s">
        <v>143</v>
      </c>
      <c r="I2225" s="229"/>
      <c r="J2225" s="232" t="s">
        <v>134</v>
      </c>
      <c r="K2225" s="233"/>
      <c r="L2225" s="232" t="s">
        <v>134</v>
      </c>
      <c r="M2225" s="113"/>
      <c r="N2225" s="230" t="s">
        <v>134</v>
      </c>
      <c r="O2225" s="113"/>
      <c r="P2225" s="230" t="s">
        <v>134</v>
      </c>
      <c r="Q2225" s="113"/>
      <c r="R2225" s="234">
        <v>45758</v>
      </c>
      <c r="S2225" s="235"/>
      <c r="T2225" s="231"/>
      <c r="U2225" s="231"/>
      <c r="V2225" s="231"/>
    </row>
    <row r="2226" spans="2:22" s="331" customFormat="1">
      <c r="B2226" s="99" t="s">
        <v>157</v>
      </c>
      <c r="D2226" s="228" t="s">
        <v>110</v>
      </c>
      <c r="E2226" s="51"/>
      <c r="F2226" s="228" t="s">
        <v>110</v>
      </c>
      <c r="G2226" s="51"/>
      <c r="H2226" s="228" t="s">
        <v>142</v>
      </c>
      <c r="J2226" s="252" t="s">
        <v>134</v>
      </c>
      <c r="K2226" s="253"/>
      <c r="L2226" s="252" t="s">
        <v>134</v>
      </c>
      <c r="M2226" s="74"/>
      <c r="N2226" s="228" t="s">
        <v>134</v>
      </c>
      <c r="O2226" s="74"/>
      <c r="P2226" s="228" t="s">
        <v>134</v>
      </c>
      <c r="Q2226" s="74"/>
      <c r="R2226" s="254">
        <v>45457</v>
      </c>
      <c r="S2226" s="255"/>
      <c r="T2226" s="51"/>
      <c r="U2226" s="51"/>
      <c r="V2226" s="51"/>
    </row>
    <row r="2227" spans="2:22" s="289" customFormat="1">
      <c r="B2227" s="99" t="s">
        <v>157</v>
      </c>
      <c r="D2227" s="228" t="s">
        <v>105</v>
      </c>
      <c r="E2227" s="51"/>
      <c r="F2227" s="228" t="s">
        <v>107</v>
      </c>
      <c r="G2227" s="51"/>
      <c r="H2227" s="228" t="s">
        <v>142</v>
      </c>
      <c r="J2227" s="252" t="s">
        <v>134</v>
      </c>
      <c r="K2227" s="253"/>
      <c r="L2227" s="252" t="s">
        <v>134</v>
      </c>
      <c r="M2227" s="74"/>
      <c r="N2227" s="228" t="s">
        <v>134</v>
      </c>
      <c r="O2227" s="74"/>
      <c r="P2227" s="228" t="s">
        <v>134</v>
      </c>
      <c r="Q2227" s="74"/>
      <c r="R2227" s="254">
        <v>45148</v>
      </c>
      <c r="S2227" s="255"/>
      <c r="T2227" s="51"/>
      <c r="U2227" s="51"/>
      <c r="V2227" s="51"/>
    </row>
    <row r="2228" spans="2:22" s="225" customFormat="1">
      <c r="B2228" s="70" t="s">
        <v>157</v>
      </c>
      <c r="D2228" s="72" t="s">
        <v>105</v>
      </c>
      <c r="E2228" s="95"/>
      <c r="F2228" s="72" t="s">
        <v>105</v>
      </c>
      <c r="G2228" s="95"/>
      <c r="H2228" s="72" t="s">
        <v>142</v>
      </c>
      <c r="J2228" s="92" t="s">
        <v>134</v>
      </c>
      <c r="K2228" s="93"/>
      <c r="L2228" s="92" t="s">
        <v>134</v>
      </c>
      <c r="M2228" s="71"/>
      <c r="N2228" s="72" t="s">
        <v>134</v>
      </c>
      <c r="O2228" s="71"/>
      <c r="P2228" s="72" t="s">
        <v>134</v>
      </c>
      <c r="Q2228" s="71"/>
      <c r="R2228" s="98">
        <v>44855</v>
      </c>
      <c r="S2228" s="102"/>
      <c r="T2228" s="95"/>
      <c r="U2228" s="95"/>
      <c r="V2228" s="95"/>
    </row>
    <row r="2229" spans="2:22" s="193" customFormat="1">
      <c r="B2229" s="70" t="s">
        <v>157</v>
      </c>
      <c r="D2229" s="72" t="s">
        <v>105</v>
      </c>
      <c r="E2229" s="95"/>
      <c r="F2229" s="72" t="s">
        <v>105</v>
      </c>
      <c r="G2229" s="95"/>
      <c r="H2229" s="72" t="s">
        <v>142</v>
      </c>
      <c r="J2229" s="92" t="s">
        <v>134</v>
      </c>
      <c r="K2229" s="93"/>
      <c r="L2229" s="92" t="s">
        <v>134</v>
      </c>
      <c r="M2229" s="71"/>
      <c r="N2229" s="72" t="s">
        <v>134</v>
      </c>
      <c r="O2229" s="71"/>
      <c r="P2229" s="72" t="s">
        <v>134</v>
      </c>
      <c r="Q2229" s="71"/>
      <c r="R2229" s="98">
        <v>43924</v>
      </c>
      <c r="S2229" s="102"/>
      <c r="T2229" s="95"/>
      <c r="U2229" s="95"/>
      <c r="V2229" s="95"/>
    </row>
    <row r="2230" spans="2:22">
      <c r="B2230" s="70" t="s">
        <v>157</v>
      </c>
      <c r="C2230" s="101"/>
      <c r="D2230" s="72" t="s">
        <v>110</v>
      </c>
      <c r="E2230" s="95"/>
      <c r="F2230" s="72" t="s">
        <v>110</v>
      </c>
      <c r="G2230" s="95"/>
      <c r="H2230" s="72" t="s">
        <v>144</v>
      </c>
      <c r="I2230" s="101"/>
      <c r="J2230" s="92" t="s">
        <v>134</v>
      </c>
      <c r="K2230" s="93"/>
      <c r="L2230" s="92" t="s">
        <v>134</v>
      </c>
      <c r="M2230" s="71"/>
      <c r="N2230" s="72" t="s">
        <v>134</v>
      </c>
      <c r="O2230" s="71"/>
      <c r="P2230" s="72" t="s">
        <v>134</v>
      </c>
      <c r="Q2230" s="71"/>
      <c r="R2230" s="98">
        <v>43608</v>
      </c>
      <c r="S2230" s="87"/>
      <c r="T2230" s="95"/>
      <c r="U2230" s="95"/>
      <c r="V2230" s="95"/>
    </row>
    <row r="2231" spans="2:22">
      <c r="B2231" s="70" t="s">
        <v>157</v>
      </c>
      <c r="C2231" s="101"/>
      <c r="D2231" s="72" t="s">
        <v>98</v>
      </c>
      <c r="E2231" s="95"/>
      <c r="F2231" s="72" t="s">
        <v>98</v>
      </c>
      <c r="G2231" s="95"/>
      <c r="H2231" s="72" t="s">
        <v>142</v>
      </c>
      <c r="I2231" s="101"/>
      <c r="J2231" s="92" t="s">
        <v>134</v>
      </c>
      <c r="K2231" s="93"/>
      <c r="L2231" s="92" t="s">
        <v>134</v>
      </c>
      <c r="M2231" s="71"/>
      <c r="N2231" s="72" t="s">
        <v>134</v>
      </c>
      <c r="O2231" s="71"/>
      <c r="P2231" s="72" t="s">
        <v>134</v>
      </c>
      <c r="Q2231" s="71"/>
      <c r="R2231" s="98">
        <v>43308</v>
      </c>
      <c r="S2231" s="87"/>
      <c r="T2231" s="95"/>
      <c r="U2231" s="95"/>
      <c r="V2231" s="95"/>
    </row>
    <row r="2232" spans="2:22">
      <c r="B2232" s="70" t="s">
        <v>157</v>
      </c>
      <c r="C2232" s="101"/>
      <c r="D2232" s="72" t="s">
        <v>91</v>
      </c>
      <c r="E2232" s="95"/>
      <c r="F2232" s="72" t="s">
        <v>91</v>
      </c>
      <c r="G2232" s="95"/>
      <c r="H2232" s="72" t="s">
        <v>142</v>
      </c>
      <c r="I2232" s="101"/>
      <c r="J2232" s="92" t="s">
        <v>134</v>
      </c>
      <c r="K2232" s="93"/>
      <c r="L2232" s="92" t="s">
        <v>134</v>
      </c>
      <c r="M2232" s="71"/>
      <c r="N2232" s="72" t="s">
        <v>134</v>
      </c>
      <c r="O2232" s="71"/>
      <c r="P2232" s="72" t="s">
        <v>134</v>
      </c>
      <c r="Q2232" s="71"/>
      <c r="R2232" s="98">
        <v>43126</v>
      </c>
      <c r="S2232" s="87"/>
      <c r="T2232" s="95"/>
      <c r="U2232" s="95"/>
      <c r="V2232" s="95"/>
    </row>
    <row r="2233" spans="2:22">
      <c r="B2233" s="70" t="s">
        <v>157</v>
      </c>
      <c r="C2233" s="101"/>
      <c r="D2233" s="72" t="s">
        <v>91</v>
      </c>
      <c r="E2233" s="95"/>
      <c r="F2233" s="72" t="s">
        <v>91</v>
      </c>
      <c r="G2233" s="95"/>
      <c r="H2233" s="72" t="s">
        <v>144</v>
      </c>
      <c r="I2233" s="101"/>
      <c r="J2233" s="92" t="s">
        <v>134</v>
      </c>
      <c r="K2233" s="93"/>
      <c r="L2233" s="92" t="s">
        <v>134</v>
      </c>
      <c r="M2233" s="71"/>
      <c r="N2233" s="72" t="s">
        <v>134</v>
      </c>
      <c r="O2233" s="71"/>
      <c r="P2233" s="72" t="s">
        <v>134</v>
      </c>
      <c r="Q2233" s="71"/>
      <c r="R2233" s="98">
        <v>42479</v>
      </c>
      <c r="S2233" s="87"/>
      <c r="T2233" s="95"/>
      <c r="U2233" s="95"/>
      <c r="V2233" s="95"/>
    </row>
    <row r="2234" spans="2:22">
      <c r="B2234" s="70" t="s">
        <v>157</v>
      </c>
      <c r="C2234" s="101"/>
      <c r="D2234" s="72" t="s">
        <v>88</v>
      </c>
      <c r="E2234" s="95"/>
      <c r="F2234" s="72" t="s">
        <v>88</v>
      </c>
      <c r="G2234" s="95"/>
      <c r="H2234" s="72" t="s">
        <v>142</v>
      </c>
      <c r="I2234" s="101"/>
      <c r="J2234" s="92" t="s">
        <v>134</v>
      </c>
      <c r="K2234" s="93"/>
      <c r="L2234" s="92" t="s">
        <v>134</v>
      </c>
      <c r="M2234" s="71"/>
      <c r="N2234" s="72" t="s">
        <v>134</v>
      </c>
      <c r="O2234" s="71"/>
      <c r="P2234" s="72" t="s">
        <v>134</v>
      </c>
      <c r="Q2234" s="71"/>
      <c r="R2234" s="98">
        <v>42272</v>
      </c>
      <c r="S2234" s="87"/>
      <c r="T2234" s="95"/>
      <c r="U2234" s="95"/>
      <c r="V2234" s="95"/>
    </row>
    <row r="2235" spans="2:22">
      <c r="B2235" s="70" t="s">
        <v>157</v>
      </c>
      <c r="C2235" s="101"/>
      <c r="D2235" s="72" t="s">
        <v>69</v>
      </c>
      <c r="E2235" s="95"/>
      <c r="F2235" s="72" t="s">
        <v>69</v>
      </c>
      <c r="G2235" s="95"/>
      <c r="H2235" s="72" t="s">
        <v>144</v>
      </c>
      <c r="I2235" s="101"/>
      <c r="J2235" s="92" t="s">
        <v>134</v>
      </c>
      <c r="K2235" s="93"/>
      <c r="L2235" s="92" t="s">
        <v>134</v>
      </c>
      <c r="M2235" s="71"/>
      <c r="N2235" s="72" t="s">
        <v>134</v>
      </c>
      <c r="O2235" s="71"/>
      <c r="P2235" s="72" t="s">
        <v>134</v>
      </c>
      <c r="Q2235" s="71"/>
      <c r="R2235" s="98">
        <v>42153</v>
      </c>
      <c r="S2235" s="87"/>
      <c r="T2235" s="95"/>
      <c r="U2235" s="95"/>
      <c r="V2235" s="95"/>
    </row>
    <row r="2236" spans="2:22">
      <c r="B2236" s="70" t="s">
        <v>157</v>
      </c>
      <c r="C2236" s="101"/>
      <c r="D2236" s="72" t="s">
        <v>69</v>
      </c>
      <c r="E2236" s="95"/>
      <c r="F2236" s="72" t="s">
        <v>69</v>
      </c>
      <c r="G2236" s="95"/>
      <c r="H2236" s="72" t="s">
        <v>142</v>
      </c>
      <c r="I2236" s="101"/>
      <c r="J2236" s="92" t="s">
        <v>134</v>
      </c>
      <c r="K2236" s="93"/>
      <c r="L2236" s="92" t="s">
        <v>134</v>
      </c>
      <c r="M2236" s="71"/>
      <c r="N2236" s="72" t="s">
        <v>134</v>
      </c>
      <c r="O2236" s="71"/>
      <c r="P2236" s="72" t="s">
        <v>134</v>
      </c>
      <c r="Q2236" s="71"/>
      <c r="R2236" s="98">
        <v>41220</v>
      </c>
      <c r="S2236" s="87"/>
      <c r="T2236" s="95"/>
      <c r="U2236" s="95"/>
      <c r="V2236" s="95"/>
    </row>
    <row r="2238" spans="2:22">
      <c r="B2238" s="55" t="s">
        <v>313</v>
      </c>
    </row>
    <row r="2239" spans="2:22">
      <c r="B2239" s="77" t="s">
        <v>309</v>
      </c>
    </row>
  </sheetData>
  <sheetProtection algorithmName="SHA-512" hashValue="/JIUZYNCAIWW7RZ8zgHh/oqUyaWhkui9YEdSGY06n39UV+S6LsyHsXnFk9lhv8lYcIaVvfTcZEwbg7xZl8rvdg==" saltValue="F7PSUp1fjFKMeeMxhNhruA==" spinCount="100000" sheet="1" objects="1" scenarios="1"/>
  <sortState xmlns:xlrd2="http://schemas.microsoft.com/office/spreadsheetml/2017/richdata2" ref="B13:R2201">
    <sortCondition ref="B13:B2201"/>
    <sortCondition descending="1" ref="R13:R2201"/>
  </sortState>
  <mergeCells count="4">
    <mergeCell ref="D2:R2"/>
    <mergeCell ref="D6:F6"/>
    <mergeCell ref="J6:L6"/>
    <mergeCell ref="N6:P6"/>
  </mergeCells>
  <phoneticPr fontId="380"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445D1-185F-4761-9F3F-4E1EC977780D}">
  <sheetPr codeName="Sheet9"/>
  <dimension ref="A1:S674"/>
  <sheetViews>
    <sheetView topLeftCell="A2" zoomScale="80" zoomScaleNormal="80" workbookViewId="0">
      <pane xSplit="1" ySplit="8" topLeftCell="B10" activePane="bottomRight" state="frozen"/>
      <selection activeCell="A2" sqref="A2"/>
      <selection pane="topRight" activeCell="B2" sqref="B2"/>
      <selection pane="bottomLeft" activeCell="A10" sqref="A10"/>
      <selection pane="bottomRight" activeCell="B5" sqref="B5"/>
    </sheetView>
  </sheetViews>
  <sheetFormatPr defaultColWidth="10.69921875" defaultRowHeight="12.5"/>
  <cols>
    <col min="1" max="1" width="5" style="52" customWidth="1"/>
    <col min="2" max="2" width="49" style="3" bestFit="1" customWidth="1"/>
    <col min="3" max="3" width="1.796875" style="3" customWidth="1"/>
    <col min="4" max="4" width="26.19921875" style="3" customWidth="1"/>
    <col min="5" max="5" width="2.796875" style="3" bestFit="1" customWidth="1"/>
    <col min="6" max="6" width="22.796875" style="3" customWidth="1"/>
    <col min="7" max="7" width="5.796875" style="3" customWidth="1"/>
    <col min="8" max="8" width="17.796875" style="3" customWidth="1"/>
    <col min="9" max="16384" width="10.69921875" style="3"/>
  </cols>
  <sheetData>
    <row r="1" spans="1:8" ht="60" hidden="1" customHeight="1">
      <c r="A1" s="52" t="s">
        <v>228</v>
      </c>
      <c r="B1" s="3">
        <v>1</v>
      </c>
      <c r="C1" s="3">
        <f t="shared" ref="C1:F1" si="0">B1+1</f>
        <v>2</v>
      </c>
      <c r="D1" s="3">
        <f t="shared" si="0"/>
        <v>3</v>
      </c>
      <c r="E1" s="3" t="e">
        <f>#REF!+1</f>
        <v>#REF!</v>
      </c>
      <c r="F1" s="3" t="e">
        <f t="shared" si="0"/>
        <v>#REF!</v>
      </c>
    </row>
    <row r="2" spans="1:8" s="1" customFormat="1" ht="60" customHeight="1">
      <c r="A2" s="76"/>
      <c r="B2" s="23"/>
      <c r="C2" s="23"/>
      <c r="D2" s="23"/>
      <c r="E2" s="23"/>
      <c r="F2" s="23"/>
    </row>
    <row r="3" spans="1:8" s="1" customFormat="1" ht="60" customHeight="1">
      <c r="A3" s="76"/>
      <c r="B3" s="25" t="s">
        <v>322</v>
      </c>
      <c r="C3" s="24"/>
      <c r="D3" s="24"/>
      <c r="E3" s="24"/>
      <c r="F3" s="24"/>
    </row>
    <row r="4" spans="1:8" s="1" customFormat="1" ht="20">
      <c r="A4" s="76"/>
      <c r="B4" s="54">
        <v>46143</v>
      </c>
    </row>
    <row r="5" spans="1:8" s="1" customFormat="1" ht="20.25" customHeight="1">
      <c r="A5" s="76"/>
      <c r="B5" s="67"/>
    </row>
    <row r="6" spans="1:8" s="1" customFormat="1" ht="20.25" customHeight="1" thickBot="1">
      <c r="A6" s="76"/>
      <c r="D6" s="383" t="s">
        <v>136</v>
      </c>
      <c r="E6" s="383"/>
      <c r="F6" s="383"/>
      <c r="H6" s="79" t="s">
        <v>292</v>
      </c>
    </row>
    <row r="7" spans="1:8" s="1" customFormat="1" ht="20.25" customHeight="1">
      <c r="A7" s="76"/>
      <c r="B7" s="381"/>
      <c r="C7" s="12"/>
      <c r="D7" s="106" t="s">
        <v>130</v>
      </c>
      <c r="E7" s="26"/>
      <c r="F7" s="106" t="s">
        <v>131</v>
      </c>
    </row>
    <row r="8" spans="1:8" s="1" customFormat="1" ht="20.25" hidden="1" customHeight="1">
      <c r="A8" s="76"/>
      <c r="B8" s="381"/>
      <c r="C8" s="12"/>
      <c r="D8" s="46" t="s">
        <v>133</v>
      </c>
      <c r="E8" s="26"/>
    </row>
    <row r="9" spans="1:8" s="1" customFormat="1" ht="20.25" hidden="1" customHeight="1">
      <c r="A9" s="76"/>
      <c r="B9" s="381"/>
      <c r="C9" s="12"/>
      <c r="D9" s="45" t="s">
        <v>252</v>
      </c>
      <c r="E9" s="12"/>
      <c r="F9" s="46" t="s">
        <v>133</v>
      </c>
    </row>
    <row r="10" spans="1:8" s="111" customFormat="1" ht="20.25" customHeight="1">
      <c r="A10" s="107"/>
      <c r="B10" s="108" t="s">
        <v>162</v>
      </c>
      <c r="C10" s="109"/>
      <c r="D10" s="110" t="s">
        <v>134</v>
      </c>
      <c r="E10" s="109"/>
      <c r="F10" s="110" t="s">
        <v>134</v>
      </c>
      <c r="H10" s="110" t="s">
        <v>134</v>
      </c>
    </row>
    <row r="11" spans="1:8" s="59" customFormat="1" ht="20.25" customHeight="1">
      <c r="A11" s="107"/>
      <c r="B11" s="108" t="s">
        <v>139</v>
      </c>
      <c r="C11" s="109"/>
      <c r="D11" s="110" t="s">
        <v>56</v>
      </c>
      <c r="E11" s="109"/>
      <c r="F11" s="110" t="s">
        <v>39</v>
      </c>
      <c r="H11" s="97">
        <v>45583</v>
      </c>
    </row>
    <row r="12" spans="1:8" s="55" customFormat="1" ht="20.25" customHeight="1">
      <c r="A12" s="75"/>
      <c r="B12" s="61" t="s">
        <v>139</v>
      </c>
      <c r="C12" s="62"/>
      <c r="D12" s="69" t="s">
        <v>60</v>
      </c>
      <c r="E12" s="62"/>
      <c r="F12" s="69" t="s">
        <v>53</v>
      </c>
      <c r="H12" s="98">
        <v>45401</v>
      </c>
    </row>
    <row r="13" spans="1:8" s="55" customFormat="1" ht="20.25" customHeight="1">
      <c r="A13" s="75"/>
      <c r="B13" s="61" t="s">
        <v>139</v>
      </c>
      <c r="C13" s="62"/>
      <c r="D13" s="69" t="s">
        <v>60</v>
      </c>
      <c r="E13" s="62"/>
      <c r="F13" s="69" t="s">
        <v>53</v>
      </c>
      <c r="H13" s="98">
        <v>45023</v>
      </c>
    </row>
    <row r="14" spans="1:8" s="55" customFormat="1" ht="20.25" customHeight="1">
      <c r="A14" s="75"/>
      <c r="B14" s="61" t="s">
        <v>139</v>
      </c>
      <c r="C14" s="62"/>
      <c r="D14" s="69" t="s">
        <v>60</v>
      </c>
      <c r="E14" s="62"/>
      <c r="F14" s="69" t="s">
        <v>53</v>
      </c>
      <c r="H14" s="98">
        <v>44337</v>
      </c>
    </row>
    <row r="15" spans="1:8" s="55" customFormat="1" ht="20.25" customHeight="1">
      <c r="A15" s="75"/>
      <c r="B15" s="61" t="s">
        <v>139</v>
      </c>
      <c r="C15" s="62"/>
      <c r="D15" s="69" t="s">
        <v>60</v>
      </c>
      <c r="E15" s="62"/>
      <c r="F15" s="69" t="s">
        <v>53</v>
      </c>
      <c r="H15" s="98">
        <v>44172</v>
      </c>
    </row>
    <row r="16" spans="1:8" s="59" customFormat="1" ht="20.25" customHeight="1">
      <c r="A16" s="107"/>
      <c r="B16" s="108" t="s">
        <v>580</v>
      </c>
      <c r="C16" s="109"/>
      <c r="D16" s="110" t="s">
        <v>29</v>
      </c>
      <c r="E16" s="109"/>
      <c r="F16" s="159" t="s">
        <v>134</v>
      </c>
      <c r="H16" s="97">
        <v>46045</v>
      </c>
    </row>
    <row r="17" spans="1:8" s="55" customFormat="1" ht="20.25" customHeight="1">
      <c r="A17" s="75"/>
      <c r="B17" s="61" t="s">
        <v>580</v>
      </c>
      <c r="C17" s="62"/>
      <c r="D17" s="69" t="s">
        <v>29</v>
      </c>
      <c r="E17" s="62"/>
      <c r="F17" s="267" t="s">
        <v>134</v>
      </c>
      <c r="H17" s="98">
        <v>45310</v>
      </c>
    </row>
    <row r="18" spans="1:8" s="55" customFormat="1" ht="20.25" customHeight="1">
      <c r="A18" s="75"/>
      <c r="B18" s="61" t="s">
        <v>580</v>
      </c>
      <c r="C18" s="62"/>
      <c r="D18" s="69" t="s">
        <v>114</v>
      </c>
      <c r="E18" s="62"/>
      <c r="F18" s="267" t="s">
        <v>134</v>
      </c>
      <c r="H18" s="98">
        <v>44596</v>
      </c>
    </row>
    <row r="19" spans="1:8" s="59" customFormat="1" ht="20.25" customHeight="1">
      <c r="A19" s="107"/>
      <c r="B19" s="108" t="s">
        <v>147</v>
      </c>
      <c r="C19" s="109"/>
      <c r="D19" s="110" t="s">
        <v>91</v>
      </c>
      <c r="E19" s="109"/>
      <c r="F19" s="110" t="s">
        <v>69</v>
      </c>
      <c r="H19" s="97">
        <v>45625</v>
      </c>
    </row>
    <row r="20" spans="1:8" s="55" customFormat="1" ht="20.25" customHeight="1">
      <c r="A20" s="75"/>
      <c r="B20" s="61" t="s">
        <v>147</v>
      </c>
      <c r="C20" s="62"/>
      <c r="D20" s="69" t="s">
        <v>91</v>
      </c>
      <c r="E20" s="62"/>
      <c r="F20" s="69" t="s">
        <v>69</v>
      </c>
      <c r="H20" s="98">
        <v>45223</v>
      </c>
    </row>
    <row r="21" spans="1:8" s="55" customFormat="1" ht="20.25" customHeight="1">
      <c r="A21" s="75"/>
      <c r="B21" s="61" t="s">
        <v>147</v>
      </c>
      <c r="C21" s="62"/>
      <c r="D21" s="69" t="s">
        <v>91</v>
      </c>
      <c r="E21" s="62"/>
      <c r="F21" s="69" t="s">
        <v>69</v>
      </c>
      <c r="H21" s="98">
        <v>44854</v>
      </c>
    </row>
    <row r="22" spans="1:8" s="55" customFormat="1" ht="20.25" customHeight="1">
      <c r="A22" s="75"/>
      <c r="B22" s="61" t="s">
        <v>147</v>
      </c>
      <c r="C22" s="62"/>
      <c r="D22" s="69" t="s">
        <v>91</v>
      </c>
      <c r="E22" s="62"/>
      <c r="F22" s="69" t="s">
        <v>69</v>
      </c>
      <c r="H22" s="98">
        <v>44452</v>
      </c>
    </row>
    <row r="23" spans="1:8" s="55" customFormat="1" ht="20.25" customHeight="1">
      <c r="A23" s="75"/>
      <c r="B23" s="61" t="s">
        <v>147</v>
      </c>
      <c r="C23" s="62"/>
      <c r="D23" s="69" t="s">
        <v>98</v>
      </c>
      <c r="E23" s="62"/>
      <c r="F23" s="69" t="s">
        <v>88</v>
      </c>
      <c r="H23" s="98">
        <v>44172</v>
      </c>
    </row>
    <row r="24" spans="1:8" s="59" customFormat="1" ht="20.25" customHeight="1">
      <c r="A24" s="107"/>
      <c r="B24" s="84" t="s">
        <v>83</v>
      </c>
      <c r="C24" s="90"/>
      <c r="D24" s="86" t="s">
        <v>88</v>
      </c>
      <c r="E24" s="86"/>
      <c r="F24" s="86" t="s">
        <v>69</v>
      </c>
      <c r="H24" s="97">
        <v>45855</v>
      </c>
    </row>
    <row r="25" spans="1:8" s="55" customFormat="1" ht="20.25" customHeight="1">
      <c r="A25" s="75"/>
      <c r="B25" s="70" t="s">
        <v>83</v>
      </c>
      <c r="C25" s="71"/>
      <c r="D25" s="72" t="s">
        <v>98</v>
      </c>
      <c r="E25" s="72"/>
      <c r="F25" s="72" t="s">
        <v>91</v>
      </c>
      <c r="H25" s="98">
        <v>45681</v>
      </c>
    </row>
    <row r="26" spans="1:8" s="55" customFormat="1" ht="20.25" customHeight="1">
      <c r="A26" s="75"/>
      <c r="B26" s="70" t="s">
        <v>83</v>
      </c>
      <c r="C26" s="71"/>
      <c r="D26" s="72" t="s">
        <v>98</v>
      </c>
      <c r="E26" s="72"/>
      <c r="F26" s="72" t="s">
        <v>91</v>
      </c>
      <c r="H26" s="98">
        <v>45665</v>
      </c>
    </row>
    <row r="27" spans="1:8" s="55" customFormat="1" ht="20.25" customHeight="1">
      <c r="A27" s="75"/>
      <c r="B27" s="70" t="s">
        <v>83</v>
      </c>
      <c r="C27" s="71"/>
      <c r="D27" s="72" t="s">
        <v>107</v>
      </c>
      <c r="E27" s="72"/>
      <c r="F27" s="72" t="s">
        <v>98</v>
      </c>
      <c r="H27" s="98">
        <v>44831</v>
      </c>
    </row>
    <row r="28" spans="1:8" s="55" customFormat="1" ht="20.25" customHeight="1">
      <c r="A28" s="75"/>
      <c r="B28" s="70" t="s">
        <v>83</v>
      </c>
      <c r="C28" s="71"/>
      <c r="D28" s="72" t="s">
        <v>107</v>
      </c>
      <c r="E28" s="72"/>
      <c r="F28" s="72" t="s">
        <v>98</v>
      </c>
      <c r="H28" s="98">
        <v>44172</v>
      </c>
    </row>
    <row r="29" spans="1:8" s="59" customFormat="1" ht="20.25" customHeight="1">
      <c r="A29" s="107"/>
      <c r="B29" s="108" t="s">
        <v>128</v>
      </c>
      <c r="C29" s="109"/>
      <c r="D29" s="110" t="s">
        <v>56</v>
      </c>
      <c r="E29" s="110"/>
      <c r="F29" s="110" t="s">
        <v>39</v>
      </c>
      <c r="H29" s="97">
        <v>45834</v>
      </c>
    </row>
    <row r="30" spans="1:8" s="55" customFormat="1" ht="20.25" customHeight="1">
      <c r="A30" s="75"/>
      <c r="B30" s="61" t="s">
        <v>128</v>
      </c>
      <c r="C30" s="62"/>
      <c r="D30" s="69" t="s">
        <v>56</v>
      </c>
      <c r="E30" s="69"/>
      <c r="F30" s="69" t="s">
        <v>39</v>
      </c>
      <c r="H30" s="98">
        <v>45099</v>
      </c>
    </row>
    <row r="31" spans="1:8" s="55" customFormat="1" ht="20.25" customHeight="1">
      <c r="A31" s="75"/>
      <c r="B31" s="61" t="s">
        <v>128</v>
      </c>
      <c r="C31" s="62"/>
      <c r="D31" s="69" t="s">
        <v>56</v>
      </c>
      <c r="E31" s="69"/>
      <c r="F31" s="69" t="s">
        <v>39</v>
      </c>
      <c r="H31" s="98">
        <v>44644</v>
      </c>
    </row>
    <row r="32" spans="1:8" s="55" customFormat="1" ht="20.25" customHeight="1">
      <c r="A32" s="75"/>
      <c r="B32" s="61" t="s">
        <v>128</v>
      </c>
      <c r="C32" s="62"/>
      <c r="D32" s="69" t="s">
        <v>56</v>
      </c>
      <c r="E32" s="69"/>
      <c r="F32" s="69" t="s">
        <v>39</v>
      </c>
      <c r="H32" s="98">
        <v>44439</v>
      </c>
    </row>
    <row r="33" spans="1:19" s="55" customFormat="1" ht="20.25" customHeight="1">
      <c r="A33" s="75"/>
      <c r="B33" s="61" t="s">
        <v>128</v>
      </c>
      <c r="C33" s="62"/>
      <c r="D33" s="69" t="s">
        <v>56</v>
      </c>
      <c r="E33" s="69"/>
      <c r="F33" s="69" t="s">
        <v>39</v>
      </c>
      <c r="H33" s="98">
        <v>44172</v>
      </c>
    </row>
    <row r="34" spans="1:19" s="59" customFormat="1" ht="20.25" customHeight="1">
      <c r="A34" s="107"/>
      <c r="B34" s="108" t="s">
        <v>611</v>
      </c>
      <c r="C34" s="109"/>
      <c r="D34" s="110" t="s">
        <v>37</v>
      </c>
      <c r="E34" s="110"/>
      <c r="F34" s="110" t="s">
        <v>114</v>
      </c>
      <c r="H34" s="97">
        <v>46139</v>
      </c>
    </row>
    <row r="35" spans="1:19" s="55" customFormat="1" ht="20.25" customHeight="1">
      <c r="A35" s="75"/>
      <c r="B35" s="61" t="s">
        <v>611</v>
      </c>
      <c r="C35" s="62"/>
      <c r="D35" s="69" t="s">
        <v>37</v>
      </c>
      <c r="E35" s="69"/>
      <c r="F35" s="69" t="s">
        <v>114</v>
      </c>
      <c r="H35" s="98">
        <v>45436</v>
      </c>
    </row>
    <row r="36" spans="1:19" s="55" customFormat="1" ht="20.25" customHeight="1">
      <c r="A36" s="75"/>
      <c r="B36" s="108" t="s">
        <v>23</v>
      </c>
      <c r="C36" s="109"/>
      <c r="D36" s="110" t="s">
        <v>2</v>
      </c>
      <c r="E36" s="110"/>
      <c r="F36" s="110" t="s">
        <v>2</v>
      </c>
      <c r="G36" s="59"/>
      <c r="H36" s="97">
        <v>45574</v>
      </c>
    </row>
    <row r="37" spans="1:19" s="55" customFormat="1" ht="20.25" customHeight="1">
      <c r="A37" s="75"/>
      <c r="B37" s="61" t="s">
        <v>23</v>
      </c>
      <c r="C37" s="62"/>
      <c r="D37" s="69" t="s">
        <v>2</v>
      </c>
      <c r="E37" s="69"/>
      <c r="F37" s="69" t="s">
        <v>2</v>
      </c>
      <c r="H37" s="98">
        <v>44740</v>
      </c>
    </row>
    <row r="38" spans="1:19" s="59" customFormat="1" ht="20.25" customHeight="1">
      <c r="A38" s="107"/>
      <c r="B38" s="61" t="s">
        <v>23</v>
      </c>
      <c r="C38" s="62"/>
      <c r="D38" s="69" t="s">
        <v>2</v>
      </c>
      <c r="E38" s="69"/>
      <c r="F38" s="69" t="s">
        <v>2</v>
      </c>
      <c r="G38" s="55"/>
      <c r="H38" s="98">
        <v>44172</v>
      </c>
    </row>
    <row r="39" spans="1:19" s="114" customFormat="1" ht="20.25" customHeight="1">
      <c r="A39" s="107"/>
      <c r="B39" s="112" t="s">
        <v>1</v>
      </c>
      <c r="C39" s="113"/>
      <c r="D39" s="110" t="s">
        <v>2</v>
      </c>
      <c r="E39" s="113"/>
      <c r="F39" s="110" t="s">
        <v>2</v>
      </c>
      <c r="G39" s="59"/>
      <c r="H39" s="97">
        <v>45891</v>
      </c>
      <c r="I39" s="59"/>
      <c r="J39" s="59"/>
      <c r="K39" s="59"/>
      <c r="L39" s="59"/>
      <c r="M39" s="59"/>
      <c r="N39" s="59"/>
      <c r="O39" s="59"/>
      <c r="P39" s="59"/>
      <c r="Q39" s="59"/>
      <c r="R39" s="59"/>
      <c r="S39" s="59"/>
    </row>
    <row r="40" spans="1:19" s="66" customFormat="1" ht="20.25" customHeight="1">
      <c r="A40" s="75"/>
      <c r="B40" s="73" t="s">
        <v>1</v>
      </c>
      <c r="C40" s="74"/>
      <c r="D40" s="69" t="s">
        <v>2</v>
      </c>
      <c r="E40" s="74"/>
      <c r="F40" s="69" t="s">
        <v>2</v>
      </c>
      <c r="G40" s="55"/>
      <c r="H40" s="98">
        <v>45709</v>
      </c>
      <c r="I40" s="55"/>
      <c r="J40" s="55"/>
      <c r="K40" s="55"/>
      <c r="L40" s="55"/>
      <c r="M40" s="55"/>
      <c r="N40" s="55"/>
      <c r="O40" s="55"/>
      <c r="P40" s="55"/>
      <c r="Q40" s="55"/>
      <c r="R40" s="55"/>
      <c r="S40" s="55"/>
    </row>
    <row r="41" spans="1:19" s="66" customFormat="1" ht="20.25" customHeight="1">
      <c r="A41" s="75"/>
      <c r="B41" s="73" t="s">
        <v>1</v>
      </c>
      <c r="C41" s="74"/>
      <c r="D41" s="69" t="s">
        <v>2</v>
      </c>
      <c r="E41" s="74"/>
      <c r="F41" s="69" t="s">
        <v>2</v>
      </c>
      <c r="G41" s="55"/>
      <c r="H41" s="98">
        <v>44981</v>
      </c>
      <c r="I41" s="55"/>
      <c r="J41" s="55"/>
      <c r="K41" s="55"/>
      <c r="L41" s="55"/>
      <c r="M41" s="55"/>
      <c r="N41" s="55"/>
      <c r="O41" s="55"/>
      <c r="P41" s="55"/>
      <c r="Q41" s="55"/>
      <c r="R41" s="55"/>
      <c r="S41" s="55"/>
    </row>
    <row r="42" spans="1:19" s="66" customFormat="1" ht="20.25" customHeight="1">
      <c r="A42" s="75"/>
      <c r="B42" s="73" t="s">
        <v>1</v>
      </c>
      <c r="C42" s="74"/>
      <c r="D42" s="69" t="s">
        <v>2</v>
      </c>
      <c r="E42" s="74"/>
      <c r="F42" s="69" t="s">
        <v>2</v>
      </c>
      <c r="G42" s="55"/>
      <c r="H42" s="98">
        <v>44172</v>
      </c>
      <c r="I42" s="55"/>
      <c r="J42" s="55"/>
      <c r="K42" s="55"/>
      <c r="L42" s="55"/>
      <c r="M42" s="55"/>
      <c r="N42" s="55"/>
      <c r="O42" s="55"/>
      <c r="P42" s="55"/>
      <c r="Q42" s="55"/>
      <c r="R42" s="55"/>
      <c r="S42" s="55"/>
    </row>
    <row r="43" spans="1:19" s="59" customFormat="1" ht="20.25" customHeight="1">
      <c r="A43" s="107"/>
      <c r="B43" s="108" t="s">
        <v>129</v>
      </c>
      <c r="C43" s="109"/>
      <c r="D43" s="110" t="s">
        <v>53</v>
      </c>
      <c r="E43" s="109"/>
      <c r="F43" s="110" t="s">
        <v>45</v>
      </c>
      <c r="H43" s="97">
        <v>45842</v>
      </c>
    </row>
    <row r="44" spans="1:19" s="55" customFormat="1" ht="20.25" customHeight="1">
      <c r="A44" s="75"/>
      <c r="B44" s="61" t="s">
        <v>129</v>
      </c>
      <c r="C44" s="62"/>
      <c r="D44" s="69" t="s">
        <v>56</v>
      </c>
      <c r="E44" s="62"/>
      <c r="F44" s="69" t="s">
        <v>39</v>
      </c>
      <c r="H44" s="98">
        <v>45478</v>
      </c>
    </row>
    <row r="45" spans="1:19" s="55" customFormat="1" ht="20.25" customHeight="1">
      <c r="A45" s="75"/>
      <c r="B45" s="61" t="s">
        <v>129</v>
      </c>
      <c r="C45" s="62"/>
      <c r="D45" s="69" t="s">
        <v>56</v>
      </c>
      <c r="E45" s="62"/>
      <c r="F45" s="69" t="s">
        <v>39</v>
      </c>
      <c r="H45" s="98">
        <v>44778</v>
      </c>
    </row>
    <row r="46" spans="1:19" s="55" customFormat="1" ht="20.25" customHeight="1">
      <c r="A46" s="75"/>
      <c r="B46" s="61" t="s">
        <v>129</v>
      </c>
      <c r="C46" s="62"/>
      <c r="D46" s="69" t="s">
        <v>60</v>
      </c>
      <c r="E46" s="62"/>
      <c r="F46" s="69" t="s">
        <v>53</v>
      </c>
      <c r="H46" s="98">
        <v>44172</v>
      </c>
    </row>
    <row r="47" spans="1:19" s="114" customFormat="1" ht="20.25" customHeight="1">
      <c r="A47" s="107"/>
      <c r="B47" s="112" t="s">
        <v>36</v>
      </c>
      <c r="C47" s="113"/>
      <c r="D47" s="110" t="s">
        <v>53</v>
      </c>
      <c r="E47" s="113"/>
      <c r="F47" s="110" t="s">
        <v>39</v>
      </c>
      <c r="G47" s="59"/>
      <c r="H47" s="97">
        <v>46142</v>
      </c>
      <c r="I47" s="59"/>
      <c r="J47" s="59"/>
      <c r="K47" s="59"/>
      <c r="L47" s="59"/>
      <c r="M47" s="59"/>
      <c r="N47" s="59"/>
      <c r="O47" s="59"/>
      <c r="P47" s="59"/>
      <c r="Q47" s="59"/>
      <c r="R47" s="59"/>
      <c r="S47" s="59"/>
    </row>
    <row r="48" spans="1:19" s="66" customFormat="1" ht="20.25" customHeight="1">
      <c r="A48" s="75"/>
      <c r="B48" s="73" t="s">
        <v>36</v>
      </c>
      <c r="C48" s="74"/>
      <c r="D48" s="69" t="s">
        <v>56</v>
      </c>
      <c r="E48" s="74"/>
      <c r="F48" s="69" t="s">
        <v>53</v>
      </c>
      <c r="G48" s="55"/>
      <c r="H48" s="98">
        <v>45754</v>
      </c>
      <c r="I48" s="55"/>
      <c r="J48" s="55"/>
      <c r="K48" s="55"/>
      <c r="L48" s="55"/>
      <c r="M48" s="55"/>
      <c r="N48" s="55"/>
      <c r="O48" s="55"/>
      <c r="P48" s="55"/>
      <c r="Q48" s="55"/>
      <c r="R48" s="55"/>
      <c r="S48" s="55"/>
    </row>
    <row r="49" spans="1:19" s="66" customFormat="1" ht="20.25" customHeight="1">
      <c r="A49" s="75"/>
      <c r="B49" s="73" t="s">
        <v>36</v>
      </c>
      <c r="C49" s="74"/>
      <c r="D49" s="69" t="s">
        <v>56</v>
      </c>
      <c r="E49" s="74"/>
      <c r="F49" s="69" t="s">
        <v>53</v>
      </c>
      <c r="G49" s="55"/>
      <c r="H49" s="98">
        <v>44840</v>
      </c>
      <c r="I49" s="55"/>
      <c r="J49" s="55"/>
      <c r="K49" s="55"/>
      <c r="L49" s="55"/>
      <c r="M49" s="55"/>
      <c r="N49" s="55"/>
      <c r="O49" s="55"/>
      <c r="P49" s="55"/>
      <c r="Q49" s="55"/>
      <c r="R49" s="55"/>
      <c r="S49" s="55"/>
    </row>
    <row r="50" spans="1:19" s="66" customFormat="1" ht="20.25" customHeight="1">
      <c r="A50" s="75"/>
      <c r="B50" s="73" t="s">
        <v>36</v>
      </c>
      <c r="C50" s="74"/>
      <c r="D50" s="69" t="s">
        <v>53</v>
      </c>
      <c r="E50" s="74"/>
      <c r="F50" s="69" t="s">
        <v>39</v>
      </c>
      <c r="G50" s="55"/>
      <c r="H50" s="98">
        <v>44456</v>
      </c>
      <c r="I50" s="55"/>
      <c r="J50" s="55"/>
      <c r="K50" s="55"/>
      <c r="L50" s="55"/>
      <c r="M50" s="55"/>
      <c r="N50" s="55"/>
      <c r="O50" s="55"/>
      <c r="P50" s="55"/>
      <c r="Q50" s="55"/>
      <c r="R50" s="55"/>
      <c r="S50" s="55"/>
    </row>
    <row r="51" spans="1:19" s="66" customFormat="1" ht="20.25" customHeight="1">
      <c r="A51" s="75"/>
      <c r="B51" s="73" t="s">
        <v>36</v>
      </c>
      <c r="C51" s="74"/>
      <c r="D51" s="69" t="s">
        <v>39</v>
      </c>
      <c r="E51" s="74"/>
      <c r="F51" s="69" t="s">
        <v>45</v>
      </c>
      <c r="G51" s="55"/>
      <c r="H51" s="98">
        <v>44172</v>
      </c>
      <c r="I51" s="55"/>
      <c r="J51" s="55"/>
      <c r="K51" s="55"/>
      <c r="L51" s="55"/>
      <c r="M51" s="55"/>
      <c r="N51" s="55"/>
      <c r="O51" s="55"/>
      <c r="P51" s="55"/>
      <c r="Q51" s="55"/>
      <c r="R51" s="55"/>
      <c r="S51" s="55"/>
    </row>
    <row r="52" spans="1:19" s="59" customFormat="1" ht="20.25" customHeight="1">
      <c r="A52" s="107"/>
      <c r="B52" s="108" t="s">
        <v>116</v>
      </c>
      <c r="C52" s="109"/>
      <c r="D52" s="110" t="s">
        <v>254</v>
      </c>
      <c r="E52" s="109"/>
      <c r="F52" s="110" t="s">
        <v>134</v>
      </c>
      <c r="H52" s="97">
        <v>44172</v>
      </c>
    </row>
    <row r="53" spans="1:19" s="59" customFormat="1" ht="20.25" customHeight="1">
      <c r="A53" s="107"/>
      <c r="B53" s="108" t="s">
        <v>70</v>
      </c>
      <c r="C53" s="109"/>
      <c r="D53" s="110" t="s">
        <v>79</v>
      </c>
      <c r="E53" s="109"/>
      <c r="F53" s="110" t="s">
        <v>60</v>
      </c>
      <c r="H53" s="97">
        <v>46129</v>
      </c>
    </row>
    <row r="54" spans="1:19" s="59" customFormat="1" ht="20.25" customHeight="1">
      <c r="A54" s="107"/>
      <c r="B54" s="61" t="s">
        <v>70</v>
      </c>
      <c r="C54" s="62"/>
      <c r="D54" s="69" t="s">
        <v>79</v>
      </c>
      <c r="E54" s="62"/>
      <c r="F54" s="69" t="s">
        <v>60</v>
      </c>
      <c r="G54" s="55"/>
      <c r="H54" s="98">
        <v>45426</v>
      </c>
    </row>
    <row r="55" spans="1:19" s="55" customFormat="1" ht="20.25" customHeight="1">
      <c r="A55" s="75"/>
      <c r="B55" s="61" t="s">
        <v>70</v>
      </c>
      <c r="C55" s="62"/>
      <c r="D55" s="69" t="s">
        <v>69</v>
      </c>
      <c r="E55" s="62"/>
      <c r="F55" s="69" t="s">
        <v>79</v>
      </c>
      <c r="H55" s="98">
        <v>44673</v>
      </c>
    </row>
    <row r="56" spans="1:19" s="55" customFormat="1" ht="20.25" customHeight="1">
      <c r="A56" s="75"/>
      <c r="B56" s="61" t="s">
        <v>70</v>
      </c>
      <c r="C56" s="62"/>
      <c r="D56" s="69" t="s">
        <v>69</v>
      </c>
      <c r="E56" s="62"/>
      <c r="F56" s="69" t="s">
        <v>79</v>
      </c>
      <c r="H56" s="98">
        <v>44315</v>
      </c>
    </row>
    <row r="57" spans="1:19" s="55" customFormat="1" ht="20.25" customHeight="1">
      <c r="A57" s="75"/>
      <c r="B57" s="61" t="s">
        <v>70</v>
      </c>
      <c r="C57" s="62"/>
      <c r="D57" s="69" t="s">
        <v>69</v>
      </c>
      <c r="E57" s="62"/>
      <c r="F57" s="69" t="s">
        <v>79</v>
      </c>
      <c r="H57" s="98">
        <v>44172</v>
      </c>
    </row>
    <row r="58" spans="1:19" s="59" customFormat="1" ht="20.25" customHeight="1">
      <c r="A58" s="107"/>
      <c r="B58" s="108" t="s">
        <v>154</v>
      </c>
      <c r="C58" s="109"/>
      <c r="D58" s="110" t="s">
        <v>254</v>
      </c>
      <c r="E58" s="109"/>
      <c r="F58" s="110" t="s">
        <v>134</v>
      </c>
      <c r="H58" s="97">
        <v>44172</v>
      </c>
    </row>
    <row r="59" spans="1:19" s="59" customFormat="1" ht="20.25" customHeight="1">
      <c r="A59" s="107"/>
      <c r="B59" s="108" t="s">
        <v>146</v>
      </c>
      <c r="C59" s="109"/>
      <c r="D59" s="110" t="s">
        <v>88</v>
      </c>
      <c r="E59" s="109"/>
      <c r="F59" s="110" t="s">
        <v>79</v>
      </c>
      <c r="H59" s="97">
        <v>45614</v>
      </c>
    </row>
    <row r="60" spans="1:19" s="55" customFormat="1" ht="20.25" customHeight="1">
      <c r="A60" s="75"/>
      <c r="B60" s="61" t="s">
        <v>146</v>
      </c>
      <c r="C60" s="62"/>
      <c r="D60" s="69" t="s">
        <v>69</v>
      </c>
      <c r="E60" s="62"/>
      <c r="F60" s="69" t="s">
        <v>60</v>
      </c>
      <c r="H60" s="98">
        <v>45076</v>
      </c>
    </row>
    <row r="61" spans="1:19" s="55" customFormat="1" ht="20.25" customHeight="1">
      <c r="A61" s="75"/>
      <c r="B61" s="61" t="s">
        <v>146</v>
      </c>
      <c r="C61" s="62"/>
      <c r="D61" s="69" t="s">
        <v>79</v>
      </c>
      <c r="E61" s="62"/>
      <c r="F61" s="69" t="s">
        <v>56</v>
      </c>
      <c r="H61" s="98">
        <v>44904</v>
      </c>
    </row>
    <row r="62" spans="1:19" s="55" customFormat="1" ht="20.25" customHeight="1">
      <c r="A62" s="75"/>
      <c r="B62" s="61" t="s">
        <v>146</v>
      </c>
      <c r="C62" s="62"/>
      <c r="D62" s="69" t="s">
        <v>60</v>
      </c>
      <c r="E62" s="62"/>
      <c r="F62" s="69" t="s">
        <v>53</v>
      </c>
      <c r="H62" s="98">
        <v>44649</v>
      </c>
    </row>
    <row r="63" spans="1:19" s="55" customFormat="1" ht="20.25" customHeight="1">
      <c r="A63" s="75"/>
      <c r="B63" s="61" t="s">
        <v>146</v>
      </c>
      <c r="C63" s="62"/>
      <c r="D63" s="69" t="s">
        <v>60</v>
      </c>
      <c r="E63" s="62"/>
      <c r="F63" s="69" t="s">
        <v>53</v>
      </c>
      <c r="H63" s="98">
        <v>44172</v>
      </c>
    </row>
    <row r="64" spans="1:19" s="59" customFormat="1" ht="20.25" customHeight="1">
      <c r="A64" s="107"/>
      <c r="B64" s="108" t="s">
        <v>67</v>
      </c>
      <c r="C64" s="109"/>
      <c r="D64" s="110" t="s">
        <v>69</v>
      </c>
      <c r="E64" s="109"/>
      <c r="F64" s="110" t="s">
        <v>60</v>
      </c>
      <c r="H64" s="97">
        <v>45761</v>
      </c>
    </row>
    <row r="65" spans="1:8" s="55" customFormat="1" ht="20.25" customHeight="1">
      <c r="A65" s="75"/>
      <c r="B65" s="61" t="s">
        <v>67</v>
      </c>
      <c r="C65" s="62"/>
      <c r="D65" s="69" t="s">
        <v>88</v>
      </c>
      <c r="E65" s="62"/>
      <c r="F65" s="69" t="s">
        <v>79</v>
      </c>
      <c r="H65" s="98">
        <v>45141</v>
      </c>
    </row>
    <row r="66" spans="1:8" s="55" customFormat="1" ht="20.25" customHeight="1">
      <c r="A66" s="75"/>
      <c r="B66" s="61" t="s">
        <v>67</v>
      </c>
      <c r="C66" s="62"/>
      <c r="D66" s="69" t="s">
        <v>91</v>
      </c>
      <c r="E66" s="62"/>
      <c r="F66" s="69" t="s">
        <v>69</v>
      </c>
      <c r="H66" s="98">
        <v>44393</v>
      </c>
    </row>
    <row r="67" spans="1:8" s="55" customFormat="1" ht="20.25" customHeight="1">
      <c r="A67" s="75"/>
      <c r="B67" s="61" t="s">
        <v>67</v>
      </c>
      <c r="C67" s="62"/>
      <c r="D67" s="69" t="s">
        <v>91</v>
      </c>
      <c r="E67" s="62"/>
      <c r="F67" s="69" t="s">
        <v>69</v>
      </c>
      <c r="H67" s="98">
        <v>44172</v>
      </c>
    </row>
    <row r="68" spans="1:8" s="55" customFormat="1" ht="20.25" customHeight="1">
      <c r="A68" s="75"/>
      <c r="B68" s="108" t="s">
        <v>140</v>
      </c>
      <c r="C68" s="109"/>
      <c r="D68" s="110" t="s">
        <v>105</v>
      </c>
      <c r="E68" s="109"/>
      <c r="F68" s="110" t="s">
        <v>107</v>
      </c>
      <c r="H68" s="97">
        <v>46136</v>
      </c>
    </row>
    <row r="69" spans="1:8" s="59" customFormat="1" ht="20.25" customHeight="1">
      <c r="A69" s="107"/>
      <c r="B69" s="61" t="s">
        <v>140</v>
      </c>
      <c r="C69" s="62"/>
      <c r="D69" s="69" t="s">
        <v>105</v>
      </c>
      <c r="E69" s="62"/>
      <c r="F69" s="69" t="s">
        <v>107</v>
      </c>
      <c r="G69" s="55"/>
      <c r="H69" s="98">
        <v>45079</v>
      </c>
    </row>
    <row r="70" spans="1:8" s="55" customFormat="1" ht="20.25" customHeight="1">
      <c r="A70" s="75"/>
      <c r="B70" s="61" t="s">
        <v>140</v>
      </c>
      <c r="C70" s="62"/>
      <c r="D70" s="69" t="s">
        <v>105</v>
      </c>
      <c r="E70" s="62"/>
      <c r="F70" s="69" t="s">
        <v>107</v>
      </c>
      <c r="H70" s="98">
        <v>44630</v>
      </c>
    </row>
    <row r="71" spans="1:8" s="55" customFormat="1" ht="20.25" customHeight="1">
      <c r="A71" s="75"/>
      <c r="B71" s="61" t="s">
        <v>140</v>
      </c>
      <c r="C71" s="62"/>
      <c r="D71" s="69" t="s">
        <v>91</v>
      </c>
      <c r="E71" s="62"/>
      <c r="F71" s="69" t="s">
        <v>88</v>
      </c>
      <c r="H71" s="98">
        <v>44470</v>
      </c>
    </row>
    <row r="72" spans="1:8" s="55" customFormat="1" ht="20.25" customHeight="1">
      <c r="A72" s="75"/>
      <c r="B72" s="61" t="s">
        <v>140</v>
      </c>
      <c r="C72" s="62"/>
      <c r="D72" s="69" t="s">
        <v>91</v>
      </c>
      <c r="E72" s="62"/>
      <c r="F72" s="69" t="s">
        <v>88</v>
      </c>
      <c r="H72" s="98">
        <v>44172</v>
      </c>
    </row>
    <row r="73" spans="1:8" s="59" customFormat="1" ht="20.25" customHeight="1">
      <c r="A73" s="107"/>
      <c r="B73" s="108" t="s">
        <v>11</v>
      </c>
      <c r="C73" s="109"/>
      <c r="D73" s="110" t="s">
        <v>2</v>
      </c>
      <c r="E73" s="109"/>
      <c r="F73" s="110" t="s">
        <v>2</v>
      </c>
      <c r="H73" s="97">
        <v>46129</v>
      </c>
    </row>
    <row r="74" spans="1:8" s="59" customFormat="1" ht="20.25" customHeight="1">
      <c r="A74" s="107"/>
      <c r="B74" s="61" t="s">
        <v>11</v>
      </c>
      <c r="C74" s="62"/>
      <c r="D74" s="69" t="s">
        <v>2</v>
      </c>
      <c r="E74" s="62"/>
      <c r="F74" s="69" t="s">
        <v>2</v>
      </c>
      <c r="G74" s="55"/>
      <c r="H74" s="98">
        <v>45576</v>
      </c>
    </row>
    <row r="75" spans="1:8" s="55" customFormat="1" ht="20.25" customHeight="1">
      <c r="A75" s="75"/>
      <c r="B75" s="61" t="s">
        <v>11</v>
      </c>
      <c r="C75" s="62"/>
      <c r="D75" s="69" t="s">
        <v>2</v>
      </c>
      <c r="E75" s="62"/>
      <c r="F75" s="69" t="s">
        <v>2</v>
      </c>
      <c r="H75" s="98">
        <v>45044</v>
      </c>
    </row>
    <row r="76" spans="1:8" s="55" customFormat="1" ht="20.25" customHeight="1">
      <c r="A76" s="75"/>
      <c r="B76" s="61" t="s">
        <v>11</v>
      </c>
      <c r="C76" s="62"/>
      <c r="D76" s="69" t="s">
        <v>2</v>
      </c>
      <c r="E76" s="62"/>
      <c r="F76" s="69" t="s">
        <v>2</v>
      </c>
      <c r="H76" s="98">
        <v>44526</v>
      </c>
    </row>
    <row r="77" spans="1:8" s="55" customFormat="1" ht="20.25" customHeight="1">
      <c r="A77" s="75"/>
      <c r="B77" s="61" t="s">
        <v>11</v>
      </c>
      <c r="C77" s="62"/>
      <c r="D77" s="69" t="s">
        <v>2</v>
      </c>
      <c r="E77" s="62"/>
      <c r="F77" s="69" t="s">
        <v>2</v>
      </c>
      <c r="H77" s="98">
        <v>44172</v>
      </c>
    </row>
    <row r="78" spans="1:8" s="59" customFormat="1" ht="20.25" customHeight="1">
      <c r="A78" s="107"/>
      <c r="B78" s="108" t="s">
        <v>78</v>
      </c>
      <c r="C78" s="109"/>
      <c r="D78" s="110" t="s">
        <v>91</v>
      </c>
      <c r="E78" s="109"/>
      <c r="F78" s="110" t="s">
        <v>88</v>
      </c>
      <c r="H78" s="97">
        <v>45580</v>
      </c>
    </row>
    <row r="79" spans="1:8" s="55" customFormat="1" ht="20.25" customHeight="1">
      <c r="A79" s="75"/>
      <c r="B79" s="61" t="s">
        <v>78</v>
      </c>
      <c r="C79" s="62"/>
      <c r="D79" s="69" t="s">
        <v>98</v>
      </c>
      <c r="E79" s="62"/>
      <c r="F79" s="69" t="s">
        <v>91</v>
      </c>
      <c r="H79" s="98">
        <v>44881</v>
      </c>
    </row>
    <row r="80" spans="1:8" s="55" customFormat="1" ht="20.25" customHeight="1">
      <c r="A80" s="75"/>
      <c r="B80" s="61" t="s">
        <v>78</v>
      </c>
      <c r="C80" s="62"/>
      <c r="D80" s="69" t="s">
        <v>110</v>
      </c>
      <c r="E80" s="62"/>
      <c r="F80" s="69" t="s">
        <v>98</v>
      </c>
      <c r="H80" s="98">
        <v>44172</v>
      </c>
    </row>
    <row r="81" spans="1:8" s="59" customFormat="1" ht="20.25" customHeight="1">
      <c r="A81" s="107"/>
      <c r="B81" s="108" t="s">
        <v>316</v>
      </c>
      <c r="C81" s="109"/>
      <c r="D81" s="110" t="s">
        <v>56</v>
      </c>
      <c r="E81" s="109"/>
      <c r="F81" s="110" t="s">
        <v>53</v>
      </c>
      <c r="H81" s="97">
        <v>45715</v>
      </c>
    </row>
    <row r="82" spans="1:8" s="55" customFormat="1" ht="20.25" customHeight="1">
      <c r="A82" s="75"/>
      <c r="B82" s="61" t="s">
        <v>316</v>
      </c>
      <c r="C82" s="62"/>
      <c r="D82" s="69" t="s">
        <v>56</v>
      </c>
      <c r="E82" s="62"/>
      <c r="F82" s="69" t="s">
        <v>53</v>
      </c>
      <c r="H82" s="98">
        <v>45187</v>
      </c>
    </row>
    <row r="83" spans="1:8" s="55" customFormat="1" ht="20.25" customHeight="1">
      <c r="A83" s="75"/>
      <c r="B83" s="61" t="s">
        <v>316</v>
      </c>
      <c r="C83" s="62"/>
      <c r="D83" s="69" t="s">
        <v>56</v>
      </c>
      <c r="E83" s="62"/>
      <c r="F83" s="69" t="s">
        <v>53</v>
      </c>
      <c r="H83" s="98">
        <v>44264</v>
      </c>
    </row>
    <row r="84" spans="1:8" s="55" customFormat="1" ht="20.25" customHeight="1">
      <c r="A84" s="75"/>
      <c r="B84" s="61" t="s">
        <v>316</v>
      </c>
      <c r="C84" s="62"/>
      <c r="D84" s="69" t="s">
        <v>60</v>
      </c>
      <c r="E84" s="62"/>
      <c r="F84" s="69" t="s">
        <v>56</v>
      </c>
      <c r="H84" s="98">
        <v>44172</v>
      </c>
    </row>
    <row r="85" spans="1:8" s="55" customFormat="1" ht="20.25" customHeight="1">
      <c r="A85" s="75"/>
      <c r="B85" s="108" t="s">
        <v>20</v>
      </c>
      <c r="C85" s="109"/>
      <c r="D85" s="110" t="s">
        <v>2</v>
      </c>
      <c r="E85" s="109"/>
      <c r="F85" s="110" t="s">
        <v>2</v>
      </c>
      <c r="G85" s="59"/>
      <c r="H85" s="97">
        <v>45447</v>
      </c>
    </row>
    <row r="86" spans="1:8" s="55" customFormat="1" ht="20.25" customHeight="1">
      <c r="A86" s="75"/>
      <c r="B86" s="61" t="s">
        <v>20</v>
      </c>
      <c r="C86" s="62"/>
      <c r="D86" s="69" t="s">
        <v>2</v>
      </c>
      <c r="E86" s="62"/>
      <c r="F86" s="69" t="s">
        <v>2</v>
      </c>
      <c r="H86" s="98">
        <v>44733</v>
      </c>
    </row>
    <row r="87" spans="1:8" s="59" customFormat="1" ht="20.25" customHeight="1">
      <c r="A87" s="107"/>
      <c r="B87" s="61" t="s">
        <v>20</v>
      </c>
      <c r="C87" s="62"/>
      <c r="D87" s="69" t="s">
        <v>2</v>
      </c>
      <c r="E87" s="62"/>
      <c r="F87" s="69" t="s">
        <v>2</v>
      </c>
      <c r="G87" s="55"/>
      <c r="H87" s="98">
        <v>44172</v>
      </c>
    </row>
    <row r="88" spans="1:8" s="59" customFormat="1" ht="20.25" customHeight="1">
      <c r="A88" s="107"/>
      <c r="B88" s="108" t="s">
        <v>89</v>
      </c>
      <c r="C88" s="109"/>
      <c r="D88" s="110" t="s">
        <v>110</v>
      </c>
      <c r="E88" s="109"/>
      <c r="F88" s="110" t="s">
        <v>98</v>
      </c>
      <c r="H88" s="97">
        <v>46099</v>
      </c>
    </row>
    <row r="89" spans="1:8" s="55" customFormat="1" ht="20.25" customHeight="1">
      <c r="A89" s="75"/>
      <c r="B89" s="61" t="s">
        <v>89</v>
      </c>
      <c r="C89" s="62"/>
      <c r="D89" s="69" t="s">
        <v>107</v>
      </c>
      <c r="E89" s="62"/>
      <c r="F89" s="69" t="s">
        <v>110</v>
      </c>
      <c r="H89" s="98">
        <v>45764</v>
      </c>
    </row>
    <row r="90" spans="1:8" s="55" customFormat="1" ht="20.25" customHeight="1">
      <c r="A90" s="75"/>
      <c r="B90" s="61" t="s">
        <v>89</v>
      </c>
      <c r="C90" s="62"/>
      <c r="D90" s="69" t="s">
        <v>110</v>
      </c>
      <c r="E90" s="62"/>
      <c r="F90" s="69" t="s">
        <v>98</v>
      </c>
      <c r="H90" s="98">
        <v>45408</v>
      </c>
    </row>
    <row r="91" spans="1:8" s="55" customFormat="1" ht="20.25" customHeight="1">
      <c r="A91" s="75"/>
      <c r="B91" s="61" t="s">
        <v>89</v>
      </c>
      <c r="C91" s="62"/>
      <c r="D91" s="69" t="s">
        <v>98</v>
      </c>
      <c r="E91" s="62"/>
      <c r="F91" s="69" t="s">
        <v>88</v>
      </c>
      <c r="H91" s="98">
        <v>45107</v>
      </c>
    </row>
    <row r="92" spans="1:8" s="55" customFormat="1" ht="20.25" customHeight="1">
      <c r="A92" s="75"/>
      <c r="B92" s="61" t="s">
        <v>89</v>
      </c>
      <c r="C92" s="62"/>
      <c r="D92" s="69" t="s">
        <v>98</v>
      </c>
      <c r="E92" s="62"/>
      <c r="F92" s="69" t="s">
        <v>88</v>
      </c>
      <c r="H92" s="98">
        <v>45009</v>
      </c>
    </row>
    <row r="93" spans="1:8" s="55" customFormat="1" ht="20.25" customHeight="1">
      <c r="A93" s="75"/>
      <c r="B93" s="61" t="s">
        <v>89</v>
      </c>
      <c r="C93" s="62"/>
      <c r="D93" s="69" t="s">
        <v>88</v>
      </c>
      <c r="E93" s="62"/>
      <c r="F93" s="69" t="s">
        <v>79</v>
      </c>
      <c r="H93" s="98">
        <v>44469</v>
      </c>
    </row>
    <row r="94" spans="1:8" s="55" customFormat="1" ht="20.25" customHeight="1">
      <c r="A94" s="75"/>
      <c r="B94" s="61" t="s">
        <v>89</v>
      </c>
      <c r="C94" s="62"/>
      <c r="D94" s="69" t="s">
        <v>88</v>
      </c>
      <c r="E94" s="62"/>
      <c r="F94" s="69" t="s">
        <v>79</v>
      </c>
      <c r="H94" s="98">
        <v>44172</v>
      </c>
    </row>
    <row r="95" spans="1:8" s="59" customFormat="1" ht="20.25" customHeight="1">
      <c r="A95" s="107"/>
      <c r="B95" s="108" t="s">
        <v>135</v>
      </c>
      <c r="C95" s="109"/>
      <c r="D95" s="110" t="s">
        <v>91</v>
      </c>
      <c r="E95" s="109"/>
      <c r="F95" s="110" t="s">
        <v>69</v>
      </c>
      <c r="H95" s="97">
        <v>46052</v>
      </c>
    </row>
    <row r="96" spans="1:8" s="55" customFormat="1" ht="20.25" customHeight="1">
      <c r="A96" s="75"/>
      <c r="B96" s="61" t="s">
        <v>135</v>
      </c>
      <c r="C96" s="62"/>
      <c r="D96" s="69" t="s">
        <v>91</v>
      </c>
      <c r="E96" s="62"/>
      <c r="F96" s="69" t="s">
        <v>69</v>
      </c>
      <c r="H96" s="98">
        <v>45506</v>
      </c>
    </row>
    <row r="97" spans="1:8" s="55" customFormat="1" ht="20.25" customHeight="1">
      <c r="A97" s="75"/>
      <c r="B97" s="61" t="s">
        <v>135</v>
      </c>
      <c r="C97" s="62"/>
      <c r="D97" s="69" t="s">
        <v>91</v>
      </c>
      <c r="E97" s="62"/>
      <c r="F97" s="69" t="s">
        <v>69</v>
      </c>
      <c r="H97" s="98">
        <v>44764</v>
      </c>
    </row>
    <row r="98" spans="1:8" s="55" customFormat="1" ht="20.25" customHeight="1">
      <c r="A98" s="75"/>
      <c r="B98" s="61" t="s">
        <v>135</v>
      </c>
      <c r="C98" s="62"/>
      <c r="D98" s="69" t="s">
        <v>91</v>
      </c>
      <c r="E98" s="62"/>
      <c r="F98" s="69" t="s">
        <v>69</v>
      </c>
      <c r="H98" s="98">
        <v>44172</v>
      </c>
    </row>
    <row r="99" spans="1:8" s="55" customFormat="1" ht="20.25" customHeight="1">
      <c r="A99" s="75"/>
      <c r="B99" s="84" t="s">
        <v>122</v>
      </c>
      <c r="C99" s="62"/>
      <c r="D99" s="86" t="s">
        <v>32</v>
      </c>
      <c r="E99" s="62"/>
      <c r="F99" s="110" t="s">
        <v>114</v>
      </c>
      <c r="H99" s="97">
        <v>45947</v>
      </c>
    </row>
    <row r="100" spans="1:8" s="59" customFormat="1" ht="20.25" customHeight="1">
      <c r="A100" s="107"/>
      <c r="B100" s="70" t="s">
        <v>122</v>
      </c>
      <c r="C100" s="71"/>
      <c r="D100" s="72" t="s">
        <v>114</v>
      </c>
      <c r="E100" s="71"/>
      <c r="F100" s="72" t="s">
        <v>29</v>
      </c>
      <c r="G100" s="55"/>
      <c r="H100" s="98">
        <v>45751</v>
      </c>
    </row>
    <row r="101" spans="1:8" s="55" customFormat="1" ht="20.25" customHeight="1">
      <c r="A101" s="75"/>
      <c r="B101" s="70" t="s">
        <v>122</v>
      </c>
      <c r="C101" s="71"/>
      <c r="D101" s="72" t="s">
        <v>114</v>
      </c>
      <c r="E101" s="71"/>
      <c r="F101" s="72" t="s">
        <v>29</v>
      </c>
      <c r="H101" s="98">
        <v>45226</v>
      </c>
    </row>
    <row r="102" spans="1:8" s="55" customFormat="1" ht="20.25" customHeight="1">
      <c r="A102" s="75"/>
      <c r="B102" s="70" t="s">
        <v>122</v>
      </c>
      <c r="C102" s="71"/>
      <c r="D102" s="72" t="s">
        <v>114</v>
      </c>
      <c r="E102" s="71"/>
      <c r="F102" s="72" t="s">
        <v>29</v>
      </c>
      <c r="H102" s="98">
        <v>44309</v>
      </c>
    </row>
    <row r="103" spans="1:8" s="55" customFormat="1" ht="20.25" customHeight="1">
      <c r="A103" s="75"/>
      <c r="B103" s="61" t="s">
        <v>122</v>
      </c>
      <c r="C103" s="62"/>
      <c r="D103" s="69" t="s">
        <v>29</v>
      </c>
      <c r="E103" s="62"/>
      <c r="F103" s="69" t="s">
        <v>24</v>
      </c>
      <c r="H103" s="98">
        <v>44172</v>
      </c>
    </row>
    <row r="104" spans="1:8" s="59" customFormat="1" ht="20.25" customHeight="1">
      <c r="A104" s="107"/>
      <c r="B104" s="108" t="s">
        <v>97</v>
      </c>
      <c r="C104" s="109"/>
      <c r="D104" s="110" t="s">
        <v>45</v>
      </c>
      <c r="E104" s="109"/>
      <c r="F104" s="110" t="s">
        <v>37</v>
      </c>
      <c r="H104" s="97">
        <v>45807</v>
      </c>
    </row>
    <row r="105" spans="1:8" s="55" customFormat="1" ht="20.25" customHeight="1">
      <c r="A105" s="75"/>
      <c r="B105" s="61" t="s">
        <v>97</v>
      </c>
      <c r="C105" s="62"/>
      <c r="D105" s="69" t="s">
        <v>45</v>
      </c>
      <c r="E105" s="62"/>
      <c r="F105" s="69" t="s">
        <v>37</v>
      </c>
      <c r="H105" s="98">
        <v>45566</v>
      </c>
    </row>
    <row r="106" spans="1:8" s="55" customFormat="1" ht="20.25" customHeight="1">
      <c r="A106" s="75"/>
      <c r="B106" s="61" t="s">
        <v>97</v>
      </c>
      <c r="C106" s="62"/>
      <c r="D106" s="69" t="s">
        <v>39</v>
      </c>
      <c r="E106" s="62"/>
      <c r="F106" s="69" t="s">
        <v>45</v>
      </c>
      <c r="H106" s="98">
        <v>45413</v>
      </c>
    </row>
    <row r="107" spans="1:8" s="55" customFormat="1" ht="20.25" customHeight="1">
      <c r="A107" s="75"/>
      <c r="B107" s="61" t="s">
        <v>97</v>
      </c>
      <c r="C107" s="62"/>
      <c r="D107" s="69" t="s">
        <v>39</v>
      </c>
      <c r="E107" s="62"/>
      <c r="F107" s="69" t="s">
        <v>45</v>
      </c>
      <c r="H107" s="98">
        <v>44663</v>
      </c>
    </row>
    <row r="108" spans="1:8" s="55" customFormat="1" ht="20.25" customHeight="1">
      <c r="A108" s="75"/>
      <c r="B108" s="61" t="s">
        <v>97</v>
      </c>
      <c r="C108" s="62"/>
      <c r="D108" s="69" t="s">
        <v>39</v>
      </c>
      <c r="E108" s="62"/>
      <c r="F108" s="69" t="s">
        <v>45</v>
      </c>
      <c r="H108" s="98">
        <v>44172</v>
      </c>
    </row>
    <row r="109" spans="1:8" s="59" customFormat="1" ht="20.25" customHeight="1">
      <c r="A109" s="107"/>
      <c r="B109" s="108" t="s">
        <v>96</v>
      </c>
      <c r="C109" s="109"/>
      <c r="D109" s="110" t="s">
        <v>19</v>
      </c>
      <c r="E109" s="109"/>
      <c r="F109" s="110" t="s">
        <v>19</v>
      </c>
      <c r="H109" s="97">
        <v>46014</v>
      </c>
    </row>
    <row r="110" spans="1:8" s="55" customFormat="1" ht="20.25" customHeight="1">
      <c r="A110" s="75"/>
      <c r="B110" s="61" t="s">
        <v>96</v>
      </c>
      <c r="C110" s="62"/>
      <c r="D110" s="69" t="s">
        <v>24</v>
      </c>
      <c r="E110" s="62"/>
      <c r="F110" s="69" t="s">
        <v>24</v>
      </c>
      <c r="H110" s="98">
        <v>45681</v>
      </c>
    </row>
    <row r="111" spans="1:8" s="55" customFormat="1" ht="20.25" customHeight="1">
      <c r="A111" s="75"/>
      <c r="B111" s="61" t="s">
        <v>96</v>
      </c>
      <c r="C111" s="62"/>
      <c r="D111" s="69" t="s">
        <v>24</v>
      </c>
      <c r="E111" s="62"/>
      <c r="F111" s="69" t="s">
        <v>24</v>
      </c>
      <c r="H111" s="98">
        <v>44960</v>
      </c>
    </row>
    <row r="112" spans="1:8" s="55" customFormat="1" ht="20.25" customHeight="1">
      <c r="A112" s="75"/>
      <c r="B112" s="61" t="s">
        <v>96</v>
      </c>
      <c r="C112" s="62"/>
      <c r="D112" s="69" t="s">
        <v>24</v>
      </c>
      <c r="E112" s="62"/>
      <c r="F112" s="69" t="s">
        <v>24</v>
      </c>
      <c r="H112" s="98">
        <v>44172</v>
      </c>
    </row>
    <row r="113" spans="1:19" s="59" customFormat="1" ht="20.25" customHeight="1">
      <c r="A113" s="107"/>
      <c r="B113" s="108" t="s">
        <v>138</v>
      </c>
      <c r="C113" s="109"/>
      <c r="D113" s="110" t="s">
        <v>69</v>
      </c>
      <c r="E113" s="109"/>
      <c r="F113" s="110" t="s">
        <v>79</v>
      </c>
      <c r="H113" s="97">
        <v>46114</v>
      </c>
    </row>
    <row r="114" spans="1:19" s="55" customFormat="1" ht="20.25" customHeight="1">
      <c r="A114" s="75"/>
      <c r="B114" s="61" t="s">
        <v>138</v>
      </c>
      <c r="C114" s="62"/>
      <c r="D114" s="69" t="s">
        <v>69</v>
      </c>
      <c r="E114" s="62"/>
      <c r="F114" s="69" t="s">
        <v>79</v>
      </c>
      <c r="H114" s="98">
        <v>45775</v>
      </c>
    </row>
    <row r="115" spans="1:19" s="55" customFormat="1" ht="20.25" customHeight="1">
      <c r="A115" s="75"/>
      <c r="B115" s="61" t="s">
        <v>138</v>
      </c>
      <c r="C115" s="62"/>
      <c r="D115" s="69" t="s">
        <v>69</v>
      </c>
      <c r="E115" s="62"/>
      <c r="F115" s="69" t="s">
        <v>79</v>
      </c>
      <c r="H115" s="98">
        <v>45428</v>
      </c>
    </row>
    <row r="116" spans="1:19" s="55" customFormat="1" ht="20.25" customHeight="1">
      <c r="A116" s="75"/>
      <c r="B116" s="61" t="s">
        <v>138</v>
      </c>
      <c r="C116" s="62"/>
      <c r="D116" s="69" t="s">
        <v>69</v>
      </c>
      <c r="E116" s="62"/>
      <c r="F116" s="69" t="s">
        <v>79</v>
      </c>
      <c r="H116" s="98">
        <v>44880</v>
      </c>
    </row>
    <row r="117" spans="1:19" s="55" customFormat="1" ht="20.25" customHeight="1">
      <c r="A117" s="75"/>
      <c r="B117" s="61" t="s">
        <v>138</v>
      </c>
      <c r="C117" s="62"/>
      <c r="D117" s="69" t="s">
        <v>69</v>
      </c>
      <c r="E117" s="62"/>
      <c r="F117" s="69" t="s">
        <v>79</v>
      </c>
      <c r="H117" s="98">
        <v>44428</v>
      </c>
    </row>
    <row r="118" spans="1:19" s="55" customFormat="1" ht="20.25" customHeight="1">
      <c r="A118" s="75"/>
      <c r="B118" s="61" t="s">
        <v>138</v>
      </c>
      <c r="C118" s="62"/>
      <c r="D118" s="69" t="s">
        <v>69</v>
      </c>
      <c r="E118" s="62"/>
      <c r="F118" s="69" t="s">
        <v>79</v>
      </c>
      <c r="H118" s="98">
        <v>44172</v>
      </c>
    </row>
    <row r="119" spans="1:19" s="114" customFormat="1" ht="20.25" customHeight="1">
      <c r="A119" s="107"/>
      <c r="B119" s="84" t="s">
        <v>271</v>
      </c>
      <c r="C119" s="113"/>
      <c r="D119" s="110" t="s">
        <v>91</v>
      </c>
      <c r="E119" s="109"/>
      <c r="F119" s="110" t="s">
        <v>69</v>
      </c>
      <c r="G119" s="59"/>
      <c r="H119" s="97">
        <v>45891</v>
      </c>
      <c r="I119" s="59"/>
      <c r="J119" s="59"/>
      <c r="K119" s="59"/>
      <c r="L119" s="59"/>
      <c r="M119" s="59"/>
      <c r="N119" s="59"/>
      <c r="O119" s="59"/>
      <c r="P119" s="59"/>
      <c r="Q119" s="59"/>
      <c r="R119" s="59"/>
      <c r="S119" s="59"/>
    </row>
    <row r="120" spans="1:19" s="66" customFormat="1" ht="20.25" customHeight="1">
      <c r="A120" s="75"/>
      <c r="B120" s="70" t="s">
        <v>271</v>
      </c>
      <c r="C120" s="74"/>
      <c r="D120" s="69" t="s">
        <v>91</v>
      </c>
      <c r="E120" s="62"/>
      <c r="F120" s="69" t="s">
        <v>69</v>
      </c>
      <c r="G120" s="55"/>
      <c r="H120" s="98">
        <v>45134</v>
      </c>
      <c r="I120" s="55"/>
      <c r="J120" s="55"/>
      <c r="K120" s="55"/>
      <c r="L120" s="55"/>
      <c r="M120" s="55"/>
      <c r="N120" s="55"/>
      <c r="O120" s="55"/>
      <c r="P120" s="55"/>
      <c r="Q120" s="55"/>
      <c r="R120" s="55"/>
      <c r="S120" s="55"/>
    </row>
    <row r="121" spans="1:19" s="66" customFormat="1" ht="20.25" customHeight="1">
      <c r="A121" s="75"/>
      <c r="B121" s="70" t="s">
        <v>271</v>
      </c>
      <c r="C121" s="74"/>
      <c r="D121" s="69" t="s">
        <v>69</v>
      </c>
      <c r="E121" s="62"/>
      <c r="F121" s="69" t="s">
        <v>60</v>
      </c>
      <c r="G121" s="55"/>
      <c r="H121" s="98">
        <v>44172</v>
      </c>
      <c r="I121" s="55"/>
      <c r="J121" s="55"/>
      <c r="K121" s="55"/>
      <c r="L121" s="55"/>
      <c r="M121" s="55"/>
      <c r="N121" s="55"/>
      <c r="O121" s="55"/>
      <c r="P121" s="55"/>
      <c r="Q121" s="55"/>
      <c r="R121" s="55"/>
      <c r="S121" s="55"/>
    </row>
    <row r="122" spans="1:19" s="59" customFormat="1" ht="20.25" customHeight="1">
      <c r="A122" s="107"/>
      <c r="B122" s="108" t="s">
        <v>25</v>
      </c>
      <c r="C122" s="109"/>
      <c r="D122" s="110" t="s">
        <v>2</v>
      </c>
      <c r="E122" s="109"/>
      <c r="F122" s="110" t="s">
        <v>2</v>
      </c>
      <c r="H122" s="97">
        <v>45961</v>
      </c>
    </row>
    <row r="123" spans="1:19" s="55" customFormat="1" ht="20.25" customHeight="1">
      <c r="A123" s="75"/>
      <c r="B123" s="61" t="s">
        <v>25</v>
      </c>
      <c r="C123" s="62"/>
      <c r="D123" s="69" t="s">
        <v>2</v>
      </c>
      <c r="E123" s="62"/>
      <c r="F123" s="69" t="s">
        <v>2</v>
      </c>
      <c r="H123" s="98">
        <v>45414</v>
      </c>
    </row>
    <row r="124" spans="1:19" s="55" customFormat="1" ht="20.25" customHeight="1">
      <c r="A124" s="75"/>
      <c r="B124" s="61" t="s">
        <v>25</v>
      </c>
      <c r="C124" s="62"/>
      <c r="D124" s="69" t="s">
        <v>2</v>
      </c>
      <c r="E124" s="62"/>
      <c r="F124" s="69" t="s">
        <v>2</v>
      </c>
      <c r="H124" s="98">
        <v>44868</v>
      </c>
    </row>
    <row r="125" spans="1:19" s="55" customFormat="1" ht="20.25" customHeight="1">
      <c r="A125" s="75"/>
      <c r="B125" s="61" t="s">
        <v>25</v>
      </c>
      <c r="C125" s="62"/>
      <c r="D125" s="69" t="s">
        <v>2</v>
      </c>
      <c r="E125" s="62"/>
      <c r="F125" s="69" t="s">
        <v>2</v>
      </c>
      <c r="H125" s="98">
        <v>44172</v>
      </c>
    </row>
    <row r="126" spans="1:19" s="59" customFormat="1" ht="20.25" customHeight="1">
      <c r="A126" s="107"/>
      <c r="B126" s="108" t="s">
        <v>30</v>
      </c>
      <c r="C126" s="109"/>
      <c r="D126" s="110" t="s">
        <v>2</v>
      </c>
      <c r="E126" s="109"/>
      <c r="F126" s="110" t="s">
        <v>2</v>
      </c>
      <c r="H126" s="97">
        <v>45832</v>
      </c>
    </row>
    <row r="127" spans="1:19" s="55" customFormat="1" ht="20.25" customHeight="1">
      <c r="A127" s="75"/>
      <c r="B127" s="61" t="s">
        <v>30</v>
      </c>
      <c r="C127" s="62"/>
      <c r="D127" s="69" t="s">
        <v>2</v>
      </c>
      <c r="E127" s="62"/>
      <c r="F127" s="69" t="s">
        <v>2</v>
      </c>
      <c r="H127" s="98">
        <v>45085</v>
      </c>
    </row>
    <row r="128" spans="1:19" s="55" customFormat="1" ht="20.25" customHeight="1">
      <c r="A128" s="75"/>
      <c r="B128" s="61" t="s">
        <v>30</v>
      </c>
      <c r="C128" s="62"/>
      <c r="D128" s="69" t="s">
        <v>2</v>
      </c>
      <c r="E128" s="62"/>
      <c r="F128" s="69" t="s">
        <v>2</v>
      </c>
      <c r="H128" s="98">
        <v>44305</v>
      </c>
    </row>
    <row r="129" spans="1:8" s="55" customFormat="1" ht="20.25" customHeight="1">
      <c r="A129" s="75"/>
      <c r="B129" s="61" t="s">
        <v>30</v>
      </c>
      <c r="C129" s="62"/>
      <c r="D129" s="69" t="s">
        <v>2</v>
      </c>
      <c r="E129" s="62"/>
      <c r="F129" s="69" t="s">
        <v>2</v>
      </c>
      <c r="H129" s="98">
        <v>44172</v>
      </c>
    </row>
    <row r="130" spans="1:8" s="59" customFormat="1" ht="20.25" customHeight="1">
      <c r="A130" s="107"/>
      <c r="B130" s="108" t="s">
        <v>117</v>
      </c>
      <c r="C130" s="109"/>
      <c r="D130" s="110" t="s">
        <v>254</v>
      </c>
      <c r="E130" s="109"/>
      <c r="F130" s="110" t="s">
        <v>134</v>
      </c>
      <c r="H130" s="97">
        <v>44172</v>
      </c>
    </row>
    <row r="131" spans="1:8" s="59" customFormat="1" ht="20.25" customHeight="1">
      <c r="A131" s="107"/>
      <c r="B131" s="108" t="s">
        <v>44</v>
      </c>
      <c r="C131" s="109"/>
      <c r="D131" s="110" t="s">
        <v>2</v>
      </c>
      <c r="E131" s="109"/>
      <c r="F131" s="110" t="s">
        <v>2</v>
      </c>
      <c r="H131" s="97">
        <v>45463</v>
      </c>
    </row>
    <row r="132" spans="1:8" s="55" customFormat="1" ht="20.25" customHeight="1">
      <c r="A132" s="75"/>
      <c r="B132" s="61" t="s">
        <v>44</v>
      </c>
      <c r="C132" s="62"/>
      <c r="D132" s="69" t="s">
        <v>2</v>
      </c>
      <c r="E132" s="62"/>
      <c r="F132" s="69" t="s">
        <v>2</v>
      </c>
      <c r="H132" s="98">
        <v>44819</v>
      </c>
    </row>
    <row r="133" spans="1:8" s="55" customFormat="1" ht="20.25" customHeight="1">
      <c r="A133" s="75"/>
      <c r="B133" s="61" t="s">
        <v>44</v>
      </c>
      <c r="C133" s="62"/>
      <c r="D133" s="69" t="s">
        <v>2</v>
      </c>
      <c r="E133" s="62"/>
      <c r="F133" s="69" t="s">
        <v>2</v>
      </c>
      <c r="H133" s="98">
        <v>44172</v>
      </c>
    </row>
    <row r="134" spans="1:8" s="59" customFormat="1" ht="20.25" customHeight="1">
      <c r="A134" s="107"/>
      <c r="B134" s="108" t="s">
        <v>38</v>
      </c>
      <c r="C134" s="109"/>
      <c r="D134" s="110" t="s">
        <v>19</v>
      </c>
      <c r="E134" s="109"/>
      <c r="F134" s="110" t="s">
        <v>2</v>
      </c>
      <c r="H134" s="97">
        <v>46139</v>
      </c>
    </row>
    <row r="135" spans="1:8" s="55" customFormat="1" ht="20.25" customHeight="1">
      <c r="A135" s="75"/>
      <c r="B135" s="61" t="s">
        <v>38</v>
      </c>
      <c r="C135" s="62"/>
      <c r="D135" s="69" t="s">
        <v>19</v>
      </c>
      <c r="E135" s="62"/>
      <c r="F135" s="69" t="s">
        <v>2</v>
      </c>
      <c r="H135" s="98">
        <v>45803</v>
      </c>
    </row>
    <row r="136" spans="1:8" s="55" customFormat="1" ht="20.25" customHeight="1">
      <c r="A136" s="75"/>
      <c r="B136" s="61" t="s">
        <v>38</v>
      </c>
      <c r="C136" s="62"/>
      <c r="D136" s="69" t="s">
        <v>19</v>
      </c>
      <c r="E136" s="62"/>
      <c r="F136" s="69" t="s">
        <v>2</v>
      </c>
      <c r="H136" s="98">
        <v>45265</v>
      </c>
    </row>
    <row r="137" spans="1:8" s="55" customFormat="1" ht="20.25" customHeight="1">
      <c r="A137" s="75"/>
      <c r="B137" s="61" t="s">
        <v>38</v>
      </c>
      <c r="C137" s="62"/>
      <c r="D137" s="69" t="s">
        <v>19</v>
      </c>
      <c r="E137" s="62"/>
      <c r="F137" s="69" t="s">
        <v>2</v>
      </c>
      <c r="H137" s="98">
        <v>44802</v>
      </c>
    </row>
    <row r="138" spans="1:8" s="55" customFormat="1" ht="20.25" customHeight="1">
      <c r="A138" s="75"/>
      <c r="B138" s="61" t="s">
        <v>38</v>
      </c>
      <c r="C138" s="62"/>
      <c r="D138" s="69" t="s">
        <v>19</v>
      </c>
      <c r="E138" s="62"/>
      <c r="F138" s="69" t="s">
        <v>2</v>
      </c>
      <c r="H138" s="98">
        <v>44172</v>
      </c>
    </row>
    <row r="139" spans="1:8" s="59" customFormat="1" ht="20.25" customHeight="1">
      <c r="A139" s="107"/>
      <c r="B139" s="108" t="s">
        <v>55</v>
      </c>
      <c r="C139" s="109"/>
      <c r="D139" s="110" t="s">
        <v>32</v>
      </c>
      <c r="E139" s="109"/>
      <c r="F139" s="110" t="s">
        <v>32</v>
      </c>
      <c r="H139" s="97">
        <v>45834</v>
      </c>
    </row>
    <row r="140" spans="1:8" s="55" customFormat="1" ht="20.25" customHeight="1">
      <c r="A140" s="75"/>
      <c r="B140" s="61" t="s">
        <v>55</v>
      </c>
      <c r="C140" s="62"/>
      <c r="D140" s="69" t="s">
        <v>114</v>
      </c>
      <c r="E140" s="62"/>
      <c r="F140" s="69" t="s">
        <v>114</v>
      </c>
      <c r="H140" s="98">
        <v>45470</v>
      </c>
    </row>
    <row r="141" spans="1:8" s="55" customFormat="1" ht="20.25" customHeight="1">
      <c r="A141" s="75"/>
      <c r="B141" s="61" t="s">
        <v>55</v>
      </c>
      <c r="C141" s="62"/>
      <c r="D141" s="69" t="s">
        <v>114</v>
      </c>
      <c r="E141" s="62"/>
      <c r="F141" s="69" t="s">
        <v>114</v>
      </c>
      <c r="H141" s="98">
        <v>45085</v>
      </c>
    </row>
    <row r="142" spans="1:8" s="55" customFormat="1" ht="20.25" customHeight="1">
      <c r="A142" s="75"/>
      <c r="B142" s="61" t="s">
        <v>55</v>
      </c>
      <c r="C142" s="62"/>
      <c r="D142" s="69" t="s">
        <v>114</v>
      </c>
      <c r="E142" s="62"/>
      <c r="F142" s="69" t="s">
        <v>114</v>
      </c>
      <c r="H142" s="98">
        <v>44475</v>
      </c>
    </row>
    <row r="143" spans="1:8" s="55" customFormat="1" ht="20.25" customHeight="1">
      <c r="A143" s="75"/>
      <c r="B143" s="61" t="s">
        <v>55</v>
      </c>
      <c r="C143" s="62"/>
      <c r="D143" s="69" t="s">
        <v>114</v>
      </c>
      <c r="E143" s="62"/>
      <c r="F143" s="69" t="s">
        <v>114</v>
      </c>
      <c r="H143" s="98">
        <v>44172</v>
      </c>
    </row>
    <row r="144" spans="1:8" s="55" customFormat="1" ht="20.25" customHeight="1">
      <c r="A144" s="75"/>
      <c r="B144" s="108" t="s">
        <v>71</v>
      </c>
      <c r="C144" s="109"/>
      <c r="D144" s="110" t="s">
        <v>53</v>
      </c>
      <c r="E144" s="109"/>
      <c r="F144" s="110" t="s">
        <v>45</v>
      </c>
      <c r="G144" s="59"/>
      <c r="H144" s="97">
        <v>45924</v>
      </c>
    </row>
    <row r="145" spans="1:8" s="55" customFormat="1" ht="20.25" customHeight="1">
      <c r="A145" s="75"/>
      <c r="B145" s="61" t="s">
        <v>71</v>
      </c>
      <c r="C145" s="62"/>
      <c r="D145" s="69" t="s">
        <v>56</v>
      </c>
      <c r="E145" s="62"/>
      <c r="F145" s="69" t="s">
        <v>39</v>
      </c>
      <c r="H145" s="98">
        <v>45553</v>
      </c>
    </row>
    <row r="146" spans="1:8" s="55" customFormat="1" ht="20.25" customHeight="1">
      <c r="A146" s="75"/>
      <c r="B146" s="61" t="s">
        <v>71</v>
      </c>
      <c r="C146" s="62"/>
      <c r="D146" s="69" t="s">
        <v>60</v>
      </c>
      <c r="E146" s="62"/>
      <c r="F146" s="69" t="s">
        <v>53</v>
      </c>
      <c r="H146" s="98">
        <v>45233</v>
      </c>
    </row>
    <row r="147" spans="1:8" s="55" customFormat="1" ht="20.25" customHeight="1">
      <c r="A147" s="75"/>
      <c r="B147" s="61" t="s">
        <v>71</v>
      </c>
      <c r="C147" s="62"/>
      <c r="D147" s="69" t="s">
        <v>79</v>
      </c>
      <c r="E147" s="62"/>
      <c r="F147" s="69" t="s">
        <v>56</v>
      </c>
      <c r="H147" s="98">
        <v>44538</v>
      </c>
    </row>
    <row r="148" spans="1:8" s="59" customFormat="1" ht="20.25" customHeight="1">
      <c r="A148" s="107"/>
      <c r="B148" s="61" t="s">
        <v>71</v>
      </c>
      <c r="C148" s="62"/>
      <c r="D148" s="69" t="s">
        <v>79</v>
      </c>
      <c r="E148" s="62"/>
      <c r="F148" s="69" t="s">
        <v>56</v>
      </c>
      <c r="G148" s="55"/>
      <c r="H148" s="98">
        <v>44172</v>
      </c>
    </row>
    <row r="149" spans="1:8" s="59" customFormat="1" ht="20.25" customHeight="1">
      <c r="A149" s="107"/>
      <c r="B149" s="108" t="s">
        <v>231</v>
      </c>
      <c r="C149" s="109"/>
      <c r="D149" s="110" t="s">
        <v>39</v>
      </c>
      <c r="E149" s="109"/>
      <c r="F149" s="110" t="s">
        <v>45</v>
      </c>
      <c r="H149" s="97">
        <v>46094</v>
      </c>
    </row>
    <row r="150" spans="1:8" s="55" customFormat="1" ht="20.25" customHeight="1">
      <c r="A150" s="75"/>
      <c r="B150" s="61" t="s">
        <v>231</v>
      </c>
      <c r="C150" s="62"/>
      <c r="D150" s="69" t="s">
        <v>39</v>
      </c>
      <c r="E150" s="62"/>
      <c r="F150" s="69" t="s">
        <v>45</v>
      </c>
      <c r="H150" s="98">
        <v>45352</v>
      </c>
    </row>
    <row r="151" spans="1:8" s="55" customFormat="1" ht="20.25" customHeight="1">
      <c r="A151" s="75"/>
      <c r="B151" s="61" t="s">
        <v>231</v>
      </c>
      <c r="C151" s="62"/>
      <c r="D151" s="69" t="s">
        <v>53</v>
      </c>
      <c r="E151" s="62"/>
      <c r="F151" s="69" t="s">
        <v>39</v>
      </c>
      <c r="H151" s="98">
        <v>44739</v>
      </c>
    </row>
    <row r="152" spans="1:8" s="59" customFormat="1" ht="20.25" customHeight="1">
      <c r="A152" s="107"/>
      <c r="B152" s="61" t="s">
        <v>231</v>
      </c>
      <c r="C152" s="62"/>
      <c r="D152" s="69" t="s">
        <v>53</v>
      </c>
      <c r="E152" s="62"/>
      <c r="F152" s="69" t="s">
        <v>39</v>
      </c>
      <c r="G152" s="55"/>
      <c r="H152" s="98">
        <v>44172</v>
      </c>
    </row>
    <row r="153" spans="1:8" s="59" customFormat="1" ht="20.25" customHeight="1">
      <c r="A153" s="107"/>
      <c r="B153" s="108" t="s">
        <v>57</v>
      </c>
      <c r="C153" s="109"/>
      <c r="D153" s="110" t="s">
        <v>2</v>
      </c>
      <c r="E153" s="109"/>
      <c r="F153" s="110" t="s">
        <v>2</v>
      </c>
      <c r="H153" s="97">
        <v>45604</v>
      </c>
    </row>
    <row r="154" spans="1:8" s="55" customFormat="1" ht="20.25" customHeight="1">
      <c r="A154" s="75"/>
      <c r="B154" s="61" t="s">
        <v>57</v>
      </c>
      <c r="C154" s="62"/>
      <c r="D154" s="69" t="s">
        <v>24</v>
      </c>
      <c r="E154" s="62"/>
      <c r="F154" s="69" t="s">
        <v>24</v>
      </c>
      <c r="H154" s="98">
        <v>45240</v>
      </c>
    </row>
    <row r="155" spans="1:8" s="55" customFormat="1" ht="20.25" customHeight="1">
      <c r="A155" s="75"/>
      <c r="B155" s="61" t="s">
        <v>57</v>
      </c>
      <c r="C155" s="62"/>
      <c r="D155" s="69" t="s">
        <v>24</v>
      </c>
      <c r="E155" s="62"/>
      <c r="F155" s="69" t="s">
        <v>24</v>
      </c>
      <c r="H155" s="98">
        <v>44757</v>
      </c>
    </row>
    <row r="156" spans="1:8" s="55" customFormat="1" ht="20.25" customHeight="1">
      <c r="A156" s="75"/>
      <c r="B156" s="61" t="s">
        <v>57</v>
      </c>
      <c r="C156" s="62"/>
      <c r="D156" s="69" t="s">
        <v>32</v>
      </c>
      <c r="E156" s="62"/>
      <c r="F156" s="69" t="s">
        <v>32</v>
      </c>
      <c r="H156" s="98">
        <v>44736</v>
      </c>
    </row>
    <row r="157" spans="1:8" s="59" customFormat="1" ht="20.25" customHeight="1">
      <c r="A157" s="107"/>
      <c r="B157" s="61" t="s">
        <v>57</v>
      </c>
      <c r="C157" s="62"/>
      <c r="D157" s="69" t="s">
        <v>32</v>
      </c>
      <c r="E157" s="62"/>
      <c r="F157" s="69" t="s">
        <v>32</v>
      </c>
      <c r="G157" s="55"/>
      <c r="H157" s="98">
        <v>44172</v>
      </c>
    </row>
    <row r="158" spans="1:8" s="59" customFormat="1" ht="20.25" customHeight="1">
      <c r="A158" s="107"/>
      <c r="B158" s="100" t="s">
        <v>113</v>
      </c>
      <c r="C158" s="113"/>
      <c r="D158" s="230" t="s">
        <v>254</v>
      </c>
      <c r="E158" s="113"/>
      <c r="F158" s="230" t="s">
        <v>254</v>
      </c>
      <c r="G158" s="114"/>
      <c r="H158" s="234">
        <v>45267</v>
      </c>
    </row>
    <row r="159" spans="1:8" s="114" customFormat="1" ht="20.25" customHeight="1">
      <c r="A159" s="256"/>
      <c r="B159" s="99" t="s">
        <v>113</v>
      </c>
      <c r="C159" s="74"/>
      <c r="D159" s="228" t="s">
        <v>105</v>
      </c>
      <c r="E159" s="74"/>
      <c r="F159" s="228" t="s">
        <v>105</v>
      </c>
      <c r="G159" s="66"/>
      <c r="H159" s="254">
        <v>44518</v>
      </c>
    </row>
    <row r="160" spans="1:8" s="66" customFormat="1" ht="20.25" customHeight="1">
      <c r="A160" s="226"/>
      <c r="B160" s="99" t="s">
        <v>113</v>
      </c>
      <c r="C160" s="74"/>
      <c r="D160" s="228" t="s">
        <v>110</v>
      </c>
      <c r="E160" s="74"/>
      <c r="F160" s="228" t="s">
        <v>110</v>
      </c>
      <c r="H160" s="254">
        <v>44172</v>
      </c>
    </row>
    <row r="161" spans="1:8" s="59" customFormat="1" ht="20.25" customHeight="1">
      <c r="A161" s="107"/>
      <c r="B161" s="108" t="s">
        <v>33</v>
      </c>
      <c r="C161" s="109"/>
      <c r="D161" s="110" t="s">
        <v>2</v>
      </c>
      <c r="E161" s="109"/>
      <c r="F161" s="110" t="s">
        <v>2</v>
      </c>
      <c r="H161" s="97">
        <v>45618</v>
      </c>
    </row>
    <row r="162" spans="1:8" s="55" customFormat="1" ht="20.25" customHeight="1">
      <c r="A162" s="75"/>
      <c r="B162" s="61" t="s">
        <v>33</v>
      </c>
      <c r="C162" s="62"/>
      <c r="D162" s="69" t="s">
        <v>24</v>
      </c>
      <c r="E162" s="62"/>
      <c r="F162" s="69" t="s">
        <v>24</v>
      </c>
      <c r="H162" s="98">
        <v>45436</v>
      </c>
    </row>
    <row r="163" spans="1:8" s="55" customFormat="1" ht="20.25" customHeight="1">
      <c r="A163" s="75"/>
      <c r="B163" s="61" t="s">
        <v>33</v>
      </c>
      <c r="C163" s="62"/>
      <c r="D163" s="69" t="s">
        <v>24</v>
      </c>
      <c r="E163" s="62"/>
      <c r="F163" s="69" t="s">
        <v>24</v>
      </c>
      <c r="H163" s="98">
        <v>45198</v>
      </c>
    </row>
    <row r="164" spans="1:8" s="55" customFormat="1" ht="20.25" customHeight="1">
      <c r="A164" s="75"/>
      <c r="B164" s="61" t="s">
        <v>33</v>
      </c>
      <c r="C164" s="62"/>
      <c r="D164" s="69" t="s">
        <v>114</v>
      </c>
      <c r="E164" s="62"/>
      <c r="F164" s="69" t="s">
        <v>114</v>
      </c>
      <c r="H164" s="98">
        <v>44792</v>
      </c>
    </row>
    <row r="165" spans="1:8" s="55" customFormat="1" ht="20.25" customHeight="1">
      <c r="A165" s="75"/>
      <c r="B165" s="61" t="s">
        <v>33</v>
      </c>
      <c r="C165" s="62"/>
      <c r="D165" s="69" t="s">
        <v>114</v>
      </c>
      <c r="E165" s="62"/>
      <c r="F165" s="69" t="s">
        <v>114</v>
      </c>
      <c r="H165" s="98">
        <v>44400</v>
      </c>
    </row>
    <row r="166" spans="1:8" s="55" customFormat="1" ht="20.25" customHeight="1">
      <c r="A166" s="75"/>
      <c r="B166" s="61" t="s">
        <v>33</v>
      </c>
      <c r="C166" s="62"/>
      <c r="D166" s="69" t="s">
        <v>32</v>
      </c>
      <c r="E166" s="62"/>
      <c r="F166" s="69" t="s">
        <v>32</v>
      </c>
      <c r="H166" s="98">
        <v>44172</v>
      </c>
    </row>
    <row r="167" spans="1:8" s="59" customFormat="1" ht="20.25" customHeight="1">
      <c r="A167" s="107"/>
      <c r="B167" s="108" t="s">
        <v>46</v>
      </c>
      <c r="C167" s="109"/>
      <c r="D167" s="110" t="s">
        <v>2</v>
      </c>
      <c r="E167" s="109"/>
      <c r="F167" s="110" t="s">
        <v>2</v>
      </c>
      <c r="H167" s="97">
        <v>45856</v>
      </c>
    </row>
    <row r="168" spans="1:8" s="55" customFormat="1" ht="20.25" customHeight="1">
      <c r="A168" s="75"/>
      <c r="B168" s="61" t="s">
        <v>46</v>
      </c>
      <c r="C168" s="62"/>
      <c r="D168" s="69" t="s">
        <v>2</v>
      </c>
      <c r="E168" s="62"/>
      <c r="F168" s="69" t="s">
        <v>2</v>
      </c>
      <c r="H168" s="98">
        <v>45254</v>
      </c>
    </row>
    <row r="169" spans="1:8" s="55" customFormat="1" ht="20.25" customHeight="1">
      <c r="A169" s="75"/>
      <c r="B169" s="61" t="s">
        <v>46</v>
      </c>
      <c r="C169" s="62"/>
      <c r="D169" s="69" t="s">
        <v>2</v>
      </c>
      <c r="E169" s="62"/>
      <c r="F169" s="69" t="s">
        <v>2</v>
      </c>
      <c r="H169" s="98">
        <v>44778</v>
      </c>
    </row>
    <row r="170" spans="1:8" s="55" customFormat="1" ht="20.25" customHeight="1">
      <c r="A170" s="75"/>
      <c r="B170" s="61" t="s">
        <v>46</v>
      </c>
      <c r="C170" s="62"/>
      <c r="D170" s="69" t="s">
        <v>2</v>
      </c>
      <c r="E170" s="62"/>
      <c r="F170" s="69" t="s">
        <v>2</v>
      </c>
      <c r="H170" s="98">
        <v>44172</v>
      </c>
    </row>
    <row r="171" spans="1:8" s="59" customFormat="1" ht="20.25" customHeight="1">
      <c r="A171" s="107"/>
      <c r="B171" s="108" t="s">
        <v>161</v>
      </c>
      <c r="C171" s="109"/>
      <c r="D171" s="110" t="s">
        <v>91</v>
      </c>
      <c r="E171" s="109"/>
      <c r="F171" s="110" t="s">
        <v>88</v>
      </c>
      <c r="H171" s="97">
        <v>45776</v>
      </c>
    </row>
    <row r="172" spans="1:8" s="55" customFormat="1" ht="20.25" customHeight="1">
      <c r="A172" s="75"/>
      <c r="B172" s="61" t="s">
        <v>161</v>
      </c>
      <c r="C172" s="62"/>
      <c r="D172" s="69" t="s">
        <v>91</v>
      </c>
      <c r="E172" s="62"/>
      <c r="F172" s="69" t="s">
        <v>88</v>
      </c>
      <c r="H172" s="98">
        <v>44876</v>
      </c>
    </row>
    <row r="173" spans="1:8" s="55" customFormat="1" ht="20.25" customHeight="1">
      <c r="A173" s="75"/>
      <c r="B173" s="61" t="s">
        <v>161</v>
      </c>
      <c r="C173" s="62"/>
      <c r="D173" s="69" t="s">
        <v>98</v>
      </c>
      <c r="E173" s="62"/>
      <c r="F173" s="69" t="s">
        <v>91</v>
      </c>
      <c r="H173" s="98">
        <v>44487</v>
      </c>
    </row>
    <row r="174" spans="1:8" s="55" customFormat="1" ht="20.25" customHeight="1">
      <c r="A174" s="75"/>
      <c r="B174" s="61" t="s">
        <v>161</v>
      </c>
      <c r="C174" s="62"/>
      <c r="D174" s="69" t="s">
        <v>98</v>
      </c>
      <c r="E174" s="62"/>
      <c r="F174" s="69" t="s">
        <v>91</v>
      </c>
      <c r="H174" s="98">
        <v>44172</v>
      </c>
    </row>
    <row r="175" spans="1:8" s="59" customFormat="1" ht="20.25" customHeight="1">
      <c r="A175" s="107"/>
      <c r="B175" s="108" t="s">
        <v>21</v>
      </c>
      <c r="C175" s="109"/>
      <c r="D175" s="110" t="s">
        <v>2</v>
      </c>
      <c r="E175" s="109"/>
      <c r="F175" s="110" t="s">
        <v>2</v>
      </c>
      <c r="H175" s="97">
        <v>46038</v>
      </c>
    </row>
    <row r="176" spans="1:8" s="55" customFormat="1" ht="20.25" customHeight="1">
      <c r="A176" s="75"/>
      <c r="B176" s="61" t="s">
        <v>21</v>
      </c>
      <c r="C176" s="62"/>
      <c r="D176" s="69" t="s">
        <v>2</v>
      </c>
      <c r="E176" s="62"/>
      <c r="F176" s="69" t="s">
        <v>2</v>
      </c>
      <c r="H176" s="98">
        <v>45324</v>
      </c>
    </row>
    <row r="177" spans="1:19" s="55" customFormat="1" ht="20.25" customHeight="1">
      <c r="A177" s="75"/>
      <c r="B177" s="61" t="s">
        <v>21</v>
      </c>
      <c r="C177" s="62"/>
      <c r="D177" s="69" t="s">
        <v>2</v>
      </c>
      <c r="E177" s="62"/>
      <c r="F177" s="69" t="s">
        <v>2</v>
      </c>
      <c r="H177" s="98">
        <v>44603</v>
      </c>
    </row>
    <row r="178" spans="1:19" s="55" customFormat="1" ht="20.25" customHeight="1">
      <c r="A178" s="75"/>
      <c r="B178" s="61" t="s">
        <v>21</v>
      </c>
      <c r="C178" s="62"/>
      <c r="D178" s="69" t="s">
        <v>2</v>
      </c>
      <c r="E178" s="62"/>
      <c r="F178" s="69" t="s">
        <v>2</v>
      </c>
      <c r="H178" s="98">
        <v>44172</v>
      </c>
    </row>
    <row r="179" spans="1:19" s="59" customFormat="1" ht="20.25" customHeight="1">
      <c r="A179" s="107"/>
      <c r="B179" s="108" t="s">
        <v>87</v>
      </c>
      <c r="C179" s="109"/>
      <c r="D179" s="110" t="s">
        <v>53</v>
      </c>
      <c r="E179" s="109"/>
      <c r="F179" s="110" t="s">
        <v>39</v>
      </c>
      <c r="H179" s="97">
        <v>45870</v>
      </c>
    </row>
    <row r="180" spans="1:19" s="55" customFormat="1" ht="20.25" customHeight="1">
      <c r="A180" s="75"/>
      <c r="B180" s="61" t="s">
        <v>87</v>
      </c>
      <c r="C180" s="62"/>
      <c r="D180" s="69" t="s">
        <v>56</v>
      </c>
      <c r="E180" s="62"/>
      <c r="F180" s="69" t="s">
        <v>53</v>
      </c>
      <c r="H180" s="98">
        <v>45148</v>
      </c>
    </row>
    <row r="181" spans="1:19" s="66" customFormat="1" ht="20.25" customHeight="1">
      <c r="A181" s="75"/>
      <c r="B181" s="73" t="s">
        <v>87</v>
      </c>
      <c r="C181" s="74"/>
      <c r="D181" s="69" t="s">
        <v>56</v>
      </c>
      <c r="E181" s="74"/>
      <c r="F181" s="69" t="s">
        <v>53</v>
      </c>
      <c r="G181" s="55"/>
      <c r="H181" s="98">
        <v>44172</v>
      </c>
      <c r="I181" s="55"/>
      <c r="J181" s="55"/>
      <c r="K181" s="55"/>
      <c r="L181" s="55"/>
      <c r="M181" s="55"/>
      <c r="N181" s="55"/>
      <c r="O181" s="55"/>
      <c r="P181" s="55"/>
      <c r="Q181" s="55"/>
      <c r="R181" s="55"/>
      <c r="S181" s="55"/>
    </row>
    <row r="182" spans="1:19" s="59" customFormat="1" ht="20.25" customHeight="1">
      <c r="A182" s="107"/>
      <c r="B182" s="108" t="s">
        <v>109</v>
      </c>
      <c r="C182" s="109"/>
      <c r="D182" s="110" t="s">
        <v>91</v>
      </c>
      <c r="E182" s="109"/>
      <c r="F182" s="110" t="s">
        <v>134</v>
      </c>
      <c r="H182" s="97">
        <v>46048</v>
      </c>
    </row>
    <row r="183" spans="1:19" s="55" customFormat="1" ht="20.25" customHeight="1">
      <c r="A183" s="75"/>
      <c r="B183" s="61" t="s">
        <v>109</v>
      </c>
      <c r="C183" s="62"/>
      <c r="D183" s="69" t="s">
        <v>110</v>
      </c>
      <c r="E183" s="62"/>
      <c r="F183" s="69" t="s">
        <v>134</v>
      </c>
      <c r="H183" s="98">
        <v>45821</v>
      </c>
    </row>
    <row r="184" spans="1:19" s="55" customFormat="1" ht="20.25" customHeight="1">
      <c r="A184" s="75"/>
      <c r="B184" s="61" t="s">
        <v>109</v>
      </c>
      <c r="C184" s="62"/>
      <c r="D184" s="69" t="s">
        <v>110</v>
      </c>
      <c r="E184" s="62"/>
      <c r="F184" s="69" t="s">
        <v>134</v>
      </c>
      <c r="H184" s="98">
        <v>44984</v>
      </c>
    </row>
    <row r="185" spans="1:19" s="55" customFormat="1" ht="20.25" customHeight="1">
      <c r="A185" s="75"/>
      <c r="B185" s="61" t="s">
        <v>109</v>
      </c>
      <c r="C185" s="62"/>
      <c r="D185" s="69" t="s">
        <v>110</v>
      </c>
      <c r="E185" s="62"/>
      <c r="F185" s="69" t="s">
        <v>134</v>
      </c>
      <c r="H185" s="98">
        <v>44172</v>
      </c>
    </row>
    <row r="186" spans="1:19" s="59" customFormat="1" ht="20.25" customHeight="1">
      <c r="A186" s="107"/>
      <c r="B186" s="108" t="s">
        <v>72</v>
      </c>
      <c r="C186" s="109"/>
      <c r="D186" s="110" t="s">
        <v>91</v>
      </c>
      <c r="E186" s="109"/>
      <c r="F186" s="110" t="s">
        <v>69</v>
      </c>
      <c r="H186" s="97">
        <v>46115</v>
      </c>
    </row>
    <row r="187" spans="1:19" s="55" customFormat="1" ht="20.25" customHeight="1">
      <c r="A187" s="75"/>
      <c r="B187" s="61" t="s">
        <v>72</v>
      </c>
      <c r="C187" s="62"/>
      <c r="D187" s="69" t="s">
        <v>91</v>
      </c>
      <c r="E187" s="62"/>
      <c r="F187" s="69" t="s">
        <v>69</v>
      </c>
      <c r="H187" s="98">
        <v>45707</v>
      </c>
    </row>
    <row r="188" spans="1:19" s="55" customFormat="1" ht="20.25" customHeight="1">
      <c r="A188" s="75"/>
      <c r="B188" s="61" t="s">
        <v>72</v>
      </c>
      <c r="C188" s="62"/>
      <c r="D188" s="69" t="s">
        <v>91</v>
      </c>
      <c r="E188" s="62"/>
      <c r="F188" s="69" t="s">
        <v>69</v>
      </c>
      <c r="H188" s="98">
        <v>45358</v>
      </c>
    </row>
    <row r="189" spans="1:19" s="55" customFormat="1" ht="20.25" customHeight="1">
      <c r="A189" s="75"/>
      <c r="B189" s="61" t="s">
        <v>72</v>
      </c>
      <c r="C189" s="62"/>
      <c r="D189" s="69" t="s">
        <v>91</v>
      </c>
      <c r="E189" s="62"/>
      <c r="F189" s="69" t="s">
        <v>69</v>
      </c>
      <c r="H189" s="98">
        <v>45309</v>
      </c>
    </row>
    <row r="190" spans="1:19" s="55" customFormat="1" ht="20.25" customHeight="1">
      <c r="A190" s="75"/>
      <c r="B190" s="61" t="s">
        <v>72</v>
      </c>
      <c r="C190" s="62"/>
      <c r="D190" s="69" t="s">
        <v>91</v>
      </c>
      <c r="E190" s="62"/>
      <c r="F190" s="69" t="s">
        <v>69</v>
      </c>
      <c r="H190" s="98">
        <v>45204</v>
      </c>
    </row>
    <row r="191" spans="1:19" s="55" customFormat="1" ht="20.25" customHeight="1">
      <c r="A191" s="75"/>
      <c r="B191" s="61" t="s">
        <v>72</v>
      </c>
      <c r="C191" s="62"/>
      <c r="D191" s="69" t="s">
        <v>88</v>
      </c>
      <c r="E191" s="62"/>
      <c r="F191" s="69" t="s">
        <v>79</v>
      </c>
      <c r="H191" s="98">
        <v>45055</v>
      </c>
    </row>
    <row r="192" spans="1:19" s="55" customFormat="1" ht="20.25" customHeight="1">
      <c r="A192" s="75"/>
      <c r="B192" s="61" t="s">
        <v>72</v>
      </c>
      <c r="C192" s="62"/>
      <c r="D192" s="69" t="s">
        <v>88</v>
      </c>
      <c r="E192" s="62"/>
      <c r="F192" s="69" t="s">
        <v>79</v>
      </c>
      <c r="H192" s="98">
        <v>44964</v>
      </c>
    </row>
    <row r="193" spans="1:8" s="55" customFormat="1" ht="20.25" customHeight="1">
      <c r="A193" s="75"/>
      <c r="B193" s="61" t="s">
        <v>72</v>
      </c>
      <c r="C193" s="62"/>
      <c r="D193" s="69" t="s">
        <v>79</v>
      </c>
      <c r="E193" s="62"/>
      <c r="F193" s="69" t="s">
        <v>60</v>
      </c>
      <c r="H193" s="98">
        <v>44707</v>
      </c>
    </row>
    <row r="194" spans="1:8" s="55" customFormat="1" ht="20.25" customHeight="1">
      <c r="A194" s="75"/>
      <c r="B194" s="61" t="s">
        <v>72</v>
      </c>
      <c r="C194" s="62"/>
      <c r="D194" s="69" t="s">
        <v>79</v>
      </c>
      <c r="E194" s="62"/>
      <c r="F194" s="69" t="s">
        <v>60</v>
      </c>
      <c r="H194" s="98">
        <v>44406</v>
      </c>
    </row>
    <row r="195" spans="1:8" s="55" customFormat="1" ht="20.25" customHeight="1">
      <c r="A195" s="75"/>
      <c r="B195" s="61" t="s">
        <v>72</v>
      </c>
      <c r="C195" s="62"/>
      <c r="D195" s="69" t="s">
        <v>69</v>
      </c>
      <c r="E195" s="62"/>
      <c r="F195" s="69" t="s">
        <v>60</v>
      </c>
      <c r="H195" s="98">
        <v>44172</v>
      </c>
    </row>
    <row r="196" spans="1:8" s="59" customFormat="1" ht="20.25" customHeight="1">
      <c r="A196" s="107"/>
      <c r="B196" s="108" t="s">
        <v>58</v>
      </c>
      <c r="C196" s="109"/>
      <c r="D196" s="110" t="s">
        <v>69</v>
      </c>
      <c r="E196" s="109"/>
      <c r="F196" s="110" t="s">
        <v>134</v>
      </c>
      <c r="H196" s="97">
        <v>46059</v>
      </c>
    </row>
    <row r="197" spans="1:8" s="55" customFormat="1" ht="20.25" customHeight="1">
      <c r="A197" s="75"/>
      <c r="B197" s="61" t="s">
        <v>58</v>
      </c>
      <c r="C197" s="62"/>
      <c r="D197" s="69" t="s">
        <v>69</v>
      </c>
      <c r="E197" s="62"/>
      <c r="F197" s="69" t="s">
        <v>134</v>
      </c>
      <c r="H197" s="98">
        <v>45622</v>
      </c>
    </row>
    <row r="198" spans="1:8" s="55" customFormat="1" ht="20.25" customHeight="1">
      <c r="A198" s="75"/>
      <c r="B198" s="61" t="s">
        <v>58</v>
      </c>
      <c r="C198" s="62"/>
      <c r="D198" s="69" t="s">
        <v>88</v>
      </c>
      <c r="E198" s="62"/>
      <c r="F198" s="69" t="s">
        <v>134</v>
      </c>
      <c r="H198" s="98">
        <v>45435</v>
      </c>
    </row>
    <row r="199" spans="1:8" s="55" customFormat="1" ht="20.25" customHeight="1">
      <c r="A199" s="75"/>
      <c r="B199" s="61" t="s">
        <v>58</v>
      </c>
      <c r="C199" s="62"/>
      <c r="D199" s="69" t="s">
        <v>98</v>
      </c>
      <c r="E199" s="62"/>
      <c r="F199" s="69" t="s">
        <v>134</v>
      </c>
      <c r="H199" s="98">
        <v>44960</v>
      </c>
    </row>
    <row r="200" spans="1:8" s="55" customFormat="1" ht="20.25" customHeight="1">
      <c r="A200" s="75"/>
      <c r="B200" s="61" t="s">
        <v>58</v>
      </c>
      <c r="C200" s="62"/>
      <c r="D200" s="69" t="s">
        <v>98</v>
      </c>
      <c r="E200" s="62"/>
      <c r="F200" s="69" t="s">
        <v>134</v>
      </c>
      <c r="H200" s="98">
        <v>44685</v>
      </c>
    </row>
    <row r="201" spans="1:8" s="55" customFormat="1" ht="20.25" customHeight="1">
      <c r="A201" s="75"/>
      <c r="B201" s="61" t="s">
        <v>58</v>
      </c>
      <c r="C201" s="62"/>
      <c r="D201" s="69" t="s">
        <v>88</v>
      </c>
      <c r="E201" s="62"/>
      <c r="F201" s="69" t="s">
        <v>134</v>
      </c>
      <c r="H201" s="98">
        <v>44406</v>
      </c>
    </row>
    <row r="202" spans="1:8" s="55" customFormat="1" ht="20.25" customHeight="1">
      <c r="A202" s="75"/>
      <c r="B202" s="61" t="s">
        <v>58</v>
      </c>
      <c r="C202" s="62"/>
      <c r="D202" s="69" t="s">
        <v>69</v>
      </c>
      <c r="E202" s="62"/>
      <c r="F202" s="69" t="s">
        <v>134</v>
      </c>
      <c r="H202" s="98">
        <v>44172</v>
      </c>
    </row>
    <row r="203" spans="1:8" s="59" customFormat="1" ht="20.25" customHeight="1">
      <c r="A203" s="107"/>
      <c r="B203" s="108" t="s">
        <v>47</v>
      </c>
      <c r="C203" s="109"/>
      <c r="D203" s="110" t="s">
        <v>2</v>
      </c>
      <c r="E203" s="109"/>
      <c r="F203" s="110" t="s">
        <v>2</v>
      </c>
      <c r="H203" s="97">
        <v>46066</v>
      </c>
    </row>
    <row r="204" spans="1:8" s="59" customFormat="1" ht="20.25" customHeight="1">
      <c r="A204" s="107"/>
      <c r="B204" s="61" t="s">
        <v>47</v>
      </c>
      <c r="C204" s="62"/>
      <c r="D204" s="69" t="s">
        <v>2</v>
      </c>
      <c r="E204" s="62"/>
      <c r="F204" s="69" t="s">
        <v>2</v>
      </c>
      <c r="G204" s="55"/>
      <c r="H204" s="98">
        <v>45359</v>
      </c>
    </row>
    <row r="205" spans="1:8" s="55" customFormat="1" ht="20.25" customHeight="1">
      <c r="A205" s="75"/>
      <c r="B205" s="61" t="s">
        <v>47</v>
      </c>
      <c r="C205" s="62"/>
      <c r="D205" s="69" t="s">
        <v>2</v>
      </c>
      <c r="E205" s="62"/>
      <c r="F205" s="69" t="s">
        <v>2</v>
      </c>
      <c r="H205" s="98">
        <v>44680</v>
      </c>
    </row>
    <row r="206" spans="1:8" s="55" customFormat="1" ht="20.25" customHeight="1">
      <c r="A206" s="75"/>
      <c r="B206" s="61" t="s">
        <v>47</v>
      </c>
      <c r="C206" s="62"/>
      <c r="D206" s="69" t="s">
        <v>2</v>
      </c>
      <c r="E206" s="62"/>
      <c r="F206" s="69" t="s">
        <v>2</v>
      </c>
      <c r="H206" s="98">
        <v>44172</v>
      </c>
    </row>
    <row r="207" spans="1:8" s="114" customFormat="1" ht="20.25" customHeight="1">
      <c r="A207" s="256"/>
      <c r="B207" s="100" t="s">
        <v>286</v>
      </c>
      <c r="C207" s="113"/>
      <c r="D207" s="230" t="s">
        <v>79</v>
      </c>
      <c r="E207" s="113"/>
      <c r="F207" s="230" t="s">
        <v>60</v>
      </c>
      <c r="H207" s="234">
        <v>45621</v>
      </c>
    </row>
    <row r="208" spans="1:8" s="66" customFormat="1" ht="20.25" customHeight="1">
      <c r="A208" s="226"/>
      <c r="B208" s="99" t="s">
        <v>286</v>
      </c>
      <c r="C208" s="74"/>
      <c r="D208" s="228" t="s">
        <v>69</v>
      </c>
      <c r="E208" s="74"/>
      <c r="F208" s="228" t="s">
        <v>79</v>
      </c>
      <c r="H208" s="254">
        <v>45261</v>
      </c>
    </row>
    <row r="209" spans="1:8" s="66" customFormat="1" ht="20.25" customHeight="1">
      <c r="A209" s="226"/>
      <c r="B209" s="99" t="s">
        <v>286</v>
      </c>
      <c r="C209" s="74"/>
      <c r="D209" s="228" t="s">
        <v>69</v>
      </c>
      <c r="E209" s="74"/>
      <c r="F209" s="228" t="s">
        <v>79</v>
      </c>
      <c r="H209" s="254">
        <v>44172</v>
      </c>
    </row>
    <row r="210" spans="1:8" s="59" customFormat="1" ht="20.25" customHeight="1">
      <c r="A210" s="107"/>
      <c r="B210" s="108" t="s">
        <v>229</v>
      </c>
      <c r="C210" s="109"/>
      <c r="D210" s="110" t="s">
        <v>110</v>
      </c>
      <c r="E210" s="109"/>
      <c r="F210" s="110" t="s">
        <v>98</v>
      </c>
      <c r="H210" s="97">
        <v>46059</v>
      </c>
    </row>
    <row r="211" spans="1:8" s="55" customFormat="1" ht="20.149999999999999" customHeight="1">
      <c r="A211" s="75"/>
      <c r="B211" s="61" t="s">
        <v>229</v>
      </c>
      <c r="C211" s="62"/>
      <c r="D211" s="69" t="s">
        <v>110</v>
      </c>
      <c r="E211" s="62"/>
      <c r="F211" s="69" t="s">
        <v>98</v>
      </c>
      <c r="H211" s="98">
        <v>45184</v>
      </c>
    </row>
    <row r="212" spans="1:8" s="55" customFormat="1" ht="20.25" customHeight="1">
      <c r="A212" s="75"/>
      <c r="B212" s="61" t="s">
        <v>229</v>
      </c>
      <c r="C212" s="62"/>
      <c r="D212" s="69" t="s">
        <v>110</v>
      </c>
      <c r="E212" s="62"/>
      <c r="F212" s="69" t="s">
        <v>98</v>
      </c>
      <c r="H212" s="98">
        <v>44489</v>
      </c>
    </row>
    <row r="213" spans="1:8" s="55" customFormat="1" ht="20.25" customHeight="1">
      <c r="A213" s="75"/>
      <c r="B213" s="61" t="s">
        <v>229</v>
      </c>
      <c r="C213" s="62"/>
      <c r="D213" s="69" t="s">
        <v>98</v>
      </c>
      <c r="E213" s="62"/>
      <c r="F213" s="69" t="s">
        <v>88</v>
      </c>
      <c r="H213" s="98">
        <v>44337</v>
      </c>
    </row>
    <row r="214" spans="1:8" s="55" customFormat="1" ht="20.25" customHeight="1">
      <c r="A214" s="75"/>
      <c r="B214" s="61" t="s">
        <v>229</v>
      </c>
      <c r="C214" s="62"/>
      <c r="D214" s="69" t="s">
        <v>88</v>
      </c>
      <c r="E214" s="62"/>
      <c r="F214" s="69" t="s">
        <v>79</v>
      </c>
      <c r="H214" s="98">
        <v>44172</v>
      </c>
    </row>
    <row r="215" spans="1:8" s="59" customFormat="1" ht="20.25" customHeight="1">
      <c r="A215" s="107"/>
      <c r="B215" s="108" t="s">
        <v>151</v>
      </c>
      <c r="C215" s="109"/>
      <c r="D215" s="110" t="s">
        <v>69</v>
      </c>
      <c r="E215" s="109"/>
      <c r="F215" s="110" t="s">
        <v>56</v>
      </c>
      <c r="H215" s="97">
        <v>45565</v>
      </c>
    </row>
    <row r="216" spans="1:8" s="55" customFormat="1" ht="20.25" customHeight="1">
      <c r="A216" s="75"/>
      <c r="B216" s="61" t="s">
        <v>151</v>
      </c>
      <c r="C216" s="62"/>
      <c r="D216" s="69" t="s">
        <v>69</v>
      </c>
      <c r="E216" s="62"/>
      <c r="F216" s="69" t="s">
        <v>56</v>
      </c>
      <c r="H216" s="98">
        <v>44841</v>
      </c>
    </row>
    <row r="217" spans="1:8" s="55" customFormat="1" ht="20.25" customHeight="1">
      <c r="A217" s="75"/>
      <c r="B217" s="61" t="s">
        <v>151</v>
      </c>
      <c r="C217" s="62"/>
      <c r="D217" s="69" t="s">
        <v>69</v>
      </c>
      <c r="E217" s="62"/>
      <c r="F217" s="69" t="s">
        <v>56</v>
      </c>
      <c r="H217" s="98">
        <v>44306</v>
      </c>
    </row>
    <row r="218" spans="1:8" s="55" customFormat="1" ht="20.25" customHeight="1">
      <c r="A218" s="75"/>
      <c r="B218" s="61" t="s">
        <v>151</v>
      </c>
      <c r="C218" s="62"/>
      <c r="D218" s="69" t="s">
        <v>79</v>
      </c>
      <c r="E218" s="62"/>
      <c r="F218" s="69" t="s">
        <v>53</v>
      </c>
      <c r="H218" s="98">
        <v>44172</v>
      </c>
    </row>
    <row r="219" spans="1:8" s="59" customFormat="1" ht="20.25" customHeight="1">
      <c r="A219" s="107"/>
      <c r="B219" s="108" t="s">
        <v>12</v>
      </c>
      <c r="C219" s="109"/>
      <c r="D219" s="110" t="s">
        <v>2</v>
      </c>
      <c r="E219" s="109"/>
      <c r="F219" s="110" t="s">
        <v>2</v>
      </c>
      <c r="H219" s="97">
        <v>45639</v>
      </c>
    </row>
    <row r="220" spans="1:8" s="55" customFormat="1" ht="20.25" customHeight="1">
      <c r="A220" s="75"/>
      <c r="B220" s="61" t="s">
        <v>12</v>
      </c>
      <c r="C220" s="62"/>
      <c r="D220" s="69" t="s">
        <v>2</v>
      </c>
      <c r="E220" s="62"/>
      <c r="F220" s="69" t="s">
        <v>2</v>
      </c>
      <c r="H220" s="98">
        <v>44771</v>
      </c>
    </row>
    <row r="221" spans="1:8" s="55" customFormat="1" ht="20.25" customHeight="1">
      <c r="A221" s="75"/>
      <c r="B221" s="61" t="s">
        <v>12</v>
      </c>
      <c r="C221" s="62"/>
      <c r="D221" s="69" t="s">
        <v>2</v>
      </c>
      <c r="E221" s="62"/>
      <c r="F221" s="69" t="s">
        <v>2</v>
      </c>
      <c r="H221" s="98">
        <v>44172</v>
      </c>
    </row>
    <row r="222" spans="1:8" s="59" customFormat="1" ht="20.25" customHeight="1">
      <c r="A222" s="107"/>
      <c r="B222" s="108" t="s">
        <v>3</v>
      </c>
      <c r="C222" s="109"/>
      <c r="D222" s="110" t="s">
        <v>2</v>
      </c>
      <c r="E222" s="109"/>
      <c r="F222" s="110" t="s">
        <v>2</v>
      </c>
      <c r="H222" s="97">
        <v>45954</v>
      </c>
    </row>
    <row r="223" spans="1:8" s="55" customFormat="1" ht="20.25" customHeight="1">
      <c r="A223" s="75"/>
      <c r="B223" s="61" t="s">
        <v>3</v>
      </c>
      <c r="C223" s="62"/>
      <c r="D223" s="69" t="s">
        <v>2</v>
      </c>
      <c r="E223" s="62"/>
      <c r="F223" s="69" t="s">
        <v>2</v>
      </c>
      <c r="H223" s="98">
        <v>45639</v>
      </c>
    </row>
    <row r="224" spans="1:8" s="55" customFormat="1" ht="20.25" customHeight="1">
      <c r="A224" s="75"/>
      <c r="B224" s="61" t="s">
        <v>3</v>
      </c>
      <c r="C224" s="62"/>
      <c r="D224" s="69" t="s">
        <v>2</v>
      </c>
      <c r="E224" s="62"/>
      <c r="F224" s="69" t="s">
        <v>2</v>
      </c>
      <c r="H224" s="98">
        <v>45590</v>
      </c>
    </row>
    <row r="225" spans="1:8" s="55" customFormat="1" ht="20.25" customHeight="1">
      <c r="A225" s="75"/>
      <c r="B225" s="61" t="s">
        <v>3</v>
      </c>
      <c r="C225" s="62"/>
      <c r="D225" s="69" t="s">
        <v>2</v>
      </c>
      <c r="E225" s="62"/>
      <c r="F225" s="69" t="s">
        <v>2</v>
      </c>
      <c r="H225" s="98">
        <v>44897</v>
      </c>
    </row>
    <row r="226" spans="1:8" s="55" customFormat="1" ht="20.25" customHeight="1">
      <c r="A226" s="75"/>
      <c r="B226" s="61" t="s">
        <v>3</v>
      </c>
      <c r="C226" s="62"/>
      <c r="D226" s="69" t="s">
        <v>2</v>
      </c>
      <c r="E226" s="62"/>
      <c r="F226" s="69" t="s">
        <v>2</v>
      </c>
      <c r="H226" s="98">
        <v>44172</v>
      </c>
    </row>
    <row r="227" spans="1:8" s="59" customFormat="1" ht="20.25" customHeight="1">
      <c r="A227" s="107"/>
      <c r="B227" s="108" t="s">
        <v>179</v>
      </c>
      <c r="C227" s="109"/>
      <c r="D227" s="110" t="s">
        <v>98</v>
      </c>
      <c r="E227" s="109"/>
      <c r="F227" s="110" t="s">
        <v>88</v>
      </c>
      <c r="H227" s="97">
        <v>45457</v>
      </c>
    </row>
    <row r="228" spans="1:8" s="55" customFormat="1" ht="20.25" customHeight="1">
      <c r="A228" s="75"/>
      <c r="B228" s="61" t="s">
        <v>179</v>
      </c>
      <c r="C228" s="62"/>
      <c r="D228" s="69" t="s">
        <v>91</v>
      </c>
      <c r="E228" s="62"/>
      <c r="F228" s="69" t="s">
        <v>69</v>
      </c>
      <c r="H228" s="98">
        <v>45181</v>
      </c>
    </row>
    <row r="229" spans="1:8" s="55" customFormat="1" ht="20.25" customHeight="1">
      <c r="A229" s="75"/>
      <c r="B229" s="61" t="s">
        <v>179</v>
      </c>
      <c r="C229" s="62"/>
      <c r="D229" s="69" t="s">
        <v>91</v>
      </c>
      <c r="E229" s="62"/>
      <c r="F229" s="69" t="s">
        <v>69</v>
      </c>
      <c r="H229" s="98">
        <v>44897</v>
      </c>
    </row>
    <row r="230" spans="1:8" s="55" customFormat="1" ht="20.25" customHeight="1">
      <c r="A230" s="75"/>
      <c r="B230" s="61" t="s">
        <v>179</v>
      </c>
      <c r="C230" s="62"/>
      <c r="D230" s="69" t="s">
        <v>91</v>
      </c>
      <c r="E230" s="62"/>
      <c r="F230" s="69" t="s">
        <v>69</v>
      </c>
      <c r="H230" s="98">
        <v>44172</v>
      </c>
    </row>
    <row r="231" spans="1:8" s="55" customFormat="1" ht="20.25" customHeight="1">
      <c r="A231" s="75"/>
      <c r="B231" s="108" t="s">
        <v>149</v>
      </c>
      <c r="C231" s="109"/>
      <c r="D231" s="110" t="s">
        <v>53</v>
      </c>
      <c r="E231" s="109"/>
      <c r="F231" s="110" t="s">
        <v>45</v>
      </c>
      <c r="G231" s="59"/>
      <c r="H231" s="97">
        <v>45740</v>
      </c>
    </row>
    <row r="232" spans="1:8" s="55" customFormat="1" ht="20.25" customHeight="1">
      <c r="A232" s="75"/>
      <c r="B232" s="61" t="s">
        <v>149</v>
      </c>
      <c r="C232" s="62"/>
      <c r="D232" s="69" t="s">
        <v>53</v>
      </c>
      <c r="E232" s="62"/>
      <c r="F232" s="69" t="s">
        <v>45</v>
      </c>
      <c r="H232" s="98">
        <v>45377</v>
      </c>
    </row>
    <row r="233" spans="1:8" s="59" customFormat="1" ht="20.25" customHeight="1">
      <c r="A233" s="107"/>
      <c r="B233" s="61" t="s">
        <v>149</v>
      </c>
      <c r="C233" s="62"/>
      <c r="D233" s="69" t="s">
        <v>53</v>
      </c>
      <c r="E233" s="62"/>
      <c r="F233" s="69" t="s">
        <v>45</v>
      </c>
      <c r="G233" s="55"/>
      <c r="H233" s="98">
        <v>44679</v>
      </c>
    </row>
    <row r="234" spans="1:8" s="55" customFormat="1" ht="20.25" customHeight="1">
      <c r="A234" s="75"/>
      <c r="B234" s="61" t="s">
        <v>149</v>
      </c>
      <c r="C234" s="62"/>
      <c r="D234" s="69" t="s">
        <v>53</v>
      </c>
      <c r="E234" s="62"/>
      <c r="F234" s="69" t="s">
        <v>45</v>
      </c>
      <c r="H234" s="98">
        <v>44463</v>
      </c>
    </row>
    <row r="235" spans="1:8" s="55" customFormat="1" ht="20.25" customHeight="1">
      <c r="A235" s="75"/>
      <c r="B235" s="61" t="s">
        <v>149</v>
      </c>
      <c r="C235" s="62"/>
      <c r="D235" s="69" t="s">
        <v>53</v>
      </c>
      <c r="E235" s="62"/>
      <c r="F235" s="69" t="s">
        <v>45</v>
      </c>
      <c r="H235" s="98">
        <v>44172</v>
      </c>
    </row>
    <row r="236" spans="1:8" s="59" customFormat="1" ht="20.25" customHeight="1">
      <c r="A236" s="107"/>
      <c r="B236" s="108" t="s">
        <v>4</v>
      </c>
      <c r="C236" s="109"/>
      <c r="D236" s="110" t="s">
        <v>2</v>
      </c>
      <c r="E236" s="109"/>
      <c r="F236" s="110" t="s">
        <v>2</v>
      </c>
      <c r="H236" s="97">
        <v>45786</v>
      </c>
    </row>
    <row r="237" spans="1:8" s="55" customFormat="1" ht="20.25" customHeight="1">
      <c r="A237" s="75"/>
      <c r="B237" s="61" t="s">
        <v>4</v>
      </c>
      <c r="C237" s="62"/>
      <c r="D237" s="69" t="s">
        <v>2</v>
      </c>
      <c r="E237" s="62"/>
      <c r="F237" s="69" t="s">
        <v>2</v>
      </c>
      <c r="H237" s="98">
        <v>44967</v>
      </c>
    </row>
    <row r="238" spans="1:8" s="55" customFormat="1" ht="20.25" customHeight="1">
      <c r="A238" s="75"/>
      <c r="B238" s="61" t="s">
        <v>4</v>
      </c>
      <c r="C238" s="62"/>
      <c r="D238" s="69" t="s">
        <v>2</v>
      </c>
      <c r="E238" s="62"/>
      <c r="F238" s="69" t="s">
        <v>2</v>
      </c>
      <c r="H238" s="98">
        <v>44172</v>
      </c>
    </row>
    <row r="239" spans="1:8" s="59" customFormat="1" ht="20.25" customHeight="1">
      <c r="A239" s="107"/>
      <c r="B239" s="108" t="s">
        <v>159</v>
      </c>
      <c r="C239" s="109"/>
      <c r="D239" s="110" t="s">
        <v>88</v>
      </c>
      <c r="E239" s="109"/>
      <c r="F239" s="110" t="s">
        <v>69</v>
      </c>
      <c r="H239" s="97">
        <v>46122</v>
      </c>
    </row>
    <row r="240" spans="1:8" s="55" customFormat="1" ht="20.25" customHeight="1">
      <c r="A240" s="75"/>
      <c r="B240" s="61" t="s">
        <v>159</v>
      </c>
      <c r="C240" s="62"/>
      <c r="D240" s="69" t="s">
        <v>88</v>
      </c>
      <c r="E240" s="62"/>
      <c r="F240" s="69" t="s">
        <v>69</v>
      </c>
      <c r="H240" s="98">
        <v>45940</v>
      </c>
    </row>
    <row r="241" spans="1:19" s="55" customFormat="1" ht="20.25" customHeight="1">
      <c r="A241" s="75"/>
      <c r="B241" s="61" t="s">
        <v>159</v>
      </c>
      <c r="C241" s="62"/>
      <c r="D241" s="69" t="s">
        <v>91</v>
      </c>
      <c r="E241" s="62"/>
      <c r="F241" s="69" t="s">
        <v>88</v>
      </c>
      <c r="H241" s="98">
        <v>45576</v>
      </c>
    </row>
    <row r="242" spans="1:19" s="55" customFormat="1" ht="20.25" customHeight="1">
      <c r="A242" s="75"/>
      <c r="B242" s="61" t="s">
        <v>159</v>
      </c>
      <c r="C242" s="62"/>
      <c r="D242" s="69" t="s">
        <v>98</v>
      </c>
      <c r="E242" s="62"/>
      <c r="F242" s="69" t="s">
        <v>91</v>
      </c>
      <c r="H242" s="98">
        <v>45086</v>
      </c>
    </row>
    <row r="243" spans="1:19" s="55" customFormat="1" ht="20.25" customHeight="1">
      <c r="A243" s="75"/>
      <c r="B243" s="61" t="s">
        <v>159</v>
      </c>
      <c r="C243" s="62"/>
      <c r="D243" s="69" t="s">
        <v>110</v>
      </c>
      <c r="E243" s="62"/>
      <c r="F243" s="69" t="s">
        <v>98</v>
      </c>
      <c r="H243" s="98">
        <v>44894</v>
      </c>
    </row>
    <row r="244" spans="1:19" s="55" customFormat="1" ht="20.25" customHeight="1">
      <c r="A244" s="75"/>
      <c r="B244" s="61" t="s">
        <v>159</v>
      </c>
      <c r="C244" s="62"/>
      <c r="D244" s="69" t="s">
        <v>91</v>
      </c>
      <c r="E244" s="62"/>
      <c r="F244" s="69" t="s">
        <v>88</v>
      </c>
      <c r="H244" s="98">
        <v>44834</v>
      </c>
    </row>
    <row r="245" spans="1:19" s="55" customFormat="1" ht="20.25" customHeight="1">
      <c r="A245" s="75"/>
      <c r="B245" s="61" t="s">
        <v>159</v>
      </c>
      <c r="C245" s="62"/>
      <c r="D245" s="69" t="s">
        <v>88</v>
      </c>
      <c r="E245" s="62"/>
      <c r="F245" s="69" t="s">
        <v>69</v>
      </c>
      <c r="H245" s="98">
        <v>44596</v>
      </c>
    </row>
    <row r="246" spans="1:19" s="55" customFormat="1" ht="20.25" customHeight="1">
      <c r="A246" s="75"/>
      <c r="B246" s="61" t="s">
        <v>159</v>
      </c>
      <c r="C246" s="62"/>
      <c r="D246" s="69" t="s">
        <v>69</v>
      </c>
      <c r="E246" s="62"/>
      <c r="F246" s="69" t="s">
        <v>79</v>
      </c>
      <c r="H246" s="98">
        <v>44442</v>
      </c>
    </row>
    <row r="247" spans="1:19" s="55" customFormat="1" ht="20.25" customHeight="1">
      <c r="A247" s="75"/>
      <c r="B247" s="61" t="s">
        <v>159</v>
      </c>
      <c r="C247" s="62"/>
      <c r="D247" s="69" t="s">
        <v>69</v>
      </c>
      <c r="E247" s="62"/>
      <c r="F247" s="69" t="s">
        <v>79</v>
      </c>
      <c r="H247" s="98">
        <v>44172</v>
      </c>
    </row>
    <row r="248" spans="1:19" s="59" customFormat="1" ht="20.25" customHeight="1">
      <c r="A248" s="107"/>
      <c r="B248" s="108" t="s">
        <v>34</v>
      </c>
      <c r="C248" s="109"/>
      <c r="D248" s="110" t="s">
        <v>29</v>
      </c>
      <c r="E248" s="109"/>
      <c r="F248" s="110" t="s">
        <v>29</v>
      </c>
      <c r="H248" s="97">
        <v>45730</v>
      </c>
    </row>
    <row r="249" spans="1:19" s="55" customFormat="1" ht="20.25" customHeight="1">
      <c r="A249" s="75"/>
      <c r="B249" s="61" t="s">
        <v>34</v>
      </c>
      <c r="C249" s="62"/>
      <c r="D249" s="69" t="s">
        <v>114</v>
      </c>
      <c r="E249" s="62"/>
      <c r="F249" s="69" t="s">
        <v>114</v>
      </c>
      <c r="H249" s="98">
        <v>45548</v>
      </c>
    </row>
    <row r="250" spans="1:19" s="55" customFormat="1" ht="20.25" customHeight="1">
      <c r="A250" s="75"/>
      <c r="B250" s="61" t="s">
        <v>34</v>
      </c>
      <c r="C250" s="62"/>
      <c r="D250" s="69" t="s">
        <v>114</v>
      </c>
      <c r="E250" s="62"/>
      <c r="F250" s="69" t="s">
        <v>114</v>
      </c>
      <c r="H250" s="98">
        <v>45184</v>
      </c>
    </row>
    <row r="251" spans="1:19" s="55" customFormat="1" ht="20.25" customHeight="1">
      <c r="A251" s="75"/>
      <c r="B251" s="61" t="s">
        <v>34</v>
      </c>
      <c r="C251" s="62"/>
      <c r="D251" s="69" t="s">
        <v>37</v>
      </c>
      <c r="E251" s="62"/>
      <c r="F251" s="69" t="s">
        <v>37</v>
      </c>
      <c r="H251" s="98">
        <v>45002</v>
      </c>
    </row>
    <row r="252" spans="1:19" s="55" customFormat="1" ht="20.25" customHeight="1">
      <c r="A252" s="75"/>
      <c r="B252" s="61" t="s">
        <v>34</v>
      </c>
      <c r="C252" s="62"/>
      <c r="D252" s="69" t="s">
        <v>37</v>
      </c>
      <c r="E252" s="62"/>
      <c r="F252" s="69" t="s">
        <v>37</v>
      </c>
      <c r="H252" s="98">
        <v>44820</v>
      </c>
    </row>
    <row r="253" spans="1:19" s="55" customFormat="1" ht="20.25" customHeight="1">
      <c r="A253" s="75"/>
      <c r="B253" s="61" t="s">
        <v>34</v>
      </c>
      <c r="C253" s="62"/>
      <c r="D253" s="69" t="s">
        <v>37</v>
      </c>
      <c r="E253" s="62"/>
      <c r="F253" s="69" t="s">
        <v>37</v>
      </c>
      <c r="H253" s="98">
        <v>44172</v>
      </c>
    </row>
    <row r="254" spans="1:19" s="114" customFormat="1" ht="20.25" customHeight="1">
      <c r="A254" s="107"/>
      <c r="B254" s="108" t="s">
        <v>80</v>
      </c>
      <c r="C254" s="113"/>
      <c r="D254" s="110" t="s">
        <v>53</v>
      </c>
      <c r="E254" s="113"/>
      <c r="F254" s="110" t="s">
        <v>45</v>
      </c>
      <c r="G254" s="59"/>
      <c r="H254" s="97">
        <v>46140</v>
      </c>
      <c r="I254" s="59"/>
      <c r="J254" s="59"/>
      <c r="K254" s="59"/>
      <c r="L254" s="59"/>
      <c r="M254" s="59"/>
      <c r="N254" s="59"/>
      <c r="O254" s="59"/>
      <c r="P254" s="59"/>
      <c r="Q254" s="59"/>
      <c r="R254" s="59"/>
      <c r="S254" s="59"/>
    </row>
    <row r="255" spans="1:19" s="66" customFormat="1" ht="20.25" customHeight="1">
      <c r="A255" s="75"/>
      <c r="B255" s="61" t="s">
        <v>80</v>
      </c>
      <c r="C255" s="74"/>
      <c r="D255" s="69" t="s">
        <v>53</v>
      </c>
      <c r="E255" s="74"/>
      <c r="F255" s="69" t="s">
        <v>45</v>
      </c>
      <c r="G255" s="55"/>
      <c r="H255" s="98">
        <v>45484</v>
      </c>
      <c r="I255" s="55"/>
      <c r="J255" s="55"/>
      <c r="K255" s="55"/>
      <c r="L255" s="55"/>
      <c r="M255" s="55"/>
      <c r="N255" s="55"/>
      <c r="O255" s="55"/>
      <c r="P255" s="55"/>
      <c r="Q255" s="55"/>
      <c r="R255" s="55"/>
      <c r="S255" s="55"/>
    </row>
    <row r="256" spans="1:19" s="66" customFormat="1" ht="20.25" customHeight="1">
      <c r="A256" s="75"/>
      <c r="B256" s="61" t="s">
        <v>80</v>
      </c>
      <c r="C256" s="74"/>
      <c r="D256" s="69" t="s">
        <v>53</v>
      </c>
      <c r="E256" s="74"/>
      <c r="F256" s="69" t="s">
        <v>45</v>
      </c>
      <c r="G256" s="55"/>
      <c r="H256" s="98">
        <v>44727</v>
      </c>
      <c r="I256" s="55"/>
      <c r="J256" s="55"/>
      <c r="K256" s="55"/>
      <c r="L256" s="55"/>
      <c r="M256" s="55"/>
      <c r="N256" s="55"/>
      <c r="O256" s="55"/>
      <c r="P256" s="55"/>
      <c r="Q256" s="55"/>
      <c r="R256" s="55"/>
      <c r="S256" s="55"/>
    </row>
    <row r="257" spans="1:19" s="66" customFormat="1" ht="20.25" customHeight="1">
      <c r="A257" s="75"/>
      <c r="B257" s="61" t="s">
        <v>80</v>
      </c>
      <c r="C257" s="74"/>
      <c r="D257" s="69" t="s">
        <v>53</v>
      </c>
      <c r="E257" s="74"/>
      <c r="F257" s="69" t="s">
        <v>45</v>
      </c>
      <c r="G257" s="55"/>
      <c r="H257" s="98">
        <v>44172</v>
      </c>
      <c r="I257" s="55"/>
      <c r="J257" s="55"/>
      <c r="K257" s="55"/>
      <c r="L257" s="55"/>
      <c r="M257" s="55"/>
      <c r="N257" s="55"/>
      <c r="O257" s="55"/>
      <c r="P257" s="55"/>
      <c r="Q257" s="55"/>
      <c r="R257" s="55"/>
      <c r="S257" s="55"/>
    </row>
    <row r="258" spans="1:19" s="59" customFormat="1" ht="20.25" customHeight="1">
      <c r="A258" s="107"/>
      <c r="B258" s="108" t="s">
        <v>118</v>
      </c>
      <c r="C258" s="109"/>
      <c r="D258" s="110" t="s">
        <v>2</v>
      </c>
      <c r="E258" s="109"/>
      <c r="F258" s="110" t="s">
        <v>2</v>
      </c>
      <c r="H258" s="97">
        <v>44172</v>
      </c>
    </row>
    <row r="259" spans="1:19" s="59" customFormat="1" ht="20.25" customHeight="1">
      <c r="A259" s="107"/>
      <c r="B259" s="108" t="s">
        <v>103</v>
      </c>
      <c r="C259" s="109"/>
      <c r="D259" s="110" t="s">
        <v>79</v>
      </c>
      <c r="E259" s="109"/>
      <c r="F259" s="110" t="s">
        <v>56</v>
      </c>
      <c r="H259" s="97">
        <v>45856</v>
      </c>
    </row>
    <row r="260" spans="1:19" s="55" customFormat="1" ht="20.25" customHeight="1">
      <c r="A260" s="75"/>
      <c r="B260" s="61" t="s">
        <v>103</v>
      </c>
      <c r="C260" s="62"/>
      <c r="D260" s="69" t="s">
        <v>79</v>
      </c>
      <c r="E260" s="62"/>
      <c r="F260" s="69" t="s">
        <v>56</v>
      </c>
      <c r="H260" s="98">
        <v>45202</v>
      </c>
    </row>
    <row r="261" spans="1:19" s="55" customFormat="1" ht="20.25" customHeight="1">
      <c r="A261" s="75"/>
      <c r="B261" s="61" t="s">
        <v>103</v>
      </c>
      <c r="C261" s="62"/>
      <c r="D261" s="69" t="s">
        <v>79</v>
      </c>
      <c r="E261" s="62"/>
      <c r="F261" s="69" t="s">
        <v>56</v>
      </c>
      <c r="H261" s="98">
        <v>44398</v>
      </c>
    </row>
    <row r="262" spans="1:19" s="55" customFormat="1" ht="20.25" customHeight="1">
      <c r="A262" s="75"/>
      <c r="B262" s="61" t="s">
        <v>103</v>
      </c>
      <c r="C262" s="62"/>
      <c r="D262" s="69" t="s">
        <v>79</v>
      </c>
      <c r="E262" s="62"/>
      <c r="F262" s="69" t="s">
        <v>56</v>
      </c>
      <c r="H262" s="98">
        <v>44172</v>
      </c>
    </row>
    <row r="263" spans="1:19" s="59" customFormat="1" ht="20.25" customHeight="1">
      <c r="A263" s="107"/>
      <c r="B263" s="108" t="s">
        <v>576</v>
      </c>
      <c r="C263" s="109"/>
      <c r="D263" s="110" t="s">
        <v>2</v>
      </c>
      <c r="E263" s="109"/>
      <c r="F263" s="110" t="s">
        <v>2</v>
      </c>
      <c r="H263" s="97">
        <v>45804</v>
      </c>
    </row>
    <row r="264" spans="1:19" s="55" customFormat="1" ht="20.25" customHeight="1">
      <c r="A264" s="75"/>
      <c r="B264" s="61" t="s">
        <v>576</v>
      </c>
      <c r="C264" s="62"/>
      <c r="D264" s="69" t="s">
        <v>2</v>
      </c>
      <c r="E264" s="62"/>
      <c r="F264" s="69" t="s">
        <v>2</v>
      </c>
      <c r="H264" s="98">
        <v>45266</v>
      </c>
    </row>
    <row r="265" spans="1:19" s="55" customFormat="1" ht="20.25" customHeight="1">
      <c r="A265" s="75"/>
      <c r="B265" s="61" t="s">
        <v>576</v>
      </c>
      <c r="C265" s="62"/>
      <c r="D265" s="69" t="s">
        <v>2</v>
      </c>
      <c r="E265" s="62"/>
      <c r="F265" s="69" t="s">
        <v>2</v>
      </c>
      <c r="H265" s="98">
        <v>44628</v>
      </c>
    </row>
    <row r="266" spans="1:19" s="55" customFormat="1" ht="20.25" customHeight="1">
      <c r="A266" s="75"/>
      <c r="B266" s="61" t="s">
        <v>576</v>
      </c>
      <c r="C266" s="62"/>
      <c r="D266" s="69" t="s">
        <v>2</v>
      </c>
      <c r="E266" s="62"/>
      <c r="F266" s="69" t="s">
        <v>2</v>
      </c>
      <c r="H266" s="98">
        <v>44172</v>
      </c>
    </row>
    <row r="267" spans="1:19" s="59" customFormat="1" ht="20.25" customHeight="1">
      <c r="A267" s="107"/>
      <c r="B267" s="108" t="s">
        <v>48</v>
      </c>
      <c r="C267" s="109"/>
      <c r="D267" s="110" t="s">
        <v>114</v>
      </c>
      <c r="E267" s="109"/>
      <c r="F267" s="110" t="s">
        <v>114</v>
      </c>
      <c r="H267" s="97">
        <v>45625</v>
      </c>
    </row>
    <row r="268" spans="1:19" s="55" customFormat="1" ht="20.25" customHeight="1">
      <c r="A268" s="75"/>
      <c r="B268" s="61" t="s">
        <v>48</v>
      </c>
      <c r="C268" s="62"/>
      <c r="D268" s="69" t="s">
        <v>114</v>
      </c>
      <c r="E268" s="62"/>
      <c r="F268" s="69" t="s">
        <v>114</v>
      </c>
      <c r="H268" s="98">
        <v>45170</v>
      </c>
    </row>
    <row r="269" spans="1:19" s="55" customFormat="1" ht="20.25" customHeight="1">
      <c r="A269" s="75"/>
      <c r="B269" s="61" t="s">
        <v>48</v>
      </c>
      <c r="C269" s="62"/>
      <c r="D269" s="69" t="s">
        <v>114</v>
      </c>
      <c r="E269" s="62"/>
      <c r="F269" s="69" t="s">
        <v>114</v>
      </c>
      <c r="H269" s="98">
        <v>44463</v>
      </c>
    </row>
    <row r="270" spans="1:19" s="55" customFormat="1" ht="20.25" customHeight="1">
      <c r="A270" s="75"/>
      <c r="B270" s="61" t="s">
        <v>48</v>
      </c>
      <c r="C270" s="62"/>
      <c r="D270" s="69" t="s">
        <v>32</v>
      </c>
      <c r="E270" s="62"/>
      <c r="F270" s="69" t="s">
        <v>32</v>
      </c>
      <c r="H270" s="98">
        <v>44172</v>
      </c>
    </row>
    <row r="271" spans="1:19" s="59" customFormat="1" ht="20.25" customHeight="1">
      <c r="A271" s="75"/>
      <c r="B271" s="108" t="s">
        <v>28</v>
      </c>
      <c r="C271" s="109"/>
      <c r="D271" s="110" t="s">
        <v>2</v>
      </c>
      <c r="E271" s="109"/>
      <c r="F271" s="110" t="s">
        <v>2</v>
      </c>
      <c r="H271" s="97">
        <v>45555</v>
      </c>
    </row>
    <row r="272" spans="1:19" s="55" customFormat="1" ht="20.25" customHeight="1">
      <c r="A272" s="75"/>
      <c r="B272" s="61" t="s">
        <v>28</v>
      </c>
      <c r="C272" s="62"/>
      <c r="D272" s="69" t="s">
        <v>24</v>
      </c>
      <c r="E272" s="62"/>
      <c r="F272" s="69" t="s">
        <v>19</v>
      </c>
      <c r="H272" s="98">
        <v>45121</v>
      </c>
    </row>
    <row r="273" spans="1:8" s="55" customFormat="1" ht="20.25" customHeight="1">
      <c r="A273" s="75"/>
      <c r="B273" s="61" t="s">
        <v>28</v>
      </c>
      <c r="C273" s="62"/>
      <c r="D273" s="69" t="s">
        <v>24</v>
      </c>
      <c r="E273" s="62"/>
      <c r="F273" s="69" t="s">
        <v>19</v>
      </c>
      <c r="H273" s="98">
        <v>44428</v>
      </c>
    </row>
    <row r="274" spans="1:8" s="55" customFormat="1" ht="20.25" customHeight="1">
      <c r="A274" s="107"/>
      <c r="B274" s="61" t="s">
        <v>28</v>
      </c>
      <c r="C274" s="62"/>
      <c r="D274" s="69" t="s">
        <v>29</v>
      </c>
      <c r="E274" s="62"/>
      <c r="F274" s="69" t="s">
        <v>19</v>
      </c>
      <c r="H274" s="98">
        <v>44172</v>
      </c>
    </row>
    <row r="275" spans="1:8" s="59" customFormat="1" ht="20.25" customHeight="1">
      <c r="A275" s="75"/>
      <c r="B275" s="108" t="s">
        <v>82</v>
      </c>
      <c r="C275" s="109"/>
      <c r="D275" s="110" t="s">
        <v>37</v>
      </c>
      <c r="E275" s="109"/>
      <c r="F275" s="110" t="s">
        <v>32</v>
      </c>
      <c r="H275" s="97">
        <v>45929</v>
      </c>
    </row>
    <row r="276" spans="1:8" s="55" customFormat="1" ht="20.25" customHeight="1">
      <c r="A276" s="75"/>
      <c r="B276" s="61" t="s">
        <v>82</v>
      </c>
      <c r="C276" s="62"/>
      <c r="D276" s="69" t="s">
        <v>37</v>
      </c>
      <c r="E276" s="62"/>
      <c r="F276" s="69" t="s">
        <v>32</v>
      </c>
      <c r="H276" s="98">
        <v>45156</v>
      </c>
    </row>
    <row r="277" spans="1:8" s="55" customFormat="1" ht="20.25" customHeight="1">
      <c r="A277" s="75"/>
      <c r="B277" s="61" t="s">
        <v>82</v>
      </c>
      <c r="C277" s="62"/>
      <c r="D277" s="69" t="s">
        <v>37</v>
      </c>
      <c r="E277" s="62"/>
      <c r="F277" s="69" t="s">
        <v>32</v>
      </c>
      <c r="H277" s="98">
        <v>44474</v>
      </c>
    </row>
    <row r="278" spans="1:8" s="55" customFormat="1" ht="20.25" customHeight="1">
      <c r="A278" s="107"/>
      <c r="B278" s="61" t="s">
        <v>82</v>
      </c>
      <c r="C278" s="62"/>
      <c r="D278" s="69" t="s">
        <v>37</v>
      </c>
      <c r="E278" s="62"/>
      <c r="F278" s="69" t="s">
        <v>32</v>
      </c>
      <c r="H278" s="98">
        <v>44172</v>
      </c>
    </row>
    <row r="279" spans="1:8" s="59" customFormat="1" ht="20.25" customHeight="1">
      <c r="A279" s="75"/>
      <c r="B279" s="108" t="s">
        <v>111</v>
      </c>
      <c r="C279" s="109"/>
      <c r="D279" s="110" t="s">
        <v>37</v>
      </c>
      <c r="E279" s="109"/>
      <c r="F279" s="110" t="s">
        <v>114</v>
      </c>
      <c r="H279" s="97">
        <v>46058</v>
      </c>
    </row>
    <row r="280" spans="1:8" s="55" customFormat="1" ht="20.25" customHeight="1">
      <c r="A280" s="75"/>
      <c r="B280" s="61" t="s">
        <v>111</v>
      </c>
      <c r="C280" s="62"/>
      <c r="D280" s="69" t="s">
        <v>37</v>
      </c>
      <c r="E280" s="62"/>
      <c r="F280" s="69" t="s">
        <v>114</v>
      </c>
      <c r="H280" s="98">
        <v>45398</v>
      </c>
    </row>
    <row r="281" spans="1:8" s="55" customFormat="1" ht="20.25" customHeight="1">
      <c r="A281" s="75"/>
      <c r="B281" s="61" t="s">
        <v>111</v>
      </c>
      <c r="C281" s="62"/>
      <c r="D281" s="69" t="s">
        <v>37</v>
      </c>
      <c r="E281" s="62"/>
      <c r="F281" s="69" t="s">
        <v>114</v>
      </c>
      <c r="H281" s="98">
        <v>44602</v>
      </c>
    </row>
    <row r="282" spans="1:8" s="55" customFormat="1" ht="20.25" customHeight="1">
      <c r="A282" s="107"/>
      <c r="B282" s="61" t="s">
        <v>111</v>
      </c>
      <c r="C282" s="62"/>
      <c r="D282" s="69" t="s">
        <v>37</v>
      </c>
      <c r="E282" s="62"/>
      <c r="F282" s="69" t="s">
        <v>114</v>
      </c>
      <c r="H282" s="98">
        <v>44172</v>
      </c>
    </row>
    <row r="283" spans="1:8" s="59" customFormat="1" ht="20.25" customHeight="1">
      <c r="A283" s="75"/>
      <c r="B283" s="108" t="s">
        <v>277</v>
      </c>
      <c r="C283" s="109"/>
      <c r="D283" s="110" t="s">
        <v>98</v>
      </c>
      <c r="E283" s="109"/>
      <c r="F283" s="110" t="s">
        <v>91</v>
      </c>
      <c r="H283" s="97">
        <v>46129</v>
      </c>
    </row>
    <row r="284" spans="1:8" s="59" customFormat="1" ht="20.25" customHeight="1">
      <c r="A284" s="75"/>
      <c r="B284" s="61" t="s">
        <v>277</v>
      </c>
      <c r="C284" s="62"/>
      <c r="D284" s="69" t="s">
        <v>98</v>
      </c>
      <c r="E284" s="62"/>
      <c r="F284" s="69" t="s">
        <v>91</v>
      </c>
      <c r="G284" s="55"/>
      <c r="H284" s="98">
        <v>45982</v>
      </c>
    </row>
    <row r="285" spans="1:8" s="55" customFormat="1" ht="20.25" customHeight="1">
      <c r="A285" s="75"/>
      <c r="B285" s="61" t="s">
        <v>277</v>
      </c>
      <c r="C285" s="62"/>
      <c r="D285" s="69" t="s">
        <v>98</v>
      </c>
      <c r="E285" s="62"/>
      <c r="F285" s="69" t="s">
        <v>91</v>
      </c>
      <c r="H285" s="98">
        <v>45254</v>
      </c>
    </row>
    <row r="286" spans="1:8" s="55" customFormat="1" ht="20.25" customHeight="1">
      <c r="A286" s="75"/>
      <c r="B286" s="61" t="s">
        <v>277</v>
      </c>
      <c r="C286" s="62"/>
      <c r="D286" s="69" t="s">
        <v>98</v>
      </c>
      <c r="E286" s="62"/>
      <c r="F286" s="69" t="s">
        <v>91</v>
      </c>
      <c r="H286" s="98">
        <v>44383</v>
      </c>
    </row>
    <row r="287" spans="1:8" s="55" customFormat="1" ht="20.25" customHeight="1">
      <c r="A287" s="107"/>
      <c r="B287" s="61" t="s">
        <v>277</v>
      </c>
      <c r="C287" s="62"/>
      <c r="D287" s="69" t="s">
        <v>98</v>
      </c>
      <c r="E287" s="62"/>
      <c r="F287" s="69" t="s">
        <v>91</v>
      </c>
      <c r="H287" s="98">
        <v>44172</v>
      </c>
    </row>
    <row r="288" spans="1:8" s="55" customFormat="1" ht="20.25" customHeight="1">
      <c r="A288" s="107"/>
      <c r="B288" s="108" t="s">
        <v>13</v>
      </c>
      <c r="C288" s="62"/>
      <c r="D288" s="110" t="s">
        <v>2</v>
      </c>
      <c r="E288" s="62"/>
      <c r="F288" s="110" t="s">
        <v>2</v>
      </c>
      <c r="H288" s="97">
        <v>45884</v>
      </c>
    </row>
    <row r="289" spans="1:19" s="55" customFormat="1" ht="20.25" customHeight="1">
      <c r="A289" s="75"/>
      <c r="B289" s="61" t="s">
        <v>13</v>
      </c>
      <c r="C289" s="109"/>
      <c r="D289" s="69" t="s">
        <v>2</v>
      </c>
      <c r="E289" s="109"/>
      <c r="F289" s="69" t="s">
        <v>2</v>
      </c>
      <c r="G289" s="59"/>
      <c r="H289" s="98">
        <v>45520</v>
      </c>
    </row>
    <row r="290" spans="1:19" s="55" customFormat="1" ht="20.25" customHeight="1">
      <c r="A290" s="75"/>
      <c r="B290" s="61" t="s">
        <v>13</v>
      </c>
      <c r="C290" s="62"/>
      <c r="D290" s="69" t="s">
        <v>2</v>
      </c>
      <c r="E290" s="62"/>
      <c r="F290" s="69" t="s">
        <v>2</v>
      </c>
      <c r="H290" s="98">
        <v>45037</v>
      </c>
    </row>
    <row r="291" spans="1:19" s="55" customFormat="1" ht="20.25" customHeight="1">
      <c r="A291" s="75"/>
      <c r="B291" s="61" t="s">
        <v>13</v>
      </c>
      <c r="C291" s="62"/>
      <c r="D291" s="69" t="s">
        <v>2</v>
      </c>
      <c r="E291" s="62"/>
      <c r="F291" s="69" t="s">
        <v>2</v>
      </c>
      <c r="H291" s="98">
        <v>44687</v>
      </c>
    </row>
    <row r="292" spans="1:19" s="55" customFormat="1" ht="20.25" customHeight="1">
      <c r="A292" s="75"/>
      <c r="B292" s="61" t="s">
        <v>13</v>
      </c>
      <c r="C292" s="62"/>
      <c r="D292" s="69" t="s">
        <v>2</v>
      </c>
      <c r="E292" s="62"/>
      <c r="F292" s="69" t="s">
        <v>2</v>
      </c>
      <c r="H292" s="98">
        <v>44421</v>
      </c>
    </row>
    <row r="293" spans="1:19" s="59" customFormat="1" ht="20.25" customHeight="1">
      <c r="A293" s="75"/>
      <c r="B293" s="61" t="s">
        <v>13</v>
      </c>
      <c r="C293" s="62"/>
      <c r="D293" s="69" t="s">
        <v>2</v>
      </c>
      <c r="E293" s="62"/>
      <c r="F293" s="69" t="s">
        <v>2</v>
      </c>
      <c r="G293" s="55"/>
      <c r="H293" s="98">
        <v>44172</v>
      </c>
    </row>
    <row r="294" spans="1:19" s="59" customFormat="1" ht="20.25" customHeight="1">
      <c r="A294" s="75"/>
      <c r="B294" s="108" t="s">
        <v>10</v>
      </c>
      <c r="C294" s="113"/>
      <c r="D294" s="110" t="s">
        <v>2</v>
      </c>
      <c r="E294" s="113"/>
      <c r="F294" s="110" t="s">
        <v>2</v>
      </c>
      <c r="H294" s="97">
        <v>45989</v>
      </c>
    </row>
    <row r="295" spans="1:19" s="66" customFormat="1" ht="20.25" customHeight="1">
      <c r="A295" s="75"/>
      <c r="B295" s="61" t="s">
        <v>10</v>
      </c>
      <c r="C295" s="74"/>
      <c r="D295" s="69" t="s">
        <v>2</v>
      </c>
      <c r="E295" s="74"/>
      <c r="F295" s="69" t="s">
        <v>2</v>
      </c>
      <c r="G295" s="55"/>
      <c r="H295" s="98">
        <v>45226</v>
      </c>
      <c r="I295" s="55"/>
      <c r="J295" s="55"/>
      <c r="K295" s="55"/>
      <c r="L295" s="55"/>
      <c r="M295" s="55"/>
      <c r="N295" s="55"/>
      <c r="O295" s="55"/>
      <c r="P295" s="55"/>
      <c r="Q295" s="55"/>
      <c r="R295" s="55"/>
      <c r="S295" s="55"/>
    </row>
    <row r="296" spans="1:19" s="66" customFormat="1" ht="20.25" customHeight="1">
      <c r="A296" s="75"/>
      <c r="B296" s="61" t="s">
        <v>10</v>
      </c>
      <c r="C296" s="74"/>
      <c r="D296" s="69" t="s">
        <v>2</v>
      </c>
      <c r="E296" s="74"/>
      <c r="F296" s="69" t="s">
        <v>2</v>
      </c>
      <c r="G296" s="55"/>
      <c r="H296" s="98">
        <v>44862</v>
      </c>
      <c r="I296" s="55"/>
      <c r="J296" s="55"/>
      <c r="K296" s="55"/>
      <c r="L296" s="55"/>
      <c r="M296" s="55"/>
      <c r="N296" s="55"/>
      <c r="O296" s="55"/>
      <c r="P296" s="55"/>
      <c r="Q296" s="55"/>
      <c r="R296" s="55"/>
      <c r="S296" s="55"/>
    </row>
    <row r="297" spans="1:19" s="66" customFormat="1" ht="20.25" customHeight="1">
      <c r="A297" s="107"/>
      <c r="B297" s="61" t="s">
        <v>10</v>
      </c>
      <c r="C297" s="74"/>
      <c r="D297" s="69" t="s">
        <v>2</v>
      </c>
      <c r="E297" s="74"/>
      <c r="F297" s="69" t="s">
        <v>2</v>
      </c>
      <c r="G297" s="55"/>
      <c r="H297" s="98">
        <v>44172</v>
      </c>
      <c r="I297" s="55"/>
      <c r="J297" s="55"/>
      <c r="K297" s="55"/>
      <c r="L297" s="55"/>
      <c r="M297" s="55"/>
      <c r="N297" s="55"/>
      <c r="O297" s="55"/>
      <c r="P297" s="55"/>
      <c r="Q297" s="55"/>
      <c r="R297" s="55"/>
      <c r="S297" s="55"/>
    </row>
    <row r="298" spans="1:19" s="59" customFormat="1" ht="20.25" customHeight="1">
      <c r="A298" s="75"/>
      <c r="B298" s="108" t="s">
        <v>42</v>
      </c>
      <c r="C298" s="109"/>
      <c r="D298" s="110" t="s">
        <v>29</v>
      </c>
      <c r="E298" s="109"/>
      <c r="F298" s="110" t="s">
        <v>29</v>
      </c>
      <c r="H298" s="97">
        <v>46052</v>
      </c>
    </row>
    <row r="299" spans="1:19" s="55" customFormat="1" ht="20.25" customHeight="1">
      <c r="A299" s="75"/>
      <c r="B299" s="61" t="s">
        <v>42</v>
      </c>
      <c r="C299" s="62"/>
      <c r="D299" s="69" t="s">
        <v>29</v>
      </c>
      <c r="E299" s="62"/>
      <c r="F299" s="69" t="s">
        <v>29</v>
      </c>
      <c r="H299" s="98">
        <v>45845</v>
      </c>
    </row>
    <row r="300" spans="1:19" s="55" customFormat="1" ht="20.25" customHeight="1">
      <c r="A300" s="75"/>
      <c r="B300" s="61" t="s">
        <v>42</v>
      </c>
      <c r="C300" s="62"/>
      <c r="D300" s="69" t="s">
        <v>29</v>
      </c>
      <c r="E300" s="62"/>
      <c r="F300" s="69" t="s">
        <v>29</v>
      </c>
      <c r="H300" s="98">
        <v>45562</v>
      </c>
    </row>
    <row r="301" spans="1:19" s="55" customFormat="1" ht="20.25" customHeight="1">
      <c r="A301" s="75"/>
      <c r="B301" s="61" t="s">
        <v>42</v>
      </c>
      <c r="C301" s="62"/>
      <c r="D301" s="69" t="s">
        <v>2</v>
      </c>
      <c r="E301" s="62"/>
      <c r="F301" s="69" t="s">
        <v>2</v>
      </c>
      <c r="H301" s="98">
        <v>45422</v>
      </c>
    </row>
    <row r="302" spans="1:19" s="55" customFormat="1" ht="20.25" customHeight="1">
      <c r="A302" s="75"/>
      <c r="B302" s="61" t="s">
        <v>42</v>
      </c>
      <c r="C302" s="62"/>
      <c r="D302" s="69" t="s">
        <v>2</v>
      </c>
      <c r="E302" s="62"/>
      <c r="F302" s="69" t="s">
        <v>2</v>
      </c>
      <c r="H302" s="98">
        <v>45331</v>
      </c>
    </row>
    <row r="303" spans="1:19" s="55" customFormat="1" ht="20.25" customHeight="1">
      <c r="A303" s="75"/>
      <c r="B303" s="61" t="s">
        <v>42</v>
      </c>
      <c r="C303" s="62"/>
      <c r="D303" s="69" t="s">
        <v>2</v>
      </c>
      <c r="E303" s="62"/>
      <c r="F303" s="69" t="s">
        <v>2</v>
      </c>
      <c r="H303" s="98">
        <v>45218</v>
      </c>
    </row>
    <row r="304" spans="1:19" s="55" customFormat="1" ht="20.25" customHeight="1">
      <c r="A304" s="75"/>
      <c r="B304" s="61" t="s">
        <v>42</v>
      </c>
      <c r="C304" s="62"/>
      <c r="D304" s="69" t="s">
        <v>2</v>
      </c>
      <c r="E304" s="62"/>
      <c r="F304" s="69" t="s">
        <v>2</v>
      </c>
      <c r="H304" s="98">
        <v>45030</v>
      </c>
    </row>
    <row r="305" spans="1:8" s="55" customFormat="1" ht="20.25" customHeight="1">
      <c r="A305" s="107"/>
      <c r="B305" s="61" t="s">
        <v>42</v>
      </c>
      <c r="C305" s="62"/>
      <c r="D305" s="69" t="s">
        <v>2</v>
      </c>
      <c r="E305" s="62"/>
      <c r="F305" s="69" t="s">
        <v>2</v>
      </c>
      <c r="H305" s="98">
        <v>44659</v>
      </c>
    </row>
    <row r="306" spans="1:8" s="55" customFormat="1" ht="20.25" customHeight="1">
      <c r="A306" s="75"/>
      <c r="B306" s="61" t="s">
        <v>42</v>
      </c>
      <c r="C306" s="62"/>
      <c r="D306" s="69" t="s">
        <v>2</v>
      </c>
      <c r="E306" s="62"/>
      <c r="F306" s="69" t="s">
        <v>2</v>
      </c>
      <c r="H306" s="98">
        <v>44172</v>
      </c>
    </row>
    <row r="307" spans="1:8" s="59" customFormat="1" ht="20.25" customHeight="1">
      <c r="A307" s="75"/>
      <c r="B307" s="108" t="s">
        <v>15</v>
      </c>
      <c r="C307" s="109"/>
      <c r="D307" s="110" t="s">
        <v>24</v>
      </c>
      <c r="E307" s="109"/>
      <c r="F307" s="110" t="s">
        <v>24</v>
      </c>
      <c r="H307" s="97">
        <v>45982</v>
      </c>
    </row>
    <row r="308" spans="1:8" s="55" customFormat="1" ht="20.25" customHeight="1">
      <c r="A308" s="75"/>
      <c r="B308" s="61" t="s">
        <v>15</v>
      </c>
      <c r="C308" s="62"/>
      <c r="D308" s="69" t="s">
        <v>29</v>
      </c>
      <c r="E308" s="62"/>
      <c r="F308" s="69" t="s">
        <v>29</v>
      </c>
      <c r="H308" s="98">
        <v>45800</v>
      </c>
    </row>
    <row r="309" spans="1:8" s="55" customFormat="1" ht="20.25" customHeight="1">
      <c r="A309" s="75"/>
      <c r="B309" s="61" t="s">
        <v>15</v>
      </c>
      <c r="C309" s="62"/>
      <c r="D309" s="69" t="s">
        <v>29</v>
      </c>
      <c r="E309" s="62"/>
      <c r="F309" s="69" t="s">
        <v>29</v>
      </c>
      <c r="H309" s="98">
        <v>45247</v>
      </c>
    </row>
    <row r="310" spans="1:8" s="55" customFormat="1" ht="20.25" customHeight="1">
      <c r="A310" s="75"/>
      <c r="B310" s="61" t="s">
        <v>15</v>
      </c>
      <c r="C310" s="62"/>
      <c r="D310" s="69" t="s">
        <v>29</v>
      </c>
      <c r="E310" s="62"/>
      <c r="F310" s="69" t="s">
        <v>29</v>
      </c>
      <c r="H310" s="98">
        <v>44778</v>
      </c>
    </row>
    <row r="311" spans="1:8" s="55" customFormat="1" ht="20.25" customHeight="1">
      <c r="A311" s="107"/>
      <c r="B311" s="61" t="s">
        <v>15</v>
      </c>
      <c r="C311" s="62"/>
      <c r="D311" s="69" t="s">
        <v>29</v>
      </c>
      <c r="E311" s="62"/>
      <c r="F311" s="69" t="s">
        <v>29</v>
      </c>
      <c r="H311" s="98">
        <v>44172</v>
      </c>
    </row>
    <row r="312" spans="1:8" s="59" customFormat="1" ht="20.25" customHeight="1">
      <c r="A312" s="75"/>
      <c r="B312" s="108" t="s">
        <v>86</v>
      </c>
      <c r="C312" s="109"/>
      <c r="D312" s="110" t="s">
        <v>56</v>
      </c>
      <c r="E312" s="109"/>
      <c r="F312" s="110" t="s">
        <v>39</v>
      </c>
      <c r="H312" s="97">
        <v>46010</v>
      </c>
    </row>
    <row r="313" spans="1:8" s="55" customFormat="1" ht="20.25" customHeight="1">
      <c r="A313" s="75"/>
      <c r="B313" s="61" t="s">
        <v>86</v>
      </c>
      <c r="C313" s="62"/>
      <c r="D313" s="69" t="s">
        <v>60</v>
      </c>
      <c r="E313" s="62"/>
      <c r="F313" s="69" t="s">
        <v>53</v>
      </c>
      <c r="H313" s="98">
        <v>45217</v>
      </c>
    </row>
    <row r="314" spans="1:8" s="55" customFormat="1" ht="20.25" customHeight="1">
      <c r="A314" s="75"/>
      <c r="B314" s="61" t="s">
        <v>86</v>
      </c>
      <c r="C314" s="62"/>
      <c r="D314" s="69" t="s">
        <v>79</v>
      </c>
      <c r="E314" s="62"/>
      <c r="F314" s="69" t="s">
        <v>56</v>
      </c>
      <c r="H314" s="98">
        <v>44523</v>
      </c>
    </row>
    <row r="315" spans="1:8" s="55" customFormat="1" ht="20.25" customHeight="1">
      <c r="A315" s="107"/>
      <c r="B315" s="61" t="s">
        <v>86</v>
      </c>
      <c r="C315" s="62"/>
      <c r="D315" s="69" t="s">
        <v>79</v>
      </c>
      <c r="E315" s="62"/>
      <c r="F315" s="69" t="s">
        <v>56</v>
      </c>
      <c r="H315" s="98">
        <v>44172</v>
      </c>
    </row>
    <row r="316" spans="1:8" s="59" customFormat="1" ht="20.25" customHeight="1">
      <c r="A316" s="75"/>
      <c r="B316" s="108" t="s">
        <v>18</v>
      </c>
      <c r="C316" s="109"/>
      <c r="D316" s="110" t="s">
        <v>2</v>
      </c>
      <c r="E316" s="109"/>
      <c r="F316" s="110" t="s">
        <v>2</v>
      </c>
      <c r="H316" s="97">
        <v>45957</v>
      </c>
    </row>
    <row r="317" spans="1:8" s="55" customFormat="1" ht="20.25" customHeight="1">
      <c r="A317" s="75"/>
      <c r="B317" s="61" t="s">
        <v>18</v>
      </c>
      <c r="C317" s="62"/>
      <c r="D317" s="69" t="s">
        <v>2</v>
      </c>
      <c r="E317" s="62"/>
      <c r="F317" s="69" t="s">
        <v>2</v>
      </c>
      <c r="H317" s="98">
        <v>45238</v>
      </c>
    </row>
    <row r="318" spans="1:8" s="55" customFormat="1" ht="20.25" customHeight="1">
      <c r="A318" s="75"/>
      <c r="B318" s="61" t="s">
        <v>18</v>
      </c>
      <c r="C318" s="62"/>
      <c r="D318" s="69" t="s">
        <v>2</v>
      </c>
      <c r="E318" s="62"/>
      <c r="F318" s="69" t="s">
        <v>2</v>
      </c>
      <c r="H318" s="98">
        <v>44526</v>
      </c>
    </row>
    <row r="319" spans="1:8" s="55" customFormat="1" ht="20.25" customHeight="1">
      <c r="A319" s="107"/>
      <c r="B319" s="61" t="s">
        <v>18</v>
      </c>
      <c r="C319" s="62"/>
      <c r="D319" s="69" t="s">
        <v>2</v>
      </c>
      <c r="E319" s="62"/>
      <c r="F319" s="69" t="s">
        <v>2</v>
      </c>
      <c r="H319" s="98">
        <v>44172</v>
      </c>
    </row>
    <row r="320" spans="1:8" s="59" customFormat="1" ht="20.25" customHeight="1">
      <c r="A320" s="75"/>
      <c r="B320" s="108" t="s">
        <v>119</v>
      </c>
      <c r="C320" s="109"/>
      <c r="D320" s="110" t="s">
        <v>2</v>
      </c>
      <c r="E320" s="109"/>
      <c r="F320" s="110" t="s">
        <v>2</v>
      </c>
      <c r="H320" s="97">
        <v>44172</v>
      </c>
    </row>
    <row r="321" spans="1:8" s="59" customFormat="1" ht="20.25" customHeight="1">
      <c r="A321" s="107"/>
      <c r="B321" s="108" t="s">
        <v>84</v>
      </c>
      <c r="C321" s="109"/>
      <c r="D321" s="110" t="s">
        <v>53</v>
      </c>
      <c r="E321" s="109"/>
      <c r="F321" s="110" t="s">
        <v>39</v>
      </c>
      <c r="H321" s="97">
        <v>46129</v>
      </c>
    </row>
    <row r="322" spans="1:8" s="59" customFormat="1" ht="20.25" customHeight="1">
      <c r="A322" s="107"/>
      <c r="B322" s="61" t="s">
        <v>84</v>
      </c>
      <c r="C322" s="62"/>
      <c r="D322" s="69" t="s">
        <v>53</v>
      </c>
      <c r="E322" s="62"/>
      <c r="F322" s="69" t="s">
        <v>39</v>
      </c>
      <c r="G322" s="55"/>
      <c r="H322" s="98">
        <v>45421</v>
      </c>
    </row>
    <row r="323" spans="1:8" s="55" customFormat="1" ht="20.25" customHeight="1">
      <c r="A323" s="75"/>
      <c r="B323" s="61" t="s">
        <v>84</v>
      </c>
      <c r="C323" s="62"/>
      <c r="D323" s="69" t="s">
        <v>56</v>
      </c>
      <c r="E323" s="62"/>
      <c r="F323" s="69" t="s">
        <v>56</v>
      </c>
      <c r="H323" s="98">
        <v>44882</v>
      </c>
    </row>
    <row r="324" spans="1:8" s="55" customFormat="1" ht="20.25" customHeight="1">
      <c r="A324" s="107"/>
      <c r="B324" s="61" t="s">
        <v>84</v>
      </c>
      <c r="C324" s="62"/>
      <c r="D324" s="69" t="s">
        <v>56</v>
      </c>
      <c r="E324" s="62"/>
      <c r="F324" s="69" t="s">
        <v>56</v>
      </c>
      <c r="H324" s="98">
        <v>44172</v>
      </c>
    </row>
    <row r="325" spans="1:8" s="59" customFormat="1" ht="20.25" customHeight="1">
      <c r="A325" s="75"/>
      <c r="B325" s="84" t="s">
        <v>94</v>
      </c>
      <c r="C325" s="90"/>
      <c r="D325" s="86" t="s">
        <v>37</v>
      </c>
      <c r="E325" s="90"/>
      <c r="F325" s="86" t="s">
        <v>32</v>
      </c>
      <c r="H325" s="97">
        <v>45544</v>
      </c>
    </row>
    <row r="326" spans="1:8" s="55" customFormat="1" ht="20.25" customHeight="1">
      <c r="A326" s="75"/>
      <c r="B326" s="70" t="s">
        <v>94</v>
      </c>
      <c r="C326" s="71"/>
      <c r="D326" s="72" t="s">
        <v>45</v>
      </c>
      <c r="E326" s="71"/>
      <c r="F326" s="72" t="s">
        <v>37</v>
      </c>
      <c r="H326" s="98">
        <v>45226</v>
      </c>
    </row>
    <row r="327" spans="1:8" s="55" customFormat="1" ht="20.25" customHeight="1">
      <c r="A327" s="75"/>
      <c r="B327" s="70" t="s">
        <v>94</v>
      </c>
      <c r="C327" s="71"/>
      <c r="D327" s="72" t="s">
        <v>45</v>
      </c>
      <c r="E327" s="71"/>
      <c r="F327" s="72" t="s">
        <v>37</v>
      </c>
      <c r="H327" s="98">
        <v>44582</v>
      </c>
    </row>
    <row r="328" spans="1:8" s="59" customFormat="1" ht="20.25" customHeight="1">
      <c r="A328" s="107"/>
      <c r="B328" s="70" t="s">
        <v>94</v>
      </c>
      <c r="C328" s="71"/>
      <c r="D328" s="72" t="s">
        <v>37</v>
      </c>
      <c r="E328" s="71"/>
      <c r="F328" s="72" t="s">
        <v>32</v>
      </c>
      <c r="G328" s="55"/>
      <c r="H328" s="98">
        <v>44419</v>
      </c>
    </row>
    <row r="329" spans="1:8" s="59" customFormat="1" ht="20.25" customHeight="1">
      <c r="A329" s="107"/>
      <c r="B329" s="70" t="s">
        <v>94</v>
      </c>
      <c r="C329" s="71"/>
      <c r="D329" s="72" t="s">
        <v>45</v>
      </c>
      <c r="E329" s="71"/>
      <c r="F329" s="72" t="s">
        <v>37</v>
      </c>
      <c r="G329" s="55"/>
      <c r="H329" s="98">
        <v>44172</v>
      </c>
    </row>
    <row r="330" spans="1:8" s="59" customFormat="1" ht="20.25" customHeight="1">
      <c r="A330" s="107"/>
      <c r="B330" s="108" t="s">
        <v>158</v>
      </c>
      <c r="C330" s="109"/>
      <c r="D330" s="110" t="s">
        <v>69</v>
      </c>
      <c r="E330" s="109"/>
      <c r="F330" s="110" t="s">
        <v>79</v>
      </c>
      <c r="H330" s="97">
        <v>46049</v>
      </c>
    </row>
    <row r="331" spans="1:8" s="55" customFormat="1" ht="20.25" customHeight="1">
      <c r="A331" s="75"/>
      <c r="B331" s="61" t="s">
        <v>158</v>
      </c>
      <c r="C331" s="62"/>
      <c r="D331" s="69" t="s">
        <v>88</v>
      </c>
      <c r="E331" s="62"/>
      <c r="F331" s="69" t="s">
        <v>69</v>
      </c>
      <c r="H331" s="98">
        <v>45681</v>
      </c>
    </row>
    <row r="332" spans="1:8" s="55" customFormat="1" ht="20.25" customHeight="1">
      <c r="A332" s="75"/>
      <c r="B332" s="61" t="s">
        <v>158</v>
      </c>
      <c r="C332" s="62"/>
      <c r="D332" s="69" t="s">
        <v>88</v>
      </c>
      <c r="E332" s="62"/>
      <c r="F332" s="69" t="s">
        <v>69</v>
      </c>
      <c r="H332" s="98">
        <v>45481</v>
      </c>
    </row>
    <row r="333" spans="1:8" s="55" customFormat="1" ht="20.25" customHeight="1">
      <c r="A333" s="75"/>
      <c r="B333" s="61" t="s">
        <v>158</v>
      </c>
      <c r="C333" s="62"/>
      <c r="D333" s="69" t="s">
        <v>69</v>
      </c>
      <c r="E333" s="62"/>
      <c r="F333" s="69" t="s">
        <v>79</v>
      </c>
      <c r="H333" s="98">
        <v>45135</v>
      </c>
    </row>
    <row r="334" spans="1:8" s="55" customFormat="1" ht="20.25" customHeight="1">
      <c r="A334" s="75"/>
      <c r="B334" s="61" t="s">
        <v>158</v>
      </c>
      <c r="C334" s="62"/>
      <c r="D334" s="69" t="s">
        <v>69</v>
      </c>
      <c r="E334" s="62"/>
      <c r="F334" s="69" t="s">
        <v>79</v>
      </c>
      <c r="H334" s="98">
        <v>45058</v>
      </c>
    </row>
    <row r="335" spans="1:8" s="55" customFormat="1" ht="20.25" customHeight="1">
      <c r="A335" s="107"/>
      <c r="B335" s="61" t="s">
        <v>158</v>
      </c>
      <c r="C335" s="62"/>
      <c r="D335" s="69" t="s">
        <v>79</v>
      </c>
      <c r="E335" s="62"/>
      <c r="F335" s="69" t="s">
        <v>60</v>
      </c>
      <c r="H335" s="98">
        <v>44329</v>
      </c>
    </row>
    <row r="336" spans="1:8" s="55" customFormat="1" ht="20.25" customHeight="1">
      <c r="A336" s="75"/>
      <c r="B336" s="61" t="s">
        <v>158</v>
      </c>
      <c r="C336" s="62"/>
      <c r="D336" s="69" t="s">
        <v>79</v>
      </c>
      <c r="E336" s="62"/>
      <c r="F336" s="69" t="s">
        <v>60</v>
      </c>
      <c r="H336" s="98">
        <v>44172</v>
      </c>
    </row>
    <row r="337" spans="1:8" s="59" customFormat="1" ht="20.25" customHeight="1">
      <c r="A337" s="75"/>
      <c r="B337" s="108" t="s">
        <v>59</v>
      </c>
      <c r="C337" s="109"/>
      <c r="D337" s="110" t="s">
        <v>2</v>
      </c>
      <c r="E337" s="109"/>
      <c r="F337" s="110" t="s">
        <v>2</v>
      </c>
      <c r="H337" s="97">
        <v>46065</v>
      </c>
    </row>
    <row r="338" spans="1:8" s="59" customFormat="1" ht="20.25" customHeight="1">
      <c r="A338" s="75"/>
      <c r="B338" s="61" t="s">
        <v>59</v>
      </c>
      <c r="C338" s="62"/>
      <c r="D338" s="69" t="s">
        <v>2</v>
      </c>
      <c r="E338" s="62"/>
      <c r="F338" s="69" t="s">
        <v>2</v>
      </c>
      <c r="G338" s="55"/>
      <c r="H338" s="98">
        <v>45421</v>
      </c>
    </row>
    <row r="339" spans="1:8" s="55" customFormat="1" ht="20.25" customHeight="1">
      <c r="A339" s="75"/>
      <c r="B339" s="61" t="s">
        <v>59</v>
      </c>
      <c r="C339" s="62"/>
      <c r="D339" s="69" t="s">
        <v>2</v>
      </c>
      <c r="E339" s="62"/>
      <c r="F339" s="69" t="s">
        <v>2</v>
      </c>
      <c r="H339" s="98">
        <v>44672</v>
      </c>
    </row>
    <row r="340" spans="1:8" s="55" customFormat="1" ht="20.25" customHeight="1">
      <c r="A340" s="107"/>
      <c r="B340" s="61" t="s">
        <v>59</v>
      </c>
      <c r="C340" s="62"/>
      <c r="D340" s="69" t="s">
        <v>2</v>
      </c>
      <c r="E340" s="62"/>
      <c r="F340" s="69" t="s">
        <v>2</v>
      </c>
      <c r="H340" s="98">
        <v>44172</v>
      </c>
    </row>
    <row r="341" spans="1:8" s="59" customFormat="1" ht="20.25" customHeight="1">
      <c r="A341" s="75"/>
      <c r="B341" s="108" t="s">
        <v>49</v>
      </c>
      <c r="C341" s="109"/>
      <c r="D341" s="110" t="s">
        <v>19</v>
      </c>
      <c r="E341" s="109"/>
      <c r="F341" s="110" t="s">
        <v>19</v>
      </c>
      <c r="H341" s="97">
        <v>45428</v>
      </c>
    </row>
    <row r="342" spans="1:8" s="55" customFormat="1" ht="20.25" customHeight="1">
      <c r="A342" s="75"/>
      <c r="B342" s="61" t="s">
        <v>49</v>
      </c>
      <c r="C342" s="62"/>
      <c r="D342" s="69" t="s">
        <v>24</v>
      </c>
      <c r="E342" s="62"/>
      <c r="F342" s="69" t="s">
        <v>24</v>
      </c>
      <c r="H342" s="98">
        <v>44707</v>
      </c>
    </row>
    <row r="343" spans="1:8" s="55" customFormat="1" ht="20.25" customHeight="1">
      <c r="A343" s="107"/>
      <c r="B343" s="61" t="s">
        <v>49</v>
      </c>
      <c r="C343" s="62"/>
      <c r="D343" s="69" t="s">
        <v>24</v>
      </c>
      <c r="E343" s="62"/>
      <c r="F343" s="69" t="s">
        <v>24</v>
      </c>
      <c r="H343" s="98">
        <v>44172</v>
      </c>
    </row>
    <row r="344" spans="1:8" s="59" customFormat="1" ht="20.25" customHeight="1">
      <c r="A344" s="75"/>
      <c r="B344" s="108" t="s">
        <v>268</v>
      </c>
      <c r="C344" s="109"/>
      <c r="D344" s="110" t="s">
        <v>91</v>
      </c>
      <c r="E344" s="109"/>
      <c r="F344" s="110" t="s">
        <v>88</v>
      </c>
      <c r="H344" s="97">
        <v>45849</v>
      </c>
    </row>
    <row r="345" spans="1:8" s="55" customFormat="1" ht="20.25" customHeight="1">
      <c r="A345" s="75"/>
      <c r="B345" s="61" t="s">
        <v>268</v>
      </c>
      <c r="C345" s="62"/>
      <c r="D345" s="69" t="s">
        <v>91</v>
      </c>
      <c r="E345" s="62"/>
      <c r="F345" s="69" t="s">
        <v>88</v>
      </c>
      <c r="H345" s="98">
        <v>45429</v>
      </c>
    </row>
    <row r="346" spans="1:8" s="55" customFormat="1" ht="20.25" customHeight="1">
      <c r="A346" s="75"/>
      <c r="B346" s="61" t="s">
        <v>268</v>
      </c>
      <c r="C346" s="62"/>
      <c r="D346" s="69" t="s">
        <v>91</v>
      </c>
      <c r="E346" s="62"/>
      <c r="F346" s="69" t="s">
        <v>88</v>
      </c>
      <c r="H346" s="98">
        <v>44851</v>
      </c>
    </row>
    <row r="347" spans="1:8" s="55" customFormat="1" ht="20.25" customHeight="1">
      <c r="A347" s="107"/>
      <c r="B347" s="61" t="s">
        <v>268</v>
      </c>
      <c r="C347" s="62"/>
      <c r="D347" s="69" t="s">
        <v>91</v>
      </c>
      <c r="E347" s="62"/>
      <c r="F347" s="69" t="s">
        <v>88</v>
      </c>
      <c r="H347" s="98">
        <v>44644</v>
      </c>
    </row>
    <row r="348" spans="1:8" s="55" customFormat="1" ht="20.25" customHeight="1">
      <c r="A348" s="75"/>
      <c r="B348" s="61" t="s">
        <v>268</v>
      </c>
      <c r="C348" s="62"/>
      <c r="D348" s="69" t="s">
        <v>91</v>
      </c>
      <c r="E348" s="62"/>
      <c r="F348" s="69" t="s">
        <v>88</v>
      </c>
      <c r="H348" s="98">
        <v>44586</v>
      </c>
    </row>
    <row r="349" spans="1:8" s="55" customFormat="1" ht="20.25" customHeight="1">
      <c r="A349" s="75"/>
      <c r="B349" s="61" t="s">
        <v>268</v>
      </c>
      <c r="C349" s="62"/>
      <c r="D349" s="69" t="s">
        <v>88</v>
      </c>
      <c r="E349" s="62"/>
      <c r="F349" s="69" t="s">
        <v>69</v>
      </c>
      <c r="H349" s="98">
        <v>44172</v>
      </c>
    </row>
    <row r="350" spans="1:8" s="59" customFormat="1" ht="20.25" customHeight="1">
      <c r="A350" s="75"/>
      <c r="B350" s="108" t="s">
        <v>318</v>
      </c>
      <c r="C350" s="109"/>
      <c r="D350" s="110" t="s">
        <v>110</v>
      </c>
      <c r="E350" s="109"/>
      <c r="F350" s="110" t="s">
        <v>91</v>
      </c>
      <c r="H350" s="97">
        <v>45994</v>
      </c>
    </row>
    <row r="351" spans="1:8" s="55" customFormat="1" ht="20.25" customHeight="1">
      <c r="A351" s="75"/>
      <c r="B351" s="61" t="s">
        <v>318</v>
      </c>
      <c r="C351" s="62"/>
      <c r="D351" s="69" t="s">
        <v>107</v>
      </c>
      <c r="E351" s="62"/>
      <c r="F351" s="69" t="s">
        <v>98</v>
      </c>
      <c r="H351" s="98">
        <v>45345</v>
      </c>
    </row>
    <row r="352" spans="1:8" s="55" customFormat="1" ht="20.25" customHeight="1">
      <c r="A352" s="75"/>
      <c r="B352" s="61" t="s">
        <v>318</v>
      </c>
      <c r="C352" s="62"/>
      <c r="D352" s="69" t="s">
        <v>107</v>
      </c>
      <c r="E352" s="62"/>
      <c r="F352" s="69" t="s">
        <v>98</v>
      </c>
      <c r="H352" s="98">
        <v>44726</v>
      </c>
    </row>
    <row r="353" spans="1:8" s="55" customFormat="1" ht="20.25" customHeight="1">
      <c r="A353" s="107"/>
      <c r="B353" s="61" t="s">
        <v>318</v>
      </c>
      <c r="C353" s="62"/>
      <c r="D353" s="69" t="s">
        <v>110</v>
      </c>
      <c r="E353" s="62"/>
      <c r="F353" s="69" t="s">
        <v>91</v>
      </c>
      <c r="H353" s="98">
        <v>44172</v>
      </c>
    </row>
    <row r="354" spans="1:8" s="59" customFormat="1" ht="20.25" customHeight="1">
      <c r="A354" s="75"/>
      <c r="B354" s="108" t="s">
        <v>52</v>
      </c>
      <c r="C354" s="109"/>
      <c r="D354" s="110" t="s">
        <v>2</v>
      </c>
      <c r="E354" s="109"/>
      <c r="F354" s="110" t="s">
        <v>2</v>
      </c>
      <c r="H354" s="97">
        <v>46038</v>
      </c>
    </row>
    <row r="355" spans="1:8" s="55" customFormat="1" ht="20.25" customHeight="1">
      <c r="A355" s="75"/>
      <c r="B355" s="61" t="s">
        <v>52</v>
      </c>
      <c r="C355" s="62"/>
      <c r="D355" s="69" t="s">
        <v>2</v>
      </c>
      <c r="E355" s="62"/>
      <c r="F355" s="69" t="s">
        <v>2</v>
      </c>
      <c r="H355" s="98">
        <v>45317</v>
      </c>
    </row>
    <row r="356" spans="1:8" s="55" customFormat="1" ht="20.25" customHeight="1">
      <c r="A356" s="75"/>
      <c r="B356" s="61" t="s">
        <v>52</v>
      </c>
      <c r="C356" s="62"/>
      <c r="D356" s="69" t="s">
        <v>2</v>
      </c>
      <c r="E356" s="62"/>
      <c r="F356" s="69" t="s">
        <v>2</v>
      </c>
      <c r="H356" s="98">
        <v>44680</v>
      </c>
    </row>
    <row r="357" spans="1:8" s="55" customFormat="1" ht="20.25" customHeight="1">
      <c r="A357" s="107"/>
      <c r="B357" s="61" t="s">
        <v>52</v>
      </c>
      <c r="C357" s="62"/>
      <c r="D357" s="69" t="s">
        <v>2</v>
      </c>
      <c r="E357" s="62"/>
      <c r="F357" s="69" t="s">
        <v>2</v>
      </c>
      <c r="H357" s="98">
        <v>44330</v>
      </c>
    </row>
    <row r="358" spans="1:8" s="55" customFormat="1" ht="20.25" customHeight="1">
      <c r="A358" s="75"/>
      <c r="B358" s="61" t="s">
        <v>52</v>
      </c>
      <c r="C358" s="62"/>
      <c r="D358" s="69" t="s">
        <v>2</v>
      </c>
      <c r="E358" s="62"/>
      <c r="F358" s="69" t="s">
        <v>2</v>
      </c>
      <c r="H358" s="98">
        <v>44172</v>
      </c>
    </row>
    <row r="359" spans="1:8" s="59" customFormat="1" ht="20.25" customHeight="1">
      <c r="A359" s="75"/>
      <c r="B359" s="108" t="s">
        <v>92</v>
      </c>
      <c r="C359" s="109"/>
      <c r="D359" s="110" t="s">
        <v>105</v>
      </c>
      <c r="E359" s="109"/>
      <c r="F359" s="110" t="s">
        <v>105</v>
      </c>
      <c r="H359" s="97">
        <v>45979</v>
      </c>
    </row>
    <row r="360" spans="1:8" s="55" customFormat="1" ht="20.25" customHeight="1">
      <c r="A360" s="75"/>
      <c r="B360" s="61" t="s">
        <v>92</v>
      </c>
      <c r="C360" s="62"/>
      <c r="D360" s="69" t="s">
        <v>105</v>
      </c>
      <c r="E360" s="62"/>
      <c r="F360" s="69" t="s">
        <v>105</v>
      </c>
      <c r="H360" s="98">
        <v>45273</v>
      </c>
    </row>
    <row r="361" spans="1:8" s="55" customFormat="1" ht="20.25" customHeight="1">
      <c r="A361" s="75"/>
      <c r="B361" s="61" t="s">
        <v>92</v>
      </c>
      <c r="C361" s="62"/>
      <c r="D361" s="69" t="s">
        <v>105</v>
      </c>
      <c r="E361" s="62"/>
      <c r="F361" s="69" t="s">
        <v>105</v>
      </c>
      <c r="H361" s="98">
        <v>44172</v>
      </c>
    </row>
    <row r="362" spans="1:8" s="59" customFormat="1" ht="20.25" customHeight="1">
      <c r="A362" s="107"/>
      <c r="B362" s="108" t="s">
        <v>120</v>
      </c>
      <c r="C362" s="109"/>
      <c r="D362" s="110" t="s">
        <v>2</v>
      </c>
      <c r="E362" s="109"/>
      <c r="F362" s="110" t="s">
        <v>2</v>
      </c>
      <c r="H362" s="97">
        <v>44910</v>
      </c>
    </row>
    <row r="363" spans="1:8" s="55" customFormat="1" ht="20.25" customHeight="1">
      <c r="A363" s="107"/>
      <c r="B363" s="61" t="s">
        <v>120</v>
      </c>
      <c r="C363" s="62"/>
      <c r="D363" s="69" t="s">
        <v>2</v>
      </c>
      <c r="E363" s="62"/>
      <c r="F363" s="69" t="s">
        <v>2</v>
      </c>
      <c r="H363" s="98">
        <v>44172</v>
      </c>
    </row>
    <row r="364" spans="1:8" s="59" customFormat="1" ht="20.25" customHeight="1">
      <c r="A364" s="75"/>
      <c r="B364" s="108" t="s">
        <v>75</v>
      </c>
      <c r="C364" s="109"/>
      <c r="D364" s="110" t="s">
        <v>2</v>
      </c>
      <c r="E364" s="109"/>
      <c r="F364" s="110" t="s">
        <v>2</v>
      </c>
      <c r="H364" s="97">
        <v>45401</v>
      </c>
    </row>
    <row r="365" spans="1:8" s="55" customFormat="1" ht="20.25" customHeight="1">
      <c r="A365" s="75"/>
      <c r="B365" s="61" t="s">
        <v>75</v>
      </c>
      <c r="C365" s="62"/>
      <c r="D365" s="69" t="s">
        <v>2</v>
      </c>
      <c r="E365" s="62"/>
      <c r="F365" s="69" t="s">
        <v>2</v>
      </c>
      <c r="H365" s="98">
        <v>44680</v>
      </c>
    </row>
    <row r="366" spans="1:8" s="55" customFormat="1" ht="20.25" customHeight="1">
      <c r="A366" s="107"/>
      <c r="B366" s="61" t="s">
        <v>75</v>
      </c>
      <c r="C366" s="62"/>
      <c r="D366" s="69" t="s">
        <v>2</v>
      </c>
      <c r="E366" s="62"/>
      <c r="F366" s="69" t="s">
        <v>2</v>
      </c>
      <c r="H366" s="98">
        <v>44172</v>
      </c>
    </row>
    <row r="367" spans="1:8" s="59" customFormat="1" ht="20.25" customHeight="1">
      <c r="A367" s="75"/>
      <c r="B367" s="108" t="s">
        <v>5</v>
      </c>
      <c r="C367" s="109"/>
      <c r="D367" s="110" t="s">
        <v>2</v>
      </c>
      <c r="E367" s="109"/>
      <c r="F367" s="110" t="s">
        <v>2</v>
      </c>
      <c r="H367" s="97">
        <v>45695</v>
      </c>
    </row>
    <row r="368" spans="1:8" s="55" customFormat="1" ht="20.25" customHeight="1">
      <c r="A368" s="75"/>
      <c r="B368" s="61" t="s">
        <v>5</v>
      </c>
      <c r="C368" s="62"/>
      <c r="D368" s="69" t="s">
        <v>2</v>
      </c>
      <c r="E368" s="62"/>
      <c r="F368" s="69" t="s">
        <v>2</v>
      </c>
      <c r="H368" s="98">
        <v>45002</v>
      </c>
    </row>
    <row r="369" spans="1:8" s="55" customFormat="1" ht="20.25" customHeight="1">
      <c r="A369" s="107"/>
      <c r="B369" s="61" t="s">
        <v>5</v>
      </c>
      <c r="C369" s="62"/>
      <c r="D369" s="69" t="s">
        <v>2</v>
      </c>
      <c r="E369" s="62"/>
      <c r="F369" s="69" t="s">
        <v>2</v>
      </c>
      <c r="H369" s="98">
        <v>44365</v>
      </c>
    </row>
    <row r="370" spans="1:8" s="55" customFormat="1" ht="20.25" customHeight="1">
      <c r="A370" s="75"/>
      <c r="B370" s="61" t="s">
        <v>5</v>
      </c>
      <c r="C370" s="62"/>
      <c r="D370" s="69" t="s">
        <v>2</v>
      </c>
      <c r="E370" s="62"/>
      <c r="F370" s="69" t="s">
        <v>2</v>
      </c>
      <c r="H370" s="98">
        <v>44172</v>
      </c>
    </row>
    <row r="371" spans="1:8" s="59" customFormat="1" ht="20.25" customHeight="1">
      <c r="A371" s="75"/>
      <c r="B371" s="108" t="s">
        <v>577</v>
      </c>
      <c r="C371" s="109"/>
      <c r="D371" s="110" t="s">
        <v>2</v>
      </c>
      <c r="E371" s="109"/>
      <c r="F371" s="110" t="s">
        <v>2</v>
      </c>
      <c r="H371" s="97">
        <v>46140</v>
      </c>
    </row>
    <row r="372" spans="1:8" s="55" customFormat="1" ht="20.25" customHeight="1">
      <c r="A372" s="75"/>
      <c r="B372" s="61" t="s">
        <v>577</v>
      </c>
      <c r="C372" s="62"/>
      <c r="D372" s="69" t="s">
        <v>2</v>
      </c>
      <c r="E372" s="62"/>
      <c r="F372" s="69" t="s">
        <v>2</v>
      </c>
      <c r="H372" s="98">
        <v>45804</v>
      </c>
    </row>
    <row r="373" spans="1:8" s="55" customFormat="1" ht="20.25" customHeight="1">
      <c r="A373" s="75"/>
      <c r="B373" s="61" t="s">
        <v>577</v>
      </c>
      <c r="C373" s="62"/>
      <c r="D373" s="69" t="s">
        <v>2</v>
      </c>
      <c r="E373" s="62"/>
      <c r="F373" s="69" t="s">
        <v>2</v>
      </c>
      <c r="H373" s="98">
        <v>45266</v>
      </c>
    </row>
    <row r="374" spans="1:8" s="55" customFormat="1" ht="20.25" customHeight="1">
      <c r="A374" s="75"/>
      <c r="B374" s="61" t="s">
        <v>577</v>
      </c>
      <c r="C374" s="62"/>
      <c r="D374" s="69" t="s">
        <v>2</v>
      </c>
      <c r="E374" s="62"/>
      <c r="F374" s="69" t="s">
        <v>2</v>
      </c>
      <c r="H374" s="98">
        <v>45015</v>
      </c>
    </row>
    <row r="375" spans="1:8" s="55" customFormat="1" ht="20.25" customHeight="1">
      <c r="A375" s="107"/>
      <c r="B375" s="61" t="s">
        <v>577</v>
      </c>
      <c r="C375" s="62"/>
      <c r="D375" s="69" t="s">
        <v>2</v>
      </c>
      <c r="E375" s="62"/>
      <c r="F375" s="69" t="s">
        <v>2</v>
      </c>
      <c r="H375" s="98">
        <v>44337</v>
      </c>
    </row>
    <row r="376" spans="1:8" s="55" customFormat="1" ht="20.25" customHeight="1">
      <c r="A376" s="75"/>
      <c r="B376" s="61" t="s">
        <v>577</v>
      </c>
      <c r="C376" s="62"/>
      <c r="D376" s="69" t="s">
        <v>2</v>
      </c>
      <c r="E376" s="62"/>
      <c r="F376" s="69" t="s">
        <v>2</v>
      </c>
      <c r="H376" s="98">
        <v>44172</v>
      </c>
    </row>
    <row r="377" spans="1:8" s="59" customFormat="1" ht="20.25" customHeight="1">
      <c r="A377" s="75"/>
      <c r="B377" s="108" t="s">
        <v>61</v>
      </c>
      <c r="C377" s="109"/>
      <c r="D377" s="110" t="s">
        <v>24</v>
      </c>
      <c r="E377" s="109"/>
      <c r="F377" s="110" t="s">
        <v>19</v>
      </c>
      <c r="H377" s="97">
        <v>45681</v>
      </c>
    </row>
    <row r="378" spans="1:8" s="55" customFormat="1" ht="20.25" customHeight="1">
      <c r="A378" s="75"/>
      <c r="B378" s="61" t="s">
        <v>61</v>
      </c>
      <c r="C378" s="62"/>
      <c r="D378" s="69" t="s">
        <v>24</v>
      </c>
      <c r="E378" s="62"/>
      <c r="F378" s="69" t="s">
        <v>19</v>
      </c>
      <c r="H378" s="98">
        <v>45030</v>
      </c>
    </row>
    <row r="379" spans="1:8" s="55" customFormat="1" ht="20.25" customHeight="1">
      <c r="A379" s="107"/>
      <c r="B379" s="61" t="s">
        <v>61</v>
      </c>
      <c r="C379" s="62"/>
      <c r="D379" s="69" t="s">
        <v>24</v>
      </c>
      <c r="E379" s="62"/>
      <c r="F379" s="69" t="s">
        <v>19</v>
      </c>
      <c r="H379" s="98">
        <v>44172</v>
      </c>
    </row>
    <row r="380" spans="1:8" s="59" customFormat="1" ht="20.25" customHeight="1">
      <c r="A380" s="75"/>
      <c r="B380" s="108" t="s">
        <v>273</v>
      </c>
      <c r="C380" s="109"/>
      <c r="D380" s="110" t="s">
        <v>98</v>
      </c>
      <c r="E380" s="109"/>
      <c r="F380" s="110" t="s">
        <v>88</v>
      </c>
      <c r="H380" s="97">
        <v>45988</v>
      </c>
    </row>
    <row r="381" spans="1:8" s="59" customFormat="1" ht="20.25" customHeight="1">
      <c r="A381" s="75"/>
      <c r="B381" s="61" t="s">
        <v>273</v>
      </c>
      <c r="C381" s="62"/>
      <c r="D381" s="69" t="s">
        <v>98</v>
      </c>
      <c r="E381" s="62"/>
      <c r="F381" s="69" t="s">
        <v>88</v>
      </c>
      <c r="G381" s="55"/>
      <c r="H381" s="98">
        <v>45629</v>
      </c>
    </row>
    <row r="382" spans="1:8" s="55" customFormat="1" ht="20.25" customHeight="1">
      <c r="A382" s="75"/>
      <c r="B382" s="61" t="s">
        <v>273</v>
      </c>
      <c r="C382" s="62"/>
      <c r="D382" s="69" t="s">
        <v>98</v>
      </c>
      <c r="E382" s="62"/>
      <c r="F382" s="69" t="s">
        <v>88</v>
      </c>
      <c r="H382" s="98">
        <v>45546</v>
      </c>
    </row>
    <row r="383" spans="1:8" s="55" customFormat="1" ht="20.25" customHeight="1">
      <c r="A383" s="75"/>
      <c r="B383" s="61" t="s">
        <v>273</v>
      </c>
      <c r="C383" s="62"/>
      <c r="D383" s="69" t="s">
        <v>91</v>
      </c>
      <c r="E383" s="62"/>
      <c r="F383" s="69" t="s">
        <v>69</v>
      </c>
      <c r="H383" s="98">
        <v>45223</v>
      </c>
    </row>
    <row r="384" spans="1:8" s="55" customFormat="1" ht="20.25" customHeight="1">
      <c r="A384" s="75"/>
      <c r="B384" s="61" t="s">
        <v>273</v>
      </c>
      <c r="C384" s="62"/>
      <c r="D384" s="69" t="s">
        <v>91</v>
      </c>
      <c r="E384" s="62"/>
      <c r="F384" s="69" t="s">
        <v>69</v>
      </c>
      <c r="H384" s="98">
        <v>44425</v>
      </c>
    </row>
    <row r="385" spans="1:8" s="55" customFormat="1" ht="20.25" customHeight="1">
      <c r="A385" s="107"/>
      <c r="B385" s="61" t="s">
        <v>273</v>
      </c>
      <c r="C385" s="62"/>
      <c r="D385" s="69" t="s">
        <v>88</v>
      </c>
      <c r="E385" s="62"/>
      <c r="F385" s="69" t="s">
        <v>79</v>
      </c>
      <c r="H385" s="98">
        <v>44172</v>
      </c>
    </row>
    <row r="386" spans="1:8" s="59" customFormat="1" ht="20.25" customHeight="1">
      <c r="A386" s="75"/>
      <c r="B386" s="108" t="s">
        <v>311</v>
      </c>
      <c r="C386" s="109"/>
      <c r="D386" s="110" t="s">
        <v>98</v>
      </c>
      <c r="E386" s="109"/>
      <c r="F386" s="110" t="s">
        <v>91</v>
      </c>
      <c r="H386" s="97">
        <v>45454</v>
      </c>
    </row>
    <row r="387" spans="1:8" s="55" customFormat="1" ht="20.25" customHeight="1">
      <c r="A387" s="75"/>
      <c r="B387" s="61" t="s">
        <v>311</v>
      </c>
      <c r="C387" s="62"/>
      <c r="D387" s="69" t="s">
        <v>98</v>
      </c>
      <c r="E387" s="62"/>
      <c r="F387" s="69" t="s">
        <v>88</v>
      </c>
      <c r="H387" s="98">
        <v>44813</v>
      </c>
    </row>
    <row r="388" spans="1:8" s="55" customFormat="1" ht="20.25" customHeight="1">
      <c r="A388" s="107"/>
      <c r="B388" s="61" t="s">
        <v>311</v>
      </c>
      <c r="C388" s="62"/>
      <c r="D388" s="69" t="s">
        <v>98</v>
      </c>
      <c r="E388" s="62"/>
      <c r="F388" s="69" t="s">
        <v>88</v>
      </c>
      <c r="H388" s="98">
        <v>44715</v>
      </c>
    </row>
    <row r="389" spans="1:8" s="55" customFormat="1" ht="20.25" customHeight="1">
      <c r="A389" s="75"/>
      <c r="B389" s="61" t="s">
        <v>311</v>
      </c>
      <c r="C389" s="62"/>
      <c r="D389" s="69" t="s">
        <v>91</v>
      </c>
      <c r="E389" s="62"/>
      <c r="F389" s="69" t="s">
        <v>88</v>
      </c>
      <c r="H389" s="98">
        <v>44596</v>
      </c>
    </row>
    <row r="390" spans="1:8" s="55" customFormat="1" ht="20.25" customHeight="1">
      <c r="A390" s="75"/>
      <c r="B390" s="61" t="s">
        <v>311</v>
      </c>
      <c r="C390" s="62"/>
      <c r="D390" s="69" t="s">
        <v>88</v>
      </c>
      <c r="E390" s="62"/>
      <c r="F390" s="69" t="s">
        <v>69</v>
      </c>
      <c r="H390" s="98">
        <v>44172</v>
      </c>
    </row>
    <row r="391" spans="1:8" s="59" customFormat="1" ht="20.25" customHeight="1">
      <c r="A391" s="75"/>
      <c r="B391" s="108" t="s">
        <v>41</v>
      </c>
      <c r="C391" s="109"/>
      <c r="D391" s="110" t="s">
        <v>2</v>
      </c>
      <c r="E391" s="109"/>
      <c r="F391" s="110" t="s">
        <v>2</v>
      </c>
      <c r="H391" s="97">
        <v>45618</v>
      </c>
    </row>
    <row r="392" spans="1:8" s="55" customFormat="1" ht="20.25" customHeight="1">
      <c r="A392" s="75"/>
      <c r="B392" s="61" t="s">
        <v>41</v>
      </c>
      <c r="C392" s="62"/>
      <c r="D392" s="69" t="s">
        <v>2</v>
      </c>
      <c r="E392" s="62"/>
      <c r="F392" s="69" t="s">
        <v>2</v>
      </c>
      <c r="H392" s="98">
        <v>44883</v>
      </c>
    </row>
    <row r="393" spans="1:8" s="55" customFormat="1" ht="20.25" customHeight="1">
      <c r="A393" s="107"/>
      <c r="B393" s="61" t="s">
        <v>41</v>
      </c>
      <c r="C393" s="62"/>
      <c r="D393" s="69" t="s">
        <v>2</v>
      </c>
      <c r="E393" s="62"/>
      <c r="F393" s="69" t="s">
        <v>2</v>
      </c>
      <c r="H393" s="98">
        <v>44414</v>
      </c>
    </row>
    <row r="394" spans="1:8" s="59" customFormat="1" ht="20.25" customHeight="1">
      <c r="A394" s="75"/>
      <c r="B394" s="61" t="s">
        <v>41</v>
      </c>
      <c r="C394" s="62"/>
      <c r="D394" s="69" t="s">
        <v>2</v>
      </c>
      <c r="E394" s="62"/>
      <c r="F394" s="69" t="s">
        <v>2</v>
      </c>
      <c r="G394" s="55"/>
      <c r="H394" s="98">
        <v>44172</v>
      </c>
    </row>
    <row r="395" spans="1:8" s="59" customFormat="1" ht="20.25" customHeight="1">
      <c r="A395" s="107"/>
      <c r="B395" s="108" t="s">
        <v>50</v>
      </c>
      <c r="C395" s="109"/>
      <c r="D395" s="110" t="s">
        <v>32</v>
      </c>
      <c r="E395" s="109"/>
      <c r="F395" s="110" t="s">
        <v>32</v>
      </c>
      <c r="H395" s="97">
        <v>45687</v>
      </c>
    </row>
    <row r="396" spans="1:8" s="55" customFormat="1" ht="20.25" customHeight="1">
      <c r="A396" s="75"/>
      <c r="B396" s="61" t="s">
        <v>50</v>
      </c>
      <c r="C396" s="62"/>
      <c r="D396" s="69" t="s">
        <v>32</v>
      </c>
      <c r="E396" s="62"/>
      <c r="F396" s="69" t="s">
        <v>32</v>
      </c>
      <c r="H396" s="98">
        <v>45499</v>
      </c>
    </row>
    <row r="397" spans="1:8" s="55" customFormat="1" ht="20.25" customHeight="1">
      <c r="A397" s="75"/>
      <c r="B397" s="61" t="s">
        <v>50</v>
      </c>
      <c r="C397" s="62"/>
      <c r="D397" s="69" t="s">
        <v>32</v>
      </c>
      <c r="E397" s="62"/>
      <c r="F397" s="69" t="s">
        <v>32</v>
      </c>
      <c r="H397" s="98">
        <v>44770</v>
      </c>
    </row>
    <row r="398" spans="1:8" s="55" customFormat="1" ht="20.25" customHeight="1">
      <c r="A398" s="107"/>
      <c r="B398" s="61" t="s">
        <v>50</v>
      </c>
      <c r="C398" s="62"/>
      <c r="D398" s="69" t="s">
        <v>114</v>
      </c>
      <c r="E398" s="62"/>
      <c r="F398" s="69" t="s">
        <v>114</v>
      </c>
      <c r="H398" s="98">
        <v>44259</v>
      </c>
    </row>
    <row r="399" spans="1:8" s="55" customFormat="1" ht="20.25" customHeight="1">
      <c r="A399" s="75"/>
      <c r="B399" s="61" t="s">
        <v>50</v>
      </c>
      <c r="C399" s="62"/>
      <c r="D399" s="69" t="s">
        <v>29</v>
      </c>
      <c r="E399" s="62"/>
      <c r="F399" s="69" t="s">
        <v>29</v>
      </c>
      <c r="H399" s="98">
        <v>44172</v>
      </c>
    </row>
    <row r="400" spans="1:8" s="59" customFormat="1" ht="20.25" customHeight="1">
      <c r="A400" s="75"/>
      <c r="B400" s="108" t="s">
        <v>81</v>
      </c>
      <c r="C400" s="109"/>
      <c r="D400" s="110" t="s">
        <v>114</v>
      </c>
      <c r="E400" s="109"/>
      <c r="F400" s="110" t="s">
        <v>114</v>
      </c>
      <c r="H400" s="97">
        <v>45610</v>
      </c>
    </row>
    <row r="401" spans="1:8" s="55" customFormat="1" ht="20.25" customHeight="1">
      <c r="A401" s="75"/>
      <c r="B401" s="61" t="s">
        <v>81</v>
      </c>
      <c r="C401" s="62"/>
      <c r="D401" s="69" t="s">
        <v>114</v>
      </c>
      <c r="E401" s="62"/>
      <c r="F401" s="69" t="s">
        <v>114</v>
      </c>
      <c r="H401" s="98">
        <v>44750</v>
      </c>
    </row>
    <row r="402" spans="1:8" s="55" customFormat="1" ht="20.25" customHeight="1">
      <c r="A402" s="107"/>
      <c r="B402" s="61" t="s">
        <v>81</v>
      </c>
      <c r="C402" s="62"/>
      <c r="D402" s="69" t="s">
        <v>29</v>
      </c>
      <c r="E402" s="62"/>
      <c r="F402" s="69" t="s">
        <v>29</v>
      </c>
      <c r="H402" s="98">
        <v>44315</v>
      </c>
    </row>
    <row r="403" spans="1:8" s="55" customFormat="1" ht="20.25" customHeight="1">
      <c r="A403" s="75"/>
      <c r="B403" s="61" t="s">
        <v>81</v>
      </c>
      <c r="C403" s="62"/>
      <c r="D403" s="69" t="s">
        <v>29</v>
      </c>
      <c r="E403" s="62"/>
      <c r="F403" s="69" t="s">
        <v>29</v>
      </c>
      <c r="H403" s="98">
        <v>44172</v>
      </c>
    </row>
    <row r="404" spans="1:8" s="55" customFormat="1" ht="20.25" customHeight="1">
      <c r="A404" s="75"/>
      <c r="B404" s="108" t="s">
        <v>100</v>
      </c>
      <c r="C404" s="109"/>
      <c r="D404" s="110" t="s">
        <v>69</v>
      </c>
      <c r="E404" s="109"/>
      <c r="F404" s="110" t="s">
        <v>60</v>
      </c>
      <c r="G404" s="59"/>
      <c r="H404" s="97">
        <v>46115</v>
      </c>
    </row>
    <row r="405" spans="1:8" s="55" customFormat="1" ht="20.25" customHeight="1">
      <c r="A405" s="75"/>
      <c r="B405" s="61" t="s">
        <v>100</v>
      </c>
      <c r="C405" s="62"/>
      <c r="D405" s="69" t="s">
        <v>88</v>
      </c>
      <c r="E405" s="62"/>
      <c r="F405" s="69" t="s">
        <v>79</v>
      </c>
      <c r="H405" s="98">
        <v>45772</v>
      </c>
    </row>
    <row r="406" spans="1:8" s="59" customFormat="1" ht="20.25" customHeight="1">
      <c r="A406" s="75"/>
      <c r="B406" s="61" t="s">
        <v>100</v>
      </c>
      <c r="C406" s="62"/>
      <c r="D406" s="69" t="s">
        <v>88</v>
      </c>
      <c r="E406" s="62"/>
      <c r="F406" s="69" t="s">
        <v>79</v>
      </c>
      <c r="G406" s="55"/>
      <c r="H406" s="98">
        <v>45156</v>
      </c>
    </row>
    <row r="407" spans="1:8" s="55" customFormat="1" ht="20.25" customHeight="1">
      <c r="A407" s="75"/>
      <c r="B407" s="61" t="s">
        <v>100</v>
      </c>
      <c r="C407" s="62"/>
      <c r="D407" s="69" t="s">
        <v>88</v>
      </c>
      <c r="E407" s="62"/>
      <c r="F407" s="69" t="s">
        <v>79</v>
      </c>
      <c r="H407" s="98">
        <v>44665</v>
      </c>
    </row>
    <row r="408" spans="1:8" s="55" customFormat="1" ht="20.25" customHeight="1">
      <c r="A408" s="107"/>
      <c r="B408" s="61" t="s">
        <v>100</v>
      </c>
      <c r="C408" s="62"/>
      <c r="D408" s="69" t="s">
        <v>88</v>
      </c>
      <c r="E408" s="62"/>
      <c r="F408" s="69" t="s">
        <v>79</v>
      </c>
      <c r="H408" s="98">
        <v>44172</v>
      </c>
    </row>
    <row r="409" spans="1:8" s="55" customFormat="1" ht="20.25" customHeight="1">
      <c r="A409" s="107"/>
      <c r="B409" s="108" t="s">
        <v>126</v>
      </c>
      <c r="C409" s="62"/>
      <c r="D409" s="110" t="s">
        <v>69</v>
      </c>
      <c r="E409" s="62"/>
      <c r="F409" s="110" t="s">
        <v>60</v>
      </c>
      <c r="H409" s="97">
        <v>45946</v>
      </c>
    </row>
    <row r="410" spans="1:8" s="59" customFormat="1" ht="20.25" customHeight="1">
      <c r="A410" s="75"/>
      <c r="B410" s="61" t="s">
        <v>126</v>
      </c>
      <c r="C410" s="62"/>
      <c r="D410" s="69" t="s">
        <v>88</v>
      </c>
      <c r="E410" s="62"/>
      <c r="F410" s="69" t="s">
        <v>79</v>
      </c>
      <c r="G410" s="55"/>
      <c r="H410" s="98">
        <v>45614</v>
      </c>
    </row>
    <row r="411" spans="1:8" s="55" customFormat="1" ht="20.25" customHeight="1">
      <c r="A411" s="75"/>
      <c r="B411" s="61" t="s">
        <v>126</v>
      </c>
      <c r="C411" s="62"/>
      <c r="D411" s="69" t="s">
        <v>91</v>
      </c>
      <c r="E411" s="62"/>
      <c r="F411" s="69" t="s">
        <v>69</v>
      </c>
      <c r="H411" s="98">
        <v>44172</v>
      </c>
    </row>
    <row r="412" spans="1:8" s="59" customFormat="1" ht="20.25" customHeight="1">
      <c r="A412" s="107"/>
      <c r="B412" s="108" t="s">
        <v>145</v>
      </c>
      <c r="C412" s="109"/>
      <c r="D412" s="110" t="s">
        <v>39</v>
      </c>
      <c r="E412" s="109"/>
      <c r="F412" s="110" t="s">
        <v>134</v>
      </c>
      <c r="H412" s="97">
        <v>46094</v>
      </c>
    </row>
    <row r="413" spans="1:8" s="55" customFormat="1" ht="20.25" customHeight="1">
      <c r="A413" s="75"/>
      <c r="B413" s="61" t="s">
        <v>145</v>
      </c>
      <c r="C413" s="62"/>
      <c r="D413" s="69" t="s">
        <v>39</v>
      </c>
      <c r="E413" s="62"/>
      <c r="F413" s="69" t="s">
        <v>134</v>
      </c>
      <c r="H413" s="98">
        <v>45562</v>
      </c>
    </row>
    <row r="414" spans="1:8" s="55" customFormat="1" ht="20.25" customHeight="1">
      <c r="A414" s="75"/>
      <c r="B414" s="61" t="s">
        <v>145</v>
      </c>
      <c r="C414" s="62"/>
      <c r="D414" s="69" t="s">
        <v>53</v>
      </c>
      <c r="E414" s="62"/>
      <c r="F414" s="69" t="s">
        <v>134</v>
      </c>
      <c r="H414" s="98">
        <v>44813</v>
      </c>
    </row>
    <row r="415" spans="1:8" s="55" customFormat="1" ht="20.25" customHeight="1">
      <c r="A415" s="107"/>
      <c r="B415" s="61" t="s">
        <v>145</v>
      </c>
      <c r="C415" s="62"/>
      <c r="D415" s="69" t="s">
        <v>53</v>
      </c>
      <c r="E415" s="62"/>
      <c r="F415" s="69" t="s">
        <v>134</v>
      </c>
      <c r="H415" s="98">
        <v>44172</v>
      </c>
    </row>
    <row r="416" spans="1:8" s="59" customFormat="1" ht="20.25" customHeight="1">
      <c r="A416" s="75"/>
      <c r="B416" s="108" t="s">
        <v>74</v>
      </c>
      <c r="C416" s="109"/>
      <c r="D416" s="110" t="s">
        <v>39</v>
      </c>
      <c r="E416" s="109"/>
      <c r="F416" s="110" t="s">
        <v>45</v>
      </c>
      <c r="H416" s="97">
        <v>46087</v>
      </c>
    </row>
    <row r="417" spans="1:19" s="59" customFormat="1" ht="20.25" customHeight="1">
      <c r="A417" s="75"/>
      <c r="B417" s="61" t="s">
        <v>74</v>
      </c>
      <c r="C417" s="62"/>
      <c r="D417" s="69" t="s">
        <v>39</v>
      </c>
      <c r="E417" s="62"/>
      <c r="F417" s="69" t="s">
        <v>45</v>
      </c>
      <c r="G417" s="55"/>
      <c r="H417" s="98">
        <v>45562</v>
      </c>
    </row>
    <row r="418" spans="1:19" s="55" customFormat="1" ht="20.25" customHeight="1">
      <c r="A418" s="75"/>
      <c r="B418" s="61" t="s">
        <v>74</v>
      </c>
      <c r="C418" s="62"/>
      <c r="D418" s="69" t="s">
        <v>39</v>
      </c>
      <c r="E418" s="62"/>
      <c r="F418" s="69" t="s">
        <v>45</v>
      </c>
      <c r="H418" s="98">
        <v>44172</v>
      </c>
    </row>
    <row r="419" spans="1:19" s="114" customFormat="1" ht="20.25" customHeight="1">
      <c r="A419" s="107"/>
      <c r="B419" s="112" t="s">
        <v>163</v>
      </c>
      <c r="C419" s="113"/>
      <c r="D419" s="110" t="s">
        <v>110</v>
      </c>
      <c r="E419" s="109"/>
      <c r="F419" s="110" t="s">
        <v>98</v>
      </c>
      <c r="G419" s="59"/>
      <c r="H419" s="97">
        <v>45744</v>
      </c>
      <c r="I419" s="59"/>
      <c r="J419" s="59"/>
      <c r="K419" s="59"/>
      <c r="L419" s="59"/>
      <c r="M419" s="59"/>
      <c r="N419" s="59"/>
      <c r="O419" s="59"/>
      <c r="P419" s="59"/>
      <c r="Q419" s="59"/>
      <c r="R419" s="59"/>
      <c r="S419" s="59"/>
    </row>
    <row r="420" spans="1:19" s="66" customFormat="1" ht="20.25" customHeight="1">
      <c r="A420" s="75"/>
      <c r="B420" s="73" t="s">
        <v>163</v>
      </c>
      <c r="C420" s="74"/>
      <c r="D420" s="69" t="s">
        <v>98</v>
      </c>
      <c r="E420" s="62"/>
      <c r="F420" s="69" t="s">
        <v>91</v>
      </c>
      <c r="G420" s="55"/>
      <c r="H420" s="98">
        <v>45191</v>
      </c>
      <c r="I420" s="55"/>
      <c r="J420" s="55"/>
      <c r="K420" s="55"/>
      <c r="L420" s="55"/>
      <c r="M420" s="55"/>
      <c r="N420" s="55"/>
      <c r="O420" s="55"/>
      <c r="P420" s="55"/>
      <c r="Q420" s="55"/>
      <c r="R420" s="55"/>
      <c r="S420" s="55"/>
    </row>
    <row r="421" spans="1:19" s="66" customFormat="1" ht="20.25" customHeight="1">
      <c r="A421" s="75"/>
      <c r="B421" s="73" t="s">
        <v>163</v>
      </c>
      <c r="C421" s="74"/>
      <c r="D421" s="69" t="s">
        <v>98</v>
      </c>
      <c r="E421" s="62"/>
      <c r="F421" s="69" t="s">
        <v>91</v>
      </c>
      <c r="G421" s="55"/>
      <c r="H421" s="98">
        <v>44631</v>
      </c>
      <c r="I421" s="55"/>
      <c r="J421" s="55"/>
      <c r="K421" s="55"/>
      <c r="L421" s="55"/>
      <c r="M421" s="55"/>
      <c r="N421" s="55"/>
      <c r="O421" s="55"/>
      <c r="P421" s="55"/>
      <c r="Q421" s="55"/>
      <c r="R421" s="55"/>
      <c r="S421" s="55"/>
    </row>
    <row r="422" spans="1:19" s="66" customFormat="1" ht="20.25" customHeight="1">
      <c r="A422" s="107"/>
      <c r="B422" s="73" t="s">
        <v>163</v>
      </c>
      <c r="C422" s="74"/>
      <c r="D422" s="69" t="s">
        <v>98</v>
      </c>
      <c r="E422" s="62"/>
      <c r="F422" s="69" t="s">
        <v>98</v>
      </c>
      <c r="G422" s="55"/>
      <c r="H422" s="98">
        <v>44172</v>
      </c>
      <c r="I422" s="55"/>
      <c r="J422" s="55"/>
      <c r="K422" s="55"/>
      <c r="L422" s="55"/>
      <c r="M422" s="55"/>
      <c r="N422" s="55"/>
      <c r="O422" s="55"/>
      <c r="P422" s="55"/>
      <c r="Q422" s="55"/>
      <c r="R422" s="55"/>
      <c r="S422" s="55"/>
    </row>
    <row r="423" spans="1:19" s="59" customFormat="1" ht="20.25" customHeight="1">
      <c r="A423" s="75"/>
      <c r="B423" s="108" t="s">
        <v>152</v>
      </c>
      <c r="C423" s="109"/>
      <c r="D423" s="110" t="s">
        <v>56</v>
      </c>
      <c r="E423" s="109"/>
      <c r="F423" s="110" t="s">
        <v>53</v>
      </c>
      <c r="H423" s="97">
        <v>45923</v>
      </c>
    </row>
    <row r="424" spans="1:19" s="55" customFormat="1" ht="20.25" customHeight="1">
      <c r="A424" s="75"/>
      <c r="B424" s="61" t="s">
        <v>152</v>
      </c>
      <c r="C424" s="62"/>
      <c r="D424" s="69" t="s">
        <v>56</v>
      </c>
      <c r="E424" s="62"/>
      <c r="F424" s="69" t="s">
        <v>53</v>
      </c>
      <c r="H424" s="98">
        <v>45387</v>
      </c>
    </row>
    <row r="425" spans="1:19" s="55" customFormat="1" ht="20.25" customHeight="1">
      <c r="A425" s="75"/>
      <c r="B425" s="61" t="s">
        <v>152</v>
      </c>
      <c r="C425" s="62"/>
      <c r="D425" s="69" t="s">
        <v>56</v>
      </c>
      <c r="E425" s="62"/>
      <c r="F425" s="69" t="s">
        <v>53</v>
      </c>
      <c r="H425" s="98">
        <v>44656</v>
      </c>
    </row>
    <row r="426" spans="1:19" s="55" customFormat="1" ht="20.25" customHeight="1">
      <c r="A426" s="107"/>
      <c r="B426" s="61" t="s">
        <v>152</v>
      </c>
      <c r="C426" s="62"/>
      <c r="D426" s="69" t="s">
        <v>56</v>
      </c>
      <c r="E426" s="62"/>
      <c r="F426" s="69" t="s">
        <v>39</v>
      </c>
      <c r="H426" s="98">
        <v>44172</v>
      </c>
    </row>
    <row r="427" spans="1:19" s="59" customFormat="1" ht="20.25" customHeight="1">
      <c r="A427" s="75"/>
      <c r="B427" s="108" t="s">
        <v>6</v>
      </c>
      <c r="C427" s="109"/>
      <c r="D427" s="110" t="s">
        <v>2</v>
      </c>
      <c r="E427" s="109"/>
      <c r="F427" s="110" t="s">
        <v>2</v>
      </c>
      <c r="H427" s="97">
        <v>45716</v>
      </c>
    </row>
    <row r="428" spans="1:19" s="55" customFormat="1" ht="20.25" customHeight="1">
      <c r="A428" s="75"/>
      <c r="B428" s="61" t="s">
        <v>6</v>
      </c>
      <c r="C428" s="62"/>
      <c r="D428" s="69" t="s">
        <v>2</v>
      </c>
      <c r="E428" s="62"/>
      <c r="F428" s="69" t="s">
        <v>2</v>
      </c>
      <c r="H428" s="98">
        <v>44953</v>
      </c>
    </row>
    <row r="429" spans="1:19" s="55" customFormat="1" ht="20.25" customHeight="1">
      <c r="A429" s="107"/>
      <c r="B429" s="61" t="s">
        <v>6</v>
      </c>
      <c r="C429" s="62"/>
      <c r="D429" s="69" t="s">
        <v>2</v>
      </c>
      <c r="E429" s="62"/>
      <c r="F429" s="69" t="s">
        <v>2</v>
      </c>
      <c r="H429" s="98">
        <v>44358</v>
      </c>
    </row>
    <row r="430" spans="1:19" s="55" customFormat="1" ht="20.25" customHeight="1">
      <c r="A430" s="75"/>
      <c r="B430" s="61" t="s">
        <v>6</v>
      </c>
      <c r="C430" s="62"/>
      <c r="D430" s="69" t="s">
        <v>2</v>
      </c>
      <c r="E430" s="62"/>
      <c r="F430" s="69" t="s">
        <v>2</v>
      </c>
      <c r="H430" s="98">
        <v>44172</v>
      </c>
    </row>
    <row r="431" spans="1:19" s="55" customFormat="1" ht="20.25" customHeight="1">
      <c r="A431" s="75"/>
      <c r="B431" s="108" t="s">
        <v>26</v>
      </c>
      <c r="C431" s="109"/>
      <c r="D431" s="110" t="s">
        <v>2</v>
      </c>
      <c r="E431" s="109"/>
      <c r="F431" s="110" t="s">
        <v>2</v>
      </c>
      <c r="G431" s="59"/>
      <c r="H431" s="97">
        <v>46134</v>
      </c>
    </row>
    <row r="432" spans="1:19" s="55" customFormat="1" ht="20.25" customHeight="1">
      <c r="A432" s="75"/>
      <c r="B432" s="61" t="s">
        <v>26</v>
      </c>
      <c r="C432" s="62"/>
      <c r="D432" s="69" t="s">
        <v>2</v>
      </c>
      <c r="E432" s="62"/>
      <c r="F432" s="69" t="s">
        <v>2</v>
      </c>
      <c r="H432" s="98">
        <v>45398</v>
      </c>
    </row>
    <row r="433" spans="1:8" s="55" customFormat="1" ht="20.25" customHeight="1">
      <c r="A433" s="75"/>
      <c r="B433" s="61" t="s">
        <v>26</v>
      </c>
      <c r="C433" s="62"/>
      <c r="D433" s="69" t="s">
        <v>2</v>
      </c>
      <c r="E433" s="62"/>
      <c r="F433" s="69" t="s">
        <v>2</v>
      </c>
      <c r="H433" s="98">
        <v>44672</v>
      </c>
    </row>
    <row r="434" spans="1:8" s="55" customFormat="1" ht="20.25" customHeight="1">
      <c r="A434" s="107"/>
      <c r="B434" s="61" t="s">
        <v>26</v>
      </c>
      <c r="C434" s="62"/>
      <c r="D434" s="69" t="s">
        <v>2</v>
      </c>
      <c r="E434" s="62"/>
      <c r="F434" s="69" t="s">
        <v>2</v>
      </c>
      <c r="H434" s="98">
        <v>44172</v>
      </c>
    </row>
    <row r="435" spans="1:8" s="59" customFormat="1" ht="20.25" customHeight="1">
      <c r="A435" s="75"/>
      <c r="B435" s="108" t="s">
        <v>102</v>
      </c>
      <c r="C435" s="109"/>
      <c r="D435" s="110" t="s">
        <v>69</v>
      </c>
      <c r="E435" s="109"/>
      <c r="F435" s="110" t="s">
        <v>79</v>
      </c>
      <c r="H435" s="97">
        <v>46076</v>
      </c>
    </row>
    <row r="436" spans="1:8" s="55" customFormat="1" ht="20.25" customHeight="1">
      <c r="A436" s="75"/>
      <c r="B436" s="61" t="s">
        <v>102</v>
      </c>
      <c r="C436" s="62"/>
      <c r="D436" s="69" t="s">
        <v>69</v>
      </c>
      <c r="E436" s="62"/>
      <c r="F436" s="69" t="s">
        <v>79</v>
      </c>
      <c r="H436" s="98">
        <v>45366</v>
      </c>
    </row>
    <row r="437" spans="1:8" s="55" customFormat="1" ht="20.25" customHeight="1">
      <c r="A437" s="75"/>
      <c r="B437" s="61" t="s">
        <v>102</v>
      </c>
      <c r="C437" s="62"/>
      <c r="D437" s="69" t="s">
        <v>88</v>
      </c>
      <c r="E437" s="62"/>
      <c r="F437" s="69" t="s">
        <v>69</v>
      </c>
      <c r="H437" s="98">
        <v>44650</v>
      </c>
    </row>
    <row r="438" spans="1:8" s="55" customFormat="1" ht="20.25" customHeight="1">
      <c r="A438" s="107"/>
      <c r="B438" s="61" t="s">
        <v>102</v>
      </c>
      <c r="C438" s="62"/>
      <c r="D438" s="69" t="s">
        <v>88</v>
      </c>
      <c r="E438" s="62"/>
      <c r="F438" s="69" t="s">
        <v>69</v>
      </c>
      <c r="H438" s="98">
        <v>44172</v>
      </c>
    </row>
    <row r="439" spans="1:8" s="59" customFormat="1" ht="20.25" customHeight="1">
      <c r="A439" s="75"/>
      <c r="B439" s="108" t="s">
        <v>317</v>
      </c>
      <c r="C439" s="109"/>
      <c r="D439" s="110" t="s">
        <v>110</v>
      </c>
      <c r="E439" s="109"/>
      <c r="F439" s="110" t="s">
        <v>91</v>
      </c>
      <c r="H439" s="97">
        <v>45841</v>
      </c>
    </row>
    <row r="440" spans="1:8" s="55" customFormat="1" ht="20.25" customHeight="1">
      <c r="A440" s="75"/>
      <c r="B440" s="61" t="s">
        <v>317</v>
      </c>
      <c r="C440" s="62"/>
      <c r="D440" s="69" t="s">
        <v>110</v>
      </c>
      <c r="E440" s="62"/>
      <c r="F440" s="69" t="s">
        <v>91</v>
      </c>
      <c r="H440" s="98">
        <v>45331</v>
      </c>
    </row>
    <row r="441" spans="1:8" s="55" customFormat="1" ht="20.25" customHeight="1">
      <c r="A441" s="75"/>
      <c r="B441" s="61" t="s">
        <v>317</v>
      </c>
      <c r="C441" s="62"/>
      <c r="D441" s="69" t="s">
        <v>98</v>
      </c>
      <c r="E441" s="62"/>
      <c r="F441" s="69" t="s">
        <v>88</v>
      </c>
      <c r="H441" s="98">
        <v>45230</v>
      </c>
    </row>
    <row r="442" spans="1:8" s="55" customFormat="1" ht="20.25" customHeight="1">
      <c r="A442" s="75"/>
      <c r="B442" s="61" t="s">
        <v>317</v>
      </c>
      <c r="C442" s="62"/>
      <c r="D442" s="69" t="s">
        <v>91</v>
      </c>
      <c r="E442" s="62"/>
      <c r="F442" s="69" t="s">
        <v>88</v>
      </c>
      <c r="H442" s="98">
        <v>45140</v>
      </c>
    </row>
    <row r="443" spans="1:8" s="55" customFormat="1" ht="20.25" customHeight="1">
      <c r="A443" s="75"/>
      <c r="B443" s="61" t="s">
        <v>317</v>
      </c>
      <c r="C443" s="62"/>
      <c r="D443" s="69" t="s">
        <v>69</v>
      </c>
      <c r="E443" s="62"/>
      <c r="F443" s="69" t="s">
        <v>79</v>
      </c>
      <c r="H443" s="98">
        <v>45107</v>
      </c>
    </row>
    <row r="444" spans="1:8" s="55" customFormat="1" ht="20.25" customHeight="1">
      <c r="A444" s="107"/>
      <c r="B444" s="61" t="s">
        <v>317</v>
      </c>
      <c r="C444" s="62"/>
      <c r="D444" s="69" t="s">
        <v>69</v>
      </c>
      <c r="E444" s="62"/>
      <c r="F444" s="69" t="s">
        <v>79</v>
      </c>
      <c r="H444" s="98">
        <v>44386</v>
      </c>
    </row>
    <row r="445" spans="1:8" s="55" customFormat="1" ht="20.25" customHeight="1">
      <c r="A445" s="75"/>
      <c r="B445" s="61" t="s">
        <v>317</v>
      </c>
      <c r="C445" s="62"/>
      <c r="D445" s="69" t="s">
        <v>69</v>
      </c>
      <c r="E445" s="62"/>
      <c r="F445" s="69" t="s">
        <v>79</v>
      </c>
      <c r="H445" s="98">
        <v>44172</v>
      </c>
    </row>
    <row r="446" spans="1:8" s="59" customFormat="1" ht="20.25" customHeight="1">
      <c r="A446" s="75"/>
      <c r="B446" s="108" t="s">
        <v>155</v>
      </c>
      <c r="C446" s="109"/>
      <c r="D446" s="110" t="s">
        <v>88</v>
      </c>
      <c r="E446" s="109"/>
      <c r="F446" s="110" t="s">
        <v>79</v>
      </c>
      <c r="H446" s="97">
        <v>45807</v>
      </c>
    </row>
    <row r="447" spans="1:8" s="55" customFormat="1" ht="20.25" customHeight="1">
      <c r="A447" s="75"/>
      <c r="B447" s="61" t="s">
        <v>155</v>
      </c>
      <c r="C447" s="62"/>
      <c r="D447" s="69" t="s">
        <v>98</v>
      </c>
      <c r="E447" s="62"/>
      <c r="F447" s="69" t="s">
        <v>88</v>
      </c>
      <c r="H447" s="98">
        <v>45464</v>
      </c>
    </row>
    <row r="448" spans="1:8" s="55" customFormat="1" ht="20.25" customHeight="1">
      <c r="A448" s="75"/>
      <c r="B448" s="61" t="s">
        <v>155</v>
      </c>
      <c r="C448" s="62"/>
      <c r="D448" s="69" t="s">
        <v>98</v>
      </c>
      <c r="E448" s="62"/>
      <c r="F448" s="69" t="s">
        <v>88</v>
      </c>
      <c r="H448" s="98">
        <v>45268</v>
      </c>
    </row>
    <row r="449" spans="1:8" s="55" customFormat="1" ht="20.25" customHeight="1">
      <c r="A449" s="75"/>
      <c r="B449" s="61" t="s">
        <v>155</v>
      </c>
      <c r="C449" s="62"/>
      <c r="D449" s="69" t="s">
        <v>98</v>
      </c>
      <c r="E449" s="62"/>
      <c r="F449" s="69" t="s">
        <v>88</v>
      </c>
      <c r="H449" s="98">
        <v>44953</v>
      </c>
    </row>
    <row r="450" spans="1:8" s="55" customFormat="1" ht="20.25" customHeight="1">
      <c r="A450" s="107"/>
      <c r="B450" s="61" t="s">
        <v>155</v>
      </c>
      <c r="C450" s="62"/>
      <c r="D450" s="69" t="s">
        <v>91</v>
      </c>
      <c r="E450" s="62"/>
      <c r="F450" s="69" t="s">
        <v>69</v>
      </c>
      <c r="H450" s="98">
        <v>44855</v>
      </c>
    </row>
    <row r="451" spans="1:8" s="55" customFormat="1" ht="20.25" customHeight="1">
      <c r="A451" s="75"/>
      <c r="B451" s="61" t="s">
        <v>155</v>
      </c>
      <c r="C451" s="62"/>
      <c r="D451" s="69" t="s">
        <v>88</v>
      </c>
      <c r="E451" s="62"/>
      <c r="F451" s="69" t="s">
        <v>79</v>
      </c>
      <c r="H451" s="98">
        <v>44529</v>
      </c>
    </row>
    <row r="452" spans="1:8" s="55" customFormat="1" ht="20.25" customHeight="1">
      <c r="A452" s="75"/>
      <c r="B452" s="61" t="s">
        <v>155</v>
      </c>
      <c r="C452" s="62"/>
      <c r="D452" s="69" t="s">
        <v>88</v>
      </c>
      <c r="E452" s="62"/>
      <c r="F452" s="69" t="s">
        <v>79</v>
      </c>
      <c r="H452" s="98">
        <v>44172</v>
      </c>
    </row>
    <row r="453" spans="1:8" s="55" customFormat="1" ht="20.25" customHeight="1">
      <c r="A453" s="75"/>
      <c r="B453" s="108" t="s">
        <v>7</v>
      </c>
      <c r="C453" s="109"/>
      <c r="D453" s="110" t="s">
        <v>2</v>
      </c>
      <c r="E453" s="109"/>
      <c r="F453" s="110" t="s">
        <v>2</v>
      </c>
      <c r="G453" s="59"/>
      <c r="H453" s="97">
        <v>46136</v>
      </c>
    </row>
    <row r="454" spans="1:8" s="59" customFormat="1" ht="20.25" customHeight="1">
      <c r="A454" s="75"/>
      <c r="B454" s="61" t="s">
        <v>7</v>
      </c>
      <c r="C454" s="62"/>
      <c r="D454" s="69" t="s">
        <v>2</v>
      </c>
      <c r="E454" s="62"/>
      <c r="F454" s="69" t="s">
        <v>2</v>
      </c>
      <c r="G454" s="55"/>
      <c r="H454" s="98">
        <v>45450</v>
      </c>
    </row>
    <row r="455" spans="1:8" s="55" customFormat="1" ht="20.25" customHeight="1">
      <c r="A455" s="75"/>
      <c r="B455" s="61" t="s">
        <v>7</v>
      </c>
      <c r="C455" s="62"/>
      <c r="D455" s="69" t="s">
        <v>2</v>
      </c>
      <c r="E455" s="62"/>
      <c r="F455" s="69" t="s">
        <v>2</v>
      </c>
      <c r="H455" s="98">
        <v>44687</v>
      </c>
    </row>
    <row r="456" spans="1:8" s="55" customFormat="1" ht="20.25" customHeight="1">
      <c r="A456" s="107"/>
      <c r="B456" s="61" t="s">
        <v>7</v>
      </c>
      <c r="C456" s="62"/>
      <c r="D456" s="69" t="s">
        <v>2</v>
      </c>
      <c r="E456" s="62"/>
      <c r="F456" s="69" t="s">
        <v>2</v>
      </c>
      <c r="H456" s="98">
        <v>44172</v>
      </c>
    </row>
    <row r="457" spans="1:8" s="59" customFormat="1" ht="20.25" customHeight="1">
      <c r="A457" s="75"/>
      <c r="B457" s="108" t="s">
        <v>51</v>
      </c>
      <c r="C457" s="109"/>
      <c r="D457" s="110" t="s">
        <v>45</v>
      </c>
      <c r="E457" s="109"/>
      <c r="F457" s="110" t="s">
        <v>37</v>
      </c>
      <c r="H457" s="97">
        <v>45848</v>
      </c>
    </row>
    <row r="458" spans="1:8" s="55" customFormat="1" ht="20.25" customHeight="1">
      <c r="A458" s="75"/>
      <c r="B458" s="61" t="s">
        <v>51</v>
      </c>
      <c r="C458" s="62"/>
      <c r="D458" s="69" t="s">
        <v>39</v>
      </c>
      <c r="E458" s="62"/>
      <c r="F458" s="69" t="s">
        <v>45</v>
      </c>
      <c r="H458" s="98">
        <v>45533</v>
      </c>
    </row>
    <row r="459" spans="1:8" s="55" customFormat="1" ht="20.25" customHeight="1">
      <c r="A459" s="75"/>
      <c r="B459" s="61" t="s">
        <v>51</v>
      </c>
      <c r="C459" s="62"/>
      <c r="D459" s="69" t="s">
        <v>39</v>
      </c>
      <c r="E459" s="62"/>
      <c r="F459" s="69" t="s">
        <v>45</v>
      </c>
      <c r="H459" s="98">
        <v>45471</v>
      </c>
    </row>
    <row r="460" spans="1:8" s="55" customFormat="1" ht="20.25" customHeight="1">
      <c r="A460" s="75"/>
      <c r="B460" s="61" t="s">
        <v>51</v>
      </c>
      <c r="C460" s="62"/>
      <c r="D460" s="69" t="s">
        <v>53</v>
      </c>
      <c r="E460" s="62"/>
      <c r="F460" s="69" t="s">
        <v>39</v>
      </c>
      <c r="H460" s="98">
        <v>45267</v>
      </c>
    </row>
    <row r="461" spans="1:8" s="55" customFormat="1" ht="20.25" customHeight="1">
      <c r="A461" s="75"/>
      <c r="B461" s="61" t="s">
        <v>51</v>
      </c>
      <c r="C461" s="62"/>
      <c r="D461" s="69" t="s">
        <v>56</v>
      </c>
      <c r="E461" s="62"/>
      <c r="F461" s="69" t="s">
        <v>53</v>
      </c>
      <c r="H461" s="98">
        <v>45061</v>
      </c>
    </row>
    <row r="462" spans="1:8" s="55" customFormat="1" ht="20.25" customHeight="1">
      <c r="A462" s="107"/>
      <c r="B462" s="61" t="s">
        <v>51</v>
      </c>
      <c r="C462" s="62"/>
      <c r="D462" s="69" t="s">
        <v>60</v>
      </c>
      <c r="E462" s="62"/>
      <c r="F462" s="69" t="s">
        <v>56</v>
      </c>
      <c r="H462" s="98">
        <v>44840</v>
      </c>
    </row>
    <row r="463" spans="1:8" s="55" customFormat="1" ht="20.25" customHeight="1">
      <c r="A463" s="75"/>
      <c r="B463" s="61" t="s">
        <v>51</v>
      </c>
      <c r="C463" s="62"/>
      <c r="D463" s="69" t="s">
        <v>60</v>
      </c>
      <c r="E463" s="62"/>
      <c r="F463" s="69" t="s">
        <v>56</v>
      </c>
      <c r="H463" s="98">
        <v>44483</v>
      </c>
    </row>
    <row r="464" spans="1:8" s="59" customFormat="1" ht="20.25" customHeight="1">
      <c r="A464" s="75"/>
      <c r="B464" s="61" t="s">
        <v>51</v>
      </c>
      <c r="C464" s="62"/>
      <c r="D464" s="69" t="s">
        <v>60</v>
      </c>
      <c r="E464" s="62"/>
      <c r="F464" s="69" t="s">
        <v>56</v>
      </c>
      <c r="G464" s="55"/>
      <c r="H464" s="98">
        <v>44172</v>
      </c>
    </row>
    <row r="465" spans="1:8" s="59" customFormat="1" ht="20.25" customHeight="1">
      <c r="A465" s="75"/>
      <c r="B465" s="108" t="s">
        <v>112</v>
      </c>
      <c r="C465" s="62"/>
      <c r="D465" s="110" t="s">
        <v>98</v>
      </c>
      <c r="E465" s="62"/>
      <c r="F465" s="110" t="s">
        <v>88</v>
      </c>
      <c r="G465" s="55"/>
      <c r="H465" s="97">
        <v>45882</v>
      </c>
    </row>
    <row r="466" spans="1:8" s="59" customFormat="1" ht="20.25" customHeight="1">
      <c r="A466" s="107"/>
      <c r="B466" s="61" t="s">
        <v>112</v>
      </c>
      <c r="C466" s="109"/>
      <c r="D466" s="69" t="s">
        <v>110</v>
      </c>
      <c r="E466" s="109"/>
      <c r="F466" s="69" t="s">
        <v>91</v>
      </c>
      <c r="H466" s="98">
        <v>45532</v>
      </c>
    </row>
    <row r="467" spans="1:8" s="55" customFormat="1" ht="20.25" customHeight="1">
      <c r="A467" s="75"/>
      <c r="B467" s="61" t="s">
        <v>112</v>
      </c>
      <c r="C467" s="62"/>
      <c r="D467" s="69" t="s">
        <v>107</v>
      </c>
      <c r="E467" s="62"/>
      <c r="F467" s="69" t="s">
        <v>98</v>
      </c>
      <c r="H467" s="98">
        <v>44985</v>
      </c>
    </row>
    <row r="468" spans="1:8" s="55" customFormat="1" ht="20.25" customHeight="1">
      <c r="A468" s="107"/>
      <c r="B468" s="61" t="s">
        <v>112</v>
      </c>
      <c r="C468" s="62"/>
      <c r="D468" s="69" t="s">
        <v>98</v>
      </c>
      <c r="E468" s="62"/>
      <c r="F468" s="69" t="s">
        <v>88</v>
      </c>
      <c r="H468" s="98">
        <v>44840</v>
      </c>
    </row>
    <row r="469" spans="1:8" s="55" customFormat="1" ht="20.25" customHeight="1">
      <c r="A469" s="75"/>
      <c r="B469" s="61" t="s">
        <v>112</v>
      </c>
      <c r="C469" s="62"/>
      <c r="D469" s="69" t="s">
        <v>91</v>
      </c>
      <c r="E469" s="62"/>
      <c r="F469" s="69" t="s">
        <v>69</v>
      </c>
      <c r="H469" s="98">
        <v>44714</v>
      </c>
    </row>
    <row r="470" spans="1:8" s="55" customFormat="1" ht="20.25" customHeight="1">
      <c r="A470" s="75"/>
      <c r="B470" s="61" t="s">
        <v>112</v>
      </c>
      <c r="C470" s="62"/>
      <c r="D470" s="69" t="s">
        <v>88</v>
      </c>
      <c r="E470" s="62"/>
      <c r="F470" s="69" t="s">
        <v>79</v>
      </c>
      <c r="H470" s="98">
        <v>44172</v>
      </c>
    </row>
    <row r="471" spans="1:8" s="59" customFormat="1" ht="20.25" customHeight="1">
      <c r="A471" s="75"/>
      <c r="B471" s="108" t="s">
        <v>115</v>
      </c>
      <c r="C471" s="109"/>
      <c r="D471" s="110" t="s">
        <v>32</v>
      </c>
      <c r="E471" s="109"/>
      <c r="F471" s="110" t="s">
        <v>134</v>
      </c>
      <c r="H471" s="97">
        <v>45973</v>
      </c>
    </row>
    <row r="472" spans="1:8" s="55" customFormat="1" ht="20.25" customHeight="1">
      <c r="A472" s="75"/>
      <c r="B472" s="61" t="s">
        <v>115</v>
      </c>
      <c r="C472" s="62"/>
      <c r="D472" s="69" t="s">
        <v>32</v>
      </c>
      <c r="E472" s="62"/>
      <c r="F472" s="69" t="s">
        <v>134</v>
      </c>
      <c r="H472" s="98">
        <v>45625</v>
      </c>
    </row>
    <row r="473" spans="1:8" s="55" customFormat="1" ht="20.25" customHeight="1">
      <c r="A473" s="75"/>
      <c r="B473" s="61" t="s">
        <v>115</v>
      </c>
      <c r="C473" s="62"/>
      <c r="D473" s="69" t="s">
        <v>32</v>
      </c>
      <c r="E473" s="62"/>
      <c r="F473" s="69" t="s">
        <v>134</v>
      </c>
      <c r="H473" s="98">
        <v>45230</v>
      </c>
    </row>
    <row r="474" spans="1:8" s="55" customFormat="1" ht="20.25" customHeight="1">
      <c r="A474" s="75"/>
      <c r="B474" s="61" t="s">
        <v>115</v>
      </c>
      <c r="C474" s="62"/>
      <c r="D474" s="69" t="s">
        <v>114</v>
      </c>
      <c r="E474" s="62"/>
      <c r="F474" s="69" t="s">
        <v>134</v>
      </c>
      <c r="H474" s="98">
        <v>44859</v>
      </c>
    </row>
    <row r="475" spans="1:8" s="55" customFormat="1" ht="20.25" customHeight="1">
      <c r="A475" s="107"/>
      <c r="B475" s="61" t="s">
        <v>115</v>
      </c>
      <c r="C475" s="62"/>
      <c r="D475" s="69" t="s">
        <v>114</v>
      </c>
      <c r="E475" s="62"/>
      <c r="F475" s="69" t="s">
        <v>134</v>
      </c>
      <c r="H475" s="98">
        <v>44272</v>
      </c>
    </row>
    <row r="476" spans="1:8" s="59" customFormat="1" ht="20.25" customHeight="1">
      <c r="A476" s="75"/>
      <c r="B476" s="61" t="s">
        <v>115</v>
      </c>
      <c r="C476" s="62"/>
      <c r="D476" s="69" t="s">
        <v>29</v>
      </c>
      <c r="E476" s="62"/>
      <c r="F476" s="69" t="s">
        <v>134</v>
      </c>
      <c r="G476" s="55"/>
      <c r="H476" s="98">
        <v>44172</v>
      </c>
    </row>
    <row r="477" spans="1:8" s="59" customFormat="1" ht="20.25" customHeight="1">
      <c r="A477" s="107"/>
      <c r="B477" s="108" t="s">
        <v>121</v>
      </c>
      <c r="C477" s="109"/>
      <c r="D477" s="110" t="s">
        <v>254</v>
      </c>
      <c r="E477" s="109"/>
      <c r="F477" s="110" t="s">
        <v>134</v>
      </c>
      <c r="H477" s="97">
        <v>44172</v>
      </c>
    </row>
    <row r="478" spans="1:8" s="59" customFormat="1" ht="20.25" customHeight="1">
      <c r="A478" s="107"/>
      <c r="B478" s="84" t="s">
        <v>93</v>
      </c>
      <c r="C478" s="90"/>
      <c r="D478" s="86" t="s">
        <v>69</v>
      </c>
      <c r="E478" s="90"/>
      <c r="F478" s="86" t="s">
        <v>60</v>
      </c>
      <c r="H478" s="97">
        <v>45488</v>
      </c>
    </row>
    <row r="479" spans="1:8" s="55" customFormat="1" ht="20.25" customHeight="1">
      <c r="A479" s="75"/>
      <c r="B479" s="70" t="s">
        <v>93</v>
      </c>
      <c r="C479" s="71"/>
      <c r="D479" s="72" t="s">
        <v>69</v>
      </c>
      <c r="E479" s="71"/>
      <c r="F479" s="72" t="s">
        <v>60</v>
      </c>
      <c r="H479" s="98">
        <v>44875</v>
      </c>
    </row>
    <row r="480" spans="1:8" s="55" customFormat="1" ht="20.25" customHeight="1">
      <c r="A480" s="107"/>
      <c r="B480" s="70" t="s">
        <v>93</v>
      </c>
      <c r="C480" s="71"/>
      <c r="D480" s="72" t="s">
        <v>69</v>
      </c>
      <c r="E480" s="71"/>
      <c r="F480" s="72" t="s">
        <v>60</v>
      </c>
      <c r="H480" s="98">
        <v>44305</v>
      </c>
    </row>
    <row r="481" spans="1:19" s="55" customFormat="1" ht="20.25" customHeight="1">
      <c r="A481" s="75"/>
      <c r="B481" s="70" t="s">
        <v>93</v>
      </c>
      <c r="C481" s="71"/>
      <c r="D481" s="72" t="s">
        <v>69</v>
      </c>
      <c r="E481" s="71"/>
      <c r="F481" s="72" t="s">
        <v>60</v>
      </c>
      <c r="H481" s="98">
        <v>44172</v>
      </c>
    </row>
    <row r="482" spans="1:19" s="114" customFormat="1" ht="20.25" customHeight="1">
      <c r="A482" s="75"/>
      <c r="B482" s="108" t="s">
        <v>101</v>
      </c>
      <c r="C482" s="113"/>
      <c r="D482" s="110" t="s">
        <v>37</v>
      </c>
      <c r="E482" s="113"/>
      <c r="F482" s="110" t="s">
        <v>32</v>
      </c>
      <c r="G482" s="59"/>
      <c r="H482" s="97">
        <v>45499</v>
      </c>
      <c r="I482" s="59"/>
      <c r="J482" s="59"/>
      <c r="K482" s="59"/>
      <c r="L482" s="59"/>
      <c r="M482" s="59"/>
      <c r="N482" s="59"/>
      <c r="O482" s="59"/>
      <c r="P482" s="59"/>
      <c r="Q482" s="59"/>
      <c r="R482" s="59"/>
      <c r="S482" s="59"/>
    </row>
    <row r="483" spans="1:19" s="66" customFormat="1" ht="20.25" customHeight="1">
      <c r="A483" s="75"/>
      <c r="B483" s="61" t="s">
        <v>101</v>
      </c>
      <c r="C483" s="74"/>
      <c r="D483" s="69" t="s">
        <v>39</v>
      </c>
      <c r="E483" s="74"/>
      <c r="F483" s="69" t="s">
        <v>45</v>
      </c>
      <c r="G483" s="55"/>
      <c r="H483" s="98">
        <v>44764</v>
      </c>
      <c r="I483" s="55"/>
      <c r="J483" s="55"/>
      <c r="K483" s="55"/>
      <c r="L483" s="55"/>
      <c r="M483" s="55"/>
      <c r="N483" s="55"/>
      <c r="O483" s="55"/>
      <c r="P483" s="55"/>
      <c r="Q483" s="55"/>
      <c r="R483" s="55"/>
      <c r="S483" s="55"/>
    </row>
    <row r="484" spans="1:19" s="66" customFormat="1" ht="20.25" customHeight="1">
      <c r="A484" s="107"/>
      <c r="B484" s="61" t="s">
        <v>101</v>
      </c>
      <c r="C484" s="74"/>
      <c r="D484" s="69" t="s">
        <v>39</v>
      </c>
      <c r="E484" s="74"/>
      <c r="F484" s="69" t="s">
        <v>45</v>
      </c>
      <c r="G484" s="55"/>
      <c r="H484" s="98">
        <v>44172</v>
      </c>
      <c r="I484" s="55"/>
      <c r="J484" s="55"/>
      <c r="K484" s="55"/>
      <c r="L484" s="55"/>
      <c r="M484" s="55"/>
      <c r="N484" s="55"/>
      <c r="O484" s="55"/>
      <c r="P484" s="55"/>
      <c r="Q484" s="55"/>
      <c r="R484" s="55"/>
      <c r="S484" s="55"/>
    </row>
    <row r="485" spans="1:19" s="59" customFormat="1" ht="20.25" customHeight="1">
      <c r="A485" s="75"/>
      <c r="B485" s="108" t="s">
        <v>85</v>
      </c>
      <c r="C485" s="109"/>
      <c r="D485" s="110" t="s">
        <v>29</v>
      </c>
      <c r="E485" s="109"/>
      <c r="F485" s="110" t="s">
        <v>29</v>
      </c>
      <c r="H485" s="97">
        <v>45555</v>
      </c>
    </row>
    <row r="486" spans="1:19" s="55" customFormat="1" ht="20.25" customHeight="1">
      <c r="A486" s="75"/>
      <c r="B486" s="61" t="s">
        <v>85</v>
      </c>
      <c r="C486" s="62"/>
      <c r="D486" s="69" t="s">
        <v>29</v>
      </c>
      <c r="E486" s="62"/>
      <c r="F486" s="69" t="s">
        <v>29</v>
      </c>
      <c r="H486" s="98">
        <v>44957</v>
      </c>
    </row>
    <row r="487" spans="1:19" s="55" customFormat="1" ht="20.25" customHeight="1">
      <c r="A487" s="107"/>
      <c r="B487" s="61" t="s">
        <v>85</v>
      </c>
      <c r="C487" s="62"/>
      <c r="D487" s="69" t="s">
        <v>29</v>
      </c>
      <c r="E487" s="62"/>
      <c r="F487" s="69" t="s">
        <v>29</v>
      </c>
      <c r="H487" s="98">
        <v>44440</v>
      </c>
    </row>
    <row r="488" spans="1:19" s="55" customFormat="1" ht="20.25" customHeight="1">
      <c r="A488" s="75"/>
      <c r="B488" s="61" t="s">
        <v>85</v>
      </c>
      <c r="C488" s="62"/>
      <c r="D488" s="69" t="s">
        <v>24</v>
      </c>
      <c r="E488" s="62"/>
      <c r="F488" s="69" t="s">
        <v>24</v>
      </c>
      <c r="H488" s="98">
        <v>44337</v>
      </c>
    </row>
    <row r="489" spans="1:19" s="55" customFormat="1" ht="20.25" customHeight="1">
      <c r="A489" s="75"/>
      <c r="B489" s="61" t="s">
        <v>85</v>
      </c>
      <c r="C489" s="62"/>
      <c r="D489" s="69" t="s">
        <v>24</v>
      </c>
      <c r="E489" s="62"/>
      <c r="F489" s="69" t="s">
        <v>24</v>
      </c>
      <c r="H489" s="98">
        <v>44172</v>
      </c>
    </row>
    <row r="490" spans="1:19" s="55" customFormat="1" ht="20.25" customHeight="1">
      <c r="A490" s="75"/>
      <c r="B490" s="108" t="s">
        <v>76</v>
      </c>
      <c r="C490" s="109"/>
      <c r="D490" s="110" t="s">
        <v>32</v>
      </c>
      <c r="E490" s="109"/>
      <c r="F490" s="110" t="s">
        <v>114</v>
      </c>
      <c r="G490" s="59"/>
      <c r="H490" s="97">
        <v>45527</v>
      </c>
    </row>
    <row r="491" spans="1:19" s="59" customFormat="1" ht="20.25" customHeight="1">
      <c r="A491" s="75"/>
      <c r="B491" s="61" t="s">
        <v>76</v>
      </c>
      <c r="C491" s="62"/>
      <c r="D491" s="69" t="s">
        <v>32</v>
      </c>
      <c r="E491" s="62"/>
      <c r="F491" s="69" t="s">
        <v>114</v>
      </c>
      <c r="G491" s="55"/>
      <c r="H491" s="98">
        <v>44819</v>
      </c>
    </row>
    <row r="492" spans="1:19" s="55" customFormat="1" ht="20.25" customHeight="1">
      <c r="A492" s="107"/>
      <c r="B492" s="61" t="s">
        <v>76</v>
      </c>
      <c r="C492" s="62"/>
      <c r="D492" s="69" t="s">
        <v>32</v>
      </c>
      <c r="E492" s="62"/>
      <c r="F492" s="69" t="s">
        <v>114</v>
      </c>
      <c r="H492" s="98">
        <v>44172</v>
      </c>
    </row>
    <row r="493" spans="1:19" s="55" customFormat="1" ht="20.25" customHeight="1">
      <c r="A493" s="107"/>
      <c r="B493" s="108" t="s">
        <v>62</v>
      </c>
      <c r="C493" s="109"/>
      <c r="D493" s="110" t="s">
        <v>19</v>
      </c>
      <c r="E493" s="109"/>
      <c r="F493" s="110" t="s">
        <v>19</v>
      </c>
      <c r="G493" s="59"/>
      <c r="H493" s="97">
        <v>45919</v>
      </c>
    </row>
    <row r="494" spans="1:19" s="59" customFormat="1" ht="20.25" customHeight="1">
      <c r="A494" s="75"/>
      <c r="B494" s="61" t="s">
        <v>62</v>
      </c>
      <c r="C494" s="62"/>
      <c r="D494" s="69" t="s">
        <v>19</v>
      </c>
      <c r="E494" s="62"/>
      <c r="F494" s="69" t="s">
        <v>19</v>
      </c>
      <c r="G494" s="55"/>
      <c r="H494" s="98">
        <v>45373</v>
      </c>
    </row>
    <row r="495" spans="1:19" s="55" customFormat="1" ht="20.25" customHeight="1">
      <c r="A495" s="75"/>
      <c r="B495" s="61" t="s">
        <v>62</v>
      </c>
      <c r="C495" s="62"/>
      <c r="D495" s="69" t="s">
        <v>19</v>
      </c>
      <c r="E495" s="62"/>
      <c r="F495" s="69" t="s">
        <v>19</v>
      </c>
      <c r="H495" s="98">
        <v>44680</v>
      </c>
    </row>
    <row r="496" spans="1:19" s="55" customFormat="1" ht="20.25" customHeight="1">
      <c r="A496" s="107"/>
      <c r="B496" s="61" t="s">
        <v>62</v>
      </c>
      <c r="C496" s="62"/>
      <c r="D496" s="69" t="s">
        <v>19</v>
      </c>
      <c r="E496" s="62"/>
      <c r="F496" s="69" t="s">
        <v>19</v>
      </c>
      <c r="H496" s="98">
        <v>44316</v>
      </c>
    </row>
    <row r="497" spans="1:19" s="55" customFormat="1" ht="20.25" customHeight="1">
      <c r="A497" s="75"/>
      <c r="B497" s="61" t="s">
        <v>62</v>
      </c>
      <c r="C497" s="62"/>
      <c r="D497" s="69" t="s">
        <v>19</v>
      </c>
      <c r="E497" s="62"/>
      <c r="F497" s="69" t="s">
        <v>19</v>
      </c>
      <c r="H497" s="98">
        <v>44172</v>
      </c>
    </row>
    <row r="498" spans="1:19" s="59" customFormat="1" ht="20.25" customHeight="1">
      <c r="A498" s="75"/>
      <c r="B498" s="108" t="s">
        <v>16</v>
      </c>
      <c r="C498" s="109"/>
      <c r="D498" s="110" t="s">
        <v>2</v>
      </c>
      <c r="E498" s="109"/>
      <c r="F498" s="110" t="s">
        <v>2</v>
      </c>
      <c r="H498" s="97">
        <v>45975</v>
      </c>
    </row>
    <row r="499" spans="1:19" s="55" customFormat="1" ht="20.25" customHeight="1">
      <c r="A499" s="75"/>
      <c r="B499" s="61" t="s">
        <v>16</v>
      </c>
      <c r="C499" s="62"/>
      <c r="D499" s="69" t="s">
        <v>2</v>
      </c>
      <c r="E499" s="62"/>
      <c r="F499" s="69" t="s">
        <v>2</v>
      </c>
      <c r="H499" s="98">
        <v>45247</v>
      </c>
    </row>
    <row r="500" spans="1:19" s="55" customFormat="1" ht="20.25" customHeight="1">
      <c r="A500" s="75"/>
      <c r="B500" s="61" t="s">
        <v>16</v>
      </c>
      <c r="C500" s="62"/>
      <c r="D500" s="69" t="s">
        <v>24</v>
      </c>
      <c r="E500" s="62"/>
      <c r="F500" s="69" t="s">
        <v>24</v>
      </c>
      <c r="H500" s="98">
        <v>45065</v>
      </c>
    </row>
    <row r="501" spans="1:19" s="55" customFormat="1" ht="20.25" customHeight="1">
      <c r="A501" s="107"/>
      <c r="B501" s="61" t="s">
        <v>16</v>
      </c>
      <c r="C501" s="62"/>
      <c r="D501" s="69" t="s">
        <v>24</v>
      </c>
      <c r="E501" s="62"/>
      <c r="F501" s="69" t="s">
        <v>24</v>
      </c>
      <c r="H501" s="98">
        <v>44456</v>
      </c>
    </row>
    <row r="502" spans="1:19" s="55" customFormat="1" ht="20.25" customHeight="1">
      <c r="A502" s="75"/>
      <c r="B502" s="61" t="s">
        <v>16</v>
      </c>
      <c r="C502" s="62"/>
      <c r="D502" s="69" t="s">
        <v>29</v>
      </c>
      <c r="E502" s="62"/>
      <c r="F502" s="69" t="s">
        <v>29</v>
      </c>
      <c r="H502" s="98">
        <v>44172</v>
      </c>
    </row>
    <row r="503" spans="1:19" s="55" customFormat="1" ht="20.25" customHeight="1">
      <c r="A503" s="75"/>
      <c r="B503" s="108" t="s">
        <v>54</v>
      </c>
      <c r="C503" s="109"/>
      <c r="D503" s="110" t="s">
        <v>2</v>
      </c>
      <c r="E503" s="109"/>
      <c r="F503" s="110" t="s">
        <v>2</v>
      </c>
      <c r="G503" s="59"/>
      <c r="H503" s="97">
        <v>45988</v>
      </c>
    </row>
    <row r="504" spans="1:19" s="55" customFormat="1" ht="20.25" customHeight="1">
      <c r="A504" s="75"/>
      <c r="B504" s="61" t="s">
        <v>54</v>
      </c>
      <c r="C504" s="62"/>
      <c r="D504" s="69" t="s">
        <v>2</v>
      </c>
      <c r="E504" s="62"/>
      <c r="F504" s="69" t="s">
        <v>2</v>
      </c>
      <c r="H504" s="98">
        <v>45316</v>
      </c>
    </row>
    <row r="505" spans="1:19" s="55" customFormat="1" ht="20.25" customHeight="1">
      <c r="A505" s="75"/>
      <c r="B505" s="61" t="s">
        <v>54</v>
      </c>
      <c r="C505" s="62"/>
      <c r="D505" s="69" t="s">
        <v>19</v>
      </c>
      <c r="E505" s="62"/>
      <c r="F505" s="69" t="s">
        <v>19</v>
      </c>
      <c r="H505" s="98">
        <v>44867</v>
      </c>
    </row>
    <row r="506" spans="1:19" s="55" customFormat="1" ht="20.25" customHeight="1">
      <c r="A506" s="107"/>
      <c r="B506" s="61" t="s">
        <v>54</v>
      </c>
      <c r="C506" s="62"/>
      <c r="D506" s="69" t="s">
        <v>19</v>
      </c>
      <c r="E506" s="62"/>
      <c r="F506" s="69" t="s">
        <v>19</v>
      </c>
      <c r="H506" s="98">
        <v>44172</v>
      </c>
    </row>
    <row r="507" spans="1:19" s="114" customFormat="1" ht="20.25" customHeight="1">
      <c r="A507" s="75"/>
      <c r="B507" s="108" t="s">
        <v>164</v>
      </c>
      <c r="C507" s="113"/>
      <c r="D507" s="110" t="s">
        <v>98</v>
      </c>
      <c r="E507" s="113"/>
      <c r="F507" s="110" t="s">
        <v>88</v>
      </c>
      <c r="G507" s="59"/>
      <c r="H507" s="97">
        <v>45604</v>
      </c>
      <c r="I507" s="59"/>
      <c r="J507" s="59"/>
      <c r="K507" s="59"/>
      <c r="L507" s="59"/>
      <c r="M507" s="59"/>
      <c r="N507" s="59"/>
      <c r="O507" s="59"/>
      <c r="P507" s="59"/>
      <c r="Q507" s="59"/>
      <c r="R507" s="59"/>
      <c r="S507" s="59"/>
    </row>
    <row r="508" spans="1:19" s="66" customFormat="1" ht="20.25" customHeight="1">
      <c r="A508" s="75"/>
      <c r="B508" s="61" t="s">
        <v>164</v>
      </c>
      <c r="C508" s="74"/>
      <c r="D508" s="69" t="s">
        <v>98</v>
      </c>
      <c r="E508" s="74"/>
      <c r="F508" s="69" t="s">
        <v>88</v>
      </c>
      <c r="G508" s="55"/>
      <c r="H508" s="98">
        <v>45233</v>
      </c>
      <c r="I508" s="55"/>
      <c r="J508" s="55"/>
      <c r="K508" s="55"/>
      <c r="L508" s="55"/>
      <c r="M508" s="55"/>
      <c r="N508" s="55"/>
      <c r="O508" s="55"/>
      <c r="P508" s="55"/>
      <c r="Q508" s="55"/>
      <c r="R508" s="55"/>
      <c r="S508" s="55"/>
    </row>
    <row r="509" spans="1:19" s="66" customFormat="1" ht="20.25" customHeight="1">
      <c r="A509" s="75"/>
      <c r="B509" s="61" t="s">
        <v>164</v>
      </c>
      <c r="C509" s="74"/>
      <c r="D509" s="69" t="s">
        <v>98</v>
      </c>
      <c r="E509" s="74"/>
      <c r="F509" s="69" t="s">
        <v>88</v>
      </c>
      <c r="G509" s="55"/>
      <c r="H509" s="98">
        <v>44172</v>
      </c>
      <c r="I509" s="55"/>
      <c r="J509" s="55"/>
      <c r="K509" s="55"/>
      <c r="L509" s="55"/>
      <c r="M509" s="55"/>
      <c r="N509" s="55"/>
      <c r="O509" s="55"/>
      <c r="P509" s="55"/>
      <c r="Q509" s="55"/>
      <c r="R509" s="55"/>
      <c r="S509" s="55"/>
    </row>
    <row r="510" spans="1:19" s="114" customFormat="1" ht="20.25" customHeight="1">
      <c r="A510" s="107"/>
      <c r="B510" s="108" t="s">
        <v>108</v>
      </c>
      <c r="C510" s="109"/>
      <c r="D510" s="110" t="s">
        <v>32</v>
      </c>
      <c r="E510" s="109"/>
      <c r="F510" s="110" t="s">
        <v>32</v>
      </c>
      <c r="G510" s="59"/>
      <c r="H510" s="97">
        <v>45912</v>
      </c>
      <c r="I510" s="59"/>
      <c r="J510" s="59"/>
      <c r="K510" s="59"/>
      <c r="L510" s="59"/>
      <c r="M510" s="59"/>
      <c r="N510" s="59"/>
      <c r="O510" s="59"/>
      <c r="P510" s="59"/>
      <c r="Q510" s="59"/>
      <c r="R510" s="59"/>
      <c r="S510" s="59"/>
    </row>
    <row r="511" spans="1:19" s="66" customFormat="1" ht="20.25" customHeight="1">
      <c r="A511" s="75"/>
      <c r="B511" s="61" t="s">
        <v>108</v>
      </c>
      <c r="C511" s="62"/>
      <c r="D511" s="69" t="s">
        <v>32</v>
      </c>
      <c r="E511" s="62"/>
      <c r="F511" s="69" t="s">
        <v>32</v>
      </c>
      <c r="G511" s="55"/>
      <c r="H511" s="98">
        <v>45730</v>
      </c>
      <c r="I511" s="55"/>
      <c r="J511" s="55"/>
      <c r="K511" s="55"/>
      <c r="L511" s="55"/>
      <c r="M511" s="55"/>
      <c r="N511" s="55"/>
      <c r="O511" s="55"/>
      <c r="P511" s="55"/>
      <c r="Q511" s="55"/>
      <c r="R511" s="55"/>
      <c r="S511" s="55"/>
    </row>
    <row r="512" spans="1:19" s="66" customFormat="1" ht="20.25" customHeight="1">
      <c r="A512" s="75"/>
      <c r="B512" s="61" t="s">
        <v>108</v>
      </c>
      <c r="C512" s="62"/>
      <c r="D512" s="69" t="s">
        <v>32</v>
      </c>
      <c r="E512" s="62"/>
      <c r="F512" s="69" t="s">
        <v>32</v>
      </c>
      <c r="G512" s="55"/>
      <c r="H512" s="98">
        <v>45233</v>
      </c>
      <c r="I512" s="55"/>
      <c r="J512" s="55"/>
      <c r="K512" s="55"/>
      <c r="L512" s="55"/>
      <c r="M512" s="55"/>
      <c r="N512" s="55"/>
      <c r="O512" s="55"/>
      <c r="P512" s="55"/>
      <c r="Q512" s="55"/>
      <c r="R512" s="55"/>
      <c r="S512" s="55"/>
    </row>
    <row r="513" spans="1:19" s="66" customFormat="1" ht="20.25" customHeight="1">
      <c r="A513" s="75"/>
      <c r="B513" s="61" t="s">
        <v>108</v>
      </c>
      <c r="C513" s="62"/>
      <c r="D513" s="69" t="s">
        <v>32</v>
      </c>
      <c r="E513" s="62"/>
      <c r="F513" s="69" t="s">
        <v>32</v>
      </c>
      <c r="G513" s="55"/>
      <c r="H513" s="98">
        <v>44484</v>
      </c>
      <c r="I513" s="55"/>
      <c r="J513" s="55"/>
      <c r="K513" s="55"/>
      <c r="L513" s="55"/>
      <c r="M513" s="55"/>
      <c r="N513" s="55"/>
      <c r="O513" s="55"/>
      <c r="P513" s="55"/>
      <c r="Q513" s="55"/>
      <c r="R513" s="55"/>
      <c r="S513" s="55"/>
    </row>
    <row r="514" spans="1:19" s="59" customFormat="1" ht="20.25" customHeight="1">
      <c r="A514" s="107"/>
      <c r="B514" s="61" t="s">
        <v>108</v>
      </c>
      <c r="C514" s="62"/>
      <c r="D514" s="69" t="s">
        <v>32</v>
      </c>
      <c r="E514" s="62"/>
      <c r="F514" s="69" t="s">
        <v>32</v>
      </c>
      <c r="G514" s="55"/>
      <c r="H514" s="98">
        <v>44172</v>
      </c>
    </row>
    <row r="515" spans="1:19" s="59" customFormat="1" ht="20.25" customHeight="1">
      <c r="A515" s="107"/>
      <c r="B515" s="84" t="s">
        <v>104</v>
      </c>
      <c r="C515" s="90"/>
      <c r="D515" s="86" t="s">
        <v>254</v>
      </c>
      <c r="E515" s="90"/>
      <c r="F515" s="86" t="s">
        <v>254</v>
      </c>
      <c r="H515" s="97">
        <v>44651</v>
      </c>
    </row>
    <row r="516" spans="1:19" s="55" customFormat="1" ht="20.25" customHeight="1">
      <c r="A516" s="107"/>
      <c r="B516" s="70" t="s">
        <v>104</v>
      </c>
      <c r="C516" s="71"/>
      <c r="D516" s="72" t="s">
        <v>110</v>
      </c>
      <c r="E516" s="71"/>
      <c r="F516" s="72" t="s">
        <v>110</v>
      </c>
      <c r="H516" s="98">
        <v>44626</v>
      </c>
    </row>
    <row r="517" spans="1:19" s="59" customFormat="1" ht="20.25" customHeight="1">
      <c r="A517" s="75"/>
      <c r="B517" s="70" t="s">
        <v>104</v>
      </c>
      <c r="C517" s="71"/>
      <c r="D517" s="72" t="s">
        <v>91</v>
      </c>
      <c r="E517" s="71"/>
      <c r="F517" s="72" t="s">
        <v>88</v>
      </c>
      <c r="G517" s="55"/>
      <c r="H517" s="98">
        <v>44623</v>
      </c>
    </row>
    <row r="518" spans="1:19" s="59" customFormat="1" ht="19.5" customHeight="1">
      <c r="A518" s="107"/>
      <c r="B518" s="70" t="s">
        <v>104</v>
      </c>
      <c r="C518" s="71"/>
      <c r="D518" s="72" t="s">
        <v>39</v>
      </c>
      <c r="E518" s="71"/>
      <c r="F518" s="72" t="s">
        <v>45</v>
      </c>
      <c r="G518" s="55"/>
      <c r="H518" s="98">
        <v>44617</v>
      </c>
    </row>
    <row r="519" spans="1:19" s="55" customFormat="1" ht="19.5" customHeight="1">
      <c r="A519" s="107"/>
      <c r="B519" s="70" t="s">
        <v>104</v>
      </c>
      <c r="C519" s="71"/>
      <c r="D519" s="72" t="s">
        <v>39</v>
      </c>
      <c r="E519" s="71"/>
      <c r="F519" s="72" t="s">
        <v>45</v>
      </c>
      <c r="H519" s="98">
        <v>44351</v>
      </c>
    </row>
    <row r="520" spans="1:19" s="55" customFormat="1" ht="19.5" customHeight="1">
      <c r="A520" s="75"/>
      <c r="B520" s="70" t="s">
        <v>104</v>
      </c>
      <c r="C520" s="71"/>
      <c r="D520" s="72" t="s">
        <v>39</v>
      </c>
      <c r="E520" s="71"/>
      <c r="F520" s="72" t="s">
        <v>45</v>
      </c>
      <c r="H520" s="98">
        <v>44172</v>
      </c>
    </row>
    <row r="521" spans="1:19" s="55" customFormat="1" ht="19.5" customHeight="1">
      <c r="A521" s="75"/>
      <c r="B521" s="84" t="s">
        <v>272</v>
      </c>
      <c r="C521" s="90"/>
      <c r="D521" s="86" t="s">
        <v>69</v>
      </c>
      <c r="E521" s="90"/>
      <c r="F521" s="86" t="s">
        <v>60</v>
      </c>
      <c r="G521" s="59"/>
      <c r="H521" s="97">
        <v>45919</v>
      </c>
    </row>
    <row r="522" spans="1:19" s="59" customFormat="1" ht="19.5" customHeight="1">
      <c r="A522" s="75"/>
      <c r="B522" s="70" t="s">
        <v>272</v>
      </c>
      <c r="C522" s="90"/>
      <c r="D522" s="72" t="s">
        <v>69</v>
      </c>
      <c r="E522" s="90"/>
      <c r="F522" s="72" t="s">
        <v>60</v>
      </c>
      <c r="H522" s="98">
        <v>45742</v>
      </c>
    </row>
    <row r="523" spans="1:19" s="55" customFormat="1" ht="19.5" customHeight="1">
      <c r="A523" s="75"/>
      <c r="B523" s="70" t="s">
        <v>272</v>
      </c>
      <c r="C523" s="71"/>
      <c r="D523" s="72" t="s">
        <v>69</v>
      </c>
      <c r="E523" s="71"/>
      <c r="F523" s="72" t="s">
        <v>60</v>
      </c>
      <c r="H523" s="98">
        <v>45177</v>
      </c>
    </row>
    <row r="524" spans="1:19" s="55" customFormat="1" ht="19.5" customHeight="1">
      <c r="A524" s="75"/>
      <c r="B524" s="70" t="s">
        <v>272</v>
      </c>
      <c r="C524" s="71"/>
      <c r="D524" s="72" t="s">
        <v>69</v>
      </c>
      <c r="E524" s="71"/>
      <c r="F524" s="72" t="s">
        <v>60</v>
      </c>
      <c r="H524" s="98">
        <v>44725</v>
      </c>
    </row>
    <row r="525" spans="1:19" s="55" customFormat="1" ht="19.5" customHeight="1">
      <c r="A525" s="107"/>
      <c r="B525" s="70" t="s">
        <v>272</v>
      </c>
      <c r="C525" s="71"/>
      <c r="D525" s="72" t="s">
        <v>69</v>
      </c>
      <c r="E525" s="71"/>
      <c r="F525" s="72" t="s">
        <v>60</v>
      </c>
      <c r="H525" s="98">
        <v>44172</v>
      </c>
    </row>
    <row r="526" spans="1:19" s="59" customFormat="1" ht="20.25" customHeight="1">
      <c r="A526" s="75"/>
      <c r="B526" s="108" t="s">
        <v>64</v>
      </c>
      <c r="C526" s="109"/>
      <c r="D526" s="110" t="s">
        <v>2</v>
      </c>
      <c r="E526" s="109"/>
      <c r="F526" s="110" t="s">
        <v>2</v>
      </c>
      <c r="H526" s="97">
        <v>45618</v>
      </c>
    </row>
    <row r="527" spans="1:19" s="55" customFormat="1" ht="20.25" customHeight="1">
      <c r="A527" s="75"/>
      <c r="B527" s="61" t="s">
        <v>64</v>
      </c>
      <c r="C527" s="62"/>
      <c r="D527" s="69" t="s">
        <v>19</v>
      </c>
      <c r="E527" s="62"/>
      <c r="F527" s="69" t="s">
        <v>19</v>
      </c>
      <c r="H527" s="98">
        <v>45436</v>
      </c>
    </row>
    <row r="528" spans="1:19" s="55" customFormat="1" ht="20.25" customHeight="1">
      <c r="A528" s="75"/>
      <c r="B528" s="61" t="s">
        <v>64</v>
      </c>
      <c r="C528" s="62"/>
      <c r="D528" s="69" t="s">
        <v>24</v>
      </c>
      <c r="E528" s="62"/>
      <c r="F528" s="69" t="s">
        <v>24</v>
      </c>
      <c r="H528" s="98">
        <v>45002</v>
      </c>
    </row>
    <row r="529" spans="1:8" s="55" customFormat="1" ht="20.25" customHeight="1">
      <c r="A529" s="107"/>
      <c r="B529" s="61" t="s">
        <v>64</v>
      </c>
      <c r="C529" s="62"/>
      <c r="D529" s="69" t="s">
        <v>24</v>
      </c>
      <c r="E529" s="62"/>
      <c r="F529" s="69" t="s">
        <v>24</v>
      </c>
      <c r="H529" s="98">
        <v>44505</v>
      </c>
    </row>
    <row r="530" spans="1:8" s="55" customFormat="1" ht="20.25" customHeight="1">
      <c r="A530" s="75"/>
      <c r="B530" s="61" t="s">
        <v>64</v>
      </c>
      <c r="C530" s="62"/>
      <c r="D530" s="69" t="s">
        <v>24</v>
      </c>
      <c r="E530" s="62"/>
      <c r="F530" s="69" t="s">
        <v>24</v>
      </c>
      <c r="H530" s="98">
        <v>44172</v>
      </c>
    </row>
    <row r="531" spans="1:8" s="55" customFormat="1" ht="20.25" customHeight="1">
      <c r="A531" s="75"/>
      <c r="B531" s="108" t="s">
        <v>150</v>
      </c>
      <c r="C531" s="109"/>
      <c r="D531" s="110" t="s">
        <v>69</v>
      </c>
      <c r="E531" s="109"/>
      <c r="F531" s="110" t="s">
        <v>79</v>
      </c>
      <c r="G531" s="59"/>
      <c r="H531" s="97">
        <v>45940</v>
      </c>
    </row>
    <row r="532" spans="1:8" s="55" customFormat="1" ht="20.25" customHeight="1">
      <c r="A532" s="75"/>
      <c r="B532" s="61" t="s">
        <v>150</v>
      </c>
      <c r="C532" s="62"/>
      <c r="D532" s="69" t="s">
        <v>79</v>
      </c>
      <c r="E532" s="62"/>
      <c r="F532" s="69" t="s">
        <v>60</v>
      </c>
      <c r="H532" s="98">
        <v>45709</v>
      </c>
    </row>
    <row r="533" spans="1:8" s="55" customFormat="1" ht="20.25" customHeight="1">
      <c r="A533" s="75"/>
      <c r="B533" s="61" t="s">
        <v>150</v>
      </c>
      <c r="C533" s="62"/>
      <c r="D533" s="69" t="s">
        <v>56</v>
      </c>
      <c r="E533" s="62"/>
      <c r="F533" s="69" t="s">
        <v>53</v>
      </c>
      <c r="H533" s="98">
        <v>45569</v>
      </c>
    </row>
    <row r="534" spans="1:8" s="55" customFormat="1" ht="20.25" customHeight="1">
      <c r="A534" s="75"/>
      <c r="B534" s="61" t="s">
        <v>150</v>
      </c>
      <c r="C534" s="62"/>
      <c r="D534" s="69" t="s">
        <v>53</v>
      </c>
      <c r="E534" s="62"/>
      <c r="F534" s="69" t="s">
        <v>39</v>
      </c>
      <c r="H534" s="98">
        <v>44638</v>
      </c>
    </row>
    <row r="535" spans="1:8" s="59" customFormat="1" ht="20.25" customHeight="1">
      <c r="A535" s="75"/>
      <c r="B535" s="61" t="s">
        <v>150</v>
      </c>
      <c r="C535" s="62"/>
      <c r="D535" s="69" t="s">
        <v>53</v>
      </c>
      <c r="E535" s="62"/>
      <c r="F535" s="69" t="s">
        <v>39</v>
      </c>
      <c r="G535" s="55"/>
      <c r="H535" s="98">
        <v>44172</v>
      </c>
    </row>
    <row r="536" spans="1:8" s="59" customFormat="1" ht="20.25" customHeight="1">
      <c r="A536" s="107"/>
      <c r="B536" s="108" t="s">
        <v>160</v>
      </c>
      <c r="C536" s="109"/>
      <c r="D536" s="110" t="s">
        <v>39</v>
      </c>
      <c r="E536" s="109"/>
      <c r="F536" s="110" t="s">
        <v>45</v>
      </c>
      <c r="H536" s="97">
        <v>46080</v>
      </c>
    </row>
    <row r="537" spans="1:8" s="55" customFormat="1" ht="20.25" customHeight="1">
      <c r="A537" s="75"/>
      <c r="B537" s="61" t="s">
        <v>160</v>
      </c>
      <c r="C537" s="62"/>
      <c r="D537" s="69" t="s">
        <v>39</v>
      </c>
      <c r="E537" s="62"/>
      <c r="F537" s="69" t="s">
        <v>45</v>
      </c>
      <c r="H537" s="98">
        <v>45534</v>
      </c>
    </row>
    <row r="538" spans="1:8" s="55" customFormat="1" ht="20.25" customHeight="1">
      <c r="A538" s="75"/>
      <c r="B538" s="61" t="s">
        <v>160</v>
      </c>
      <c r="C538" s="62"/>
      <c r="D538" s="69" t="s">
        <v>39</v>
      </c>
      <c r="E538" s="62"/>
      <c r="F538" s="69" t="s">
        <v>45</v>
      </c>
      <c r="H538" s="98">
        <v>45177</v>
      </c>
    </row>
    <row r="539" spans="1:8" s="55" customFormat="1" ht="20.25" customHeight="1">
      <c r="A539" s="75"/>
      <c r="B539" s="61" t="s">
        <v>160</v>
      </c>
      <c r="C539" s="62"/>
      <c r="D539" s="69" t="s">
        <v>39</v>
      </c>
      <c r="E539" s="62"/>
      <c r="F539" s="69" t="s">
        <v>45</v>
      </c>
      <c r="H539" s="98">
        <v>44267</v>
      </c>
    </row>
    <row r="540" spans="1:8" s="55" customFormat="1" ht="20.25" customHeight="1">
      <c r="A540" s="107"/>
      <c r="B540" s="61" t="s">
        <v>160</v>
      </c>
      <c r="C540" s="62"/>
      <c r="D540" s="69" t="s">
        <v>56</v>
      </c>
      <c r="E540" s="62"/>
      <c r="F540" s="69" t="s">
        <v>39</v>
      </c>
      <c r="H540" s="98">
        <v>44172</v>
      </c>
    </row>
    <row r="541" spans="1:8" s="59" customFormat="1" ht="20.25" customHeight="1">
      <c r="A541" s="107"/>
      <c r="B541" s="108" t="s">
        <v>166</v>
      </c>
      <c r="C541" s="109"/>
      <c r="D541" s="110" t="s">
        <v>134</v>
      </c>
      <c r="E541" s="109"/>
      <c r="F541" s="110" t="s">
        <v>134</v>
      </c>
      <c r="H541" s="110" t="s">
        <v>134</v>
      </c>
    </row>
    <row r="542" spans="1:8" s="59" customFormat="1" ht="20.25" customHeight="1">
      <c r="A542" s="107"/>
      <c r="B542" s="108" t="s">
        <v>22</v>
      </c>
      <c r="C542" s="109"/>
      <c r="D542" s="110" t="s">
        <v>2</v>
      </c>
      <c r="E542" s="109"/>
      <c r="F542" s="110" t="s">
        <v>2</v>
      </c>
      <c r="H542" s="97">
        <v>45439</v>
      </c>
    </row>
    <row r="543" spans="1:8" s="55" customFormat="1" ht="20.25" customHeight="1">
      <c r="A543" s="75"/>
      <c r="B543" s="61" t="s">
        <v>22</v>
      </c>
      <c r="C543" s="62"/>
      <c r="D543" s="69" t="s">
        <v>2</v>
      </c>
      <c r="E543" s="62"/>
      <c r="F543" s="69" t="s">
        <v>2</v>
      </c>
      <c r="H543" s="98">
        <v>44698</v>
      </c>
    </row>
    <row r="544" spans="1:8" s="55" customFormat="1" ht="20.25" customHeight="1">
      <c r="A544" s="107"/>
      <c r="B544" s="61" t="s">
        <v>22</v>
      </c>
      <c r="C544" s="62"/>
      <c r="D544" s="69" t="s">
        <v>2</v>
      </c>
      <c r="E544" s="62"/>
      <c r="F544" s="69" t="s">
        <v>2</v>
      </c>
      <c r="H544" s="98">
        <v>44172</v>
      </c>
    </row>
    <row r="545" spans="1:8" s="59" customFormat="1" ht="20.25" customHeight="1">
      <c r="A545" s="75"/>
      <c r="B545" s="108" t="s">
        <v>73</v>
      </c>
      <c r="C545" s="109"/>
      <c r="D545" s="110" t="s">
        <v>2</v>
      </c>
      <c r="E545" s="109"/>
      <c r="F545" s="110" t="s">
        <v>2</v>
      </c>
      <c r="H545" s="97">
        <v>45639</v>
      </c>
    </row>
    <row r="546" spans="1:8" s="55" customFormat="1" ht="20.25" customHeight="1">
      <c r="A546" s="75"/>
      <c r="B546" s="61" t="s">
        <v>73</v>
      </c>
      <c r="C546" s="62"/>
      <c r="D546" s="69" t="s">
        <v>2</v>
      </c>
      <c r="E546" s="62"/>
      <c r="F546" s="69" t="s">
        <v>2</v>
      </c>
      <c r="H546" s="98">
        <v>45254</v>
      </c>
    </row>
    <row r="547" spans="1:8" s="55" customFormat="1" ht="20.25" customHeight="1">
      <c r="A547" s="75"/>
      <c r="B547" s="61" t="s">
        <v>73</v>
      </c>
      <c r="C547" s="62"/>
      <c r="D547" s="69" t="s">
        <v>2</v>
      </c>
      <c r="E547" s="62"/>
      <c r="F547" s="69" t="s">
        <v>2</v>
      </c>
      <c r="H547" s="98">
        <v>44778</v>
      </c>
    </row>
    <row r="548" spans="1:8" s="55" customFormat="1" ht="20.25" customHeight="1">
      <c r="A548" s="75"/>
      <c r="B548" s="61" t="s">
        <v>73</v>
      </c>
      <c r="C548" s="62"/>
      <c r="D548" s="69" t="s">
        <v>2</v>
      </c>
      <c r="E548" s="62"/>
      <c r="F548" s="69" t="s">
        <v>2</v>
      </c>
      <c r="H548" s="98">
        <v>44365</v>
      </c>
    </row>
    <row r="549" spans="1:8" s="55" customFormat="1" ht="20.25" customHeight="1">
      <c r="A549" s="107"/>
      <c r="B549" s="61" t="s">
        <v>73</v>
      </c>
      <c r="C549" s="62"/>
      <c r="D549" s="69" t="s">
        <v>2</v>
      </c>
      <c r="E549" s="62"/>
      <c r="F549" s="69" t="s">
        <v>2</v>
      </c>
      <c r="H549" s="98">
        <v>44172</v>
      </c>
    </row>
    <row r="550" spans="1:8" s="59" customFormat="1" ht="20.25" customHeight="1">
      <c r="A550" s="75"/>
      <c r="B550" s="108" t="s">
        <v>43</v>
      </c>
      <c r="C550" s="109"/>
      <c r="D550" s="110" t="s">
        <v>2</v>
      </c>
      <c r="E550" s="109"/>
      <c r="F550" s="110" t="s">
        <v>2</v>
      </c>
      <c r="H550" s="97">
        <v>46080</v>
      </c>
    </row>
    <row r="551" spans="1:8" s="55" customFormat="1" ht="20.25" customHeight="1">
      <c r="A551" s="75"/>
      <c r="B551" s="61" t="s">
        <v>43</v>
      </c>
      <c r="C551" s="62"/>
      <c r="D551" s="69" t="s">
        <v>2</v>
      </c>
      <c r="E551" s="62"/>
      <c r="F551" s="69" t="s">
        <v>2</v>
      </c>
      <c r="H551" s="98">
        <v>45576</v>
      </c>
    </row>
    <row r="552" spans="1:8" s="55" customFormat="1" ht="20.25" customHeight="1">
      <c r="A552" s="75"/>
      <c r="B552" s="61" t="s">
        <v>43</v>
      </c>
      <c r="C552" s="62"/>
      <c r="D552" s="69" t="s">
        <v>2</v>
      </c>
      <c r="E552" s="62"/>
      <c r="F552" s="69" t="s">
        <v>2</v>
      </c>
      <c r="H552" s="98">
        <v>44855</v>
      </c>
    </row>
    <row r="553" spans="1:8" s="55" customFormat="1" ht="20.25" customHeight="1">
      <c r="A553" s="107"/>
      <c r="B553" s="61" t="s">
        <v>43</v>
      </c>
      <c r="C553" s="62"/>
      <c r="D553" s="69" t="s">
        <v>2</v>
      </c>
      <c r="E553" s="62"/>
      <c r="F553" s="69" t="s">
        <v>2</v>
      </c>
      <c r="H553" s="98">
        <v>44172</v>
      </c>
    </row>
    <row r="554" spans="1:8" s="59" customFormat="1" ht="20.25" customHeight="1">
      <c r="A554" s="75"/>
      <c r="B554" s="108" t="s">
        <v>264</v>
      </c>
      <c r="C554" s="109"/>
      <c r="D554" s="110" t="s">
        <v>91</v>
      </c>
      <c r="E554" s="109"/>
      <c r="F554" s="110" t="s">
        <v>88</v>
      </c>
      <c r="H554" s="97">
        <v>45310</v>
      </c>
    </row>
    <row r="555" spans="1:8" s="55" customFormat="1" ht="20.25" customHeight="1">
      <c r="A555" s="75"/>
      <c r="B555" s="61" t="s">
        <v>264</v>
      </c>
      <c r="C555" s="62"/>
      <c r="D555" s="69" t="s">
        <v>91</v>
      </c>
      <c r="E555" s="62"/>
      <c r="F555" s="69" t="s">
        <v>88</v>
      </c>
      <c r="H555" s="98">
        <v>44477</v>
      </c>
    </row>
    <row r="556" spans="1:8" s="55" customFormat="1" ht="20.25" customHeight="1">
      <c r="A556" s="107"/>
      <c r="B556" s="61" t="s">
        <v>264</v>
      </c>
      <c r="C556" s="62"/>
      <c r="D556" s="69" t="s">
        <v>88</v>
      </c>
      <c r="E556" s="62"/>
      <c r="F556" s="69" t="s">
        <v>69</v>
      </c>
      <c r="H556" s="98">
        <v>44172</v>
      </c>
    </row>
    <row r="557" spans="1:8" s="59" customFormat="1" ht="20.25" customHeight="1">
      <c r="A557" s="75"/>
      <c r="B557" s="108" t="s">
        <v>63</v>
      </c>
      <c r="C557" s="109"/>
      <c r="D557" s="110" t="s">
        <v>39</v>
      </c>
      <c r="E557" s="109"/>
      <c r="F557" s="110" t="s">
        <v>45</v>
      </c>
      <c r="H557" s="97">
        <v>45629</v>
      </c>
    </row>
    <row r="558" spans="1:8" s="55" customFormat="1" ht="20.25" customHeight="1">
      <c r="A558" s="75"/>
      <c r="B558" s="61" t="s">
        <v>63</v>
      </c>
      <c r="C558" s="62"/>
      <c r="D558" s="69" t="s">
        <v>39</v>
      </c>
      <c r="E558" s="62"/>
      <c r="F558" s="69" t="s">
        <v>45</v>
      </c>
      <c r="H558" s="98">
        <v>44652</v>
      </c>
    </row>
    <row r="559" spans="1:8" s="55" customFormat="1" ht="20.25" customHeight="1">
      <c r="A559" s="107"/>
      <c r="B559" s="61" t="s">
        <v>63</v>
      </c>
      <c r="C559" s="62"/>
      <c r="D559" s="69" t="s">
        <v>39</v>
      </c>
      <c r="E559" s="62"/>
      <c r="F559" s="69" t="s">
        <v>45</v>
      </c>
      <c r="H559" s="98">
        <v>44172</v>
      </c>
    </row>
    <row r="560" spans="1:8" s="59" customFormat="1" ht="20.25" customHeight="1">
      <c r="A560" s="75"/>
      <c r="B560" s="108" t="s">
        <v>14</v>
      </c>
      <c r="C560" s="109"/>
      <c r="D560" s="110" t="s">
        <v>2</v>
      </c>
      <c r="E560" s="109"/>
      <c r="F560" s="110" t="s">
        <v>2</v>
      </c>
      <c r="H560" s="97">
        <v>45926</v>
      </c>
    </row>
    <row r="561" spans="1:19" s="59" customFormat="1" ht="20.25" customHeight="1">
      <c r="A561" s="75"/>
      <c r="B561" s="108" t="s">
        <v>14</v>
      </c>
      <c r="C561" s="109"/>
      <c r="D561" s="110" t="s">
        <v>19</v>
      </c>
      <c r="E561" s="109"/>
      <c r="F561" s="110" t="s">
        <v>19</v>
      </c>
      <c r="H561" s="97">
        <v>45366</v>
      </c>
    </row>
    <row r="562" spans="1:19" s="55" customFormat="1" ht="20.25" customHeight="1">
      <c r="A562" s="75"/>
      <c r="B562" s="61" t="s">
        <v>14</v>
      </c>
      <c r="C562" s="62"/>
      <c r="D562" s="69" t="s">
        <v>19</v>
      </c>
      <c r="E562" s="62"/>
      <c r="F562" s="69" t="s">
        <v>19</v>
      </c>
      <c r="H562" s="98">
        <v>44757</v>
      </c>
    </row>
    <row r="563" spans="1:19" s="55" customFormat="1" ht="20.25" customHeight="1">
      <c r="A563" s="107"/>
      <c r="B563" s="61" t="s">
        <v>14</v>
      </c>
      <c r="C563" s="62"/>
      <c r="D563" s="69" t="s">
        <v>19</v>
      </c>
      <c r="E563" s="62"/>
      <c r="F563" s="69" t="s">
        <v>19</v>
      </c>
      <c r="H563" s="98">
        <v>44172</v>
      </c>
    </row>
    <row r="564" spans="1:19" s="114" customFormat="1" ht="20.25" customHeight="1">
      <c r="A564" s="75"/>
      <c r="B564" s="108" t="s">
        <v>148</v>
      </c>
      <c r="C564" s="113"/>
      <c r="D564" s="110" t="s">
        <v>91</v>
      </c>
      <c r="E564" s="113"/>
      <c r="F564" s="110" t="s">
        <v>69</v>
      </c>
      <c r="G564" s="59"/>
      <c r="H564" s="97">
        <v>45649</v>
      </c>
      <c r="I564" s="59"/>
      <c r="J564" s="59"/>
      <c r="K564" s="59"/>
      <c r="L564" s="59"/>
      <c r="M564" s="59"/>
      <c r="N564" s="59"/>
      <c r="O564" s="59"/>
      <c r="P564" s="59"/>
      <c r="Q564" s="59"/>
      <c r="R564" s="59"/>
      <c r="S564" s="59"/>
    </row>
    <row r="565" spans="1:19" s="66" customFormat="1" ht="20.25" customHeight="1">
      <c r="A565" s="75"/>
      <c r="B565" s="61" t="s">
        <v>148</v>
      </c>
      <c r="C565" s="74"/>
      <c r="D565" s="69" t="s">
        <v>105</v>
      </c>
      <c r="E565" s="74"/>
      <c r="F565" s="69" t="s">
        <v>98</v>
      </c>
      <c r="G565" s="55"/>
      <c r="H565" s="98">
        <v>45624</v>
      </c>
      <c r="I565" s="55"/>
      <c r="J565" s="55"/>
      <c r="K565" s="55"/>
      <c r="L565" s="55"/>
      <c r="M565" s="55"/>
      <c r="N565" s="55"/>
      <c r="O565" s="55"/>
      <c r="P565" s="55"/>
      <c r="Q565" s="55"/>
      <c r="R565" s="55"/>
      <c r="S565" s="55"/>
    </row>
    <row r="566" spans="1:19" s="66" customFormat="1" ht="20.25" customHeight="1">
      <c r="A566" s="75"/>
      <c r="B566" s="61" t="s">
        <v>148</v>
      </c>
      <c r="C566" s="74"/>
      <c r="D566" s="69" t="s">
        <v>105</v>
      </c>
      <c r="E566" s="74"/>
      <c r="F566" s="69" t="s">
        <v>98</v>
      </c>
      <c r="G566" s="55"/>
      <c r="H566" s="98">
        <v>44669</v>
      </c>
      <c r="I566" s="55"/>
      <c r="J566" s="55"/>
      <c r="K566" s="55"/>
      <c r="L566" s="55"/>
      <c r="M566" s="55"/>
      <c r="N566" s="55"/>
      <c r="O566" s="55"/>
      <c r="P566" s="55"/>
      <c r="Q566" s="55"/>
      <c r="R566" s="55"/>
      <c r="S566" s="55"/>
    </row>
    <row r="567" spans="1:19" s="66" customFormat="1" ht="20.25" customHeight="1">
      <c r="A567" s="107"/>
      <c r="B567" s="61" t="s">
        <v>148</v>
      </c>
      <c r="C567" s="74"/>
      <c r="D567" s="69" t="s">
        <v>110</v>
      </c>
      <c r="E567" s="74"/>
      <c r="F567" s="69" t="s">
        <v>88</v>
      </c>
      <c r="G567" s="55"/>
      <c r="H567" s="98">
        <v>44497</v>
      </c>
      <c r="I567" s="55"/>
      <c r="J567" s="55"/>
      <c r="K567" s="55"/>
      <c r="L567" s="55"/>
      <c r="M567" s="55"/>
      <c r="N567" s="55"/>
      <c r="O567" s="55"/>
      <c r="P567" s="55"/>
      <c r="Q567" s="55"/>
      <c r="R567" s="55"/>
      <c r="S567" s="55"/>
    </row>
    <row r="568" spans="1:19" s="66" customFormat="1" ht="20.25" customHeight="1">
      <c r="A568" s="75"/>
      <c r="B568" s="61" t="s">
        <v>148</v>
      </c>
      <c r="C568" s="74"/>
      <c r="D568" s="69" t="s">
        <v>98</v>
      </c>
      <c r="E568" s="74"/>
      <c r="F568" s="69" t="s">
        <v>69</v>
      </c>
      <c r="G568" s="55"/>
      <c r="H568" s="98">
        <v>44396</v>
      </c>
      <c r="I568" s="55"/>
      <c r="J568" s="55"/>
      <c r="K568" s="55"/>
      <c r="L568" s="55"/>
      <c r="M568" s="55"/>
      <c r="N568" s="55"/>
      <c r="O568" s="55"/>
      <c r="P568" s="55"/>
      <c r="Q568" s="55"/>
      <c r="R568" s="55"/>
      <c r="S568" s="55"/>
    </row>
    <row r="569" spans="1:19" s="66" customFormat="1" ht="20.25" customHeight="1">
      <c r="A569" s="75"/>
      <c r="B569" s="61" t="s">
        <v>148</v>
      </c>
      <c r="C569" s="74"/>
      <c r="D569" s="69" t="s">
        <v>91</v>
      </c>
      <c r="E569" s="74"/>
      <c r="F569" s="69" t="s">
        <v>69</v>
      </c>
      <c r="G569" s="55"/>
      <c r="H569" s="98">
        <v>44172</v>
      </c>
      <c r="I569" s="55"/>
      <c r="J569" s="55"/>
      <c r="K569" s="55"/>
      <c r="L569" s="55"/>
      <c r="M569" s="55"/>
      <c r="N569" s="55"/>
      <c r="O569" s="55"/>
      <c r="P569" s="55"/>
      <c r="Q569" s="55"/>
      <c r="R569" s="55"/>
      <c r="S569" s="55"/>
    </row>
    <row r="570" spans="1:19" s="114" customFormat="1" ht="20.25" customHeight="1">
      <c r="A570" s="75"/>
      <c r="B570" s="108" t="s">
        <v>178</v>
      </c>
      <c r="C570" s="109"/>
      <c r="D570" s="110" t="s">
        <v>254</v>
      </c>
      <c r="E570" s="109"/>
      <c r="F570" s="110" t="s">
        <v>254</v>
      </c>
      <c r="G570" s="59"/>
      <c r="H570" s="97">
        <v>44896</v>
      </c>
      <c r="I570" s="59"/>
      <c r="J570" s="59"/>
      <c r="K570" s="59"/>
      <c r="L570" s="59"/>
      <c r="M570" s="59"/>
      <c r="N570" s="59"/>
      <c r="O570" s="59"/>
      <c r="P570" s="59"/>
      <c r="Q570" s="59"/>
      <c r="R570" s="59"/>
      <c r="S570" s="59"/>
    </row>
    <row r="571" spans="1:19" s="66" customFormat="1" ht="20.25" customHeight="1">
      <c r="A571" s="107"/>
      <c r="B571" s="61" t="s">
        <v>178</v>
      </c>
      <c r="C571" s="62"/>
      <c r="D571" s="69" t="s">
        <v>53</v>
      </c>
      <c r="E571" s="62"/>
      <c r="F571" s="69" t="s">
        <v>39</v>
      </c>
      <c r="G571" s="55"/>
      <c r="H571" s="98">
        <v>44274</v>
      </c>
      <c r="I571" s="55"/>
      <c r="J571" s="55"/>
      <c r="K571" s="55"/>
      <c r="L571" s="55"/>
      <c r="M571" s="55"/>
      <c r="N571" s="55"/>
      <c r="O571" s="55"/>
      <c r="P571" s="55"/>
      <c r="Q571" s="55"/>
      <c r="R571" s="55"/>
      <c r="S571" s="55"/>
    </row>
    <row r="572" spans="1:19" s="59" customFormat="1" ht="20.25" customHeight="1">
      <c r="A572" s="75"/>
      <c r="B572" s="61" t="s">
        <v>178</v>
      </c>
      <c r="C572" s="62"/>
      <c r="D572" s="69" t="s">
        <v>45</v>
      </c>
      <c r="E572" s="62"/>
      <c r="F572" s="69" t="s">
        <v>37</v>
      </c>
      <c r="G572" s="55"/>
      <c r="H572" s="98">
        <v>44172</v>
      </c>
    </row>
    <row r="573" spans="1:19" s="59" customFormat="1" ht="20.25" customHeight="1">
      <c r="A573" s="107"/>
      <c r="B573" s="108" t="s">
        <v>141</v>
      </c>
      <c r="C573" s="109"/>
      <c r="D573" s="110" t="s">
        <v>88</v>
      </c>
      <c r="E573" s="109"/>
      <c r="F573" s="110" t="s">
        <v>79</v>
      </c>
      <c r="H573" s="97">
        <v>45471</v>
      </c>
    </row>
    <row r="574" spans="1:19" s="55" customFormat="1" ht="20.25" customHeight="1">
      <c r="A574" s="75"/>
      <c r="B574" s="61" t="s">
        <v>141</v>
      </c>
      <c r="C574" s="62"/>
      <c r="D574" s="69" t="s">
        <v>88</v>
      </c>
      <c r="E574" s="62"/>
      <c r="F574" s="69" t="s">
        <v>79</v>
      </c>
      <c r="H574" s="98">
        <v>44621</v>
      </c>
    </row>
    <row r="575" spans="1:19" s="59" customFormat="1" ht="20.25" customHeight="1">
      <c r="A575" s="107"/>
      <c r="B575" s="61" t="s">
        <v>141</v>
      </c>
      <c r="C575" s="62"/>
      <c r="D575" s="69" t="s">
        <v>88</v>
      </c>
      <c r="E575" s="62"/>
      <c r="F575" s="69" t="s">
        <v>79</v>
      </c>
      <c r="G575" s="55"/>
      <c r="H575" s="98">
        <v>44172</v>
      </c>
    </row>
    <row r="576" spans="1:19" s="59" customFormat="1" ht="20.25" customHeight="1">
      <c r="A576" s="107"/>
      <c r="B576" s="108" t="s">
        <v>123</v>
      </c>
      <c r="C576" s="109"/>
      <c r="D576" s="110" t="s">
        <v>91</v>
      </c>
      <c r="E576" s="109"/>
      <c r="F576" s="110" t="s">
        <v>88</v>
      </c>
      <c r="H576" s="97">
        <v>46108</v>
      </c>
    </row>
    <row r="577" spans="1:8" s="59" customFormat="1" ht="20.25" customHeight="1">
      <c r="A577" s="107"/>
      <c r="B577" s="61" t="s">
        <v>123</v>
      </c>
      <c r="C577" s="62"/>
      <c r="D577" s="69" t="s">
        <v>91</v>
      </c>
      <c r="E577" s="62"/>
      <c r="F577" s="69" t="s">
        <v>88</v>
      </c>
      <c r="G577" s="55"/>
      <c r="H577" s="98">
        <v>45587</v>
      </c>
    </row>
    <row r="578" spans="1:8" s="55" customFormat="1" ht="20.25" customHeight="1">
      <c r="A578" s="75"/>
      <c r="B578" s="61" t="s">
        <v>123</v>
      </c>
      <c r="C578" s="62"/>
      <c r="D578" s="69" t="s">
        <v>110</v>
      </c>
      <c r="E578" s="62"/>
      <c r="F578" s="69" t="s">
        <v>98</v>
      </c>
      <c r="H578" s="98">
        <v>44974</v>
      </c>
    </row>
    <row r="579" spans="1:8" s="55" customFormat="1" ht="20.25" customHeight="1">
      <c r="A579" s="107"/>
      <c r="B579" s="61" t="s">
        <v>123</v>
      </c>
      <c r="C579" s="62"/>
      <c r="D579" s="69" t="s">
        <v>110</v>
      </c>
      <c r="E579" s="62"/>
      <c r="F579" s="69" t="s">
        <v>98</v>
      </c>
      <c r="H579" s="98">
        <v>44172</v>
      </c>
    </row>
    <row r="580" spans="1:8" s="59" customFormat="1" ht="20.25" customHeight="1">
      <c r="A580" s="75"/>
      <c r="B580" s="108" t="s">
        <v>27</v>
      </c>
      <c r="C580" s="109"/>
      <c r="D580" s="110" t="s">
        <v>2</v>
      </c>
      <c r="E580" s="109"/>
      <c r="F580" s="110" t="s">
        <v>2</v>
      </c>
      <c r="H580" s="97">
        <v>46073</v>
      </c>
    </row>
    <row r="581" spans="1:8" s="55" customFormat="1" ht="20.25" customHeight="1">
      <c r="A581" s="75"/>
      <c r="B581" s="61" t="s">
        <v>27</v>
      </c>
      <c r="C581" s="62"/>
      <c r="D581" s="69" t="s">
        <v>2</v>
      </c>
      <c r="E581" s="62"/>
      <c r="F581" s="69" t="s">
        <v>2</v>
      </c>
      <c r="H581" s="98">
        <v>45345</v>
      </c>
    </row>
    <row r="582" spans="1:8" s="55" customFormat="1" ht="20.25" customHeight="1">
      <c r="A582" s="75"/>
      <c r="B582" s="61" t="s">
        <v>27</v>
      </c>
      <c r="C582" s="62"/>
      <c r="D582" s="69" t="s">
        <v>2</v>
      </c>
      <c r="E582" s="62"/>
      <c r="F582" s="69" t="s">
        <v>2</v>
      </c>
      <c r="H582" s="98">
        <v>44645</v>
      </c>
    </row>
    <row r="583" spans="1:8" s="55" customFormat="1" ht="20.25" customHeight="1">
      <c r="A583" s="107"/>
      <c r="B583" s="61" t="s">
        <v>27</v>
      </c>
      <c r="C583" s="62"/>
      <c r="D583" s="69" t="s">
        <v>2</v>
      </c>
      <c r="E583" s="62"/>
      <c r="F583" s="69" t="s">
        <v>2</v>
      </c>
      <c r="H583" s="98">
        <v>44172</v>
      </c>
    </row>
    <row r="584" spans="1:8" s="59" customFormat="1" ht="20.25" customHeight="1">
      <c r="A584" s="75"/>
      <c r="B584" s="108" t="s">
        <v>8</v>
      </c>
      <c r="C584" s="109"/>
      <c r="D584" s="110" t="s">
        <v>2</v>
      </c>
      <c r="E584" s="109"/>
      <c r="F584" s="110" t="s">
        <v>2</v>
      </c>
      <c r="H584" s="97">
        <v>45702</v>
      </c>
    </row>
    <row r="585" spans="1:8" s="55" customFormat="1" ht="20.25" customHeight="1">
      <c r="A585" s="75"/>
      <c r="B585" s="61" t="s">
        <v>8</v>
      </c>
      <c r="C585" s="62"/>
      <c r="D585" s="69" t="s">
        <v>2</v>
      </c>
      <c r="E585" s="62"/>
      <c r="F585" s="69" t="s">
        <v>2</v>
      </c>
      <c r="H585" s="98">
        <v>44974</v>
      </c>
    </row>
    <row r="586" spans="1:8" s="55" customFormat="1" ht="20.25" customHeight="1">
      <c r="A586" s="107"/>
      <c r="B586" s="61" t="s">
        <v>8</v>
      </c>
      <c r="C586" s="62"/>
      <c r="D586" s="69" t="s">
        <v>2</v>
      </c>
      <c r="E586" s="62"/>
      <c r="F586" s="69" t="s">
        <v>2</v>
      </c>
      <c r="H586" s="98">
        <v>44172</v>
      </c>
    </row>
    <row r="587" spans="1:8" s="59" customFormat="1" ht="20.25" customHeight="1">
      <c r="A587" s="75"/>
      <c r="B587" s="108" t="s">
        <v>575</v>
      </c>
      <c r="C587" s="109"/>
      <c r="D587" s="110" t="s">
        <v>2</v>
      </c>
      <c r="E587" s="109"/>
      <c r="F587" s="110" t="s">
        <v>2</v>
      </c>
      <c r="H587" s="97">
        <v>45412</v>
      </c>
    </row>
    <row r="588" spans="1:8" s="55" customFormat="1" ht="20.25" customHeight="1">
      <c r="A588" s="75"/>
      <c r="B588" s="61" t="s">
        <v>575</v>
      </c>
      <c r="C588" s="62"/>
      <c r="D588" s="69" t="s">
        <v>2</v>
      </c>
      <c r="E588" s="62"/>
      <c r="F588" s="69" t="s">
        <v>2</v>
      </c>
      <c r="H588" s="98">
        <v>44826</v>
      </c>
    </row>
    <row r="589" spans="1:8" s="55" customFormat="1" ht="20.25" customHeight="1">
      <c r="A589" s="107"/>
      <c r="B589" s="61" t="s">
        <v>575</v>
      </c>
      <c r="C589" s="62"/>
      <c r="D589" s="69" t="s">
        <v>2</v>
      </c>
      <c r="E589" s="62"/>
      <c r="F589" s="69" t="s">
        <v>2</v>
      </c>
      <c r="H589" s="98">
        <v>44172</v>
      </c>
    </row>
    <row r="590" spans="1:8" s="59" customFormat="1" ht="20.25" customHeight="1">
      <c r="A590" s="75"/>
      <c r="B590" s="108" t="s">
        <v>279</v>
      </c>
      <c r="C590" s="109"/>
      <c r="D590" s="110" t="s">
        <v>88</v>
      </c>
      <c r="E590" s="109"/>
      <c r="F590" s="110" t="s">
        <v>69</v>
      </c>
      <c r="H590" s="97">
        <v>46086</v>
      </c>
    </row>
    <row r="591" spans="1:8" s="59" customFormat="1" ht="20.25" customHeight="1">
      <c r="A591" s="75"/>
      <c r="B591" s="61" t="s">
        <v>279</v>
      </c>
      <c r="C591" s="62"/>
      <c r="D591" s="69" t="s">
        <v>91</v>
      </c>
      <c r="E591" s="62"/>
      <c r="F591" s="69" t="s">
        <v>88</v>
      </c>
      <c r="G591" s="55"/>
      <c r="H591" s="98">
        <v>45561</v>
      </c>
    </row>
    <row r="592" spans="1:8" s="55" customFormat="1" ht="20.25" customHeight="1">
      <c r="A592" s="75"/>
      <c r="B592" s="61" t="s">
        <v>279</v>
      </c>
      <c r="C592" s="62"/>
      <c r="D592" s="69" t="s">
        <v>91</v>
      </c>
      <c r="E592" s="62"/>
      <c r="F592" s="69" t="s">
        <v>88</v>
      </c>
      <c r="H592" s="98">
        <v>45211</v>
      </c>
    </row>
    <row r="593" spans="1:8" s="55" customFormat="1" ht="20.25" customHeight="1">
      <c r="A593" s="75"/>
      <c r="B593" s="61" t="s">
        <v>279</v>
      </c>
      <c r="C593" s="62"/>
      <c r="D593" s="69" t="s">
        <v>91</v>
      </c>
      <c r="E593" s="62"/>
      <c r="F593" s="69" t="s">
        <v>88</v>
      </c>
      <c r="H593" s="98">
        <v>44851</v>
      </c>
    </row>
    <row r="594" spans="1:8" s="55" customFormat="1" ht="20.25" customHeight="1">
      <c r="A594" s="107"/>
      <c r="B594" s="61" t="s">
        <v>279</v>
      </c>
      <c r="C594" s="62"/>
      <c r="D594" s="69" t="s">
        <v>91</v>
      </c>
      <c r="E594" s="62"/>
      <c r="F594" s="69" t="s">
        <v>88</v>
      </c>
      <c r="H594" s="98">
        <v>44650</v>
      </c>
    </row>
    <row r="595" spans="1:8" s="55" customFormat="1" ht="20.25" customHeight="1">
      <c r="A595" s="75"/>
      <c r="B595" s="61" t="s">
        <v>279</v>
      </c>
      <c r="C595" s="62"/>
      <c r="D595" s="69" t="s">
        <v>91</v>
      </c>
      <c r="E595" s="62"/>
      <c r="F595" s="69" t="s">
        <v>88</v>
      </c>
      <c r="H595" s="98">
        <v>44357</v>
      </c>
    </row>
    <row r="596" spans="1:8" s="55" customFormat="1" ht="20.25" customHeight="1">
      <c r="A596" s="75"/>
      <c r="B596" s="61" t="s">
        <v>279</v>
      </c>
      <c r="C596" s="62"/>
      <c r="D596" s="69" t="s">
        <v>91</v>
      </c>
      <c r="E596" s="62"/>
      <c r="F596" s="69" t="s">
        <v>88</v>
      </c>
      <c r="H596" s="98">
        <v>44172</v>
      </c>
    </row>
    <row r="597" spans="1:8" s="59" customFormat="1" ht="20.25" customHeight="1">
      <c r="A597" s="75"/>
      <c r="B597" s="108" t="s">
        <v>282</v>
      </c>
      <c r="C597" s="109"/>
      <c r="D597" s="110" t="s">
        <v>79</v>
      </c>
      <c r="E597" s="109"/>
      <c r="F597" s="110" t="s">
        <v>56</v>
      </c>
      <c r="H597" s="97">
        <v>46073</v>
      </c>
    </row>
    <row r="598" spans="1:8" s="55" customFormat="1" ht="20.25" customHeight="1">
      <c r="A598" s="75"/>
      <c r="B598" s="61" t="s">
        <v>282</v>
      </c>
      <c r="C598" s="62"/>
      <c r="D598" s="69" t="s">
        <v>79</v>
      </c>
      <c r="E598" s="62"/>
      <c r="F598" s="69" t="s">
        <v>56</v>
      </c>
      <c r="H598" s="98">
        <v>45373</v>
      </c>
    </row>
    <row r="599" spans="1:8" s="55" customFormat="1" ht="20.25" customHeight="1">
      <c r="A599" s="75"/>
      <c r="B599" s="61" t="s">
        <v>282</v>
      </c>
      <c r="C599" s="62"/>
      <c r="D599" s="69" t="s">
        <v>69</v>
      </c>
      <c r="E599" s="62"/>
      <c r="F599" s="69" t="s">
        <v>79</v>
      </c>
      <c r="H599" s="98">
        <v>44841</v>
      </c>
    </row>
    <row r="600" spans="1:8" s="55" customFormat="1" ht="20.25" customHeight="1">
      <c r="A600" s="107"/>
      <c r="B600" s="61" t="s">
        <v>282</v>
      </c>
      <c r="C600" s="62"/>
      <c r="D600" s="69" t="s">
        <v>69</v>
      </c>
      <c r="E600" s="62"/>
      <c r="F600" s="69" t="s">
        <v>79</v>
      </c>
      <c r="H600" s="98">
        <v>44172</v>
      </c>
    </row>
    <row r="601" spans="1:8" s="55" customFormat="1" ht="20.25" customHeight="1">
      <c r="A601" s="107"/>
      <c r="B601" s="108" t="s">
        <v>68</v>
      </c>
      <c r="C601" s="109"/>
      <c r="D601" s="110" t="s">
        <v>114</v>
      </c>
      <c r="E601" s="109"/>
      <c r="F601" s="110" t="s">
        <v>29</v>
      </c>
      <c r="G601" s="59"/>
      <c r="H601" s="97">
        <v>46133</v>
      </c>
    </row>
    <row r="602" spans="1:8" s="59" customFormat="1" ht="20.25" customHeight="1">
      <c r="A602" s="75"/>
      <c r="B602" s="61" t="s">
        <v>68</v>
      </c>
      <c r="C602" s="62"/>
      <c r="D602" s="69" t="s">
        <v>114</v>
      </c>
      <c r="E602" s="62"/>
      <c r="F602" s="69" t="s">
        <v>29</v>
      </c>
      <c r="G602" s="55"/>
      <c r="H602" s="98">
        <v>45776</v>
      </c>
    </row>
    <row r="603" spans="1:8" s="55" customFormat="1" ht="20.25" customHeight="1">
      <c r="A603" s="75"/>
      <c r="B603" s="61" t="s">
        <v>68</v>
      </c>
      <c r="C603" s="62"/>
      <c r="D603" s="69" t="s">
        <v>114</v>
      </c>
      <c r="E603" s="62"/>
      <c r="F603" s="69" t="s">
        <v>29</v>
      </c>
      <c r="H603" s="98">
        <v>45393</v>
      </c>
    </row>
    <row r="604" spans="1:8" s="55" customFormat="1" ht="20.25" customHeight="1">
      <c r="A604" s="75"/>
      <c r="B604" s="61" t="s">
        <v>68</v>
      </c>
      <c r="C604" s="62"/>
      <c r="D604" s="69" t="s">
        <v>114</v>
      </c>
      <c r="E604" s="62"/>
      <c r="F604" s="69" t="s">
        <v>29</v>
      </c>
      <c r="H604" s="98">
        <v>44658</v>
      </c>
    </row>
    <row r="605" spans="1:8" s="55" customFormat="1" ht="20.25" customHeight="1">
      <c r="A605" s="107"/>
      <c r="B605" s="61" t="s">
        <v>68</v>
      </c>
      <c r="C605" s="62"/>
      <c r="D605" s="69" t="s">
        <v>114</v>
      </c>
      <c r="E605" s="62"/>
      <c r="F605" s="69" t="s">
        <v>29</v>
      </c>
      <c r="H605" s="98">
        <v>44172</v>
      </c>
    </row>
    <row r="606" spans="1:8" s="59" customFormat="1" ht="20.25" customHeight="1">
      <c r="A606" s="75"/>
      <c r="B606" s="108" t="s">
        <v>315</v>
      </c>
      <c r="C606" s="109"/>
      <c r="D606" s="110" t="s">
        <v>69</v>
      </c>
      <c r="E606" s="109"/>
      <c r="F606" s="110" t="s">
        <v>79</v>
      </c>
      <c r="H606" s="97">
        <v>45562</v>
      </c>
    </row>
    <row r="607" spans="1:8" s="55" customFormat="1" ht="20.25" customHeight="1">
      <c r="A607" s="75"/>
      <c r="B607" s="61" t="s">
        <v>315</v>
      </c>
      <c r="C607" s="62"/>
      <c r="D607" s="69" t="s">
        <v>69</v>
      </c>
      <c r="E607" s="62"/>
      <c r="F607" s="69" t="s">
        <v>79</v>
      </c>
      <c r="H607" s="98">
        <v>45072</v>
      </c>
    </row>
    <row r="608" spans="1:8" s="55" customFormat="1" ht="20.25" customHeight="1">
      <c r="A608" s="107"/>
      <c r="B608" s="61" t="s">
        <v>315</v>
      </c>
      <c r="C608" s="62"/>
      <c r="D608" s="69" t="s">
        <v>69</v>
      </c>
      <c r="E608" s="62"/>
      <c r="F608" s="69" t="s">
        <v>79</v>
      </c>
      <c r="H608" s="98">
        <v>44526</v>
      </c>
    </row>
    <row r="609" spans="1:19" s="55" customFormat="1" ht="20.25" customHeight="1">
      <c r="A609" s="75"/>
      <c r="B609" s="61" t="s">
        <v>315</v>
      </c>
      <c r="C609" s="62"/>
      <c r="D609" s="69" t="s">
        <v>69</v>
      </c>
      <c r="E609" s="62"/>
      <c r="F609" s="69" t="s">
        <v>79</v>
      </c>
      <c r="H609" s="98">
        <v>44172</v>
      </c>
    </row>
    <row r="610" spans="1:19" s="59" customFormat="1" ht="20.25" customHeight="1">
      <c r="A610" s="75"/>
      <c r="B610" s="84" t="s">
        <v>77</v>
      </c>
      <c r="C610" s="90"/>
      <c r="D610" s="110" t="s">
        <v>56</v>
      </c>
      <c r="E610" s="109"/>
      <c r="F610" s="110" t="s">
        <v>39</v>
      </c>
      <c r="H610" s="97">
        <v>46003</v>
      </c>
    </row>
    <row r="611" spans="1:19" s="55" customFormat="1" ht="20.25" customHeight="1">
      <c r="A611" s="75"/>
      <c r="B611" s="70" t="s">
        <v>77</v>
      </c>
      <c r="C611" s="71"/>
      <c r="D611" s="69" t="s">
        <v>56</v>
      </c>
      <c r="E611" s="62"/>
      <c r="F611" s="69" t="s">
        <v>39</v>
      </c>
      <c r="H611" s="98">
        <v>45457</v>
      </c>
    </row>
    <row r="612" spans="1:19" s="55" customFormat="1" ht="20.25" customHeight="1">
      <c r="A612" s="75"/>
      <c r="B612" s="70" t="s">
        <v>77</v>
      </c>
      <c r="C612" s="71"/>
      <c r="D612" s="69" t="s">
        <v>56</v>
      </c>
      <c r="E612" s="62"/>
      <c r="F612" s="69" t="s">
        <v>39</v>
      </c>
      <c r="H612" s="98">
        <v>45117</v>
      </c>
    </row>
    <row r="613" spans="1:19" s="55" customFormat="1" ht="20.25" customHeight="1">
      <c r="A613" s="75"/>
      <c r="B613" s="70" t="s">
        <v>77</v>
      </c>
      <c r="C613" s="71"/>
      <c r="D613" s="69" t="s">
        <v>56</v>
      </c>
      <c r="E613" s="62"/>
      <c r="F613" s="69" t="s">
        <v>39</v>
      </c>
      <c r="H613" s="98">
        <v>44519</v>
      </c>
    </row>
    <row r="614" spans="1:19" s="55" customFormat="1" ht="20.25" customHeight="1">
      <c r="A614" s="107"/>
      <c r="B614" s="70" t="s">
        <v>77</v>
      </c>
      <c r="C614" s="71"/>
      <c r="D614" s="69" t="s">
        <v>53</v>
      </c>
      <c r="E614" s="62"/>
      <c r="F614" s="69" t="s">
        <v>45</v>
      </c>
      <c r="H614" s="98">
        <v>44172</v>
      </c>
    </row>
    <row r="615" spans="1:19" s="59" customFormat="1" ht="20.25" customHeight="1">
      <c r="A615" s="75"/>
      <c r="B615" s="108" t="s">
        <v>66</v>
      </c>
      <c r="C615" s="109"/>
      <c r="D615" s="110" t="s">
        <v>91</v>
      </c>
      <c r="E615" s="109"/>
      <c r="F615" s="110" t="s">
        <v>69</v>
      </c>
      <c r="H615" s="97">
        <v>45716</v>
      </c>
    </row>
    <row r="616" spans="1:19" s="55" customFormat="1" ht="20.25" customHeight="1">
      <c r="A616" s="75"/>
      <c r="B616" s="61" t="s">
        <v>66</v>
      </c>
      <c r="C616" s="62"/>
      <c r="D616" s="69" t="s">
        <v>98</v>
      </c>
      <c r="E616" s="62"/>
      <c r="F616" s="69" t="s">
        <v>88</v>
      </c>
      <c r="H616" s="98">
        <v>45373</v>
      </c>
    </row>
    <row r="617" spans="1:19" s="55" customFormat="1" ht="20.25" customHeight="1">
      <c r="A617" s="75"/>
      <c r="B617" s="61" t="s">
        <v>66</v>
      </c>
      <c r="C617" s="62"/>
      <c r="D617" s="69" t="s">
        <v>98</v>
      </c>
      <c r="E617" s="62"/>
      <c r="F617" s="69" t="s">
        <v>88</v>
      </c>
      <c r="H617" s="98">
        <v>44953</v>
      </c>
    </row>
    <row r="618" spans="1:19" s="55" customFormat="1" ht="20.25" customHeight="1">
      <c r="A618" s="107"/>
      <c r="B618" s="61" t="s">
        <v>66</v>
      </c>
      <c r="C618" s="62"/>
      <c r="D618" s="69" t="s">
        <v>91</v>
      </c>
      <c r="E618" s="62"/>
      <c r="F618" s="69" t="s">
        <v>69</v>
      </c>
      <c r="H618" s="98">
        <v>44834</v>
      </c>
    </row>
    <row r="619" spans="1:19" s="55" customFormat="1" ht="20.25" customHeight="1">
      <c r="A619" s="75"/>
      <c r="B619" s="61" t="s">
        <v>66</v>
      </c>
      <c r="C619" s="62"/>
      <c r="D619" s="69" t="s">
        <v>91</v>
      </c>
      <c r="E619" s="62"/>
      <c r="F619" s="69" t="s">
        <v>69</v>
      </c>
      <c r="H619" s="98">
        <v>44483</v>
      </c>
    </row>
    <row r="620" spans="1:19" s="59" customFormat="1" ht="20.25" customHeight="1">
      <c r="A620" s="75"/>
      <c r="B620" s="61" t="s">
        <v>66</v>
      </c>
      <c r="C620" s="62"/>
      <c r="D620" s="69" t="s">
        <v>88</v>
      </c>
      <c r="E620" s="62"/>
      <c r="F620" s="69" t="s">
        <v>79</v>
      </c>
      <c r="G620" s="55"/>
      <c r="H620" s="98">
        <v>44250</v>
      </c>
    </row>
    <row r="621" spans="1:19" s="59" customFormat="1" ht="20.25" customHeight="1">
      <c r="A621" s="107"/>
      <c r="B621" s="61" t="s">
        <v>66</v>
      </c>
      <c r="C621" s="62"/>
      <c r="D621" s="69" t="s">
        <v>69</v>
      </c>
      <c r="E621" s="62"/>
      <c r="F621" s="69" t="s">
        <v>60</v>
      </c>
      <c r="G621" s="55"/>
      <c r="H621" s="98">
        <v>44172</v>
      </c>
    </row>
    <row r="622" spans="1:19" s="114" customFormat="1" ht="20.25" customHeight="1">
      <c r="A622" s="107"/>
      <c r="B622" s="108" t="s">
        <v>590</v>
      </c>
      <c r="C622" s="113"/>
      <c r="D622" s="110" t="s">
        <v>60</v>
      </c>
      <c r="E622" s="109"/>
      <c r="F622" s="110" t="s">
        <v>53</v>
      </c>
      <c r="G622" s="59"/>
      <c r="H622" s="97">
        <v>45863</v>
      </c>
      <c r="I622" s="59"/>
      <c r="J622" s="59"/>
      <c r="K622" s="59"/>
      <c r="L622" s="59"/>
      <c r="M622" s="59"/>
      <c r="N622" s="59"/>
      <c r="O622" s="59"/>
      <c r="P622" s="59"/>
      <c r="Q622" s="59"/>
      <c r="R622" s="59"/>
      <c r="S622" s="59"/>
    </row>
    <row r="623" spans="1:19" s="66" customFormat="1" ht="20.25" customHeight="1">
      <c r="A623" s="75"/>
      <c r="B623" s="61" t="s">
        <v>590</v>
      </c>
      <c r="C623" s="74"/>
      <c r="D623" s="69" t="s">
        <v>79</v>
      </c>
      <c r="E623" s="62"/>
      <c r="F623" s="69" t="s">
        <v>56</v>
      </c>
      <c r="G623" s="55"/>
      <c r="H623" s="98">
        <v>45492</v>
      </c>
      <c r="I623" s="55"/>
      <c r="J623" s="55"/>
      <c r="K623" s="55"/>
      <c r="L623" s="55"/>
      <c r="M623" s="55"/>
      <c r="N623" s="55"/>
      <c r="O623" s="55"/>
      <c r="P623" s="55"/>
      <c r="Q623" s="55"/>
      <c r="R623" s="55"/>
      <c r="S623" s="55"/>
    </row>
    <row r="624" spans="1:19" s="66" customFormat="1" ht="20.25" customHeight="1">
      <c r="A624" s="75"/>
      <c r="B624" s="61" t="s">
        <v>590</v>
      </c>
      <c r="C624" s="74"/>
      <c r="D624" s="69" t="s">
        <v>88</v>
      </c>
      <c r="E624" s="62"/>
      <c r="F624" s="69" t="s">
        <v>79</v>
      </c>
      <c r="G624" s="55"/>
      <c r="H624" s="98">
        <v>45303</v>
      </c>
      <c r="I624" s="55"/>
      <c r="J624" s="55"/>
      <c r="K624" s="55"/>
      <c r="L624" s="55"/>
      <c r="M624" s="55"/>
      <c r="N624" s="55"/>
      <c r="O624" s="55"/>
      <c r="P624" s="55"/>
      <c r="Q624" s="55"/>
      <c r="R624" s="55"/>
      <c r="S624" s="55"/>
    </row>
    <row r="625" spans="1:19" s="66" customFormat="1" ht="20.25" customHeight="1">
      <c r="A625" s="75"/>
      <c r="B625" s="61" t="s">
        <v>590</v>
      </c>
      <c r="C625" s="74"/>
      <c r="D625" s="69" t="s">
        <v>91</v>
      </c>
      <c r="E625" s="62"/>
      <c r="F625" s="69" t="s">
        <v>69</v>
      </c>
      <c r="G625" s="55"/>
      <c r="H625" s="98">
        <v>44785</v>
      </c>
      <c r="I625" s="55"/>
      <c r="J625" s="55"/>
      <c r="K625" s="55"/>
      <c r="L625" s="55"/>
      <c r="M625" s="55"/>
      <c r="N625" s="55"/>
      <c r="O625" s="55"/>
      <c r="P625" s="55"/>
      <c r="Q625" s="55"/>
      <c r="R625" s="55"/>
      <c r="S625" s="55"/>
    </row>
    <row r="626" spans="1:19" s="66" customFormat="1" ht="20.25" customHeight="1">
      <c r="A626" s="107"/>
      <c r="B626" s="61" t="s">
        <v>590</v>
      </c>
      <c r="C626" s="74"/>
      <c r="D626" s="69" t="s">
        <v>88</v>
      </c>
      <c r="E626" s="62"/>
      <c r="F626" s="69" t="s">
        <v>79</v>
      </c>
      <c r="G626" s="55"/>
      <c r="H626" s="98">
        <v>44533</v>
      </c>
      <c r="I626" s="55"/>
      <c r="J626" s="55"/>
      <c r="K626" s="55"/>
      <c r="L626" s="55"/>
      <c r="M626" s="55"/>
      <c r="N626" s="55"/>
      <c r="O626" s="55"/>
      <c r="P626" s="55"/>
      <c r="Q626" s="55"/>
      <c r="R626" s="55"/>
      <c r="S626" s="55"/>
    </row>
    <row r="627" spans="1:19" s="66" customFormat="1" ht="20.25" customHeight="1">
      <c r="A627" s="75"/>
      <c r="B627" s="61" t="s">
        <v>590</v>
      </c>
      <c r="C627" s="74"/>
      <c r="D627" s="69" t="s">
        <v>88</v>
      </c>
      <c r="E627" s="62"/>
      <c r="F627" s="69" t="s">
        <v>79</v>
      </c>
      <c r="G627" s="55"/>
      <c r="H627" s="98">
        <v>44172</v>
      </c>
      <c r="I627" s="55"/>
      <c r="J627" s="55"/>
      <c r="K627" s="55"/>
      <c r="L627" s="55"/>
      <c r="M627" s="55"/>
      <c r="N627" s="55"/>
      <c r="O627" s="55"/>
      <c r="P627" s="55"/>
      <c r="Q627" s="55"/>
      <c r="R627" s="55"/>
      <c r="S627" s="55"/>
    </row>
    <row r="628" spans="1:19" s="59" customFormat="1" ht="20.25" customHeight="1">
      <c r="A628" s="75"/>
      <c r="B628" s="108" t="s">
        <v>165</v>
      </c>
      <c r="C628" s="109"/>
      <c r="D628" s="110" t="s">
        <v>69</v>
      </c>
      <c r="E628" s="109"/>
      <c r="F628" s="110" t="s">
        <v>79</v>
      </c>
      <c r="H628" s="97">
        <v>45429</v>
      </c>
    </row>
    <row r="629" spans="1:19" s="55" customFormat="1" ht="20.25" customHeight="1">
      <c r="A629" s="75"/>
      <c r="B629" s="61" t="s">
        <v>165</v>
      </c>
      <c r="C629" s="62"/>
      <c r="D629" s="69" t="s">
        <v>79</v>
      </c>
      <c r="E629" s="62"/>
      <c r="F629" s="69" t="s">
        <v>60</v>
      </c>
      <c r="H629" s="98">
        <v>44883</v>
      </c>
    </row>
    <row r="630" spans="1:19" s="55" customFormat="1" ht="20.25" customHeight="1">
      <c r="A630" s="107"/>
      <c r="B630" s="61" t="s">
        <v>165</v>
      </c>
      <c r="C630" s="62"/>
      <c r="D630" s="69" t="s">
        <v>79</v>
      </c>
      <c r="E630" s="62"/>
      <c r="F630" s="69" t="s">
        <v>60</v>
      </c>
      <c r="H630" s="98">
        <v>44172</v>
      </c>
    </row>
    <row r="631" spans="1:19" s="59" customFormat="1" ht="20.25" customHeight="1">
      <c r="A631" s="75"/>
      <c r="B631" s="108" t="s">
        <v>106</v>
      </c>
      <c r="C631" s="109"/>
      <c r="D631" s="110" t="s">
        <v>107</v>
      </c>
      <c r="E631" s="109"/>
      <c r="F631" s="110" t="s">
        <v>107</v>
      </c>
      <c r="H631" s="97">
        <v>45807</v>
      </c>
    </row>
    <row r="632" spans="1:19" s="55" customFormat="1" ht="20.25" customHeight="1">
      <c r="A632" s="75"/>
      <c r="B632" s="61" t="s">
        <v>106</v>
      </c>
      <c r="C632" s="62"/>
      <c r="D632" s="69" t="s">
        <v>107</v>
      </c>
      <c r="E632" s="62"/>
      <c r="F632" s="69" t="s">
        <v>107</v>
      </c>
      <c r="H632" s="98">
        <v>44967</v>
      </c>
    </row>
    <row r="633" spans="1:19" s="55" customFormat="1" ht="20.25" customHeight="1">
      <c r="A633" s="107"/>
      <c r="B633" s="61" t="s">
        <v>106</v>
      </c>
      <c r="C633" s="62"/>
      <c r="D633" s="69" t="s">
        <v>110</v>
      </c>
      <c r="E633" s="62"/>
      <c r="F633" s="69" t="s">
        <v>110</v>
      </c>
      <c r="H633" s="98">
        <v>44701</v>
      </c>
    </row>
    <row r="634" spans="1:19" s="55" customFormat="1" ht="20.25" customHeight="1">
      <c r="A634" s="75"/>
      <c r="B634" s="61" t="s">
        <v>106</v>
      </c>
      <c r="C634" s="62"/>
      <c r="D634" s="69" t="s">
        <v>98</v>
      </c>
      <c r="E634" s="62"/>
      <c r="F634" s="69" t="s">
        <v>98</v>
      </c>
      <c r="H634" s="98">
        <v>44624</v>
      </c>
    </row>
    <row r="635" spans="1:19" s="59" customFormat="1" ht="20.25" customHeight="1">
      <c r="A635" s="75"/>
      <c r="B635" s="61" t="s">
        <v>106</v>
      </c>
      <c r="C635" s="62"/>
      <c r="D635" s="69" t="s">
        <v>88</v>
      </c>
      <c r="E635" s="62"/>
      <c r="F635" s="69" t="s">
        <v>88</v>
      </c>
      <c r="G635" s="55"/>
      <c r="H635" s="98">
        <v>44617</v>
      </c>
    </row>
    <row r="636" spans="1:19" s="55" customFormat="1" ht="20.25" customHeight="1">
      <c r="A636" s="107"/>
      <c r="B636" s="61" t="s">
        <v>106</v>
      </c>
      <c r="C636" s="62"/>
      <c r="D636" s="69" t="s">
        <v>88</v>
      </c>
      <c r="E636" s="62"/>
      <c r="F636" s="69" t="s">
        <v>88</v>
      </c>
      <c r="H636" s="98">
        <v>44172</v>
      </c>
    </row>
    <row r="637" spans="1:19" s="59" customFormat="1" ht="20.25" customHeight="1">
      <c r="A637" s="75"/>
      <c r="B637" s="108" t="s">
        <v>35</v>
      </c>
      <c r="C637" s="109"/>
      <c r="D637" s="110" t="s">
        <v>2</v>
      </c>
      <c r="E637" s="109"/>
      <c r="F637" s="110" t="s">
        <v>2</v>
      </c>
      <c r="H637" s="97">
        <v>45736</v>
      </c>
    </row>
    <row r="638" spans="1:19" s="55" customFormat="1" ht="20.25" customHeight="1">
      <c r="A638" s="75"/>
      <c r="B638" s="61" t="s">
        <v>35</v>
      </c>
      <c r="C638" s="62"/>
      <c r="D638" s="69" t="s">
        <v>2</v>
      </c>
      <c r="E638" s="62"/>
      <c r="F638" s="69" t="s">
        <v>2</v>
      </c>
      <c r="H638" s="98">
        <v>45006</v>
      </c>
    </row>
    <row r="639" spans="1:19" s="55" customFormat="1" ht="20.25" customHeight="1">
      <c r="A639" s="107"/>
      <c r="B639" s="61" t="s">
        <v>35</v>
      </c>
      <c r="C639" s="62"/>
      <c r="D639" s="69" t="s">
        <v>2</v>
      </c>
      <c r="E639" s="62"/>
      <c r="F639" s="69" t="s">
        <v>2</v>
      </c>
      <c r="H639" s="98">
        <v>44320</v>
      </c>
    </row>
    <row r="640" spans="1:19" s="55" customFormat="1" ht="20.25" customHeight="1">
      <c r="A640" s="75"/>
      <c r="B640" s="61" t="s">
        <v>35</v>
      </c>
      <c r="C640" s="62"/>
      <c r="D640" s="69" t="s">
        <v>2</v>
      </c>
      <c r="E640" s="62"/>
      <c r="F640" s="69" t="s">
        <v>2</v>
      </c>
      <c r="H640" s="98">
        <v>44172</v>
      </c>
    </row>
    <row r="641" spans="1:19" s="114" customFormat="1" ht="20.25" customHeight="1">
      <c r="A641" s="75"/>
      <c r="B641" s="108" t="s">
        <v>9</v>
      </c>
      <c r="C641" s="113"/>
      <c r="D641" s="110" t="s">
        <v>2</v>
      </c>
      <c r="E641" s="113"/>
      <c r="F641" s="110" t="s">
        <v>2</v>
      </c>
      <c r="G641" s="59"/>
      <c r="H641" s="97">
        <v>45982</v>
      </c>
      <c r="I641" s="59"/>
      <c r="J641" s="59"/>
      <c r="K641" s="59"/>
      <c r="L641" s="59"/>
      <c r="M641" s="59"/>
      <c r="N641" s="59"/>
      <c r="O641" s="59"/>
      <c r="P641" s="59"/>
      <c r="Q641" s="59"/>
      <c r="R641" s="59"/>
      <c r="S641" s="59"/>
    </row>
    <row r="642" spans="1:19" s="66" customFormat="1" ht="20.25" customHeight="1">
      <c r="A642" s="75"/>
      <c r="B642" s="61" t="s">
        <v>9</v>
      </c>
      <c r="C642" s="74"/>
      <c r="D642" s="69" t="s">
        <v>2</v>
      </c>
      <c r="E642" s="74"/>
      <c r="F642" s="69" t="s">
        <v>2</v>
      </c>
      <c r="G642" s="55"/>
      <c r="H642" s="98">
        <v>45219</v>
      </c>
      <c r="I642" s="55"/>
      <c r="J642" s="55"/>
      <c r="K642" s="55"/>
      <c r="L642" s="55"/>
      <c r="M642" s="55"/>
      <c r="N642" s="55"/>
      <c r="O642" s="55"/>
      <c r="P642" s="55"/>
      <c r="Q642" s="55"/>
      <c r="R642" s="55"/>
      <c r="S642" s="55"/>
    </row>
    <row r="643" spans="1:19" s="66" customFormat="1" ht="20.25" customHeight="1">
      <c r="A643" s="75"/>
      <c r="B643" s="61" t="s">
        <v>9</v>
      </c>
      <c r="C643" s="74"/>
      <c r="D643" s="69" t="s">
        <v>2</v>
      </c>
      <c r="E643" s="74"/>
      <c r="F643" s="69" t="s">
        <v>2</v>
      </c>
      <c r="G643" s="55"/>
      <c r="H643" s="98">
        <v>44855</v>
      </c>
      <c r="I643" s="55"/>
      <c r="J643" s="55"/>
      <c r="K643" s="55"/>
      <c r="L643" s="55"/>
      <c r="M643" s="55"/>
      <c r="N643" s="55"/>
      <c r="O643" s="55"/>
      <c r="P643" s="55"/>
      <c r="Q643" s="55"/>
      <c r="R643" s="55"/>
      <c r="S643" s="55"/>
    </row>
    <row r="644" spans="1:19" s="66" customFormat="1" ht="20.25" customHeight="1">
      <c r="A644" s="107"/>
      <c r="B644" s="61" t="s">
        <v>9</v>
      </c>
      <c r="C644" s="74"/>
      <c r="D644" s="69" t="s">
        <v>2</v>
      </c>
      <c r="E644" s="74"/>
      <c r="F644" s="69" t="s">
        <v>2</v>
      </c>
      <c r="G644" s="55"/>
      <c r="H644" s="98">
        <v>44172</v>
      </c>
      <c r="I644" s="55"/>
      <c r="J644" s="55"/>
      <c r="K644" s="55"/>
      <c r="L644" s="55"/>
      <c r="M644" s="55"/>
      <c r="N644" s="55"/>
      <c r="O644" s="55"/>
      <c r="P644" s="55"/>
      <c r="Q644" s="55"/>
      <c r="R644" s="55"/>
      <c r="S644" s="55"/>
    </row>
    <row r="645" spans="1:19" s="114" customFormat="1" ht="20.25" customHeight="1">
      <c r="A645" s="75"/>
      <c r="B645" s="108" t="s">
        <v>127</v>
      </c>
      <c r="C645" s="109"/>
      <c r="D645" s="110" t="s">
        <v>2</v>
      </c>
      <c r="E645" s="109"/>
      <c r="F645" s="110" t="s">
        <v>2</v>
      </c>
      <c r="G645" s="59"/>
      <c r="H645" s="97">
        <v>45793</v>
      </c>
      <c r="I645" s="59"/>
      <c r="J645" s="59"/>
      <c r="K645" s="59"/>
      <c r="L645" s="59"/>
      <c r="M645" s="59"/>
      <c r="N645" s="59"/>
      <c r="O645" s="59"/>
      <c r="P645" s="59"/>
      <c r="Q645" s="59"/>
      <c r="R645" s="59"/>
      <c r="S645" s="59"/>
    </row>
    <row r="646" spans="1:19" s="66" customFormat="1" ht="20.25" customHeight="1">
      <c r="A646" s="75"/>
      <c r="B646" s="61" t="s">
        <v>127</v>
      </c>
      <c r="C646" s="62"/>
      <c r="D646" s="69" t="s">
        <v>2</v>
      </c>
      <c r="E646" s="62"/>
      <c r="F646" s="69" t="s">
        <v>2</v>
      </c>
      <c r="G646" s="55"/>
      <c r="H646" s="98">
        <v>45240</v>
      </c>
      <c r="I646" s="55"/>
      <c r="J646" s="55"/>
      <c r="K646" s="55"/>
      <c r="L646" s="55"/>
      <c r="M646" s="55"/>
      <c r="N646" s="55"/>
      <c r="O646" s="55"/>
      <c r="P646" s="55"/>
      <c r="Q646" s="55"/>
      <c r="R646" s="55"/>
      <c r="S646" s="55"/>
    </row>
    <row r="647" spans="1:19" s="66" customFormat="1" ht="20.25" customHeight="1">
      <c r="A647" s="75"/>
      <c r="B647" s="61" t="s">
        <v>127</v>
      </c>
      <c r="C647" s="62"/>
      <c r="D647" s="69" t="s">
        <v>2</v>
      </c>
      <c r="E647" s="62"/>
      <c r="F647" s="69" t="s">
        <v>2</v>
      </c>
      <c r="G647" s="55"/>
      <c r="H647" s="98">
        <v>44736</v>
      </c>
      <c r="I647" s="55"/>
      <c r="J647" s="55"/>
      <c r="K647" s="55"/>
      <c r="L647" s="55"/>
      <c r="M647" s="55"/>
      <c r="N647" s="55"/>
      <c r="O647" s="55"/>
      <c r="P647" s="55"/>
      <c r="Q647" s="55"/>
      <c r="R647" s="55"/>
      <c r="S647" s="55"/>
    </row>
    <row r="648" spans="1:19" s="59" customFormat="1" ht="20.25" customHeight="1">
      <c r="A648" s="107"/>
      <c r="B648" s="61" t="s">
        <v>127</v>
      </c>
      <c r="C648" s="62"/>
      <c r="D648" s="69" t="s">
        <v>2</v>
      </c>
      <c r="E648" s="62"/>
      <c r="F648" s="69" t="s">
        <v>2</v>
      </c>
      <c r="G648" s="55"/>
      <c r="H648" s="98">
        <v>44172</v>
      </c>
    </row>
    <row r="649" spans="1:19" s="114" customFormat="1" ht="20.25" customHeight="1">
      <c r="A649" s="107"/>
      <c r="B649" s="108" t="s">
        <v>310</v>
      </c>
      <c r="C649" s="113"/>
      <c r="D649" s="110" t="s">
        <v>79</v>
      </c>
      <c r="E649" s="113"/>
      <c r="F649" s="110" t="s">
        <v>56</v>
      </c>
      <c r="G649" s="59"/>
      <c r="H649" s="97">
        <v>45821</v>
      </c>
      <c r="I649" s="59"/>
      <c r="J649" s="59"/>
      <c r="K649" s="59"/>
      <c r="L649" s="59"/>
      <c r="M649" s="59"/>
      <c r="N649" s="59"/>
      <c r="O649" s="59"/>
      <c r="P649" s="59"/>
      <c r="Q649" s="59"/>
      <c r="R649" s="59"/>
      <c r="S649" s="59"/>
    </row>
    <row r="650" spans="1:19" s="66" customFormat="1" ht="20.25" customHeight="1">
      <c r="A650" s="75"/>
      <c r="B650" s="61" t="s">
        <v>310</v>
      </c>
      <c r="C650" s="74"/>
      <c r="D650" s="69" t="s">
        <v>79</v>
      </c>
      <c r="E650" s="74"/>
      <c r="F650" s="69" t="s">
        <v>56</v>
      </c>
      <c r="G650" s="55"/>
      <c r="H650" s="98">
        <v>44946</v>
      </c>
      <c r="I650" s="55"/>
      <c r="J650" s="55"/>
      <c r="K650" s="55"/>
      <c r="L650" s="55"/>
      <c r="M650" s="55"/>
      <c r="N650" s="55"/>
      <c r="O650" s="55"/>
      <c r="P650" s="55"/>
      <c r="Q650" s="55"/>
      <c r="R650" s="55"/>
      <c r="S650" s="55"/>
    </row>
    <row r="651" spans="1:19" s="66" customFormat="1" ht="20.25" customHeight="1">
      <c r="A651" s="107"/>
      <c r="B651" s="61" t="s">
        <v>310</v>
      </c>
      <c r="C651" s="74"/>
      <c r="D651" s="69" t="s">
        <v>69</v>
      </c>
      <c r="E651" s="74"/>
      <c r="F651" s="69" t="s">
        <v>60</v>
      </c>
      <c r="G651" s="55"/>
      <c r="H651" s="98">
        <v>44379</v>
      </c>
      <c r="I651" s="55"/>
      <c r="J651" s="55"/>
      <c r="K651" s="55"/>
      <c r="L651" s="55"/>
      <c r="M651" s="55"/>
      <c r="N651" s="55"/>
      <c r="O651" s="55"/>
      <c r="P651" s="55"/>
      <c r="Q651" s="55"/>
      <c r="R651" s="55"/>
      <c r="S651" s="55"/>
    </row>
    <row r="652" spans="1:19" s="66" customFormat="1" ht="20.25" customHeight="1">
      <c r="A652" s="75"/>
      <c r="B652" s="61" t="s">
        <v>310</v>
      </c>
      <c r="C652" s="74"/>
      <c r="D652" s="69" t="s">
        <v>69</v>
      </c>
      <c r="E652" s="74"/>
      <c r="F652" s="69" t="s">
        <v>60</v>
      </c>
      <c r="G652" s="55"/>
      <c r="H652" s="98">
        <v>44172</v>
      </c>
      <c r="I652" s="55"/>
      <c r="J652" s="55"/>
      <c r="K652" s="55"/>
      <c r="L652" s="55"/>
      <c r="M652" s="55"/>
      <c r="N652" s="55"/>
      <c r="O652" s="55"/>
      <c r="P652" s="55"/>
      <c r="Q652" s="55"/>
      <c r="R652" s="55"/>
      <c r="S652" s="55"/>
    </row>
    <row r="653" spans="1:19" s="66" customFormat="1" ht="20.25" customHeight="1">
      <c r="A653" s="75"/>
      <c r="B653" s="108" t="s">
        <v>65</v>
      </c>
      <c r="C653" s="113"/>
      <c r="D653" s="110" t="s">
        <v>29</v>
      </c>
      <c r="E653" s="113"/>
      <c r="F653" s="110" t="s">
        <v>24</v>
      </c>
      <c r="G653" s="59"/>
      <c r="H653" s="97">
        <v>46049</v>
      </c>
      <c r="I653" s="55"/>
      <c r="J653" s="55"/>
      <c r="K653" s="55"/>
      <c r="L653" s="55"/>
      <c r="M653" s="55"/>
      <c r="N653" s="55"/>
      <c r="O653" s="55"/>
      <c r="P653" s="55"/>
      <c r="Q653" s="55"/>
      <c r="R653" s="55"/>
      <c r="S653" s="55"/>
    </row>
    <row r="654" spans="1:19" s="66" customFormat="1" ht="20.25" customHeight="1">
      <c r="A654" s="75"/>
      <c r="B654" s="61" t="s">
        <v>65</v>
      </c>
      <c r="C654" s="74"/>
      <c r="D654" s="69" t="s">
        <v>29</v>
      </c>
      <c r="E654" s="74"/>
      <c r="F654" s="69" t="s">
        <v>24</v>
      </c>
      <c r="G654" s="55"/>
      <c r="H654" s="98">
        <v>45366</v>
      </c>
      <c r="I654" s="55"/>
      <c r="J654" s="55"/>
      <c r="K654" s="55"/>
      <c r="L654" s="55"/>
      <c r="M654" s="55"/>
      <c r="N654" s="55"/>
      <c r="O654" s="55"/>
      <c r="P654" s="55"/>
      <c r="Q654" s="55"/>
      <c r="R654" s="55"/>
      <c r="S654" s="55"/>
    </row>
    <row r="655" spans="1:19" s="66" customFormat="1" ht="20.25" customHeight="1">
      <c r="A655" s="75"/>
      <c r="B655" s="61" t="s">
        <v>65</v>
      </c>
      <c r="C655" s="74"/>
      <c r="D655" s="69" t="s">
        <v>32</v>
      </c>
      <c r="E655" s="74"/>
      <c r="F655" s="69" t="s">
        <v>114</v>
      </c>
      <c r="G655" s="55"/>
      <c r="H655" s="98">
        <v>45063</v>
      </c>
      <c r="I655" s="55"/>
      <c r="J655" s="55"/>
      <c r="K655" s="55"/>
      <c r="L655" s="55"/>
      <c r="M655" s="55"/>
      <c r="N655" s="55"/>
      <c r="O655" s="55"/>
      <c r="P655" s="55"/>
      <c r="Q655" s="55"/>
      <c r="R655" s="55"/>
      <c r="S655" s="55"/>
    </row>
    <row r="656" spans="1:19" s="66" customFormat="1" ht="20.25" customHeight="1">
      <c r="A656" s="75"/>
      <c r="B656" s="61" t="s">
        <v>65</v>
      </c>
      <c r="C656" s="74"/>
      <c r="D656" s="69" t="s">
        <v>32</v>
      </c>
      <c r="E656" s="74"/>
      <c r="F656" s="69" t="s">
        <v>114</v>
      </c>
      <c r="G656" s="55"/>
      <c r="H656" s="98">
        <v>44418</v>
      </c>
      <c r="I656" s="55"/>
      <c r="J656" s="55"/>
      <c r="K656" s="55"/>
      <c r="L656" s="55"/>
      <c r="M656" s="55"/>
      <c r="N656" s="55"/>
      <c r="O656" s="55"/>
      <c r="P656" s="55"/>
      <c r="Q656" s="55"/>
      <c r="R656" s="55"/>
      <c r="S656" s="55"/>
    </row>
    <row r="657" spans="1:19" s="114" customFormat="1" ht="20.25" customHeight="1">
      <c r="A657" s="75"/>
      <c r="B657" s="61" t="s">
        <v>65</v>
      </c>
      <c r="C657" s="74"/>
      <c r="D657" s="69" t="s">
        <v>32</v>
      </c>
      <c r="E657" s="74"/>
      <c r="F657" s="69" t="s">
        <v>114</v>
      </c>
      <c r="G657" s="55"/>
      <c r="H657" s="98">
        <v>44172</v>
      </c>
      <c r="I657" s="59"/>
      <c r="J657" s="59"/>
      <c r="K657" s="59"/>
      <c r="L657" s="59"/>
      <c r="M657" s="59"/>
      <c r="N657" s="59"/>
      <c r="O657" s="59"/>
      <c r="P657" s="59"/>
      <c r="Q657" s="59"/>
      <c r="R657" s="59"/>
      <c r="S657" s="59"/>
    </row>
    <row r="658" spans="1:19" s="59" customFormat="1" ht="20.25" customHeight="1">
      <c r="A658" s="107"/>
      <c r="B658" s="108" t="s">
        <v>99</v>
      </c>
      <c r="C658" s="109"/>
      <c r="D658" s="110" t="s">
        <v>254</v>
      </c>
      <c r="E658" s="109"/>
      <c r="F658" s="110" t="s">
        <v>254</v>
      </c>
      <c r="H658" s="97">
        <v>44825</v>
      </c>
    </row>
    <row r="659" spans="1:19" s="55" customFormat="1" ht="20.25" customHeight="1">
      <c r="A659" s="107"/>
      <c r="B659" s="61" t="s">
        <v>99</v>
      </c>
      <c r="C659" s="62"/>
      <c r="D659" s="69" t="s">
        <v>283</v>
      </c>
      <c r="E659" s="62"/>
      <c r="F659" s="69" t="s">
        <v>283</v>
      </c>
      <c r="H659" s="98">
        <v>44172</v>
      </c>
    </row>
    <row r="660" spans="1:19" s="55" customFormat="1" ht="20.25" customHeight="1">
      <c r="A660" s="107"/>
      <c r="B660" s="108" t="s">
        <v>90</v>
      </c>
      <c r="C660" s="113"/>
      <c r="D660" s="110" t="s">
        <v>56</v>
      </c>
      <c r="E660" s="113"/>
      <c r="F660" s="110" t="s">
        <v>39</v>
      </c>
      <c r="G660" s="59"/>
      <c r="H660" s="97">
        <v>45820</v>
      </c>
    </row>
    <row r="661" spans="1:19" s="55" customFormat="1" ht="20.25" customHeight="1">
      <c r="A661" s="75"/>
      <c r="B661" s="61" t="s">
        <v>90</v>
      </c>
      <c r="C661" s="74"/>
      <c r="D661" s="69" t="s">
        <v>56</v>
      </c>
      <c r="E661" s="74"/>
      <c r="F661" s="69" t="s">
        <v>39</v>
      </c>
      <c r="H661" s="98">
        <v>45523</v>
      </c>
    </row>
    <row r="662" spans="1:19" s="59" customFormat="1" ht="20.25" customHeight="1">
      <c r="A662" s="75"/>
      <c r="B662" s="61" t="s">
        <v>90</v>
      </c>
      <c r="C662" s="74"/>
      <c r="D662" s="69" t="s">
        <v>56</v>
      </c>
      <c r="E662" s="74"/>
      <c r="F662" s="69" t="s">
        <v>39</v>
      </c>
      <c r="G662" s="55"/>
      <c r="H662" s="98">
        <v>44810</v>
      </c>
    </row>
    <row r="663" spans="1:19" s="55" customFormat="1" ht="20.25" customHeight="1">
      <c r="A663" s="107"/>
      <c r="B663" s="61" t="s">
        <v>90</v>
      </c>
      <c r="C663" s="74"/>
      <c r="D663" s="69" t="s">
        <v>60</v>
      </c>
      <c r="E663" s="74"/>
      <c r="F663" s="69" t="s">
        <v>53</v>
      </c>
      <c r="H663" s="98">
        <v>44172</v>
      </c>
    </row>
    <row r="664" spans="1:19" s="114" customFormat="1" ht="20.25" customHeight="1">
      <c r="A664" s="226"/>
      <c r="B664" s="100" t="s">
        <v>157</v>
      </c>
      <c r="C664" s="113"/>
      <c r="D664" s="230" t="s">
        <v>91</v>
      </c>
      <c r="E664" s="113"/>
      <c r="F664" s="230" t="s">
        <v>88</v>
      </c>
      <c r="H664" s="234">
        <v>45758</v>
      </c>
    </row>
    <row r="665" spans="1:19" s="66" customFormat="1" ht="20.25" customHeight="1">
      <c r="A665" s="226"/>
      <c r="B665" s="99" t="s">
        <v>157</v>
      </c>
      <c r="C665" s="74"/>
      <c r="D665" s="228" t="s">
        <v>91</v>
      </c>
      <c r="E665" s="74"/>
      <c r="F665" s="228" t="s">
        <v>88</v>
      </c>
      <c r="H665" s="254">
        <v>45457</v>
      </c>
    </row>
    <row r="666" spans="1:19" s="66" customFormat="1" ht="20.25" customHeight="1">
      <c r="A666" s="226"/>
      <c r="B666" s="99" t="s">
        <v>157</v>
      </c>
      <c r="C666" s="74"/>
      <c r="D666" s="228" t="s">
        <v>98</v>
      </c>
      <c r="E666" s="74"/>
      <c r="F666" s="228" t="s">
        <v>91</v>
      </c>
      <c r="H666" s="254">
        <v>45148</v>
      </c>
    </row>
    <row r="667" spans="1:19" s="55" customFormat="1" ht="20.25" customHeight="1">
      <c r="A667" s="75"/>
      <c r="B667" s="61" t="s">
        <v>157</v>
      </c>
      <c r="C667" s="62"/>
      <c r="D667" s="69" t="s">
        <v>107</v>
      </c>
      <c r="E667" s="62"/>
      <c r="F667" s="69" t="s">
        <v>98</v>
      </c>
      <c r="H667" s="98">
        <v>44855</v>
      </c>
    </row>
    <row r="668" spans="1:19" s="55" customFormat="1" ht="20.25" customHeight="1">
      <c r="A668" s="107"/>
      <c r="B668" s="61" t="s">
        <v>157</v>
      </c>
      <c r="C668" s="62"/>
      <c r="D668" s="69" t="s">
        <v>107</v>
      </c>
      <c r="E668" s="62"/>
      <c r="F668" s="69" t="s">
        <v>98</v>
      </c>
      <c r="H668" s="98">
        <v>44172</v>
      </c>
    </row>
    <row r="669" spans="1:19" s="55" customFormat="1" ht="14">
      <c r="A669" s="75"/>
      <c r="B669" s="55" t="s">
        <v>153</v>
      </c>
    </row>
    <row r="670" spans="1:19">
      <c r="B670" s="55" t="s">
        <v>313</v>
      </c>
      <c r="G670" s="55"/>
      <c r="H670" s="55"/>
      <c r="I670" s="55"/>
      <c r="J670" s="55"/>
      <c r="K670" s="55"/>
      <c r="L670" s="55"/>
      <c r="M670" s="55"/>
      <c r="N670" s="55"/>
      <c r="O670" s="55"/>
      <c r="P670" s="55"/>
      <c r="Q670" s="55"/>
      <c r="R670" s="55"/>
      <c r="S670" s="55"/>
    </row>
    <row r="671" spans="1:19">
      <c r="G671" s="55"/>
      <c r="H671" s="55"/>
      <c r="I671" s="55"/>
      <c r="J671" s="55"/>
      <c r="K671" s="55"/>
      <c r="L671" s="55"/>
      <c r="M671" s="55"/>
      <c r="N671" s="55"/>
      <c r="O671" s="55"/>
      <c r="P671" s="55"/>
      <c r="Q671" s="55"/>
      <c r="R671" s="55"/>
      <c r="S671" s="55"/>
    </row>
    <row r="672" spans="1:19">
      <c r="B672" s="53" t="s">
        <v>269</v>
      </c>
      <c r="G672" s="55"/>
      <c r="H672" s="55"/>
      <c r="I672" s="55"/>
      <c r="J672" s="55"/>
      <c r="K672" s="55"/>
      <c r="L672" s="55"/>
      <c r="M672" s="55"/>
      <c r="N672" s="55"/>
      <c r="O672" s="55"/>
      <c r="P672" s="55"/>
      <c r="Q672" s="55"/>
      <c r="R672" s="55"/>
      <c r="S672" s="55"/>
    </row>
    <row r="673" spans="7:19">
      <c r="G673" s="55"/>
      <c r="H673" s="55"/>
      <c r="I673" s="55"/>
      <c r="J673" s="55"/>
      <c r="K673" s="55"/>
      <c r="L673" s="55"/>
      <c r="M673" s="55"/>
      <c r="N673" s="55"/>
      <c r="O673" s="55"/>
      <c r="P673" s="55"/>
      <c r="Q673" s="55"/>
      <c r="R673" s="55"/>
      <c r="S673" s="55"/>
    </row>
    <row r="674" spans="7:19">
      <c r="G674" s="55"/>
      <c r="H674" s="55"/>
      <c r="I674" s="55"/>
      <c r="J674" s="55"/>
      <c r="K674" s="55"/>
      <c r="L674" s="55"/>
      <c r="M674" s="55"/>
      <c r="N674" s="55"/>
      <c r="O674" s="55"/>
      <c r="P674" s="55"/>
      <c r="Q674" s="55"/>
      <c r="R674" s="55"/>
      <c r="S674" s="55"/>
    </row>
  </sheetData>
  <sheetProtection algorithmName="SHA-512" hashValue="u5s+sfTefk356lxydiAPTU5dnFbINeplwzHKGggImP8yaYQIJXiKjl5JXj6kjv4ics6IMMPWQPXI/QPgRygjHQ==" saltValue="6zdSFz2qg7QjERzG9mRi8w==" spinCount="100000" sheet="1" objects="1" scenarios="1"/>
  <mergeCells count="2">
    <mergeCell ref="D6:F6"/>
    <mergeCell ref="B7:B9"/>
  </mergeCells>
  <phoneticPr fontId="380"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M56"/>
  <sheetViews>
    <sheetView showGridLines="0" zoomScaleNormal="100" workbookViewId="0">
      <pane ySplit="5" topLeftCell="A10" activePane="bottomLeft" state="frozen"/>
      <selection pane="bottomLeft" activeCell="B4" sqref="B4"/>
    </sheetView>
  </sheetViews>
  <sheetFormatPr defaultColWidth="9.296875" defaultRowHeight="14"/>
  <cols>
    <col min="1" max="1" width="4.796875" style="14" customWidth="1"/>
    <col min="2" max="2" width="66.5" style="14" bestFit="1" customWidth="1"/>
    <col min="3" max="3" width="1.796875" style="14" customWidth="1"/>
    <col min="4" max="4" width="16.796875" style="14" customWidth="1"/>
    <col min="5" max="5" width="20.296875" style="14" hidden="1" customWidth="1"/>
    <col min="6" max="6" width="1.796875" style="14" customWidth="1"/>
    <col min="7" max="7" width="21.69921875" style="14" customWidth="1"/>
    <col min="8" max="8" width="1.796875" style="14" customWidth="1"/>
    <col min="9" max="9" width="15.69921875" style="14" customWidth="1"/>
    <col min="10" max="10" width="35" style="14" customWidth="1"/>
    <col min="11" max="16384" width="9.296875" style="14"/>
  </cols>
  <sheetData>
    <row r="1" spans="1:13" ht="60" customHeight="1">
      <c r="A1" s="60"/>
    </row>
    <row r="2" spans="1:13" ht="60" customHeight="1">
      <c r="B2" s="21" t="s">
        <v>232</v>
      </c>
      <c r="C2" s="21"/>
      <c r="D2" s="21"/>
      <c r="E2" s="21"/>
      <c r="F2" s="21"/>
      <c r="G2" s="21"/>
      <c r="H2" s="21"/>
    </row>
    <row r="3" spans="1:13" ht="20">
      <c r="B3" s="54">
        <v>46143</v>
      </c>
      <c r="C3" s="22"/>
      <c r="D3" s="22"/>
      <c r="E3" s="22"/>
      <c r="F3" s="22"/>
      <c r="G3" s="22"/>
      <c r="H3" s="22"/>
      <c r="I3" s="22"/>
      <c r="J3" s="13"/>
      <c r="K3" s="13"/>
      <c r="L3" s="13"/>
      <c r="M3" s="13"/>
    </row>
    <row r="4" spans="1:13" s="31" customFormat="1" ht="20.25" customHeight="1">
      <c r="B4" s="54"/>
      <c r="C4" s="30"/>
      <c r="D4" s="385" t="s">
        <v>233</v>
      </c>
      <c r="E4" s="385"/>
      <c r="F4" s="34"/>
      <c r="G4" s="29"/>
      <c r="H4" s="29"/>
    </row>
    <row r="5" spans="1:13" s="31" customFormat="1" ht="20.25" customHeight="1">
      <c r="B5" s="32" t="s">
        <v>234</v>
      </c>
      <c r="C5" s="49"/>
      <c r="D5" s="33" t="s">
        <v>235</v>
      </c>
      <c r="E5" s="33"/>
      <c r="F5" s="35"/>
      <c r="G5" s="33" t="s">
        <v>236</v>
      </c>
      <c r="H5" s="35"/>
      <c r="I5" s="33" t="s">
        <v>0</v>
      </c>
    </row>
    <row r="6" spans="1:13" s="38" customFormat="1" ht="20.25" customHeight="1">
      <c r="B6" s="39" t="s">
        <v>327</v>
      </c>
      <c r="C6" s="50"/>
      <c r="D6" s="40" t="s">
        <v>2</v>
      </c>
      <c r="E6" s="40"/>
      <c r="F6" s="41"/>
      <c r="G6" s="40" t="s">
        <v>237</v>
      </c>
      <c r="H6" s="41"/>
      <c r="I6" s="40" t="s">
        <v>142</v>
      </c>
    </row>
    <row r="7" spans="1:13" s="38" customFormat="1" ht="20.25" customHeight="1">
      <c r="B7" s="39" t="s">
        <v>328</v>
      </c>
      <c r="C7" s="50"/>
      <c r="D7" s="40" t="s">
        <v>605</v>
      </c>
      <c r="E7" s="40" t="s">
        <v>238</v>
      </c>
      <c r="F7" s="41"/>
      <c r="G7" s="40" t="s">
        <v>239</v>
      </c>
      <c r="H7" s="41"/>
      <c r="I7" s="40" t="s">
        <v>142</v>
      </c>
    </row>
    <row r="8" spans="1:13" s="38" customFormat="1" ht="20.25" customHeight="1">
      <c r="B8" s="39" t="s">
        <v>329</v>
      </c>
      <c r="C8" s="50"/>
      <c r="D8" s="40" t="s">
        <v>37</v>
      </c>
      <c r="E8" s="40" t="s">
        <v>238</v>
      </c>
      <c r="F8" s="41"/>
      <c r="G8" s="40" t="s">
        <v>239</v>
      </c>
      <c r="H8" s="41"/>
      <c r="I8" s="40" t="s">
        <v>142</v>
      </c>
    </row>
    <row r="9" spans="1:13" s="38" customFormat="1" ht="20.25" customHeight="1">
      <c r="B9" s="39" t="s">
        <v>330</v>
      </c>
      <c r="C9" s="50"/>
      <c r="D9" s="40" t="s">
        <v>586</v>
      </c>
      <c r="E9" s="40" t="s">
        <v>238</v>
      </c>
      <c r="F9" s="41"/>
      <c r="G9" s="40" t="s">
        <v>238</v>
      </c>
      <c r="H9" s="41"/>
      <c r="I9" s="40" t="s">
        <v>142</v>
      </c>
    </row>
    <row r="10" spans="1:13" s="38" customFormat="1" ht="20.25" customHeight="1">
      <c r="B10" s="39" t="s">
        <v>582</v>
      </c>
      <c r="C10" s="50"/>
      <c r="D10" s="40" t="s">
        <v>19</v>
      </c>
      <c r="E10" s="40" t="s">
        <v>238</v>
      </c>
      <c r="F10" s="41"/>
      <c r="G10" s="40" t="s">
        <v>237</v>
      </c>
      <c r="H10" s="41"/>
      <c r="I10" s="40" t="s">
        <v>142</v>
      </c>
    </row>
    <row r="11" spans="1:13" s="38" customFormat="1" ht="20.25" customHeight="1">
      <c r="B11" s="39" t="s">
        <v>624</v>
      </c>
      <c r="C11" s="50"/>
      <c r="D11" s="40" t="s">
        <v>24</v>
      </c>
      <c r="E11" s="40" t="s">
        <v>238</v>
      </c>
      <c r="F11" s="41"/>
      <c r="G11" s="40" t="s">
        <v>237</v>
      </c>
      <c r="H11" s="41"/>
      <c r="I11" s="40" t="s">
        <v>142</v>
      </c>
    </row>
    <row r="12" spans="1:13" s="38" customFormat="1" ht="20.25" customHeight="1">
      <c r="B12" s="39" t="s">
        <v>331</v>
      </c>
      <c r="C12" s="50"/>
      <c r="D12" s="40" t="s">
        <v>2</v>
      </c>
      <c r="E12" s="40" t="s">
        <v>238</v>
      </c>
      <c r="F12" s="41"/>
      <c r="G12" s="40" t="s">
        <v>237</v>
      </c>
      <c r="H12" s="41"/>
      <c r="I12" s="40" t="s">
        <v>142</v>
      </c>
    </row>
    <row r="13" spans="1:13" s="38" customFormat="1" ht="20.25" customHeight="1">
      <c r="B13" s="39" t="s">
        <v>278</v>
      </c>
      <c r="C13" s="50"/>
      <c r="D13" s="40" t="s">
        <v>2</v>
      </c>
      <c r="E13" s="40" t="s">
        <v>238</v>
      </c>
      <c r="F13" s="41"/>
      <c r="G13" s="40" t="s">
        <v>237</v>
      </c>
      <c r="H13" s="41"/>
      <c r="I13" s="40" t="s">
        <v>142</v>
      </c>
    </row>
    <row r="14" spans="1:13" s="38" customFormat="1" ht="20.25" customHeight="1">
      <c r="B14" s="39" t="s">
        <v>630</v>
      </c>
      <c r="C14" s="50"/>
      <c r="D14" s="40" t="s">
        <v>79</v>
      </c>
      <c r="E14" s="40"/>
      <c r="F14" s="41"/>
      <c r="G14" s="40" t="s">
        <v>238</v>
      </c>
      <c r="H14" s="41"/>
      <c r="I14" s="40" t="s">
        <v>142</v>
      </c>
    </row>
    <row r="15" spans="1:13" s="38" customFormat="1" ht="20.25" customHeight="1">
      <c r="B15" s="39" t="s">
        <v>332</v>
      </c>
      <c r="C15" s="50"/>
      <c r="D15" s="40" t="s">
        <v>605</v>
      </c>
      <c r="E15" s="40" t="s">
        <v>238</v>
      </c>
      <c r="F15" s="41"/>
      <c r="G15" s="40" t="s">
        <v>606</v>
      </c>
      <c r="H15" s="41"/>
      <c r="I15" s="40" t="s">
        <v>142</v>
      </c>
    </row>
    <row r="16" spans="1:13" s="38" customFormat="1" ht="20.25" customHeight="1">
      <c r="B16" s="39" t="s">
        <v>333</v>
      </c>
      <c r="C16" s="50"/>
      <c r="D16" s="40" t="s">
        <v>19</v>
      </c>
      <c r="E16" s="40" t="s">
        <v>238</v>
      </c>
      <c r="F16" s="41"/>
      <c r="G16" s="40" t="s">
        <v>238</v>
      </c>
      <c r="H16" s="41"/>
      <c r="I16" s="40" t="s">
        <v>142</v>
      </c>
    </row>
    <row r="17" spans="2:9" s="38" customFormat="1" ht="20.25" customHeight="1">
      <c r="B17" s="39" t="s">
        <v>334</v>
      </c>
      <c r="C17" s="50"/>
      <c r="D17" s="40" t="s">
        <v>29</v>
      </c>
      <c r="E17" s="40" t="s">
        <v>238</v>
      </c>
      <c r="F17" s="41"/>
      <c r="G17" s="40" t="s">
        <v>241</v>
      </c>
      <c r="H17" s="41"/>
      <c r="I17" s="40" t="s">
        <v>143</v>
      </c>
    </row>
    <row r="18" spans="2:9" s="38" customFormat="1" ht="20.25" customHeight="1">
      <c r="B18" s="39" t="s">
        <v>621</v>
      </c>
      <c r="C18" s="50"/>
      <c r="D18" s="40" t="s">
        <v>270</v>
      </c>
      <c r="E18" s="40"/>
      <c r="F18" s="41"/>
      <c r="G18" s="40" t="s">
        <v>238</v>
      </c>
      <c r="H18" s="41"/>
      <c r="I18" s="40" t="s">
        <v>142</v>
      </c>
    </row>
    <row r="19" spans="2:9" s="38" customFormat="1" ht="20.25" customHeight="1">
      <c r="B19" s="39" t="s">
        <v>335</v>
      </c>
      <c r="C19" s="50"/>
      <c r="D19" s="40" t="s">
        <v>29</v>
      </c>
      <c r="E19" s="40" t="s">
        <v>238</v>
      </c>
      <c r="F19" s="41"/>
      <c r="G19" s="40" t="s">
        <v>237</v>
      </c>
      <c r="H19" s="41"/>
      <c r="I19" s="40" t="s">
        <v>143</v>
      </c>
    </row>
    <row r="20" spans="2:9" s="38" customFormat="1" ht="20.25" customHeight="1">
      <c r="B20" s="39" t="s">
        <v>336</v>
      </c>
      <c r="C20" s="50"/>
      <c r="D20" s="40" t="s">
        <v>2</v>
      </c>
      <c r="E20" s="40" t="s">
        <v>238</v>
      </c>
      <c r="F20" s="41"/>
      <c r="G20" s="40" t="s">
        <v>237</v>
      </c>
      <c r="H20" s="41"/>
      <c r="I20" s="40" t="s">
        <v>142</v>
      </c>
    </row>
    <row r="21" spans="2:9" s="38" customFormat="1" ht="20.25" customHeight="1">
      <c r="B21" s="39" t="s">
        <v>242</v>
      </c>
      <c r="C21" s="50"/>
      <c r="D21" s="40" t="s">
        <v>53</v>
      </c>
      <c r="E21" s="40" t="s">
        <v>238</v>
      </c>
      <c r="F21" s="41"/>
      <c r="G21" s="40" t="s">
        <v>238</v>
      </c>
      <c r="H21" s="41"/>
      <c r="I21" s="40" t="s">
        <v>142</v>
      </c>
    </row>
    <row r="22" spans="2:9" s="38" customFormat="1" ht="20.25" customHeight="1">
      <c r="B22" s="39" t="s">
        <v>284</v>
      </c>
      <c r="C22" s="50"/>
      <c r="D22" s="40" t="s">
        <v>314</v>
      </c>
      <c r="E22" s="40" t="s">
        <v>238</v>
      </c>
      <c r="F22" s="41"/>
      <c r="G22" s="40" t="s">
        <v>238</v>
      </c>
      <c r="H22" s="41"/>
      <c r="I22" s="40" t="s">
        <v>142</v>
      </c>
    </row>
    <row r="23" spans="2:9" s="38" customFormat="1" ht="20.25" customHeight="1">
      <c r="B23" s="39" t="s">
        <v>243</v>
      </c>
      <c r="C23" s="50"/>
      <c r="D23" s="40" t="s">
        <v>2</v>
      </c>
      <c r="E23" s="40" t="s">
        <v>238</v>
      </c>
      <c r="F23" s="41"/>
      <c r="G23" s="40" t="s">
        <v>274</v>
      </c>
      <c r="H23" s="41"/>
      <c r="I23" s="40" t="s">
        <v>144</v>
      </c>
    </row>
    <row r="24" spans="2:9" s="38" customFormat="1" ht="20.25" customHeight="1">
      <c r="B24" s="39" t="s">
        <v>592</v>
      </c>
      <c r="C24" s="50"/>
      <c r="D24" s="40" t="s">
        <v>240</v>
      </c>
      <c r="E24" s="40" t="s">
        <v>238</v>
      </c>
      <c r="F24" s="41"/>
      <c r="G24" s="40" t="s">
        <v>238</v>
      </c>
      <c r="H24" s="41"/>
      <c r="I24" s="40" t="s">
        <v>142</v>
      </c>
    </row>
    <row r="25" spans="2:9" s="38" customFormat="1" ht="20.25" customHeight="1">
      <c r="B25" s="39" t="s">
        <v>337</v>
      </c>
      <c r="C25" s="50"/>
      <c r="D25" s="40" t="s">
        <v>254</v>
      </c>
      <c r="E25" s="40" t="s">
        <v>238</v>
      </c>
      <c r="F25" s="41"/>
      <c r="G25" s="40" t="s">
        <v>254</v>
      </c>
      <c r="H25" s="41"/>
      <c r="I25" s="40" t="s">
        <v>302</v>
      </c>
    </row>
    <row r="26" spans="2:9" s="38" customFormat="1" ht="20.25" customHeight="1">
      <c r="B26" s="39" t="s">
        <v>244</v>
      </c>
      <c r="C26" s="50"/>
      <c r="D26" s="40" t="s">
        <v>24</v>
      </c>
      <c r="E26" s="40" t="s">
        <v>238</v>
      </c>
      <c r="F26" s="41"/>
      <c r="G26" s="40" t="s">
        <v>237</v>
      </c>
      <c r="H26" s="41"/>
      <c r="I26" s="40" t="s">
        <v>142</v>
      </c>
    </row>
    <row r="27" spans="2:9" s="38" customFormat="1" ht="20.25" customHeight="1">
      <c r="B27" s="39" t="s">
        <v>338</v>
      </c>
      <c r="C27" s="50"/>
      <c r="D27" s="40" t="s">
        <v>2</v>
      </c>
      <c r="E27" s="40" t="s">
        <v>238</v>
      </c>
      <c r="F27" s="41"/>
      <c r="G27" s="40" t="s">
        <v>241</v>
      </c>
      <c r="H27" s="41"/>
      <c r="I27" s="40" t="s">
        <v>142</v>
      </c>
    </row>
    <row r="28" spans="2:9" s="38" customFormat="1" ht="20.25" customHeight="1">
      <c r="B28" s="39" t="s">
        <v>339</v>
      </c>
      <c r="C28" s="50"/>
      <c r="D28" s="40" t="s">
        <v>2</v>
      </c>
      <c r="E28" s="40" t="s">
        <v>238</v>
      </c>
      <c r="F28" s="41"/>
      <c r="G28" s="40" t="s">
        <v>237</v>
      </c>
      <c r="H28" s="41"/>
      <c r="I28" s="40" t="s">
        <v>142</v>
      </c>
    </row>
    <row r="29" spans="2:9" s="65" customFormat="1" ht="20.25" customHeight="1">
      <c r="B29" s="39" t="s">
        <v>340</v>
      </c>
      <c r="C29" s="50"/>
      <c r="D29" s="40" t="s">
        <v>245</v>
      </c>
      <c r="E29" s="40" t="s">
        <v>238</v>
      </c>
      <c r="F29" s="41"/>
      <c r="G29" s="40" t="s">
        <v>238</v>
      </c>
      <c r="H29" s="41"/>
      <c r="I29" s="40" t="s">
        <v>142</v>
      </c>
    </row>
    <row r="30" spans="2:9" s="38" customFormat="1" ht="20.25" customHeight="1">
      <c r="B30" s="39" t="s">
        <v>246</v>
      </c>
      <c r="C30" s="50"/>
      <c r="D30" s="40" t="s">
        <v>2</v>
      </c>
      <c r="E30" s="40" t="s">
        <v>238</v>
      </c>
      <c r="F30" s="41"/>
      <c r="G30" s="40" t="s">
        <v>237</v>
      </c>
      <c r="H30" s="41"/>
      <c r="I30" s="40" t="s">
        <v>142</v>
      </c>
    </row>
    <row r="31" spans="2:9" s="38" customFormat="1" ht="20.25" customHeight="1">
      <c r="B31" s="39" t="s">
        <v>341</v>
      </c>
      <c r="C31" s="50"/>
      <c r="D31" s="40" t="s">
        <v>2</v>
      </c>
      <c r="E31" s="40" t="s">
        <v>238</v>
      </c>
      <c r="F31" s="41"/>
      <c r="G31" s="40" t="s">
        <v>274</v>
      </c>
      <c r="H31" s="41"/>
      <c r="I31" s="40" t="s">
        <v>142</v>
      </c>
    </row>
    <row r="32" spans="2:9" s="38" customFormat="1" ht="20.25" customHeight="1">
      <c r="B32" s="39" t="s">
        <v>342</v>
      </c>
      <c r="C32" s="50"/>
      <c r="D32" s="40" t="s">
        <v>32</v>
      </c>
      <c r="E32" s="40" t="s">
        <v>238</v>
      </c>
      <c r="F32" s="41"/>
      <c r="G32" s="40" t="s">
        <v>238</v>
      </c>
      <c r="H32" s="41"/>
      <c r="I32" s="40" t="s">
        <v>142</v>
      </c>
    </row>
    <row r="33" spans="2:9" s="38" customFormat="1" ht="20.25" customHeight="1">
      <c r="B33" s="39" t="s">
        <v>343</v>
      </c>
      <c r="C33" s="50"/>
      <c r="D33" s="40" t="s">
        <v>24</v>
      </c>
      <c r="E33" s="40" t="s">
        <v>238</v>
      </c>
      <c r="F33" s="41"/>
      <c r="G33" s="40" t="s">
        <v>241</v>
      </c>
      <c r="H33" s="41"/>
      <c r="I33" s="40" t="s">
        <v>142</v>
      </c>
    </row>
    <row r="34" spans="2:9" s="38" customFormat="1" ht="20.25" customHeight="1">
      <c r="B34" s="39" t="s">
        <v>607</v>
      </c>
      <c r="C34" s="50"/>
      <c r="D34" s="40" t="s">
        <v>586</v>
      </c>
      <c r="E34" s="40" t="s">
        <v>238</v>
      </c>
      <c r="F34" s="41"/>
      <c r="G34" s="40" t="s">
        <v>238</v>
      </c>
      <c r="H34" s="41"/>
      <c r="I34" s="40" t="s">
        <v>142</v>
      </c>
    </row>
    <row r="35" spans="2:9" s="38" customFormat="1" ht="20.25" customHeight="1">
      <c r="B35" s="39" t="s">
        <v>619</v>
      </c>
      <c r="C35" s="50"/>
      <c r="D35" s="40" t="s">
        <v>620</v>
      </c>
      <c r="E35" s="40" t="s">
        <v>238</v>
      </c>
      <c r="F35" s="41"/>
      <c r="G35" s="40" t="s">
        <v>238</v>
      </c>
      <c r="H35" s="41"/>
      <c r="I35" s="40" t="s">
        <v>142</v>
      </c>
    </row>
    <row r="36" spans="2:9" s="38" customFormat="1" ht="20.25" customHeight="1">
      <c r="B36" s="39" t="s">
        <v>631</v>
      </c>
      <c r="C36" s="50"/>
      <c r="D36" s="40" t="s">
        <v>37</v>
      </c>
      <c r="E36" s="40"/>
      <c r="F36" s="41"/>
      <c r="G36" s="40" t="s">
        <v>238</v>
      </c>
      <c r="H36" s="41"/>
      <c r="I36" s="40" t="s">
        <v>142</v>
      </c>
    </row>
    <row r="37" spans="2:9" s="38" customFormat="1" ht="20.25" customHeight="1">
      <c r="B37" s="39" t="s">
        <v>247</v>
      </c>
      <c r="C37" s="50"/>
      <c r="D37" s="40" t="s">
        <v>114</v>
      </c>
      <c r="E37" s="40" t="s">
        <v>238</v>
      </c>
      <c r="F37" s="41"/>
      <c r="G37" s="40" t="s">
        <v>238</v>
      </c>
      <c r="H37" s="41"/>
      <c r="I37" s="40" t="s">
        <v>142</v>
      </c>
    </row>
    <row r="38" spans="2:9" s="38" customFormat="1" ht="20.25" customHeight="1">
      <c r="B38" s="39" t="s">
        <v>344</v>
      </c>
      <c r="C38" s="50"/>
      <c r="D38" s="40" t="s">
        <v>32</v>
      </c>
      <c r="E38" s="40" t="s">
        <v>238</v>
      </c>
      <c r="F38" s="41"/>
      <c r="G38" s="40" t="s">
        <v>237</v>
      </c>
      <c r="H38" s="41"/>
      <c r="I38" s="40" t="s">
        <v>142</v>
      </c>
    </row>
    <row r="39" spans="2:9" s="38" customFormat="1" ht="20.25" customHeight="1">
      <c r="B39" s="39" t="s">
        <v>319</v>
      </c>
      <c r="C39" s="50"/>
      <c r="D39" s="40" t="s">
        <v>254</v>
      </c>
      <c r="E39" s="40" t="s">
        <v>238</v>
      </c>
      <c r="F39" s="41"/>
      <c r="G39" s="40" t="s">
        <v>238</v>
      </c>
      <c r="H39" s="41"/>
      <c r="I39" s="40" t="s">
        <v>302</v>
      </c>
    </row>
    <row r="40" spans="2:9" s="38" customFormat="1" ht="20.25" customHeight="1">
      <c r="B40" s="39" t="s">
        <v>248</v>
      </c>
      <c r="C40" s="50"/>
      <c r="D40" s="40" t="s">
        <v>2</v>
      </c>
      <c r="E40" s="40" t="s">
        <v>238</v>
      </c>
      <c r="F40" s="41"/>
      <c r="G40" s="40" t="s">
        <v>237</v>
      </c>
      <c r="H40" s="41"/>
      <c r="I40" s="40" t="s">
        <v>142</v>
      </c>
    </row>
    <row r="41" spans="2:9" s="38" customFormat="1" ht="20.25" customHeight="1">
      <c r="B41" s="39" t="s">
        <v>616</v>
      </c>
      <c r="C41" s="50"/>
      <c r="D41" s="40" t="s">
        <v>245</v>
      </c>
      <c r="E41" s="40"/>
      <c r="F41" s="41"/>
      <c r="G41" s="40" t="s">
        <v>238</v>
      </c>
      <c r="H41" s="41"/>
      <c r="I41" s="40" t="s">
        <v>142</v>
      </c>
    </row>
    <row r="42" spans="2:9" s="38" customFormat="1" ht="20.25" customHeight="1">
      <c r="B42" s="39" t="s">
        <v>345</v>
      </c>
      <c r="C42" s="50"/>
      <c r="D42" s="40" t="s">
        <v>19</v>
      </c>
      <c r="E42" s="40" t="s">
        <v>238</v>
      </c>
      <c r="F42" s="41"/>
      <c r="G42" s="40" t="s">
        <v>241</v>
      </c>
      <c r="H42" s="41"/>
      <c r="I42" s="40" t="s">
        <v>142</v>
      </c>
    </row>
    <row r="43" spans="2:9" s="38" customFormat="1" ht="20.25" customHeight="1">
      <c r="B43" s="39" t="s">
        <v>346</v>
      </c>
      <c r="C43" s="50"/>
      <c r="D43" s="40" t="s">
        <v>2</v>
      </c>
      <c r="E43" s="40" t="s">
        <v>238</v>
      </c>
      <c r="F43" s="41"/>
      <c r="G43" s="40" t="s">
        <v>241</v>
      </c>
      <c r="H43" s="41"/>
      <c r="I43" s="40" t="s">
        <v>142</v>
      </c>
    </row>
    <row r="44" spans="2:9" s="38" customFormat="1" ht="20.25" customHeight="1">
      <c r="B44" s="39" t="s">
        <v>347</v>
      </c>
      <c r="C44" s="50"/>
      <c r="D44" s="40" t="s">
        <v>270</v>
      </c>
      <c r="E44" s="40" t="s">
        <v>238</v>
      </c>
      <c r="F44" s="41"/>
      <c r="G44" s="40" t="s">
        <v>241</v>
      </c>
      <c r="H44" s="41"/>
      <c r="I44" s="40" t="s">
        <v>142</v>
      </c>
    </row>
    <row r="45" spans="2:9" s="38" customFormat="1" ht="20.25" customHeight="1">
      <c r="B45" s="39" t="s">
        <v>348</v>
      </c>
      <c r="C45" s="50"/>
      <c r="D45" s="40" t="s">
        <v>245</v>
      </c>
      <c r="E45" s="40" t="s">
        <v>238</v>
      </c>
      <c r="F45" s="41"/>
      <c r="G45" s="40" t="s">
        <v>237</v>
      </c>
      <c r="H45" s="41"/>
      <c r="I45" s="40" t="s">
        <v>142</v>
      </c>
    </row>
    <row r="46" spans="2:9" s="38" customFormat="1" ht="20.25" customHeight="1">
      <c r="B46" s="39" t="s">
        <v>349</v>
      </c>
      <c r="C46" s="50"/>
      <c r="D46" s="40" t="s">
        <v>2</v>
      </c>
      <c r="E46" s="40" t="s">
        <v>238</v>
      </c>
      <c r="F46" s="41"/>
      <c r="G46" s="40" t="s">
        <v>281</v>
      </c>
      <c r="H46" s="41"/>
      <c r="I46" s="40" t="s">
        <v>142</v>
      </c>
    </row>
    <row r="47" spans="2:9" s="38" customFormat="1" ht="20.25" customHeight="1">
      <c r="B47" s="39" t="s">
        <v>249</v>
      </c>
      <c r="C47" s="50"/>
      <c r="D47" s="40" t="s">
        <v>254</v>
      </c>
      <c r="E47" s="40" t="s">
        <v>238</v>
      </c>
      <c r="F47" s="41"/>
      <c r="G47" s="40" t="s">
        <v>238</v>
      </c>
      <c r="H47" s="41"/>
      <c r="I47" s="40" t="s">
        <v>302</v>
      </c>
    </row>
    <row r="48" spans="2:9" s="38" customFormat="1" ht="20.25" customHeight="1">
      <c r="B48" s="39" t="s">
        <v>280</v>
      </c>
      <c r="C48" s="50"/>
      <c r="D48" s="40" t="s">
        <v>114</v>
      </c>
      <c r="E48" s="40" t="s">
        <v>238</v>
      </c>
      <c r="F48" s="41"/>
      <c r="G48" s="40" t="s">
        <v>237</v>
      </c>
      <c r="H48" s="41"/>
      <c r="I48" s="40" t="s">
        <v>142</v>
      </c>
    </row>
    <row r="49" spans="2:9" s="38" customFormat="1" ht="20.25" customHeight="1">
      <c r="B49" s="39" t="s">
        <v>350</v>
      </c>
      <c r="C49" s="50"/>
      <c r="D49" s="40" t="s">
        <v>240</v>
      </c>
      <c r="E49" s="40" t="s">
        <v>238</v>
      </c>
      <c r="F49" s="41"/>
      <c r="G49" s="40" t="s">
        <v>241</v>
      </c>
      <c r="H49" s="41"/>
      <c r="I49" s="40" t="s">
        <v>142</v>
      </c>
    </row>
    <row r="50" spans="2:9" s="38" customFormat="1" ht="20.25" customHeight="1">
      <c r="B50" s="39" t="s">
        <v>351</v>
      </c>
      <c r="C50" s="50"/>
      <c r="D50" s="40" t="s">
        <v>245</v>
      </c>
      <c r="E50" s="40" t="s">
        <v>238</v>
      </c>
      <c r="F50" s="41"/>
      <c r="G50" s="40" t="s">
        <v>241</v>
      </c>
      <c r="H50" s="41"/>
      <c r="I50" s="40" t="s">
        <v>142</v>
      </c>
    </row>
    <row r="51" spans="2:9" s="38" customFormat="1" ht="20.25" customHeight="1">
      <c r="B51" s="39" t="s">
        <v>352</v>
      </c>
      <c r="C51" s="50"/>
      <c r="D51" s="40" t="s">
        <v>2</v>
      </c>
      <c r="E51" s="40" t="s">
        <v>238</v>
      </c>
      <c r="F51" s="41"/>
      <c r="G51" s="40" t="s">
        <v>237</v>
      </c>
      <c r="H51" s="41"/>
      <c r="I51" s="40" t="s">
        <v>142</v>
      </c>
    </row>
    <row r="52" spans="2:9" s="38" customFormat="1" ht="20.25" customHeight="1">
      <c r="B52" s="39" t="s">
        <v>250</v>
      </c>
      <c r="C52" s="50"/>
      <c r="D52" s="40" t="s">
        <v>19</v>
      </c>
      <c r="E52" s="40" t="s">
        <v>238</v>
      </c>
      <c r="F52" s="41"/>
      <c r="G52" s="40" t="s">
        <v>237</v>
      </c>
      <c r="H52" s="41"/>
      <c r="I52" s="40" t="s">
        <v>144</v>
      </c>
    </row>
    <row r="53" spans="2:9" s="38" customFormat="1" ht="20.25" customHeight="1">
      <c r="B53" s="39" t="s">
        <v>578</v>
      </c>
      <c r="C53" s="50"/>
      <c r="D53" s="40" t="s">
        <v>613</v>
      </c>
      <c r="E53" s="40" t="s">
        <v>238</v>
      </c>
      <c r="F53" s="41"/>
      <c r="G53" s="40" t="s">
        <v>238</v>
      </c>
      <c r="H53" s="41"/>
      <c r="I53" s="40" t="s">
        <v>142</v>
      </c>
    </row>
    <row r="54" spans="2:9" s="38" customFormat="1" ht="20.25" customHeight="1">
      <c r="B54" s="39" t="s">
        <v>353</v>
      </c>
      <c r="C54" s="50"/>
      <c r="D54" s="40" t="s">
        <v>56</v>
      </c>
      <c r="E54" s="40" t="s">
        <v>238</v>
      </c>
      <c r="F54" s="41"/>
      <c r="G54" s="40" t="s">
        <v>238</v>
      </c>
      <c r="H54" s="41"/>
      <c r="I54" s="40" t="s">
        <v>142</v>
      </c>
    </row>
    <row r="55" spans="2:9" s="38" customFormat="1" ht="20.25" customHeight="1">
      <c r="B55" s="39" t="s">
        <v>251</v>
      </c>
      <c r="C55" s="50"/>
      <c r="D55" s="40" t="s">
        <v>45</v>
      </c>
      <c r="E55" s="40" t="s">
        <v>238</v>
      </c>
      <c r="F55" s="41"/>
      <c r="G55" s="40" t="s">
        <v>238</v>
      </c>
      <c r="H55" s="41"/>
      <c r="I55" s="40" t="s">
        <v>142</v>
      </c>
    </row>
    <row r="56" spans="2:9" s="38" customFormat="1" ht="20.25" customHeight="1">
      <c r="B56" s="38" t="s">
        <v>608</v>
      </c>
    </row>
  </sheetData>
  <sheetProtection algorithmName="SHA-512" hashValue="Shr4rzP/9DJrMBiPt8iWdqDGpm8ip9DBlxuCC8GHhFNnOtC8iwreQeBlPs3jnqgmciVMo62+nLi9M2+XRqCJXw==" saltValue="bRrJoF7kvS3VixD3X7OL5A==" spinCount="100000" sheet="1" sort="0" autoFilter="0"/>
  <autoFilter ref="D5:I5" xr:uid="{00000000-0009-0000-0000-000003000000}"/>
  <mergeCells count="1">
    <mergeCell ref="D4:E4"/>
  </mergeCells>
  <pageMargins left="0.25" right="0.25" top="0.25" bottom="0.5" header="0.5" footer="0.25"/>
  <pageSetup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1CA88-19BA-4060-8086-01905D23E2D7}">
  <sheetPr codeName="Sheet10"/>
  <dimension ref="B1:K375"/>
  <sheetViews>
    <sheetView showGridLines="0" zoomScale="90" zoomScaleNormal="90" workbookViewId="0">
      <selection activeCell="B4" sqref="B4"/>
    </sheetView>
  </sheetViews>
  <sheetFormatPr defaultRowHeight="13"/>
  <cols>
    <col min="1" max="1" width="2.19921875" customWidth="1"/>
    <col min="2" max="2" width="57.796875" customWidth="1"/>
    <col min="3" max="3" width="1.296875" customWidth="1"/>
    <col min="4" max="4" width="12.296875" bestFit="1" customWidth="1"/>
    <col min="5" max="5" width="17.796875" hidden="1" customWidth="1"/>
    <col min="6" max="6" width="1.296875" customWidth="1"/>
    <col min="7" max="7" width="16.69921875" bestFit="1" customWidth="1"/>
    <col min="8" max="8" width="1.69921875" customWidth="1"/>
    <col min="9" max="9" width="13.296875" bestFit="1" customWidth="1"/>
    <col min="10" max="10" width="1.69921875" customWidth="1"/>
    <col min="11" max="11" width="17.19921875" bestFit="1" customWidth="1"/>
  </cols>
  <sheetData>
    <row r="1" spans="2:11" ht="60.75" customHeight="1"/>
    <row r="2" spans="2:11" ht="45.75" customHeight="1">
      <c r="B2" s="137" t="s">
        <v>573</v>
      </c>
    </row>
    <row r="3" spans="2:11" ht="23.25" customHeight="1">
      <c r="B3" s="54">
        <v>46143</v>
      </c>
    </row>
    <row r="4" spans="2:11" ht="14">
      <c r="D4" s="386" t="s">
        <v>233</v>
      </c>
      <c r="E4" s="386"/>
    </row>
    <row r="6" spans="2:11">
      <c r="B6" s="116" t="s">
        <v>234</v>
      </c>
      <c r="C6" s="116"/>
      <c r="D6" s="117" t="s">
        <v>235</v>
      </c>
      <c r="E6" s="117"/>
      <c r="F6" s="117"/>
      <c r="G6" s="117" t="s">
        <v>354</v>
      </c>
      <c r="H6" s="117"/>
      <c r="I6" s="117" t="s">
        <v>0</v>
      </c>
      <c r="J6" s="117"/>
      <c r="K6" s="117" t="s">
        <v>355</v>
      </c>
    </row>
    <row r="7" spans="2:11" s="122" customFormat="1">
      <c r="B7" s="118" t="s">
        <v>327</v>
      </c>
      <c r="C7" s="119"/>
      <c r="D7" s="120" t="s">
        <v>2</v>
      </c>
      <c r="E7" s="120" t="s">
        <v>134</v>
      </c>
      <c r="F7" s="121"/>
      <c r="G7" s="120" t="s">
        <v>237</v>
      </c>
      <c r="H7" s="121"/>
      <c r="I7" s="120" t="s">
        <v>142</v>
      </c>
      <c r="J7" s="121"/>
      <c r="K7" s="128">
        <v>45926</v>
      </c>
    </row>
    <row r="8" spans="2:11" s="143" customFormat="1">
      <c r="B8" s="123" t="s">
        <v>327</v>
      </c>
      <c r="C8" s="124"/>
      <c r="D8" s="125" t="s">
        <v>2</v>
      </c>
      <c r="E8" s="125" t="s">
        <v>134</v>
      </c>
      <c r="F8" s="126"/>
      <c r="G8" s="125" t="s">
        <v>237</v>
      </c>
      <c r="H8" s="126"/>
      <c r="I8" s="125" t="s">
        <v>142</v>
      </c>
      <c r="J8" s="126"/>
      <c r="K8" s="127">
        <v>45218</v>
      </c>
    </row>
    <row r="9" spans="2:11" s="143" customFormat="1">
      <c r="B9" s="123" t="s">
        <v>327</v>
      </c>
      <c r="C9" s="124"/>
      <c r="D9" s="125" t="s">
        <v>2</v>
      </c>
      <c r="E9" s="120" t="s">
        <v>134</v>
      </c>
      <c r="F9" s="126"/>
      <c r="G9" s="125" t="s">
        <v>237</v>
      </c>
      <c r="H9" s="126"/>
      <c r="I9" s="125" t="s">
        <v>142</v>
      </c>
      <c r="J9" s="126"/>
      <c r="K9" s="127">
        <v>44497</v>
      </c>
    </row>
    <row r="10" spans="2:11" s="143" customFormat="1">
      <c r="B10" s="123" t="s">
        <v>327</v>
      </c>
      <c r="C10" s="124"/>
      <c r="D10" s="125" t="s">
        <v>2</v>
      </c>
      <c r="E10" s="120" t="s">
        <v>134</v>
      </c>
      <c r="F10" s="126"/>
      <c r="G10" s="125" t="s">
        <v>237</v>
      </c>
      <c r="H10" s="126"/>
      <c r="I10" s="125" t="s">
        <v>142</v>
      </c>
      <c r="J10" s="126"/>
      <c r="K10" s="125" t="s">
        <v>362</v>
      </c>
    </row>
    <row r="11" spans="2:11">
      <c r="B11" s="123" t="s">
        <v>327</v>
      </c>
      <c r="C11" s="124"/>
      <c r="D11" s="125" t="s">
        <v>2</v>
      </c>
      <c r="E11" s="120" t="s">
        <v>134</v>
      </c>
      <c r="F11" s="126"/>
      <c r="G11" s="125" t="s">
        <v>237</v>
      </c>
      <c r="H11" s="126"/>
      <c r="I11" s="125" t="s">
        <v>142</v>
      </c>
      <c r="J11" s="126"/>
      <c r="K11" s="125" t="s">
        <v>363</v>
      </c>
    </row>
    <row r="12" spans="2:11">
      <c r="B12" s="123" t="s">
        <v>327</v>
      </c>
      <c r="C12" s="124"/>
      <c r="D12" s="125" t="s">
        <v>2</v>
      </c>
      <c r="E12" s="120" t="s">
        <v>134</v>
      </c>
      <c r="F12" s="126"/>
      <c r="G12" s="125" t="s">
        <v>237</v>
      </c>
      <c r="H12" s="126"/>
      <c r="I12" s="125" t="s">
        <v>142</v>
      </c>
      <c r="J12" s="126"/>
      <c r="K12" s="125" t="s">
        <v>364</v>
      </c>
    </row>
    <row r="13" spans="2:11">
      <c r="B13" s="123" t="s">
        <v>327</v>
      </c>
      <c r="C13" s="124"/>
      <c r="D13" s="125" t="s">
        <v>2</v>
      </c>
      <c r="E13" s="120" t="s">
        <v>134</v>
      </c>
      <c r="F13" s="126"/>
      <c r="G13" s="125" t="s">
        <v>237</v>
      </c>
      <c r="H13" s="126"/>
      <c r="I13" s="125" t="s">
        <v>142</v>
      </c>
      <c r="J13" s="126"/>
      <c r="K13" s="127">
        <v>40418</v>
      </c>
    </row>
    <row r="14" spans="2:11">
      <c r="B14" s="123" t="s">
        <v>327</v>
      </c>
      <c r="C14" s="124"/>
      <c r="D14" s="125" t="s">
        <v>2</v>
      </c>
      <c r="E14" s="120" t="s">
        <v>134</v>
      </c>
      <c r="F14" s="126"/>
      <c r="G14" s="125" t="s">
        <v>237</v>
      </c>
      <c r="H14" s="126"/>
      <c r="I14" s="125" t="s">
        <v>142</v>
      </c>
      <c r="J14" s="126"/>
      <c r="K14" s="125" t="s">
        <v>365</v>
      </c>
    </row>
    <row r="15" spans="2:11">
      <c r="B15" s="123" t="s">
        <v>327</v>
      </c>
      <c r="C15" s="124"/>
      <c r="D15" s="125" t="s">
        <v>2</v>
      </c>
      <c r="E15" s="120" t="s">
        <v>134</v>
      </c>
      <c r="F15" s="126"/>
      <c r="G15" s="125" t="s">
        <v>237</v>
      </c>
      <c r="H15" s="126"/>
      <c r="I15" s="125" t="s">
        <v>134</v>
      </c>
      <c r="J15" s="126"/>
      <c r="K15" s="125" t="s">
        <v>366</v>
      </c>
    </row>
    <row r="16" spans="2:11">
      <c r="B16" s="123" t="s">
        <v>327</v>
      </c>
      <c r="C16" s="124"/>
      <c r="D16" s="125" t="s">
        <v>2</v>
      </c>
      <c r="E16" s="120" t="s">
        <v>134</v>
      </c>
      <c r="F16" s="126"/>
      <c r="G16" s="120" t="s">
        <v>134</v>
      </c>
      <c r="H16" s="121"/>
      <c r="I16" s="125" t="s">
        <v>134</v>
      </c>
      <c r="J16" s="126"/>
      <c r="K16" s="127">
        <v>34712</v>
      </c>
    </row>
    <row r="17" spans="2:11">
      <c r="B17" s="123" t="s">
        <v>327</v>
      </c>
      <c r="C17" s="124"/>
      <c r="D17" s="125" t="s">
        <v>2</v>
      </c>
      <c r="E17" s="120" t="s">
        <v>134</v>
      </c>
      <c r="F17" s="121"/>
      <c r="G17" s="120" t="s">
        <v>134</v>
      </c>
      <c r="H17" s="121"/>
      <c r="I17" s="125" t="s">
        <v>134</v>
      </c>
      <c r="J17" s="126"/>
      <c r="K17" s="125" t="s">
        <v>367</v>
      </c>
    </row>
    <row r="18" spans="2:11">
      <c r="B18" s="123" t="s">
        <v>327</v>
      </c>
      <c r="C18" s="124"/>
      <c r="D18" s="125" t="s">
        <v>2</v>
      </c>
      <c r="E18" s="120" t="s">
        <v>134</v>
      </c>
      <c r="F18" s="121"/>
      <c r="G18" s="120" t="s">
        <v>134</v>
      </c>
      <c r="H18" s="121"/>
      <c r="I18" s="125" t="s">
        <v>134</v>
      </c>
      <c r="J18" s="126"/>
      <c r="K18" s="125" t="s">
        <v>368</v>
      </c>
    </row>
    <row r="19" spans="2:11" s="122" customFormat="1">
      <c r="B19" s="118" t="s">
        <v>328</v>
      </c>
      <c r="C19" s="119"/>
      <c r="D19" s="120" t="s">
        <v>39</v>
      </c>
      <c r="E19" s="120" t="s">
        <v>134</v>
      </c>
      <c r="F19" s="121"/>
      <c r="G19" s="120" t="s">
        <v>239</v>
      </c>
      <c r="H19" s="121"/>
      <c r="I19" s="120" t="s">
        <v>142</v>
      </c>
      <c r="J19" s="121"/>
      <c r="K19" s="128">
        <v>45839</v>
      </c>
    </row>
    <row r="20" spans="2:11" s="143" customFormat="1">
      <c r="B20" s="123" t="s">
        <v>328</v>
      </c>
      <c r="C20" s="124"/>
      <c r="D20" s="125" t="s">
        <v>45</v>
      </c>
      <c r="E20" s="125" t="s">
        <v>134</v>
      </c>
      <c r="F20" s="126"/>
      <c r="G20" s="125" t="s">
        <v>239</v>
      </c>
      <c r="H20" s="126"/>
      <c r="I20" s="125" t="s">
        <v>144</v>
      </c>
      <c r="J20" s="126"/>
      <c r="K20" s="127">
        <v>45341</v>
      </c>
    </row>
    <row r="21" spans="2:11" s="143" customFormat="1">
      <c r="B21" s="123" t="s">
        <v>328</v>
      </c>
      <c r="C21" s="124"/>
      <c r="D21" s="125" t="s">
        <v>45</v>
      </c>
      <c r="E21" s="125" t="s">
        <v>134</v>
      </c>
      <c r="F21" s="126"/>
      <c r="G21" s="125" t="s">
        <v>134</v>
      </c>
      <c r="H21" s="126"/>
      <c r="I21" s="125" t="s">
        <v>142</v>
      </c>
      <c r="J21" s="126"/>
      <c r="K21" s="127">
        <v>44376</v>
      </c>
    </row>
    <row r="22" spans="2:11" s="143" customFormat="1">
      <c r="B22" s="123" t="s">
        <v>328</v>
      </c>
      <c r="C22" s="124"/>
      <c r="D22" s="125" t="s">
        <v>45</v>
      </c>
      <c r="E22" s="125" t="s">
        <v>134</v>
      </c>
      <c r="F22" s="126"/>
      <c r="G22" s="125" t="s">
        <v>134</v>
      </c>
      <c r="H22" s="126"/>
      <c r="I22" s="125" t="s">
        <v>142</v>
      </c>
      <c r="J22" s="126"/>
      <c r="K22" s="125" t="s">
        <v>369</v>
      </c>
    </row>
    <row r="23" spans="2:11">
      <c r="B23" s="123" t="s">
        <v>328</v>
      </c>
      <c r="C23" s="124"/>
      <c r="D23" s="125" t="s">
        <v>45</v>
      </c>
      <c r="E23" s="120" t="s">
        <v>134</v>
      </c>
      <c r="F23" s="121"/>
      <c r="G23" s="120" t="s">
        <v>134</v>
      </c>
      <c r="H23" s="121"/>
      <c r="I23" s="125" t="s">
        <v>142</v>
      </c>
      <c r="J23" s="126"/>
      <c r="K23" s="125" t="s">
        <v>370</v>
      </c>
    </row>
    <row r="24" spans="2:11">
      <c r="B24" s="123" t="s">
        <v>328</v>
      </c>
      <c r="C24" s="124"/>
      <c r="D24" s="125" t="s">
        <v>39</v>
      </c>
      <c r="E24" s="120" t="s">
        <v>134</v>
      </c>
      <c r="F24" s="121"/>
      <c r="G24" s="120" t="s">
        <v>134</v>
      </c>
      <c r="H24" s="121"/>
      <c r="I24" s="125" t="s">
        <v>142</v>
      </c>
      <c r="J24" s="126"/>
      <c r="K24" s="125" t="s">
        <v>371</v>
      </c>
    </row>
    <row r="25" spans="2:11">
      <c r="B25" s="123" t="s">
        <v>328</v>
      </c>
      <c r="C25" s="124"/>
      <c r="D25" s="125" t="s">
        <v>39</v>
      </c>
      <c r="E25" s="120" t="s">
        <v>134</v>
      </c>
      <c r="F25" s="121"/>
      <c r="G25" s="120" t="s">
        <v>134</v>
      </c>
      <c r="H25" s="121"/>
      <c r="I25" s="125" t="s">
        <v>144</v>
      </c>
      <c r="J25" s="126"/>
      <c r="K25" s="125" t="s">
        <v>372</v>
      </c>
    </row>
    <row r="26" spans="2:11">
      <c r="B26" s="123" t="s">
        <v>328</v>
      </c>
      <c r="C26" s="124"/>
      <c r="D26" s="125" t="s">
        <v>39</v>
      </c>
      <c r="E26" s="120" t="s">
        <v>134</v>
      </c>
      <c r="F26" s="121"/>
      <c r="G26" s="120" t="s">
        <v>134</v>
      </c>
      <c r="H26" s="121"/>
      <c r="I26" s="125" t="s">
        <v>144</v>
      </c>
      <c r="J26" s="126"/>
      <c r="K26" s="125" t="s">
        <v>373</v>
      </c>
    </row>
    <row r="27" spans="2:11">
      <c r="B27" s="123" t="s">
        <v>328</v>
      </c>
      <c r="C27" s="124"/>
      <c r="D27" s="125" t="s">
        <v>39</v>
      </c>
      <c r="E27" s="120" t="s">
        <v>134</v>
      </c>
      <c r="F27" s="121"/>
      <c r="G27" s="120" t="s">
        <v>134</v>
      </c>
      <c r="H27" s="121"/>
      <c r="I27" s="125" t="s">
        <v>142</v>
      </c>
      <c r="J27" s="126"/>
      <c r="K27" s="125" t="s">
        <v>374</v>
      </c>
    </row>
    <row r="28" spans="2:11">
      <c r="B28" s="123" t="s">
        <v>328</v>
      </c>
      <c r="C28" s="124"/>
      <c r="D28" s="125" t="s">
        <v>39</v>
      </c>
      <c r="E28" s="120" t="s">
        <v>134</v>
      </c>
      <c r="F28" s="121"/>
      <c r="G28" s="120" t="s">
        <v>134</v>
      </c>
      <c r="H28" s="121"/>
      <c r="I28" s="125" t="s">
        <v>142</v>
      </c>
      <c r="J28" s="126"/>
      <c r="K28" s="125" t="s">
        <v>375</v>
      </c>
    </row>
    <row r="29" spans="2:11">
      <c r="B29" s="118" t="s">
        <v>329</v>
      </c>
      <c r="C29" s="119"/>
      <c r="D29" s="120" t="s">
        <v>37</v>
      </c>
      <c r="E29" s="120" t="s">
        <v>134</v>
      </c>
      <c r="F29" s="121"/>
      <c r="G29" s="120" t="s">
        <v>239</v>
      </c>
      <c r="H29" s="121"/>
      <c r="I29" s="120" t="s">
        <v>142</v>
      </c>
      <c r="J29" s="121"/>
      <c r="K29" s="128">
        <v>45559</v>
      </c>
    </row>
    <row r="30" spans="2:11" s="143" customFormat="1">
      <c r="B30" s="123" t="s">
        <v>329</v>
      </c>
      <c r="C30" s="124"/>
      <c r="D30" s="125" t="s">
        <v>37</v>
      </c>
      <c r="E30" s="125" t="s">
        <v>134</v>
      </c>
      <c r="F30" s="126"/>
      <c r="G30" s="125" t="s">
        <v>239</v>
      </c>
      <c r="H30" s="126"/>
      <c r="I30" s="125" t="s">
        <v>144</v>
      </c>
      <c r="J30" s="126"/>
      <c r="K30" s="127">
        <v>44984</v>
      </c>
    </row>
    <row r="31" spans="2:11" s="143" customFormat="1">
      <c r="B31" s="123" t="s">
        <v>329</v>
      </c>
      <c r="C31" s="124"/>
      <c r="D31" s="125" t="s">
        <v>37</v>
      </c>
      <c r="E31" s="125" t="s">
        <v>134</v>
      </c>
      <c r="F31" s="126"/>
      <c r="G31" s="125" t="s">
        <v>239</v>
      </c>
      <c r="H31" s="126"/>
      <c r="I31" s="125" t="s">
        <v>142</v>
      </c>
      <c r="J31" s="126"/>
      <c r="K31" s="127">
        <v>44349</v>
      </c>
    </row>
    <row r="32" spans="2:11" s="122" customFormat="1">
      <c r="B32" s="123" t="s">
        <v>329</v>
      </c>
      <c r="C32" s="124"/>
      <c r="D32" s="125" t="s">
        <v>37</v>
      </c>
      <c r="E32" s="125" t="s">
        <v>134</v>
      </c>
      <c r="F32" s="126"/>
      <c r="G32" s="125" t="s">
        <v>239</v>
      </c>
      <c r="H32" s="126"/>
      <c r="I32" s="125" t="s">
        <v>144</v>
      </c>
      <c r="J32" s="126"/>
      <c r="K32" s="125" t="s">
        <v>356</v>
      </c>
    </row>
    <row r="33" spans="2:11">
      <c r="B33" s="123" t="s">
        <v>329</v>
      </c>
      <c r="C33" s="124"/>
      <c r="D33" s="125" t="s">
        <v>37</v>
      </c>
      <c r="E33" s="120" t="s">
        <v>134</v>
      </c>
      <c r="F33" s="121"/>
      <c r="G33" s="125" t="s">
        <v>239</v>
      </c>
      <c r="H33" s="126"/>
      <c r="I33" s="125" t="s">
        <v>142</v>
      </c>
      <c r="J33" s="126"/>
      <c r="K33" s="125" t="s">
        <v>357</v>
      </c>
    </row>
    <row r="34" spans="2:11">
      <c r="B34" s="123" t="s">
        <v>329</v>
      </c>
      <c r="C34" s="124"/>
      <c r="D34" s="125" t="s">
        <v>37</v>
      </c>
      <c r="E34" s="120" t="s">
        <v>134</v>
      </c>
      <c r="F34" s="121"/>
      <c r="G34" s="125" t="s">
        <v>239</v>
      </c>
      <c r="H34" s="126"/>
      <c r="I34" s="125" t="s">
        <v>142</v>
      </c>
      <c r="J34" s="126"/>
      <c r="K34" s="125" t="s">
        <v>358</v>
      </c>
    </row>
    <row r="35" spans="2:11">
      <c r="B35" s="123" t="s">
        <v>329</v>
      </c>
      <c r="C35" s="124"/>
      <c r="D35" s="125" t="s">
        <v>359</v>
      </c>
      <c r="E35" s="120" t="s">
        <v>134</v>
      </c>
      <c r="F35" s="121"/>
      <c r="G35" s="125" t="s">
        <v>239</v>
      </c>
      <c r="H35" s="126"/>
      <c r="I35" s="125" t="s">
        <v>142</v>
      </c>
      <c r="J35" s="126"/>
      <c r="K35" s="125" t="s">
        <v>360</v>
      </c>
    </row>
    <row r="36" spans="2:11">
      <c r="B36" s="123" t="s">
        <v>329</v>
      </c>
      <c r="C36" s="124"/>
      <c r="D36" s="125" t="s">
        <v>37</v>
      </c>
      <c r="E36" s="120" t="s">
        <v>134</v>
      </c>
      <c r="F36" s="121"/>
      <c r="G36" s="125" t="s">
        <v>239</v>
      </c>
      <c r="H36" s="126"/>
      <c r="I36" s="125" t="s">
        <v>142</v>
      </c>
      <c r="J36" s="126"/>
      <c r="K36" s="125" t="s">
        <v>361</v>
      </c>
    </row>
    <row r="37" spans="2:11" s="122" customFormat="1">
      <c r="B37" s="118" t="s">
        <v>330</v>
      </c>
      <c r="C37" s="119"/>
      <c r="D37" s="120" t="s">
        <v>45</v>
      </c>
      <c r="E37" s="120" t="s">
        <v>134</v>
      </c>
      <c r="F37" s="121"/>
      <c r="G37" s="120" t="s">
        <v>134</v>
      </c>
      <c r="H37" s="121"/>
      <c r="I37" s="120" t="s">
        <v>142</v>
      </c>
      <c r="J37" s="121"/>
      <c r="K37" s="128">
        <v>45478</v>
      </c>
    </row>
    <row r="38" spans="2:11" s="143" customFormat="1">
      <c r="B38" s="123" t="s">
        <v>330</v>
      </c>
      <c r="C38" s="124"/>
      <c r="D38" s="125" t="s">
        <v>45</v>
      </c>
      <c r="E38" s="125" t="s">
        <v>134</v>
      </c>
      <c r="F38" s="126"/>
      <c r="G38" s="125" t="s">
        <v>134</v>
      </c>
      <c r="H38" s="126"/>
      <c r="I38" s="125" t="s">
        <v>142</v>
      </c>
      <c r="J38" s="126"/>
      <c r="K38" s="127">
        <v>45065</v>
      </c>
    </row>
    <row r="39" spans="2:11" s="143" customFormat="1">
      <c r="B39" s="123" t="s">
        <v>330</v>
      </c>
      <c r="C39" s="124"/>
      <c r="D39" s="125" t="s">
        <v>39</v>
      </c>
      <c r="E39" s="125" t="s">
        <v>134</v>
      </c>
      <c r="F39" s="126"/>
      <c r="G39" s="125" t="s">
        <v>134</v>
      </c>
      <c r="H39" s="126"/>
      <c r="I39" s="125" t="s">
        <v>142</v>
      </c>
      <c r="J39" s="126"/>
      <c r="K39" s="127">
        <v>44344</v>
      </c>
    </row>
    <row r="40" spans="2:11" s="122" customFormat="1">
      <c r="B40" s="123" t="s">
        <v>330</v>
      </c>
      <c r="C40" s="124"/>
      <c r="D40" s="125" t="s">
        <v>39</v>
      </c>
      <c r="E40" s="125" t="s">
        <v>134</v>
      </c>
      <c r="F40" s="126"/>
      <c r="G40" s="125" t="s">
        <v>134</v>
      </c>
      <c r="H40" s="126"/>
      <c r="I40" s="125" t="s">
        <v>142</v>
      </c>
      <c r="J40" s="126"/>
      <c r="K40" s="125" t="s">
        <v>376</v>
      </c>
    </row>
    <row r="41" spans="2:11" s="122" customFormat="1">
      <c r="B41" s="118" t="s">
        <v>584</v>
      </c>
      <c r="C41" s="119"/>
      <c r="D41" s="120" t="s">
        <v>19</v>
      </c>
      <c r="E41" s="120" t="s">
        <v>134</v>
      </c>
      <c r="F41" s="121"/>
      <c r="G41" s="120" t="s">
        <v>237</v>
      </c>
      <c r="H41" s="121"/>
      <c r="I41" s="120" t="s">
        <v>142</v>
      </c>
      <c r="J41" s="121"/>
      <c r="K41" s="128">
        <v>45825</v>
      </c>
    </row>
    <row r="42" spans="2:11" s="143" customFormat="1">
      <c r="B42" s="123" t="s">
        <v>584</v>
      </c>
      <c r="C42" s="124"/>
      <c r="D42" s="125" t="s">
        <v>19</v>
      </c>
      <c r="E42" s="125" t="s">
        <v>134</v>
      </c>
      <c r="F42" s="126"/>
      <c r="G42" s="125" t="s">
        <v>134</v>
      </c>
      <c r="H42" s="126"/>
      <c r="I42" s="125" t="s">
        <v>142</v>
      </c>
      <c r="J42" s="126"/>
      <c r="K42" s="127">
        <v>45433</v>
      </c>
    </row>
    <row r="43" spans="2:11" s="143" customFormat="1">
      <c r="B43" s="123" t="s">
        <v>584</v>
      </c>
      <c r="C43" s="124"/>
      <c r="D43" s="125" t="s">
        <v>583</v>
      </c>
      <c r="E43" s="125" t="s">
        <v>134</v>
      </c>
      <c r="F43" s="126"/>
      <c r="G43" s="125" t="s">
        <v>134</v>
      </c>
      <c r="H43" s="126"/>
      <c r="I43" s="125" t="s">
        <v>143</v>
      </c>
      <c r="J43" s="126"/>
      <c r="K43" s="127">
        <v>44994</v>
      </c>
    </row>
    <row r="44" spans="2:11" s="143" customFormat="1">
      <c r="B44" s="123" t="s">
        <v>584</v>
      </c>
      <c r="C44" s="124"/>
      <c r="D44" s="125" t="s">
        <v>583</v>
      </c>
      <c r="E44" s="125" t="s">
        <v>134</v>
      </c>
      <c r="F44" s="126"/>
      <c r="G44" s="120" t="s">
        <v>134</v>
      </c>
      <c r="H44" s="126"/>
      <c r="I44" s="125" t="s">
        <v>143</v>
      </c>
      <c r="J44" s="126"/>
      <c r="K44" s="127">
        <v>44610</v>
      </c>
    </row>
    <row r="45" spans="2:11" s="122" customFormat="1">
      <c r="B45" s="118" t="s">
        <v>625</v>
      </c>
      <c r="C45" s="119"/>
      <c r="D45" s="120" t="s">
        <v>24</v>
      </c>
      <c r="E45" s="120" t="s">
        <v>134</v>
      </c>
      <c r="F45" s="121"/>
      <c r="G45" s="120" t="s">
        <v>237</v>
      </c>
      <c r="H45" s="121"/>
      <c r="I45" s="120" t="s">
        <v>142</v>
      </c>
      <c r="J45" s="121"/>
      <c r="K45" s="128">
        <v>45806</v>
      </c>
    </row>
    <row r="46" spans="2:11" s="143" customFormat="1">
      <c r="B46" s="123" t="s">
        <v>377</v>
      </c>
      <c r="C46" s="124"/>
      <c r="D46" s="125" t="s">
        <v>24</v>
      </c>
      <c r="E46" s="125" t="s">
        <v>134</v>
      </c>
      <c r="F46" s="126"/>
      <c r="G46" s="125" t="s">
        <v>237</v>
      </c>
      <c r="H46" s="126"/>
      <c r="I46" s="125" t="s">
        <v>142</v>
      </c>
      <c r="J46" s="126"/>
      <c r="K46" s="127">
        <v>45127</v>
      </c>
    </row>
    <row r="47" spans="2:11" s="143" customFormat="1">
      <c r="B47" s="123" t="s">
        <v>377</v>
      </c>
      <c r="C47" s="124"/>
      <c r="D47" s="125" t="s">
        <v>24</v>
      </c>
      <c r="E47" s="125" t="s">
        <v>134</v>
      </c>
      <c r="F47" s="126"/>
      <c r="G47" s="125" t="s">
        <v>237</v>
      </c>
      <c r="H47" s="126"/>
      <c r="I47" s="125" t="s">
        <v>142</v>
      </c>
      <c r="J47" s="126"/>
      <c r="K47" s="127">
        <v>44406</v>
      </c>
    </row>
    <row r="48" spans="2:11">
      <c r="B48" s="123" t="s">
        <v>377</v>
      </c>
      <c r="C48" s="124"/>
      <c r="D48" s="125" t="s">
        <v>24</v>
      </c>
      <c r="E48" s="120" t="s">
        <v>134</v>
      </c>
      <c r="F48" s="121"/>
      <c r="G48" s="125" t="s">
        <v>237</v>
      </c>
      <c r="H48" s="126"/>
      <c r="I48" s="125" t="s">
        <v>142</v>
      </c>
      <c r="J48" s="126"/>
      <c r="K48" s="125" t="s">
        <v>378</v>
      </c>
    </row>
    <row r="49" spans="2:11">
      <c r="B49" s="123" t="s">
        <v>377</v>
      </c>
      <c r="C49" s="124"/>
      <c r="D49" s="125" t="s">
        <v>29</v>
      </c>
      <c r="E49" s="120" t="s">
        <v>134</v>
      </c>
      <c r="F49" s="121"/>
      <c r="G49" s="125" t="s">
        <v>237</v>
      </c>
      <c r="H49" s="126"/>
      <c r="I49" s="125" t="s">
        <v>143</v>
      </c>
      <c r="J49" s="126"/>
      <c r="K49" s="125" t="s">
        <v>379</v>
      </c>
    </row>
    <row r="50" spans="2:11">
      <c r="B50" s="123" t="s">
        <v>377</v>
      </c>
      <c r="C50" s="124"/>
      <c r="D50" s="125" t="s">
        <v>29</v>
      </c>
      <c r="E50" s="120" t="s">
        <v>134</v>
      </c>
      <c r="F50" s="121"/>
      <c r="G50" s="125" t="s">
        <v>237</v>
      </c>
      <c r="H50" s="126"/>
      <c r="I50" s="125" t="s">
        <v>142</v>
      </c>
      <c r="J50" s="126"/>
      <c r="K50" s="125" t="s">
        <v>380</v>
      </c>
    </row>
    <row r="51" spans="2:11">
      <c r="B51" s="123" t="s">
        <v>377</v>
      </c>
      <c r="C51" s="124"/>
      <c r="D51" s="125" t="s">
        <v>114</v>
      </c>
      <c r="E51" s="120" t="s">
        <v>134</v>
      </c>
      <c r="F51" s="121"/>
      <c r="G51" s="125" t="s">
        <v>237</v>
      </c>
      <c r="H51" s="126"/>
      <c r="I51" s="125" t="s">
        <v>142</v>
      </c>
      <c r="J51" s="126"/>
      <c r="K51" s="125" t="s">
        <v>381</v>
      </c>
    </row>
    <row r="52" spans="2:11">
      <c r="B52" s="123" t="s">
        <v>377</v>
      </c>
      <c r="C52" s="124"/>
      <c r="D52" s="125" t="s">
        <v>382</v>
      </c>
      <c r="E52" s="120" t="s">
        <v>134</v>
      </c>
      <c r="F52" s="121"/>
      <c r="G52" s="125" t="s">
        <v>237</v>
      </c>
      <c r="H52" s="126"/>
      <c r="I52" s="125" t="s">
        <v>142</v>
      </c>
      <c r="J52" s="126"/>
      <c r="K52" s="125" t="s">
        <v>383</v>
      </c>
    </row>
    <row r="53" spans="2:11">
      <c r="B53" s="123" t="s">
        <v>377</v>
      </c>
      <c r="C53" s="124"/>
      <c r="D53" s="125" t="s">
        <v>114</v>
      </c>
      <c r="E53" s="120" t="s">
        <v>134</v>
      </c>
      <c r="F53" s="121"/>
      <c r="G53" s="125" t="s">
        <v>237</v>
      </c>
      <c r="H53" s="126"/>
      <c r="I53" s="125" t="s">
        <v>142</v>
      </c>
      <c r="J53" s="126"/>
      <c r="K53" s="125" t="s">
        <v>384</v>
      </c>
    </row>
    <row r="54" spans="2:11">
      <c r="B54" s="118" t="s">
        <v>331</v>
      </c>
      <c r="C54" s="124"/>
      <c r="D54" s="120" t="s">
        <v>2</v>
      </c>
      <c r="E54" s="120" t="s">
        <v>134</v>
      </c>
      <c r="F54" s="121"/>
      <c r="G54" s="120" t="s">
        <v>237</v>
      </c>
      <c r="H54" s="121"/>
      <c r="I54" s="120" t="s">
        <v>142</v>
      </c>
      <c r="J54" s="126"/>
      <c r="K54" s="128">
        <v>45860</v>
      </c>
    </row>
    <row r="55" spans="2:11" s="143" customFormat="1">
      <c r="B55" s="123" t="s">
        <v>331</v>
      </c>
      <c r="C55" s="124"/>
      <c r="D55" s="125" t="s">
        <v>2</v>
      </c>
      <c r="E55" s="125" t="s">
        <v>134</v>
      </c>
      <c r="F55" s="126"/>
      <c r="G55" s="125" t="s">
        <v>237</v>
      </c>
      <c r="H55" s="126"/>
      <c r="I55" s="125" t="s">
        <v>142</v>
      </c>
      <c r="J55" s="126"/>
      <c r="K55" s="127">
        <v>45127</v>
      </c>
    </row>
    <row r="56" spans="2:11" s="143" customFormat="1">
      <c r="B56" s="123" t="s">
        <v>331</v>
      </c>
      <c r="C56" s="124"/>
      <c r="D56" s="125" t="s">
        <v>2</v>
      </c>
      <c r="E56" s="125" t="s">
        <v>134</v>
      </c>
      <c r="F56" s="126"/>
      <c r="G56" s="125" t="s">
        <v>237</v>
      </c>
      <c r="H56" s="126"/>
      <c r="I56" s="125" t="s">
        <v>142</v>
      </c>
      <c r="J56" s="126"/>
      <c r="K56" s="127">
        <v>44410</v>
      </c>
    </row>
    <row r="57" spans="2:11" s="122" customFormat="1">
      <c r="B57" s="123" t="s">
        <v>331</v>
      </c>
      <c r="C57" s="124"/>
      <c r="D57" s="125" t="s">
        <v>2</v>
      </c>
      <c r="E57" s="125" t="s">
        <v>134</v>
      </c>
      <c r="F57" s="126"/>
      <c r="G57" s="125" t="s">
        <v>237</v>
      </c>
      <c r="H57" s="126"/>
      <c r="I57" s="125" t="s">
        <v>142</v>
      </c>
      <c r="J57" s="121"/>
      <c r="K57" s="125" t="s">
        <v>365</v>
      </c>
    </row>
    <row r="58" spans="2:11">
      <c r="B58" s="123" t="s">
        <v>331</v>
      </c>
      <c r="C58" s="124"/>
      <c r="D58" s="125" t="s">
        <v>2</v>
      </c>
      <c r="E58" s="120" t="s">
        <v>134</v>
      </c>
      <c r="F58" s="121"/>
      <c r="G58" s="125" t="s">
        <v>237</v>
      </c>
      <c r="H58" s="126"/>
      <c r="I58" s="125" t="s">
        <v>134</v>
      </c>
      <c r="J58" s="126"/>
      <c r="K58" s="125" t="s">
        <v>385</v>
      </c>
    </row>
    <row r="59" spans="2:11">
      <c r="B59" s="123" t="s">
        <v>331</v>
      </c>
      <c r="C59" s="124"/>
      <c r="D59" s="125" t="s">
        <v>2</v>
      </c>
      <c r="E59" s="120" t="s">
        <v>134</v>
      </c>
      <c r="F59" s="121"/>
      <c r="G59" s="120" t="s">
        <v>134</v>
      </c>
      <c r="H59" s="121"/>
      <c r="I59" s="125" t="s">
        <v>134</v>
      </c>
      <c r="J59" s="126"/>
      <c r="K59" s="125" t="s">
        <v>386</v>
      </c>
    </row>
    <row r="60" spans="2:11" s="143" customFormat="1">
      <c r="B60" s="118" t="s">
        <v>278</v>
      </c>
      <c r="C60" s="119"/>
      <c r="D60" s="120" t="s">
        <v>2</v>
      </c>
      <c r="E60" s="120" t="s">
        <v>134</v>
      </c>
      <c r="F60" s="121"/>
      <c r="G60" s="120" t="s">
        <v>237</v>
      </c>
      <c r="H60" s="121"/>
      <c r="I60" s="120" t="s">
        <v>142</v>
      </c>
      <c r="J60" s="121"/>
      <c r="K60" s="128">
        <v>45749</v>
      </c>
    </row>
    <row r="61" spans="2:11" s="143" customFormat="1">
      <c r="B61" s="123" t="s">
        <v>278</v>
      </c>
      <c r="C61" s="124"/>
      <c r="D61" s="125" t="s">
        <v>2</v>
      </c>
      <c r="E61" s="125" t="s">
        <v>134</v>
      </c>
      <c r="F61" s="126"/>
      <c r="G61" s="125" t="s">
        <v>237</v>
      </c>
      <c r="H61" s="126"/>
      <c r="I61" s="125" t="s">
        <v>142</v>
      </c>
      <c r="J61" s="126"/>
      <c r="K61" s="127">
        <v>45043</v>
      </c>
    </row>
    <row r="62" spans="2:11" s="143" customFormat="1">
      <c r="B62" s="123" t="s">
        <v>278</v>
      </c>
      <c r="C62" s="124"/>
      <c r="D62" s="125" t="s">
        <v>2</v>
      </c>
      <c r="E62" s="125" t="s">
        <v>134</v>
      </c>
      <c r="F62" s="126"/>
      <c r="G62" s="125" t="s">
        <v>237</v>
      </c>
      <c r="H62" s="126"/>
      <c r="I62" s="125" t="s">
        <v>142</v>
      </c>
      <c r="J62" s="126"/>
      <c r="K62" s="127">
        <v>44308</v>
      </c>
    </row>
    <row r="63" spans="2:11">
      <c r="B63" s="123" t="s">
        <v>278</v>
      </c>
      <c r="C63" s="124"/>
      <c r="D63" s="125" t="s">
        <v>2</v>
      </c>
      <c r="E63" s="120" t="s">
        <v>134</v>
      </c>
      <c r="F63" s="121"/>
      <c r="G63" s="125" t="s">
        <v>237</v>
      </c>
      <c r="H63" s="126"/>
      <c r="I63" s="125" t="s">
        <v>142</v>
      </c>
      <c r="J63" s="126"/>
      <c r="K63" s="125" t="s">
        <v>387</v>
      </c>
    </row>
    <row r="64" spans="2:11">
      <c r="B64" s="123" t="s">
        <v>278</v>
      </c>
      <c r="C64" s="124"/>
      <c r="D64" s="125" t="s">
        <v>388</v>
      </c>
      <c r="E64" s="120" t="s">
        <v>134</v>
      </c>
      <c r="F64" s="121"/>
      <c r="G64" s="125" t="s">
        <v>237</v>
      </c>
      <c r="H64" s="126"/>
      <c r="I64" s="125" t="s">
        <v>142</v>
      </c>
      <c r="J64" s="126"/>
      <c r="K64" s="125" t="s">
        <v>389</v>
      </c>
    </row>
    <row r="65" spans="2:11">
      <c r="B65" s="118" t="s">
        <v>630</v>
      </c>
      <c r="C65" s="119"/>
      <c r="D65" s="120" t="s">
        <v>79</v>
      </c>
      <c r="E65" s="120"/>
      <c r="F65" s="121"/>
      <c r="G65" s="120" t="s">
        <v>238</v>
      </c>
      <c r="H65" s="121"/>
      <c r="I65" s="120" t="s">
        <v>142</v>
      </c>
      <c r="J65" s="121"/>
      <c r="K65" s="128">
        <v>45982</v>
      </c>
    </row>
    <row r="66" spans="2:11">
      <c r="B66" s="118" t="s">
        <v>390</v>
      </c>
      <c r="C66" s="119"/>
      <c r="D66" s="120" t="s">
        <v>39</v>
      </c>
      <c r="E66" s="120" t="s">
        <v>134</v>
      </c>
      <c r="F66" s="121"/>
      <c r="G66" s="120" t="s">
        <v>255</v>
      </c>
      <c r="H66" s="121"/>
      <c r="I66" s="120" t="s">
        <v>142</v>
      </c>
      <c r="J66" s="121"/>
      <c r="K66" s="128">
        <v>45478</v>
      </c>
    </row>
    <row r="67" spans="2:11" s="143" customFormat="1">
      <c r="B67" s="123" t="s">
        <v>390</v>
      </c>
      <c r="C67" s="124"/>
      <c r="D67" s="125" t="s">
        <v>39</v>
      </c>
      <c r="E67" s="125" t="s">
        <v>134</v>
      </c>
      <c r="F67" s="126"/>
      <c r="G67" s="125" t="s">
        <v>255</v>
      </c>
      <c r="H67" s="126"/>
      <c r="I67" s="125" t="s">
        <v>144</v>
      </c>
      <c r="J67" s="126"/>
      <c r="K67" s="127">
        <v>45219</v>
      </c>
    </row>
    <row r="68" spans="2:11" s="143" customFormat="1">
      <c r="B68" s="123" t="s">
        <v>390</v>
      </c>
      <c r="C68" s="124"/>
      <c r="D68" s="125" t="s">
        <v>45</v>
      </c>
      <c r="E68" s="125" t="s">
        <v>134</v>
      </c>
      <c r="F68" s="126"/>
      <c r="G68" s="125" t="s">
        <v>239</v>
      </c>
      <c r="H68" s="126"/>
      <c r="I68" s="125" t="s">
        <v>144</v>
      </c>
      <c r="J68" s="126"/>
      <c r="K68" s="127">
        <v>44743</v>
      </c>
    </row>
    <row r="69" spans="2:11">
      <c r="B69" s="123" t="s">
        <v>390</v>
      </c>
      <c r="C69" s="124"/>
      <c r="D69" s="125" t="s">
        <v>45</v>
      </c>
      <c r="E69" s="125" t="s">
        <v>134</v>
      </c>
      <c r="F69" s="126"/>
      <c r="G69" s="125" t="s">
        <v>239</v>
      </c>
      <c r="H69" s="126"/>
      <c r="I69" s="125" t="s">
        <v>285</v>
      </c>
      <c r="J69" s="126"/>
      <c r="K69" s="127">
        <v>44638</v>
      </c>
    </row>
    <row r="70" spans="2:11" s="122" customFormat="1">
      <c r="B70" s="123" t="s">
        <v>390</v>
      </c>
      <c r="C70" s="124"/>
      <c r="D70" s="125" t="s">
        <v>32</v>
      </c>
      <c r="E70" s="125" t="s">
        <v>134</v>
      </c>
      <c r="F70" s="126"/>
      <c r="G70" s="125" t="s">
        <v>237</v>
      </c>
      <c r="H70" s="126"/>
      <c r="I70" s="125" t="s">
        <v>142</v>
      </c>
      <c r="J70" s="126"/>
      <c r="K70" s="125" t="s">
        <v>391</v>
      </c>
    </row>
    <row r="71" spans="2:11">
      <c r="B71" s="123" t="s">
        <v>390</v>
      </c>
      <c r="C71" s="124"/>
      <c r="D71" s="125" t="s">
        <v>32</v>
      </c>
      <c r="E71" s="120" t="s">
        <v>134</v>
      </c>
      <c r="F71" s="121"/>
      <c r="G71" s="125" t="s">
        <v>237</v>
      </c>
      <c r="H71" s="126"/>
      <c r="I71" s="125" t="s">
        <v>144</v>
      </c>
      <c r="J71" s="126"/>
      <c r="K71" s="125" t="s">
        <v>392</v>
      </c>
    </row>
    <row r="72" spans="2:11">
      <c r="B72" s="123" t="s">
        <v>390</v>
      </c>
      <c r="C72" s="124"/>
      <c r="D72" s="125" t="s">
        <v>32</v>
      </c>
      <c r="E72" s="120" t="s">
        <v>134</v>
      </c>
      <c r="F72" s="121"/>
      <c r="G72" s="125" t="s">
        <v>237</v>
      </c>
      <c r="H72" s="126"/>
      <c r="I72" s="125" t="s">
        <v>142</v>
      </c>
      <c r="J72" s="126"/>
      <c r="K72" s="125" t="s">
        <v>393</v>
      </c>
    </row>
    <row r="73" spans="2:11">
      <c r="B73" s="123" t="s">
        <v>390</v>
      </c>
      <c r="C73" s="124"/>
      <c r="D73" s="125" t="s">
        <v>37</v>
      </c>
      <c r="E73" s="120" t="s">
        <v>134</v>
      </c>
      <c r="F73" s="121"/>
      <c r="G73" s="125" t="s">
        <v>239</v>
      </c>
      <c r="H73" s="126"/>
      <c r="I73" s="125" t="s">
        <v>285</v>
      </c>
      <c r="J73" s="126"/>
      <c r="K73" s="125" t="s">
        <v>394</v>
      </c>
    </row>
    <row r="74" spans="2:11">
      <c r="B74" s="123" t="s">
        <v>390</v>
      </c>
      <c r="C74" s="124"/>
      <c r="D74" s="125" t="s">
        <v>37</v>
      </c>
      <c r="E74" s="120" t="s">
        <v>134</v>
      </c>
      <c r="F74" s="121"/>
      <c r="G74" s="125" t="s">
        <v>239</v>
      </c>
      <c r="H74" s="126"/>
      <c r="I74" s="125" t="s">
        <v>142</v>
      </c>
      <c r="J74" s="126"/>
      <c r="K74" s="125" t="s">
        <v>383</v>
      </c>
    </row>
    <row r="75" spans="2:11">
      <c r="B75" s="123" t="s">
        <v>390</v>
      </c>
      <c r="C75" s="124"/>
      <c r="D75" s="125" t="s">
        <v>45</v>
      </c>
      <c r="E75" s="120" t="s">
        <v>134</v>
      </c>
      <c r="F75" s="121"/>
      <c r="G75" s="125" t="s">
        <v>239</v>
      </c>
      <c r="H75" s="126"/>
      <c r="I75" s="125" t="s">
        <v>143</v>
      </c>
      <c r="J75" s="126"/>
      <c r="K75" s="125" t="s">
        <v>395</v>
      </c>
    </row>
    <row r="76" spans="2:11">
      <c r="B76" s="123" t="s">
        <v>390</v>
      </c>
      <c r="C76" s="124"/>
      <c r="D76" s="125" t="s">
        <v>396</v>
      </c>
      <c r="E76" s="120" t="s">
        <v>134</v>
      </c>
      <c r="F76" s="121"/>
      <c r="G76" s="125" t="s">
        <v>239</v>
      </c>
      <c r="H76" s="126"/>
      <c r="I76" s="125" t="s">
        <v>143</v>
      </c>
      <c r="J76" s="126"/>
      <c r="K76" s="125" t="s">
        <v>397</v>
      </c>
    </row>
    <row r="77" spans="2:11">
      <c r="B77" s="123" t="s">
        <v>390</v>
      </c>
      <c r="C77" s="124"/>
      <c r="D77" s="125" t="s">
        <v>396</v>
      </c>
      <c r="E77" s="120" t="s">
        <v>134</v>
      </c>
      <c r="F77" s="121"/>
      <c r="G77" s="125" t="s">
        <v>239</v>
      </c>
      <c r="H77" s="126"/>
      <c r="I77" s="125" t="s">
        <v>142</v>
      </c>
      <c r="J77" s="126"/>
      <c r="K77" s="125" t="s">
        <v>398</v>
      </c>
    </row>
    <row r="78" spans="2:11">
      <c r="B78" s="123" t="s">
        <v>390</v>
      </c>
      <c r="C78" s="124"/>
      <c r="D78" s="125" t="s">
        <v>399</v>
      </c>
      <c r="E78" s="120" t="s">
        <v>134</v>
      </c>
      <c r="F78" s="121"/>
      <c r="G78" s="125" t="s">
        <v>239</v>
      </c>
      <c r="H78" s="126"/>
      <c r="I78" s="125" t="s">
        <v>285</v>
      </c>
      <c r="J78" s="126"/>
      <c r="K78" s="125" t="s">
        <v>400</v>
      </c>
    </row>
    <row r="79" spans="2:11">
      <c r="B79" s="123" t="s">
        <v>390</v>
      </c>
      <c r="C79" s="124"/>
      <c r="D79" s="125" t="s">
        <v>399</v>
      </c>
      <c r="E79" s="120" t="s">
        <v>134</v>
      </c>
      <c r="F79" s="121"/>
      <c r="G79" s="125" t="s">
        <v>239</v>
      </c>
      <c r="H79" s="126"/>
      <c r="I79" s="125" t="s">
        <v>142</v>
      </c>
      <c r="J79" s="126"/>
      <c r="K79" s="125" t="s">
        <v>401</v>
      </c>
    </row>
    <row r="80" spans="2:11" s="122" customFormat="1">
      <c r="B80" s="118" t="s">
        <v>333</v>
      </c>
      <c r="C80" s="119"/>
      <c r="D80" s="120" t="s">
        <v>19</v>
      </c>
      <c r="E80" s="120" t="s">
        <v>134</v>
      </c>
      <c r="F80" s="121"/>
      <c r="G80" s="120" t="s">
        <v>134</v>
      </c>
      <c r="H80" s="121"/>
      <c r="I80" s="120" t="s">
        <v>142</v>
      </c>
      <c r="J80" s="121"/>
      <c r="K80" s="128">
        <v>45828</v>
      </c>
    </row>
    <row r="81" spans="2:11" s="143" customFormat="1">
      <c r="B81" s="123" t="s">
        <v>333</v>
      </c>
      <c r="C81" s="124"/>
      <c r="D81" s="125" t="s">
        <v>19</v>
      </c>
      <c r="E81" s="125" t="s">
        <v>134</v>
      </c>
      <c r="F81" s="126"/>
      <c r="G81" s="125" t="s">
        <v>134</v>
      </c>
      <c r="H81" s="126"/>
      <c r="I81" s="125" t="s">
        <v>142</v>
      </c>
      <c r="J81" s="126"/>
      <c r="K81" s="127">
        <v>45131</v>
      </c>
    </row>
    <row r="82" spans="2:11" s="143" customFormat="1">
      <c r="B82" s="123" t="s">
        <v>333</v>
      </c>
      <c r="C82" s="124"/>
      <c r="D82" s="125" t="s">
        <v>19</v>
      </c>
      <c r="E82" s="125" t="s">
        <v>134</v>
      </c>
      <c r="F82" s="126"/>
      <c r="G82" s="125" t="s">
        <v>134</v>
      </c>
      <c r="H82" s="126"/>
      <c r="I82" s="125" t="s">
        <v>142</v>
      </c>
      <c r="J82" s="126"/>
      <c r="K82" s="127">
        <v>44336</v>
      </c>
    </row>
    <row r="83" spans="2:11">
      <c r="B83" s="123" t="s">
        <v>333</v>
      </c>
      <c r="C83" s="124"/>
      <c r="D83" s="125" t="s">
        <v>19</v>
      </c>
      <c r="E83" s="120" t="s">
        <v>134</v>
      </c>
      <c r="F83" s="121"/>
      <c r="G83" s="120" t="s">
        <v>134</v>
      </c>
      <c r="H83" s="121"/>
      <c r="I83" s="125" t="s">
        <v>142</v>
      </c>
      <c r="J83" s="126"/>
      <c r="K83" s="125" t="s">
        <v>402</v>
      </c>
    </row>
    <row r="84" spans="2:11">
      <c r="B84" s="123" t="s">
        <v>333</v>
      </c>
      <c r="C84" s="124"/>
      <c r="D84" s="125" t="s">
        <v>19</v>
      </c>
      <c r="E84" s="120" t="s">
        <v>134</v>
      </c>
      <c r="F84" s="121"/>
      <c r="G84" s="120" t="s">
        <v>134</v>
      </c>
      <c r="H84" s="121"/>
      <c r="I84" s="125" t="s">
        <v>144</v>
      </c>
      <c r="J84" s="126"/>
      <c r="K84" s="125" t="s">
        <v>403</v>
      </c>
    </row>
    <row r="85" spans="2:11">
      <c r="B85" s="123" t="s">
        <v>333</v>
      </c>
      <c r="C85" s="124"/>
      <c r="D85" s="125" t="s">
        <v>2</v>
      </c>
      <c r="E85" s="120" t="s">
        <v>134</v>
      </c>
      <c r="F85" s="121"/>
      <c r="G85" s="120" t="s">
        <v>134</v>
      </c>
      <c r="H85" s="121"/>
      <c r="I85" s="125" t="s">
        <v>285</v>
      </c>
      <c r="J85" s="126"/>
      <c r="K85" s="125" t="s">
        <v>404</v>
      </c>
    </row>
    <row r="86" spans="2:11">
      <c r="B86" s="123" t="s">
        <v>333</v>
      </c>
      <c r="C86" s="124"/>
      <c r="D86" s="125" t="s">
        <v>2</v>
      </c>
      <c r="E86" s="120" t="s">
        <v>134</v>
      </c>
      <c r="F86" s="121"/>
      <c r="G86" s="120" t="s">
        <v>134</v>
      </c>
      <c r="H86" s="121"/>
      <c r="I86" s="125" t="s">
        <v>142</v>
      </c>
      <c r="J86" s="126"/>
      <c r="K86" s="125" t="s">
        <v>365</v>
      </c>
    </row>
    <row r="87" spans="2:11">
      <c r="B87" s="123" t="s">
        <v>333</v>
      </c>
      <c r="C87" s="124"/>
      <c r="D87" s="125" t="s">
        <v>2</v>
      </c>
      <c r="E87" s="120" t="s">
        <v>134</v>
      </c>
      <c r="F87" s="121"/>
      <c r="G87" s="120" t="s">
        <v>134</v>
      </c>
      <c r="H87" s="121"/>
      <c r="I87" s="125" t="s">
        <v>134</v>
      </c>
      <c r="J87" s="126"/>
      <c r="K87" s="125" t="s">
        <v>405</v>
      </c>
    </row>
    <row r="88" spans="2:11">
      <c r="B88" s="118" t="s">
        <v>406</v>
      </c>
      <c r="C88" s="124"/>
      <c r="D88" s="120" t="s">
        <v>29</v>
      </c>
      <c r="E88" s="120"/>
      <c r="F88" s="121"/>
      <c r="G88" s="120" t="s">
        <v>237</v>
      </c>
      <c r="H88" s="121"/>
      <c r="I88" s="125" t="s">
        <v>143</v>
      </c>
      <c r="J88" s="126"/>
      <c r="K88" s="128">
        <v>45883</v>
      </c>
    </row>
    <row r="89" spans="2:11">
      <c r="B89" s="123" t="s">
        <v>406</v>
      </c>
      <c r="C89" s="119"/>
      <c r="D89" s="125" t="s">
        <v>29</v>
      </c>
      <c r="E89" s="120" t="s">
        <v>134</v>
      </c>
      <c r="F89" s="121"/>
      <c r="G89" s="125" t="s">
        <v>237</v>
      </c>
      <c r="H89" s="121"/>
      <c r="I89" s="125" t="s">
        <v>142</v>
      </c>
      <c r="J89" s="121"/>
      <c r="K89" s="127">
        <v>45161</v>
      </c>
    </row>
    <row r="90" spans="2:11" s="143" customFormat="1">
      <c r="B90" s="123" t="s">
        <v>406</v>
      </c>
      <c r="C90" s="124"/>
      <c r="D90" s="125" t="s">
        <v>29</v>
      </c>
      <c r="E90" s="125" t="s">
        <v>134</v>
      </c>
      <c r="F90" s="126"/>
      <c r="G90" s="125" t="s">
        <v>237</v>
      </c>
      <c r="H90" s="126"/>
      <c r="I90" s="125" t="s">
        <v>142</v>
      </c>
      <c r="J90" s="126"/>
      <c r="K90" s="127">
        <v>44419</v>
      </c>
    </row>
    <row r="91" spans="2:11" s="122" customFormat="1">
      <c r="B91" s="123" t="s">
        <v>406</v>
      </c>
      <c r="C91" s="124"/>
      <c r="D91" s="125" t="s">
        <v>29</v>
      </c>
      <c r="E91" s="125" t="s">
        <v>134</v>
      </c>
      <c r="F91" s="126"/>
      <c r="G91" s="125" t="s">
        <v>237</v>
      </c>
      <c r="H91" s="126"/>
      <c r="I91" s="125" t="s">
        <v>142</v>
      </c>
      <c r="J91" s="126"/>
      <c r="K91" s="125" t="s">
        <v>407</v>
      </c>
    </row>
    <row r="92" spans="2:11">
      <c r="B92" s="123" t="s">
        <v>406</v>
      </c>
      <c r="C92" s="124"/>
      <c r="D92" s="125" t="s">
        <v>114</v>
      </c>
      <c r="E92" s="120" t="s">
        <v>134</v>
      </c>
      <c r="F92" s="121"/>
      <c r="G92" s="125" t="s">
        <v>237</v>
      </c>
      <c r="H92" s="126"/>
      <c r="I92" s="125" t="s">
        <v>143</v>
      </c>
      <c r="J92" s="126"/>
      <c r="K92" s="125" t="s">
        <v>408</v>
      </c>
    </row>
    <row r="93" spans="2:11">
      <c r="B93" s="123" t="s">
        <v>406</v>
      </c>
      <c r="C93" s="124"/>
      <c r="D93" s="125" t="s">
        <v>114</v>
      </c>
      <c r="E93" s="120" t="s">
        <v>134</v>
      </c>
      <c r="F93" s="121"/>
      <c r="G93" s="125" t="s">
        <v>237</v>
      </c>
      <c r="H93" s="126"/>
      <c r="I93" s="125" t="s">
        <v>142</v>
      </c>
      <c r="J93" s="126"/>
      <c r="K93" s="125" t="s">
        <v>409</v>
      </c>
    </row>
    <row r="94" spans="2:11">
      <c r="B94" s="123" t="s">
        <v>406</v>
      </c>
      <c r="C94" s="124"/>
      <c r="D94" s="125" t="s">
        <v>32</v>
      </c>
      <c r="E94" s="120" t="s">
        <v>134</v>
      </c>
      <c r="F94" s="121"/>
      <c r="G94" s="125" t="s">
        <v>237</v>
      </c>
      <c r="H94" s="126"/>
      <c r="I94" s="125" t="s">
        <v>285</v>
      </c>
      <c r="J94" s="126"/>
      <c r="K94" s="125" t="s">
        <v>394</v>
      </c>
    </row>
    <row r="95" spans="2:11">
      <c r="B95" s="123" t="s">
        <v>406</v>
      </c>
      <c r="C95" s="124"/>
      <c r="D95" s="125" t="s">
        <v>32</v>
      </c>
      <c r="E95" s="120" t="s">
        <v>134</v>
      </c>
      <c r="F95" s="121"/>
      <c r="G95" s="125" t="s">
        <v>237</v>
      </c>
      <c r="H95" s="126"/>
      <c r="I95" s="125" t="s">
        <v>142</v>
      </c>
      <c r="J95" s="126"/>
      <c r="K95" s="125" t="s">
        <v>410</v>
      </c>
    </row>
    <row r="96" spans="2:11">
      <c r="B96" s="123" t="s">
        <v>406</v>
      </c>
      <c r="C96" s="124"/>
      <c r="D96" s="125" t="s">
        <v>32</v>
      </c>
      <c r="E96" s="120" t="s">
        <v>134</v>
      </c>
      <c r="F96" s="121"/>
      <c r="G96" s="125" t="s">
        <v>237</v>
      </c>
      <c r="H96" s="126"/>
      <c r="I96" s="125" t="s">
        <v>143</v>
      </c>
      <c r="J96" s="126"/>
      <c r="K96" s="125" t="s">
        <v>411</v>
      </c>
    </row>
    <row r="97" spans="2:11">
      <c r="B97" s="123" t="s">
        <v>406</v>
      </c>
      <c r="C97" s="124"/>
      <c r="D97" s="125" t="s">
        <v>32</v>
      </c>
      <c r="E97" s="120" t="s">
        <v>134</v>
      </c>
      <c r="F97" s="121"/>
      <c r="G97" s="125" t="s">
        <v>237</v>
      </c>
      <c r="H97" s="126"/>
      <c r="I97" s="125" t="s">
        <v>142</v>
      </c>
      <c r="J97" s="126"/>
      <c r="K97" s="125" t="s">
        <v>412</v>
      </c>
    </row>
    <row r="98" spans="2:11">
      <c r="B98" s="123" t="s">
        <v>406</v>
      </c>
      <c r="C98" s="124"/>
      <c r="D98" s="125" t="s">
        <v>45</v>
      </c>
      <c r="E98" s="120" t="s">
        <v>134</v>
      </c>
      <c r="F98" s="121"/>
      <c r="G98" s="125" t="s">
        <v>239</v>
      </c>
      <c r="H98" s="126"/>
      <c r="I98" s="125" t="s">
        <v>142</v>
      </c>
      <c r="J98" s="126"/>
      <c r="K98" s="125" t="s">
        <v>365</v>
      </c>
    </row>
    <row r="99" spans="2:11">
      <c r="B99" s="123" t="s">
        <v>406</v>
      </c>
      <c r="C99" s="124"/>
      <c r="D99" s="125" t="s">
        <v>45</v>
      </c>
      <c r="E99" s="120" t="s">
        <v>134</v>
      </c>
      <c r="F99" s="121"/>
      <c r="G99" s="125" t="s">
        <v>239</v>
      </c>
      <c r="H99" s="126"/>
      <c r="I99" s="125" t="s">
        <v>134</v>
      </c>
      <c r="J99" s="126"/>
      <c r="K99" s="125" t="s">
        <v>413</v>
      </c>
    </row>
    <row r="100" spans="2:11">
      <c r="B100" s="123" t="s">
        <v>406</v>
      </c>
      <c r="C100" s="124"/>
      <c r="D100" s="125" t="s">
        <v>396</v>
      </c>
      <c r="E100" s="120" t="s">
        <v>134</v>
      </c>
      <c r="F100" s="121"/>
      <c r="G100" s="125" t="s">
        <v>239</v>
      </c>
      <c r="H100" s="126"/>
      <c r="I100" s="125" t="s">
        <v>134</v>
      </c>
      <c r="J100" s="126"/>
      <c r="K100" s="125" t="s">
        <v>414</v>
      </c>
    </row>
    <row r="101" spans="2:11" s="122" customFormat="1">
      <c r="B101" s="118" t="s">
        <v>621</v>
      </c>
      <c r="C101" s="119"/>
      <c r="D101" s="120" t="s">
        <v>479</v>
      </c>
      <c r="E101" s="120" t="s">
        <v>134</v>
      </c>
      <c r="F101" s="121"/>
      <c r="G101" s="120" t="s">
        <v>134</v>
      </c>
      <c r="H101" s="121"/>
      <c r="I101" s="120" t="s">
        <v>142</v>
      </c>
      <c r="J101" s="121"/>
      <c r="K101" s="128">
        <v>45869</v>
      </c>
    </row>
    <row r="102" spans="2:11" s="143" customFormat="1">
      <c r="B102" s="123" t="s">
        <v>621</v>
      </c>
      <c r="C102" s="124"/>
      <c r="D102" s="125" t="s">
        <v>479</v>
      </c>
      <c r="E102" s="125" t="s">
        <v>134</v>
      </c>
      <c r="F102" s="126"/>
      <c r="G102" s="125" t="s">
        <v>134</v>
      </c>
      <c r="H102" s="126"/>
      <c r="I102" s="125" t="s">
        <v>142</v>
      </c>
      <c r="J102" s="126"/>
      <c r="K102" s="127">
        <v>45569</v>
      </c>
    </row>
    <row r="103" spans="2:11" s="122" customFormat="1">
      <c r="B103" s="118" t="s">
        <v>335</v>
      </c>
      <c r="C103" s="119"/>
      <c r="D103" s="120" t="s">
        <v>29</v>
      </c>
      <c r="E103" s="120" t="s">
        <v>134</v>
      </c>
      <c r="F103" s="121"/>
      <c r="G103" s="120" t="s">
        <v>237</v>
      </c>
      <c r="H103" s="121"/>
      <c r="I103" s="120" t="s">
        <v>143</v>
      </c>
      <c r="J103" s="121"/>
      <c r="K103" s="128">
        <v>45807</v>
      </c>
    </row>
    <row r="104" spans="2:11" s="143" customFormat="1">
      <c r="B104" s="123" t="s">
        <v>335</v>
      </c>
      <c r="C104" s="124"/>
      <c r="D104" s="125" t="s">
        <v>29</v>
      </c>
      <c r="E104" s="125" t="s">
        <v>134</v>
      </c>
      <c r="F104" s="126"/>
      <c r="G104" s="125" t="s">
        <v>237</v>
      </c>
      <c r="H104" s="126"/>
      <c r="I104" s="125" t="s">
        <v>142</v>
      </c>
      <c r="J104" s="126"/>
      <c r="K104" s="127">
        <v>45063</v>
      </c>
    </row>
    <row r="105" spans="2:11" s="143" customFormat="1">
      <c r="B105" s="123" t="s">
        <v>335</v>
      </c>
      <c r="C105" s="124"/>
      <c r="D105" s="125" t="s">
        <v>29</v>
      </c>
      <c r="E105" s="125" t="s">
        <v>134</v>
      </c>
      <c r="F105" s="126"/>
      <c r="G105" s="125" t="s">
        <v>237</v>
      </c>
      <c r="H105" s="126"/>
      <c r="I105" s="125" t="s">
        <v>142</v>
      </c>
      <c r="J105" s="126"/>
      <c r="K105" s="127">
        <v>44306</v>
      </c>
    </row>
    <row r="106" spans="2:11">
      <c r="B106" s="123" t="s">
        <v>335</v>
      </c>
      <c r="C106" s="124"/>
      <c r="D106" s="125" t="s">
        <v>29</v>
      </c>
      <c r="E106" s="120" t="s">
        <v>134</v>
      </c>
      <c r="F106" s="121"/>
      <c r="G106" s="125" t="s">
        <v>237</v>
      </c>
      <c r="H106" s="126"/>
      <c r="I106" s="125" t="s">
        <v>142</v>
      </c>
      <c r="J106" s="126"/>
      <c r="K106" s="125" t="s">
        <v>415</v>
      </c>
    </row>
    <row r="107" spans="2:11">
      <c r="B107" s="123" t="s">
        <v>335</v>
      </c>
      <c r="C107" s="124"/>
      <c r="D107" s="125" t="s">
        <v>114</v>
      </c>
      <c r="E107" s="120" t="s">
        <v>134</v>
      </c>
      <c r="F107" s="121"/>
      <c r="G107" s="125" t="s">
        <v>237</v>
      </c>
      <c r="H107" s="126"/>
      <c r="I107" s="125" t="s">
        <v>142</v>
      </c>
      <c r="J107" s="126"/>
      <c r="K107" s="125" t="s">
        <v>416</v>
      </c>
    </row>
    <row r="108" spans="2:11">
      <c r="B108" s="123" t="s">
        <v>335</v>
      </c>
      <c r="C108" s="124"/>
      <c r="D108" s="125" t="s">
        <v>32</v>
      </c>
      <c r="E108" s="120" t="s">
        <v>134</v>
      </c>
      <c r="F108" s="121"/>
      <c r="G108" s="125" t="s">
        <v>237</v>
      </c>
      <c r="H108" s="126"/>
      <c r="I108" s="125" t="s">
        <v>142</v>
      </c>
      <c r="J108" s="126"/>
      <c r="K108" s="125" t="s">
        <v>365</v>
      </c>
    </row>
    <row r="109" spans="2:11">
      <c r="B109" s="123" t="s">
        <v>335</v>
      </c>
      <c r="C109" s="124"/>
      <c r="D109" s="125" t="s">
        <v>32</v>
      </c>
      <c r="E109" s="120" t="s">
        <v>134</v>
      </c>
      <c r="F109" s="121"/>
      <c r="G109" s="125" t="s">
        <v>237</v>
      </c>
      <c r="H109" s="126"/>
      <c r="I109" s="125" t="s">
        <v>134</v>
      </c>
      <c r="J109" s="126"/>
      <c r="K109" s="125" t="s">
        <v>417</v>
      </c>
    </row>
    <row r="110" spans="2:11">
      <c r="B110" s="123" t="s">
        <v>335</v>
      </c>
      <c r="C110" s="124"/>
      <c r="D110" s="125" t="s">
        <v>32</v>
      </c>
      <c r="E110" s="120" t="s">
        <v>134</v>
      </c>
      <c r="F110" s="121"/>
      <c r="G110" s="120" t="s">
        <v>134</v>
      </c>
      <c r="H110" s="121"/>
      <c r="I110" s="125" t="s">
        <v>134</v>
      </c>
      <c r="J110" s="126"/>
      <c r="K110" s="125" t="s">
        <v>418</v>
      </c>
    </row>
    <row r="111" spans="2:11">
      <c r="B111" s="123" t="s">
        <v>335</v>
      </c>
      <c r="C111" s="124"/>
      <c r="D111" s="125" t="s">
        <v>37</v>
      </c>
      <c r="E111" s="120" t="s">
        <v>134</v>
      </c>
      <c r="F111" s="121"/>
      <c r="G111" s="120" t="s">
        <v>134</v>
      </c>
      <c r="H111" s="121"/>
      <c r="I111" s="125" t="s">
        <v>134</v>
      </c>
      <c r="J111" s="126"/>
      <c r="K111" s="125" t="s">
        <v>419</v>
      </c>
    </row>
    <row r="112" spans="2:11">
      <c r="B112" s="123" t="s">
        <v>335</v>
      </c>
      <c r="C112" s="124"/>
      <c r="D112" s="125" t="s">
        <v>39</v>
      </c>
      <c r="E112" s="120" t="s">
        <v>134</v>
      </c>
      <c r="F112" s="121"/>
      <c r="G112" s="120" t="s">
        <v>134</v>
      </c>
      <c r="H112" s="121"/>
      <c r="I112" s="125" t="s">
        <v>134</v>
      </c>
      <c r="J112" s="126"/>
      <c r="K112" s="125" t="s">
        <v>420</v>
      </c>
    </row>
    <row r="113" spans="2:11">
      <c r="B113" s="123" t="s">
        <v>335</v>
      </c>
      <c r="C113" s="124"/>
      <c r="D113" s="125" t="s">
        <v>53</v>
      </c>
      <c r="E113" s="120" t="s">
        <v>134</v>
      </c>
      <c r="F113" s="121"/>
      <c r="G113" s="120" t="s">
        <v>134</v>
      </c>
      <c r="H113" s="121"/>
      <c r="I113" s="125" t="s">
        <v>134</v>
      </c>
      <c r="J113" s="126"/>
      <c r="K113" s="125" t="s">
        <v>421</v>
      </c>
    </row>
    <row r="114" spans="2:11">
      <c r="B114" s="118" t="s">
        <v>422</v>
      </c>
      <c r="C114" s="119"/>
      <c r="D114" s="120" t="s">
        <v>2</v>
      </c>
      <c r="E114" s="120" t="s">
        <v>134</v>
      </c>
      <c r="F114" s="121"/>
      <c r="G114" s="120" t="s">
        <v>237</v>
      </c>
      <c r="H114" s="121"/>
      <c r="I114" s="120" t="s">
        <v>142</v>
      </c>
      <c r="J114" s="121"/>
      <c r="K114" s="128">
        <v>45919</v>
      </c>
    </row>
    <row r="115" spans="2:11" s="122" customFormat="1">
      <c r="B115" s="123" t="s">
        <v>422</v>
      </c>
      <c r="C115" s="124"/>
      <c r="D115" s="125" t="s">
        <v>2</v>
      </c>
      <c r="E115" s="125" t="s">
        <v>134</v>
      </c>
      <c r="F115" s="126"/>
      <c r="G115" s="125" t="s">
        <v>237</v>
      </c>
      <c r="H115" s="126"/>
      <c r="I115" s="125" t="s">
        <v>142</v>
      </c>
      <c r="J115" s="126"/>
      <c r="K115" s="127">
        <v>44995</v>
      </c>
    </row>
    <row r="116" spans="2:11" s="143" customFormat="1">
      <c r="B116" s="123" t="s">
        <v>422</v>
      </c>
      <c r="C116" s="124"/>
      <c r="D116" s="125" t="s">
        <v>19</v>
      </c>
      <c r="E116" s="125" t="s">
        <v>134</v>
      </c>
      <c r="F116" s="126"/>
      <c r="G116" s="125" t="s">
        <v>237</v>
      </c>
      <c r="H116" s="126"/>
      <c r="I116" s="125" t="s">
        <v>285</v>
      </c>
      <c r="J116" s="126"/>
      <c r="K116" s="127">
        <v>44911</v>
      </c>
    </row>
    <row r="117" spans="2:11" s="143" customFormat="1">
      <c r="B117" s="123" t="s">
        <v>422</v>
      </c>
      <c r="C117" s="124"/>
      <c r="D117" s="125" t="s">
        <v>19</v>
      </c>
      <c r="E117" s="125" t="s">
        <v>134</v>
      </c>
      <c r="F117" s="126"/>
      <c r="G117" s="125" t="s">
        <v>237</v>
      </c>
      <c r="H117" s="126"/>
      <c r="I117" s="125" t="s">
        <v>285</v>
      </c>
      <c r="J117" s="126"/>
      <c r="K117" s="127">
        <v>44911</v>
      </c>
    </row>
    <row r="118" spans="2:11" s="143" customFormat="1">
      <c r="B118" s="123" t="s">
        <v>422</v>
      </c>
      <c r="C118" s="124"/>
      <c r="D118" s="125" t="s">
        <v>19</v>
      </c>
      <c r="E118" s="125" t="s">
        <v>134</v>
      </c>
      <c r="F118" s="126"/>
      <c r="G118" s="125" t="s">
        <v>237</v>
      </c>
      <c r="H118" s="126"/>
      <c r="I118" s="125" t="s">
        <v>142</v>
      </c>
      <c r="J118" s="126"/>
      <c r="K118" s="127">
        <v>44407</v>
      </c>
    </row>
    <row r="119" spans="2:11">
      <c r="B119" s="123" t="s">
        <v>422</v>
      </c>
      <c r="C119" s="124"/>
      <c r="D119" s="125" t="s">
        <v>19</v>
      </c>
      <c r="E119" s="120" t="s">
        <v>134</v>
      </c>
      <c r="F119" s="121"/>
      <c r="G119" s="125" t="s">
        <v>237</v>
      </c>
      <c r="H119" s="126"/>
      <c r="I119" s="125" t="s">
        <v>142</v>
      </c>
      <c r="J119" s="126"/>
      <c r="K119" s="125" t="s">
        <v>423</v>
      </c>
    </row>
    <row r="120" spans="2:11">
      <c r="B120" s="123" t="s">
        <v>422</v>
      </c>
      <c r="C120" s="124"/>
      <c r="D120" s="125" t="s">
        <v>2</v>
      </c>
      <c r="E120" s="120" t="s">
        <v>134</v>
      </c>
      <c r="F120" s="121"/>
      <c r="G120" s="125" t="s">
        <v>237</v>
      </c>
      <c r="H120" s="126"/>
      <c r="I120" s="125" t="s">
        <v>144</v>
      </c>
      <c r="J120" s="126"/>
      <c r="K120" s="125" t="s">
        <v>424</v>
      </c>
    </row>
    <row r="121" spans="2:11">
      <c r="B121" s="123" t="s">
        <v>422</v>
      </c>
      <c r="C121" s="124"/>
      <c r="D121" s="125" t="s">
        <v>2</v>
      </c>
      <c r="E121" s="120" t="s">
        <v>134</v>
      </c>
      <c r="F121" s="121"/>
      <c r="G121" s="125" t="s">
        <v>237</v>
      </c>
      <c r="H121" s="126"/>
      <c r="I121" s="125" t="s">
        <v>142</v>
      </c>
      <c r="J121" s="126"/>
      <c r="K121" s="125" t="s">
        <v>365</v>
      </c>
    </row>
    <row r="122" spans="2:11">
      <c r="B122" s="123" t="s">
        <v>422</v>
      </c>
      <c r="C122" s="124"/>
      <c r="D122" s="125" t="s">
        <v>2</v>
      </c>
      <c r="E122" s="120" t="s">
        <v>134</v>
      </c>
      <c r="F122" s="121"/>
      <c r="G122" s="125" t="s">
        <v>237</v>
      </c>
      <c r="H122" s="126"/>
      <c r="I122" s="125" t="s">
        <v>134</v>
      </c>
      <c r="J122" s="126"/>
      <c r="K122" s="125" t="s">
        <v>425</v>
      </c>
    </row>
    <row r="123" spans="2:11">
      <c r="B123" s="123" t="s">
        <v>422</v>
      </c>
      <c r="C123" s="124"/>
      <c r="D123" s="125" t="s">
        <v>19</v>
      </c>
      <c r="E123" s="120" t="s">
        <v>134</v>
      </c>
      <c r="F123" s="121"/>
      <c r="G123" s="125" t="s">
        <v>237</v>
      </c>
      <c r="H123" s="126"/>
      <c r="I123" s="125" t="s">
        <v>134</v>
      </c>
      <c r="J123" s="126"/>
      <c r="K123" s="125" t="s">
        <v>426</v>
      </c>
    </row>
    <row r="124" spans="2:11">
      <c r="B124" s="123" t="s">
        <v>422</v>
      </c>
      <c r="C124" s="124"/>
      <c r="D124" s="125" t="s">
        <v>134</v>
      </c>
      <c r="E124" s="120" t="s">
        <v>134</v>
      </c>
      <c r="F124" s="121"/>
      <c r="G124" s="125" t="s">
        <v>237</v>
      </c>
      <c r="H124" s="126"/>
      <c r="I124" s="125" t="s">
        <v>134</v>
      </c>
      <c r="J124" s="126"/>
      <c r="K124" s="125" t="s">
        <v>427</v>
      </c>
    </row>
    <row r="125" spans="2:11" s="122" customFormat="1">
      <c r="B125" s="118" t="s">
        <v>242</v>
      </c>
      <c r="C125" s="119"/>
      <c r="D125" s="120" t="s">
        <v>441</v>
      </c>
      <c r="E125" s="120" t="s">
        <v>134</v>
      </c>
      <c r="F125" s="121"/>
      <c r="G125" s="120" t="s">
        <v>134</v>
      </c>
      <c r="H125" s="121"/>
      <c r="I125" s="120" t="s">
        <v>142</v>
      </c>
      <c r="J125" s="121"/>
      <c r="K125" s="128">
        <v>45905</v>
      </c>
    </row>
    <row r="126" spans="2:11" s="143" customFormat="1">
      <c r="B126" s="123" t="s">
        <v>242</v>
      </c>
      <c r="C126" s="124"/>
      <c r="D126" s="125" t="s">
        <v>441</v>
      </c>
      <c r="E126" s="125" t="s">
        <v>134</v>
      </c>
      <c r="F126" s="126"/>
      <c r="G126" s="125" t="s">
        <v>134</v>
      </c>
      <c r="H126" s="126"/>
      <c r="I126" s="125" t="s">
        <v>142</v>
      </c>
      <c r="J126" s="126"/>
      <c r="K126" s="127" t="s">
        <v>603</v>
      </c>
    </row>
    <row r="127" spans="2:11" s="143" customFormat="1">
      <c r="B127" s="123" t="s">
        <v>242</v>
      </c>
      <c r="C127" s="124"/>
      <c r="D127" s="125" t="s">
        <v>441</v>
      </c>
      <c r="E127" s="125" t="s">
        <v>134</v>
      </c>
      <c r="F127" s="126"/>
      <c r="G127" s="125" t="s">
        <v>134</v>
      </c>
      <c r="H127" s="126"/>
      <c r="I127" s="125" t="s">
        <v>142</v>
      </c>
      <c r="J127" s="126"/>
      <c r="K127" s="127">
        <v>44470</v>
      </c>
    </row>
    <row r="128" spans="2:11" s="143" customFormat="1">
      <c r="B128" s="123" t="s">
        <v>242</v>
      </c>
      <c r="C128" s="124"/>
      <c r="D128" s="125" t="s">
        <v>441</v>
      </c>
      <c r="E128" s="125" t="s">
        <v>134</v>
      </c>
      <c r="F128" s="126"/>
      <c r="G128" s="125" t="s">
        <v>134</v>
      </c>
      <c r="H128" s="126"/>
      <c r="I128" s="125" t="s">
        <v>142</v>
      </c>
      <c r="J128" s="126"/>
      <c r="K128" s="125" t="s">
        <v>442</v>
      </c>
    </row>
    <row r="129" spans="2:11">
      <c r="B129" s="123" t="s">
        <v>242</v>
      </c>
      <c r="C129" s="124"/>
      <c r="D129" s="125" t="s">
        <v>443</v>
      </c>
      <c r="E129" s="120" t="s">
        <v>134</v>
      </c>
      <c r="F129" s="121"/>
      <c r="G129" s="120" t="s">
        <v>134</v>
      </c>
      <c r="H129" s="121"/>
      <c r="I129" s="125" t="s">
        <v>142</v>
      </c>
      <c r="J129" s="126"/>
      <c r="K129" s="125" t="s">
        <v>444</v>
      </c>
    </row>
    <row r="130" spans="2:11" s="122" customFormat="1">
      <c r="B130" s="118" t="s">
        <v>428</v>
      </c>
      <c r="C130" s="119"/>
      <c r="D130" s="120" t="s">
        <v>314</v>
      </c>
      <c r="E130" s="120" t="s">
        <v>134</v>
      </c>
      <c r="F130" s="121"/>
      <c r="G130" s="120" t="s">
        <v>134</v>
      </c>
      <c r="H130" s="121"/>
      <c r="I130" s="120" t="s">
        <v>142</v>
      </c>
      <c r="J130" s="121"/>
      <c r="K130" s="128">
        <v>45960</v>
      </c>
    </row>
    <row r="131" spans="2:11" s="143" customFormat="1">
      <c r="B131" s="123" t="s">
        <v>428</v>
      </c>
      <c r="C131" s="124"/>
      <c r="D131" s="125" t="s">
        <v>314</v>
      </c>
      <c r="E131" s="125" t="s">
        <v>134</v>
      </c>
      <c r="F131" s="126"/>
      <c r="G131" s="125" t="s">
        <v>134</v>
      </c>
      <c r="H131" s="126"/>
      <c r="I131" s="125" t="s">
        <v>142</v>
      </c>
      <c r="J131" s="126"/>
      <c r="K131" s="127">
        <v>45205</v>
      </c>
    </row>
    <row r="132" spans="2:11" s="143" customFormat="1">
      <c r="B132" s="123" t="s">
        <v>428</v>
      </c>
      <c r="C132" s="124"/>
      <c r="D132" s="125" t="s">
        <v>314</v>
      </c>
      <c r="E132" s="125" t="s">
        <v>134</v>
      </c>
      <c r="F132" s="126"/>
      <c r="G132" s="125" t="s">
        <v>134</v>
      </c>
      <c r="H132" s="126"/>
      <c r="I132" s="125" t="s">
        <v>142</v>
      </c>
      <c r="J132" s="126"/>
      <c r="K132" s="127">
        <v>44533</v>
      </c>
    </row>
    <row r="133" spans="2:11" s="143" customFormat="1">
      <c r="B133" s="123" t="s">
        <v>428</v>
      </c>
      <c r="C133" s="124"/>
      <c r="D133" s="125" t="s">
        <v>314</v>
      </c>
      <c r="E133" s="125" t="s">
        <v>134</v>
      </c>
      <c r="F133" s="126"/>
      <c r="G133" s="125" t="s">
        <v>134</v>
      </c>
      <c r="H133" s="126"/>
      <c r="I133" s="125" t="s">
        <v>144</v>
      </c>
      <c r="J133" s="126"/>
      <c r="K133" s="125" t="s">
        <v>429</v>
      </c>
    </row>
    <row r="134" spans="2:11">
      <c r="B134" s="123" t="s">
        <v>428</v>
      </c>
      <c r="C134" s="124"/>
      <c r="D134" s="125" t="s">
        <v>430</v>
      </c>
      <c r="E134" s="120" t="s">
        <v>134</v>
      </c>
      <c r="F134" s="121"/>
      <c r="G134" s="120" t="s">
        <v>134</v>
      </c>
      <c r="H134" s="121"/>
      <c r="I134" s="125" t="s">
        <v>144</v>
      </c>
      <c r="J134" s="126"/>
      <c r="K134" s="125" t="s">
        <v>431</v>
      </c>
    </row>
    <row r="135" spans="2:11" s="122" customFormat="1">
      <c r="B135" s="118" t="s">
        <v>243</v>
      </c>
      <c r="C135" s="119"/>
      <c r="D135" s="120" t="s">
        <v>2</v>
      </c>
      <c r="E135" s="120" t="s">
        <v>134</v>
      </c>
      <c r="F135" s="121"/>
      <c r="G135" s="120" t="s">
        <v>274</v>
      </c>
      <c r="H135" s="121"/>
      <c r="I135" s="120" t="s">
        <v>144</v>
      </c>
      <c r="J135" s="121"/>
      <c r="K135" s="128">
        <v>45961</v>
      </c>
    </row>
    <row r="136" spans="2:11" s="143" customFormat="1">
      <c r="B136" s="123" t="s">
        <v>243</v>
      </c>
      <c r="C136" s="124"/>
      <c r="D136" s="125" t="s">
        <v>2</v>
      </c>
      <c r="E136" s="125" t="s">
        <v>134</v>
      </c>
      <c r="F136" s="126"/>
      <c r="G136" s="125" t="s">
        <v>274</v>
      </c>
      <c r="H136" s="126"/>
      <c r="I136" s="125" t="s">
        <v>142</v>
      </c>
      <c r="J136" s="126"/>
      <c r="K136" s="127">
        <v>45692</v>
      </c>
    </row>
    <row r="137" spans="2:11" s="143" customFormat="1">
      <c r="B137" s="123" t="s">
        <v>243</v>
      </c>
      <c r="C137" s="124"/>
      <c r="D137" s="125" t="s">
        <v>2</v>
      </c>
      <c r="E137" s="125" t="s">
        <v>134</v>
      </c>
      <c r="F137" s="126"/>
      <c r="G137" s="125" t="s">
        <v>274</v>
      </c>
      <c r="H137" s="126"/>
      <c r="I137" s="125" t="s">
        <v>142</v>
      </c>
      <c r="J137" s="126"/>
      <c r="K137" s="127">
        <v>45597</v>
      </c>
    </row>
    <row r="138" spans="2:11" s="143" customFormat="1">
      <c r="B138" s="123" t="s">
        <v>243</v>
      </c>
      <c r="C138" s="124"/>
      <c r="D138" s="125" t="s">
        <v>2</v>
      </c>
      <c r="E138" s="125" t="s">
        <v>134</v>
      </c>
      <c r="F138" s="126"/>
      <c r="G138" s="125" t="s">
        <v>274</v>
      </c>
      <c r="H138" s="126"/>
      <c r="I138" s="125" t="s">
        <v>142</v>
      </c>
      <c r="J138" s="126"/>
      <c r="K138" s="127">
        <v>45415</v>
      </c>
    </row>
    <row r="139" spans="2:11" s="143" customFormat="1">
      <c r="B139" s="123" t="s">
        <v>243</v>
      </c>
      <c r="C139" s="124"/>
      <c r="D139" s="125" t="s">
        <v>2</v>
      </c>
      <c r="E139" s="125" t="s">
        <v>134</v>
      </c>
      <c r="F139" s="126"/>
      <c r="G139" s="125" t="s">
        <v>274</v>
      </c>
      <c r="H139" s="126"/>
      <c r="I139" s="125" t="s">
        <v>142</v>
      </c>
      <c r="J139" s="126"/>
      <c r="K139" s="127">
        <v>44722</v>
      </c>
    </row>
    <row r="140" spans="2:11" s="143" customFormat="1">
      <c r="B140" s="123" t="s">
        <v>243</v>
      </c>
      <c r="C140" s="124"/>
      <c r="D140" s="125" t="s">
        <v>19</v>
      </c>
      <c r="E140" s="125" t="s">
        <v>134</v>
      </c>
      <c r="F140" s="126"/>
      <c r="G140" s="125" t="s">
        <v>274</v>
      </c>
      <c r="H140" s="126"/>
      <c r="I140" s="125" t="s">
        <v>142</v>
      </c>
      <c r="J140" s="126"/>
      <c r="K140" s="125" t="s">
        <v>432</v>
      </c>
    </row>
    <row r="141" spans="2:11">
      <c r="B141" s="123" t="s">
        <v>243</v>
      </c>
      <c r="C141" s="124"/>
      <c r="D141" s="125" t="s">
        <v>19</v>
      </c>
      <c r="E141" s="120" t="s">
        <v>134</v>
      </c>
      <c r="F141" s="121"/>
      <c r="G141" s="125" t="s">
        <v>274</v>
      </c>
      <c r="H141" s="126"/>
      <c r="I141" s="125" t="s">
        <v>143</v>
      </c>
      <c r="J141" s="126"/>
      <c r="K141" s="125" t="s">
        <v>433</v>
      </c>
    </row>
    <row r="142" spans="2:11">
      <c r="B142" s="123" t="s">
        <v>243</v>
      </c>
      <c r="C142" s="124"/>
      <c r="D142" s="125" t="s">
        <v>19</v>
      </c>
      <c r="E142" s="120" t="s">
        <v>134</v>
      </c>
      <c r="F142" s="121"/>
      <c r="G142" s="125" t="s">
        <v>274</v>
      </c>
      <c r="H142" s="126"/>
      <c r="I142" s="125" t="s">
        <v>142</v>
      </c>
      <c r="J142" s="126"/>
      <c r="K142" s="125" t="s">
        <v>434</v>
      </c>
    </row>
    <row r="143" spans="2:11">
      <c r="B143" s="123" t="s">
        <v>243</v>
      </c>
      <c r="C143" s="124"/>
      <c r="D143" s="125" t="s">
        <v>19</v>
      </c>
      <c r="E143" s="120" t="s">
        <v>134</v>
      </c>
      <c r="F143" s="121"/>
      <c r="G143" s="125" t="s">
        <v>274</v>
      </c>
      <c r="H143" s="126"/>
      <c r="I143" s="125" t="s">
        <v>144</v>
      </c>
      <c r="J143" s="126"/>
      <c r="K143" s="125" t="s">
        <v>435</v>
      </c>
    </row>
    <row r="144" spans="2:11">
      <c r="B144" s="123" t="s">
        <v>243</v>
      </c>
      <c r="C144" s="124"/>
      <c r="D144" s="125" t="s">
        <v>2</v>
      </c>
      <c r="E144" s="120" t="s">
        <v>134</v>
      </c>
      <c r="F144" s="121"/>
      <c r="G144" s="125" t="s">
        <v>274</v>
      </c>
      <c r="H144" s="126"/>
      <c r="I144" s="125" t="s">
        <v>144</v>
      </c>
      <c r="J144" s="126"/>
      <c r="K144" s="125" t="s">
        <v>436</v>
      </c>
    </row>
    <row r="145" spans="2:11">
      <c r="B145" s="123" t="s">
        <v>243</v>
      </c>
      <c r="C145" s="124"/>
      <c r="D145" s="125" t="s">
        <v>2</v>
      </c>
      <c r="E145" s="120" t="s">
        <v>134</v>
      </c>
      <c r="F145" s="121"/>
      <c r="G145" s="125" t="s">
        <v>274</v>
      </c>
      <c r="H145" s="126"/>
      <c r="I145" s="125" t="s">
        <v>142</v>
      </c>
      <c r="J145" s="126"/>
      <c r="K145" s="125" t="s">
        <v>437</v>
      </c>
    </row>
    <row r="146" spans="2:11">
      <c r="B146" s="123" t="s">
        <v>243</v>
      </c>
      <c r="C146" s="124"/>
      <c r="D146" s="125" t="s">
        <v>438</v>
      </c>
      <c r="E146" s="120" t="s">
        <v>134</v>
      </c>
      <c r="F146" s="121"/>
      <c r="G146" s="125" t="s">
        <v>274</v>
      </c>
      <c r="H146" s="126"/>
      <c r="I146" s="125" t="s">
        <v>142</v>
      </c>
      <c r="J146" s="126"/>
      <c r="K146" s="125" t="s">
        <v>439</v>
      </c>
    </row>
    <row r="147" spans="2:11">
      <c r="B147" s="123" t="s">
        <v>243</v>
      </c>
      <c r="C147" s="124"/>
      <c r="D147" s="125" t="s">
        <v>438</v>
      </c>
      <c r="E147" s="120" t="s">
        <v>134</v>
      </c>
      <c r="F147" s="121"/>
      <c r="G147" s="120" t="s">
        <v>134</v>
      </c>
      <c r="H147" s="121"/>
      <c r="I147" s="125" t="s">
        <v>142</v>
      </c>
      <c r="J147" s="126"/>
      <c r="K147" s="125" t="s">
        <v>440</v>
      </c>
    </row>
    <row r="148" spans="2:11">
      <c r="B148" s="118" t="s">
        <v>592</v>
      </c>
      <c r="C148" s="119"/>
      <c r="D148" s="120" t="s">
        <v>240</v>
      </c>
      <c r="E148" s="120" t="s">
        <v>134</v>
      </c>
      <c r="F148" s="121"/>
      <c r="G148" s="125" t="s">
        <v>134</v>
      </c>
      <c r="H148" s="121"/>
      <c r="I148" s="120" t="s">
        <v>142</v>
      </c>
      <c r="J148" s="121"/>
      <c r="K148" s="128">
        <v>45548</v>
      </c>
    </row>
    <row r="149" spans="2:11" s="143" customFormat="1">
      <c r="B149" s="123" t="s">
        <v>592</v>
      </c>
      <c r="C149" s="124"/>
      <c r="D149" s="125" t="s">
        <v>240</v>
      </c>
      <c r="E149" s="125" t="s">
        <v>134</v>
      </c>
      <c r="F149" s="126"/>
      <c r="G149" s="125" t="s">
        <v>134</v>
      </c>
      <c r="H149" s="126"/>
      <c r="I149" s="125" t="s">
        <v>142</v>
      </c>
      <c r="J149" s="126"/>
      <c r="K149" s="127">
        <v>44791</v>
      </c>
    </row>
    <row r="150" spans="2:11">
      <c r="B150" s="118" t="s">
        <v>337</v>
      </c>
      <c r="C150" s="119"/>
      <c r="D150" s="120" t="s">
        <v>254</v>
      </c>
      <c r="E150" s="120" t="s">
        <v>134</v>
      </c>
      <c r="F150" s="121"/>
      <c r="G150" s="120" t="s">
        <v>254</v>
      </c>
      <c r="H150" s="121"/>
      <c r="I150" s="120" t="s">
        <v>302</v>
      </c>
      <c r="J150" s="121"/>
      <c r="K150" s="128">
        <v>44651</v>
      </c>
    </row>
    <row r="151" spans="2:11" s="143" customFormat="1">
      <c r="B151" s="123" t="s">
        <v>337</v>
      </c>
      <c r="C151" s="124"/>
      <c r="D151" s="125" t="s">
        <v>91</v>
      </c>
      <c r="E151" s="125" t="s">
        <v>134</v>
      </c>
      <c r="F151" s="126"/>
      <c r="G151" s="125" t="s">
        <v>253</v>
      </c>
      <c r="H151" s="126"/>
      <c r="I151" s="125" t="s">
        <v>285</v>
      </c>
      <c r="J151" s="126"/>
      <c r="K151" s="127">
        <v>44631</v>
      </c>
    </row>
    <row r="152" spans="2:11" s="143" customFormat="1">
      <c r="B152" s="123" t="s">
        <v>337</v>
      </c>
      <c r="C152" s="124"/>
      <c r="D152" s="125" t="s">
        <v>45</v>
      </c>
      <c r="E152" s="125" t="s">
        <v>134</v>
      </c>
      <c r="F152" s="126"/>
      <c r="G152" s="125" t="s">
        <v>239</v>
      </c>
      <c r="H152" s="126"/>
      <c r="I152" s="125" t="s">
        <v>285</v>
      </c>
      <c r="J152" s="126"/>
      <c r="K152" s="127">
        <v>44621</v>
      </c>
    </row>
    <row r="153" spans="2:11" s="122" customFormat="1">
      <c r="B153" s="123" t="s">
        <v>337</v>
      </c>
      <c r="C153" s="124"/>
      <c r="D153" s="125" t="s">
        <v>45</v>
      </c>
      <c r="E153" s="125" t="s">
        <v>134</v>
      </c>
      <c r="F153" s="126"/>
      <c r="G153" s="125" t="s">
        <v>239</v>
      </c>
      <c r="H153" s="126"/>
      <c r="I153" s="125" t="s">
        <v>142</v>
      </c>
      <c r="J153" s="126"/>
      <c r="K153" s="127">
        <v>44313</v>
      </c>
    </row>
    <row r="154" spans="2:11">
      <c r="B154" s="123" t="s">
        <v>337</v>
      </c>
      <c r="C154" s="124"/>
      <c r="D154" s="125" t="s">
        <v>45</v>
      </c>
      <c r="E154" s="120" t="s">
        <v>134</v>
      </c>
      <c r="F154" s="121"/>
      <c r="G154" s="125" t="s">
        <v>239</v>
      </c>
      <c r="H154" s="126"/>
      <c r="I154" s="125" t="s">
        <v>142</v>
      </c>
      <c r="J154" s="126"/>
      <c r="K154" s="125" t="s">
        <v>445</v>
      </c>
    </row>
    <row r="155" spans="2:11">
      <c r="B155" s="123" t="s">
        <v>337</v>
      </c>
      <c r="C155" s="124"/>
      <c r="D155" s="125" t="s">
        <v>446</v>
      </c>
      <c r="E155" s="120" t="s">
        <v>134</v>
      </c>
      <c r="F155" s="121"/>
      <c r="G155" s="125" t="s">
        <v>239</v>
      </c>
      <c r="H155" s="126"/>
      <c r="I155" s="125" t="s">
        <v>142</v>
      </c>
      <c r="J155" s="126"/>
      <c r="K155" s="125" t="s">
        <v>447</v>
      </c>
    </row>
    <row r="156" spans="2:11">
      <c r="B156" s="123" t="s">
        <v>337</v>
      </c>
      <c r="C156" s="124"/>
      <c r="D156" s="125" t="s">
        <v>45</v>
      </c>
      <c r="E156" s="120" t="s">
        <v>134</v>
      </c>
      <c r="F156" s="121"/>
      <c r="G156" s="125" t="s">
        <v>239</v>
      </c>
      <c r="H156" s="126"/>
      <c r="I156" s="125" t="s">
        <v>142</v>
      </c>
      <c r="J156" s="126"/>
      <c r="K156" s="125" t="s">
        <v>392</v>
      </c>
    </row>
    <row r="157" spans="2:11">
      <c r="B157" s="123" t="s">
        <v>337</v>
      </c>
      <c r="C157" s="124"/>
      <c r="D157" s="125" t="s">
        <v>37</v>
      </c>
      <c r="E157" s="120" t="s">
        <v>134</v>
      </c>
      <c r="F157" s="121"/>
      <c r="G157" s="125" t="s">
        <v>239</v>
      </c>
      <c r="H157" s="126"/>
      <c r="I157" s="125" t="s">
        <v>142</v>
      </c>
      <c r="J157" s="126"/>
      <c r="K157" s="125" t="s">
        <v>448</v>
      </c>
    </row>
    <row r="158" spans="2:11">
      <c r="B158" s="123" t="s">
        <v>337</v>
      </c>
      <c r="C158" s="124"/>
      <c r="D158" s="125" t="s">
        <v>449</v>
      </c>
      <c r="E158" s="120" t="s">
        <v>134</v>
      </c>
      <c r="F158" s="121"/>
      <c r="G158" s="125" t="s">
        <v>239</v>
      </c>
      <c r="H158" s="126"/>
      <c r="I158" s="125" t="s">
        <v>142</v>
      </c>
      <c r="J158" s="126"/>
      <c r="K158" s="125" t="s">
        <v>450</v>
      </c>
    </row>
    <row r="159" spans="2:11" s="122" customFormat="1">
      <c r="B159" s="118" t="s">
        <v>244</v>
      </c>
      <c r="C159" s="119"/>
      <c r="D159" s="120" t="s">
        <v>24</v>
      </c>
      <c r="E159" s="120" t="s">
        <v>134</v>
      </c>
      <c r="F159" s="121"/>
      <c r="G159" s="120" t="s">
        <v>237</v>
      </c>
      <c r="H159" s="121"/>
      <c r="I159" s="120" t="s">
        <v>142</v>
      </c>
      <c r="J159" s="121"/>
      <c r="K159" s="128">
        <v>45561</v>
      </c>
    </row>
    <row r="160" spans="2:11" s="143" customFormat="1">
      <c r="B160" s="123" t="s">
        <v>244</v>
      </c>
      <c r="C160" s="124"/>
      <c r="D160" s="125" t="s">
        <v>24</v>
      </c>
      <c r="E160" s="125" t="s">
        <v>134</v>
      </c>
      <c r="F160" s="126"/>
      <c r="G160" s="125" t="s">
        <v>237</v>
      </c>
      <c r="H160" s="126"/>
      <c r="I160" s="125" t="s">
        <v>142</v>
      </c>
      <c r="J160" s="126"/>
      <c r="K160" s="127">
        <v>44806</v>
      </c>
    </row>
    <row r="161" spans="2:11" s="143" customFormat="1">
      <c r="B161" s="123" t="s">
        <v>244</v>
      </c>
      <c r="C161" s="124"/>
      <c r="D161" s="125" t="s">
        <v>19</v>
      </c>
      <c r="E161" s="125" t="s">
        <v>134</v>
      </c>
      <c r="F161" s="126"/>
      <c r="G161" s="125" t="s">
        <v>237</v>
      </c>
      <c r="H161" s="126"/>
      <c r="I161" s="125" t="s">
        <v>142</v>
      </c>
      <c r="J161" s="126"/>
      <c r="K161" s="125" t="s">
        <v>451</v>
      </c>
    </row>
    <row r="162" spans="2:11">
      <c r="B162" s="123" t="s">
        <v>244</v>
      </c>
      <c r="C162" s="124"/>
      <c r="D162" s="125" t="s">
        <v>19</v>
      </c>
      <c r="E162" s="120" t="s">
        <v>134</v>
      </c>
      <c r="F162" s="121"/>
      <c r="G162" s="125" t="s">
        <v>237</v>
      </c>
      <c r="H162" s="126"/>
      <c r="I162" s="125" t="s">
        <v>285</v>
      </c>
      <c r="J162" s="126"/>
      <c r="K162" s="125" t="s">
        <v>452</v>
      </c>
    </row>
    <row r="163" spans="2:11">
      <c r="B163" s="123" t="s">
        <v>244</v>
      </c>
      <c r="C163" s="124"/>
      <c r="D163" s="125" t="s">
        <v>19</v>
      </c>
      <c r="E163" s="120" t="s">
        <v>134</v>
      </c>
      <c r="F163" s="121"/>
      <c r="G163" s="125" t="s">
        <v>237</v>
      </c>
      <c r="H163" s="126"/>
      <c r="I163" s="125" t="s">
        <v>142</v>
      </c>
      <c r="J163" s="126"/>
      <c r="K163" s="125" t="s">
        <v>423</v>
      </c>
    </row>
    <row r="164" spans="2:11">
      <c r="B164" s="123" t="s">
        <v>244</v>
      </c>
      <c r="C164" s="124"/>
      <c r="D164" s="125" t="s">
        <v>2</v>
      </c>
      <c r="E164" s="120" t="s">
        <v>134</v>
      </c>
      <c r="F164" s="121"/>
      <c r="G164" s="125" t="s">
        <v>237</v>
      </c>
      <c r="H164" s="126"/>
      <c r="I164" s="125" t="s">
        <v>144</v>
      </c>
      <c r="J164" s="126"/>
      <c r="K164" s="125" t="s">
        <v>453</v>
      </c>
    </row>
    <row r="165" spans="2:11">
      <c r="B165" s="123" t="s">
        <v>244</v>
      </c>
      <c r="C165" s="124"/>
      <c r="D165" s="125" t="s">
        <v>2</v>
      </c>
      <c r="E165" s="120" t="s">
        <v>134</v>
      </c>
      <c r="F165" s="121"/>
      <c r="G165" s="125" t="s">
        <v>237</v>
      </c>
      <c r="H165" s="126"/>
      <c r="I165" s="125" t="s">
        <v>142</v>
      </c>
      <c r="J165" s="126"/>
      <c r="K165" s="125" t="s">
        <v>365</v>
      </c>
    </row>
    <row r="166" spans="2:11">
      <c r="B166" s="123" t="s">
        <v>244</v>
      </c>
      <c r="C166" s="124"/>
      <c r="D166" s="125" t="s">
        <v>2</v>
      </c>
      <c r="E166" s="120" t="s">
        <v>134</v>
      </c>
      <c r="F166" s="121"/>
      <c r="G166" s="125" t="s">
        <v>237</v>
      </c>
      <c r="H166" s="126"/>
      <c r="I166" s="125" t="s">
        <v>134</v>
      </c>
      <c r="J166" s="126"/>
      <c r="K166" s="125" t="s">
        <v>454</v>
      </c>
    </row>
    <row r="167" spans="2:11">
      <c r="B167" s="123" t="s">
        <v>244</v>
      </c>
      <c r="C167" s="124"/>
      <c r="D167" s="125" t="s">
        <v>2</v>
      </c>
      <c r="E167" s="120" t="s">
        <v>134</v>
      </c>
      <c r="F167" s="121"/>
      <c r="G167" s="120" t="s">
        <v>134</v>
      </c>
      <c r="H167" s="121"/>
      <c r="I167" s="125" t="s">
        <v>134</v>
      </c>
      <c r="J167" s="126"/>
      <c r="K167" s="125" t="s">
        <v>455</v>
      </c>
    </row>
    <row r="168" spans="2:11" s="122" customFormat="1">
      <c r="B168" s="118" t="s">
        <v>456</v>
      </c>
      <c r="C168" s="119"/>
      <c r="D168" s="120" t="s">
        <v>2</v>
      </c>
      <c r="E168" s="120" t="s">
        <v>134</v>
      </c>
      <c r="F168" s="121"/>
      <c r="G168" s="120" t="s">
        <v>274</v>
      </c>
      <c r="H168" s="121"/>
      <c r="I168" s="120" t="s">
        <v>142</v>
      </c>
      <c r="J168" s="121"/>
      <c r="K168" s="120" t="s">
        <v>457</v>
      </c>
    </row>
    <row r="169" spans="2:11">
      <c r="B169" s="123" t="s">
        <v>456</v>
      </c>
      <c r="C169" s="124"/>
      <c r="D169" s="125" t="s">
        <v>2</v>
      </c>
      <c r="E169" s="120" t="s">
        <v>134</v>
      </c>
      <c r="F169" s="121"/>
      <c r="G169" s="125" t="s">
        <v>237</v>
      </c>
      <c r="H169" s="126"/>
      <c r="I169" s="125" t="s">
        <v>144</v>
      </c>
      <c r="J169" s="126"/>
      <c r="K169" s="125" t="s">
        <v>458</v>
      </c>
    </row>
    <row r="170" spans="2:11">
      <c r="B170" s="123" t="s">
        <v>456</v>
      </c>
      <c r="C170" s="124"/>
      <c r="D170" s="125" t="s">
        <v>2</v>
      </c>
      <c r="E170" s="120" t="s">
        <v>134</v>
      </c>
      <c r="F170" s="121"/>
      <c r="G170" s="125" t="s">
        <v>237</v>
      </c>
      <c r="H170" s="126"/>
      <c r="I170" s="125" t="s">
        <v>142</v>
      </c>
      <c r="J170" s="126"/>
      <c r="K170" s="125" t="s">
        <v>365</v>
      </c>
    </row>
    <row r="171" spans="2:11">
      <c r="B171" s="123" t="s">
        <v>456</v>
      </c>
      <c r="C171" s="124"/>
      <c r="D171" s="125" t="s">
        <v>2</v>
      </c>
      <c r="E171" s="120" t="s">
        <v>134</v>
      </c>
      <c r="F171" s="121"/>
      <c r="G171" s="125" t="s">
        <v>237</v>
      </c>
      <c r="H171" s="126"/>
      <c r="I171" s="125" t="s">
        <v>134</v>
      </c>
      <c r="J171" s="126"/>
      <c r="K171" s="125" t="s">
        <v>459</v>
      </c>
    </row>
    <row r="172" spans="2:11">
      <c r="B172" s="123" t="s">
        <v>456</v>
      </c>
      <c r="C172" s="124"/>
      <c r="D172" s="125" t="s">
        <v>2</v>
      </c>
      <c r="E172" s="120" t="s">
        <v>134</v>
      </c>
      <c r="F172" s="121"/>
      <c r="G172" s="120" t="s">
        <v>134</v>
      </c>
      <c r="H172" s="121"/>
      <c r="I172" s="125" t="s">
        <v>134</v>
      </c>
      <c r="J172" s="126"/>
      <c r="K172" s="125" t="s">
        <v>460</v>
      </c>
    </row>
    <row r="173" spans="2:11" s="122" customFormat="1">
      <c r="B173" s="118" t="s">
        <v>461</v>
      </c>
      <c r="C173" s="119"/>
      <c r="D173" s="120" t="s">
        <v>2</v>
      </c>
      <c r="E173" s="120" t="s">
        <v>134</v>
      </c>
      <c r="F173" s="121"/>
      <c r="G173" s="120" t="s">
        <v>237</v>
      </c>
      <c r="H173" s="121"/>
      <c r="I173" s="120" t="s">
        <v>142</v>
      </c>
      <c r="J173" s="121"/>
      <c r="K173" s="128">
        <v>45891</v>
      </c>
    </row>
    <row r="174" spans="2:11" s="143" customFormat="1">
      <c r="B174" s="123" t="s">
        <v>461</v>
      </c>
      <c r="C174" s="124"/>
      <c r="D174" s="125" t="s">
        <v>2</v>
      </c>
      <c r="E174" s="125" t="s">
        <v>134</v>
      </c>
      <c r="F174" s="126"/>
      <c r="G174" s="125" t="s">
        <v>237</v>
      </c>
      <c r="H174" s="126"/>
      <c r="I174" s="125" t="s">
        <v>142</v>
      </c>
      <c r="J174" s="126"/>
      <c r="K174" s="127">
        <v>44960</v>
      </c>
    </row>
    <row r="175" spans="2:11" s="143" customFormat="1">
      <c r="B175" s="123" t="s">
        <v>461</v>
      </c>
      <c r="C175" s="124"/>
      <c r="D175" s="125" t="s">
        <v>2</v>
      </c>
      <c r="E175" s="125" t="s">
        <v>134</v>
      </c>
      <c r="F175" s="126"/>
      <c r="G175" s="125" t="s">
        <v>237</v>
      </c>
      <c r="H175" s="126"/>
      <c r="I175" s="125" t="s">
        <v>142</v>
      </c>
      <c r="J175" s="126"/>
      <c r="K175" s="127">
        <v>44211</v>
      </c>
    </row>
    <row r="176" spans="2:11" s="143" customFormat="1">
      <c r="B176" s="123" t="s">
        <v>461</v>
      </c>
      <c r="C176" s="124"/>
      <c r="D176" s="125" t="s">
        <v>2</v>
      </c>
      <c r="E176" s="125" t="s">
        <v>134</v>
      </c>
      <c r="F176" s="126"/>
      <c r="G176" s="125" t="s">
        <v>237</v>
      </c>
      <c r="H176" s="126"/>
      <c r="I176" s="125" t="s">
        <v>142</v>
      </c>
      <c r="J176" s="126"/>
      <c r="K176" s="125" t="s">
        <v>462</v>
      </c>
    </row>
    <row r="177" spans="2:11">
      <c r="B177" s="123" t="s">
        <v>461</v>
      </c>
      <c r="C177" s="124"/>
      <c r="D177" s="125" t="s">
        <v>2</v>
      </c>
      <c r="E177" s="120" t="s">
        <v>134</v>
      </c>
      <c r="F177" s="121"/>
      <c r="G177" s="120" t="s">
        <v>134</v>
      </c>
      <c r="H177" s="121"/>
      <c r="I177" s="125" t="s">
        <v>142</v>
      </c>
      <c r="J177" s="126"/>
      <c r="K177" s="125" t="s">
        <v>365</v>
      </c>
    </row>
    <row r="178" spans="2:11">
      <c r="B178" s="123" t="s">
        <v>461</v>
      </c>
      <c r="C178" s="124"/>
      <c r="D178" s="125" t="s">
        <v>2</v>
      </c>
      <c r="E178" s="120" t="s">
        <v>134</v>
      </c>
      <c r="F178" s="121"/>
      <c r="G178" s="120" t="s">
        <v>134</v>
      </c>
      <c r="H178" s="121"/>
      <c r="I178" s="125" t="s">
        <v>134</v>
      </c>
      <c r="J178" s="126"/>
      <c r="K178" s="125" t="s">
        <v>463</v>
      </c>
    </row>
    <row r="179" spans="2:11" s="122" customFormat="1">
      <c r="B179" s="118" t="s">
        <v>464</v>
      </c>
      <c r="C179" s="119"/>
      <c r="D179" s="120" t="s">
        <v>388</v>
      </c>
      <c r="E179" s="120" t="s">
        <v>134</v>
      </c>
      <c r="F179" s="121"/>
      <c r="G179" s="120" t="s">
        <v>134</v>
      </c>
      <c r="H179" s="121"/>
      <c r="I179" s="120" t="s">
        <v>302</v>
      </c>
      <c r="J179" s="121"/>
      <c r="K179" s="120" t="s">
        <v>465</v>
      </c>
    </row>
    <row r="180" spans="2:11">
      <c r="B180" s="123" t="s">
        <v>464</v>
      </c>
      <c r="C180" s="124"/>
      <c r="D180" s="125" t="s">
        <v>388</v>
      </c>
      <c r="E180" s="120" t="s">
        <v>134</v>
      </c>
      <c r="F180" s="121"/>
      <c r="G180" s="120" t="s">
        <v>134</v>
      </c>
      <c r="H180" s="121"/>
      <c r="I180" s="125" t="s">
        <v>142</v>
      </c>
      <c r="J180" s="126"/>
      <c r="K180" s="125" t="s">
        <v>365</v>
      </c>
    </row>
    <row r="181" spans="2:11">
      <c r="B181" s="123" t="s">
        <v>464</v>
      </c>
      <c r="C181" s="124"/>
      <c r="D181" s="125" t="s">
        <v>388</v>
      </c>
      <c r="E181" s="120" t="s">
        <v>134</v>
      </c>
      <c r="F181" s="121"/>
      <c r="G181" s="120" t="s">
        <v>134</v>
      </c>
      <c r="H181" s="121"/>
      <c r="I181" s="125" t="s">
        <v>134</v>
      </c>
      <c r="J181" s="126"/>
      <c r="K181" s="125" t="s">
        <v>466</v>
      </c>
    </row>
    <row r="182" spans="2:11" s="122" customFormat="1">
      <c r="B182" s="118" t="s">
        <v>467</v>
      </c>
      <c r="C182" s="119"/>
      <c r="D182" s="120" t="s">
        <v>2</v>
      </c>
      <c r="E182" s="120" t="s">
        <v>134</v>
      </c>
      <c r="F182" s="121"/>
      <c r="G182" s="120" t="s">
        <v>274</v>
      </c>
      <c r="H182" s="121"/>
      <c r="I182" s="120" t="s">
        <v>142</v>
      </c>
      <c r="J182" s="121"/>
      <c r="K182" s="120" t="s">
        <v>468</v>
      </c>
    </row>
    <row r="183" spans="2:11">
      <c r="B183" s="123" t="s">
        <v>467</v>
      </c>
      <c r="C183" s="124"/>
      <c r="D183" s="125" t="s">
        <v>2</v>
      </c>
      <c r="E183" s="120" t="s">
        <v>134</v>
      </c>
      <c r="F183" s="121"/>
      <c r="G183" s="125" t="s">
        <v>237</v>
      </c>
      <c r="H183" s="126"/>
      <c r="I183" s="125" t="s">
        <v>142</v>
      </c>
      <c r="J183" s="126"/>
      <c r="K183" s="125" t="s">
        <v>365</v>
      </c>
    </row>
    <row r="184" spans="2:11">
      <c r="B184" s="123" t="s">
        <v>467</v>
      </c>
      <c r="C184" s="124"/>
      <c r="D184" s="125" t="s">
        <v>2</v>
      </c>
      <c r="E184" s="120" t="s">
        <v>134</v>
      </c>
      <c r="F184" s="121"/>
      <c r="G184" s="125" t="s">
        <v>237</v>
      </c>
      <c r="H184" s="126"/>
      <c r="I184" s="125" t="s">
        <v>134</v>
      </c>
      <c r="J184" s="126"/>
      <c r="K184" s="125" t="s">
        <v>469</v>
      </c>
    </row>
    <row r="185" spans="2:11">
      <c r="B185" s="123" t="s">
        <v>467</v>
      </c>
      <c r="C185" s="124"/>
      <c r="D185" s="125" t="s">
        <v>2</v>
      </c>
      <c r="E185" s="120" t="s">
        <v>134</v>
      </c>
      <c r="F185" s="121"/>
      <c r="G185" s="120" t="s">
        <v>134</v>
      </c>
      <c r="H185" s="121"/>
      <c r="I185" s="125" t="s">
        <v>134</v>
      </c>
      <c r="J185" s="126"/>
      <c r="K185" s="125" t="s">
        <v>470</v>
      </c>
    </row>
    <row r="186" spans="2:11" s="122" customFormat="1">
      <c r="B186" s="118" t="s">
        <v>471</v>
      </c>
      <c r="C186" s="119"/>
      <c r="D186" s="120" t="s">
        <v>254</v>
      </c>
      <c r="E186" s="120" t="s">
        <v>134</v>
      </c>
      <c r="F186" s="121"/>
      <c r="G186" s="120" t="s">
        <v>254</v>
      </c>
      <c r="H186" s="121"/>
      <c r="I186" s="120" t="s">
        <v>302</v>
      </c>
      <c r="J186" s="121"/>
      <c r="K186" s="120" t="s">
        <v>458</v>
      </c>
    </row>
    <row r="187" spans="2:11">
      <c r="B187" s="123" t="s">
        <v>471</v>
      </c>
      <c r="C187" s="124"/>
      <c r="D187" s="125" t="s">
        <v>2</v>
      </c>
      <c r="E187" s="120" t="s">
        <v>134</v>
      </c>
      <c r="F187" s="121"/>
      <c r="G187" s="125" t="s">
        <v>237</v>
      </c>
      <c r="H187" s="126"/>
      <c r="I187" s="125" t="s">
        <v>142</v>
      </c>
      <c r="J187" s="126"/>
      <c r="K187" s="125" t="s">
        <v>365</v>
      </c>
    </row>
    <row r="188" spans="2:11">
      <c r="B188" s="123" t="s">
        <v>471</v>
      </c>
      <c r="C188" s="124"/>
      <c r="D188" s="125" t="s">
        <v>2</v>
      </c>
      <c r="E188" s="120" t="s">
        <v>134</v>
      </c>
      <c r="F188" s="121"/>
      <c r="G188" s="125" t="s">
        <v>237</v>
      </c>
      <c r="H188" s="126"/>
      <c r="I188" s="125" t="s">
        <v>134</v>
      </c>
      <c r="J188" s="126"/>
      <c r="K188" s="125" t="s">
        <v>367</v>
      </c>
    </row>
    <row r="189" spans="2:11">
      <c r="B189" s="123" t="s">
        <v>471</v>
      </c>
      <c r="C189" s="124"/>
      <c r="D189" s="125" t="s">
        <v>2</v>
      </c>
      <c r="E189" s="120" t="s">
        <v>134</v>
      </c>
      <c r="F189" s="121"/>
      <c r="G189" s="125" t="s">
        <v>237</v>
      </c>
      <c r="H189" s="126"/>
      <c r="I189" s="125" t="s">
        <v>134</v>
      </c>
      <c r="J189" s="126"/>
      <c r="K189" s="125" t="s">
        <v>469</v>
      </c>
    </row>
    <row r="190" spans="2:11">
      <c r="B190" s="123" t="s">
        <v>471</v>
      </c>
      <c r="C190" s="124"/>
      <c r="D190" s="125" t="s">
        <v>2</v>
      </c>
      <c r="E190" s="120" t="s">
        <v>134</v>
      </c>
      <c r="F190" s="121"/>
      <c r="G190" s="120" t="s">
        <v>134</v>
      </c>
      <c r="H190" s="121"/>
      <c r="I190" s="125" t="s">
        <v>134</v>
      </c>
      <c r="J190" s="126"/>
      <c r="K190" s="125" t="s">
        <v>472</v>
      </c>
    </row>
    <row r="191" spans="2:11" s="122" customFormat="1">
      <c r="B191" s="118" t="s">
        <v>339</v>
      </c>
      <c r="C191" s="119"/>
      <c r="D191" s="120" t="s">
        <v>2</v>
      </c>
      <c r="E191" s="120" t="s">
        <v>134</v>
      </c>
      <c r="F191" s="121"/>
      <c r="G191" s="120" t="s">
        <v>237</v>
      </c>
      <c r="H191" s="121"/>
      <c r="I191" s="120" t="s">
        <v>142</v>
      </c>
      <c r="J191" s="121"/>
      <c r="K191" s="128">
        <v>45835</v>
      </c>
    </row>
    <row r="192" spans="2:11" s="143" customFormat="1">
      <c r="B192" s="123" t="s">
        <v>339</v>
      </c>
      <c r="C192" s="124"/>
      <c r="D192" s="125" t="s">
        <v>2</v>
      </c>
      <c r="E192" s="125" t="s">
        <v>134</v>
      </c>
      <c r="F192" s="126"/>
      <c r="G192" s="125" t="s">
        <v>237</v>
      </c>
      <c r="H192" s="126"/>
      <c r="I192" s="125" t="s">
        <v>142</v>
      </c>
      <c r="J192" s="126"/>
      <c r="K192" s="127">
        <v>45107</v>
      </c>
    </row>
    <row r="193" spans="2:11" s="143" customFormat="1">
      <c r="B193" s="123" t="s">
        <v>339</v>
      </c>
      <c r="C193" s="124"/>
      <c r="D193" s="125" t="s">
        <v>2</v>
      </c>
      <c r="E193" s="125" t="s">
        <v>134</v>
      </c>
      <c r="F193" s="126"/>
      <c r="G193" s="125" t="s">
        <v>237</v>
      </c>
      <c r="H193" s="126"/>
      <c r="I193" s="125" t="s">
        <v>142</v>
      </c>
      <c r="J193" s="126"/>
      <c r="K193" s="127">
        <v>44372</v>
      </c>
    </row>
    <row r="194" spans="2:11">
      <c r="B194" s="123" t="s">
        <v>339</v>
      </c>
      <c r="C194" s="124"/>
      <c r="D194" s="125" t="s">
        <v>2</v>
      </c>
      <c r="E194" s="120" t="s">
        <v>134</v>
      </c>
      <c r="F194" s="121"/>
      <c r="G194" s="125" t="s">
        <v>237</v>
      </c>
      <c r="H194" s="126"/>
      <c r="I194" s="125" t="s">
        <v>142</v>
      </c>
      <c r="J194" s="126"/>
      <c r="K194" s="127">
        <v>43700</v>
      </c>
    </row>
    <row r="195" spans="2:11">
      <c r="B195" s="123" t="s">
        <v>339</v>
      </c>
      <c r="C195" s="124"/>
      <c r="D195" s="125" t="s">
        <v>2</v>
      </c>
      <c r="E195" s="120" t="s">
        <v>134</v>
      </c>
      <c r="F195" s="121"/>
      <c r="G195" s="125" t="s">
        <v>237</v>
      </c>
      <c r="H195" s="126"/>
      <c r="I195" s="125" t="s">
        <v>142</v>
      </c>
      <c r="J195" s="126"/>
      <c r="K195" s="127">
        <v>42804</v>
      </c>
    </row>
    <row r="196" spans="2:11">
      <c r="B196" s="123" t="s">
        <v>339</v>
      </c>
      <c r="C196" s="124"/>
      <c r="D196" s="125" t="s">
        <v>2</v>
      </c>
      <c r="E196" s="120" t="s">
        <v>134</v>
      </c>
      <c r="F196" s="121"/>
      <c r="G196" s="125" t="s">
        <v>237</v>
      </c>
      <c r="H196" s="126"/>
      <c r="I196" s="125" t="s">
        <v>142</v>
      </c>
      <c r="J196" s="126"/>
      <c r="K196" s="125" t="s">
        <v>457</v>
      </c>
    </row>
    <row r="197" spans="2:11">
      <c r="B197" s="123" t="s">
        <v>339</v>
      </c>
      <c r="C197" s="124"/>
      <c r="D197" s="125" t="s">
        <v>2</v>
      </c>
      <c r="E197" s="120" t="s">
        <v>134</v>
      </c>
      <c r="F197" s="121"/>
      <c r="G197" s="125" t="s">
        <v>237</v>
      </c>
      <c r="H197" s="126"/>
      <c r="I197" s="125" t="s">
        <v>144</v>
      </c>
      <c r="J197" s="126"/>
      <c r="K197" s="127">
        <v>41255</v>
      </c>
    </row>
    <row r="198" spans="2:11">
      <c r="B198" s="123" t="s">
        <v>339</v>
      </c>
      <c r="C198" s="124"/>
      <c r="D198" s="125" t="s">
        <v>2</v>
      </c>
      <c r="E198" s="120" t="s">
        <v>134</v>
      </c>
      <c r="F198" s="121"/>
      <c r="G198" s="125" t="s">
        <v>237</v>
      </c>
      <c r="H198" s="126"/>
      <c r="I198" s="125" t="s">
        <v>142</v>
      </c>
      <c r="J198" s="126"/>
      <c r="K198" s="125" t="s">
        <v>365</v>
      </c>
    </row>
    <row r="199" spans="2:11">
      <c r="B199" s="123" t="s">
        <v>339</v>
      </c>
      <c r="C199" s="124"/>
      <c r="D199" s="125" t="s">
        <v>2</v>
      </c>
      <c r="E199" s="120" t="s">
        <v>134</v>
      </c>
      <c r="F199" s="121"/>
      <c r="G199" s="125" t="s">
        <v>237</v>
      </c>
      <c r="H199" s="126"/>
      <c r="I199" s="125" t="s">
        <v>134</v>
      </c>
      <c r="J199" s="126"/>
      <c r="K199" s="125" t="s">
        <v>473</v>
      </c>
    </row>
    <row r="200" spans="2:11">
      <c r="B200" s="123" t="s">
        <v>339</v>
      </c>
      <c r="C200" s="124"/>
      <c r="D200" s="125" t="s">
        <v>2</v>
      </c>
      <c r="E200" s="120" t="s">
        <v>134</v>
      </c>
      <c r="F200" s="121"/>
      <c r="G200" s="120" t="s">
        <v>134</v>
      </c>
      <c r="H200" s="121"/>
      <c r="I200" s="125" t="s">
        <v>134</v>
      </c>
      <c r="J200" s="126"/>
      <c r="K200" s="125" t="s">
        <v>474</v>
      </c>
    </row>
    <row r="201" spans="2:11" s="122" customFormat="1">
      <c r="B201" s="118" t="s">
        <v>340</v>
      </c>
      <c r="C201" s="119"/>
      <c r="D201" s="120" t="s">
        <v>388</v>
      </c>
      <c r="E201" s="120" t="s">
        <v>134</v>
      </c>
      <c r="F201" s="121"/>
      <c r="G201" s="120" t="s">
        <v>134</v>
      </c>
      <c r="H201" s="121"/>
      <c r="I201" s="120" t="s">
        <v>142</v>
      </c>
      <c r="J201" s="121"/>
      <c r="K201" s="128">
        <v>45506</v>
      </c>
    </row>
    <row r="202" spans="2:11" s="143" customFormat="1">
      <c r="B202" s="123" t="s">
        <v>340</v>
      </c>
      <c r="C202" s="124"/>
      <c r="D202" s="125" t="s">
        <v>388</v>
      </c>
      <c r="E202" s="125" t="s">
        <v>134</v>
      </c>
      <c r="F202" s="126"/>
      <c r="G202" s="125" t="s">
        <v>134</v>
      </c>
      <c r="H202" s="126"/>
      <c r="I202" s="125" t="s">
        <v>142</v>
      </c>
      <c r="J202" s="126"/>
      <c r="K202" s="125" t="s">
        <v>593</v>
      </c>
    </row>
    <row r="203" spans="2:11" s="143" customFormat="1">
      <c r="B203" s="123" t="s">
        <v>340</v>
      </c>
      <c r="C203" s="124"/>
      <c r="D203" s="125" t="s">
        <v>388</v>
      </c>
      <c r="E203" s="125" t="s">
        <v>134</v>
      </c>
      <c r="F203" s="126"/>
      <c r="G203" s="125" t="s">
        <v>134</v>
      </c>
      <c r="H203" s="126"/>
      <c r="I203" s="125" t="s">
        <v>142</v>
      </c>
      <c r="J203" s="126"/>
      <c r="K203" s="125" t="s">
        <v>365</v>
      </c>
    </row>
    <row r="204" spans="2:11">
      <c r="B204" s="123" t="s">
        <v>340</v>
      </c>
      <c r="C204" s="124"/>
      <c r="D204" s="125" t="s">
        <v>388</v>
      </c>
      <c r="E204" s="120" t="s">
        <v>134</v>
      </c>
      <c r="F204" s="121"/>
      <c r="G204" s="120" t="s">
        <v>134</v>
      </c>
      <c r="H204" s="121"/>
      <c r="I204" s="125" t="s">
        <v>134</v>
      </c>
      <c r="J204" s="126"/>
      <c r="K204" s="125" t="s">
        <v>475</v>
      </c>
    </row>
    <row r="205" spans="2:11" s="122" customFormat="1">
      <c r="B205" s="118" t="s">
        <v>476</v>
      </c>
      <c r="C205" s="119"/>
      <c r="D205" s="120" t="s">
        <v>254</v>
      </c>
      <c r="E205" s="120" t="s">
        <v>134</v>
      </c>
      <c r="F205" s="121"/>
      <c r="G205" s="120" t="s">
        <v>134</v>
      </c>
      <c r="H205" s="121"/>
      <c r="I205" s="120" t="s">
        <v>302</v>
      </c>
      <c r="J205" s="121"/>
      <c r="K205" s="120" t="s">
        <v>365</v>
      </c>
    </row>
    <row r="206" spans="2:11">
      <c r="B206" s="123" t="s">
        <v>476</v>
      </c>
      <c r="C206" s="124"/>
      <c r="D206" s="125" t="s">
        <v>2</v>
      </c>
      <c r="E206" s="120" t="s">
        <v>134</v>
      </c>
      <c r="F206" s="121"/>
      <c r="G206" s="120" t="s">
        <v>134</v>
      </c>
      <c r="H206" s="121"/>
      <c r="I206" s="125" t="s">
        <v>134</v>
      </c>
      <c r="J206" s="126"/>
      <c r="K206" s="125" t="s">
        <v>477</v>
      </c>
    </row>
    <row r="207" spans="2:11" s="122" customFormat="1">
      <c r="B207" s="118" t="s">
        <v>246</v>
      </c>
      <c r="C207" s="119"/>
      <c r="D207" s="120" t="s">
        <v>2</v>
      </c>
      <c r="E207" s="120" t="s">
        <v>134</v>
      </c>
      <c r="F207" s="121"/>
      <c r="G207" s="120" t="s">
        <v>237</v>
      </c>
      <c r="H207" s="121"/>
      <c r="I207" s="120" t="s">
        <v>142</v>
      </c>
      <c r="J207" s="121"/>
      <c r="K207" s="128">
        <v>45597</v>
      </c>
    </row>
    <row r="208" spans="2:11" s="143" customFormat="1">
      <c r="B208" s="123" t="s">
        <v>246</v>
      </c>
      <c r="C208" s="124"/>
      <c r="D208" s="125" t="s">
        <v>2</v>
      </c>
      <c r="E208" s="125" t="s">
        <v>134</v>
      </c>
      <c r="F208" s="126"/>
      <c r="G208" s="125" t="s">
        <v>237</v>
      </c>
      <c r="H208" s="126"/>
      <c r="I208" s="125" t="s">
        <v>142</v>
      </c>
      <c r="J208" s="126"/>
      <c r="K208" s="127">
        <v>45415</v>
      </c>
    </row>
    <row r="209" spans="2:11" s="143" customFormat="1">
      <c r="B209" s="123" t="s">
        <v>246</v>
      </c>
      <c r="C209" s="124"/>
      <c r="D209" s="125" t="s">
        <v>2</v>
      </c>
      <c r="E209" s="125" t="s">
        <v>134</v>
      </c>
      <c r="F209" s="126"/>
      <c r="G209" s="125" t="s">
        <v>237</v>
      </c>
      <c r="H209" s="126"/>
      <c r="I209" s="125" t="s">
        <v>142</v>
      </c>
      <c r="J209" s="126"/>
      <c r="K209" s="127">
        <v>44722</v>
      </c>
    </row>
    <row r="210" spans="2:11" s="143" customFormat="1">
      <c r="B210" s="123" t="s">
        <v>246</v>
      </c>
      <c r="C210" s="124"/>
      <c r="D210" s="125" t="s">
        <v>19</v>
      </c>
      <c r="E210" s="125" t="s">
        <v>134</v>
      </c>
      <c r="F210" s="126"/>
      <c r="G210" s="125" t="s">
        <v>237</v>
      </c>
      <c r="H210" s="126"/>
      <c r="I210" s="125" t="s">
        <v>142</v>
      </c>
      <c r="J210" s="126"/>
      <c r="K210" s="125" t="s">
        <v>432</v>
      </c>
    </row>
    <row r="211" spans="2:11">
      <c r="B211" s="123" t="s">
        <v>246</v>
      </c>
      <c r="C211" s="124"/>
      <c r="D211" s="125" t="s">
        <v>19</v>
      </c>
      <c r="E211" s="120" t="s">
        <v>134</v>
      </c>
      <c r="F211" s="121"/>
      <c r="G211" s="125" t="s">
        <v>237</v>
      </c>
      <c r="H211" s="126"/>
      <c r="I211" s="125" t="s">
        <v>143</v>
      </c>
      <c r="J211" s="126"/>
      <c r="K211" s="125" t="s">
        <v>433</v>
      </c>
    </row>
    <row r="212" spans="2:11">
      <c r="B212" s="123" t="s">
        <v>246</v>
      </c>
      <c r="C212" s="124"/>
      <c r="D212" s="125" t="s">
        <v>19</v>
      </c>
      <c r="E212" s="120" t="s">
        <v>134</v>
      </c>
      <c r="F212" s="121"/>
      <c r="G212" s="125" t="s">
        <v>237</v>
      </c>
      <c r="H212" s="126"/>
      <c r="I212" s="125" t="s">
        <v>142</v>
      </c>
      <c r="J212" s="126"/>
      <c r="K212" s="125" t="s">
        <v>434</v>
      </c>
    </row>
    <row r="213" spans="2:11">
      <c r="B213" s="123" t="s">
        <v>246</v>
      </c>
      <c r="C213" s="124"/>
      <c r="D213" s="125" t="s">
        <v>19</v>
      </c>
      <c r="E213" s="120" t="s">
        <v>134</v>
      </c>
      <c r="F213" s="121"/>
      <c r="G213" s="125" t="s">
        <v>237</v>
      </c>
      <c r="H213" s="126"/>
      <c r="I213" s="125" t="s">
        <v>144</v>
      </c>
      <c r="J213" s="126"/>
      <c r="K213" s="125" t="s">
        <v>478</v>
      </c>
    </row>
    <row r="214" spans="2:11">
      <c r="B214" s="123" t="s">
        <v>246</v>
      </c>
      <c r="C214" s="124"/>
      <c r="D214" s="125" t="s">
        <v>479</v>
      </c>
      <c r="E214" s="120" t="s">
        <v>134</v>
      </c>
      <c r="F214" s="121"/>
      <c r="G214" s="125" t="s">
        <v>237</v>
      </c>
      <c r="H214" s="126"/>
      <c r="I214" s="125" t="s">
        <v>144</v>
      </c>
      <c r="J214" s="126"/>
      <c r="K214" s="125" t="s">
        <v>435</v>
      </c>
    </row>
    <row r="215" spans="2:11">
      <c r="B215" s="123" t="s">
        <v>246</v>
      </c>
      <c r="C215" s="124"/>
      <c r="D215" s="125" t="s">
        <v>388</v>
      </c>
      <c r="E215" s="120" t="s">
        <v>134</v>
      </c>
      <c r="F215" s="121"/>
      <c r="G215" s="125" t="s">
        <v>237</v>
      </c>
      <c r="H215" s="126"/>
      <c r="I215" s="125" t="s">
        <v>144</v>
      </c>
      <c r="J215" s="126"/>
      <c r="K215" s="125" t="s">
        <v>480</v>
      </c>
    </row>
    <row r="216" spans="2:11">
      <c r="B216" s="118" t="s">
        <v>341</v>
      </c>
      <c r="C216" s="119"/>
      <c r="D216" s="120" t="s">
        <v>2</v>
      </c>
      <c r="E216" s="120" t="s">
        <v>134</v>
      </c>
      <c r="F216" s="121"/>
      <c r="G216" s="120" t="s">
        <v>274</v>
      </c>
      <c r="H216" s="121"/>
      <c r="I216" s="120" t="s">
        <v>142</v>
      </c>
      <c r="J216" s="121"/>
      <c r="K216" s="128">
        <v>45597</v>
      </c>
    </row>
    <row r="217" spans="2:11" s="143" customFormat="1">
      <c r="B217" s="123" t="s">
        <v>341</v>
      </c>
      <c r="C217" s="124"/>
      <c r="D217" s="125" t="s">
        <v>2</v>
      </c>
      <c r="E217" s="125" t="s">
        <v>134</v>
      </c>
      <c r="F217" s="126"/>
      <c r="G217" s="125" t="s">
        <v>274</v>
      </c>
      <c r="H217" s="126"/>
      <c r="I217" s="125" t="s">
        <v>142</v>
      </c>
      <c r="J217" s="126"/>
      <c r="K217" s="127">
        <v>45387</v>
      </c>
    </row>
    <row r="218" spans="2:11" s="143" customFormat="1">
      <c r="B218" s="123" t="s">
        <v>341</v>
      </c>
      <c r="C218" s="124"/>
      <c r="D218" s="125" t="s">
        <v>2</v>
      </c>
      <c r="E218" s="125" t="s">
        <v>134</v>
      </c>
      <c r="F218" s="126"/>
      <c r="G218" s="125" t="s">
        <v>274</v>
      </c>
      <c r="H218" s="126"/>
      <c r="I218" s="125" t="s">
        <v>142</v>
      </c>
      <c r="J218" s="126"/>
      <c r="K218" s="127">
        <v>44638</v>
      </c>
    </row>
    <row r="219" spans="2:11" s="122" customFormat="1">
      <c r="B219" s="123" t="s">
        <v>341</v>
      </c>
      <c r="C219" s="124"/>
      <c r="D219" s="125" t="s">
        <v>2</v>
      </c>
      <c r="E219" s="125" t="s">
        <v>134</v>
      </c>
      <c r="F219" s="126"/>
      <c r="G219" s="125" t="s">
        <v>274</v>
      </c>
      <c r="H219" s="126"/>
      <c r="I219" s="125" t="s">
        <v>142</v>
      </c>
      <c r="J219" s="126"/>
      <c r="K219" s="125" t="s">
        <v>457</v>
      </c>
    </row>
    <row r="220" spans="2:11">
      <c r="B220" s="123" t="s">
        <v>341</v>
      </c>
      <c r="C220" s="124"/>
      <c r="D220" s="125" t="s">
        <v>2</v>
      </c>
      <c r="E220" s="120" t="s">
        <v>134</v>
      </c>
      <c r="F220" s="121"/>
      <c r="G220" s="125" t="s">
        <v>274</v>
      </c>
      <c r="H220" s="126"/>
      <c r="I220" s="125" t="s">
        <v>144</v>
      </c>
      <c r="J220" s="126"/>
      <c r="K220" s="125" t="s">
        <v>458</v>
      </c>
    </row>
    <row r="221" spans="2:11">
      <c r="B221" s="123" t="s">
        <v>341</v>
      </c>
      <c r="C221" s="124"/>
      <c r="D221" s="125" t="s">
        <v>2</v>
      </c>
      <c r="E221" s="120" t="s">
        <v>134</v>
      </c>
      <c r="F221" s="121"/>
      <c r="G221" s="125" t="s">
        <v>274</v>
      </c>
      <c r="H221" s="126"/>
      <c r="I221" s="125" t="s">
        <v>142</v>
      </c>
      <c r="J221" s="126"/>
      <c r="K221" s="125" t="s">
        <v>481</v>
      </c>
    </row>
    <row r="222" spans="2:11">
      <c r="B222" s="123" t="s">
        <v>341</v>
      </c>
      <c r="C222" s="124"/>
      <c r="D222" s="125" t="s">
        <v>2</v>
      </c>
      <c r="E222" s="120" t="s">
        <v>134</v>
      </c>
      <c r="F222" s="121"/>
      <c r="G222" s="120" t="s">
        <v>134</v>
      </c>
      <c r="H222" s="121"/>
      <c r="I222" s="125" t="s">
        <v>142</v>
      </c>
      <c r="J222" s="126"/>
      <c r="K222" s="125" t="s">
        <v>365</v>
      </c>
    </row>
    <row r="223" spans="2:11">
      <c r="B223" s="123" t="s">
        <v>341</v>
      </c>
      <c r="C223" s="124"/>
      <c r="D223" s="125" t="s">
        <v>2</v>
      </c>
      <c r="E223" s="120" t="s">
        <v>134</v>
      </c>
      <c r="F223" s="121"/>
      <c r="G223" s="120" t="s">
        <v>134</v>
      </c>
      <c r="H223" s="121"/>
      <c r="I223" s="125" t="s">
        <v>134</v>
      </c>
      <c r="J223" s="126"/>
      <c r="K223" s="125" t="s">
        <v>482</v>
      </c>
    </row>
    <row r="224" spans="2:11" s="122" customFormat="1">
      <c r="B224" s="118" t="s">
        <v>483</v>
      </c>
      <c r="C224" s="119"/>
      <c r="D224" s="120" t="s">
        <v>32</v>
      </c>
      <c r="E224" s="120" t="s">
        <v>134</v>
      </c>
      <c r="F224" s="121"/>
      <c r="G224" s="120" t="s">
        <v>134</v>
      </c>
      <c r="H224" s="121"/>
      <c r="I224" s="120" t="s">
        <v>142</v>
      </c>
      <c r="J224" s="121"/>
      <c r="K224" s="128">
        <v>45324</v>
      </c>
    </row>
    <row r="225" spans="2:11" s="143" customFormat="1">
      <c r="B225" s="123" t="s">
        <v>483</v>
      </c>
      <c r="C225" s="124"/>
      <c r="D225" s="125" t="s">
        <v>32</v>
      </c>
      <c r="E225" s="125" t="s">
        <v>134</v>
      </c>
      <c r="F225" s="126"/>
      <c r="G225" s="125" t="s">
        <v>134</v>
      </c>
      <c r="H225" s="126"/>
      <c r="I225" s="125" t="s">
        <v>142</v>
      </c>
      <c r="J225" s="126"/>
      <c r="K225" s="127">
        <v>44903</v>
      </c>
    </row>
    <row r="226" spans="2:11" s="143" customFormat="1">
      <c r="B226" s="123" t="s">
        <v>483</v>
      </c>
      <c r="C226" s="124"/>
      <c r="D226" s="125" t="s">
        <v>32</v>
      </c>
      <c r="E226" s="125" t="s">
        <v>134</v>
      </c>
      <c r="F226" s="126"/>
      <c r="G226" s="125" t="s">
        <v>134</v>
      </c>
      <c r="H226" s="126"/>
      <c r="I226" s="125" t="s">
        <v>142</v>
      </c>
      <c r="J226" s="126"/>
      <c r="K226" s="125" t="s">
        <v>484</v>
      </c>
    </row>
    <row r="227" spans="2:11">
      <c r="B227" s="123" t="s">
        <v>483</v>
      </c>
      <c r="C227" s="124"/>
      <c r="D227" s="125" t="s">
        <v>485</v>
      </c>
      <c r="E227" s="120" t="s">
        <v>134</v>
      </c>
      <c r="F227" s="121"/>
      <c r="G227" s="120" t="s">
        <v>134</v>
      </c>
      <c r="H227" s="121"/>
      <c r="I227" s="125" t="s">
        <v>142</v>
      </c>
      <c r="J227" s="126"/>
      <c r="K227" s="125" t="s">
        <v>486</v>
      </c>
    </row>
    <row r="228" spans="2:11">
      <c r="B228" s="123" t="s">
        <v>483</v>
      </c>
      <c r="C228" s="124"/>
      <c r="D228" s="125" t="s">
        <v>254</v>
      </c>
      <c r="E228" s="120" t="s">
        <v>134</v>
      </c>
      <c r="F228" s="121"/>
      <c r="G228" s="120" t="s">
        <v>134</v>
      </c>
      <c r="H228" s="121"/>
      <c r="I228" s="125" t="s">
        <v>302</v>
      </c>
      <c r="J228" s="126"/>
      <c r="K228" s="125" t="s">
        <v>487</v>
      </c>
    </row>
    <row r="229" spans="2:11">
      <c r="B229" s="123" t="s">
        <v>483</v>
      </c>
      <c r="C229" s="124"/>
      <c r="D229" s="125" t="s">
        <v>488</v>
      </c>
      <c r="E229" s="120" t="s">
        <v>134</v>
      </c>
      <c r="F229" s="121"/>
      <c r="G229" s="120" t="s">
        <v>134</v>
      </c>
      <c r="H229" s="121"/>
      <c r="I229" s="125" t="s">
        <v>142</v>
      </c>
      <c r="J229" s="126"/>
      <c r="K229" s="125" t="s">
        <v>365</v>
      </c>
    </row>
    <row r="230" spans="2:11">
      <c r="B230" s="123" t="s">
        <v>483</v>
      </c>
      <c r="C230" s="124"/>
      <c r="D230" s="125" t="s">
        <v>488</v>
      </c>
      <c r="E230" s="120" t="s">
        <v>134</v>
      </c>
      <c r="F230" s="121"/>
      <c r="G230" s="120" t="s">
        <v>134</v>
      </c>
      <c r="H230" s="121"/>
      <c r="I230" s="125" t="s">
        <v>134</v>
      </c>
      <c r="J230" s="126"/>
      <c r="K230" s="125" t="s">
        <v>489</v>
      </c>
    </row>
    <row r="231" spans="2:11" s="122" customFormat="1">
      <c r="B231" s="118" t="s">
        <v>343</v>
      </c>
      <c r="C231" s="119"/>
      <c r="D231" s="120" t="s">
        <v>24</v>
      </c>
      <c r="E231" s="120" t="s">
        <v>134</v>
      </c>
      <c r="F231" s="121"/>
      <c r="G231" s="120" t="s">
        <v>237</v>
      </c>
      <c r="H231" s="121"/>
      <c r="I231" s="120" t="s">
        <v>142</v>
      </c>
      <c r="J231" s="121"/>
      <c r="K231" s="128">
        <v>45517</v>
      </c>
    </row>
    <row r="232" spans="2:11" s="143" customFormat="1">
      <c r="B232" s="123" t="s">
        <v>343</v>
      </c>
      <c r="C232" s="124"/>
      <c r="D232" s="125" t="s">
        <v>24</v>
      </c>
      <c r="E232" s="125" t="s">
        <v>134</v>
      </c>
      <c r="F232" s="126"/>
      <c r="G232" s="125" t="s">
        <v>237</v>
      </c>
      <c r="H232" s="126"/>
      <c r="I232" s="125" t="s">
        <v>142</v>
      </c>
      <c r="J232" s="126"/>
      <c r="K232" s="127">
        <v>44729</v>
      </c>
    </row>
    <row r="233" spans="2:11" s="143" customFormat="1">
      <c r="B233" s="123" t="s">
        <v>343</v>
      </c>
      <c r="C233" s="124"/>
      <c r="D233" s="125" t="s">
        <v>24</v>
      </c>
      <c r="E233" s="125" t="s">
        <v>134</v>
      </c>
      <c r="F233" s="126"/>
      <c r="G233" s="125" t="s">
        <v>237</v>
      </c>
      <c r="H233" s="126"/>
      <c r="I233" s="125" t="s">
        <v>142</v>
      </c>
      <c r="J233" s="126"/>
      <c r="K233" s="125" t="s">
        <v>490</v>
      </c>
    </row>
    <row r="234" spans="2:11">
      <c r="B234" s="123" t="s">
        <v>343</v>
      </c>
      <c r="C234" s="124"/>
      <c r="D234" s="125" t="s">
        <v>24</v>
      </c>
      <c r="E234" s="120" t="s">
        <v>134</v>
      </c>
      <c r="F234" s="121"/>
      <c r="G234" s="125" t="s">
        <v>237</v>
      </c>
      <c r="H234" s="126"/>
      <c r="I234" s="125" t="s">
        <v>144</v>
      </c>
      <c r="J234" s="126"/>
      <c r="K234" s="125" t="s">
        <v>491</v>
      </c>
    </row>
    <row r="235" spans="2:11">
      <c r="B235" s="123" t="s">
        <v>343</v>
      </c>
      <c r="C235" s="124"/>
      <c r="D235" s="125" t="s">
        <v>24</v>
      </c>
      <c r="E235" s="120" t="s">
        <v>134</v>
      </c>
      <c r="F235" s="121"/>
      <c r="G235" s="125" t="s">
        <v>237</v>
      </c>
      <c r="H235" s="126"/>
      <c r="I235" s="125" t="s">
        <v>142</v>
      </c>
      <c r="J235" s="126"/>
      <c r="K235" s="125" t="s">
        <v>365</v>
      </c>
    </row>
    <row r="236" spans="2:11">
      <c r="B236" s="123" t="s">
        <v>343</v>
      </c>
      <c r="C236" s="124"/>
      <c r="D236" s="125" t="s">
        <v>24</v>
      </c>
      <c r="E236" s="120" t="s">
        <v>134</v>
      </c>
      <c r="F236" s="121"/>
      <c r="G236" s="125" t="s">
        <v>237</v>
      </c>
      <c r="H236" s="126"/>
      <c r="I236" s="125" t="s">
        <v>134</v>
      </c>
      <c r="J236" s="126"/>
      <c r="K236" s="125" t="s">
        <v>492</v>
      </c>
    </row>
    <row r="237" spans="2:11">
      <c r="B237" s="123" t="s">
        <v>343</v>
      </c>
      <c r="C237" s="124"/>
      <c r="D237" s="125" t="s">
        <v>493</v>
      </c>
      <c r="E237" s="120" t="s">
        <v>134</v>
      </c>
      <c r="F237" s="121"/>
      <c r="G237" s="125" t="s">
        <v>237</v>
      </c>
      <c r="H237" s="126"/>
      <c r="I237" s="125" t="s">
        <v>134</v>
      </c>
      <c r="J237" s="126"/>
      <c r="K237" s="125" t="s">
        <v>494</v>
      </c>
    </row>
    <row r="238" spans="2:11">
      <c r="B238" s="118" t="s">
        <v>607</v>
      </c>
      <c r="C238" s="119"/>
      <c r="D238" s="120" t="s">
        <v>586</v>
      </c>
      <c r="E238" s="120" t="s">
        <v>134</v>
      </c>
      <c r="F238" s="121"/>
      <c r="G238" s="120" t="s">
        <v>134</v>
      </c>
      <c r="H238" s="121"/>
      <c r="I238" s="120" t="s">
        <v>142</v>
      </c>
      <c r="J238" s="121"/>
      <c r="K238" s="128">
        <v>45989</v>
      </c>
    </row>
    <row r="239" spans="2:11">
      <c r="B239" s="123" t="s">
        <v>607</v>
      </c>
      <c r="C239" s="124"/>
      <c r="D239" s="125" t="s">
        <v>586</v>
      </c>
      <c r="E239" s="125" t="s">
        <v>134</v>
      </c>
      <c r="F239" s="126"/>
      <c r="G239" s="125" t="s">
        <v>134</v>
      </c>
      <c r="H239" s="126"/>
      <c r="I239" s="125" t="s">
        <v>142</v>
      </c>
      <c r="J239" s="126"/>
      <c r="K239" s="127">
        <v>45247</v>
      </c>
    </row>
    <row r="240" spans="2:11" s="122" customFormat="1">
      <c r="B240" s="118" t="s">
        <v>495</v>
      </c>
      <c r="C240" s="119"/>
      <c r="D240" s="120" t="s">
        <v>254</v>
      </c>
      <c r="E240" s="120" t="s">
        <v>134</v>
      </c>
      <c r="F240" s="121"/>
      <c r="G240" s="120" t="s">
        <v>134</v>
      </c>
      <c r="H240" s="121"/>
      <c r="I240" s="120" t="s">
        <v>302</v>
      </c>
      <c r="J240" s="121"/>
      <c r="K240" s="120" t="s">
        <v>496</v>
      </c>
    </row>
    <row r="241" spans="2:11">
      <c r="B241" s="123" t="s">
        <v>495</v>
      </c>
      <c r="C241" s="124"/>
      <c r="D241" s="125" t="s">
        <v>32</v>
      </c>
      <c r="E241" s="120" t="s">
        <v>134</v>
      </c>
      <c r="F241" s="121"/>
      <c r="G241" s="120" t="s">
        <v>134</v>
      </c>
      <c r="H241" s="121"/>
      <c r="I241" s="125" t="s">
        <v>142</v>
      </c>
      <c r="J241" s="126"/>
      <c r="K241" s="125" t="s">
        <v>497</v>
      </c>
    </row>
    <row r="242" spans="2:11">
      <c r="B242" s="123" t="s">
        <v>495</v>
      </c>
      <c r="C242" s="124"/>
      <c r="D242" s="125" t="s">
        <v>39</v>
      </c>
      <c r="E242" s="120" t="s">
        <v>134</v>
      </c>
      <c r="F242" s="121"/>
      <c r="G242" s="120" t="s">
        <v>134</v>
      </c>
      <c r="H242" s="121"/>
      <c r="I242" s="125" t="s">
        <v>285</v>
      </c>
      <c r="J242" s="126"/>
      <c r="K242" s="125" t="s">
        <v>498</v>
      </c>
    </row>
    <row r="243" spans="2:11">
      <c r="B243" s="123" t="s">
        <v>495</v>
      </c>
      <c r="C243" s="124"/>
      <c r="D243" s="125" t="s">
        <v>39</v>
      </c>
      <c r="E243" s="120" t="s">
        <v>134</v>
      </c>
      <c r="F243" s="121"/>
      <c r="G243" s="120" t="s">
        <v>134</v>
      </c>
      <c r="H243" s="121"/>
      <c r="I243" s="125" t="s">
        <v>142</v>
      </c>
      <c r="J243" s="126"/>
      <c r="K243" s="125" t="s">
        <v>499</v>
      </c>
    </row>
    <row r="244" spans="2:11">
      <c r="B244" s="123" t="s">
        <v>495</v>
      </c>
      <c r="C244" s="124"/>
      <c r="D244" s="125" t="s">
        <v>134</v>
      </c>
      <c r="E244" s="120" t="s">
        <v>134</v>
      </c>
      <c r="F244" s="121"/>
      <c r="G244" s="120" t="s">
        <v>134</v>
      </c>
      <c r="H244" s="121"/>
      <c r="I244" s="125" t="s">
        <v>142</v>
      </c>
      <c r="J244" s="126"/>
      <c r="K244" s="125" t="s">
        <v>380</v>
      </c>
    </row>
    <row r="245" spans="2:11">
      <c r="B245" s="118" t="s">
        <v>619</v>
      </c>
      <c r="C245" s="119"/>
      <c r="D245" s="120" t="s">
        <v>449</v>
      </c>
      <c r="E245" s="120" t="s">
        <v>238</v>
      </c>
      <c r="F245" s="121"/>
      <c r="G245" s="120" t="s">
        <v>134</v>
      </c>
      <c r="H245" s="121"/>
      <c r="I245" s="120" t="s">
        <v>142</v>
      </c>
      <c r="J245" s="121"/>
      <c r="K245" s="128">
        <v>45540</v>
      </c>
    </row>
    <row r="246" spans="2:11">
      <c r="B246" s="376" t="s">
        <v>631</v>
      </c>
      <c r="C246" s="119"/>
      <c r="D246" s="120" t="s">
        <v>37</v>
      </c>
      <c r="E246" s="120"/>
      <c r="F246" s="121"/>
      <c r="G246" s="120" t="s">
        <v>134</v>
      </c>
      <c r="H246" s="121"/>
      <c r="I246" s="120" t="s">
        <v>142</v>
      </c>
      <c r="J246" s="121"/>
      <c r="K246" s="128">
        <v>46122</v>
      </c>
    </row>
    <row r="247" spans="2:11" s="122" customFormat="1">
      <c r="B247" s="118" t="s">
        <v>247</v>
      </c>
      <c r="C247" s="119"/>
      <c r="D247" s="120" t="s">
        <v>500</v>
      </c>
      <c r="E247" s="120" t="s">
        <v>134</v>
      </c>
      <c r="F247" s="121"/>
      <c r="G247" s="120" t="s">
        <v>134</v>
      </c>
      <c r="H247" s="121"/>
      <c r="I247" s="120" t="s">
        <v>142</v>
      </c>
      <c r="J247" s="121"/>
      <c r="K247" s="128">
        <v>45464</v>
      </c>
    </row>
    <row r="248" spans="2:11" s="143" customFormat="1">
      <c r="B248" s="123" t="s">
        <v>247</v>
      </c>
      <c r="C248" s="124"/>
      <c r="D248" s="125" t="s">
        <v>500</v>
      </c>
      <c r="E248" s="125" t="s">
        <v>134</v>
      </c>
      <c r="F248" s="126"/>
      <c r="G248" s="125" t="s">
        <v>134</v>
      </c>
      <c r="H248" s="126"/>
      <c r="I248" s="125" t="s">
        <v>142</v>
      </c>
      <c r="J248" s="126"/>
      <c r="K248" s="127">
        <v>44728</v>
      </c>
    </row>
    <row r="249" spans="2:11" s="143" customFormat="1">
      <c r="B249" s="123" t="s">
        <v>247</v>
      </c>
      <c r="C249" s="124"/>
      <c r="D249" s="125" t="s">
        <v>500</v>
      </c>
      <c r="E249" s="125" t="s">
        <v>134</v>
      </c>
      <c r="F249" s="126"/>
      <c r="G249" s="125" t="s">
        <v>134</v>
      </c>
      <c r="H249" s="126"/>
      <c r="I249" s="125" t="s">
        <v>144</v>
      </c>
      <c r="J249" s="126"/>
      <c r="K249" s="127">
        <v>44358</v>
      </c>
    </row>
    <row r="250" spans="2:11">
      <c r="B250" s="123" t="s">
        <v>247</v>
      </c>
      <c r="C250" s="124"/>
      <c r="D250" s="125" t="s">
        <v>500</v>
      </c>
      <c r="E250" s="120" t="s">
        <v>134</v>
      </c>
      <c r="F250" s="121"/>
      <c r="G250" s="120" t="s">
        <v>134</v>
      </c>
      <c r="H250" s="121"/>
      <c r="I250" s="125" t="s">
        <v>144</v>
      </c>
      <c r="J250" s="126"/>
      <c r="K250" s="125" t="s">
        <v>501</v>
      </c>
    </row>
    <row r="251" spans="2:11">
      <c r="B251" s="123" t="s">
        <v>247</v>
      </c>
      <c r="C251" s="124"/>
      <c r="D251" s="125" t="s">
        <v>500</v>
      </c>
      <c r="E251" s="120" t="s">
        <v>134</v>
      </c>
      <c r="F251" s="121"/>
      <c r="G251" s="120" t="s">
        <v>134</v>
      </c>
      <c r="H251" s="121"/>
      <c r="I251" s="125" t="s">
        <v>142</v>
      </c>
      <c r="J251" s="126"/>
      <c r="K251" s="125" t="s">
        <v>502</v>
      </c>
    </row>
    <row r="252" spans="2:11" s="122" customFormat="1">
      <c r="B252" s="118" t="s">
        <v>344</v>
      </c>
      <c r="C252" s="119"/>
      <c r="D252" s="120" t="s">
        <v>32</v>
      </c>
      <c r="E252" s="120" t="s">
        <v>134</v>
      </c>
      <c r="F252" s="121"/>
      <c r="G252" s="120" t="s">
        <v>237</v>
      </c>
      <c r="H252" s="121"/>
      <c r="I252" s="120" t="s">
        <v>142</v>
      </c>
      <c r="J252" s="121"/>
      <c r="K252" s="128">
        <v>45565</v>
      </c>
    </row>
    <row r="253" spans="2:11" s="143" customFormat="1">
      <c r="B253" s="123" t="s">
        <v>344</v>
      </c>
      <c r="C253" s="124"/>
      <c r="D253" s="125" t="s">
        <v>32</v>
      </c>
      <c r="E253" s="125" t="s">
        <v>134</v>
      </c>
      <c r="F253" s="126"/>
      <c r="G253" s="125" t="s">
        <v>237</v>
      </c>
      <c r="H253" s="126"/>
      <c r="I253" s="125" t="s">
        <v>142</v>
      </c>
      <c r="J253" s="126"/>
      <c r="K253" s="127">
        <v>44859</v>
      </c>
    </row>
    <row r="254" spans="2:11" s="143" customFormat="1">
      <c r="B254" s="123" t="s">
        <v>344</v>
      </c>
      <c r="C254" s="124"/>
      <c r="D254" s="125" t="s">
        <v>32</v>
      </c>
      <c r="E254" s="125" t="s">
        <v>134</v>
      </c>
      <c r="F254" s="126"/>
      <c r="G254" s="125" t="s">
        <v>237</v>
      </c>
      <c r="H254" s="126"/>
      <c r="I254" s="125" t="s">
        <v>142</v>
      </c>
      <c r="J254" s="126"/>
      <c r="K254" s="125" t="s">
        <v>497</v>
      </c>
    </row>
    <row r="255" spans="2:11">
      <c r="B255" s="123" t="s">
        <v>344</v>
      </c>
      <c r="C255" s="124"/>
      <c r="D255" s="125" t="s">
        <v>32</v>
      </c>
      <c r="E255" s="120" t="s">
        <v>134</v>
      </c>
      <c r="F255" s="121"/>
      <c r="G255" s="125" t="s">
        <v>237</v>
      </c>
      <c r="H255" s="126"/>
      <c r="I255" s="125" t="s">
        <v>134</v>
      </c>
      <c r="J255" s="126"/>
      <c r="K255" s="125" t="s">
        <v>497</v>
      </c>
    </row>
    <row r="256" spans="2:11">
      <c r="B256" s="123" t="s">
        <v>344</v>
      </c>
      <c r="C256" s="124"/>
      <c r="D256" s="125" t="s">
        <v>39</v>
      </c>
      <c r="E256" s="120" t="s">
        <v>134</v>
      </c>
      <c r="F256" s="121"/>
      <c r="G256" s="120" t="s">
        <v>134</v>
      </c>
      <c r="H256" s="121"/>
      <c r="I256" s="125" t="s">
        <v>285</v>
      </c>
      <c r="J256" s="126"/>
      <c r="K256" s="125" t="s">
        <v>498</v>
      </c>
    </row>
    <row r="257" spans="2:11">
      <c r="B257" s="123" t="s">
        <v>344</v>
      </c>
      <c r="C257" s="124"/>
      <c r="D257" s="125" t="s">
        <v>39</v>
      </c>
      <c r="E257" s="120" t="s">
        <v>134</v>
      </c>
      <c r="F257" s="121"/>
      <c r="G257" s="120" t="s">
        <v>134</v>
      </c>
      <c r="H257" s="121"/>
      <c r="I257" s="125" t="s">
        <v>142</v>
      </c>
      <c r="J257" s="126"/>
      <c r="K257" s="125" t="s">
        <v>503</v>
      </c>
    </row>
    <row r="258" spans="2:11">
      <c r="B258" s="123" t="s">
        <v>344</v>
      </c>
      <c r="C258" s="124"/>
      <c r="D258" s="125" t="s">
        <v>39</v>
      </c>
      <c r="E258" s="120" t="s">
        <v>134</v>
      </c>
      <c r="F258" s="121"/>
      <c r="G258" s="120" t="s">
        <v>134</v>
      </c>
      <c r="H258" s="121"/>
      <c r="I258" s="125" t="s">
        <v>144</v>
      </c>
      <c r="J258" s="126"/>
      <c r="K258" s="125" t="s">
        <v>504</v>
      </c>
    </row>
    <row r="259" spans="2:11">
      <c r="B259" s="123" t="s">
        <v>344</v>
      </c>
      <c r="C259" s="124"/>
      <c r="D259" s="125" t="s">
        <v>39</v>
      </c>
      <c r="E259" s="120" t="s">
        <v>134</v>
      </c>
      <c r="F259" s="121"/>
      <c r="G259" s="120" t="s">
        <v>134</v>
      </c>
      <c r="H259" s="121"/>
      <c r="I259" s="125" t="s">
        <v>285</v>
      </c>
      <c r="J259" s="126"/>
      <c r="K259" s="125" t="s">
        <v>505</v>
      </c>
    </row>
    <row r="260" spans="2:11">
      <c r="B260" s="123" t="s">
        <v>344</v>
      </c>
      <c r="C260" s="124"/>
      <c r="D260" s="125" t="s">
        <v>37</v>
      </c>
      <c r="E260" s="120" t="s">
        <v>134</v>
      </c>
      <c r="F260" s="121"/>
      <c r="G260" s="120" t="s">
        <v>134</v>
      </c>
      <c r="H260" s="121"/>
      <c r="I260" s="125" t="s">
        <v>144</v>
      </c>
      <c r="J260" s="126"/>
      <c r="K260" s="125" t="s">
        <v>506</v>
      </c>
    </row>
    <row r="261" spans="2:11">
      <c r="B261" s="123" t="s">
        <v>344</v>
      </c>
      <c r="C261" s="124"/>
      <c r="D261" s="125" t="s">
        <v>32</v>
      </c>
      <c r="E261" s="120" t="s">
        <v>134</v>
      </c>
      <c r="F261" s="121"/>
      <c r="G261" s="120" t="s">
        <v>134</v>
      </c>
      <c r="H261" s="121"/>
      <c r="I261" s="125" t="s">
        <v>142</v>
      </c>
      <c r="J261" s="126"/>
      <c r="K261" s="125" t="s">
        <v>507</v>
      </c>
    </row>
    <row r="262" spans="2:11">
      <c r="B262" s="123" t="s">
        <v>344</v>
      </c>
      <c r="C262" s="124"/>
      <c r="D262" s="125" t="s">
        <v>32</v>
      </c>
      <c r="E262" s="120" t="s">
        <v>134</v>
      </c>
      <c r="F262" s="121"/>
      <c r="G262" s="120" t="s">
        <v>134</v>
      </c>
      <c r="H262" s="121"/>
      <c r="I262" s="125" t="s">
        <v>144</v>
      </c>
      <c r="J262" s="126"/>
      <c r="K262" s="125" t="s">
        <v>508</v>
      </c>
    </row>
    <row r="263" spans="2:11">
      <c r="B263" s="123" t="s">
        <v>344</v>
      </c>
      <c r="C263" s="124"/>
      <c r="D263" s="125" t="s">
        <v>32</v>
      </c>
      <c r="E263" s="120" t="s">
        <v>134</v>
      </c>
      <c r="F263" s="121"/>
      <c r="G263" s="120" t="s">
        <v>134</v>
      </c>
      <c r="H263" s="121"/>
      <c r="I263" s="125" t="s">
        <v>299</v>
      </c>
      <c r="J263" s="126"/>
      <c r="K263" s="125" t="s">
        <v>509</v>
      </c>
    </row>
    <row r="264" spans="2:11">
      <c r="B264" s="123" t="s">
        <v>344</v>
      </c>
      <c r="C264" s="124"/>
      <c r="D264" s="125" t="s">
        <v>32</v>
      </c>
      <c r="E264" s="120" t="s">
        <v>134</v>
      </c>
      <c r="F264" s="121"/>
      <c r="G264" s="120" t="s">
        <v>134</v>
      </c>
      <c r="H264" s="121"/>
      <c r="I264" s="125" t="s">
        <v>142</v>
      </c>
      <c r="J264" s="126"/>
      <c r="K264" s="125" t="s">
        <v>416</v>
      </c>
    </row>
    <row r="265" spans="2:11">
      <c r="B265" s="123" t="s">
        <v>344</v>
      </c>
      <c r="C265" s="124"/>
      <c r="D265" s="125" t="s">
        <v>45</v>
      </c>
      <c r="E265" s="120" t="s">
        <v>134</v>
      </c>
      <c r="F265" s="121"/>
      <c r="G265" s="120" t="s">
        <v>134</v>
      </c>
      <c r="H265" s="121"/>
      <c r="I265" s="125" t="s">
        <v>142</v>
      </c>
      <c r="J265" s="126"/>
      <c r="K265" s="125" t="s">
        <v>365</v>
      </c>
    </row>
    <row r="266" spans="2:11">
      <c r="B266" s="123" t="s">
        <v>344</v>
      </c>
      <c r="C266" s="124"/>
      <c r="D266" s="125" t="s">
        <v>45</v>
      </c>
      <c r="E266" s="120" t="s">
        <v>134</v>
      </c>
      <c r="F266" s="121"/>
      <c r="G266" s="120" t="s">
        <v>134</v>
      </c>
      <c r="H266" s="121"/>
      <c r="I266" s="125" t="s">
        <v>134</v>
      </c>
      <c r="J266" s="126"/>
      <c r="K266" s="125" t="s">
        <v>510</v>
      </c>
    </row>
    <row r="267" spans="2:11" s="143" customFormat="1">
      <c r="B267" s="118" t="s">
        <v>248</v>
      </c>
      <c r="C267" s="119"/>
      <c r="D267" s="120" t="s">
        <v>2</v>
      </c>
      <c r="E267" s="120" t="s">
        <v>134</v>
      </c>
      <c r="F267" s="121"/>
      <c r="G267" s="120" t="s">
        <v>237</v>
      </c>
      <c r="H267" s="121"/>
      <c r="I267" s="120" t="s">
        <v>142</v>
      </c>
      <c r="J267" s="121"/>
      <c r="K267" s="128">
        <v>46066</v>
      </c>
    </row>
    <row r="268" spans="2:11" s="143" customFormat="1">
      <c r="B268" s="123" t="s">
        <v>248</v>
      </c>
      <c r="C268" s="124"/>
      <c r="D268" s="125" t="s">
        <v>2</v>
      </c>
      <c r="E268" s="125" t="s">
        <v>134</v>
      </c>
      <c r="F268" s="126"/>
      <c r="G268" s="125" t="s">
        <v>237</v>
      </c>
      <c r="H268" s="126"/>
      <c r="I268" s="125" t="s">
        <v>142</v>
      </c>
      <c r="J268" s="126"/>
      <c r="K268" s="127">
        <v>45337</v>
      </c>
    </row>
    <row r="269" spans="2:11" s="143" customFormat="1">
      <c r="B269" s="123" t="s">
        <v>248</v>
      </c>
      <c r="C269" s="124"/>
      <c r="D269" s="125" t="s">
        <v>2</v>
      </c>
      <c r="E269" s="125" t="s">
        <v>134</v>
      </c>
      <c r="F269" s="126"/>
      <c r="G269" s="125" t="s">
        <v>237</v>
      </c>
      <c r="H269" s="126"/>
      <c r="I269" s="125" t="s">
        <v>142</v>
      </c>
      <c r="J269" s="126"/>
      <c r="K269" s="127">
        <v>44588</v>
      </c>
    </row>
    <row r="270" spans="2:11" s="143" customFormat="1">
      <c r="B270" s="123" t="s">
        <v>248</v>
      </c>
      <c r="C270" s="124"/>
      <c r="D270" s="125" t="s">
        <v>2</v>
      </c>
      <c r="E270" s="125" t="s">
        <v>134</v>
      </c>
      <c r="F270" s="126"/>
      <c r="G270" s="125" t="s">
        <v>237</v>
      </c>
      <c r="H270" s="126"/>
      <c r="I270" s="125" t="s">
        <v>142</v>
      </c>
      <c r="J270" s="126"/>
      <c r="K270" s="125" t="s">
        <v>511</v>
      </c>
    </row>
    <row r="271" spans="2:11">
      <c r="B271" s="123" t="s">
        <v>248</v>
      </c>
      <c r="C271" s="124"/>
      <c r="D271" s="125" t="s">
        <v>2</v>
      </c>
      <c r="E271" s="120" t="s">
        <v>134</v>
      </c>
      <c r="F271" s="121"/>
      <c r="G271" s="125" t="s">
        <v>274</v>
      </c>
      <c r="H271" s="126"/>
      <c r="I271" s="125" t="s">
        <v>142</v>
      </c>
      <c r="J271" s="126"/>
      <c r="K271" s="125" t="s">
        <v>512</v>
      </c>
    </row>
    <row r="272" spans="2:11">
      <c r="B272" s="123" t="s">
        <v>248</v>
      </c>
      <c r="C272" s="124"/>
      <c r="D272" s="125" t="s">
        <v>2</v>
      </c>
      <c r="E272" s="120" t="s">
        <v>134</v>
      </c>
      <c r="F272" s="121"/>
      <c r="G272" s="125" t="s">
        <v>237</v>
      </c>
      <c r="H272" s="126"/>
      <c r="I272" s="125" t="s">
        <v>142</v>
      </c>
      <c r="J272" s="126"/>
      <c r="K272" s="125" t="s">
        <v>513</v>
      </c>
    </row>
    <row r="273" spans="2:11">
      <c r="B273" s="123" t="s">
        <v>248</v>
      </c>
      <c r="C273" s="124"/>
      <c r="D273" s="125" t="s">
        <v>2</v>
      </c>
      <c r="E273" s="120" t="s">
        <v>134</v>
      </c>
      <c r="F273" s="121"/>
      <c r="G273" s="120" t="s">
        <v>134</v>
      </c>
      <c r="H273" s="121"/>
      <c r="I273" s="125" t="s">
        <v>142</v>
      </c>
      <c r="J273" s="126"/>
      <c r="K273" s="125" t="s">
        <v>365</v>
      </c>
    </row>
    <row r="274" spans="2:11">
      <c r="B274" s="123" t="s">
        <v>248</v>
      </c>
      <c r="C274" s="124"/>
      <c r="D274" s="125" t="s">
        <v>2</v>
      </c>
      <c r="E274" s="120" t="s">
        <v>134</v>
      </c>
      <c r="F274" s="121"/>
      <c r="G274" s="120" t="s">
        <v>134</v>
      </c>
      <c r="H274" s="121"/>
      <c r="I274" s="125" t="s">
        <v>134</v>
      </c>
      <c r="J274" s="126"/>
      <c r="K274" s="125" t="s">
        <v>514</v>
      </c>
    </row>
    <row r="275" spans="2:11">
      <c r="B275" s="118" t="s">
        <v>616</v>
      </c>
      <c r="C275" s="119"/>
      <c r="D275" s="120" t="s">
        <v>245</v>
      </c>
      <c r="E275" s="120"/>
      <c r="F275" s="121"/>
      <c r="G275" s="120" t="s">
        <v>134</v>
      </c>
      <c r="H275" s="121"/>
      <c r="I275" s="120" t="s">
        <v>142</v>
      </c>
      <c r="J275" s="121"/>
      <c r="K275" s="128">
        <v>45513</v>
      </c>
    </row>
    <row r="276" spans="2:11" s="122" customFormat="1">
      <c r="B276" s="118" t="s">
        <v>515</v>
      </c>
      <c r="C276" s="119"/>
      <c r="D276" s="120" t="s">
        <v>19</v>
      </c>
      <c r="E276" s="120" t="s">
        <v>134</v>
      </c>
      <c r="F276" s="121"/>
      <c r="G276" s="120" t="s">
        <v>237</v>
      </c>
      <c r="H276" s="121"/>
      <c r="I276" s="120" t="s">
        <v>142</v>
      </c>
      <c r="J276" s="121"/>
      <c r="K276" s="128">
        <v>45226</v>
      </c>
    </row>
    <row r="277" spans="2:11" s="143" customFormat="1">
      <c r="B277" s="123" t="s">
        <v>515</v>
      </c>
      <c r="C277" s="124"/>
      <c r="D277" s="125" t="s">
        <v>19</v>
      </c>
      <c r="E277" s="125" t="s">
        <v>134</v>
      </c>
      <c r="F277" s="126"/>
      <c r="G277" s="125" t="s">
        <v>237</v>
      </c>
      <c r="H277" s="126"/>
      <c r="I277" s="125" t="s">
        <v>144</v>
      </c>
      <c r="J277" s="126"/>
      <c r="K277" s="127">
        <v>44862</v>
      </c>
    </row>
    <row r="278" spans="2:11" s="143" customFormat="1">
      <c r="B278" s="123" t="s">
        <v>515</v>
      </c>
      <c r="C278" s="124"/>
      <c r="D278" s="125" t="s">
        <v>19</v>
      </c>
      <c r="E278" s="125" t="s">
        <v>134</v>
      </c>
      <c r="F278" s="126"/>
      <c r="G278" s="125" t="s">
        <v>237</v>
      </c>
      <c r="H278" s="126"/>
      <c r="I278" s="125" t="s">
        <v>142</v>
      </c>
      <c r="J278" s="126"/>
      <c r="K278" s="125" t="s">
        <v>516</v>
      </c>
    </row>
    <row r="279" spans="2:11">
      <c r="B279" s="123" t="s">
        <v>515</v>
      </c>
      <c r="C279" s="124"/>
      <c r="D279" s="125" t="s">
        <v>19</v>
      </c>
      <c r="E279" s="120" t="s">
        <v>134</v>
      </c>
      <c r="F279" s="121"/>
      <c r="G279" s="125" t="s">
        <v>237</v>
      </c>
      <c r="H279" s="126"/>
      <c r="I279" s="125" t="s">
        <v>144</v>
      </c>
      <c r="J279" s="126"/>
      <c r="K279" s="125" t="s">
        <v>517</v>
      </c>
    </row>
    <row r="280" spans="2:11">
      <c r="B280" s="123" t="s">
        <v>515</v>
      </c>
      <c r="C280" s="124"/>
      <c r="D280" s="125" t="s">
        <v>2</v>
      </c>
      <c r="E280" s="120" t="s">
        <v>134</v>
      </c>
      <c r="F280" s="121"/>
      <c r="G280" s="125" t="s">
        <v>237</v>
      </c>
      <c r="H280" s="126"/>
      <c r="I280" s="125" t="s">
        <v>144</v>
      </c>
      <c r="J280" s="126"/>
      <c r="K280" s="125" t="s">
        <v>518</v>
      </c>
    </row>
    <row r="281" spans="2:11">
      <c r="B281" s="123" t="s">
        <v>515</v>
      </c>
      <c r="C281" s="124"/>
      <c r="D281" s="125" t="s">
        <v>2</v>
      </c>
      <c r="E281" s="120" t="s">
        <v>134</v>
      </c>
      <c r="F281" s="121"/>
      <c r="G281" s="125" t="s">
        <v>237</v>
      </c>
      <c r="H281" s="126"/>
      <c r="I281" s="125" t="s">
        <v>142</v>
      </c>
      <c r="J281" s="126"/>
      <c r="K281" s="125" t="s">
        <v>519</v>
      </c>
    </row>
    <row r="282" spans="2:11">
      <c r="B282" s="123" t="s">
        <v>515</v>
      </c>
      <c r="C282" s="124"/>
      <c r="D282" s="125" t="s">
        <v>2</v>
      </c>
      <c r="E282" s="120" t="s">
        <v>134</v>
      </c>
      <c r="F282" s="121"/>
      <c r="G282" s="120" t="s">
        <v>134</v>
      </c>
      <c r="H282" s="121"/>
      <c r="I282" s="125" t="s">
        <v>142</v>
      </c>
      <c r="J282" s="126"/>
      <c r="K282" s="125" t="s">
        <v>520</v>
      </c>
    </row>
    <row r="283" spans="2:11">
      <c r="B283" s="123" t="s">
        <v>515</v>
      </c>
      <c r="C283" s="124"/>
      <c r="D283" s="125" t="s">
        <v>438</v>
      </c>
      <c r="E283" s="120" t="s">
        <v>134</v>
      </c>
      <c r="F283" s="121"/>
      <c r="G283" s="120" t="s">
        <v>134</v>
      </c>
      <c r="H283" s="121"/>
      <c r="I283" s="125" t="s">
        <v>142</v>
      </c>
      <c r="J283" s="126"/>
      <c r="K283" s="125" t="s">
        <v>521</v>
      </c>
    </row>
    <row r="284" spans="2:11" s="122" customFormat="1">
      <c r="B284" s="118" t="s">
        <v>346</v>
      </c>
      <c r="C284" s="119"/>
      <c r="D284" s="120" t="s">
        <v>2</v>
      </c>
      <c r="E284" s="120" t="s">
        <v>134</v>
      </c>
      <c r="F284" s="121"/>
      <c r="G284" s="120" t="s">
        <v>237</v>
      </c>
      <c r="H284" s="121"/>
      <c r="I284" s="120" t="s">
        <v>142</v>
      </c>
      <c r="J284" s="121"/>
      <c r="K284" s="128">
        <v>45758</v>
      </c>
    </row>
    <row r="285" spans="2:11" s="143" customFormat="1">
      <c r="B285" s="123" t="s">
        <v>346</v>
      </c>
      <c r="C285" s="124"/>
      <c r="D285" s="125" t="s">
        <v>2</v>
      </c>
      <c r="E285" s="125" t="s">
        <v>134</v>
      </c>
      <c r="F285" s="126"/>
      <c r="G285" s="125" t="s">
        <v>237</v>
      </c>
      <c r="H285" s="126"/>
      <c r="I285" s="125" t="s">
        <v>142</v>
      </c>
      <c r="J285" s="126"/>
      <c r="K285" s="127">
        <v>45001</v>
      </c>
    </row>
    <row r="286" spans="2:11" s="143" customFormat="1">
      <c r="B286" s="123" t="s">
        <v>346</v>
      </c>
      <c r="C286" s="124"/>
      <c r="D286" s="125" t="s">
        <v>2</v>
      </c>
      <c r="E286" s="125" t="s">
        <v>134</v>
      </c>
      <c r="F286" s="126"/>
      <c r="G286" s="125" t="s">
        <v>237</v>
      </c>
      <c r="H286" s="126"/>
      <c r="I286" s="125" t="s">
        <v>142</v>
      </c>
      <c r="J286" s="126"/>
      <c r="K286" s="127">
        <v>44281</v>
      </c>
    </row>
    <row r="287" spans="2:11">
      <c r="B287" s="123" t="s">
        <v>346</v>
      </c>
      <c r="C287" s="124"/>
      <c r="D287" s="125" t="s">
        <v>2</v>
      </c>
      <c r="E287" s="120" t="s">
        <v>134</v>
      </c>
      <c r="F287" s="121"/>
      <c r="G287" s="125" t="s">
        <v>237</v>
      </c>
      <c r="H287" s="126"/>
      <c r="I287" s="125" t="s">
        <v>142</v>
      </c>
      <c r="J287" s="126"/>
      <c r="K287" s="125" t="s">
        <v>365</v>
      </c>
    </row>
    <row r="288" spans="2:11">
      <c r="B288" s="123" t="s">
        <v>346</v>
      </c>
      <c r="C288" s="124"/>
      <c r="D288" s="125" t="s">
        <v>2</v>
      </c>
      <c r="E288" s="120" t="s">
        <v>134</v>
      </c>
      <c r="F288" s="121"/>
      <c r="G288" s="125" t="s">
        <v>237</v>
      </c>
      <c r="H288" s="126"/>
      <c r="I288" s="125" t="s">
        <v>134</v>
      </c>
      <c r="J288" s="126"/>
      <c r="K288" s="125" t="s">
        <v>385</v>
      </c>
    </row>
    <row r="289" spans="2:11">
      <c r="B289" s="123" t="s">
        <v>346</v>
      </c>
      <c r="C289" s="124"/>
      <c r="D289" s="125" t="s">
        <v>2</v>
      </c>
      <c r="E289" s="120" t="s">
        <v>134</v>
      </c>
      <c r="F289" s="121"/>
      <c r="G289" s="120" t="s">
        <v>134</v>
      </c>
      <c r="H289" s="121"/>
      <c r="I289" s="125" t="s">
        <v>134</v>
      </c>
      <c r="J289" s="126"/>
      <c r="K289" s="125" t="s">
        <v>522</v>
      </c>
    </row>
    <row r="290" spans="2:11" s="122" customFormat="1">
      <c r="B290" s="118" t="s">
        <v>523</v>
      </c>
      <c r="C290" s="119"/>
      <c r="D290" s="120" t="s">
        <v>19</v>
      </c>
      <c r="E290" s="120" t="s">
        <v>134</v>
      </c>
      <c r="F290" s="121"/>
      <c r="G290" s="120" t="s">
        <v>237</v>
      </c>
      <c r="H290" s="121"/>
      <c r="I290" s="120" t="s">
        <v>142</v>
      </c>
      <c r="J290" s="121"/>
      <c r="K290" s="128">
        <v>46114</v>
      </c>
    </row>
    <row r="291" spans="2:11" s="143" customFormat="1">
      <c r="B291" s="123" t="s">
        <v>523</v>
      </c>
      <c r="C291" s="124"/>
      <c r="D291" s="125" t="s">
        <v>19</v>
      </c>
      <c r="E291" s="125" t="s">
        <v>134</v>
      </c>
      <c r="F291" s="126"/>
      <c r="G291" s="125" t="s">
        <v>237</v>
      </c>
      <c r="H291" s="126"/>
      <c r="I291" s="125" t="s">
        <v>142</v>
      </c>
      <c r="J291" s="126"/>
      <c r="K291" s="127">
        <v>45394</v>
      </c>
    </row>
    <row r="292" spans="2:11" s="143" customFormat="1">
      <c r="B292" s="123" t="s">
        <v>523</v>
      </c>
      <c r="C292" s="124"/>
      <c r="D292" s="125" t="s">
        <v>19</v>
      </c>
      <c r="E292" s="125" t="s">
        <v>134</v>
      </c>
      <c r="F292" s="126"/>
      <c r="G292" s="125" t="s">
        <v>237</v>
      </c>
      <c r="H292" s="126"/>
      <c r="I292" s="125" t="s">
        <v>142</v>
      </c>
      <c r="J292" s="126"/>
      <c r="K292" s="127">
        <v>44644</v>
      </c>
    </row>
    <row r="293" spans="2:11" s="143" customFormat="1">
      <c r="B293" s="123" t="s">
        <v>523</v>
      </c>
      <c r="C293" s="124"/>
      <c r="D293" s="125" t="s">
        <v>19</v>
      </c>
      <c r="E293" s="125" t="s">
        <v>134</v>
      </c>
      <c r="F293" s="126"/>
      <c r="G293" s="125" t="s">
        <v>237</v>
      </c>
      <c r="H293" s="126"/>
      <c r="I293" s="125" t="s">
        <v>142</v>
      </c>
      <c r="J293" s="126"/>
      <c r="K293" s="125" t="s">
        <v>524</v>
      </c>
    </row>
    <row r="294" spans="2:11">
      <c r="B294" s="123" t="s">
        <v>523</v>
      </c>
      <c r="C294" s="124"/>
      <c r="D294" s="125" t="s">
        <v>24</v>
      </c>
      <c r="E294" s="120" t="s">
        <v>134</v>
      </c>
      <c r="F294" s="121"/>
      <c r="G294" s="125" t="s">
        <v>237</v>
      </c>
      <c r="H294" s="126"/>
      <c r="I294" s="125" t="s">
        <v>143</v>
      </c>
      <c r="J294" s="126"/>
      <c r="K294" s="125" t="s">
        <v>525</v>
      </c>
    </row>
    <row r="295" spans="2:11">
      <c r="B295" s="123" t="s">
        <v>523</v>
      </c>
      <c r="C295" s="124"/>
      <c r="D295" s="125" t="s">
        <v>24</v>
      </c>
      <c r="E295" s="120" t="s">
        <v>134</v>
      </c>
      <c r="F295" s="121"/>
      <c r="G295" s="125" t="s">
        <v>237</v>
      </c>
      <c r="H295" s="126"/>
      <c r="I295" s="125" t="s">
        <v>142</v>
      </c>
      <c r="J295" s="126"/>
      <c r="K295" s="125" t="s">
        <v>526</v>
      </c>
    </row>
    <row r="296" spans="2:11">
      <c r="B296" s="123" t="s">
        <v>523</v>
      </c>
      <c r="C296" s="124"/>
      <c r="D296" s="125" t="s">
        <v>493</v>
      </c>
      <c r="E296" s="120" t="s">
        <v>134</v>
      </c>
      <c r="F296" s="121"/>
      <c r="G296" s="125" t="s">
        <v>237</v>
      </c>
      <c r="H296" s="126"/>
      <c r="I296" s="125" t="s">
        <v>142</v>
      </c>
      <c r="J296" s="126"/>
      <c r="K296" s="125" t="s">
        <v>527</v>
      </c>
    </row>
    <row r="297" spans="2:11">
      <c r="B297" s="123" t="s">
        <v>523</v>
      </c>
      <c r="C297" s="124"/>
      <c r="D297" s="125" t="s">
        <v>493</v>
      </c>
      <c r="E297" s="120" t="s">
        <v>134</v>
      </c>
      <c r="F297" s="121"/>
      <c r="G297" s="120" t="s">
        <v>134</v>
      </c>
      <c r="H297" s="121"/>
      <c r="I297" s="125" t="s">
        <v>142</v>
      </c>
      <c r="J297" s="126"/>
      <c r="K297" s="125" t="s">
        <v>365</v>
      </c>
    </row>
    <row r="298" spans="2:11">
      <c r="B298" s="123" t="s">
        <v>523</v>
      </c>
      <c r="C298" s="124"/>
      <c r="D298" s="125" t="s">
        <v>493</v>
      </c>
      <c r="E298" s="120" t="s">
        <v>134</v>
      </c>
      <c r="F298" s="121"/>
      <c r="G298" s="120" t="s">
        <v>134</v>
      </c>
      <c r="H298" s="121"/>
      <c r="I298" s="125" t="s">
        <v>134</v>
      </c>
      <c r="J298" s="126"/>
      <c r="K298" s="125" t="s">
        <v>528</v>
      </c>
    </row>
    <row r="299" spans="2:11">
      <c r="B299" s="118" t="s">
        <v>529</v>
      </c>
      <c r="C299" s="119"/>
      <c r="D299" s="120" t="s">
        <v>254</v>
      </c>
      <c r="E299" s="120" t="s">
        <v>134</v>
      </c>
      <c r="F299" s="121"/>
      <c r="G299" s="120" t="s">
        <v>134</v>
      </c>
      <c r="H299" s="121"/>
      <c r="I299" s="120" t="s">
        <v>302</v>
      </c>
      <c r="J299" s="121"/>
      <c r="K299" s="128">
        <v>44651</v>
      </c>
    </row>
    <row r="300" spans="2:11" s="143" customFormat="1">
      <c r="B300" s="123" t="s">
        <v>529</v>
      </c>
      <c r="C300" s="124"/>
      <c r="D300" s="125" t="s">
        <v>585</v>
      </c>
      <c r="E300" s="125" t="s">
        <v>134</v>
      </c>
      <c r="F300" s="126"/>
      <c r="G300" s="125" t="s">
        <v>134</v>
      </c>
      <c r="H300" s="126"/>
      <c r="I300" s="125" t="s">
        <v>144</v>
      </c>
      <c r="J300" s="126"/>
      <c r="K300" s="127">
        <v>44631</v>
      </c>
    </row>
    <row r="301" spans="2:11" s="143" customFormat="1">
      <c r="B301" s="123" t="s">
        <v>529</v>
      </c>
      <c r="C301" s="124"/>
      <c r="D301" s="125" t="s">
        <v>441</v>
      </c>
      <c r="E301" s="125" t="s">
        <v>134</v>
      </c>
      <c r="F301" s="126"/>
      <c r="G301" s="125" t="s">
        <v>134</v>
      </c>
      <c r="H301" s="126"/>
      <c r="I301" s="125" t="s">
        <v>142</v>
      </c>
      <c r="J301" s="126"/>
      <c r="K301" s="127">
        <v>44620</v>
      </c>
    </row>
    <row r="302" spans="2:11" s="122" customFormat="1">
      <c r="B302" s="123" t="s">
        <v>529</v>
      </c>
      <c r="C302" s="124"/>
      <c r="D302" s="125" t="s">
        <v>441</v>
      </c>
      <c r="E302" s="125" t="s">
        <v>134</v>
      </c>
      <c r="F302" s="126"/>
      <c r="G302" s="125" t="s">
        <v>134</v>
      </c>
      <c r="H302" s="126"/>
      <c r="I302" s="125" t="s">
        <v>143</v>
      </c>
      <c r="J302" s="126"/>
      <c r="K302" s="127">
        <v>44442</v>
      </c>
    </row>
    <row r="303" spans="2:11" s="143" customFormat="1">
      <c r="B303" s="123" t="s">
        <v>529</v>
      </c>
      <c r="C303" s="124"/>
      <c r="D303" s="125" t="s">
        <v>441</v>
      </c>
      <c r="E303" s="125" t="s">
        <v>134</v>
      </c>
      <c r="F303" s="126"/>
      <c r="G303" s="125" t="s">
        <v>134</v>
      </c>
      <c r="H303" s="126"/>
      <c r="I303" s="125" t="s">
        <v>142</v>
      </c>
      <c r="J303" s="126"/>
      <c r="K303" s="125" t="s">
        <v>530</v>
      </c>
    </row>
    <row r="304" spans="2:11" s="122" customFormat="1">
      <c r="B304" s="118" t="s">
        <v>348</v>
      </c>
      <c r="C304" s="119"/>
      <c r="D304" s="120" t="s">
        <v>2</v>
      </c>
      <c r="E304" s="120" t="s">
        <v>134</v>
      </c>
      <c r="F304" s="121"/>
      <c r="G304" s="120" t="s">
        <v>237</v>
      </c>
      <c r="H304" s="121"/>
      <c r="I304" s="120" t="s">
        <v>142</v>
      </c>
      <c r="J304" s="121"/>
      <c r="K304" s="128">
        <v>46066</v>
      </c>
    </row>
    <row r="305" spans="2:11" s="122" customFormat="1">
      <c r="B305" s="123" t="s">
        <v>348</v>
      </c>
      <c r="C305" s="124"/>
      <c r="D305" s="125" t="s">
        <v>2</v>
      </c>
      <c r="E305" s="125" t="s">
        <v>134</v>
      </c>
      <c r="F305" s="126"/>
      <c r="G305" s="125" t="s">
        <v>237</v>
      </c>
      <c r="H305" s="126"/>
      <c r="I305" s="125" t="s">
        <v>142</v>
      </c>
      <c r="J305" s="126"/>
      <c r="K305" s="127">
        <v>45337</v>
      </c>
    </row>
    <row r="306" spans="2:11" s="143" customFormat="1">
      <c r="B306" s="123" t="s">
        <v>348</v>
      </c>
      <c r="C306" s="124"/>
      <c r="D306" s="125" t="s">
        <v>2</v>
      </c>
      <c r="E306" s="125" t="s">
        <v>134</v>
      </c>
      <c r="F306" s="126"/>
      <c r="G306" s="125" t="s">
        <v>237</v>
      </c>
      <c r="H306" s="126"/>
      <c r="I306" s="125" t="s">
        <v>142</v>
      </c>
      <c r="J306" s="126"/>
      <c r="K306" s="127">
        <v>44588</v>
      </c>
    </row>
    <row r="307" spans="2:11" s="143" customFormat="1">
      <c r="B307" s="123" t="s">
        <v>348</v>
      </c>
      <c r="C307" s="124"/>
      <c r="D307" s="125" t="s">
        <v>2</v>
      </c>
      <c r="E307" s="125" t="s">
        <v>134</v>
      </c>
      <c r="F307" s="126"/>
      <c r="G307" s="125" t="s">
        <v>237</v>
      </c>
      <c r="H307" s="126"/>
      <c r="I307" s="125" t="s">
        <v>142</v>
      </c>
      <c r="J307" s="126"/>
      <c r="K307" s="125" t="s">
        <v>531</v>
      </c>
    </row>
    <row r="308" spans="2:11">
      <c r="B308" s="123" t="s">
        <v>348</v>
      </c>
      <c r="C308" s="124"/>
      <c r="D308" s="125" t="s">
        <v>388</v>
      </c>
      <c r="E308" s="120" t="s">
        <v>134</v>
      </c>
      <c r="F308" s="121"/>
      <c r="G308" s="125" t="s">
        <v>237</v>
      </c>
      <c r="H308" s="126"/>
      <c r="I308" s="125" t="s">
        <v>142</v>
      </c>
      <c r="J308" s="126"/>
      <c r="K308" s="125" t="s">
        <v>532</v>
      </c>
    </row>
    <row r="309" spans="2:11">
      <c r="B309" s="123" t="s">
        <v>348</v>
      </c>
      <c r="C309" s="124"/>
      <c r="D309" s="125" t="s">
        <v>388</v>
      </c>
      <c r="E309" s="120" t="s">
        <v>134</v>
      </c>
      <c r="F309" s="121"/>
      <c r="G309" s="120" t="s">
        <v>134</v>
      </c>
      <c r="H309" s="121"/>
      <c r="I309" s="125" t="s">
        <v>142</v>
      </c>
      <c r="J309" s="126"/>
      <c r="K309" s="125" t="s">
        <v>533</v>
      </c>
    </row>
    <row r="310" spans="2:11" s="122" customFormat="1">
      <c r="B310" s="118" t="s">
        <v>534</v>
      </c>
      <c r="C310" s="119"/>
      <c r="D310" s="120" t="s">
        <v>2</v>
      </c>
      <c r="E310" s="120" t="s">
        <v>134</v>
      </c>
      <c r="F310" s="121"/>
      <c r="G310" s="120" t="s">
        <v>274</v>
      </c>
      <c r="H310" s="121"/>
      <c r="I310" s="120" t="s">
        <v>142</v>
      </c>
      <c r="J310" s="121"/>
      <c r="K310" s="128">
        <v>45310</v>
      </c>
    </row>
    <row r="311" spans="2:11" s="143" customFormat="1">
      <c r="B311" s="123" t="s">
        <v>534</v>
      </c>
      <c r="C311" s="124"/>
      <c r="D311" s="125" t="s">
        <v>2</v>
      </c>
      <c r="E311" s="125" t="s">
        <v>134</v>
      </c>
      <c r="F311" s="126"/>
      <c r="G311" s="125" t="s">
        <v>274</v>
      </c>
      <c r="H311" s="126"/>
      <c r="I311" s="125" t="s">
        <v>142</v>
      </c>
      <c r="J311" s="126"/>
      <c r="K311" s="127">
        <v>44518</v>
      </c>
    </row>
    <row r="312" spans="2:11" s="143" customFormat="1">
      <c r="B312" s="123" t="s">
        <v>534</v>
      </c>
      <c r="C312" s="124"/>
      <c r="D312" s="125" t="s">
        <v>2</v>
      </c>
      <c r="E312" s="125" t="s">
        <v>134</v>
      </c>
      <c r="F312" s="126"/>
      <c r="G312" s="125" t="s">
        <v>274</v>
      </c>
      <c r="H312" s="126"/>
      <c r="I312" s="125" t="s">
        <v>142</v>
      </c>
      <c r="J312" s="126"/>
      <c r="K312" s="125" t="s">
        <v>535</v>
      </c>
    </row>
    <row r="313" spans="2:11">
      <c r="B313" s="123" t="s">
        <v>534</v>
      </c>
      <c r="C313" s="124"/>
      <c r="D313" s="125" t="s">
        <v>2</v>
      </c>
      <c r="E313" s="120" t="s">
        <v>134</v>
      </c>
      <c r="F313" s="121"/>
      <c r="G313" s="125" t="s">
        <v>237</v>
      </c>
      <c r="H313" s="126"/>
      <c r="I313" s="125" t="s">
        <v>142</v>
      </c>
      <c r="J313" s="126"/>
      <c r="K313" s="125" t="s">
        <v>365</v>
      </c>
    </row>
    <row r="314" spans="2:11">
      <c r="B314" s="123" t="s">
        <v>534</v>
      </c>
      <c r="C314" s="124"/>
      <c r="D314" s="125" t="s">
        <v>2</v>
      </c>
      <c r="E314" s="120" t="s">
        <v>134</v>
      </c>
      <c r="F314" s="121"/>
      <c r="G314" s="125" t="s">
        <v>237</v>
      </c>
      <c r="H314" s="126"/>
      <c r="I314" s="125" t="s">
        <v>134</v>
      </c>
      <c r="J314" s="126"/>
      <c r="K314" s="125" t="s">
        <v>536</v>
      </c>
    </row>
    <row r="315" spans="2:11">
      <c r="B315" s="123" t="s">
        <v>534</v>
      </c>
      <c r="C315" s="124"/>
      <c r="D315" s="125" t="s">
        <v>2</v>
      </c>
      <c r="E315" s="120" t="s">
        <v>134</v>
      </c>
      <c r="F315" s="121"/>
      <c r="G315" s="120" t="s">
        <v>134</v>
      </c>
      <c r="H315" s="121"/>
      <c r="I315" s="125" t="s">
        <v>134</v>
      </c>
      <c r="J315" s="126"/>
      <c r="K315" s="125" t="s">
        <v>537</v>
      </c>
    </row>
    <row r="316" spans="2:11">
      <c r="B316" s="118" t="s">
        <v>249</v>
      </c>
      <c r="C316" s="119"/>
      <c r="D316" s="120" t="s">
        <v>254</v>
      </c>
      <c r="E316" s="120" t="s">
        <v>134</v>
      </c>
      <c r="F316" s="121"/>
      <c r="G316" s="120" t="s">
        <v>134</v>
      </c>
      <c r="H316" s="121"/>
      <c r="I316" s="120" t="s">
        <v>302</v>
      </c>
      <c r="J316" s="121"/>
      <c r="K316" s="128">
        <v>44650</v>
      </c>
    </row>
    <row r="317" spans="2:11" s="143" customFormat="1">
      <c r="B317" s="123" t="s">
        <v>249</v>
      </c>
      <c r="C317" s="124"/>
      <c r="D317" s="125" t="s">
        <v>56</v>
      </c>
      <c r="E317" s="125" t="s">
        <v>134</v>
      </c>
      <c r="F317" s="126"/>
      <c r="G317" s="125" t="s">
        <v>134</v>
      </c>
      <c r="H317" s="126"/>
      <c r="I317" s="125" t="s">
        <v>285</v>
      </c>
      <c r="J317" s="126"/>
      <c r="K317" s="127">
        <v>44636</v>
      </c>
    </row>
    <row r="318" spans="2:11" s="122" customFormat="1">
      <c r="B318" s="123" t="s">
        <v>249</v>
      </c>
      <c r="C318" s="124"/>
      <c r="D318" s="125" t="s">
        <v>37</v>
      </c>
      <c r="E318" s="125" t="s">
        <v>134</v>
      </c>
      <c r="F318" s="126"/>
      <c r="G318" s="125" t="s">
        <v>134</v>
      </c>
      <c r="H318" s="126"/>
      <c r="I318" s="125" t="s">
        <v>142</v>
      </c>
      <c r="J318" s="126"/>
      <c r="K318" s="125" t="s">
        <v>538</v>
      </c>
    </row>
    <row r="319" spans="2:11">
      <c r="B319" s="123" t="s">
        <v>249</v>
      </c>
      <c r="C319" s="124"/>
      <c r="D319" s="125" t="s">
        <v>45</v>
      </c>
      <c r="E319" s="120" t="s">
        <v>134</v>
      </c>
      <c r="F319" s="121"/>
      <c r="G319" s="120" t="s">
        <v>134</v>
      </c>
      <c r="H319" s="121"/>
      <c r="I319" s="125" t="s">
        <v>143</v>
      </c>
      <c r="J319" s="126"/>
      <c r="K319" s="125" t="s">
        <v>539</v>
      </c>
    </row>
    <row r="320" spans="2:11">
      <c r="B320" s="123" t="s">
        <v>249</v>
      </c>
      <c r="C320" s="124"/>
      <c r="D320" s="125" t="s">
        <v>45</v>
      </c>
      <c r="E320" s="120" t="s">
        <v>134</v>
      </c>
      <c r="F320" s="121"/>
      <c r="G320" s="120" t="s">
        <v>134</v>
      </c>
      <c r="H320" s="121"/>
      <c r="I320" s="125" t="s">
        <v>142</v>
      </c>
      <c r="J320" s="126"/>
      <c r="K320" s="125" t="s">
        <v>392</v>
      </c>
    </row>
    <row r="321" spans="2:11">
      <c r="B321" s="123" t="s">
        <v>249</v>
      </c>
      <c r="C321" s="124"/>
      <c r="D321" s="125" t="s">
        <v>37</v>
      </c>
      <c r="E321" s="120" t="s">
        <v>134</v>
      </c>
      <c r="F321" s="121"/>
      <c r="G321" s="120" t="s">
        <v>134</v>
      </c>
      <c r="H321" s="121"/>
      <c r="I321" s="125" t="s">
        <v>142</v>
      </c>
      <c r="J321" s="126"/>
      <c r="K321" s="125" t="s">
        <v>540</v>
      </c>
    </row>
    <row r="322" spans="2:11">
      <c r="B322" s="123" t="s">
        <v>249</v>
      </c>
      <c r="C322" s="124"/>
      <c r="D322" s="125" t="s">
        <v>359</v>
      </c>
      <c r="E322" s="120" t="s">
        <v>134</v>
      </c>
      <c r="F322" s="121"/>
      <c r="G322" s="120" t="s">
        <v>134</v>
      </c>
      <c r="H322" s="121"/>
      <c r="I322" s="125" t="s">
        <v>142</v>
      </c>
      <c r="J322" s="126"/>
      <c r="K322" s="125" t="s">
        <v>541</v>
      </c>
    </row>
    <row r="323" spans="2:11">
      <c r="B323" s="123" t="s">
        <v>249</v>
      </c>
      <c r="C323" s="124"/>
      <c r="D323" s="125" t="s">
        <v>449</v>
      </c>
      <c r="E323" s="120" t="s">
        <v>134</v>
      </c>
      <c r="F323" s="121"/>
      <c r="G323" s="120" t="s">
        <v>134</v>
      </c>
      <c r="H323" s="121"/>
      <c r="I323" s="125" t="s">
        <v>142</v>
      </c>
      <c r="J323" s="126"/>
      <c r="K323" s="125" t="s">
        <v>364</v>
      </c>
    </row>
    <row r="324" spans="2:11">
      <c r="B324" s="129" t="s">
        <v>542</v>
      </c>
      <c r="C324" s="130"/>
      <c r="D324" s="120" t="s">
        <v>114</v>
      </c>
      <c r="E324" s="120" t="s">
        <v>134</v>
      </c>
      <c r="F324" s="121"/>
      <c r="G324" s="120" t="s">
        <v>237</v>
      </c>
      <c r="H324" s="121"/>
      <c r="I324" s="120" t="s">
        <v>142</v>
      </c>
      <c r="J324" s="121"/>
      <c r="K324" s="131" t="s">
        <v>629</v>
      </c>
    </row>
    <row r="325" spans="2:11" s="122" customFormat="1">
      <c r="B325" s="132" t="s">
        <v>542</v>
      </c>
      <c r="C325" s="133"/>
      <c r="D325" s="125" t="s">
        <v>114</v>
      </c>
      <c r="E325" s="125" t="s">
        <v>134</v>
      </c>
      <c r="F325" s="126"/>
      <c r="G325" s="125" t="s">
        <v>237</v>
      </c>
      <c r="H325" s="126"/>
      <c r="I325" s="125" t="s">
        <v>142</v>
      </c>
      <c r="J325" s="126"/>
      <c r="K325" s="134" t="s">
        <v>596</v>
      </c>
    </row>
    <row r="326" spans="2:11" s="143" customFormat="1">
      <c r="B326" s="132" t="s">
        <v>542</v>
      </c>
      <c r="C326" s="133"/>
      <c r="D326" s="125" t="s">
        <v>114</v>
      </c>
      <c r="E326" s="125" t="s">
        <v>134</v>
      </c>
      <c r="F326" s="126"/>
      <c r="G326" s="125" t="s">
        <v>237</v>
      </c>
      <c r="H326" s="126"/>
      <c r="I326" s="125" t="s">
        <v>142</v>
      </c>
      <c r="J326" s="126"/>
      <c r="K326" s="134" t="s">
        <v>598</v>
      </c>
    </row>
    <row r="327" spans="2:11" s="143" customFormat="1">
      <c r="B327" s="132" t="s">
        <v>542</v>
      </c>
      <c r="C327" s="133"/>
      <c r="D327" s="125" t="s">
        <v>114</v>
      </c>
      <c r="E327" s="125" t="s">
        <v>134</v>
      </c>
      <c r="F327" s="126"/>
      <c r="G327" s="125" t="s">
        <v>237</v>
      </c>
      <c r="H327" s="126"/>
      <c r="I327" s="125" t="s">
        <v>142</v>
      </c>
      <c r="J327" s="126"/>
      <c r="K327" s="134" t="s">
        <v>597</v>
      </c>
    </row>
    <row r="328" spans="2:11" s="143" customFormat="1">
      <c r="B328" s="132" t="s">
        <v>542</v>
      </c>
      <c r="C328" s="133"/>
      <c r="D328" s="125" t="s">
        <v>114</v>
      </c>
      <c r="E328" s="125" t="s">
        <v>134</v>
      </c>
      <c r="F328" s="126"/>
      <c r="G328" s="125" t="s">
        <v>237</v>
      </c>
      <c r="H328" s="126"/>
      <c r="I328" s="125" t="s">
        <v>142</v>
      </c>
      <c r="J328" s="126"/>
      <c r="K328" s="134" t="s">
        <v>543</v>
      </c>
    </row>
    <row r="329" spans="2:11" s="122" customFormat="1">
      <c r="B329" s="129" t="s">
        <v>544</v>
      </c>
      <c r="C329" s="130"/>
      <c r="D329" s="120" t="s">
        <v>32</v>
      </c>
      <c r="E329" s="120" t="s">
        <v>134</v>
      </c>
      <c r="F329" s="121"/>
      <c r="G329" s="120" t="s">
        <v>237</v>
      </c>
      <c r="H329" s="121"/>
      <c r="I329" s="120" t="s">
        <v>142</v>
      </c>
      <c r="J329" s="121"/>
      <c r="K329" s="131" t="s">
        <v>617</v>
      </c>
    </row>
    <row r="330" spans="2:11" s="143" customFormat="1">
      <c r="B330" s="132" t="s">
        <v>544</v>
      </c>
      <c r="C330" s="133"/>
      <c r="D330" s="125" t="s">
        <v>32</v>
      </c>
      <c r="E330" s="125" t="s">
        <v>134</v>
      </c>
      <c r="F330" s="126"/>
      <c r="G330" s="125" t="s">
        <v>237</v>
      </c>
      <c r="H330" s="126"/>
      <c r="I330" s="125" t="s">
        <v>142</v>
      </c>
      <c r="J330" s="126"/>
      <c r="K330" s="134" t="s">
        <v>618</v>
      </c>
    </row>
    <row r="331" spans="2:11" s="122" customFormat="1">
      <c r="B331" s="132" t="s">
        <v>544</v>
      </c>
      <c r="C331" s="133"/>
      <c r="D331" s="125" t="s">
        <v>32</v>
      </c>
      <c r="E331" s="125" t="s">
        <v>134</v>
      </c>
      <c r="F331" s="126"/>
      <c r="G331" s="125" t="s">
        <v>237</v>
      </c>
      <c r="H331" s="126"/>
      <c r="I331" s="125" t="s">
        <v>142</v>
      </c>
      <c r="J331" s="126"/>
      <c r="K331" s="134" t="s">
        <v>545</v>
      </c>
    </row>
    <row r="332" spans="2:11">
      <c r="B332" s="132" t="s">
        <v>544</v>
      </c>
      <c r="C332" s="133"/>
      <c r="D332" s="125" t="s">
        <v>29</v>
      </c>
      <c r="E332" s="120" t="s">
        <v>134</v>
      </c>
      <c r="F332" s="121"/>
      <c r="G332" s="125" t="s">
        <v>237</v>
      </c>
      <c r="H332" s="126"/>
      <c r="I332" s="125" t="s">
        <v>285</v>
      </c>
      <c r="J332" s="126"/>
      <c r="K332" s="134" t="s">
        <v>546</v>
      </c>
    </row>
    <row r="333" spans="2:11">
      <c r="B333" s="132" t="s">
        <v>544</v>
      </c>
      <c r="C333" s="133"/>
      <c r="D333" s="125" t="s">
        <v>29</v>
      </c>
      <c r="E333" s="120" t="s">
        <v>134</v>
      </c>
      <c r="F333" s="121"/>
      <c r="G333" s="125" t="s">
        <v>237</v>
      </c>
      <c r="H333" s="126"/>
      <c r="I333" s="125" t="s">
        <v>142</v>
      </c>
      <c r="J333" s="126"/>
      <c r="K333" s="134" t="s">
        <v>547</v>
      </c>
    </row>
    <row r="334" spans="2:11" s="122" customFormat="1">
      <c r="B334" s="129" t="s">
        <v>351</v>
      </c>
      <c r="C334" s="130"/>
      <c r="D334" s="120" t="s">
        <v>2</v>
      </c>
      <c r="E334" s="120" t="s">
        <v>134</v>
      </c>
      <c r="F334" s="121"/>
      <c r="G334" s="120" t="s">
        <v>237</v>
      </c>
      <c r="H334" s="121"/>
      <c r="I334" s="131" t="s">
        <v>142</v>
      </c>
      <c r="J334" s="135"/>
      <c r="K334" s="131" t="s">
        <v>612</v>
      </c>
    </row>
    <row r="335" spans="2:11" s="143" customFormat="1">
      <c r="B335" s="132" t="s">
        <v>351</v>
      </c>
      <c r="C335" s="133"/>
      <c r="D335" s="125" t="s">
        <v>2</v>
      </c>
      <c r="E335" s="125" t="s">
        <v>134</v>
      </c>
      <c r="F335" s="126"/>
      <c r="G335" s="125" t="s">
        <v>237</v>
      </c>
      <c r="H335" s="126"/>
      <c r="I335" s="134" t="s">
        <v>142</v>
      </c>
      <c r="J335" s="136"/>
      <c r="K335" s="134" t="s">
        <v>591</v>
      </c>
    </row>
    <row r="336" spans="2:11" s="143" customFormat="1">
      <c r="B336" s="132" t="s">
        <v>351</v>
      </c>
      <c r="C336" s="133"/>
      <c r="D336" s="125" t="s">
        <v>2</v>
      </c>
      <c r="E336" s="125" t="s">
        <v>134</v>
      </c>
      <c r="F336" s="126"/>
      <c r="G336" s="125" t="s">
        <v>237</v>
      </c>
      <c r="H336" s="126"/>
      <c r="I336" s="134" t="s">
        <v>142</v>
      </c>
      <c r="J336" s="136"/>
      <c r="K336" s="134" t="s">
        <v>548</v>
      </c>
    </row>
    <row r="337" spans="2:11" s="122" customFormat="1">
      <c r="B337" s="129" t="s">
        <v>352</v>
      </c>
      <c r="C337" s="130"/>
      <c r="D337" s="120" t="s">
        <v>2</v>
      </c>
      <c r="E337" s="120" t="s">
        <v>134</v>
      </c>
      <c r="F337" s="121"/>
      <c r="G337" s="120" t="s">
        <v>237</v>
      </c>
      <c r="H337" s="121"/>
      <c r="I337" s="120" t="s">
        <v>142</v>
      </c>
      <c r="J337" s="121"/>
      <c r="K337" s="131" t="s">
        <v>626</v>
      </c>
    </row>
    <row r="338" spans="2:11" s="143" customFormat="1">
      <c r="B338" s="132" t="s">
        <v>352</v>
      </c>
      <c r="C338" s="133"/>
      <c r="D338" s="125" t="s">
        <v>2</v>
      </c>
      <c r="E338" s="125" t="s">
        <v>134</v>
      </c>
      <c r="F338" s="126"/>
      <c r="G338" s="125" t="s">
        <v>237</v>
      </c>
      <c r="H338" s="126"/>
      <c r="I338" s="125" t="s">
        <v>142</v>
      </c>
      <c r="J338" s="126"/>
      <c r="K338" s="134" t="s">
        <v>594</v>
      </c>
    </row>
    <row r="339" spans="2:11" s="143" customFormat="1">
      <c r="B339" s="132" t="s">
        <v>352</v>
      </c>
      <c r="C339" s="133"/>
      <c r="D339" s="125" t="s">
        <v>2</v>
      </c>
      <c r="E339" s="125" t="s">
        <v>134</v>
      </c>
      <c r="F339" s="126"/>
      <c r="G339" s="125" t="s">
        <v>237</v>
      </c>
      <c r="H339" s="126"/>
      <c r="I339" s="125" t="s">
        <v>142</v>
      </c>
      <c r="J339" s="126"/>
      <c r="K339" s="134" t="s">
        <v>574</v>
      </c>
    </row>
    <row r="340" spans="2:11">
      <c r="B340" s="132" t="s">
        <v>352</v>
      </c>
      <c r="C340" s="133"/>
      <c r="D340" s="125" t="s">
        <v>2</v>
      </c>
      <c r="E340" s="120" t="s">
        <v>134</v>
      </c>
      <c r="F340" s="121"/>
      <c r="G340" s="125" t="s">
        <v>237</v>
      </c>
      <c r="H340" s="126"/>
      <c r="I340" s="125" t="s">
        <v>142</v>
      </c>
      <c r="J340" s="126"/>
      <c r="K340" s="134" t="s">
        <v>365</v>
      </c>
    </row>
    <row r="341" spans="2:11">
      <c r="B341" s="132" t="s">
        <v>352</v>
      </c>
      <c r="C341" s="133"/>
      <c r="D341" s="125" t="s">
        <v>2</v>
      </c>
      <c r="E341" s="120" t="s">
        <v>134</v>
      </c>
      <c r="F341" s="121"/>
      <c r="G341" s="125" t="s">
        <v>237</v>
      </c>
      <c r="H341" s="126"/>
      <c r="I341" s="125" t="s">
        <v>134</v>
      </c>
      <c r="J341" s="126"/>
      <c r="K341" s="134" t="s">
        <v>549</v>
      </c>
    </row>
    <row r="342" spans="2:11">
      <c r="B342" s="132" t="s">
        <v>352</v>
      </c>
      <c r="C342" s="133"/>
      <c r="D342" s="125" t="s">
        <v>134</v>
      </c>
      <c r="E342" s="120" t="s">
        <v>134</v>
      </c>
      <c r="F342" s="121"/>
      <c r="G342" s="125" t="s">
        <v>237</v>
      </c>
      <c r="H342" s="126"/>
      <c r="I342" s="125" t="s">
        <v>134</v>
      </c>
      <c r="J342" s="126"/>
      <c r="K342" s="134" t="s">
        <v>550</v>
      </c>
    </row>
    <row r="343" spans="2:11" s="122" customFormat="1">
      <c r="B343" s="129" t="s">
        <v>250</v>
      </c>
      <c r="C343" s="130"/>
      <c r="D343" s="120" t="s">
        <v>19</v>
      </c>
      <c r="E343" s="120" t="s">
        <v>134</v>
      </c>
      <c r="F343" s="121"/>
      <c r="G343" s="120" t="s">
        <v>237</v>
      </c>
      <c r="H343" s="121"/>
      <c r="I343" s="120" t="s">
        <v>144</v>
      </c>
      <c r="J343" s="121"/>
      <c r="K343" s="131" t="s">
        <v>628</v>
      </c>
    </row>
    <row r="344" spans="2:11" s="143" customFormat="1">
      <c r="B344" s="132" t="s">
        <v>250</v>
      </c>
      <c r="C344" s="133"/>
      <c r="D344" s="125" t="s">
        <v>19</v>
      </c>
      <c r="E344" s="125" t="s">
        <v>134</v>
      </c>
      <c r="F344" s="126"/>
      <c r="G344" s="125" t="s">
        <v>237</v>
      </c>
      <c r="H344" s="126"/>
      <c r="I344" s="125" t="s">
        <v>142</v>
      </c>
      <c r="J344" s="126"/>
      <c r="K344" s="134" t="s">
        <v>615</v>
      </c>
    </row>
    <row r="345" spans="2:11" s="143" customFormat="1">
      <c r="B345" s="132" t="s">
        <v>250</v>
      </c>
      <c r="C345" s="133"/>
      <c r="D345" s="125" t="s">
        <v>19</v>
      </c>
      <c r="E345" s="125" t="s">
        <v>134</v>
      </c>
      <c r="F345" s="126"/>
      <c r="G345" s="125" t="s">
        <v>237</v>
      </c>
      <c r="H345" s="126"/>
      <c r="I345" s="125" t="s">
        <v>142</v>
      </c>
      <c r="J345" s="126"/>
      <c r="K345" s="134" t="s">
        <v>588</v>
      </c>
    </row>
    <row r="346" spans="2:11" s="143" customFormat="1">
      <c r="B346" s="132" t="s">
        <v>250</v>
      </c>
      <c r="C346" s="133"/>
      <c r="D346" s="125" t="s">
        <v>19</v>
      </c>
      <c r="E346" s="125" t="s">
        <v>134</v>
      </c>
      <c r="F346" s="126"/>
      <c r="G346" s="125" t="s">
        <v>237</v>
      </c>
      <c r="H346" s="126"/>
      <c r="I346" s="125" t="s">
        <v>144</v>
      </c>
      <c r="J346" s="126"/>
      <c r="K346" s="134" t="s">
        <v>551</v>
      </c>
    </row>
    <row r="347" spans="2:11">
      <c r="B347" s="132" t="s">
        <v>250</v>
      </c>
      <c r="C347" s="133"/>
      <c r="D347" s="125" t="s">
        <v>19</v>
      </c>
      <c r="E347" s="120" t="s">
        <v>134</v>
      </c>
      <c r="F347" s="121"/>
      <c r="G347" s="125" t="s">
        <v>237</v>
      </c>
      <c r="H347" s="126"/>
      <c r="I347" s="125" t="s">
        <v>142</v>
      </c>
      <c r="J347" s="126"/>
      <c r="K347" s="134" t="s">
        <v>409</v>
      </c>
    </row>
    <row r="348" spans="2:11">
      <c r="B348" s="132" t="s">
        <v>250</v>
      </c>
      <c r="C348" s="133"/>
      <c r="D348" s="125" t="s">
        <v>2</v>
      </c>
      <c r="E348" s="120" t="s">
        <v>134</v>
      </c>
      <c r="F348" s="121"/>
      <c r="G348" s="125" t="s">
        <v>237</v>
      </c>
      <c r="H348" s="126"/>
      <c r="I348" s="125" t="s">
        <v>285</v>
      </c>
      <c r="J348" s="126"/>
      <c r="K348" s="134" t="s">
        <v>394</v>
      </c>
    </row>
    <row r="349" spans="2:11">
      <c r="B349" s="132" t="s">
        <v>250</v>
      </c>
      <c r="C349" s="133"/>
      <c r="D349" s="125" t="s">
        <v>2</v>
      </c>
      <c r="E349" s="120" t="s">
        <v>134</v>
      </c>
      <c r="F349" s="121"/>
      <c r="G349" s="125" t="s">
        <v>237</v>
      </c>
      <c r="H349" s="126"/>
      <c r="I349" s="125" t="s">
        <v>142</v>
      </c>
      <c r="J349" s="126"/>
      <c r="K349" s="134" t="s">
        <v>552</v>
      </c>
    </row>
    <row r="350" spans="2:11" s="122" customFormat="1">
      <c r="B350" s="129" t="s">
        <v>553</v>
      </c>
      <c r="C350" s="130"/>
      <c r="D350" s="120" t="s">
        <v>254</v>
      </c>
      <c r="E350" s="120" t="s">
        <v>134</v>
      </c>
      <c r="F350" s="121"/>
      <c r="G350" s="120" t="s">
        <v>134</v>
      </c>
      <c r="H350" s="121"/>
      <c r="I350" s="131" t="s">
        <v>302</v>
      </c>
      <c r="J350" s="135"/>
      <c r="K350" s="131" t="s">
        <v>554</v>
      </c>
    </row>
    <row r="351" spans="2:11">
      <c r="B351" s="132" t="s">
        <v>553</v>
      </c>
      <c r="C351" s="133"/>
      <c r="D351" s="125" t="s">
        <v>555</v>
      </c>
      <c r="E351" s="120" t="s">
        <v>134</v>
      </c>
      <c r="F351" s="121"/>
      <c r="G351" s="120" t="s">
        <v>134</v>
      </c>
      <c r="H351" s="121"/>
      <c r="I351" s="125" t="s">
        <v>144</v>
      </c>
      <c r="J351" s="126"/>
      <c r="K351" s="134" t="s">
        <v>556</v>
      </c>
    </row>
    <row r="352" spans="2:11">
      <c r="B352" s="132" t="s">
        <v>553</v>
      </c>
      <c r="C352" s="133"/>
      <c r="D352" s="125" t="s">
        <v>557</v>
      </c>
      <c r="E352" s="120" t="s">
        <v>134</v>
      </c>
      <c r="F352" s="121"/>
      <c r="G352" s="120" t="s">
        <v>134</v>
      </c>
      <c r="H352" s="121"/>
      <c r="I352" s="134" t="s">
        <v>285</v>
      </c>
      <c r="J352" s="136"/>
      <c r="K352" s="134" t="s">
        <v>558</v>
      </c>
    </row>
    <row r="353" spans="2:11">
      <c r="B353" s="132" t="s">
        <v>553</v>
      </c>
      <c r="C353" s="133"/>
      <c r="D353" s="125" t="s">
        <v>559</v>
      </c>
      <c r="E353" s="120" t="s">
        <v>134</v>
      </c>
      <c r="F353" s="121"/>
      <c r="G353" s="120" t="s">
        <v>134</v>
      </c>
      <c r="H353" s="121"/>
      <c r="I353" s="134" t="s">
        <v>285</v>
      </c>
      <c r="J353" s="136"/>
      <c r="K353" s="134" t="s">
        <v>560</v>
      </c>
    </row>
    <row r="354" spans="2:11">
      <c r="B354" s="132" t="s">
        <v>553</v>
      </c>
      <c r="C354" s="133"/>
      <c r="D354" s="125" t="s">
        <v>443</v>
      </c>
      <c r="E354" s="120" t="s">
        <v>134</v>
      </c>
      <c r="F354" s="121"/>
      <c r="G354" s="120" t="s">
        <v>134</v>
      </c>
      <c r="H354" s="121"/>
      <c r="I354" s="125" t="s">
        <v>142</v>
      </c>
      <c r="J354" s="126"/>
      <c r="K354" s="134" t="s">
        <v>561</v>
      </c>
    </row>
    <row r="355" spans="2:11" s="122" customFormat="1">
      <c r="B355" s="129" t="s">
        <v>578</v>
      </c>
      <c r="C355" s="130"/>
      <c r="D355" s="120" t="s">
        <v>488</v>
      </c>
      <c r="E355" s="120" t="s">
        <v>134</v>
      </c>
      <c r="F355" s="121"/>
      <c r="G355" s="120" t="s">
        <v>134</v>
      </c>
      <c r="H355" s="121"/>
      <c r="I355" s="131" t="s">
        <v>142</v>
      </c>
      <c r="J355" s="135"/>
      <c r="K355" s="131" t="s">
        <v>614</v>
      </c>
    </row>
    <row r="356" spans="2:11" s="143" customFormat="1">
      <c r="B356" s="132" t="s">
        <v>578</v>
      </c>
      <c r="C356" s="133"/>
      <c r="D356" s="125" t="s">
        <v>500</v>
      </c>
      <c r="E356" s="125" t="s">
        <v>134</v>
      </c>
      <c r="F356" s="126"/>
      <c r="G356" s="125" t="s">
        <v>134</v>
      </c>
      <c r="H356" s="126"/>
      <c r="I356" s="134" t="s">
        <v>143</v>
      </c>
      <c r="J356" s="136"/>
      <c r="K356" s="134" t="s">
        <v>599</v>
      </c>
    </row>
    <row r="357" spans="2:11" s="143" customFormat="1">
      <c r="B357" s="132" t="s">
        <v>578</v>
      </c>
      <c r="C357" s="133"/>
      <c r="D357" s="125" t="s">
        <v>500</v>
      </c>
      <c r="E357" s="125" t="s">
        <v>134</v>
      </c>
      <c r="F357" s="126"/>
      <c r="G357" s="125" t="s">
        <v>134</v>
      </c>
      <c r="H357" s="126"/>
      <c r="I357" s="134" t="s">
        <v>142</v>
      </c>
      <c r="J357" s="136"/>
      <c r="K357" s="134" t="s">
        <v>579</v>
      </c>
    </row>
    <row r="358" spans="2:11" s="122" customFormat="1">
      <c r="B358" s="129" t="s">
        <v>353</v>
      </c>
      <c r="C358" s="130"/>
      <c r="D358" s="120" t="s">
        <v>56</v>
      </c>
      <c r="E358" s="120" t="s">
        <v>134</v>
      </c>
      <c r="F358" s="121"/>
      <c r="G358" s="120" t="s">
        <v>134</v>
      </c>
      <c r="H358" s="121"/>
      <c r="I358" s="131" t="s">
        <v>142</v>
      </c>
      <c r="J358" s="135"/>
      <c r="K358" s="131" t="s">
        <v>622</v>
      </c>
    </row>
    <row r="359" spans="2:11" s="143" customFormat="1">
      <c r="B359" s="132" t="s">
        <v>353</v>
      </c>
      <c r="C359" s="133"/>
      <c r="D359" s="125" t="s">
        <v>53</v>
      </c>
      <c r="E359" s="125" t="s">
        <v>134</v>
      </c>
      <c r="F359" s="126"/>
      <c r="G359" s="125" t="s">
        <v>134</v>
      </c>
      <c r="H359" s="126"/>
      <c r="I359" s="134" t="s">
        <v>144</v>
      </c>
      <c r="J359" s="136"/>
      <c r="K359" s="134" t="s">
        <v>604</v>
      </c>
    </row>
    <row r="360" spans="2:11" s="143" customFormat="1">
      <c r="B360" s="132" t="s">
        <v>353</v>
      </c>
      <c r="C360" s="133"/>
      <c r="D360" s="125" t="s">
        <v>53</v>
      </c>
      <c r="E360" s="125" t="s">
        <v>134</v>
      </c>
      <c r="F360" s="126"/>
      <c r="G360" s="125" t="s">
        <v>134</v>
      </c>
      <c r="H360" s="126"/>
      <c r="I360" s="134" t="s">
        <v>142</v>
      </c>
      <c r="J360" s="136"/>
      <c r="K360" s="134" t="s">
        <v>581</v>
      </c>
    </row>
    <row r="361" spans="2:11" s="143" customFormat="1">
      <c r="B361" s="132" t="s">
        <v>353</v>
      </c>
      <c r="C361" s="133"/>
      <c r="D361" s="125" t="s">
        <v>53</v>
      </c>
      <c r="E361" s="125" t="s">
        <v>134</v>
      </c>
      <c r="F361" s="126"/>
      <c r="G361" s="125" t="s">
        <v>134</v>
      </c>
      <c r="H361" s="126"/>
      <c r="I361" s="134" t="s">
        <v>144</v>
      </c>
      <c r="J361" s="136"/>
      <c r="K361" s="134" t="s">
        <v>562</v>
      </c>
    </row>
    <row r="362" spans="2:11">
      <c r="B362" s="132" t="s">
        <v>353</v>
      </c>
      <c r="C362" s="133"/>
      <c r="D362" s="125" t="s">
        <v>53</v>
      </c>
      <c r="E362" s="120" t="s">
        <v>134</v>
      </c>
      <c r="F362" s="121"/>
      <c r="G362" s="120" t="s">
        <v>134</v>
      </c>
      <c r="H362" s="121"/>
      <c r="I362" s="134" t="s">
        <v>285</v>
      </c>
      <c r="J362" s="136"/>
      <c r="K362" s="134" t="s">
        <v>563</v>
      </c>
    </row>
    <row r="363" spans="2:11">
      <c r="B363" s="132" t="s">
        <v>353</v>
      </c>
      <c r="C363" s="133"/>
      <c r="D363" s="125" t="s">
        <v>53</v>
      </c>
      <c r="E363" s="120" t="s">
        <v>134</v>
      </c>
      <c r="F363" s="121"/>
      <c r="G363" s="120" t="s">
        <v>134</v>
      </c>
      <c r="H363" s="121"/>
      <c r="I363" s="134" t="s">
        <v>142</v>
      </c>
      <c r="J363" s="136"/>
      <c r="K363" s="134" t="s">
        <v>564</v>
      </c>
    </row>
    <row r="364" spans="2:11">
      <c r="B364" s="132" t="s">
        <v>353</v>
      </c>
      <c r="C364" s="133"/>
      <c r="D364" s="125" t="s">
        <v>56</v>
      </c>
      <c r="E364" s="120" t="s">
        <v>134</v>
      </c>
      <c r="F364" s="121"/>
      <c r="G364" s="120" t="s">
        <v>134</v>
      </c>
      <c r="H364" s="121"/>
      <c r="I364" s="125" t="s">
        <v>143</v>
      </c>
      <c r="J364" s="126"/>
      <c r="K364" s="134" t="s">
        <v>565</v>
      </c>
    </row>
    <row r="365" spans="2:11">
      <c r="B365" s="132" t="s">
        <v>353</v>
      </c>
      <c r="C365" s="133"/>
      <c r="D365" s="125" t="s">
        <v>56</v>
      </c>
      <c r="E365" s="120" t="s">
        <v>134</v>
      </c>
      <c r="F365" s="121"/>
      <c r="G365" s="120" t="s">
        <v>134</v>
      </c>
      <c r="H365" s="121"/>
      <c r="I365" s="134" t="s">
        <v>142</v>
      </c>
      <c r="J365" s="136"/>
      <c r="K365" s="134" t="s">
        <v>566</v>
      </c>
    </row>
    <row r="366" spans="2:11">
      <c r="B366" s="132" t="s">
        <v>353</v>
      </c>
      <c r="C366" s="133"/>
      <c r="D366" s="125" t="s">
        <v>443</v>
      </c>
      <c r="E366" s="120" t="s">
        <v>134</v>
      </c>
      <c r="F366" s="121"/>
      <c r="G366" s="120" t="s">
        <v>134</v>
      </c>
      <c r="H366" s="121"/>
      <c r="I366" s="134" t="s">
        <v>142</v>
      </c>
      <c r="J366" s="136"/>
      <c r="K366" s="134" t="s">
        <v>567</v>
      </c>
    </row>
    <row r="367" spans="2:11" s="122" customFormat="1">
      <c r="B367" s="129" t="s">
        <v>568</v>
      </c>
      <c r="C367" s="130"/>
      <c r="D367" s="120" t="s">
        <v>45</v>
      </c>
      <c r="E367" s="120" t="s">
        <v>134</v>
      </c>
      <c r="F367" s="121"/>
      <c r="G367" s="120" t="s">
        <v>134</v>
      </c>
      <c r="H367" s="121"/>
      <c r="I367" s="131" t="s">
        <v>142</v>
      </c>
      <c r="J367" s="135"/>
      <c r="K367" s="131" t="s">
        <v>627</v>
      </c>
    </row>
    <row r="368" spans="2:11" s="143" customFormat="1">
      <c r="B368" s="132" t="s">
        <v>568</v>
      </c>
      <c r="C368" s="133"/>
      <c r="D368" s="125" t="s">
        <v>45</v>
      </c>
      <c r="E368" s="125" t="s">
        <v>134</v>
      </c>
      <c r="F368" s="126"/>
      <c r="G368" s="125" t="s">
        <v>134</v>
      </c>
      <c r="H368" s="126"/>
      <c r="I368" s="134" t="s">
        <v>144</v>
      </c>
      <c r="J368" s="136"/>
      <c r="K368" s="134" t="s">
        <v>602</v>
      </c>
    </row>
    <row r="369" spans="2:11" s="143" customFormat="1">
      <c r="B369" s="132" t="s">
        <v>568</v>
      </c>
      <c r="C369" s="133"/>
      <c r="D369" s="125" t="s">
        <v>45</v>
      </c>
      <c r="E369" s="125" t="s">
        <v>134</v>
      </c>
      <c r="F369" s="126"/>
      <c r="G369" s="125" t="s">
        <v>134</v>
      </c>
      <c r="H369" s="126"/>
      <c r="I369" s="134" t="s">
        <v>142</v>
      </c>
      <c r="J369" s="136"/>
      <c r="K369" s="134" t="s">
        <v>589</v>
      </c>
    </row>
    <row r="370" spans="2:11" s="143" customFormat="1">
      <c r="B370" s="132" t="s">
        <v>568</v>
      </c>
      <c r="C370" s="133"/>
      <c r="D370" s="125" t="s">
        <v>45</v>
      </c>
      <c r="E370" s="125" t="s">
        <v>134</v>
      </c>
      <c r="F370" s="126"/>
      <c r="G370" s="125" t="s">
        <v>134</v>
      </c>
      <c r="H370" s="126"/>
      <c r="I370" s="134" t="s">
        <v>285</v>
      </c>
      <c r="J370" s="136"/>
      <c r="K370" s="134" t="s">
        <v>587</v>
      </c>
    </row>
    <row r="371" spans="2:11" s="122" customFormat="1">
      <c r="B371" s="132" t="s">
        <v>568</v>
      </c>
      <c r="C371" s="133"/>
      <c r="D371" s="125" t="s">
        <v>45</v>
      </c>
      <c r="E371" s="125" t="s">
        <v>134</v>
      </c>
      <c r="F371" s="126"/>
      <c r="G371" s="125" t="s">
        <v>134</v>
      </c>
      <c r="H371" s="126"/>
      <c r="I371" s="134" t="s">
        <v>144</v>
      </c>
      <c r="J371" s="136"/>
      <c r="K371" s="134" t="s">
        <v>569</v>
      </c>
    </row>
    <row r="372" spans="2:11">
      <c r="B372" s="132" t="s">
        <v>568</v>
      </c>
      <c r="C372" s="133"/>
      <c r="D372" s="125" t="s">
        <v>45</v>
      </c>
      <c r="E372" s="120" t="s">
        <v>134</v>
      </c>
      <c r="F372" s="121"/>
      <c r="G372" s="120" t="s">
        <v>134</v>
      </c>
      <c r="H372" s="121"/>
      <c r="I372" s="134" t="s">
        <v>142</v>
      </c>
      <c r="J372" s="136"/>
      <c r="K372" s="134" t="s">
        <v>570</v>
      </c>
    </row>
    <row r="373" spans="2:11">
      <c r="B373" s="132" t="s">
        <v>568</v>
      </c>
      <c r="C373" s="133"/>
      <c r="D373" s="125" t="s">
        <v>446</v>
      </c>
      <c r="E373" s="120" t="s">
        <v>134</v>
      </c>
      <c r="F373" s="121"/>
      <c r="G373" s="120" t="s">
        <v>134</v>
      </c>
      <c r="H373" s="121"/>
      <c r="I373" s="125" t="s">
        <v>142</v>
      </c>
      <c r="J373" s="126"/>
      <c r="K373" s="134" t="s">
        <v>571</v>
      </c>
    </row>
    <row r="374" spans="2:11">
      <c r="B374" s="132" t="s">
        <v>568</v>
      </c>
      <c r="C374" s="133"/>
      <c r="D374" s="125" t="s">
        <v>396</v>
      </c>
      <c r="E374" s="120" t="s">
        <v>134</v>
      </c>
      <c r="F374" s="121"/>
      <c r="G374" s="120" t="s">
        <v>134</v>
      </c>
      <c r="H374" s="121"/>
      <c r="I374" s="134" t="s">
        <v>142</v>
      </c>
      <c r="J374" s="136"/>
      <c r="K374" s="134" t="s">
        <v>572</v>
      </c>
    </row>
    <row r="375" spans="2:11">
      <c r="B375" s="38" t="s">
        <v>608</v>
      </c>
    </row>
  </sheetData>
  <sheetProtection algorithmName="SHA-512" hashValue="sGMImP52DqSCWPur20F2XhNh4a245fMDIbhmsedFY67NqU0g27qBZ0B1zgU2JqWvdqGs3a6Yc5fIPNcNGyJamA==" saltValue="A5v6akvMLAM2NagXCQLIwQ==" spinCount="100000" sheet="1" objects="1" scenarios="1"/>
  <autoFilter ref="B6:K375" xr:uid="{978D91DB-3CE8-43E2-AD97-2AB0E2BD96B3}"/>
  <mergeCells count="1">
    <mergeCell ref="D4:E4"/>
  </mergeCells>
  <phoneticPr fontId="487" type="noConversion"/>
  <pageMargins left="0.7" right="0.7" top="0.75" bottom="0.75" header="0.3" footer="0.3"/>
  <pageSetup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R166"/>
  <sheetViews>
    <sheetView zoomScale="90" zoomScaleNormal="90" workbookViewId="0">
      <pane ySplit="8" topLeftCell="A9" activePane="bottomLeft" state="frozen"/>
      <selection pane="bottomLeft" activeCell="B5" sqref="B5"/>
    </sheetView>
  </sheetViews>
  <sheetFormatPr defaultColWidth="10.69921875" defaultRowHeight="12.5"/>
  <cols>
    <col min="1" max="1" width="4.796875" style="3" customWidth="1"/>
    <col min="2" max="2" width="47.796875" style="3" customWidth="1"/>
    <col min="3" max="3" width="1.796875" style="3" customWidth="1"/>
    <col min="4" max="4" width="17.69921875" style="3" customWidth="1"/>
    <col min="5" max="5" width="16.296875" style="3" customWidth="1"/>
    <col min="6" max="16384" width="10.69921875" style="3"/>
  </cols>
  <sheetData>
    <row r="1" spans="1:5" ht="9" hidden="1" customHeight="1">
      <c r="A1" s="4" t="s">
        <v>228</v>
      </c>
      <c r="B1" s="3">
        <v>1</v>
      </c>
      <c r="C1" s="3">
        <f>B1+1</f>
        <v>2</v>
      </c>
      <c r="D1" s="3" t="e">
        <f>#REF!+1</f>
        <v>#REF!</v>
      </c>
      <c r="E1" s="3" t="e">
        <f>#REF!+1</f>
        <v>#REF!</v>
      </c>
    </row>
    <row r="2" spans="1:5" s="1" customFormat="1" ht="60" customHeight="1">
      <c r="B2" s="23"/>
      <c r="C2" s="23"/>
      <c r="D2" s="23"/>
      <c r="E2" s="23"/>
    </row>
    <row r="3" spans="1:5" s="1" customFormat="1" ht="60" customHeight="1">
      <c r="B3" s="25" t="s">
        <v>321</v>
      </c>
      <c r="C3" s="24"/>
      <c r="D3" s="24"/>
      <c r="E3" s="24"/>
    </row>
    <row r="4" spans="1:5" s="1" customFormat="1" ht="20.25" customHeight="1">
      <c r="B4" s="54">
        <v>46143</v>
      </c>
    </row>
    <row r="5" spans="1:5" s="1" customFormat="1" ht="20.25" customHeight="1"/>
    <row r="6" spans="1:5" s="1" customFormat="1" ht="20.25" customHeight="1" thickBot="1">
      <c r="D6" s="79" t="s">
        <v>261</v>
      </c>
      <c r="E6" s="26"/>
    </row>
    <row r="7" spans="1:5" s="1" customFormat="1" ht="19.5" customHeight="1">
      <c r="B7" s="381"/>
      <c r="C7" s="12"/>
      <c r="D7" s="48" t="s">
        <v>262</v>
      </c>
    </row>
    <row r="8" spans="1:5" s="1" customFormat="1" ht="14">
      <c r="B8" s="381"/>
      <c r="C8" s="12"/>
      <c r="D8" s="26" t="s">
        <v>260</v>
      </c>
    </row>
    <row r="9" spans="1:5" s="1" customFormat="1" ht="20.25" customHeight="1">
      <c r="B9" s="56" t="s">
        <v>162</v>
      </c>
      <c r="C9" s="57"/>
      <c r="D9" s="58" t="s">
        <v>237</v>
      </c>
    </row>
    <row r="10" spans="1:5" ht="20.25" customHeight="1">
      <c r="B10" s="56" t="s">
        <v>139</v>
      </c>
      <c r="C10" s="57"/>
      <c r="D10" s="58" t="s">
        <v>266</v>
      </c>
    </row>
    <row r="11" spans="1:5" ht="20.25" customHeight="1">
      <c r="B11" s="56" t="s">
        <v>580</v>
      </c>
      <c r="C11" s="57"/>
      <c r="D11" s="58" t="s">
        <v>266</v>
      </c>
    </row>
    <row r="12" spans="1:5" ht="20.25" customHeight="1">
      <c r="B12" s="56" t="s">
        <v>147</v>
      </c>
      <c r="C12" s="57"/>
      <c r="D12" s="58" t="s">
        <v>253</v>
      </c>
    </row>
    <row r="13" spans="1:5" ht="20.25" customHeight="1">
      <c r="B13" s="56" t="s">
        <v>83</v>
      </c>
      <c r="C13" s="57"/>
      <c r="D13" s="58" t="s">
        <v>266</v>
      </c>
    </row>
    <row r="14" spans="1:5" ht="20.25" customHeight="1">
      <c r="B14" s="56" t="s">
        <v>128</v>
      </c>
      <c r="C14" s="57"/>
      <c r="D14" s="58" t="s">
        <v>266</v>
      </c>
    </row>
    <row r="15" spans="1:5" ht="20.25" customHeight="1">
      <c r="B15" s="56" t="s">
        <v>611</v>
      </c>
      <c r="C15" s="57"/>
      <c r="D15" s="58" t="s">
        <v>266</v>
      </c>
    </row>
    <row r="16" spans="1:5" ht="20.25" customHeight="1">
      <c r="B16" s="56" t="s">
        <v>23</v>
      </c>
      <c r="C16" s="57"/>
      <c r="D16" s="58" t="s">
        <v>266</v>
      </c>
    </row>
    <row r="17" spans="2:18" ht="20.25" customHeight="1">
      <c r="B17" s="56" t="s">
        <v>1</v>
      </c>
      <c r="C17" s="57"/>
      <c r="D17" s="58" t="s">
        <v>237</v>
      </c>
    </row>
    <row r="18" spans="2:18" s="55" customFormat="1" ht="20.25" customHeight="1">
      <c r="B18" s="61" t="s">
        <v>129</v>
      </c>
      <c r="C18" s="62"/>
      <c r="D18" s="63" t="s">
        <v>266</v>
      </c>
    </row>
    <row r="19" spans="2:18" ht="20.25" customHeight="1">
      <c r="B19" s="56" t="s">
        <v>36</v>
      </c>
      <c r="C19" s="57"/>
      <c r="D19" s="58" t="s">
        <v>266</v>
      </c>
    </row>
    <row r="20" spans="2:18" ht="20.25" customHeight="1">
      <c r="B20" s="56" t="s">
        <v>116</v>
      </c>
      <c r="C20" s="57"/>
      <c r="D20" s="58" t="s">
        <v>266</v>
      </c>
    </row>
    <row r="21" spans="2:18" ht="20.25" customHeight="1">
      <c r="B21" s="56" t="s">
        <v>70</v>
      </c>
      <c r="C21" s="57"/>
      <c r="D21" s="58" t="s">
        <v>266</v>
      </c>
    </row>
    <row r="22" spans="2:18" ht="20.25" customHeight="1">
      <c r="B22" s="56" t="s">
        <v>154</v>
      </c>
      <c r="C22" s="57"/>
      <c r="D22" s="58" t="s">
        <v>266</v>
      </c>
    </row>
    <row r="23" spans="2:18" ht="20.25" customHeight="1">
      <c r="B23" s="56" t="s">
        <v>146</v>
      </c>
      <c r="C23" s="57"/>
      <c r="D23" s="58" t="s">
        <v>253</v>
      </c>
    </row>
    <row r="24" spans="2:18" ht="20.25" customHeight="1">
      <c r="B24" s="56" t="s">
        <v>67</v>
      </c>
      <c r="C24" s="57"/>
      <c r="D24" s="58" t="s">
        <v>266</v>
      </c>
    </row>
    <row r="25" spans="2:18" ht="20.25" customHeight="1">
      <c r="B25" s="56" t="s">
        <v>140</v>
      </c>
      <c r="C25" s="57"/>
      <c r="D25" s="58" t="s">
        <v>266</v>
      </c>
    </row>
    <row r="26" spans="2:18" ht="20.25" customHeight="1">
      <c r="B26" s="56" t="s">
        <v>11</v>
      </c>
      <c r="C26" s="57"/>
      <c r="D26" s="58" t="s">
        <v>266</v>
      </c>
    </row>
    <row r="27" spans="2:18" ht="20.25" customHeight="1">
      <c r="B27" s="56" t="s">
        <v>78</v>
      </c>
      <c r="C27" s="57"/>
      <c r="D27" s="58" t="s">
        <v>266</v>
      </c>
    </row>
    <row r="28" spans="2:18" ht="20.25" customHeight="1">
      <c r="B28" s="56" t="s">
        <v>316</v>
      </c>
      <c r="C28" s="57"/>
      <c r="D28" s="58" t="s">
        <v>134</v>
      </c>
    </row>
    <row r="29" spans="2:18" ht="20.25" customHeight="1">
      <c r="B29" s="56" t="s">
        <v>20</v>
      </c>
      <c r="C29" s="57"/>
      <c r="D29" s="58" t="s">
        <v>266</v>
      </c>
    </row>
    <row r="30" spans="2:18" ht="20.25" customHeight="1">
      <c r="B30" s="56" t="s">
        <v>89</v>
      </c>
      <c r="C30" s="57"/>
      <c r="D30" s="58" t="s">
        <v>266</v>
      </c>
    </row>
    <row r="31" spans="2:18" ht="20.25" customHeight="1">
      <c r="B31" s="56" t="s">
        <v>135</v>
      </c>
      <c r="C31" s="57"/>
      <c r="D31" s="58" t="s">
        <v>266</v>
      </c>
    </row>
    <row r="32" spans="2:18" ht="20.25" customHeight="1">
      <c r="B32" s="56" t="s">
        <v>122</v>
      </c>
      <c r="C32" s="57"/>
      <c r="D32" s="58" t="s">
        <v>266</v>
      </c>
      <c r="H32" s="2"/>
      <c r="I32" s="2"/>
      <c r="J32" s="2"/>
      <c r="K32" s="2"/>
      <c r="L32" s="2"/>
      <c r="M32" s="2"/>
      <c r="N32" s="2"/>
      <c r="O32" s="2"/>
      <c r="P32" s="2"/>
      <c r="Q32" s="2"/>
      <c r="R32" s="2"/>
    </row>
    <row r="33" spans="1:18" ht="18.75" customHeight="1">
      <c r="B33" s="56" t="s">
        <v>97</v>
      </c>
      <c r="C33" s="57"/>
      <c r="D33" s="58" t="s">
        <v>266</v>
      </c>
    </row>
    <row r="34" spans="1:18" ht="20.25" customHeight="1">
      <c r="B34" s="56" t="s">
        <v>96</v>
      </c>
      <c r="C34" s="57"/>
      <c r="D34" s="58" t="s">
        <v>266</v>
      </c>
    </row>
    <row r="35" spans="1:18" ht="20.25" customHeight="1">
      <c r="B35" s="56" t="s">
        <v>138</v>
      </c>
      <c r="C35" s="57"/>
      <c r="D35" s="58" t="s">
        <v>266</v>
      </c>
    </row>
    <row r="36" spans="1:18" ht="20.25" customHeight="1">
      <c r="B36" s="56" t="s">
        <v>25</v>
      </c>
      <c r="C36" s="57"/>
      <c r="D36" s="58" t="s">
        <v>237</v>
      </c>
    </row>
    <row r="37" spans="1:18" ht="20.25" customHeight="1">
      <c r="B37" s="56" t="s">
        <v>271</v>
      </c>
      <c r="C37" s="57"/>
      <c r="D37" s="58" t="s">
        <v>134</v>
      </c>
    </row>
    <row r="38" spans="1:18" s="2" customFormat="1" ht="20.25" customHeight="1">
      <c r="A38" s="3"/>
      <c r="B38" s="56" t="s">
        <v>30</v>
      </c>
      <c r="C38" s="57"/>
      <c r="D38" s="58" t="s">
        <v>266</v>
      </c>
      <c r="H38" s="3"/>
      <c r="I38" s="3"/>
      <c r="J38" s="3"/>
      <c r="K38" s="3"/>
      <c r="L38" s="3"/>
      <c r="M38" s="3"/>
      <c r="N38" s="3"/>
      <c r="O38" s="3"/>
      <c r="P38" s="3"/>
      <c r="Q38" s="3"/>
      <c r="R38" s="3"/>
    </row>
    <row r="39" spans="1:18" ht="20.25" customHeight="1">
      <c r="B39" s="56" t="s">
        <v>117</v>
      </c>
      <c r="C39" s="57"/>
      <c r="D39" s="58" t="s">
        <v>266</v>
      </c>
    </row>
    <row r="40" spans="1:18" ht="20.25" customHeight="1">
      <c r="B40" s="56" t="s">
        <v>44</v>
      </c>
      <c r="C40" s="57"/>
      <c r="D40" s="58" t="s">
        <v>266</v>
      </c>
    </row>
    <row r="41" spans="1:18" ht="20.25" customHeight="1">
      <c r="B41" s="56" t="s">
        <v>38</v>
      </c>
      <c r="C41" s="57"/>
      <c r="D41" s="58" t="s">
        <v>266</v>
      </c>
    </row>
    <row r="42" spans="1:18" ht="20.25" customHeight="1">
      <c r="B42" s="56" t="s">
        <v>55</v>
      </c>
      <c r="C42" s="57"/>
      <c r="D42" s="58" t="s">
        <v>255</v>
      </c>
    </row>
    <row r="43" spans="1:18" ht="20.25" customHeight="1">
      <c r="B43" s="56" t="s">
        <v>71</v>
      </c>
      <c r="C43" s="57"/>
      <c r="D43" s="58" t="s">
        <v>266</v>
      </c>
    </row>
    <row r="44" spans="1:18" ht="20.25" customHeight="1">
      <c r="B44" s="56" t="s">
        <v>230</v>
      </c>
      <c r="C44" s="57"/>
      <c r="D44" s="58" t="s">
        <v>253</v>
      </c>
    </row>
    <row r="45" spans="1:18" ht="20.25" customHeight="1">
      <c r="B45" s="56" t="s">
        <v>57</v>
      </c>
      <c r="C45" s="57"/>
      <c r="D45" s="58" t="s">
        <v>266</v>
      </c>
    </row>
    <row r="46" spans="1:18" s="51" customFormat="1" ht="20.25" customHeight="1">
      <c r="B46" s="261" t="s">
        <v>113</v>
      </c>
      <c r="C46" s="262"/>
      <c r="D46" s="58" t="s">
        <v>266</v>
      </c>
    </row>
    <row r="47" spans="1:18" ht="20.25" customHeight="1">
      <c r="B47" s="56" t="s">
        <v>33</v>
      </c>
      <c r="C47" s="57"/>
      <c r="D47" s="58" t="s">
        <v>266</v>
      </c>
    </row>
    <row r="48" spans="1:18" ht="20.25" customHeight="1">
      <c r="B48" s="56" t="s">
        <v>46</v>
      </c>
      <c r="C48" s="57"/>
      <c r="D48" s="58" t="s">
        <v>274</v>
      </c>
    </row>
    <row r="49" spans="2:4" ht="20.25" customHeight="1">
      <c r="B49" s="56" t="s">
        <v>161</v>
      </c>
      <c r="C49" s="57"/>
      <c r="D49" s="58" t="s">
        <v>266</v>
      </c>
    </row>
    <row r="50" spans="2:4" ht="20.25" customHeight="1">
      <c r="B50" s="56" t="s">
        <v>21</v>
      </c>
      <c r="C50" s="57"/>
      <c r="D50" s="58" t="s">
        <v>237</v>
      </c>
    </row>
    <row r="51" spans="2:4" ht="20.25" customHeight="1">
      <c r="B51" s="56" t="s">
        <v>87</v>
      </c>
      <c r="C51" s="57"/>
      <c r="D51" s="58" t="s">
        <v>266</v>
      </c>
    </row>
    <row r="52" spans="2:4" ht="20.25" customHeight="1">
      <c r="B52" s="56" t="s">
        <v>109</v>
      </c>
      <c r="C52" s="57"/>
      <c r="D52" s="58" t="s">
        <v>266</v>
      </c>
    </row>
    <row r="53" spans="2:4" ht="20.25" customHeight="1">
      <c r="B53" s="56" t="s">
        <v>72</v>
      </c>
      <c r="C53" s="57"/>
      <c r="D53" s="58" t="s">
        <v>266</v>
      </c>
    </row>
    <row r="54" spans="2:4" ht="20.25" customHeight="1">
      <c r="B54" s="56" t="s">
        <v>58</v>
      </c>
      <c r="C54" s="57"/>
      <c r="D54" s="58" t="s">
        <v>266</v>
      </c>
    </row>
    <row r="55" spans="2:4" ht="20.25" customHeight="1">
      <c r="B55" s="56" t="s">
        <v>47</v>
      </c>
      <c r="C55" s="57"/>
      <c r="D55" s="58" t="s">
        <v>237</v>
      </c>
    </row>
    <row r="56" spans="2:4" ht="20.25" customHeight="1">
      <c r="B56" s="56" t="s">
        <v>286</v>
      </c>
      <c r="C56" s="57"/>
      <c r="D56" s="58" t="s">
        <v>266</v>
      </c>
    </row>
    <row r="57" spans="2:4" ht="20.25" customHeight="1">
      <c r="B57" s="56" t="s">
        <v>229</v>
      </c>
      <c r="C57" s="57"/>
      <c r="D57" s="58" t="s">
        <v>266</v>
      </c>
    </row>
    <row r="58" spans="2:4" ht="20.25" customHeight="1">
      <c r="B58" s="56" t="s">
        <v>151</v>
      </c>
      <c r="C58" s="57"/>
      <c r="D58" s="58" t="s">
        <v>266</v>
      </c>
    </row>
    <row r="59" spans="2:4" ht="20.25" customHeight="1">
      <c r="B59" s="56" t="s">
        <v>12</v>
      </c>
      <c r="C59" s="57"/>
      <c r="D59" s="58" t="s">
        <v>237</v>
      </c>
    </row>
    <row r="60" spans="2:4" ht="20.25" customHeight="1">
      <c r="B60" s="56" t="s">
        <v>3</v>
      </c>
      <c r="C60" s="57"/>
      <c r="D60" s="58" t="s">
        <v>266</v>
      </c>
    </row>
    <row r="61" spans="2:4" ht="20.25" customHeight="1">
      <c r="B61" s="56" t="s">
        <v>179</v>
      </c>
      <c r="C61" s="57"/>
      <c r="D61" s="58" t="s">
        <v>266</v>
      </c>
    </row>
    <row r="62" spans="2:4" ht="20.25" customHeight="1">
      <c r="B62" s="56" t="s">
        <v>149</v>
      </c>
      <c r="C62" s="57"/>
      <c r="D62" s="58" t="s">
        <v>266</v>
      </c>
    </row>
    <row r="63" spans="2:4" ht="20.25" customHeight="1">
      <c r="B63" s="56" t="s">
        <v>4</v>
      </c>
      <c r="C63" s="57"/>
      <c r="D63" s="58" t="s">
        <v>266</v>
      </c>
    </row>
    <row r="64" spans="2:4" ht="20.25" customHeight="1">
      <c r="B64" s="56" t="s">
        <v>159</v>
      </c>
      <c r="C64" s="57"/>
      <c r="D64" s="58" t="s">
        <v>266</v>
      </c>
    </row>
    <row r="65" spans="1:18" ht="20.25" customHeight="1">
      <c r="B65" s="56" t="s">
        <v>34</v>
      </c>
      <c r="C65" s="57"/>
      <c r="D65" s="58" t="s">
        <v>623</v>
      </c>
    </row>
    <row r="66" spans="1:18" ht="20.25" customHeight="1">
      <c r="B66" s="56" t="s">
        <v>80</v>
      </c>
      <c r="C66" s="57"/>
      <c r="D66" s="58" t="s">
        <v>266</v>
      </c>
    </row>
    <row r="67" spans="1:18" ht="20.25" customHeight="1">
      <c r="B67" s="56" t="s">
        <v>118</v>
      </c>
      <c r="C67" s="57"/>
      <c r="D67" s="58" t="s">
        <v>266</v>
      </c>
    </row>
    <row r="68" spans="1:18" ht="20.25" customHeight="1">
      <c r="B68" s="56" t="s">
        <v>103</v>
      </c>
      <c r="C68" s="57"/>
      <c r="D68" s="58" t="s">
        <v>266</v>
      </c>
    </row>
    <row r="69" spans="1:18" ht="20.25" customHeight="1">
      <c r="B69" s="56" t="s">
        <v>576</v>
      </c>
      <c r="C69" s="57"/>
      <c r="D69" s="58" t="s">
        <v>266</v>
      </c>
    </row>
    <row r="70" spans="1:18" ht="20.25" customHeight="1">
      <c r="B70" s="56" t="s">
        <v>48</v>
      </c>
      <c r="C70" s="57"/>
      <c r="D70" s="58" t="s">
        <v>266</v>
      </c>
    </row>
    <row r="71" spans="1:18" s="2" customFormat="1" ht="20.25" customHeight="1">
      <c r="A71" s="3"/>
      <c r="B71" s="56" t="s">
        <v>28</v>
      </c>
      <c r="C71" s="57"/>
      <c r="D71" s="58" t="s">
        <v>266</v>
      </c>
      <c r="H71" s="3"/>
      <c r="I71" s="3"/>
      <c r="J71" s="3"/>
      <c r="K71" s="3"/>
      <c r="L71" s="3"/>
      <c r="M71" s="3"/>
      <c r="N71" s="3"/>
      <c r="O71" s="3"/>
      <c r="P71" s="3"/>
      <c r="Q71" s="3"/>
      <c r="R71" s="3"/>
    </row>
    <row r="72" spans="1:18" ht="20.25" customHeight="1">
      <c r="B72" s="56" t="s">
        <v>82</v>
      </c>
      <c r="C72" s="57"/>
      <c r="D72" s="58" t="s">
        <v>266</v>
      </c>
    </row>
    <row r="73" spans="1:18" ht="20.25" customHeight="1">
      <c r="B73" s="56" t="s">
        <v>111</v>
      </c>
      <c r="C73" s="57"/>
      <c r="D73" s="58" t="s">
        <v>266</v>
      </c>
    </row>
    <row r="74" spans="1:18" ht="20.25" customHeight="1">
      <c r="B74" s="56" t="s">
        <v>277</v>
      </c>
      <c r="C74" s="57"/>
      <c r="D74" s="58" t="s">
        <v>266</v>
      </c>
    </row>
    <row r="75" spans="1:18" s="55" customFormat="1" ht="20.25" customHeight="1">
      <c r="B75" s="61" t="s">
        <v>13</v>
      </c>
      <c r="C75" s="62"/>
      <c r="D75" s="63" t="s">
        <v>237</v>
      </c>
    </row>
    <row r="76" spans="1:18" ht="20.25" customHeight="1">
      <c r="B76" s="56" t="s">
        <v>10</v>
      </c>
      <c r="C76" s="57"/>
      <c r="D76" s="58" t="s">
        <v>266</v>
      </c>
    </row>
    <row r="77" spans="1:18" ht="20.25" customHeight="1">
      <c r="B77" s="56" t="s">
        <v>42</v>
      </c>
      <c r="C77" s="57"/>
      <c r="D77" s="58" t="s">
        <v>266</v>
      </c>
    </row>
    <row r="78" spans="1:18" ht="20.25" customHeight="1">
      <c r="B78" s="56" t="s">
        <v>15</v>
      </c>
      <c r="C78" s="57"/>
      <c r="D78" s="58" t="s">
        <v>255</v>
      </c>
    </row>
    <row r="79" spans="1:18" ht="20.25" customHeight="1">
      <c r="B79" s="56" t="s">
        <v>86</v>
      </c>
      <c r="C79" s="57"/>
      <c r="D79" s="58" t="s">
        <v>266</v>
      </c>
    </row>
    <row r="80" spans="1:18" ht="20.25" customHeight="1">
      <c r="B80" s="56" t="s">
        <v>18</v>
      </c>
      <c r="C80" s="57"/>
      <c r="D80" s="58" t="s">
        <v>266</v>
      </c>
    </row>
    <row r="81" spans="2:4" ht="20.25" customHeight="1">
      <c r="B81" s="56" t="s">
        <v>119</v>
      </c>
      <c r="C81" s="57"/>
      <c r="D81" s="58" t="s">
        <v>266</v>
      </c>
    </row>
    <row r="82" spans="2:4" ht="20.25" customHeight="1">
      <c r="B82" s="56" t="s">
        <v>84</v>
      </c>
      <c r="C82" s="57"/>
      <c r="D82" s="58" t="s">
        <v>266</v>
      </c>
    </row>
    <row r="83" spans="2:4" ht="20.25" customHeight="1">
      <c r="B83" s="56" t="s">
        <v>94</v>
      </c>
      <c r="C83" s="57"/>
      <c r="D83" s="58" t="s">
        <v>266</v>
      </c>
    </row>
    <row r="84" spans="2:4" ht="20.25" customHeight="1">
      <c r="B84" s="56" t="s">
        <v>158</v>
      </c>
      <c r="C84" s="57"/>
      <c r="D84" s="58" t="s">
        <v>266</v>
      </c>
    </row>
    <row r="85" spans="2:4" ht="20.25" customHeight="1">
      <c r="B85" s="56" t="s">
        <v>59</v>
      </c>
      <c r="C85" s="57"/>
      <c r="D85" s="58" t="s">
        <v>266</v>
      </c>
    </row>
    <row r="86" spans="2:4" ht="20.25" customHeight="1">
      <c r="B86" s="56" t="s">
        <v>49</v>
      </c>
      <c r="C86" s="57"/>
      <c r="D86" s="58" t="s">
        <v>266</v>
      </c>
    </row>
    <row r="87" spans="2:4" ht="20.25" customHeight="1">
      <c r="B87" s="56" t="s">
        <v>268</v>
      </c>
      <c r="C87" s="57"/>
      <c r="D87" s="58" t="s">
        <v>266</v>
      </c>
    </row>
    <row r="88" spans="2:4" ht="20.25" customHeight="1">
      <c r="B88" s="56" t="s">
        <v>318</v>
      </c>
      <c r="C88" s="57"/>
      <c r="D88" s="58" t="s">
        <v>266</v>
      </c>
    </row>
    <row r="89" spans="2:4" ht="20.25" customHeight="1">
      <c r="B89" s="56" t="s">
        <v>52</v>
      </c>
      <c r="C89" s="57"/>
      <c r="D89" s="58" t="s">
        <v>266</v>
      </c>
    </row>
    <row r="90" spans="2:4" ht="20.25" customHeight="1">
      <c r="B90" s="56" t="s">
        <v>92</v>
      </c>
      <c r="C90" s="57"/>
      <c r="D90" s="58" t="s">
        <v>275</v>
      </c>
    </row>
    <row r="91" spans="2:4" ht="20.25" customHeight="1">
      <c r="B91" s="56" t="s">
        <v>120</v>
      </c>
      <c r="C91" s="57"/>
      <c r="D91" s="58" t="s">
        <v>266</v>
      </c>
    </row>
    <row r="92" spans="2:4" ht="20.25" customHeight="1">
      <c r="B92" s="56" t="s">
        <v>75</v>
      </c>
      <c r="C92" s="57"/>
      <c r="D92" s="58" t="s">
        <v>266</v>
      </c>
    </row>
    <row r="93" spans="2:4" ht="20.25" customHeight="1">
      <c r="B93" s="56" t="s">
        <v>5</v>
      </c>
      <c r="C93" s="57"/>
      <c r="D93" s="58" t="s">
        <v>237</v>
      </c>
    </row>
    <row r="94" spans="2:4" ht="20.25" customHeight="1">
      <c r="B94" s="56" t="s">
        <v>577</v>
      </c>
      <c r="C94" s="57"/>
      <c r="D94" s="58" t="s">
        <v>266</v>
      </c>
    </row>
    <row r="95" spans="2:4" ht="20.25" customHeight="1">
      <c r="B95" s="56" t="s">
        <v>61</v>
      </c>
      <c r="C95" s="57"/>
      <c r="D95" s="58" t="s">
        <v>266</v>
      </c>
    </row>
    <row r="96" spans="2:4" ht="20.25" customHeight="1">
      <c r="B96" s="56" t="s">
        <v>273</v>
      </c>
      <c r="C96" s="57"/>
      <c r="D96" s="58" t="s">
        <v>266</v>
      </c>
    </row>
    <row r="97" spans="1:18" ht="20.25" customHeight="1">
      <c r="B97" s="56" t="s">
        <v>311</v>
      </c>
      <c r="C97" s="57"/>
      <c r="D97" s="58" t="s">
        <v>266</v>
      </c>
    </row>
    <row r="98" spans="1:18" ht="20.25" customHeight="1">
      <c r="B98" s="56" t="s">
        <v>41</v>
      </c>
      <c r="C98" s="57"/>
      <c r="D98" s="58" t="s">
        <v>266</v>
      </c>
    </row>
    <row r="99" spans="1:18" ht="20.25" customHeight="1">
      <c r="B99" s="56" t="s">
        <v>50</v>
      </c>
      <c r="C99" s="57"/>
      <c r="D99" s="58" t="s">
        <v>266</v>
      </c>
    </row>
    <row r="100" spans="1:18" ht="20.25" customHeight="1">
      <c r="B100" s="56" t="s">
        <v>81</v>
      </c>
      <c r="C100" s="57"/>
      <c r="D100" s="58" t="s">
        <v>266</v>
      </c>
    </row>
    <row r="101" spans="1:18" s="2" customFormat="1" ht="20.25" customHeight="1">
      <c r="A101" s="3"/>
      <c r="B101" s="56" t="s">
        <v>100</v>
      </c>
      <c r="C101" s="57"/>
      <c r="D101" s="58" t="s">
        <v>266</v>
      </c>
      <c r="H101" s="3"/>
      <c r="I101" s="3"/>
      <c r="J101" s="3"/>
      <c r="K101" s="3"/>
      <c r="L101" s="3"/>
      <c r="M101" s="3"/>
      <c r="N101" s="3"/>
      <c r="O101" s="3"/>
      <c r="P101" s="3"/>
      <c r="Q101" s="3"/>
      <c r="R101" s="3"/>
    </row>
    <row r="102" spans="1:18" ht="20.25" customHeight="1">
      <c r="B102" s="56" t="s">
        <v>124</v>
      </c>
      <c r="C102" s="57"/>
      <c r="D102" s="58" t="s">
        <v>266</v>
      </c>
    </row>
    <row r="103" spans="1:18" ht="20.25" customHeight="1">
      <c r="B103" s="56" t="s">
        <v>126</v>
      </c>
      <c r="C103" s="57"/>
      <c r="D103" s="58" t="s">
        <v>253</v>
      </c>
    </row>
    <row r="104" spans="1:18" s="55" customFormat="1" ht="20.25" customHeight="1">
      <c r="B104" s="61" t="s">
        <v>145</v>
      </c>
      <c r="C104" s="62"/>
      <c r="D104" s="63" t="s">
        <v>253</v>
      </c>
    </row>
    <row r="105" spans="1:18" ht="20.25" customHeight="1">
      <c r="B105" s="56" t="s">
        <v>74</v>
      </c>
      <c r="C105" s="57"/>
      <c r="D105" s="58" t="s">
        <v>266</v>
      </c>
    </row>
    <row r="106" spans="1:18" ht="20.25" customHeight="1">
      <c r="B106" s="56" t="s">
        <v>163</v>
      </c>
      <c r="C106" s="57"/>
      <c r="D106" s="58" t="s">
        <v>266</v>
      </c>
    </row>
    <row r="107" spans="1:18" ht="20.25" customHeight="1">
      <c r="B107" s="56" t="s">
        <v>152</v>
      </c>
      <c r="C107" s="57"/>
      <c r="D107" s="58" t="s">
        <v>266</v>
      </c>
    </row>
    <row r="108" spans="1:18" ht="20.25" customHeight="1">
      <c r="B108" s="56" t="s">
        <v>6</v>
      </c>
      <c r="C108" s="57"/>
      <c r="D108" s="58" t="s">
        <v>237</v>
      </c>
    </row>
    <row r="109" spans="1:18" ht="20.25" customHeight="1">
      <c r="B109" s="56" t="s">
        <v>26</v>
      </c>
      <c r="C109" s="57"/>
      <c r="D109" s="58" t="s">
        <v>237</v>
      </c>
    </row>
    <row r="110" spans="1:18" ht="20.25" customHeight="1">
      <c r="B110" s="56" t="s">
        <v>102</v>
      </c>
      <c r="C110" s="57"/>
      <c r="D110" s="58" t="s">
        <v>266</v>
      </c>
    </row>
    <row r="111" spans="1:18" ht="20.25" customHeight="1">
      <c r="B111" s="56" t="s">
        <v>317</v>
      </c>
      <c r="C111" s="57"/>
      <c r="D111" s="58" t="s">
        <v>266</v>
      </c>
    </row>
    <row r="112" spans="1:18" ht="20.25" customHeight="1">
      <c r="B112" s="56" t="s">
        <v>155</v>
      </c>
      <c r="C112" s="57"/>
      <c r="D112" s="58" t="s">
        <v>266</v>
      </c>
    </row>
    <row r="113" spans="1:18" ht="20.25" customHeight="1">
      <c r="B113" s="56" t="s">
        <v>7</v>
      </c>
      <c r="C113" s="57"/>
      <c r="D113" s="58" t="s">
        <v>266</v>
      </c>
    </row>
    <row r="114" spans="1:18" ht="20.25" customHeight="1">
      <c r="B114" s="56" t="s">
        <v>51</v>
      </c>
      <c r="C114" s="57"/>
      <c r="D114" s="58" t="s">
        <v>266</v>
      </c>
    </row>
    <row r="115" spans="1:18" ht="20.25" customHeight="1">
      <c r="B115" s="56" t="s">
        <v>112</v>
      </c>
      <c r="C115" s="57"/>
      <c r="D115" s="58" t="s">
        <v>266</v>
      </c>
    </row>
    <row r="116" spans="1:18" ht="20.25" customHeight="1">
      <c r="B116" s="56" t="s">
        <v>115</v>
      </c>
      <c r="C116" s="57"/>
      <c r="D116" s="58" t="s">
        <v>266</v>
      </c>
    </row>
    <row r="117" spans="1:18" ht="20.25" customHeight="1">
      <c r="B117" s="56" t="s">
        <v>121</v>
      </c>
      <c r="C117" s="57"/>
      <c r="D117" s="58" t="s">
        <v>266</v>
      </c>
    </row>
    <row r="118" spans="1:18" ht="20.25" customHeight="1">
      <c r="B118" s="56" t="s">
        <v>93</v>
      </c>
      <c r="C118" s="57"/>
      <c r="D118" s="58" t="s">
        <v>266</v>
      </c>
    </row>
    <row r="119" spans="1:18" ht="20.25" customHeight="1">
      <c r="B119" s="56" t="s">
        <v>101</v>
      </c>
      <c r="C119" s="57"/>
      <c r="D119" s="58" t="s">
        <v>266</v>
      </c>
    </row>
    <row r="120" spans="1:18" ht="20.25" customHeight="1">
      <c r="B120" s="56" t="s">
        <v>85</v>
      </c>
      <c r="C120" s="57"/>
      <c r="D120" s="58" t="s">
        <v>266</v>
      </c>
    </row>
    <row r="121" spans="1:18" ht="20.25" customHeight="1">
      <c r="B121" s="56" t="s">
        <v>76</v>
      </c>
      <c r="C121" s="57"/>
      <c r="D121" s="58" t="s">
        <v>266</v>
      </c>
    </row>
    <row r="122" spans="1:18" s="2" customFormat="1" ht="20.25" customHeight="1">
      <c r="A122" s="3"/>
      <c r="B122" s="56" t="s">
        <v>62</v>
      </c>
      <c r="C122" s="57"/>
      <c r="D122" s="58" t="s">
        <v>237</v>
      </c>
      <c r="H122" s="3"/>
      <c r="I122" s="3"/>
      <c r="J122" s="3"/>
      <c r="K122" s="3"/>
      <c r="L122" s="3"/>
      <c r="M122" s="3"/>
      <c r="N122" s="3"/>
      <c r="O122" s="3"/>
      <c r="P122" s="3"/>
      <c r="Q122" s="3"/>
      <c r="R122" s="3"/>
    </row>
    <row r="123" spans="1:18" ht="20.25" customHeight="1">
      <c r="B123" s="56" t="s">
        <v>16</v>
      </c>
      <c r="C123" s="57"/>
      <c r="D123" s="58" t="s">
        <v>239</v>
      </c>
    </row>
    <row r="124" spans="1:18" ht="20.25" customHeight="1">
      <c r="B124" s="56" t="s">
        <v>54</v>
      </c>
      <c r="C124" s="57"/>
      <c r="D124" s="58" t="s">
        <v>266</v>
      </c>
    </row>
    <row r="125" spans="1:18" ht="20.25" customHeight="1">
      <c r="B125" s="56" t="s">
        <v>164</v>
      </c>
      <c r="C125" s="57"/>
      <c r="D125" s="58" t="s">
        <v>266</v>
      </c>
    </row>
    <row r="126" spans="1:18" ht="20.25" customHeight="1">
      <c r="B126" s="56" t="s">
        <v>108</v>
      </c>
      <c r="C126" s="57"/>
      <c r="D126" s="58" t="s">
        <v>255</v>
      </c>
    </row>
    <row r="127" spans="1:18" ht="20.25" customHeight="1">
      <c r="B127" s="56" t="s">
        <v>104</v>
      </c>
      <c r="C127" s="57"/>
      <c r="D127" s="58" t="s">
        <v>266</v>
      </c>
    </row>
    <row r="128" spans="1:18" ht="20.25" customHeight="1">
      <c r="B128" s="56" t="s">
        <v>272</v>
      </c>
      <c r="C128" s="57"/>
      <c r="D128" s="58" t="s">
        <v>266</v>
      </c>
    </row>
    <row r="129" spans="1:4" ht="20.25" customHeight="1">
      <c r="A129" s="51"/>
      <c r="B129" s="56" t="s">
        <v>64</v>
      </c>
      <c r="C129" s="57"/>
      <c r="D129" s="58" t="s">
        <v>266</v>
      </c>
    </row>
    <row r="130" spans="1:4" ht="20.25" customHeight="1">
      <c r="B130" s="56" t="s">
        <v>150</v>
      </c>
      <c r="C130" s="57"/>
      <c r="D130" s="58" t="s">
        <v>253</v>
      </c>
    </row>
    <row r="131" spans="1:4" ht="20.25" customHeight="1">
      <c r="B131" s="56" t="s">
        <v>160</v>
      </c>
      <c r="C131" s="57"/>
      <c r="D131" s="58" t="s">
        <v>266</v>
      </c>
    </row>
    <row r="132" spans="1:4" ht="20.25" customHeight="1">
      <c r="B132" s="56" t="s">
        <v>166</v>
      </c>
      <c r="C132" s="57"/>
      <c r="D132" s="58" t="s">
        <v>266</v>
      </c>
    </row>
    <row r="133" spans="1:4" ht="20.25" customHeight="1">
      <c r="B133" s="56" t="s">
        <v>22</v>
      </c>
      <c r="C133" s="57"/>
      <c r="D133" s="58" t="s">
        <v>266</v>
      </c>
    </row>
    <row r="134" spans="1:4" ht="20.25" customHeight="1">
      <c r="B134" s="56" t="s">
        <v>73</v>
      </c>
      <c r="C134" s="57"/>
      <c r="D134" s="58" t="s">
        <v>266</v>
      </c>
    </row>
    <row r="135" spans="1:4" ht="20.25" customHeight="1">
      <c r="B135" s="56" t="s">
        <v>43</v>
      </c>
      <c r="C135" s="57"/>
      <c r="D135" s="58" t="s">
        <v>266</v>
      </c>
    </row>
    <row r="136" spans="1:4" ht="20.25" customHeight="1">
      <c r="B136" s="56" t="s">
        <v>264</v>
      </c>
      <c r="C136" s="57"/>
      <c r="D136" s="58" t="s">
        <v>266</v>
      </c>
    </row>
    <row r="137" spans="1:4" ht="20.25" customHeight="1">
      <c r="B137" s="56" t="s">
        <v>63</v>
      </c>
      <c r="C137" s="57"/>
      <c r="D137" s="58" t="s">
        <v>266</v>
      </c>
    </row>
    <row r="138" spans="1:4" ht="20.25" customHeight="1">
      <c r="B138" s="56" t="s">
        <v>14</v>
      </c>
      <c r="C138" s="57"/>
      <c r="D138" s="58" t="s">
        <v>276</v>
      </c>
    </row>
    <row r="139" spans="1:4" ht="20.25" customHeight="1">
      <c r="B139" s="56" t="s">
        <v>148</v>
      </c>
      <c r="C139" s="57"/>
      <c r="D139" s="58" t="s">
        <v>266</v>
      </c>
    </row>
    <row r="140" spans="1:4" ht="20.25" customHeight="1">
      <c r="B140" s="56" t="s">
        <v>156</v>
      </c>
      <c r="C140" s="57"/>
      <c r="D140" s="58" t="s">
        <v>266</v>
      </c>
    </row>
    <row r="141" spans="1:4" ht="20.25" customHeight="1">
      <c r="B141" s="56" t="s">
        <v>141</v>
      </c>
      <c r="C141" s="57"/>
      <c r="D141" s="58" t="s">
        <v>253</v>
      </c>
    </row>
    <row r="142" spans="1:4" ht="20.25" customHeight="1">
      <c r="B142" s="56" t="s">
        <v>123</v>
      </c>
      <c r="C142" s="57"/>
      <c r="D142" s="58" t="s">
        <v>266</v>
      </c>
    </row>
    <row r="143" spans="1:4" ht="20.25" customHeight="1">
      <c r="B143" s="56" t="s">
        <v>27</v>
      </c>
      <c r="C143" s="57"/>
      <c r="D143" s="58" t="s">
        <v>237</v>
      </c>
    </row>
    <row r="144" spans="1:4" ht="20.25" customHeight="1">
      <c r="B144" s="56" t="s">
        <v>8</v>
      </c>
      <c r="C144" s="57"/>
      <c r="D144" s="58" t="s">
        <v>266</v>
      </c>
    </row>
    <row r="145" spans="2:4" ht="20.25" customHeight="1">
      <c r="B145" s="56" t="s">
        <v>575</v>
      </c>
      <c r="C145" s="57"/>
      <c r="D145" s="58" t="s">
        <v>266</v>
      </c>
    </row>
    <row r="146" spans="2:4" ht="20.25" customHeight="1">
      <c r="B146" s="56" t="s">
        <v>279</v>
      </c>
      <c r="C146" s="57"/>
      <c r="D146" s="58" t="s">
        <v>266</v>
      </c>
    </row>
    <row r="147" spans="2:4" ht="20.25" customHeight="1">
      <c r="B147" s="56" t="s">
        <v>282</v>
      </c>
      <c r="C147" s="57"/>
      <c r="D147" s="58" t="s">
        <v>266</v>
      </c>
    </row>
    <row r="148" spans="2:4" ht="20.25" customHeight="1">
      <c r="B148" s="56" t="s">
        <v>68</v>
      </c>
      <c r="C148" s="57"/>
      <c r="D148" s="58" t="s">
        <v>239</v>
      </c>
    </row>
    <row r="149" spans="2:4" ht="20.25" customHeight="1">
      <c r="B149" s="56" t="s">
        <v>315</v>
      </c>
      <c r="C149" s="57"/>
      <c r="D149" s="58" t="s">
        <v>266</v>
      </c>
    </row>
    <row r="150" spans="2:4" ht="20.25" customHeight="1">
      <c r="B150" s="56" t="s">
        <v>77</v>
      </c>
      <c r="C150" s="57"/>
      <c r="D150" s="58" t="s">
        <v>266</v>
      </c>
    </row>
    <row r="151" spans="2:4" ht="20.25" customHeight="1">
      <c r="B151" s="56" t="s">
        <v>66</v>
      </c>
      <c r="C151" s="57"/>
      <c r="D151" s="58" t="s">
        <v>266</v>
      </c>
    </row>
    <row r="152" spans="2:4" ht="20.25" customHeight="1">
      <c r="B152" s="56" t="s">
        <v>590</v>
      </c>
      <c r="C152" s="57"/>
      <c r="D152" s="58" t="s">
        <v>266</v>
      </c>
    </row>
    <row r="153" spans="2:4" ht="20.25" customHeight="1">
      <c r="B153" s="56" t="s">
        <v>265</v>
      </c>
      <c r="C153" s="57"/>
      <c r="D153" s="58" t="s">
        <v>266</v>
      </c>
    </row>
    <row r="154" spans="2:4" ht="20.25" customHeight="1">
      <c r="B154" s="56" t="s">
        <v>165</v>
      </c>
      <c r="C154" s="57"/>
      <c r="D154" s="58" t="s">
        <v>266</v>
      </c>
    </row>
    <row r="155" spans="2:4" ht="20.25" customHeight="1">
      <c r="B155" s="56" t="s">
        <v>106</v>
      </c>
      <c r="C155" s="57"/>
      <c r="D155" s="58" t="s">
        <v>266</v>
      </c>
    </row>
    <row r="156" spans="2:4" s="55" customFormat="1" ht="20.25" customHeight="1">
      <c r="B156" s="61" t="s">
        <v>35</v>
      </c>
      <c r="C156" s="62"/>
      <c r="D156" s="58" t="s">
        <v>266</v>
      </c>
    </row>
    <row r="157" spans="2:4" ht="20.25" customHeight="1">
      <c r="B157" s="56" t="s">
        <v>9</v>
      </c>
      <c r="C157" s="57"/>
      <c r="D157" s="58" t="s">
        <v>266</v>
      </c>
    </row>
    <row r="158" spans="2:4" ht="20.25" customHeight="1">
      <c r="B158" s="56" t="s">
        <v>127</v>
      </c>
      <c r="C158" s="57"/>
      <c r="D158" s="58" t="s">
        <v>266</v>
      </c>
    </row>
    <row r="159" spans="2:4" ht="20.25" customHeight="1">
      <c r="B159" s="56" t="s">
        <v>65</v>
      </c>
      <c r="C159" s="57"/>
      <c r="D159" s="58" t="s">
        <v>266</v>
      </c>
    </row>
    <row r="160" spans="2:4" ht="20.25" customHeight="1">
      <c r="B160" s="56" t="s">
        <v>310</v>
      </c>
      <c r="C160" s="57"/>
      <c r="D160" s="58" t="s">
        <v>266</v>
      </c>
    </row>
    <row r="161" spans="2:18" ht="20.25" customHeight="1">
      <c r="B161" s="56" t="s">
        <v>99</v>
      </c>
      <c r="C161" s="57"/>
      <c r="D161" s="58" t="s">
        <v>266</v>
      </c>
    </row>
    <row r="162" spans="2:18" ht="20.25" customHeight="1">
      <c r="B162" s="56" t="s">
        <v>90</v>
      </c>
      <c r="C162" s="57"/>
      <c r="D162" s="58" t="s">
        <v>266</v>
      </c>
    </row>
    <row r="163" spans="2:18" ht="20.25" customHeight="1">
      <c r="B163" s="56" t="s">
        <v>157</v>
      </c>
      <c r="C163" s="57"/>
      <c r="D163" s="58" t="s">
        <v>266</v>
      </c>
    </row>
    <row r="164" spans="2:18" ht="20.25" customHeight="1">
      <c r="B164" s="3" t="s">
        <v>153</v>
      </c>
    </row>
    <row r="165" spans="2:18">
      <c r="B165" s="55" t="s">
        <v>313</v>
      </c>
      <c r="C165" s="52"/>
      <c r="D165" s="52" t="s">
        <v>267</v>
      </c>
    </row>
    <row r="166" spans="2:18" s="52" customFormat="1">
      <c r="B166" s="3"/>
      <c r="C166" s="3"/>
      <c r="D166" s="3"/>
      <c r="H166" s="3"/>
      <c r="I166" s="3"/>
      <c r="J166" s="3"/>
      <c r="K166" s="3"/>
      <c r="L166" s="3"/>
      <c r="M166" s="3"/>
      <c r="N166" s="3"/>
      <c r="O166" s="3"/>
      <c r="P166" s="3"/>
      <c r="Q166" s="3"/>
      <c r="R166" s="3"/>
    </row>
  </sheetData>
  <sheetProtection algorithmName="SHA-512" hashValue="S01n50OhxDQnntROkQ28NU2uJV2yQJ/OhG1TTp9JOwtgSWrO9zps2n2g1mrARACTPdP0NAFDrMiFmw/EA6Q8lg==" saltValue="I/tNgzIYq8xKmyLmdfPryQ==" spinCount="100000" sheet="1" sort="0" autoFilter="0"/>
  <mergeCells count="1">
    <mergeCell ref="B7:B8"/>
  </mergeCells>
  <pageMargins left="0.7" right="0.7" top="0.75" bottom="0.75" header="0.3" footer="0.3"/>
  <pageSetup scale="4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B15"/>
  <sheetViews>
    <sheetView zoomScaleNormal="100" workbookViewId="0">
      <selection activeCell="B6" sqref="B6"/>
    </sheetView>
  </sheetViews>
  <sheetFormatPr defaultColWidth="9.296875" defaultRowHeight="12.5"/>
  <cols>
    <col min="1" max="1" width="3.296875" style="18" customWidth="1"/>
    <col min="2" max="2" width="155.296875" style="18" customWidth="1"/>
    <col min="3" max="16384" width="9.296875" style="18"/>
  </cols>
  <sheetData>
    <row r="1" spans="2:2" ht="60" customHeight="1"/>
    <row r="2" spans="2:2" ht="60" customHeight="1">
      <c r="B2" s="25" t="s">
        <v>257</v>
      </c>
    </row>
    <row r="4" spans="2:2" ht="25.5">
      <c r="B4" s="36" t="s">
        <v>323</v>
      </c>
    </row>
    <row r="5" spans="2:2">
      <c r="B5" s="36"/>
    </row>
    <row r="6" spans="2:2" ht="25.5">
      <c r="B6" s="36" t="s">
        <v>324</v>
      </c>
    </row>
    <row r="7" spans="2:2">
      <c r="B7" s="37"/>
    </row>
    <row r="8" spans="2:2" ht="38">
      <c r="B8" s="36" t="s">
        <v>325</v>
      </c>
    </row>
    <row r="9" spans="2:2">
      <c r="B9" s="37"/>
    </row>
    <row r="11" spans="2:2" ht="20">
      <c r="B11" s="25" t="s">
        <v>305</v>
      </c>
    </row>
    <row r="13" spans="2:2">
      <c r="B13" s="37" t="s">
        <v>306</v>
      </c>
    </row>
    <row r="14" spans="2:2">
      <c r="B14" s="18" t="s">
        <v>307</v>
      </c>
    </row>
    <row r="15" spans="2:2">
      <c r="B15" s="37" t="s">
        <v>308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27846-5630-4995-B244-1F260D5CED17}">
  <dimension ref="A1"/>
  <sheetViews>
    <sheetView workbookViewId="0">
      <selection activeCell="T9" sqref="T9"/>
    </sheetView>
  </sheetViews>
  <sheetFormatPr defaultColWidth="10.19921875" defaultRowHeight="10"/>
  <cols>
    <col min="1" max="1" width="3.296875" style="156" customWidth="1" collapsed="1"/>
    <col min="2" max="16384" width="10.19921875" style="156" collapsed="1"/>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V183"/>
  <sheetViews>
    <sheetView topLeftCell="A2" workbookViewId="0">
      <pane ySplit="3" topLeftCell="A128" activePane="bottomLeft" state="frozen"/>
      <selection activeCell="A2" sqref="A2"/>
      <selection pane="bottomLeft" activeCell="A2" sqref="A2"/>
    </sheetView>
  </sheetViews>
  <sheetFormatPr defaultColWidth="9.296875" defaultRowHeight="10"/>
  <cols>
    <col min="1" max="1" width="29" style="5" bestFit="1" customWidth="1"/>
    <col min="2" max="2" width="35" style="5" customWidth="1"/>
    <col min="3" max="6" width="9.296875" style="5"/>
    <col min="7" max="7" width="0.796875" style="5" customWidth="1"/>
    <col min="8" max="9" width="9.296875" style="5"/>
    <col min="10" max="10" width="0.796875" style="5" customWidth="1"/>
    <col min="11" max="12" width="9.296875" style="5"/>
    <col min="13" max="13" width="0.796875" style="5" customWidth="1"/>
    <col min="14" max="14" width="9.296875" style="7"/>
    <col min="15" max="17" width="9.296875" style="5"/>
    <col min="18" max="18" width="11.19921875" style="5" customWidth="1"/>
    <col min="19" max="16384" width="9.296875" style="5"/>
  </cols>
  <sheetData>
    <row r="1" spans="1:22" hidden="1">
      <c r="A1" s="5" t="s">
        <v>167</v>
      </c>
      <c r="B1" s="5">
        <f>COLUMN()</f>
        <v>2</v>
      </c>
      <c r="C1" s="5">
        <f>COLUMN()</f>
        <v>3</v>
      </c>
      <c r="D1" s="5">
        <f>COLUMN()</f>
        <v>4</v>
      </c>
      <c r="E1" s="5">
        <f>COLUMN()</f>
        <v>5</v>
      </c>
      <c r="F1" s="5">
        <f>COLUMN()</f>
        <v>6</v>
      </c>
      <c r="G1" s="5">
        <f>COLUMN()</f>
        <v>7</v>
      </c>
      <c r="H1" s="5">
        <f>COLUMN()</f>
        <v>8</v>
      </c>
      <c r="I1" s="5">
        <f>COLUMN()</f>
        <v>9</v>
      </c>
      <c r="J1" s="5">
        <f>COLUMN()</f>
        <v>10</v>
      </c>
      <c r="K1" s="5">
        <f>COLUMN()</f>
        <v>11</v>
      </c>
      <c r="L1" s="5">
        <f>COLUMN()</f>
        <v>12</v>
      </c>
      <c r="M1" s="5">
        <f>COLUMN()</f>
        <v>13</v>
      </c>
      <c r="N1" s="5">
        <f>COLUMN()</f>
        <v>14</v>
      </c>
      <c r="O1" s="5">
        <f>COLUMN()</f>
        <v>15</v>
      </c>
      <c r="P1" s="5">
        <f>COLUMN()</f>
        <v>16</v>
      </c>
      <c r="Q1" s="5">
        <f>COLUMN()</f>
        <v>17</v>
      </c>
      <c r="R1" s="5">
        <f>COLUMN()</f>
        <v>18</v>
      </c>
      <c r="S1" s="5">
        <f>COLUMN()</f>
        <v>19</v>
      </c>
      <c r="T1" s="5">
        <f>COLUMN()</f>
        <v>20</v>
      </c>
      <c r="U1" s="5">
        <f>COLUMN()</f>
        <v>21</v>
      </c>
      <c r="V1" s="5">
        <f>COLUMN()</f>
        <v>22</v>
      </c>
    </row>
    <row r="2" spans="1:22">
      <c r="A2" s="6" t="s">
        <v>168</v>
      </c>
    </row>
    <row r="3" spans="1:22">
      <c r="A3" s="8" t="s">
        <v>169</v>
      </c>
      <c r="B3" s="8" t="s">
        <v>170</v>
      </c>
      <c r="C3" s="387" t="s">
        <v>169</v>
      </c>
      <c r="D3" s="387"/>
      <c r="E3" s="387"/>
      <c r="F3" s="387"/>
      <c r="H3" s="387" t="s">
        <v>171</v>
      </c>
      <c r="I3" s="387"/>
      <c r="K3" s="387" t="s">
        <v>172</v>
      </c>
      <c r="L3" s="387"/>
      <c r="N3" s="388"/>
      <c r="O3" s="388"/>
      <c r="P3" s="388"/>
      <c r="Q3" s="388"/>
      <c r="R3" s="388"/>
    </row>
    <row r="4" spans="1:22">
      <c r="A4" s="9" t="s">
        <v>173</v>
      </c>
      <c r="B4" s="10"/>
      <c r="C4" s="9" t="s">
        <v>174</v>
      </c>
      <c r="D4" s="9" t="s">
        <v>0</v>
      </c>
      <c r="E4" s="9" t="s">
        <v>175</v>
      </c>
      <c r="F4" s="9" t="s">
        <v>0</v>
      </c>
      <c r="H4" s="8" t="s">
        <v>176</v>
      </c>
      <c r="I4" s="8" t="s">
        <v>137</v>
      </c>
      <c r="K4" s="8" t="s">
        <v>176</v>
      </c>
      <c r="L4" s="8" t="s">
        <v>137</v>
      </c>
      <c r="N4" s="388"/>
      <c r="O4" s="388"/>
      <c r="P4" s="388"/>
      <c r="Q4" s="388"/>
      <c r="R4" s="388"/>
    </row>
    <row r="5" spans="1:22">
      <c r="A5" s="11" t="s">
        <v>139</v>
      </c>
      <c r="B5" s="11" t="s">
        <v>139</v>
      </c>
      <c r="C5" s="5" t="str">
        <f>IFERROR(VLOOKUP($B5,'Sovereign Ratings Summary'!$B$10:$R$309,3,FALSE),"--")</f>
        <v>Ba3</v>
      </c>
      <c r="D5" s="5" t="str">
        <f>IFERROR(VLOOKUP($B5,'Sovereign Ratings Summary'!$B$10:$R$309,5,FALSE),"--")</f>
        <v>STA</v>
      </c>
      <c r="E5" s="5" t="str">
        <f>IFERROR(VLOOKUP($B5,'Sovereign Ratings Summary'!$B$10:$R$309,7,FALSE),"--")</f>
        <v>Ba3</v>
      </c>
      <c r="F5" s="5" t="str">
        <f>IFERROR(VLOOKUP($B5,'Sovereign Ratings Summary'!$B$10:$R$309,9,FALSE),"--")</f>
        <v>STA</v>
      </c>
      <c r="H5" s="5" t="str">
        <f>IFERROR(VLOOKUP($B5,'Sovereign Ratings Summary'!$B$10:$R$309,11,FALSE),"--")</f>
        <v>Ba1</v>
      </c>
      <c r="I5" s="5" t="str">
        <f>IFERROR(VLOOKUP($B5,'Sovereign Ratings Summary'!$B$10:$R$309,13,FALSE),"--")</f>
        <v>Ba2</v>
      </c>
      <c r="K5" s="5" t="str">
        <f>IFERROR(VLOOKUP($B5,'Sovereign Ratings Summary'!$B$10:$R$309,15,FALSE),"--")</f>
        <v>Baa2</v>
      </c>
      <c r="L5" s="5" t="str">
        <f>IFERROR(VLOOKUP($B5,'Sovereign Ratings Summary'!$B$10:$R$309,17,FALSE),"--")</f>
        <v>Baa3</v>
      </c>
      <c r="N5" s="7" t="str">
        <f>""</f>
        <v/>
      </c>
    </row>
    <row r="6" spans="1:22">
      <c r="A6" s="11" t="s">
        <v>147</v>
      </c>
      <c r="B6" s="11" t="s">
        <v>147</v>
      </c>
      <c r="C6" s="5" t="str">
        <f>IFERROR(VLOOKUP($B6,'Sovereign Ratings Summary'!$B$10:$R$309,3,FALSE),"--")</f>
        <v>B3</v>
      </c>
      <c r="D6" s="5" t="str">
        <f>IFERROR(VLOOKUP($B6,'Sovereign Ratings Summary'!$B$10:$R$309,5,FALSE),"--")</f>
        <v>STA</v>
      </c>
      <c r="E6" s="5" t="str">
        <f>IFERROR(VLOOKUP($B6,'Sovereign Ratings Summary'!$B$10:$R$309,7,FALSE),"--")</f>
        <v>B3</v>
      </c>
      <c r="F6" s="5" t="str">
        <f>IFERROR(VLOOKUP($B6,'Sovereign Ratings Summary'!$B$10:$R$309,9,FALSE),"--")</f>
        <v>STA</v>
      </c>
      <c r="H6" s="5" t="str">
        <f>IFERROR(VLOOKUP($B6,'Sovereign Ratings Summary'!$B$10:$R$309,11,FALSE),"--")</f>
        <v>B3</v>
      </c>
      <c r="I6" s="5" t="str">
        <f>IFERROR(VLOOKUP($B6,'Sovereign Ratings Summary'!$B$10:$R$309,13,FALSE),"--")</f>
        <v>Caa1</v>
      </c>
      <c r="K6" s="5" t="str">
        <f>IFERROR(VLOOKUP($B6,'Sovereign Ratings Summary'!$B$10:$R$309,15,FALSE),"--")</f>
        <v>B1</v>
      </c>
      <c r="L6" s="5" t="str">
        <f>IFERROR(VLOOKUP($B6,'Sovereign Ratings Summary'!$B$10:$R$309,17,FALSE),"--")</f>
        <v>B2</v>
      </c>
      <c r="N6" s="7" t="str">
        <f>""</f>
        <v/>
      </c>
    </row>
    <row r="7" spans="1:22">
      <c r="A7" s="11" t="s">
        <v>83</v>
      </c>
      <c r="B7" s="11" t="s">
        <v>83</v>
      </c>
      <c r="C7" s="5" t="str">
        <f>IFERROR(VLOOKUP($B7,'Sovereign Ratings Summary'!$B$10:$R$309,3,FALSE),"--")</f>
        <v>Caa1</v>
      </c>
      <c r="D7" s="5" t="str">
        <f>IFERROR(VLOOKUP($B7,'Sovereign Ratings Summary'!$B$10:$R$309,5,FALSE),"--")</f>
        <v>STA</v>
      </c>
      <c r="E7" s="5" t="str">
        <f>IFERROR(VLOOKUP($B7,'Sovereign Ratings Summary'!$B$10:$R$309,7,FALSE),"--")</f>
        <v>Caa1</v>
      </c>
      <c r="F7" s="5" t="str">
        <f>IFERROR(VLOOKUP($B7,'Sovereign Ratings Summary'!$B$10:$R$309,9,FALSE),"--")</f>
        <v>STA</v>
      </c>
      <c r="H7" s="5" t="str">
        <f>IFERROR(VLOOKUP($B7,'Sovereign Ratings Summary'!$B$10:$R$309,11,FALSE),"--")</f>
        <v>B2</v>
      </c>
      <c r="I7" s="5" t="str">
        <f>IFERROR(VLOOKUP($B7,'Sovereign Ratings Summary'!$B$10:$R$309,13,FALSE),"--")</f>
        <v>Caa3</v>
      </c>
      <c r="K7" s="5" t="str">
        <f>IFERROR(VLOOKUP($B7,'Sovereign Ratings Summary'!$B$10:$R$309,15,FALSE),"--")</f>
        <v>B1</v>
      </c>
      <c r="L7" s="5" t="str">
        <f>IFERROR(VLOOKUP($B7,'Sovereign Ratings Summary'!$B$10:$R$309,17,FALSE),"--")</f>
        <v>Caa1</v>
      </c>
      <c r="N7" s="7" t="str">
        <f>""</f>
        <v/>
      </c>
    </row>
    <row r="8" spans="1:22">
      <c r="A8" s="11" t="s">
        <v>128</v>
      </c>
      <c r="B8" s="11" t="s">
        <v>128</v>
      </c>
      <c r="C8" s="5" t="str">
        <f>IFERROR(VLOOKUP($B8,'Sovereign Ratings Summary'!$B$10:$R$309,3,FALSE),"--")</f>
        <v>Ba3</v>
      </c>
      <c r="D8" s="5" t="str">
        <f>IFERROR(VLOOKUP($B8,'Sovereign Ratings Summary'!$B$10:$R$309,5,FALSE),"--")</f>
        <v>STA</v>
      </c>
      <c r="E8" s="5" t="str">
        <f>IFERROR(VLOOKUP($B8,'Sovereign Ratings Summary'!$B$10:$R$309,7,FALSE),"--")</f>
        <v>Ba3</v>
      </c>
      <c r="F8" s="5" t="str">
        <f>IFERROR(VLOOKUP($B8,'Sovereign Ratings Summary'!$B$10:$R$309,9,FALSE),"--")</f>
        <v>STA</v>
      </c>
      <c r="H8" s="5" t="str">
        <f>IFERROR(VLOOKUP($B8,'Sovereign Ratings Summary'!$B$10:$R$309,11,FALSE),"--")</f>
        <v>Ba1</v>
      </c>
      <c r="I8" s="5" t="str">
        <f>IFERROR(VLOOKUP($B8,'Sovereign Ratings Summary'!$B$10:$R$309,13,FALSE),"--")</f>
        <v>Ba1</v>
      </c>
      <c r="K8" s="5" t="str">
        <f>IFERROR(VLOOKUP($B8,'Sovereign Ratings Summary'!$B$10:$R$309,15,FALSE),"--")</f>
        <v>Baa2</v>
      </c>
      <c r="L8" s="5" t="str">
        <f>IFERROR(VLOOKUP($B8,'Sovereign Ratings Summary'!$B$10:$R$309,17,FALSE),"--")</f>
        <v>Baa2</v>
      </c>
      <c r="N8" s="7" t="str">
        <f>""</f>
        <v/>
      </c>
    </row>
    <row r="9" spans="1:22">
      <c r="A9" s="11" t="s">
        <v>23</v>
      </c>
      <c r="B9" s="11" t="s">
        <v>23</v>
      </c>
      <c r="C9" s="5" t="str">
        <f>IFERROR(VLOOKUP($B9,'Sovereign Ratings Summary'!$B$10:$R$309,3,FALSE),"--")</f>
        <v>Aaa</v>
      </c>
      <c r="D9" s="5" t="str">
        <f>IFERROR(VLOOKUP($B9,'Sovereign Ratings Summary'!$B$10:$R$309,5,FALSE),"--")</f>
        <v>STA</v>
      </c>
      <c r="E9" s="5" t="str">
        <f>IFERROR(VLOOKUP($B9,'Sovereign Ratings Summary'!$B$10:$R$309,7,FALSE),"--")</f>
        <v>Aaa</v>
      </c>
      <c r="F9" s="5" t="str">
        <f>IFERROR(VLOOKUP($B9,'Sovereign Ratings Summary'!$B$10:$R$309,9,FALSE),"--")</f>
        <v>STA</v>
      </c>
      <c r="G9" s="11"/>
      <c r="H9" s="5" t="str">
        <f>IFERROR(VLOOKUP($B9,'Sovereign Ratings Summary'!$B$10:$R$309,11,FALSE),"--")</f>
        <v>Aaa</v>
      </c>
      <c r="I9" s="5" t="str">
        <f>IFERROR(VLOOKUP($B9,'Sovereign Ratings Summary'!$B$10:$R$309,13,FALSE),"--")</f>
        <v>Aaa</v>
      </c>
      <c r="J9" s="11"/>
      <c r="K9" s="5" t="str">
        <f>IFERROR(VLOOKUP($B9,'Sovereign Ratings Summary'!$B$10:$R$309,15,FALSE),"--")</f>
        <v>Aaa</v>
      </c>
      <c r="L9" s="5" t="str">
        <f>IFERROR(VLOOKUP($B9,'Sovereign Ratings Summary'!$B$10:$R$309,17,FALSE),"--")</f>
        <v>Aaa</v>
      </c>
      <c r="M9" s="11"/>
      <c r="N9" s="11" t="str">
        <f>""</f>
        <v/>
      </c>
    </row>
    <row r="10" spans="1:22">
      <c r="A10" s="11" t="s">
        <v>1</v>
      </c>
      <c r="B10" s="11" t="s">
        <v>1</v>
      </c>
      <c r="C10" s="5" t="str">
        <f>IFERROR(VLOOKUP($B10,'Sovereign Ratings Summary'!$B$10:$R$309,3,FALSE),"--")</f>
        <v>Aa1</v>
      </c>
      <c r="D10" s="5" t="str">
        <f>IFERROR(VLOOKUP($B10,'Sovereign Ratings Summary'!$B$10:$R$309,5,FALSE),"--")</f>
        <v>NEG</v>
      </c>
      <c r="E10" s="5" t="str">
        <f>IFERROR(VLOOKUP($B10,'Sovereign Ratings Summary'!$B$10:$R$309,7,FALSE),"--")</f>
        <v>Aa1</v>
      </c>
      <c r="F10" s="5" t="str">
        <f>IFERROR(VLOOKUP($B10,'Sovereign Ratings Summary'!$B$10:$R$309,9,FALSE),"--")</f>
        <v>NEG</v>
      </c>
      <c r="G10" s="11"/>
      <c r="H10" s="5" t="str">
        <f>IFERROR(VLOOKUP($B10,'Sovereign Ratings Summary'!$B$10:$R$309,11,FALSE),"--")</f>
        <v>Aaa</v>
      </c>
      <c r="I10" s="5" t="str">
        <f>IFERROR(VLOOKUP($B10,'Sovereign Ratings Summary'!$B$10:$R$309,13,FALSE),"--")</f>
        <v>Aaa</v>
      </c>
      <c r="J10" s="11"/>
      <c r="K10" s="5" t="str">
        <f>IFERROR(VLOOKUP($B10,'Sovereign Ratings Summary'!$B$10:$R$309,15,FALSE),"--")</f>
        <v>Aaa</v>
      </c>
      <c r="L10" s="5" t="str">
        <f>IFERROR(VLOOKUP($B10,'Sovereign Ratings Summary'!$B$10:$R$309,17,FALSE),"--")</f>
        <v>Aaa</v>
      </c>
      <c r="M10" s="11"/>
      <c r="N10" s="11" t="str">
        <f>""</f>
        <v/>
      </c>
    </row>
    <row r="11" spans="1:22">
      <c r="A11" s="11" t="s">
        <v>129</v>
      </c>
      <c r="B11" s="11" t="s">
        <v>129</v>
      </c>
      <c r="C11" s="5" t="str">
        <f>IFERROR(VLOOKUP($B11,'Sovereign Ratings Summary'!$B$10:$R$309,3,FALSE),"--")</f>
        <v>Baa3</v>
      </c>
      <c r="D11" s="5" t="str">
        <f>IFERROR(VLOOKUP($B11,'Sovereign Ratings Summary'!$B$10:$R$309,5,FALSE),"--")</f>
        <v>POS</v>
      </c>
      <c r="E11" s="5" t="str">
        <f>IFERROR(VLOOKUP($B11,'Sovereign Ratings Summary'!$B$10:$R$309,7,FALSE),"--")</f>
        <v>Baa3</v>
      </c>
      <c r="F11" s="5" t="str">
        <f>IFERROR(VLOOKUP($B11,'Sovereign Ratings Summary'!$B$10:$R$309,9,FALSE),"--")</f>
        <v>POS</v>
      </c>
      <c r="G11" s="11"/>
      <c r="H11" s="5" t="str">
        <f>IFERROR(VLOOKUP($B11,'Sovereign Ratings Summary'!$B$10:$R$309,11,FALSE),"--")</f>
        <v>Baa3</v>
      </c>
      <c r="I11" s="5" t="str">
        <f>IFERROR(VLOOKUP($B11,'Sovereign Ratings Summary'!$B$10:$R$309,13,FALSE),"--")</f>
        <v>Ba2</v>
      </c>
      <c r="J11" s="11"/>
      <c r="K11" s="5" t="str">
        <f>IFERROR(VLOOKUP($B11,'Sovereign Ratings Summary'!$B$10:$R$309,15,FALSE),"--")</f>
        <v>Baa1</v>
      </c>
      <c r="L11" s="5" t="str">
        <f>IFERROR(VLOOKUP($B11,'Sovereign Ratings Summary'!$B$10:$R$309,17,FALSE),"--")</f>
        <v>Baa3</v>
      </c>
      <c r="M11" s="11"/>
      <c r="N11" s="11" t="str">
        <f>""</f>
        <v/>
      </c>
    </row>
    <row r="12" spans="1:22">
      <c r="A12" s="11" t="s">
        <v>36</v>
      </c>
      <c r="B12" s="11" t="s">
        <v>36</v>
      </c>
      <c r="C12" s="5" t="str">
        <f>IFERROR(VLOOKUP($B12,'Sovereign Ratings Summary'!$B$10:$R$309,3,FALSE),"--")</f>
        <v>Ba3</v>
      </c>
      <c r="D12" s="5" t="str">
        <f>IFERROR(VLOOKUP($B12,'Sovereign Ratings Summary'!$B$10:$R$309,5,FALSE),"--")</f>
        <v>STA</v>
      </c>
      <c r="E12" s="5" t="str">
        <f>IFERROR(VLOOKUP($B12,'Sovereign Ratings Summary'!$B$10:$R$309,7,FALSE),"--")</f>
        <v>Ba3</v>
      </c>
      <c r="F12" s="5" t="str">
        <f>IFERROR(VLOOKUP($B12,'Sovereign Ratings Summary'!$B$10:$R$309,9,FALSE),"--")</f>
        <v>STA</v>
      </c>
      <c r="G12" s="11"/>
      <c r="H12" s="5" t="str">
        <f>IFERROR(VLOOKUP($B12,'Sovereign Ratings Summary'!$B$10:$R$309,11,FALSE),"--")</f>
        <v>Baa3</v>
      </c>
      <c r="I12" s="5" t="str">
        <f>IFERROR(VLOOKUP($B12,'Sovereign Ratings Summary'!$B$10:$R$309,13,FALSE),"--")</f>
        <v>Baa2</v>
      </c>
      <c r="J12" s="11"/>
      <c r="K12" s="5" t="str">
        <f>IFERROR(VLOOKUP($B12,'Sovereign Ratings Summary'!$B$10:$R$309,15,FALSE),"--")</f>
        <v>Baa2</v>
      </c>
      <c r="L12" s="5" t="str">
        <f>IFERROR(VLOOKUP($B12,'Sovereign Ratings Summary'!$B$10:$R$309,17,FALSE),"--")</f>
        <v>Baa1</v>
      </c>
      <c r="M12" s="11"/>
      <c r="N12" s="11" t="str">
        <f>""</f>
        <v/>
      </c>
    </row>
    <row r="13" spans="1:22">
      <c r="A13" s="11" t="s">
        <v>70</v>
      </c>
      <c r="B13" s="11" t="s">
        <v>70</v>
      </c>
      <c r="C13" s="5" t="str">
        <f>IFERROR(VLOOKUP($B13,'Sovereign Ratings Summary'!$B$10:$R$309,3,FALSE),"--")</f>
        <v>B2</v>
      </c>
      <c r="D13" s="5" t="str">
        <f>IFERROR(VLOOKUP($B13,'Sovereign Ratings Summary'!$B$10:$R$309,5,FALSE),"--")</f>
        <v>NEG</v>
      </c>
      <c r="E13" s="5" t="str">
        <f>IFERROR(VLOOKUP($B13,'Sovereign Ratings Summary'!$B$10:$R$309,7,FALSE),"--")</f>
        <v>B2</v>
      </c>
      <c r="F13" s="5" t="str">
        <f>IFERROR(VLOOKUP($B13,'Sovereign Ratings Summary'!$B$10:$R$309,9,FALSE),"--")</f>
        <v>NEG</v>
      </c>
      <c r="H13" s="5" t="str">
        <f>IFERROR(VLOOKUP($B13,'Sovereign Ratings Summary'!$B$10:$R$309,11,FALSE),"--")</f>
        <v>Ba3</v>
      </c>
      <c r="I13" s="5" t="str">
        <f>IFERROR(VLOOKUP($B13,'Sovereign Ratings Summary'!$B$10:$R$309,13,FALSE),"--")</f>
        <v>B1</v>
      </c>
      <c r="K13" s="5" t="str">
        <f>IFERROR(VLOOKUP($B13,'Sovereign Ratings Summary'!$B$10:$R$309,15,FALSE),"--")</f>
        <v>Ba2</v>
      </c>
      <c r="L13" s="5" t="str">
        <f>IFERROR(VLOOKUP($B13,'Sovereign Ratings Summary'!$B$10:$R$309,17,FALSE),"--")</f>
        <v>Ba3</v>
      </c>
      <c r="N13" s="7" t="str">
        <f>""</f>
        <v/>
      </c>
    </row>
    <row r="14" spans="1:22">
      <c r="A14" s="11" t="s">
        <v>146</v>
      </c>
      <c r="B14" s="11" t="s">
        <v>146</v>
      </c>
      <c r="C14" s="5" t="str">
        <f>IFERROR(VLOOKUP($B14,'Sovereign Ratings Summary'!$B$10:$R$309,3,FALSE),"--")</f>
        <v>B2</v>
      </c>
      <c r="D14" s="5" t="str">
        <f>IFERROR(VLOOKUP($B14,'Sovereign Ratings Summary'!$B$10:$R$309,5,FALSE),"--")</f>
        <v>NEG</v>
      </c>
      <c r="E14" s="5" t="str">
        <f>IFERROR(VLOOKUP($B14,'Sovereign Ratings Summary'!$B$10:$R$309,7,FALSE),"--")</f>
        <v>B2</v>
      </c>
      <c r="F14" s="5" t="str">
        <f>IFERROR(VLOOKUP($B14,'Sovereign Ratings Summary'!$B$10:$R$309,9,FALSE),"--")</f>
        <v>NEG</v>
      </c>
      <c r="H14" s="5" t="str">
        <f>IFERROR(VLOOKUP($B14,'Sovereign Ratings Summary'!$B$10:$R$309,11,FALSE),"--")</f>
        <v>B2</v>
      </c>
      <c r="I14" s="5" t="str">
        <f>IFERROR(VLOOKUP($B14,'Sovereign Ratings Summary'!$B$10:$R$309,13,FALSE),"--")</f>
        <v>Ba2</v>
      </c>
      <c r="K14" s="5" t="str">
        <f>IFERROR(VLOOKUP($B14,'Sovereign Ratings Summary'!$B$10:$R$309,15,FALSE),"--")</f>
        <v>Ba3</v>
      </c>
      <c r="L14" s="5" t="str">
        <f>IFERROR(VLOOKUP($B14,'Sovereign Ratings Summary'!$B$10:$R$309,17,FALSE),"--")</f>
        <v>Baa3</v>
      </c>
      <c r="N14" s="7" t="str">
        <f>""</f>
        <v/>
      </c>
    </row>
    <row r="15" spans="1:22">
      <c r="A15" s="11" t="s">
        <v>67</v>
      </c>
      <c r="B15" s="11" t="s">
        <v>67</v>
      </c>
      <c r="C15" s="5" t="str">
        <f>IFERROR(VLOOKUP($B15,'Sovereign Ratings Summary'!$B$10:$R$309,3,FALSE),"--")</f>
        <v>B2</v>
      </c>
      <c r="D15" s="5" t="str">
        <f>IFERROR(VLOOKUP($B15,'Sovereign Ratings Summary'!$B$10:$R$309,5,FALSE),"--")</f>
        <v>STA</v>
      </c>
      <c r="E15" s="5" t="str">
        <f>IFERROR(VLOOKUP($B15,'Sovereign Ratings Summary'!$B$10:$R$309,7,FALSE),"--")</f>
        <v>B2</v>
      </c>
      <c r="F15" s="5" t="str">
        <f>IFERROR(VLOOKUP($B15,'Sovereign Ratings Summary'!$B$10:$R$309,9,FALSE),"--")</f>
        <v>STA</v>
      </c>
      <c r="H15" s="5" t="str">
        <f>IFERROR(VLOOKUP($B15,'Sovereign Ratings Summary'!$B$10:$R$309,11,FALSE),"--")</f>
        <v>B1</v>
      </c>
      <c r="I15" s="5" t="str">
        <f>IFERROR(VLOOKUP($B15,'Sovereign Ratings Summary'!$B$10:$R$309,13,FALSE),"--")</f>
        <v>B3</v>
      </c>
      <c r="K15" s="5" t="str">
        <f>IFERROR(VLOOKUP($B15,'Sovereign Ratings Summary'!$B$10:$R$309,15,FALSE),"--")</f>
        <v>Ba2</v>
      </c>
      <c r="L15" s="5" t="str">
        <f>IFERROR(VLOOKUP($B15,'Sovereign Ratings Summary'!$B$10:$R$309,17,FALSE),"--")</f>
        <v>B1</v>
      </c>
      <c r="N15" s="7" t="str">
        <f>""</f>
        <v/>
      </c>
    </row>
    <row r="16" spans="1:22">
      <c r="A16" s="11" t="s">
        <v>140</v>
      </c>
      <c r="B16" s="11" t="s">
        <v>140</v>
      </c>
      <c r="C16" s="5" t="str">
        <f>IFERROR(VLOOKUP($B16,'Sovereign Ratings Summary'!$B$10:$R$309,3,FALSE),"--")</f>
        <v>C</v>
      </c>
      <c r="D16" s="5" t="str">
        <f>IFERROR(VLOOKUP($B16,'Sovereign Ratings Summary'!$B$10:$R$309,5,FALSE),"--")</f>
        <v>STA</v>
      </c>
      <c r="E16" s="5" t="str">
        <f>IFERROR(VLOOKUP($B16,'Sovereign Ratings Summary'!$B$10:$R$309,7,FALSE),"--")</f>
        <v>C</v>
      </c>
      <c r="F16" s="5" t="str">
        <f>IFERROR(VLOOKUP($B16,'Sovereign Ratings Summary'!$B$10:$R$309,9,FALSE),"--")</f>
        <v>STA</v>
      </c>
      <c r="H16" s="5" t="str">
        <f>IFERROR(VLOOKUP($B16,'Sovereign Ratings Summary'!$B$10:$R$309,11,FALSE),"--")</f>
        <v>Ca</v>
      </c>
      <c r="I16" s="5" t="str">
        <f>IFERROR(VLOOKUP($B16,'Sovereign Ratings Summary'!$B$10:$R$309,13,FALSE),"--")</f>
        <v>B3</v>
      </c>
      <c r="K16" s="5" t="str">
        <f>IFERROR(VLOOKUP($B16,'Sovereign Ratings Summary'!$B$10:$R$309,15,FALSE),"--")</f>
        <v>Caa3</v>
      </c>
      <c r="L16" s="5" t="str">
        <f>IFERROR(VLOOKUP($B16,'Sovereign Ratings Summary'!$B$10:$R$309,17,FALSE),"--")</f>
        <v>B2</v>
      </c>
      <c r="N16" s="7" t="str">
        <f>""</f>
        <v/>
      </c>
    </row>
    <row r="17" spans="1:14">
      <c r="A17" s="11" t="s">
        <v>11</v>
      </c>
      <c r="B17" s="11" t="s">
        <v>11</v>
      </c>
      <c r="C17" s="5" t="str">
        <f>IFERROR(VLOOKUP($B17,'Sovereign Ratings Summary'!$B$10:$R$309,3,FALSE),"--")</f>
        <v>A1</v>
      </c>
      <c r="D17" s="5" t="str">
        <f>IFERROR(VLOOKUP($B17,'Sovereign Ratings Summary'!$B$10:$R$309,5,FALSE),"--")</f>
        <v>STA</v>
      </c>
      <c r="E17" s="5" t="str">
        <f>IFERROR(VLOOKUP($B17,'Sovereign Ratings Summary'!$B$10:$R$309,7,FALSE),"--")</f>
        <v>A1</v>
      </c>
      <c r="F17" s="5" t="str">
        <f>IFERROR(VLOOKUP($B17,'Sovereign Ratings Summary'!$B$10:$R$309,9,FALSE),"--")</f>
        <v>STA</v>
      </c>
      <c r="H17" s="5" t="str">
        <f>IFERROR(VLOOKUP($B17,'Sovereign Ratings Summary'!$B$10:$R$309,11,FALSE),"--")</f>
        <v>Aaa</v>
      </c>
      <c r="I17" s="5" t="str">
        <f>IFERROR(VLOOKUP($B17,'Sovereign Ratings Summary'!$B$10:$R$309,13,FALSE),"--")</f>
        <v>Aaa</v>
      </c>
      <c r="K17" s="5" t="str">
        <f>IFERROR(VLOOKUP($B17,'Sovereign Ratings Summary'!$B$10:$R$309,15,FALSE),"--")</f>
        <v>Aaa</v>
      </c>
      <c r="L17" s="5" t="str">
        <f>IFERROR(VLOOKUP($B17,'Sovereign Ratings Summary'!$B$10:$R$309,17,FALSE),"--")</f>
        <v>Aaa</v>
      </c>
      <c r="N17" s="7" t="str">
        <f>""</f>
        <v/>
      </c>
    </row>
    <row r="18" spans="1:14">
      <c r="A18" s="11" t="s">
        <v>78</v>
      </c>
      <c r="B18" s="11" t="s">
        <v>78</v>
      </c>
      <c r="C18" s="5" t="str">
        <f>IFERROR(VLOOKUP($B18,'Sovereign Ratings Summary'!$B$10:$R$309,3,FALSE),"--")</f>
        <v>Caa1</v>
      </c>
      <c r="D18" s="5" t="str">
        <f>IFERROR(VLOOKUP($B18,'Sovereign Ratings Summary'!$B$10:$R$309,5,FALSE),"--")</f>
        <v>STA</v>
      </c>
      <c r="E18" s="5" t="str">
        <f>IFERROR(VLOOKUP($B18,'Sovereign Ratings Summary'!$B$10:$R$309,7,FALSE),"--")</f>
        <v>Caa1</v>
      </c>
      <c r="F18" s="5" t="str">
        <f>IFERROR(VLOOKUP($B18,'Sovereign Ratings Summary'!$B$10:$R$309,9,FALSE),"--")</f>
        <v>STA</v>
      </c>
      <c r="H18" s="5" t="str">
        <f>IFERROR(VLOOKUP($B18,'Sovereign Ratings Summary'!$B$10:$R$309,11,FALSE),"--")</f>
        <v>B3</v>
      </c>
      <c r="I18" s="5" t="str">
        <f>IFERROR(VLOOKUP($B18,'Sovereign Ratings Summary'!$B$10:$R$309,13,FALSE),"--")</f>
        <v>Caa2</v>
      </c>
      <c r="K18" s="5" t="str">
        <f>IFERROR(VLOOKUP($B18,'Sovereign Ratings Summary'!$B$10:$R$309,15,FALSE),"--")</f>
        <v>B2</v>
      </c>
      <c r="L18" s="5" t="str">
        <f>IFERROR(VLOOKUP($B18,'Sovereign Ratings Summary'!$B$10:$R$309,17,FALSE),"--")</f>
        <v>Caa1</v>
      </c>
      <c r="N18" s="7" t="str">
        <f>""</f>
        <v/>
      </c>
    </row>
    <row r="19" spans="1:14">
      <c r="A19" s="11" t="s">
        <v>20</v>
      </c>
      <c r="B19" s="11" t="s">
        <v>20</v>
      </c>
      <c r="C19" s="5" t="str">
        <f>IFERROR(VLOOKUP($B19,'Sovereign Ratings Summary'!$B$10:$R$309,3,FALSE),"--")</f>
        <v>A2</v>
      </c>
      <c r="D19" s="5" t="str">
        <f>IFERROR(VLOOKUP($B19,'Sovereign Ratings Summary'!$B$10:$R$309,5,FALSE),"--")</f>
        <v>STA</v>
      </c>
      <c r="E19" s="5" t="str">
        <f>IFERROR(VLOOKUP($B19,'Sovereign Ratings Summary'!$B$10:$R$309,7,FALSE),"--")</f>
        <v>A2</v>
      </c>
      <c r="F19" s="5" t="str">
        <f>IFERROR(VLOOKUP($B19,'Sovereign Ratings Summary'!$B$10:$R$309,9,FALSE),"--")</f>
        <v>STA</v>
      </c>
      <c r="H19" s="5" t="str">
        <f>IFERROR(VLOOKUP($B19,'Sovereign Ratings Summary'!$B$10:$R$309,11,FALSE),"--")</f>
        <v>Aaa</v>
      </c>
      <c r="I19" s="5" t="str">
        <f>IFERROR(VLOOKUP($B19,'Sovereign Ratings Summary'!$B$10:$R$309,13,FALSE),"--")</f>
        <v>Aaa</v>
      </c>
      <c r="K19" s="5" t="str">
        <f>IFERROR(VLOOKUP($B19,'Sovereign Ratings Summary'!$B$10:$R$309,15,FALSE),"--")</f>
        <v>Aaa</v>
      </c>
      <c r="L19" s="5" t="str">
        <f>IFERROR(VLOOKUP($B19,'Sovereign Ratings Summary'!$B$10:$R$309,17,FALSE),"--")</f>
        <v>Aaa</v>
      </c>
      <c r="N19" s="7" t="str">
        <f>""</f>
        <v/>
      </c>
    </row>
    <row r="20" spans="1:14">
      <c r="A20" s="11" t="s">
        <v>89</v>
      </c>
      <c r="B20" s="11" t="s">
        <v>89</v>
      </c>
      <c r="C20" s="5" t="str">
        <f>IFERROR(VLOOKUP($B20,'Sovereign Ratings Summary'!$B$10:$R$309,3,FALSE),"--")</f>
        <v>Caa3</v>
      </c>
      <c r="D20" s="5" t="str">
        <f>IFERROR(VLOOKUP($B20,'Sovereign Ratings Summary'!$B$10:$R$309,5,FALSE),"--")</f>
        <v>POS</v>
      </c>
      <c r="E20" s="5" t="str">
        <f>IFERROR(VLOOKUP($B20,'Sovereign Ratings Summary'!$B$10:$R$309,7,FALSE),"--")</f>
        <v>Caa3</v>
      </c>
      <c r="F20" s="5" t="str">
        <f>IFERROR(VLOOKUP($B20,'Sovereign Ratings Summary'!$B$10:$R$309,9,FALSE),"--")</f>
        <v>POS</v>
      </c>
      <c r="H20" s="5" t="str">
        <f>IFERROR(VLOOKUP($B20,'Sovereign Ratings Summary'!$B$10:$R$309,11,FALSE),"--")</f>
        <v>Caa2</v>
      </c>
      <c r="I20" s="5" t="str">
        <f>IFERROR(VLOOKUP($B20,'Sovereign Ratings Summary'!$B$10:$R$309,13,FALSE),"--")</f>
        <v>B2</v>
      </c>
      <c r="K20" s="5" t="str">
        <f>IFERROR(VLOOKUP($B20,'Sovereign Ratings Summary'!$B$10:$R$309,15,FALSE),"--")</f>
        <v>Caa1</v>
      </c>
      <c r="L20" s="5" t="str">
        <f>IFERROR(VLOOKUP($B20,'Sovereign Ratings Summary'!$B$10:$R$309,17,FALSE),"--")</f>
        <v>Ba3</v>
      </c>
      <c r="N20" s="7" t="s">
        <v>177</v>
      </c>
    </row>
    <row r="21" spans="1:14">
      <c r="A21" s="11" t="s">
        <v>135</v>
      </c>
      <c r="B21" s="11" t="s">
        <v>135</v>
      </c>
      <c r="C21" s="5" t="str">
        <f>IFERROR(VLOOKUP($B21,'Sovereign Ratings Summary'!$B$10:$R$309,3,FALSE),"--")</f>
        <v>B3</v>
      </c>
      <c r="D21" s="5" t="str">
        <f>IFERROR(VLOOKUP($B21,'Sovereign Ratings Summary'!$B$10:$R$309,5,FALSE),"--")</f>
        <v>STA</v>
      </c>
      <c r="E21" s="5" t="str">
        <f>IFERROR(VLOOKUP($B21,'Sovereign Ratings Summary'!$B$10:$R$309,7,FALSE),"--")</f>
        <v>B3</v>
      </c>
      <c r="F21" s="5" t="str">
        <f>IFERROR(VLOOKUP($B21,'Sovereign Ratings Summary'!$B$10:$R$309,9,FALSE),"--")</f>
        <v>STA</v>
      </c>
      <c r="H21" s="5" t="str">
        <f>IFERROR(VLOOKUP($B21,'Sovereign Ratings Summary'!$B$10:$R$309,11,FALSE),"--")</f>
        <v>B3</v>
      </c>
      <c r="I21" s="5" t="str">
        <f>IFERROR(VLOOKUP($B21,'Sovereign Ratings Summary'!$B$10:$R$309,13,FALSE),"--")</f>
        <v>B3</v>
      </c>
      <c r="K21" s="5" t="str">
        <f>IFERROR(VLOOKUP($B21,'Sovereign Ratings Summary'!$B$10:$R$309,15,FALSE),"--")</f>
        <v>B1</v>
      </c>
      <c r="L21" s="5" t="str">
        <f>IFERROR(VLOOKUP($B21,'Sovereign Ratings Summary'!$B$10:$R$309,17,FALSE),"--")</f>
        <v>B1</v>
      </c>
      <c r="N21" s="7" t="str">
        <f>""</f>
        <v/>
      </c>
    </row>
    <row r="22" spans="1:14">
      <c r="A22" s="11" t="s">
        <v>122</v>
      </c>
      <c r="B22" s="11" t="s">
        <v>122</v>
      </c>
      <c r="C22" s="5" t="str">
        <f>IFERROR(VLOOKUP($B22,'Sovereign Ratings Summary'!$B$10:$R$309,3,FALSE),"--")</f>
        <v>Baa1</v>
      </c>
      <c r="D22" s="5" t="str">
        <f>IFERROR(VLOOKUP($B22,'Sovereign Ratings Summary'!$B$10:$R$309,5,FALSE),"--")</f>
        <v>NEG</v>
      </c>
      <c r="E22" s="5" t="str">
        <f>IFERROR(VLOOKUP($B22,'Sovereign Ratings Summary'!$B$10:$R$309,7,FALSE),"--")</f>
        <v>Baa1</v>
      </c>
      <c r="F22" s="5" t="str">
        <f>IFERROR(VLOOKUP($B22,'Sovereign Ratings Summary'!$B$10:$R$309,9,FALSE),"--")</f>
        <v>NEG</v>
      </c>
      <c r="H22" s="5" t="str">
        <f>IFERROR(VLOOKUP($B22,'Sovereign Ratings Summary'!$B$10:$R$309,11,FALSE),"--")</f>
        <v>A2</v>
      </c>
      <c r="I22" s="5" t="str">
        <f>IFERROR(VLOOKUP($B22,'Sovereign Ratings Summary'!$B$10:$R$309,13,FALSE),"--")</f>
        <v>Aa3</v>
      </c>
      <c r="K22" s="5" t="str">
        <f>IFERROR(VLOOKUP($B22,'Sovereign Ratings Summary'!$B$10:$R$309,15,FALSE),"--")</f>
        <v>A1</v>
      </c>
      <c r="L22" s="5" t="str">
        <f>IFERROR(VLOOKUP($B22,'Sovereign Ratings Summary'!$B$10:$R$309,17,FALSE),"--")</f>
        <v>Aa2</v>
      </c>
      <c r="N22" s="7" t="str">
        <f>""</f>
        <v/>
      </c>
    </row>
    <row r="23" spans="1:14">
      <c r="A23" s="11" t="s">
        <v>97</v>
      </c>
      <c r="B23" s="11" t="s">
        <v>97</v>
      </c>
      <c r="C23" s="5" t="str">
        <f>IFERROR(VLOOKUP($B23,'Sovereign Ratings Summary'!$B$10:$R$309,3,FALSE),"--")</f>
        <v>Ba1</v>
      </c>
      <c r="D23" s="5" t="str">
        <f>IFERROR(VLOOKUP($B23,'Sovereign Ratings Summary'!$B$10:$R$309,5,FALSE),"--")</f>
        <v>STA</v>
      </c>
      <c r="E23" s="5" t="str">
        <f>IFERROR(VLOOKUP($B23,'Sovereign Ratings Summary'!$B$10:$R$309,7,FALSE),"--")</f>
        <v>Ba1</v>
      </c>
      <c r="F23" s="5" t="str">
        <f>IFERROR(VLOOKUP($B23,'Sovereign Ratings Summary'!$B$10:$R$309,9,FALSE),"--")</f>
        <v>STA</v>
      </c>
      <c r="H23" s="5" t="str">
        <f>IFERROR(VLOOKUP($B23,'Sovereign Ratings Summary'!$B$10:$R$309,11,FALSE),"--")</f>
        <v>Baa1</v>
      </c>
      <c r="I23" s="5" t="str">
        <f>IFERROR(VLOOKUP($B23,'Sovereign Ratings Summary'!$B$10:$R$309,13,FALSE),"--")</f>
        <v>Baa2</v>
      </c>
      <c r="K23" s="5" t="str">
        <f>IFERROR(VLOOKUP($B23,'Sovereign Ratings Summary'!$B$10:$R$309,15,FALSE),"--")</f>
        <v>A3</v>
      </c>
      <c r="L23" s="5" t="str">
        <f>IFERROR(VLOOKUP($B23,'Sovereign Ratings Summary'!$B$10:$R$309,17,FALSE),"--")</f>
        <v>Baa1</v>
      </c>
      <c r="N23" s="7" t="str">
        <f>""</f>
        <v/>
      </c>
    </row>
    <row r="24" spans="1:14">
      <c r="A24" s="11" t="s">
        <v>96</v>
      </c>
      <c r="B24" s="11" t="s">
        <v>96</v>
      </c>
      <c r="C24" s="5" t="str">
        <f>IFERROR(VLOOKUP($B24,'Sovereign Ratings Summary'!$B$10:$R$309,3,FALSE),"--")</f>
        <v>Baa1</v>
      </c>
      <c r="D24" s="5" t="str">
        <f>IFERROR(VLOOKUP($B24,'Sovereign Ratings Summary'!$B$10:$R$309,5,FALSE),"--")</f>
        <v>STA</v>
      </c>
      <c r="E24" s="5" t="str">
        <f>IFERROR(VLOOKUP($B24,'Sovereign Ratings Summary'!$B$10:$R$309,7,FALSE),"--")</f>
        <v>Baa1</v>
      </c>
      <c r="F24" s="5" t="str">
        <f>IFERROR(VLOOKUP($B24,'Sovereign Ratings Summary'!$B$10:$R$309,9,FALSE),"--")</f>
        <v>STA</v>
      </c>
      <c r="H24" s="5" t="str">
        <f>IFERROR(VLOOKUP($B24,'Sovereign Ratings Summary'!$B$10:$R$309,11,FALSE),"--")</f>
        <v>Aa1</v>
      </c>
      <c r="I24" s="5" t="str">
        <f>IFERROR(VLOOKUP($B24,'Sovereign Ratings Summary'!$B$10:$R$309,13,FALSE),"--")</f>
        <v>Aa2</v>
      </c>
      <c r="K24" s="5" t="str">
        <f>IFERROR(VLOOKUP($B24,'Sovereign Ratings Summary'!$B$10:$R$309,15,FALSE),"--")</f>
        <v>Aa1</v>
      </c>
      <c r="L24" s="5" t="str">
        <f>IFERROR(VLOOKUP($B24,'Sovereign Ratings Summary'!$B$10:$R$309,17,FALSE),"--")</f>
        <v>Aa2</v>
      </c>
      <c r="N24" s="7" t="str">
        <f>""</f>
        <v/>
      </c>
    </row>
    <row r="25" spans="1:14">
      <c r="A25" s="11" t="s">
        <v>138</v>
      </c>
      <c r="B25" s="11" t="s">
        <v>138</v>
      </c>
      <c r="C25" s="5" t="str">
        <f>IFERROR(VLOOKUP($B25,'Sovereign Ratings Summary'!$B$10:$R$309,3,FALSE),"--")</f>
        <v>B2</v>
      </c>
      <c r="D25" s="5" t="str">
        <f>IFERROR(VLOOKUP($B25,'Sovereign Ratings Summary'!$B$10:$R$309,5,FALSE),"--")</f>
        <v>STA</v>
      </c>
      <c r="E25" s="5" t="str">
        <f>IFERROR(VLOOKUP($B25,'Sovereign Ratings Summary'!$B$10:$R$309,7,FALSE),"--")</f>
        <v>B2</v>
      </c>
      <c r="F25" s="5" t="str">
        <f>IFERROR(VLOOKUP($B25,'Sovereign Ratings Summary'!$B$10:$R$309,9,FALSE),"--")</f>
        <v>STA</v>
      </c>
      <c r="H25" s="5" t="str">
        <f>IFERROR(VLOOKUP($B25,'Sovereign Ratings Summary'!$B$10:$R$309,11,FALSE),"--")</f>
        <v>B1</v>
      </c>
      <c r="I25" s="5" t="str">
        <f>IFERROR(VLOOKUP($B25,'Sovereign Ratings Summary'!$B$10:$R$309,13,FALSE),"--")</f>
        <v>B1</v>
      </c>
      <c r="K25" s="5" t="str">
        <f>IFERROR(VLOOKUP($B25,'Sovereign Ratings Summary'!$B$10:$R$309,15,FALSE),"--")</f>
        <v>Ba3</v>
      </c>
      <c r="L25" s="5" t="str">
        <f>IFERROR(VLOOKUP($B25,'Sovereign Ratings Summary'!$B$10:$R$309,17,FALSE),"--")</f>
        <v>Ba3</v>
      </c>
      <c r="N25" s="7" t="str">
        <f>""</f>
        <v/>
      </c>
    </row>
    <row r="26" spans="1:14">
      <c r="A26" s="11" t="s">
        <v>25</v>
      </c>
      <c r="B26" s="11" t="s">
        <v>25</v>
      </c>
      <c r="C26" s="5" t="str">
        <f>IFERROR(VLOOKUP($B26,'Sovereign Ratings Summary'!$B$10:$R$309,3,FALSE),"--")</f>
        <v>Aaa</v>
      </c>
      <c r="D26" s="5" t="str">
        <f>IFERROR(VLOOKUP($B26,'Sovereign Ratings Summary'!$B$10:$R$309,5,FALSE),"--")</f>
        <v>STA</v>
      </c>
      <c r="E26" s="5" t="str">
        <f>IFERROR(VLOOKUP($B26,'Sovereign Ratings Summary'!$B$10:$R$309,7,FALSE),"--")</f>
        <v>Aaa</v>
      </c>
      <c r="F26" s="5" t="str">
        <f>IFERROR(VLOOKUP($B26,'Sovereign Ratings Summary'!$B$10:$R$309,9,FALSE),"--")</f>
        <v>STA</v>
      </c>
      <c r="H26" s="5" t="str">
        <f>IFERROR(VLOOKUP($B26,'Sovereign Ratings Summary'!$B$10:$R$309,11,FALSE),"--")</f>
        <v>Aaa</v>
      </c>
      <c r="I26" s="5" t="str">
        <f>IFERROR(VLOOKUP($B26,'Sovereign Ratings Summary'!$B$10:$R$309,13,FALSE),"--")</f>
        <v>Aaa</v>
      </c>
      <c r="K26" s="5" t="str">
        <f>IFERROR(VLOOKUP($B26,'Sovereign Ratings Summary'!$B$10:$R$309,15,FALSE),"--")</f>
        <v>Aaa</v>
      </c>
      <c r="L26" s="5" t="str">
        <f>IFERROR(VLOOKUP($B26,'Sovereign Ratings Summary'!$B$10:$R$309,17,FALSE),"--")</f>
        <v>Aaa</v>
      </c>
      <c r="N26" s="7" t="str">
        <f>""</f>
        <v/>
      </c>
    </row>
    <row r="27" spans="1:14">
      <c r="A27" s="11" t="s">
        <v>30</v>
      </c>
      <c r="B27" s="11" t="s">
        <v>30</v>
      </c>
      <c r="C27" s="5" t="str">
        <f>IFERROR(VLOOKUP($B27,'Sovereign Ratings Summary'!$B$10:$R$309,3,FALSE),"--")</f>
        <v>Aa3</v>
      </c>
      <c r="D27" s="5" t="str">
        <f>IFERROR(VLOOKUP($B27,'Sovereign Ratings Summary'!$B$10:$R$309,5,FALSE),"--")</f>
        <v>STA</v>
      </c>
      <c r="E27" s="5" t="str">
        <f>IFERROR(VLOOKUP($B27,'Sovereign Ratings Summary'!$B$10:$R$309,7,FALSE),"--")</f>
        <v>Aa3</v>
      </c>
      <c r="F27" s="5" t="str">
        <f>IFERROR(VLOOKUP($B27,'Sovereign Ratings Summary'!$B$10:$R$309,9,FALSE),"--")</f>
        <v>STA</v>
      </c>
      <c r="H27" s="5" t="str">
        <f>IFERROR(VLOOKUP($B27,'Sovereign Ratings Summary'!$B$10:$R$309,11,FALSE),"--")</f>
        <v>Aaa</v>
      </c>
      <c r="I27" s="5" t="str">
        <f>IFERROR(VLOOKUP($B27,'Sovereign Ratings Summary'!$B$10:$R$309,13,FALSE),"--")</f>
        <v>Aaa</v>
      </c>
      <c r="K27" s="5" t="str">
        <f>IFERROR(VLOOKUP($B27,'Sovereign Ratings Summary'!$B$10:$R$309,15,FALSE),"--")</f>
        <v>Aaa</v>
      </c>
      <c r="L27" s="5" t="str">
        <f>IFERROR(VLOOKUP($B27,'Sovereign Ratings Summary'!$B$10:$R$309,17,FALSE),"--")</f>
        <v>Aaa</v>
      </c>
      <c r="N27" s="7" t="str">
        <f>""</f>
        <v/>
      </c>
    </row>
    <row r="28" spans="1:14">
      <c r="A28" s="11" t="s">
        <v>44</v>
      </c>
      <c r="B28" s="11" t="s">
        <v>44</v>
      </c>
      <c r="C28" s="5" t="str">
        <f>IFERROR(VLOOKUP($B28,'Sovereign Ratings Summary'!$B$10:$R$309,3,FALSE),"--")</f>
        <v>A2</v>
      </c>
      <c r="D28" s="5" t="str">
        <f>IFERROR(VLOOKUP($B28,'Sovereign Ratings Summary'!$B$10:$R$309,5,FALSE),"--")</f>
        <v>STA</v>
      </c>
      <c r="E28" s="5" t="str">
        <f>IFERROR(VLOOKUP($B28,'Sovereign Ratings Summary'!$B$10:$R$309,7,FALSE),"--")</f>
        <v>A2</v>
      </c>
      <c r="F28" s="5" t="str">
        <f>IFERROR(VLOOKUP($B28,'Sovereign Ratings Summary'!$B$10:$R$309,9,FALSE),"--")</f>
        <v>STA</v>
      </c>
      <c r="H28" s="5" t="str">
        <f>IFERROR(VLOOKUP($B28,'Sovereign Ratings Summary'!$B$10:$R$309,11,FALSE),"--")</f>
        <v>Aaa</v>
      </c>
      <c r="I28" s="5" t="str">
        <f>IFERROR(VLOOKUP($B28,'Sovereign Ratings Summary'!$B$10:$R$309,13,FALSE),"--")</f>
        <v>Aaa</v>
      </c>
      <c r="K28" s="5" t="str">
        <f>IFERROR(VLOOKUP($B28,'Sovereign Ratings Summary'!$B$10:$R$309,15,FALSE),"--")</f>
        <v>Aaa</v>
      </c>
      <c r="L28" s="5" t="str">
        <f>IFERROR(VLOOKUP($B28,'Sovereign Ratings Summary'!$B$10:$R$309,17,FALSE),"--")</f>
        <v>Aaa</v>
      </c>
      <c r="N28" s="7" t="str">
        <f>""</f>
        <v/>
      </c>
    </row>
    <row r="29" spans="1:14">
      <c r="A29" s="11" t="s">
        <v>38</v>
      </c>
      <c r="B29" s="11" t="s">
        <v>38</v>
      </c>
      <c r="C29" s="5" t="str">
        <f>IFERROR(VLOOKUP($B29,'Sovereign Ratings Summary'!$B$10:$R$309,3,FALSE),"--")</f>
        <v>A1</v>
      </c>
      <c r="D29" s="5" t="str">
        <f>IFERROR(VLOOKUP($B29,'Sovereign Ratings Summary'!$B$10:$R$309,5,FALSE),"--")</f>
        <v>STA</v>
      </c>
      <c r="E29" s="5" t="str">
        <f>IFERROR(VLOOKUP($B29,'Sovereign Ratings Summary'!$B$10:$R$309,7,FALSE),"--")</f>
        <v>A1</v>
      </c>
      <c r="F29" s="5" t="str">
        <f>IFERROR(VLOOKUP($B29,'Sovereign Ratings Summary'!$B$10:$R$309,9,FALSE),"--")</f>
        <v>STA</v>
      </c>
      <c r="H29" s="5" t="str">
        <f>IFERROR(VLOOKUP($B29,'Sovereign Ratings Summary'!$B$10:$R$309,11,FALSE),"--")</f>
        <v>Aa1</v>
      </c>
      <c r="I29" s="5" t="str">
        <f>IFERROR(VLOOKUP($B29,'Sovereign Ratings Summary'!$B$10:$R$309,13,FALSE),"--")</f>
        <v>Aa1</v>
      </c>
      <c r="K29" s="5" t="str">
        <f>IFERROR(VLOOKUP($B29,'Sovereign Ratings Summary'!$B$10:$R$309,15,FALSE),"--")</f>
        <v>Aaa</v>
      </c>
      <c r="L29" s="5" t="str">
        <f>IFERROR(VLOOKUP($B29,'Sovereign Ratings Summary'!$B$10:$R$309,17,FALSE),"--")</f>
        <v>Aaa</v>
      </c>
      <c r="N29" s="7" t="str">
        <f>""</f>
        <v/>
      </c>
    </row>
    <row r="30" spans="1:14">
      <c r="A30" s="11" t="s">
        <v>55</v>
      </c>
      <c r="B30" s="11" t="s">
        <v>55</v>
      </c>
      <c r="C30" s="5" t="str">
        <f>IFERROR(VLOOKUP($B30,'Sovereign Ratings Summary'!$B$10:$R$309,3,FALSE),"--")</f>
        <v>Baa3</v>
      </c>
      <c r="D30" s="5" t="str">
        <f>IFERROR(VLOOKUP($B30,'Sovereign Ratings Summary'!$B$10:$R$309,5,FALSE),"--")</f>
        <v>STA</v>
      </c>
      <c r="E30" s="5" t="str">
        <f>IFERROR(VLOOKUP($B30,'Sovereign Ratings Summary'!$B$10:$R$309,7,FALSE),"--")</f>
        <v>Baa3</v>
      </c>
      <c r="F30" s="5" t="str">
        <f>IFERROR(VLOOKUP($B30,'Sovereign Ratings Summary'!$B$10:$R$309,9,FALSE),"--")</f>
        <v>STA</v>
      </c>
      <c r="H30" s="5" t="str">
        <f>IFERROR(VLOOKUP($B30,'Sovereign Ratings Summary'!$B$10:$R$309,11,FALSE),"--")</f>
        <v>A2</v>
      </c>
      <c r="I30" s="5" t="str">
        <f>IFERROR(VLOOKUP($B30,'Sovereign Ratings Summary'!$B$10:$R$309,13,FALSE),"--")</f>
        <v>A1</v>
      </c>
      <c r="K30" s="5" t="str">
        <f>IFERROR(VLOOKUP($B30,'Sovereign Ratings Summary'!$B$10:$R$309,15,FALSE),"--")</f>
        <v>A2</v>
      </c>
      <c r="L30" s="5" t="str">
        <f>IFERROR(VLOOKUP($B30,'Sovereign Ratings Summary'!$B$10:$R$309,17,FALSE),"--")</f>
        <v>A1</v>
      </c>
      <c r="N30" s="7" t="str">
        <f>""</f>
        <v/>
      </c>
    </row>
    <row r="31" spans="1:14">
      <c r="A31" s="11" t="s">
        <v>71</v>
      </c>
      <c r="B31" s="11" t="s">
        <v>71</v>
      </c>
      <c r="C31" s="5" t="str">
        <f>IFERROR(VLOOKUP($B31,'Sovereign Ratings Summary'!$B$10:$R$309,3,FALSE),"--")</f>
        <v>Ba2</v>
      </c>
      <c r="D31" s="5" t="str">
        <f>IFERROR(VLOOKUP($B31,'Sovereign Ratings Summary'!$B$10:$R$309,5,FALSE),"--")</f>
        <v>STA</v>
      </c>
      <c r="E31" s="5" t="str">
        <f>IFERROR(VLOOKUP($B31,'Sovereign Ratings Summary'!$B$10:$R$309,7,FALSE),"--")</f>
        <v>Ba2</v>
      </c>
      <c r="F31" s="5" t="str">
        <f>IFERROR(VLOOKUP($B31,'Sovereign Ratings Summary'!$B$10:$R$309,9,FALSE),"--")</f>
        <v>STA</v>
      </c>
      <c r="H31" s="5" t="str">
        <f>IFERROR(VLOOKUP($B31,'Sovereign Ratings Summary'!$B$10:$R$309,11,FALSE),"--")</f>
        <v>Baa3</v>
      </c>
      <c r="I31" s="5" t="str">
        <f>IFERROR(VLOOKUP($B31,'Sovereign Ratings Summary'!$B$10:$R$309,13,FALSE),"--")</f>
        <v>Ba3</v>
      </c>
      <c r="K31" s="5" t="str">
        <f>IFERROR(VLOOKUP($B31,'Sovereign Ratings Summary'!$B$10:$R$309,15,FALSE),"--")</f>
        <v>Baa1</v>
      </c>
      <c r="L31" s="5" t="str">
        <f>IFERROR(VLOOKUP($B31,'Sovereign Ratings Summary'!$B$10:$R$309,17,FALSE),"--")</f>
        <v>Ba1</v>
      </c>
      <c r="N31" s="7" t="str">
        <f>""</f>
        <v/>
      </c>
    </row>
    <row r="32" spans="1:14">
      <c r="A32" s="11" t="s">
        <v>57</v>
      </c>
      <c r="B32" s="11" t="s">
        <v>57</v>
      </c>
      <c r="C32" s="5" t="str">
        <f>IFERROR(VLOOKUP($B32,'Sovereign Ratings Summary'!$B$10:$R$309,3,FALSE),"--")</f>
        <v>A3</v>
      </c>
      <c r="D32" s="5" t="str">
        <f>IFERROR(VLOOKUP($B32,'Sovereign Ratings Summary'!$B$10:$R$309,5,FALSE),"--")</f>
        <v>STA</v>
      </c>
      <c r="E32" s="5" t="str">
        <f>IFERROR(VLOOKUP($B32,'Sovereign Ratings Summary'!$B$10:$R$309,7,FALSE),"--")</f>
        <v>A3</v>
      </c>
      <c r="F32" s="5" t="str">
        <f>IFERROR(VLOOKUP($B32,'Sovereign Ratings Summary'!$B$10:$R$309,9,FALSE),"--")</f>
        <v>STA</v>
      </c>
      <c r="H32" s="5" t="str">
        <f>IFERROR(VLOOKUP($B32,'Sovereign Ratings Summary'!$B$10:$R$309,11,FALSE),"--")</f>
        <v>Aaa</v>
      </c>
      <c r="I32" s="5" t="str">
        <f>IFERROR(VLOOKUP($B32,'Sovereign Ratings Summary'!$B$10:$R$309,13,FALSE),"--")</f>
        <v>A2</v>
      </c>
      <c r="K32" s="5" t="str">
        <f>IFERROR(VLOOKUP($B32,'Sovereign Ratings Summary'!$B$10:$R$309,15,FALSE),"--")</f>
        <v>Aaa</v>
      </c>
      <c r="L32" s="5" t="str">
        <f>IFERROR(VLOOKUP($B32,'Sovereign Ratings Summary'!$B$10:$R$309,17,FALSE),"--")</f>
        <v>A2</v>
      </c>
      <c r="N32" s="7" t="str">
        <f>""</f>
        <v/>
      </c>
    </row>
    <row r="33" spans="1:14">
      <c r="A33" s="11" t="s">
        <v>113</v>
      </c>
      <c r="B33" s="11" t="s">
        <v>113</v>
      </c>
      <c r="C33" s="5" t="str">
        <f>IFERROR(VLOOKUP($B33,'Sovereign Ratings Summary'!$B$10:$R$309,3,FALSE),"--")</f>
        <v>WR</v>
      </c>
      <c r="D33" s="5" t="str">
        <f>IFERROR(VLOOKUP($B33,'Sovereign Ratings Summary'!$B$10:$R$309,5,FALSE),"--")</f>
        <v>WR</v>
      </c>
      <c r="E33" s="5" t="str">
        <f>IFERROR(VLOOKUP($B33,'Sovereign Ratings Summary'!$B$10:$R$309,7,FALSE),"--")</f>
        <v>WR</v>
      </c>
      <c r="F33" s="5" t="str">
        <f>IFERROR(VLOOKUP($B33,'Sovereign Ratings Summary'!$B$10:$R$309,9,FALSE),"--")</f>
        <v>WR</v>
      </c>
      <c r="H33" s="5" t="str">
        <f>IFERROR(VLOOKUP($B33,'Sovereign Ratings Summary'!$B$10:$R$309,11,FALSE),"--")</f>
        <v>WR</v>
      </c>
      <c r="I33" s="5" t="str">
        <f>IFERROR(VLOOKUP($B33,'Sovereign Ratings Summary'!$B$10:$R$309,13,FALSE),"--")</f>
        <v>Caa2</v>
      </c>
      <c r="K33" s="5" t="str">
        <f>IFERROR(VLOOKUP($B33,'Sovereign Ratings Summary'!$B$10:$R$309,15,FALSE),"--")</f>
        <v>WR</v>
      </c>
      <c r="L33" s="5" t="str">
        <f>IFERROR(VLOOKUP($B33,'Sovereign Ratings Summary'!$B$10:$R$309,17,FALSE),"--")</f>
        <v>Caa2</v>
      </c>
      <c r="N33" s="7" t="str">
        <f>""</f>
        <v/>
      </c>
    </row>
    <row r="34" spans="1:14">
      <c r="A34" s="11" t="s">
        <v>33</v>
      </c>
      <c r="B34" s="11" t="s">
        <v>33</v>
      </c>
      <c r="C34" s="5" t="str">
        <f>IFERROR(VLOOKUP($B34,'Sovereign Ratings Summary'!$B$10:$R$309,3,FALSE),"--")</f>
        <v>A3</v>
      </c>
      <c r="D34" s="5" t="str">
        <f>IFERROR(VLOOKUP($B34,'Sovereign Ratings Summary'!$B$10:$R$309,5,FALSE),"--")</f>
        <v>STA</v>
      </c>
      <c r="E34" s="5" t="str">
        <f>IFERROR(VLOOKUP($B34,'Sovereign Ratings Summary'!$B$10:$R$309,7,FALSE),"--")</f>
        <v>A3</v>
      </c>
      <c r="F34" s="5" t="str">
        <f>IFERROR(VLOOKUP($B34,'Sovereign Ratings Summary'!$B$10:$R$309,9,FALSE),"--")</f>
        <v>STA</v>
      </c>
      <c r="H34" s="5" t="str">
        <f>IFERROR(VLOOKUP($B34,'Sovereign Ratings Summary'!$B$10:$R$309,11,FALSE),"--")</f>
        <v>Aaa</v>
      </c>
      <c r="I34" s="5" t="str">
        <f>IFERROR(VLOOKUP($B34,'Sovereign Ratings Summary'!$B$10:$R$309,13,FALSE),"--")</f>
        <v>A2</v>
      </c>
      <c r="K34" s="5" t="str">
        <f>IFERROR(VLOOKUP($B34,'Sovereign Ratings Summary'!$B$10:$R$309,15,FALSE),"--")</f>
        <v>Aaa</v>
      </c>
      <c r="L34" s="5" t="str">
        <f>IFERROR(VLOOKUP($B34,'Sovereign Ratings Summary'!$B$10:$R$309,17,FALSE),"--")</f>
        <v>A2</v>
      </c>
      <c r="N34" s="7" t="str">
        <f>""</f>
        <v/>
      </c>
    </row>
    <row r="35" spans="1:14">
      <c r="A35" s="11" t="s">
        <v>46</v>
      </c>
      <c r="B35" s="11" t="s">
        <v>46</v>
      </c>
      <c r="C35" s="5" t="str">
        <f>IFERROR(VLOOKUP($B35,'Sovereign Ratings Summary'!$B$10:$R$309,3,FALSE),"--")</f>
        <v>Aa3</v>
      </c>
      <c r="D35" s="5" t="str">
        <f>IFERROR(VLOOKUP($B35,'Sovereign Ratings Summary'!$B$10:$R$309,5,FALSE),"--")</f>
        <v>STA</v>
      </c>
      <c r="E35" s="5" t="str">
        <f>IFERROR(VLOOKUP($B35,'Sovereign Ratings Summary'!$B$10:$R$309,7,FALSE),"--")</f>
        <v>Aa3</v>
      </c>
      <c r="F35" s="5" t="str">
        <f>IFERROR(VLOOKUP($B35,'Sovereign Ratings Summary'!$B$10:$R$309,9,FALSE),"--")</f>
        <v>STA</v>
      </c>
      <c r="H35" s="5" t="str">
        <f>IFERROR(VLOOKUP($B35,'Sovereign Ratings Summary'!$B$10:$R$309,11,FALSE),"--")</f>
        <v>Aaa</v>
      </c>
      <c r="I35" s="5" t="str">
        <f>IFERROR(VLOOKUP($B35,'Sovereign Ratings Summary'!$B$10:$R$309,13,FALSE),"--")</f>
        <v>Aaa</v>
      </c>
      <c r="K35" s="5" t="str">
        <f>IFERROR(VLOOKUP($B35,'Sovereign Ratings Summary'!$B$10:$R$309,15,FALSE),"--")</f>
        <v>Aaa</v>
      </c>
      <c r="L35" s="5" t="str">
        <f>IFERROR(VLOOKUP($B35,'Sovereign Ratings Summary'!$B$10:$R$309,17,FALSE),"--")</f>
        <v>Aaa</v>
      </c>
      <c r="N35" s="7" t="str">
        <f>""</f>
        <v/>
      </c>
    </row>
    <row r="36" spans="1:14">
      <c r="A36" s="11" t="s">
        <v>21</v>
      </c>
      <c r="B36" s="11" t="s">
        <v>21</v>
      </c>
      <c r="C36" s="5" t="str">
        <f>IFERROR(VLOOKUP($B36,'Sovereign Ratings Summary'!$B$10:$R$309,3,FALSE),"--")</f>
        <v>Aaa</v>
      </c>
      <c r="D36" s="5" t="str">
        <f>IFERROR(VLOOKUP($B36,'Sovereign Ratings Summary'!$B$10:$R$309,5,FALSE),"--")</f>
        <v>STA</v>
      </c>
      <c r="E36" s="5" t="str">
        <f>IFERROR(VLOOKUP($B36,'Sovereign Ratings Summary'!$B$10:$R$309,7,FALSE),"--")</f>
        <v>Aaa</v>
      </c>
      <c r="F36" s="5" t="str">
        <f>IFERROR(VLOOKUP($B36,'Sovereign Ratings Summary'!$B$10:$R$309,9,FALSE),"--")</f>
        <v>STA</v>
      </c>
      <c r="H36" s="5" t="str">
        <f>IFERROR(VLOOKUP($B36,'Sovereign Ratings Summary'!$B$10:$R$309,11,FALSE),"--")</f>
        <v>Aaa</v>
      </c>
      <c r="I36" s="5" t="str">
        <f>IFERROR(VLOOKUP($B36,'Sovereign Ratings Summary'!$B$10:$R$309,13,FALSE),"--")</f>
        <v>Aaa</v>
      </c>
      <c r="K36" s="5" t="str">
        <f>IFERROR(VLOOKUP($B36,'Sovereign Ratings Summary'!$B$10:$R$309,15,FALSE),"--")</f>
        <v>Aaa</v>
      </c>
      <c r="L36" s="5" t="str">
        <f>IFERROR(VLOOKUP($B36,'Sovereign Ratings Summary'!$B$10:$R$309,17,FALSE),"--")</f>
        <v>Aaa</v>
      </c>
      <c r="N36" s="7" t="str">
        <f>""</f>
        <v/>
      </c>
    </row>
    <row r="37" spans="1:14">
      <c r="A37" s="11" t="s">
        <v>87</v>
      </c>
      <c r="B37" s="11" t="s">
        <v>87</v>
      </c>
      <c r="C37" s="5" t="str">
        <f>IFERROR(VLOOKUP($B37,'Sovereign Ratings Summary'!$B$10:$R$309,3,FALSE),"--")</f>
        <v>Ba2</v>
      </c>
      <c r="D37" s="5" t="str">
        <f>IFERROR(VLOOKUP($B37,'Sovereign Ratings Summary'!$B$10:$R$309,5,FALSE),"--")</f>
        <v>STA</v>
      </c>
      <c r="E37" s="5" t="str">
        <f>IFERROR(VLOOKUP($B37,'Sovereign Ratings Summary'!$B$10:$R$309,7,FALSE),"--")</f>
        <v>Ba2</v>
      </c>
      <c r="F37" s="5" t="str">
        <f>IFERROR(VLOOKUP($B37,'Sovereign Ratings Summary'!$B$10:$R$309,9,FALSE),"--")</f>
        <v>STA</v>
      </c>
      <c r="H37" s="5" t="str">
        <f>IFERROR(VLOOKUP($B37,'Sovereign Ratings Summary'!$B$10:$R$309,11,FALSE),"--")</f>
        <v>Baa3</v>
      </c>
      <c r="I37" s="5" t="str">
        <f>IFERROR(VLOOKUP($B37,'Sovereign Ratings Summary'!$B$10:$R$309,13,FALSE),"--")</f>
        <v>Ba1</v>
      </c>
      <c r="K37" s="5" t="str">
        <f>IFERROR(VLOOKUP($B37,'Sovereign Ratings Summary'!$B$10:$R$309,15,FALSE),"--")</f>
        <v>Baa2</v>
      </c>
      <c r="L37" s="5" t="str">
        <f>IFERROR(VLOOKUP($B37,'Sovereign Ratings Summary'!$B$10:$R$309,17,FALSE),"--")</f>
        <v>Baa3</v>
      </c>
      <c r="N37" s="7" t="str">
        <f>""</f>
        <v/>
      </c>
    </row>
    <row r="38" spans="1:14">
      <c r="A38" s="11" t="s">
        <v>109</v>
      </c>
      <c r="B38" s="11" t="s">
        <v>109</v>
      </c>
      <c r="C38" s="5" t="str">
        <f>IFERROR(VLOOKUP($B38,'Sovereign Ratings Summary'!$B$10:$R$309,3,FALSE),"--")</f>
        <v>Caa1</v>
      </c>
      <c r="D38" s="5" t="str">
        <f>IFERROR(VLOOKUP($B38,'Sovereign Ratings Summary'!$B$10:$R$309,5,FALSE),"--")</f>
        <v>STA</v>
      </c>
      <c r="E38" s="5" t="str">
        <f>IFERROR(VLOOKUP($B38,'Sovereign Ratings Summary'!$B$10:$R$309,7,FALSE),"--")</f>
        <v>-</v>
      </c>
      <c r="F38" s="5" t="str">
        <f>IFERROR(VLOOKUP($B38,'Sovereign Ratings Summary'!$B$10:$R$309,9,FALSE),"--")</f>
        <v>-</v>
      </c>
      <c r="H38" s="5" t="str">
        <f>IFERROR(VLOOKUP($B38,'Sovereign Ratings Summary'!$B$10:$R$309,11,FALSE),"--")</f>
        <v>B3</v>
      </c>
      <c r="I38" s="5" t="str">
        <f>IFERROR(VLOOKUP($B38,'Sovereign Ratings Summary'!$B$10:$R$309,13,FALSE),"--")</f>
        <v>Caa2</v>
      </c>
      <c r="K38" s="5" t="str">
        <f>IFERROR(VLOOKUP($B38,'Sovereign Ratings Summary'!$B$10:$R$309,15,FALSE),"--")</f>
        <v>-</v>
      </c>
      <c r="L38" s="5" t="str">
        <f>IFERROR(VLOOKUP($B38,'Sovereign Ratings Summary'!$B$10:$R$309,17,FALSE),"--")</f>
        <v>-</v>
      </c>
      <c r="N38" s="7" t="str">
        <f>""</f>
        <v/>
      </c>
    </row>
    <row r="39" spans="1:14">
      <c r="A39" s="11" t="s">
        <v>72</v>
      </c>
      <c r="B39" s="11" t="s">
        <v>72</v>
      </c>
      <c r="C39" s="5" t="str">
        <f>IFERROR(VLOOKUP($B39,'Sovereign Ratings Summary'!$B$10:$R$309,3,FALSE),"--")</f>
        <v>Caa1</v>
      </c>
      <c r="D39" s="5" t="str">
        <f>IFERROR(VLOOKUP($B39,'Sovereign Ratings Summary'!$B$10:$R$309,5,FALSE),"--")</f>
        <v>POS</v>
      </c>
      <c r="E39" s="5" t="str">
        <f>IFERROR(VLOOKUP($B39,'Sovereign Ratings Summary'!$B$10:$R$309,7,FALSE),"--")</f>
        <v>Caa1</v>
      </c>
      <c r="F39" s="5" t="str">
        <f>IFERROR(VLOOKUP($B39,'Sovereign Ratings Summary'!$B$10:$R$309,9,FALSE),"--")</f>
        <v>POS</v>
      </c>
      <c r="H39" s="5" t="str">
        <f>IFERROR(VLOOKUP($B39,'Sovereign Ratings Summary'!$B$10:$R$309,11,FALSE),"--")</f>
        <v>B3</v>
      </c>
      <c r="I39" s="5" t="str">
        <f>IFERROR(VLOOKUP($B39,'Sovereign Ratings Summary'!$B$10:$R$309,13,FALSE),"--")</f>
        <v>B1</v>
      </c>
      <c r="K39" s="5" t="str">
        <f>IFERROR(VLOOKUP($B39,'Sovereign Ratings Summary'!$B$10:$R$309,15,FALSE),"--")</f>
        <v>B1</v>
      </c>
      <c r="L39" s="5" t="str">
        <f>IFERROR(VLOOKUP($B39,'Sovereign Ratings Summary'!$B$10:$R$309,17,FALSE),"--")</f>
        <v>Ba2</v>
      </c>
      <c r="N39" s="7" t="str">
        <f>""</f>
        <v/>
      </c>
    </row>
    <row r="40" spans="1:14">
      <c r="A40" s="11" t="s">
        <v>58</v>
      </c>
      <c r="B40" s="11" t="s">
        <v>58</v>
      </c>
      <c r="C40" s="5" t="str">
        <f>IFERROR(VLOOKUP($B40,'Sovereign Ratings Summary'!$B$10:$R$309,3,FALSE),"--")</f>
        <v>B3</v>
      </c>
      <c r="D40" s="5" t="str">
        <f>IFERROR(VLOOKUP($B40,'Sovereign Ratings Summary'!$B$10:$R$309,5,FALSE),"--")</f>
        <v>POS</v>
      </c>
      <c r="E40" s="5" t="str">
        <f>IFERROR(VLOOKUP($B40,'Sovereign Ratings Summary'!$B$10:$R$309,7,FALSE),"--")</f>
        <v>-</v>
      </c>
      <c r="F40" s="5" t="str">
        <f>IFERROR(VLOOKUP($B40,'Sovereign Ratings Summary'!$B$10:$R$309,9,FALSE),"--")</f>
        <v>-</v>
      </c>
      <c r="H40" s="5" t="str">
        <f>IFERROR(VLOOKUP($B40,'Sovereign Ratings Summary'!$B$10:$R$309,11,FALSE),"--")</f>
        <v>B1</v>
      </c>
      <c r="I40" s="5" t="str">
        <f>IFERROR(VLOOKUP($B40,'Sovereign Ratings Summary'!$B$10:$R$309,13,FALSE),"--")</f>
        <v>B1</v>
      </c>
      <c r="K40" s="5" t="str">
        <f>IFERROR(VLOOKUP($B40,'Sovereign Ratings Summary'!$B$10:$R$309,15,FALSE),"--")</f>
        <v>-</v>
      </c>
      <c r="L40" s="5" t="str">
        <f>IFERROR(VLOOKUP($B40,'Sovereign Ratings Summary'!$B$10:$R$309,17,FALSE),"--")</f>
        <v>-</v>
      </c>
      <c r="N40" s="7" t="str">
        <f>""</f>
        <v/>
      </c>
    </row>
    <row r="41" spans="1:14">
      <c r="A41" s="11" t="s">
        <v>47</v>
      </c>
      <c r="B41" s="11" t="s">
        <v>47</v>
      </c>
      <c r="C41" s="5" t="str">
        <f>IFERROR(VLOOKUP($B41,'Sovereign Ratings Summary'!$B$10:$R$309,3,FALSE),"--")</f>
        <v>A1</v>
      </c>
      <c r="D41" s="5" t="str">
        <f>IFERROR(VLOOKUP($B41,'Sovereign Ratings Summary'!$B$10:$R$309,5,FALSE),"--")</f>
        <v>STA</v>
      </c>
      <c r="E41" s="5" t="str">
        <f>IFERROR(VLOOKUP($B41,'Sovereign Ratings Summary'!$B$10:$R$309,7,FALSE),"--")</f>
        <v>A1</v>
      </c>
      <c r="F41" s="5" t="str">
        <f>IFERROR(VLOOKUP($B41,'Sovereign Ratings Summary'!$B$10:$R$309,9,FALSE),"--")</f>
        <v>STA</v>
      </c>
      <c r="H41" s="5" t="str">
        <f>IFERROR(VLOOKUP($B41,'Sovereign Ratings Summary'!$B$10:$R$309,11,FALSE),"--")</f>
        <v>Aaa</v>
      </c>
      <c r="I41" s="5" t="str">
        <f>IFERROR(VLOOKUP($B41,'Sovereign Ratings Summary'!$B$10:$R$309,13,FALSE),"--")</f>
        <v>Aaa</v>
      </c>
      <c r="K41" s="5" t="str">
        <f>IFERROR(VLOOKUP($B41,'Sovereign Ratings Summary'!$B$10:$R$309,15,FALSE),"--")</f>
        <v>Aaa</v>
      </c>
      <c r="L41" s="5" t="str">
        <f>IFERROR(VLOOKUP($B41,'Sovereign Ratings Summary'!$B$10:$R$309,17,FALSE),"--")</f>
        <v>Aaa</v>
      </c>
      <c r="N41" s="7" t="str">
        <f>""</f>
        <v/>
      </c>
    </row>
    <row r="42" spans="1:14">
      <c r="A42" s="11" t="s">
        <v>151</v>
      </c>
      <c r="B42" s="11" t="s">
        <v>151</v>
      </c>
      <c r="C42" s="5" t="str">
        <f>IFERROR(VLOOKUP($B42,'Sovereign Ratings Summary'!$B$10:$R$309,3,FALSE),"--")</f>
        <v>B1</v>
      </c>
      <c r="D42" s="5" t="str">
        <f>IFERROR(VLOOKUP($B42,'Sovereign Ratings Summary'!$B$10:$R$309,5,FALSE),"--")</f>
        <v>STA</v>
      </c>
      <c r="E42" s="5" t="str">
        <f>IFERROR(VLOOKUP($B42,'Sovereign Ratings Summary'!$B$10:$R$309,7,FALSE),"--")</f>
        <v>B1</v>
      </c>
      <c r="F42" s="5" t="str">
        <f>IFERROR(VLOOKUP($B42,'Sovereign Ratings Summary'!$B$10:$R$309,9,FALSE),"--")</f>
        <v>STA</v>
      </c>
      <c r="H42" s="5" t="str">
        <f>IFERROR(VLOOKUP($B42,'Sovereign Ratings Summary'!$B$10:$R$309,11,FALSE),"--")</f>
        <v>B1</v>
      </c>
      <c r="I42" s="5" t="str">
        <f>IFERROR(VLOOKUP($B42,'Sovereign Ratings Summary'!$B$10:$R$309,13,FALSE),"--")</f>
        <v>Ba3</v>
      </c>
      <c r="K42" s="5" t="str">
        <f>IFERROR(VLOOKUP($B42,'Sovereign Ratings Summary'!$B$10:$R$309,15,FALSE),"--")</f>
        <v>Ba1</v>
      </c>
      <c r="L42" s="5" t="str">
        <f>IFERROR(VLOOKUP($B42,'Sovereign Ratings Summary'!$B$10:$R$309,17,FALSE),"--")</f>
        <v>Baa3</v>
      </c>
      <c r="N42" s="7" t="str">
        <f>""</f>
        <v/>
      </c>
    </row>
    <row r="43" spans="1:14">
      <c r="A43" s="11" t="s">
        <v>12</v>
      </c>
      <c r="B43" s="11" t="s">
        <v>12</v>
      </c>
      <c r="C43" s="5" t="str">
        <f>IFERROR(VLOOKUP($B43,'Sovereign Ratings Summary'!$B$10:$R$309,3,FALSE),"--")</f>
        <v>Aa1</v>
      </c>
      <c r="D43" s="5" t="str">
        <f>IFERROR(VLOOKUP($B43,'Sovereign Ratings Summary'!$B$10:$R$309,5,FALSE),"--")</f>
        <v>STA</v>
      </c>
      <c r="E43" s="5" t="str">
        <f>IFERROR(VLOOKUP($B43,'Sovereign Ratings Summary'!$B$10:$R$309,7,FALSE),"--")</f>
        <v>Aa1</v>
      </c>
      <c r="F43" s="5" t="str">
        <f>IFERROR(VLOOKUP($B43,'Sovereign Ratings Summary'!$B$10:$R$309,9,FALSE),"--")</f>
        <v>STA</v>
      </c>
      <c r="G43" s="11"/>
      <c r="H43" s="5" t="str">
        <f>IFERROR(VLOOKUP($B43,'Sovereign Ratings Summary'!$B$10:$R$309,11,FALSE),"--")</f>
        <v>Aaa</v>
      </c>
      <c r="I43" s="5" t="str">
        <f>IFERROR(VLOOKUP($B43,'Sovereign Ratings Summary'!$B$10:$R$309,13,FALSE),"--")</f>
        <v>Aaa</v>
      </c>
      <c r="J43" s="11"/>
      <c r="K43" s="5" t="str">
        <f>IFERROR(VLOOKUP($B43,'Sovereign Ratings Summary'!$B$10:$R$309,15,FALSE),"--")</f>
        <v>Aaa</v>
      </c>
      <c r="L43" s="5" t="str">
        <f>IFERROR(VLOOKUP($B43,'Sovereign Ratings Summary'!$B$10:$R$309,17,FALSE),"--")</f>
        <v>Aaa</v>
      </c>
      <c r="N43" s="7" t="str">
        <f>""</f>
        <v/>
      </c>
    </row>
    <row r="44" spans="1:14">
      <c r="A44" s="11" t="s">
        <v>3</v>
      </c>
      <c r="B44" s="11" t="s">
        <v>3</v>
      </c>
      <c r="C44" s="5" t="str">
        <f>IFERROR(VLOOKUP($B44,'Sovereign Ratings Summary'!$B$10:$R$309,3,FALSE),"--")</f>
        <v>Aa3</v>
      </c>
      <c r="D44" s="5" t="str">
        <f>IFERROR(VLOOKUP($B44,'Sovereign Ratings Summary'!$B$10:$R$309,5,FALSE),"--")</f>
        <v>NEG</v>
      </c>
      <c r="E44" s="5" t="str">
        <f>IFERROR(VLOOKUP($B44,'Sovereign Ratings Summary'!$B$10:$R$309,7,FALSE),"--")</f>
        <v>Aa3</v>
      </c>
      <c r="F44" s="5" t="str">
        <f>IFERROR(VLOOKUP($B44,'Sovereign Ratings Summary'!$B$10:$R$309,9,FALSE),"--")</f>
        <v>NEG</v>
      </c>
      <c r="G44" s="11"/>
      <c r="H44" s="5" t="str">
        <f>IFERROR(VLOOKUP($B44,'Sovereign Ratings Summary'!$B$10:$R$309,11,FALSE),"--")</f>
        <v>Aaa</v>
      </c>
      <c r="I44" s="5" t="str">
        <f>IFERROR(VLOOKUP($B44,'Sovereign Ratings Summary'!$B$10:$R$309,13,FALSE),"--")</f>
        <v>Aaa</v>
      </c>
      <c r="J44" s="11"/>
      <c r="K44" s="5" t="str">
        <f>IFERROR(VLOOKUP($B44,'Sovereign Ratings Summary'!$B$10:$R$309,15,FALSE),"--")</f>
        <v>Aaa</v>
      </c>
      <c r="L44" s="5" t="str">
        <f>IFERROR(VLOOKUP($B44,'Sovereign Ratings Summary'!$B$10:$R$309,17,FALSE),"--")</f>
        <v>Aaa</v>
      </c>
      <c r="N44" s="7" t="str">
        <f>""</f>
        <v/>
      </c>
    </row>
    <row r="45" spans="1:14">
      <c r="A45" s="11" t="s">
        <v>149</v>
      </c>
      <c r="B45" s="11" t="s">
        <v>149</v>
      </c>
      <c r="C45" s="5" t="str">
        <f>IFERROR(VLOOKUP($B45,'Sovereign Ratings Summary'!$B$10:$R$309,3,FALSE),"--")</f>
        <v>Ba2</v>
      </c>
      <c r="D45" s="5" t="str">
        <f>IFERROR(VLOOKUP($B45,'Sovereign Ratings Summary'!$B$10:$R$309,5,FALSE),"--")</f>
        <v>NEG</v>
      </c>
      <c r="E45" s="5" t="str">
        <f>IFERROR(VLOOKUP($B45,'Sovereign Ratings Summary'!$B$10:$R$309,7,FALSE),"--")</f>
        <v>Ba2</v>
      </c>
      <c r="F45" s="5" t="str">
        <f>IFERROR(VLOOKUP($B45,'Sovereign Ratings Summary'!$B$10:$R$309,9,FALSE),"--")</f>
        <v>NEG</v>
      </c>
      <c r="G45" s="11"/>
      <c r="H45" s="5" t="str">
        <f>IFERROR(VLOOKUP($B45,'Sovereign Ratings Summary'!$B$10:$R$309,11,FALSE),"--")</f>
        <v>Baa3</v>
      </c>
      <c r="I45" s="5" t="str">
        <f>IFERROR(VLOOKUP($B45,'Sovereign Ratings Summary'!$B$10:$R$309,13,FALSE),"--")</f>
        <v>Baa3</v>
      </c>
      <c r="J45" s="11"/>
      <c r="K45" s="5" t="str">
        <f>IFERROR(VLOOKUP($B45,'Sovereign Ratings Summary'!$B$10:$R$309,15,FALSE),"--")</f>
        <v>Baa1</v>
      </c>
      <c r="L45" s="5" t="str">
        <f>IFERROR(VLOOKUP($B45,'Sovereign Ratings Summary'!$B$10:$R$309,17,FALSE),"--")</f>
        <v>Baa1</v>
      </c>
      <c r="N45" s="7" t="str">
        <f>""</f>
        <v/>
      </c>
    </row>
    <row r="46" spans="1:14">
      <c r="A46" s="11" t="s">
        <v>4</v>
      </c>
      <c r="B46" s="11" t="s">
        <v>4</v>
      </c>
      <c r="C46" s="5" t="str">
        <f>IFERROR(VLOOKUP($B46,'Sovereign Ratings Summary'!$B$10:$R$309,3,FALSE),"--")</f>
        <v>Aaa</v>
      </c>
      <c r="D46" s="5" t="str">
        <f>IFERROR(VLOOKUP($B46,'Sovereign Ratings Summary'!$B$10:$R$309,5,FALSE),"--")</f>
        <v>STA</v>
      </c>
      <c r="E46" s="5" t="str">
        <f>IFERROR(VLOOKUP($B46,'Sovereign Ratings Summary'!$B$10:$R$309,7,FALSE),"--")</f>
        <v>Aaa</v>
      </c>
      <c r="F46" s="5" t="str">
        <f>IFERROR(VLOOKUP($B46,'Sovereign Ratings Summary'!$B$10:$R$309,9,FALSE),"--")</f>
        <v>STA</v>
      </c>
      <c r="G46" s="11"/>
      <c r="H46" s="5" t="str">
        <f>IFERROR(VLOOKUP($B46,'Sovereign Ratings Summary'!$B$10:$R$309,11,FALSE),"--")</f>
        <v>Aaa</v>
      </c>
      <c r="I46" s="5" t="str">
        <f>IFERROR(VLOOKUP($B46,'Sovereign Ratings Summary'!$B$10:$R$309,13,FALSE),"--")</f>
        <v>Aaa</v>
      </c>
      <c r="J46" s="11"/>
      <c r="K46" s="5" t="str">
        <f>IFERROR(VLOOKUP($B46,'Sovereign Ratings Summary'!$B$10:$R$309,15,FALSE),"--")</f>
        <v>Aaa</v>
      </c>
      <c r="L46" s="5" t="str">
        <f>IFERROR(VLOOKUP($B46,'Sovereign Ratings Summary'!$B$10:$R$309,17,FALSE),"--")</f>
        <v>Aaa</v>
      </c>
      <c r="N46" s="7" t="str">
        <f>""</f>
        <v/>
      </c>
    </row>
    <row r="47" spans="1:14">
      <c r="A47" s="11" t="s">
        <v>159</v>
      </c>
      <c r="B47" s="11" t="s">
        <v>159</v>
      </c>
      <c r="C47" s="5" t="str">
        <f>IFERROR(VLOOKUP($B47,'Sovereign Ratings Summary'!$B$10:$R$309,3,FALSE),"--")</f>
        <v>Caa1</v>
      </c>
      <c r="D47" s="5" t="str">
        <f>IFERROR(VLOOKUP($B47,'Sovereign Ratings Summary'!$B$10:$R$309,5,FALSE),"--")</f>
        <v>POS</v>
      </c>
      <c r="E47" s="5" t="str">
        <f>IFERROR(VLOOKUP($B47,'Sovereign Ratings Summary'!$B$10:$R$309,7,FALSE),"--")</f>
        <v>Caa1</v>
      </c>
      <c r="F47" s="5" t="str">
        <f>IFERROR(VLOOKUP($B47,'Sovereign Ratings Summary'!$B$10:$R$309,9,FALSE),"--")</f>
        <v>POS</v>
      </c>
      <c r="G47" s="11"/>
      <c r="H47" s="5" t="str">
        <f>IFERROR(VLOOKUP($B47,'Sovereign Ratings Summary'!$B$10:$R$309,11,FALSE),"--")</f>
        <v>B2</v>
      </c>
      <c r="I47" s="5" t="str">
        <f>IFERROR(VLOOKUP($B47,'Sovereign Ratings Summary'!$B$10:$R$309,13,FALSE),"--")</f>
        <v>B1</v>
      </c>
      <c r="J47" s="11"/>
      <c r="K47" s="5" t="str">
        <f>IFERROR(VLOOKUP($B47,'Sovereign Ratings Summary'!$B$10:$R$309,15,FALSE),"--")</f>
        <v>B1</v>
      </c>
      <c r="L47" s="5" t="str">
        <f>IFERROR(VLOOKUP($B47,'Sovereign Ratings Summary'!$B$10:$R$309,17,FALSE),"--")</f>
        <v>Ba3</v>
      </c>
      <c r="N47" s="7" t="str">
        <f>""</f>
        <v/>
      </c>
    </row>
    <row r="48" spans="1:14">
      <c r="A48" s="11" t="s">
        <v>34</v>
      </c>
      <c r="B48" s="11" t="s">
        <v>34</v>
      </c>
      <c r="C48" s="5" t="str">
        <f>IFERROR(VLOOKUP($B48,'Sovereign Ratings Summary'!$B$10:$R$309,3,FALSE),"--")</f>
        <v>Baa3</v>
      </c>
      <c r="D48" s="5" t="str">
        <f>IFERROR(VLOOKUP($B48,'Sovereign Ratings Summary'!$B$10:$R$309,5,FALSE),"--")</f>
        <v>STA</v>
      </c>
      <c r="E48" s="5" t="str">
        <f>IFERROR(VLOOKUP($B48,'Sovereign Ratings Summary'!$B$10:$R$309,7,FALSE),"--")</f>
        <v>Baa3</v>
      </c>
      <c r="F48" s="5" t="str">
        <f>IFERROR(VLOOKUP($B48,'Sovereign Ratings Summary'!$B$10:$R$309,9,FALSE),"--")</f>
        <v>STA</v>
      </c>
      <c r="G48" s="11"/>
      <c r="H48" s="5" t="str">
        <f>IFERROR(VLOOKUP($B48,'Sovereign Ratings Summary'!$B$10:$R$309,11,FALSE),"--")</f>
        <v>Aa3</v>
      </c>
      <c r="I48" s="5" t="str">
        <f>IFERROR(VLOOKUP($B48,'Sovereign Ratings Summary'!$B$10:$R$309,13,FALSE),"--")</f>
        <v>A3</v>
      </c>
      <c r="J48" s="11"/>
      <c r="K48" s="5" t="str">
        <f>IFERROR(VLOOKUP($B48,'Sovereign Ratings Summary'!$B$10:$R$309,15,FALSE),"--")</f>
        <v>Aa3</v>
      </c>
      <c r="L48" s="5" t="str">
        <f>IFERROR(VLOOKUP($B48,'Sovereign Ratings Summary'!$B$10:$R$309,17,FALSE),"--")</f>
        <v>A3</v>
      </c>
      <c r="N48" s="7" t="str">
        <f>""</f>
        <v/>
      </c>
    </row>
    <row r="49" spans="1:14">
      <c r="A49" s="11" t="s">
        <v>80</v>
      </c>
      <c r="B49" s="11" t="s">
        <v>80</v>
      </c>
      <c r="C49" s="5" t="str">
        <f>IFERROR(VLOOKUP($B49,'Sovereign Ratings Summary'!$B$10:$R$309,3,FALSE),"--")</f>
        <v>Ba1</v>
      </c>
      <c r="D49" s="5" t="str">
        <f>IFERROR(VLOOKUP($B49,'Sovereign Ratings Summary'!$B$10:$R$309,5,FALSE),"--")</f>
        <v>STA</v>
      </c>
      <c r="E49" s="5" t="str">
        <f>IFERROR(VLOOKUP($B49,'Sovereign Ratings Summary'!$B$10:$R$309,7,FALSE),"--")</f>
        <v>Ba1</v>
      </c>
      <c r="F49" s="5" t="str">
        <f>IFERROR(VLOOKUP($B49,'Sovereign Ratings Summary'!$B$10:$R$309,9,FALSE),"--")</f>
        <v>STA</v>
      </c>
      <c r="G49" s="11"/>
      <c r="H49" s="5" t="str">
        <f>IFERROR(VLOOKUP($B49,'Sovereign Ratings Summary'!$B$10:$R$309,11,FALSE),"--")</f>
        <v>Baa3</v>
      </c>
      <c r="I49" s="5" t="str">
        <f>IFERROR(VLOOKUP($B49,'Sovereign Ratings Summary'!$B$10:$R$309,13,FALSE),"--")</f>
        <v>Baa3</v>
      </c>
      <c r="J49" s="11"/>
      <c r="K49" s="5" t="str">
        <f>IFERROR(VLOOKUP($B49,'Sovereign Ratings Summary'!$B$10:$R$309,15,FALSE),"--")</f>
        <v>Baa1</v>
      </c>
      <c r="L49" s="5" t="str">
        <f>IFERROR(VLOOKUP($B49,'Sovereign Ratings Summary'!$B$10:$R$309,17,FALSE),"--")</f>
        <v>Baa1</v>
      </c>
      <c r="N49" s="7" t="str">
        <f>""</f>
        <v/>
      </c>
    </row>
    <row r="50" spans="1:14">
      <c r="A50" s="11" t="s">
        <v>103</v>
      </c>
      <c r="B50" s="11" t="s">
        <v>103</v>
      </c>
      <c r="C50" s="5" t="str">
        <f>IFERROR(VLOOKUP($B50,'Sovereign Ratings Summary'!$B$10:$R$309,3,FALSE),"--")</f>
        <v>B1</v>
      </c>
      <c r="D50" s="5" t="str">
        <f>IFERROR(VLOOKUP($B50,'Sovereign Ratings Summary'!$B$10:$R$309,5,FALSE),"--")</f>
        <v>STA</v>
      </c>
      <c r="E50" s="5" t="str">
        <f>IFERROR(VLOOKUP($B50,'Sovereign Ratings Summary'!$B$10:$R$309,7,FALSE),"--")</f>
        <v>B1</v>
      </c>
      <c r="F50" s="5" t="str">
        <f>IFERROR(VLOOKUP($B50,'Sovereign Ratings Summary'!$B$10:$R$309,9,FALSE),"--")</f>
        <v>STA</v>
      </c>
      <c r="G50" s="11"/>
      <c r="H50" s="5" t="str">
        <f>IFERROR(VLOOKUP($B50,'Sovereign Ratings Summary'!$B$10:$R$309,11,FALSE),"--")</f>
        <v>Ba3</v>
      </c>
      <c r="I50" s="5" t="str">
        <f>IFERROR(VLOOKUP($B50,'Sovereign Ratings Summary'!$B$10:$R$309,13,FALSE),"--")</f>
        <v>Ba3</v>
      </c>
      <c r="J50" s="11"/>
      <c r="K50" s="5" t="str">
        <f>IFERROR(VLOOKUP($B50,'Sovereign Ratings Summary'!$B$10:$R$309,15,FALSE),"--")</f>
        <v>Ba1</v>
      </c>
      <c r="L50" s="5" t="str">
        <f>IFERROR(VLOOKUP($B50,'Sovereign Ratings Summary'!$B$10:$R$309,17,FALSE),"--")</f>
        <v>Ba1</v>
      </c>
      <c r="N50" s="7" t="str">
        <f>""</f>
        <v/>
      </c>
    </row>
    <row r="51" spans="1:14">
      <c r="A51" s="11" t="s">
        <v>40</v>
      </c>
      <c r="B51" s="11" t="s">
        <v>40</v>
      </c>
      <c r="C51" s="5" t="str">
        <f>IFERROR(VLOOKUP($B51,'Sovereign Ratings Summary'!$B$10:$R$309,3,FALSE),"--")</f>
        <v>--</v>
      </c>
      <c r="D51" s="5" t="str">
        <f>IFERROR(VLOOKUP($B51,'Sovereign Ratings Summary'!$B$10:$R$309,5,FALSE),"--")</f>
        <v>--</v>
      </c>
      <c r="E51" s="5" t="str">
        <f>IFERROR(VLOOKUP($B51,'Sovereign Ratings Summary'!$B$10:$R$309,7,FALSE),"--")</f>
        <v>--</v>
      </c>
      <c r="F51" s="5" t="str">
        <f>IFERROR(VLOOKUP($B51,'Sovereign Ratings Summary'!$B$10:$R$309,9,FALSE),"--")</f>
        <v>--</v>
      </c>
      <c r="H51" s="5" t="str">
        <f>IFERROR(VLOOKUP($B51,'Sovereign Ratings Summary'!$B$10:$R$309,11,FALSE),"--")</f>
        <v>--</v>
      </c>
      <c r="I51" s="5" t="str">
        <f>IFERROR(VLOOKUP($B51,'Sovereign Ratings Summary'!$B$10:$R$309,13,FALSE),"--")</f>
        <v>--</v>
      </c>
      <c r="K51" s="5" t="str">
        <f>IFERROR(VLOOKUP($B51,'Sovereign Ratings Summary'!$B$10:$R$309,15,FALSE),"--")</f>
        <v>--</v>
      </c>
      <c r="L51" s="5" t="str">
        <f>IFERROR(VLOOKUP($B51,'Sovereign Ratings Summary'!$B$10:$R$309,17,FALSE),"--")</f>
        <v>--</v>
      </c>
      <c r="N51" s="7" t="str">
        <f>""</f>
        <v/>
      </c>
    </row>
    <row r="52" spans="1:14">
      <c r="A52" s="11" t="s">
        <v>48</v>
      </c>
      <c r="B52" s="11" t="s">
        <v>48</v>
      </c>
      <c r="C52" s="5" t="str">
        <f>IFERROR(VLOOKUP($B52,'Sovereign Ratings Summary'!$B$10:$R$309,3,FALSE),"--")</f>
        <v>Baa2</v>
      </c>
      <c r="D52" s="5" t="str">
        <f>IFERROR(VLOOKUP($B52,'Sovereign Ratings Summary'!$B$10:$R$309,5,FALSE),"--")</f>
        <v>NEG</v>
      </c>
      <c r="E52" s="5" t="str">
        <f>IFERROR(VLOOKUP($B52,'Sovereign Ratings Summary'!$B$10:$R$309,7,FALSE),"--")</f>
        <v>Baa2</v>
      </c>
      <c r="F52" s="5" t="str">
        <f>IFERROR(VLOOKUP($B52,'Sovereign Ratings Summary'!$B$10:$R$309,9,FALSE),"--")</f>
        <v>NEG</v>
      </c>
      <c r="H52" s="5" t="str">
        <f>IFERROR(VLOOKUP($B52,'Sovereign Ratings Summary'!$B$10:$R$309,11,FALSE),"--")</f>
        <v>A1</v>
      </c>
      <c r="I52" s="5" t="str">
        <f>IFERROR(VLOOKUP($B52,'Sovereign Ratings Summary'!$B$10:$R$309,13,FALSE),"--")</f>
        <v>A2</v>
      </c>
      <c r="K52" s="5" t="str">
        <f>IFERROR(VLOOKUP($B52,'Sovereign Ratings Summary'!$B$10:$R$309,15,FALSE),"--")</f>
        <v>A1</v>
      </c>
      <c r="L52" s="5" t="str">
        <f>IFERROR(VLOOKUP($B52,'Sovereign Ratings Summary'!$B$10:$R$309,17,FALSE),"--")</f>
        <v>A2</v>
      </c>
      <c r="N52" s="7" t="str">
        <f>""</f>
        <v/>
      </c>
    </row>
    <row r="53" spans="1:14">
      <c r="A53" s="11" t="s">
        <v>28</v>
      </c>
      <c r="B53" s="11" t="s">
        <v>28</v>
      </c>
      <c r="C53" s="5" t="str">
        <f>IFERROR(VLOOKUP($B53,'Sovereign Ratings Summary'!$B$10:$R$309,3,FALSE),"--")</f>
        <v>A1</v>
      </c>
      <c r="D53" s="5" t="str">
        <f>IFERROR(VLOOKUP($B53,'Sovereign Ratings Summary'!$B$10:$R$309,5,FALSE),"--")</f>
        <v>STA</v>
      </c>
      <c r="E53" s="5" t="str">
        <f>IFERROR(VLOOKUP($B53,'Sovereign Ratings Summary'!$B$10:$R$309,7,FALSE),"--")</f>
        <v>A1</v>
      </c>
      <c r="F53" s="5" t="str">
        <f>IFERROR(VLOOKUP($B53,'Sovereign Ratings Summary'!$B$10:$R$309,9,FALSE),"--")</f>
        <v>STA</v>
      </c>
      <c r="H53" s="5" t="str">
        <f>IFERROR(VLOOKUP($B53,'Sovereign Ratings Summary'!$B$10:$R$309,11,FALSE),"--")</f>
        <v>Aaa</v>
      </c>
      <c r="I53" s="5" t="str">
        <f>IFERROR(VLOOKUP($B53,'Sovereign Ratings Summary'!$B$10:$R$309,13,FALSE),"--")</f>
        <v>Aa3</v>
      </c>
      <c r="K53" s="5" t="str">
        <f>IFERROR(VLOOKUP($B53,'Sovereign Ratings Summary'!$B$10:$R$309,15,FALSE),"--")</f>
        <v>Aaa</v>
      </c>
      <c r="L53" s="5" t="str">
        <f>IFERROR(VLOOKUP($B53,'Sovereign Ratings Summary'!$B$10:$R$309,17,FALSE),"--")</f>
        <v>Aa1</v>
      </c>
      <c r="N53" s="7" t="str">
        <f>""</f>
        <v/>
      </c>
    </row>
    <row r="54" spans="1:14">
      <c r="A54" s="11" t="s">
        <v>82</v>
      </c>
      <c r="B54" s="11" t="s">
        <v>82</v>
      </c>
      <c r="C54" s="5" t="str">
        <f>IFERROR(VLOOKUP($B54,'Sovereign Ratings Summary'!$B$10:$R$309,3,FALSE),"--")</f>
        <v>Baa3</v>
      </c>
      <c r="D54" s="5" t="str">
        <f>IFERROR(VLOOKUP($B54,'Sovereign Ratings Summary'!$B$10:$R$309,5,FALSE),"--")</f>
        <v>STA</v>
      </c>
      <c r="E54" s="5" t="str">
        <f>IFERROR(VLOOKUP($B54,'Sovereign Ratings Summary'!$B$10:$R$309,7,FALSE),"--")</f>
        <v>Baa3</v>
      </c>
      <c r="F54" s="5" t="str">
        <f>IFERROR(VLOOKUP($B54,'Sovereign Ratings Summary'!$B$10:$R$309,9,FALSE),"--")</f>
        <v>STA</v>
      </c>
      <c r="H54" s="5" t="str">
        <f>IFERROR(VLOOKUP($B54,'Sovereign Ratings Summary'!$B$10:$R$309,11,FALSE),"--")</f>
        <v>A3</v>
      </c>
      <c r="I54" s="5" t="str">
        <f>IFERROR(VLOOKUP($B54,'Sovereign Ratings Summary'!$B$10:$R$309,13,FALSE),"--")</f>
        <v>A3</v>
      </c>
      <c r="K54" s="5" t="str">
        <f>IFERROR(VLOOKUP($B54,'Sovereign Ratings Summary'!$B$10:$R$309,15,FALSE),"--")</f>
        <v>A2</v>
      </c>
      <c r="L54" s="5" t="str">
        <f>IFERROR(VLOOKUP($B54,'Sovereign Ratings Summary'!$B$10:$R$309,17,FALSE),"--")</f>
        <v>A2</v>
      </c>
      <c r="N54" s="7" t="str">
        <f>""</f>
        <v/>
      </c>
    </row>
    <row r="55" spans="1:14">
      <c r="A55" s="11" t="s">
        <v>111</v>
      </c>
      <c r="B55" s="11" t="s">
        <v>111</v>
      </c>
      <c r="C55" s="5" t="str">
        <f>IFERROR(VLOOKUP($B55,'Sovereign Ratings Summary'!$B$10:$R$309,3,FALSE),"--")</f>
        <v>Baa2</v>
      </c>
      <c r="D55" s="5" t="str">
        <f>IFERROR(VLOOKUP($B55,'Sovereign Ratings Summary'!$B$10:$R$309,5,FALSE),"--")</f>
        <v>NEG</v>
      </c>
      <c r="E55" s="5" t="str">
        <f>IFERROR(VLOOKUP($B55,'Sovereign Ratings Summary'!$B$10:$R$309,7,FALSE),"--")</f>
        <v>Baa2</v>
      </c>
      <c r="F55" s="5" t="str">
        <f>IFERROR(VLOOKUP($B55,'Sovereign Ratings Summary'!$B$10:$R$309,9,FALSE),"--")</f>
        <v>NEG</v>
      </c>
      <c r="H55" s="5" t="str">
        <f>IFERROR(VLOOKUP($B55,'Sovereign Ratings Summary'!$B$10:$R$309,11,FALSE),"--")</f>
        <v>A3</v>
      </c>
      <c r="I55" s="5" t="str">
        <f>IFERROR(VLOOKUP($B55,'Sovereign Ratings Summary'!$B$10:$R$309,13,FALSE),"--")</f>
        <v>A3</v>
      </c>
      <c r="K55" s="5" t="str">
        <f>IFERROR(VLOOKUP($B55,'Sovereign Ratings Summary'!$B$10:$R$309,15,FALSE),"--")</f>
        <v>A1</v>
      </c>
      <c r="L55" s="5" t="str">
        <f>IFERROR(VLOOKUP($B55,'Sovereign Ratings Summary'!$B$10:$R$309,17,FALSE),"--")</f>
        <v>A1</v>
      </c>
      <c r="N55" s="7" t="str">
        <f>""</f>
        <v/>
      </c>
    </row>
    <row r="56" spans="1:14">
      <c r="A56" s="11" t="s">
        <v>13</v>
      </c>
      <c r="B56" s="11" t="s">
        <v>13</v>
      </c>
      <c r="C56" s="5" t="str">
        <f>IFERROR(VLOOKUP($B56,'Sovereign Ratings Summary'!$B$10:$R$309,3,FALSE),"--")</f>
        <v>Aa3</v>
      </c>
      <c r="D56" s="5" t="str">
        <f>IFERROR(VLOOKUP($B56,'Sovereign Ratings Summary'!$B$10:$R$309,5,FALSE),"--")</f>
        <v>POS</v>
      </c>
      <c r="E56" s="5" t="str">
        <f>IFERROR(VLOOKUP($B56,'Sovereign Ratings Summary'!$B$10:$R$309,7,FALSE),"--")</f>
        <v>Aa3</v>
      </c>
      <c r="F56" s="5" t="str">
        <f>IFERROR(VLOOKUP($B56,'Sovereign Ratings Summary'!$B$10:$R$309,9,FALSE),"--")</f>
        <v>POS</v>
      </c>
      <c r="H56" s="5" t="str">
        <f>IFERROR(VLOOKUP($B56,'Sovereign Ratings Summary'!$B$10:$R$309,11,FALSE),"--")</f>
        <v>Aaa</v>
      </c>
      <c r="I56" s="5" t="str">
        <f>IFERROR(VLOOKUP($B56,'Sovereign Ratings Summary'!$B$10:$R$309,13,FALSE),"--")</f>
        <v>Aaa</v>
      </c>
      <c r="K56" s="5" t="str">
        <f>IFERROR(VLOOKUP($B56,'Sovereign Ratings Summary'!$B$10:$R$309,15,FALSE),"--")</f>
        <v>Aaa</v>
      </c>
      <c r="L56" s="5" t="str">
        <f>IFERROR(VLOOKUP($B56,'Sovereign Ratings Summary'!$B$10:$R$309,17,FALSE),"--")</f>
        <v>Aaa</v>
      </c>
      <c r="N56" s="7" t="str">
        <f>""</f>
        <v/>
      </c>
    </row>
    <row r="57" spans="1:14">
      <c r="A57" s="11" t="s">
        <v>42</v>
      </c>
      <c r="B57" s="11" t="s">
        <v>42</v>
      </c>
      <c r="C57" s="5" t="str">
        <f>IFERROR(VLOOKUP($B57,'Sovereign Ratings Summary'!$B$10:$R$309,3,FALSE),"--")</f>
        <v>Baa1</v>
      </c>
      <c r="D57" s="5" t="str">
        <f>IFERROR(VLOOKUP($B57,'Sovereign Ratings Summary'!$B$10:$R$309,5,FALSE),"--")</f>
        <v>STA</v>
      </c>
      <c r="E57" s="5" t="str">
        <f>IFERROR(VLOOKUP($B57,'Sovereign Ratings Summary'!$B$10:$R$309,7,FALSE),"--")</f>
        <v>Baa1</v>
      </c>
      <c r="F57" s="5" t="str">
        <f>IFERROR(VLOOKUP($B57,'Sovereign Ratings Summary'!$B$10:$R$309,9,FALSE),"--")</f>
        <v>STA</v>
      </c>
      <c r="H57" s="5" t="str">
        <f>IFERROR(VLOOKUP($B57,'Sovereign Ratings Summary'!$B$10:$R$309,11,FALSE),"--")</f>
        <v>Aa3</v>
      </c>
      <c r="I57" s="5" t="str">
        <f>IFERROR(VLOOKUP($B57,'Sovereign Ratings Summary'!$B$10:$R$309,13,FALSE),"--")</f>
        <v>Aaa</v>
      </c>
      <c r="K57" s="5" t="str">
        <f>IFERROR(VLOOKUP($B57,'Sovereign Ratings Summary'!$B$10:$R$309,15,FALSE),"--")</f>
        <v>Aa3</v>
      </c>
      <c r="L57" s="5" t="str">
        <f>IFERROR(VLOOKUP($B57,'Sovereign Ratings Summary'!$B$10:$R$309,17,FALSE),"--")</f>
        <v>Aaa</v>
      </c>
      <c r="N57" s="7" t="str">
        <f>""</f>
        <v/>
      </c>
    </row>
    <row r="58" spans="1:14">
      <c r="A58" s="11" t="s">
        <v>15</v>
      </c>
      <c r="B58" s="11" t="s">
        <v>15</v>
      </c>
      <c r="C58" s="5" t="str">
        <f>IFERROR(VLOOKUP($B58,'Sovereign Ratings Summary'!$B$10:$R$309,3,FALSE),"--")</f>
        <v>Baa2</v>
      </c>
      <c r="D58" s="5" t="str">
        <f>IFERROR(VLOOKUP($B58,'Sovereign Ratings Summary'!$B$10:$R$309,5,FALSE),"--")</f>
        <v>STA</v>
      </c>
      <c r="E58" s="5" t="str">
        <f>IFERROR(VLOOKUP($B58,'Sovereign Ratings Summary'!$B$10:$R$309,7,FALSE),"--")</f>
        <v>Baa2</v>
      </c>
      <c r="F58" s="5" t="str">
        <f>IFERROR(VLOOKUP($B58,'Sovereign Ratings Summary'!$B$10:$R$309,9,FALSE),"--")</f>
        <v>STA</v>
      </c>
      <c r="H58" s="5" t="str">
        <f>IFERROR(VLOOKUP($B58,'Sovereign Ratings Summary'!$B$10:$R$309,11,FALSE),"--")</f>
        <v>Aa2</v>
      </c>
      <c r="I58" s="5" t="str">
        <f>IFERROR(VLOOKUP($B58,'Sovereign Ratings Summary'!$B$10:$R$309,13,FALSE),"--")</f>
        <v>Aa3</v>
      </c>
      <c r="K58" s="5" t="str">
        <f>IFERROR(VLOOKUP($B58,'Sovereign Ratings Summary'!$B$10:$R$309,15,FALSE),"--")</f>
        <v>Aa2</v>
      </c>
      <c r="L58" s="5" t="str">
        <f>IFERROR(VLOOKUP($B58,'Sovereign Ratings Summary'!$B$10:$R$309,17,FALSE),"--")</f>
        <v>Aa3</v>
      </c>
      <c r="N58" s="7" t="str">
        <f>""</f>
        <v/>
      </c>
    </row>
    <row r="59" spans="1:14">
      <c r="A59" s="11" t="s">
        <v>86</v>
      </c>
      <c r="B59" s="11" t="s">
        <v>86</v>
      </c>
      <c r="C59" s="5" t="str">
        <f>IFERROR(VLOOKUP($B59,'Sovereign Ratings Summary'!$B$10:$R$309,3,FALSE),"--")</f>
        <v>Ba3</v>
      </c>
      <c r="D59" s="5" t="str">
        <f>IFERROR(VLOOKUP($B59,'Sovereign Ratings Summary'!$B$10:$R$309,5,FALSE),"--")</f>
        <v>STA</v>
      </c>
      <c r="E59" s="5" t="str">
        <f>IFERROR(VLOOKUP($B59,'Sovereign Ratings Summary'!$B$10:$R$309,7,FALSE),"--")</f>
        <v>Ba3</v>
      </c>
      <c r="F59" s="5" t="str">
        <f>IFERROR(VLOOKUP($B59,'Sovereign Ratings Summary'!$B$10:$R$309,9,FALSE),"--")</f>
        <v>STA</v>
      </c>
      <c r="H59" s="5" t="str">
        <f>IFERROR(VLOOKUP($B59,'Sovereign Ratings Summary'!$B$10:$R$309,11,FALSE),"--")</f>
        <v>Ba1</v>
      </c>
      <c r="I59" s="5" t="str">
        <f>IFERROR(VLOOKUP($B59,'Sovereign Ratings Summary'!$B$10:$R$309,13,FALSE),"--")</f>
        <v>Ba3</v>
      </c>
      <c r="K59" s="5" t="str">
        <f>IFERROR(VLOOKUP($B59,'Sovereign Ratings Summary'!$B$10:$R$309,15,FALSE),"--")</f>
        <v>Baa2</v>
      </c>
      <c r="L59" s="5" t="str">
        <f>IFERROR(VLOOKUP($B59,'Sovereign Ratings Summary'!$B$10:$R$309,17,FALSE),"--")</f>
        <v>Ba1</v>
      </c>
      <c r="N59" s="7" t="str">
        <f>""</f>
        <v/>
      </c>
    </row>
    <row r="60" spans="1:14">
      <c r="A60" s="11" t="s">
        <v>18</v>
      </c>
      <c r="B60" s="11" t="s">
        <v>18</v>
      </c>
      <c r="C60" s="5" t="str">
        <f>IFERROR(VLOOKUP($B60,'Sovereign Ratings Summary'!$B$10:$R$309,3,FALSE),"--")</f>
        <v>A1</v>
      </c>
      <c r="D60" s="5" t="str">
        <f>IFERROR(VLOOKUP($B60,'Sovereign Ratings Summary'!$B$10:$R$309,5,FALSE),"--")</f>
        <v>STA</v>
      </c>
      <c r="E60" s="5" t="str">
        <f>IFERROR(VLOOKUP($B60,'Sovereign Ratings Summary'!$B$10:$R$309,7,FALSE),"--")</f>
        <v>A1</v>
      </c>
      <c r="F60" s="5" t="str">
        <f>IFERROR(VLOOKUP($B60,'Sovereign Ratings Summary'!$B$10:$R$309,9,FALSE),"--")</f>
        <v>STA</v>
      </c>
      <c r="H60" s="5" t="str">
        <f>IFERROR(VLOOKUP($B60,'Sovereign Ratings Summary'!$B$10:$R$309,11,FALSE),"--")</f>
        <v>Aaa</v>
      </c>
      <c r="I60" s="5" t="str">
        <f>IFERROR(VLOOKUP($B60,'Sovereign Ratings Summary'!$B$10:$R$309,13,FALSE),"--")</f>
        <v>Aaa</v>
      </c>
      <c r="K60" s="5" t="str">
        <f>IFERROR(VLOOKUP($B60,'Sovereign Ratings Summary'!$B$10:$R$309,15,FALSE),"--")</f>
        <v>Aaa</v>
      </c>
      <c r="L60" s="5" t="str">
        <f>IFERROR(VLOOKUP($B60,'Sovereign Ratings Summary'!$B$10:$R$309,17,FALSE),"--")</f>
        <v>Aaa</v>
      </c>
      <c r="N60" s="7" t="str">
        <f>""</f>
        <v/>
      </c>
    </row>
    <row r="61" spans="1:14">
      <c r="A61" s="11" t="s">
        <v>84</v>
      </c>
      <c r="B61" s="11" t="s">
        <v>84</v>
      </c>
      <c r="C61" s="5" t="str">
        <f>IFERROR(VLOOKUP($B61,'Sovereign Ratings Summary'!$B$10:$R$309,3,FALSE),"--")</f>
        <v>Ba3</v>
      </c>
      <c r="D61" s="5" t="str">
        <f>IFERROR(VLOOKUP($B61,'Sovereign Ratings Summary'!$B$10:$R$309,5,FALSE),"--")</f>
        <v>STA</v>
      </c>
      <c r="E61" s="5" t="str">
        <f>IFERROR(VLOOKUP($B61,'Sovereign Ratings Summary'!$B$10:$R$309,7,FALSE),"--")</f>
        <v>Ba3</v>
      </c>
      <c r="F61" s="5" t="str">
        <f>IFERROR(VLOOKUP($B61,'Sovereign Ratings Summary'!$B$10:$R$309,9,FALSE),"--")</f>
        <v>STA</v>
      </c>
      <c r="H61" s="5" t="str">
        <f>IFERROR(VLOOKUP($B61,'Sovereign Ratings Summary'!$B$10:$R$309,11,FALSE),"--")</f>
        <v>Baa3</v>
      </c>
      <c r="I61" s="5" t="str">
        <f>IFERROR(VLOOKUP($B61,'Sovereign Ratings Summary'!$B$10:$R$309,13,FALSE),"--")</f>
        <v>Ba1</v>
      </c>
      <c r="K61" s="5" t="str">
        <f>IFERROR(VLOOKUP($B61,'Sovereign Ratings Summary'!$B$10:$R$309,15,FALSE),"--")</f>
        <v>Baa2</v>
      </c>
      <c r="L61" s="5" t="str">
        <f>IFERROR(VLOOKUP($B61,'Sovereign Ratings Summary'!$B$10:$R$309,17,FALSE),"--")</f>
        <v>Ba1</v>
      </c>
      <c r="N61" s="7" t="str">
        <f>""</f>
        <v/>
      </c>
    </row>
    <row r="62" spans="1:14">
      <c r="A62" s="11" t="s">
        <v>94</v>
      </c>
      <c r="B62" s="11" t="s">
        <v>94</v>
      </c>
      <c r="C62" s="5" t="str">
        <f>IFERROR(VLOOKUP($B62,'Sovereign Ratings Summary'!$B$10:$R$309,3,FALSE),"--")</f>
        <v>Baa1</v>
      </c>
      <c r="D62" s="5" t="str">
        <f>IFERROR(VLOOKUP($B62,'Sovereign Ratings Summary'!$B$10:$R$309,5,FALSE),"--")</f>
        <v>STA</v>
      </c>
      <c r="E62" s="5" t="str">
        <f>IFERROR(VLOOKUP($B62,'Sovereign Ratings Summary'!$B$10:$R$309,7,FALSE),"--")</f>
        <v>Baa1</v>
      </c>
      <c r="F62" s="5" t="str">
        <f>IFERROR(VLOOKUP($B62,'Sovereign Ratings Summary'!$B$10:$R$309,9,FALSE),"--")</f>
        <v>STA</v>
      </c>
      <c r="H62" s="5" t="str">
        <f>IFERROR(VLOOKUP($B62,'Sovereign Ratings Summary'!$B$10:$R$309,11,FALSE),"--")</f>
        <v>A3</v>
      </c>
      <c r="I62" s="5" t="str">
        <f>IFERROR(VLOOKUP($B62,'Sovereign Ratings Summary'!$B$10:$R$309,13,FALSE),"--")</f>
        <v>Baa1</v>
      </c>
      <c r="K62" s="5" t="str">
        <f>IFERROR(VLOOKUP($B62,'Sovereign Ratings Summary'!$B$10:$R$309,15,FALSE),"--")</f>
        <v>A2</v>
      </c>
      <c r="L62" s="5" t="str">
        <f>IFERROR(VLOOKUP($B62,'Sovereign Ratings Summary'!$B$10:$R$309,17,FALSE),"--")</f>
        <v>A3</v>
      </c>
      <c r="N62" s="7" t="str">
        <f>""</f>
        <v/>
      </c>
    </row>
    <row r="63" spans="1:14">
      <c r="A63" s="11" t="s">
        <v>158</v>
      </c>
      <c r="B63" s="11" t="s">
        <v>158</v>
      </c>
      <c r="C63" s="5" t="str">
        <f>IFERROR(VLOOKUP($B63,'Sovereign Ratings Summary'!$B$10:$R$309,3,FALSE),"--")</f>
        <v>B3</v>
      </c>
      <c r="D63" s="5" t="str">
        <f>IFERROR(VLOOKUP($B63,'Sovereign Ratings Summary'!$B$10:$R$309,5,FALSE),"--")</f>
        <v>STA</v>
      </c>
      <c r="E63" s="5" t="str">
        <f>IFERROR(VLOOKUP($B63,'Sovereign Ratings Summary'!$B$10:$R$309,7,FALSE),"--")</f>
        <v>B3</v>
      </c>
      <c r="F63" s="5" t="str">
        <f>IFERROR(VLOOKUP($B63,'Sovereign Ratings Summary'!$B$10:$R$309,9,FALSE),"--")</f>
        <v>STA</v>
      </c>
      <c r="H63" s="5" t="str">
        <f>IFERROR(VLOOKUP($B63,'Sovereign Ratings Summary'!$B$10:$R$309,11,FALSE),"--")</f>
        <v>B1</v>
      </c>
      <c r="I63" s="5" t="str">
        <f>IFERROR(VLOOKUP($B63,'Sovereign Ratings Summary'!$B$10:$R$309,13,FALSE),"--")</f>
        <v>Ba3</v>
      </c>
      <c r="K63" s="5" t="str">
        <f>IFERROR(VLOOKUP($B63,'Sovereign Ratings Summary'!$B$10:$R$309,15,FALSE),"--")</f>
        <v>Ba3</v>
      </c>
      <c r="L63" s="5" t="str">
        <f>IFERROR(VLOOKUP($B63,'Sovereign Ratings Summary'!$B$10:$R$309,17,FALSE),"--")</f>
        <v>Ba2</v>
      </c>
      <c r="N63" s="7" t="str">
        <f>""</f>
        <v/>
      </c>
    </row>
    <row r="64" spans="1:14">
      <c r="A64" s="11" t="s">
        <v>59</v>
      </c>
      <c r="B64" s="11" t="s">
        <v>59</v>
      </c>
      <c r="C64" s="5" t="str">
        <f>IFERROR(VLOOKUP($B64,'Sovereign Ratings Summary'!$B$10:$R$309,3,FALSE),"--")</f>
        <v>Aa2</v>
      </c>
      <c r="D64" s="5" t="str">
        <f>IFERROR(VLOOKUP($B64,'Sovereign Ratings Summary'!$B$10:$R$309,5,FALSE),"--")</f>
        <v>STA</v>
      </c>
      <c r="E64" s="5" t="str">
        <f>IFERROR(VLOOKUP($B64,'Sovereign Ratings Summary'!$B$10:$R$309,7,FALSE),"--")</f>
        <v>Aa2</v>
      </c>
      <c r="F64" s="5" t="str">
        <f>IFERROR(VLOOKUP($B64,'Sovereign Ratings Summary'!$B$10:$R$309,9,FALSE),"--")</f>
        <v>STA</v>
      </c>
      <c r="H64" s="5" t="str">
        <f>IFERROR(VLOOKUP($B64,'Sovereign Ratings Summary'!$B$10:$R$309,11,FALSE),"--")</f>
        <v>Aaa</v>
      </c>
      <c r="I64" s="5" t="str">
        <f>IFERROR(VLOOKUP($B64,'Sovereign Ratings Summary'!$B$10:$R$309,13,FALSE),"--")</f>
        <v>Aaa</v>
      </c>
      <c r="K64" s="5" t="str">
        <f>IFERROR(VLOOKUP($B64,'Sovereign Ratings Summary'!$B$10:$R$309,15,FALSE),"--")</f>
        <v>Aaa</v>
      </c>
      <c r="L64" s="5" t="str">
        <f>IFERROR(VLOOKUP($B64,'Sovereign Ratings Summary'!$B$10:$R$309,17,FALSE),"--")</f>
        <v>Aaa</v>
      </c>
      <c r="N64" s="7" t="str">
        <f>""</f>
        <v/>
      </c>
    </row>
    <row r="65" spans="1:14">
      <c r="A65" s="11" t="s">
        <v>49</v>
      </c>
      <c r="B65" s="11" t="s">
        <v>49</v>
      </c>
      <c r="C65" s="5" t="str">
        <f>IFERROR(VLOOKUP($B65,'Sovereign Ratings Summary'!$B$10:$R$309,3,FALSE),"--")</f>
        <v>A1</v>
      </c>
      <c r="D65" s="5" t="str">
        <f>IFERROR(VLOOKUP($B65,'Sovereign Ratings Summary'!$B$10:$R$309,5,FALSE),"--")</f>
        <v>STA</v>
      </c>
      <c r="E65" s="5" t="str">
        <f>IFERROR(VLOOKUP($B65,'Sovereign Ratings Summary'!$B$10:$R$309,7,FALSE),"--")</f>
        <v>A1</v>
      </c>
      <c r="F65" s="5" t="str">
        <f>IFERROR(VLOOKUP($B65,'Sovereign Ratings Summary'!$B$10:$R$309,9,FALSE),"--")</f>
        <v>STA</v>
      </c>
      <c r="H65" s="5" t="str">
        <f>IFERROR(VLOOKUP($B65,'Sovereign Ratings Summary'!$B$10:$R$309,11,FALSE),"--")</f>
        <v>Aa1</v>
      </c>
      <c r="I65" s="5" t="str">
        <f>IFERROR(VLOOKUP($B65,'Sovereign Ratings Summary'!$B$10:$R$309,13,FALSE),"--")</f>
        <v>Aa2</v>
      </c>
      <c r="K65" s="5" t="str">
        <f>IFERROR(VLOOKUP($B65,'Sovereign Ratings Summary'!$B$10:$R$309,15,FALSE),"--")</f>
        <v>Aa1</v>
      </c>
      <c r="L65" s="5" t="str">
        <f>IFERROR(VLOOKUP($B65,'Sovereign Ratings Summary'!$B$10:$R$309,17,FALSE),"--")</f>
        <v>Aa2</v>
      </c>
      <c r="N65" s="7" t="str">
        <f>""</f>
        <v/>
      </c>
    </row>
    <row r="66" spans="1:14">
      <c r="A66" s="11" t="s">
        <v>52</v>
      </c>
      <c r="B66" s="11" t="s">
        <v>52</v>
      </c>
      <c r="C66" s="5" t="str">
        <f>IFERROR(VLOOKUP($B66,'Sovereign Ratings Summary'!$B$10:$R$309,3,FALSE),"--")</f>
        <v>A3</v>
      </c>
      <c r="D66" s="5" t="str">
        <f>IFERROR(VLOOKUP($B66,'Sovereign Ratings Summary'!$B$10:$R$309,5,FALSE),"--")</f>
        <v>STA</v>
      </c>
      <c r="E66" s="5" t="str">
        <f>IFERROR(VLOOKUP($B66,'Sovereign Ratings Summary'!$B$10:$R$309,7,FALSE),"--")</f>
        <v>A3</v>
      </c>
      <c r="F66" s="5" t="str">
        <f>IFERROR(VLOOKUP($B66,'Sovereign Ratings Summary'!$B$10:$R$309,9,FALSE),"--")</f>
        <v>STA</v>
      </c>
      <c r="H66" s="5" t="str">
        <f>IFERROR(VLOOKUP($B66,'Sovereign Ratings Summary'!$B$10:$R$309,11,FALSE),"--")</f>
        <v>Aaa</v>
      </c>
      <c r="I66" s="5" t="str">
        <f>IFERROR(VLOOKUP($B66,'Sovereign Ratings Summary'!$B$10:$R$309,13,FALSE),"--")</f>
        <v>Aaa</v>
      </c>
      <c r="K66" s="5" t="str">
        <f>IFERROR(VLOOKUP($B66,'Sovereign Ratings Summary'!$B$10:$R$309,15,FALSE),"--")</f>
        <v>Aaa</v>
      </c>
      <c r="L66" s="5" t="str">
        <f>IFERROR(VLOOKUP($B66,'Sovereign Ratings Summary'!$B$10:$R$309,17,FALSE),"--")</f>
        <v>Aaa</v>
      </c>
      <c r="N66" s="7" t="str">
        <f>""</f>
        <v/>
      </c>
    </row>
    <row r="67" spans="1:14">
      <c r="A67" s="11" t="s">
        <v>92</v>
      </c>
      <c r="B67" s="11" t="s">
        <v>92</v>
      </c>
      <c r="C67" s="5" t="str">
        <f>IFERROR(VLOOKUP($B67,'Sovereign Ratings Summary'!$B$10:$R$309,3,FALSE),"--")</f>
        <v>C</v>
      </c>
      <c r="D67" s="5" t="str">
        <f>IFERROR(VLOOKUP($B67,'Sovereign Ratings Summary'!$B$10:$R$309,5,FALSE),"--")</f>
        <v>STA</v>
      </c>
      <c r="E67" s="5" t="str">
        <f>IFERROR(VLOOKUP($B67,'Sovereign Ratings Summary'!$B$10:$R$309,7,FALSE),"--")</f>
        <v>C</v>
      </c>
      <c r="F67" s="5" t="str">
        <f>IFERROR(VLOOKUP($B67,'Sovereign Ratings Summary'!$B$10:$R$309,9,FALSE),"--")</f>
        <v>STA</v>
      </c>
      <c r="H67" s="5" t="str">
        <f>IFERROR(VLOOKUP($B67,'Sovereign Ratings Summary'!$B$10:$R$309,11,FALSE),"--")</f>
        <v>Ca</v>
      </c>
      <c r="I67" s="5" t="str">
        <f>IFERROR(VLOOKUP($B67,'Sovereign Ratings Summary'!$B$10:$R$309,13,FALSE),"--")</f>
        <v>Ca</v>
      </c>
      <c r="K67" s="5" t="str">
        <f>IFERROR(VLOOKUP($B67,'Sovereign Ratings Summary'!$B$10:$R$309,15,FALSE),"--")</f>
        <v>Ca</v>
      </c>
      <c r="L67" s="5" t="str">
        <f>IFERROR(VLOOKUP($B67,'Sovereign Ratings Summary'!$B$10:$R$309,17,FALSE),"--")</f>
        <v>Ca</v>
      </c>
      <c r="N67" s="7" t="str">
        <f>""</f>
        <v/>
      </c>
    </row>
    <row r="68" spans="1:14">
      <c r="A68" s="11" t="s">
        <v>75</v>
      </c>
      <c r="B68" s="11" t="s">
        <v>75</v>
      </c>
      <c r="C68" s="5" t="str">
        <f>IFERROR(VLOOKUP($B68,'Sovereign Ratings Summary'!$B$10:$R$309,3,FALSE),"--")</f>
        <v>A2</v>
      </c>
      <c r="D68" s="5" t="str">
        <f>IFERROR(VLOOKUP($B68,'Sovereign Ratings Summary'!$B$10:$R$309,5,FALSE),"--")</f>
        <v>STA</v>
      </c>
      <c r="E68" s="5" t="str">
        <f>IFERROR(VLOOKUP($B68,'Sovereign Ratings Summary'!$B$10:$R$309,7,FALSE),"--")</f>
        <v>A2</v>
      </c>
      <c r="F68" s="5" t="str">
        <f>IFERROR(VLOOKUP($B68,'Sovereign Ratings Summary'!$B$10:$R$309,9,FALSE),"--")</f>
        <v>STA</v>
      </c>
      <c r="H68" s="5" t="str">
        <f>IFERROR(VLOOKUP($B68,'Sovereign Ratings Summary'!$B$10:$R$309,11,FALSE),"--")</f>
        <v>Aaa</v>
      </c>
      <c r="I68" s="5" t="str">
        <f>IFERROR(VLOOKUP($B68,'Sovereign Ratings Summary'!$B$10:$R$309,13,FALSE),"--")</f>
        <v>Aaa</v>
      </c>
      <c r="K68" s="5" t="str">
        <f>IFERROR(VLOOKUP($B68,'Sovereign Ratings Summary'!$B$10:$R$309,15,FALSE),"--")</f>
        <v>Aaa</v>
      </c>
      <c r="L68" s="5" t="str">
        <f>IFERROR(VLOOKUP($B68,'Sovereign Ratings Summary'!$B$10:$R$309,17,FALSE),"--")</f>
        <v>Aaa</v>
      </c>
      <c r="N68" s="7" t="str">
        <f>""</f>
        <v/>
      </c>
    </row>
    <row r="69" spans="1:14">
      <c r="A69" s="11" t="s">
        <v>5</v>
      </c>
      <c r="B69" s="11" t="s">
        <v>5</v>
      </c>
      <c r="C69" s="5" t="str">
        <f>IFERROR(VLOOKUP($B69,'Sovereign Ratings Summary'!$B$10:$R$309,3,FALSE),"--")</f>
        <v>Aaa</v>
      </c>
      <c r="D69" s="5" t="str">
        <f>IFERROR(VLOOKUP($B69,'Sovereign Ratings Summary'!$B$10:$R$309,5,FALSE),"--")</f>
        <v>STA</v>
      </c>
      <c r="E69" s="5" t="str">
        <f>IFERROR(VLOOKUP($B69,'Sovereign Ratings Summary'!$B$10:$R$309,7,FALSE),"--")</f>
        <v>Aaa</v>
      </c>
      <c r="F69" s="5" t="str">
        <f>IFERROR(VLOOKUP($B69,'Sovereign Ratings Summary'!$B$10:$R$309,9,FALSE),"--")</f>
        <v>STA</v>
      </c>
      <c r="G69" s="11"/>
      <c r="H69" s="5" t="str">
        <f>IFERROR(VLOOKUP($B69,'Sovereign Ratings Summary'!$B$10:$R$309,11,FALSE),"--")</f>
        <v>Aaa</v>
      </c>
      <c r="I69" s="5" t="str">
        <f>IFERROR(VLOOKUP($B69,'Sovereign Ratings Summary'!$B$10:$R$309,13,FALSE),"--")</f>
        <v>Aaa</v>
      </c>
      <c r="J69" s="11"/>
      <c r="K69" s="5" t="str">
        <f>IFERROR(VLOOKUP($B69,'Sovereign Ratings Summary'!$B$10:$R$309,15,FALSE),"--")</f>
        <v>Aaa</v>
      </c>
      <c r="L69" s="5" t="str">
        <f>IFERROR(VLOOKUP($B69,'Sovereign Ratings Summary'!$B$10:$R$309,17,FALSE),"--")</f>
        <v>Aaa</v>
      </c>
      <c r="N69" s="7" t="str">
        <f>""</f>
        <v/>
      </c>
    </row>
    <row r="70" spans="1:14">
      <c r="A70" s="11" t="s">
        <v>125</v>
      </c>
      <c r="B70" s="11" t="s">
        <v>125</v>
      </c>
      <c r="C70" s="5" t="str">
        <f>IFERROR(VLOOKUP($B70,'Sovereign Ratings Summary'!$B$10:$R$309,3,FALSE),"--")</f>
        <v>--</v>
      </c>
      <c r="D70" s="5" t="str">
        <f>IFERROR(VLOOKUP($B70,'Sovereign Ratings Summary'!$B$10:$R$309,5,FALSE),"--")</f>
        <v>--</v>
      </c>
      <c r="E70" s="5" t="str">
        <f>IFERROR(VLOOKUP($B70,'Sovereign Ratings Summary'!$B$10:$R$309,7,FALSE),"--")</f>
        <v>--</v>
      </c>
      <c r="F70" s="5" t="str">
        <f>IFERROR(VLOOKUP($B70,'Sovereign Ratings Summary'!$B$10:$R$309,9,FALSE),"--")</f>
        <v>--</v>
      </c>
      <c r="G70" s="11"/>
      <c r="H70" s="5" t="str">
        <f>IFERROR(VLOOKUP($B70,'Sovereign Ratings Summary'!$B$10:$R$309,11,FALSE),"--")</f>
        <v>--</v>
      </c>
      <c r="I70" s="5" t="str">
        <f>IFERROR(VLOOKUP($B70,'Sovereign Ratings Summary'!$B$10:$R$309,13,FALSE),"--")</f>
        <v>--</v>
      </c>
      <c r="J70" s="11"/>
      <c r="K70" s="5" t="str">
        <f>IFERROR(VLOOKUP($B70,'Sovereign Ratings Summary'!$B$10:$R$309,15,FALSE),"--")</f>
        <v>--</v>
      </c>
      <c r="L70" s="5" t="str">
        <f>IFERROR(VLOOKUP($B70,'Sovereign Ratings Summary'!$B$10:$R$309,17,FALSE),"--")</f>
        <v>--</v>
      </c>
      <c r="N70" s="7" t="str">
        <f>""</f>
        <v/>
      </c>
    </row>
    <row r="71" spans="1:14">
      <c r="A71" s="11" t="s">
        <v>61</v>
      </c>
      <c r="B71" s="11" t="s">
        <v>61</v>
      </c>
      <c r="C71" s="5" t="str">
        <f>IFERROR(VLOOKUP($B71,'Sovereign Ratings Summary'!$B$10:$R$309,3,FALSE),"--")</f>
        <v>A3</v>
      </c>
      <c r="D71" s="5" t="str">
        <f>IFERROR(VLOOKUP($B71,'Sovereign Ratings Summary'!$B$10:$R$309,5,FALSE),"--")</f>
        <v>STA</v>
      </c>
      <c r="E71" s="5" t="str">
        <f>IFERROR(VLOOKUP($B71,'Sovereign Ratings Summary'!$B$10:$R$309,7,FALSE),"--")</f>
        <v>A3</v>
      </c>
      <c r="F71" s="5" t="str">
        <f>IFERROR(VLOOKUP($B71,'Sovereign Ratings Summary'!$B$10:$R$309,9,FALSE),"--")</f>
        <v>STA</v>
      </c>
      <c r="G71" s="11"/>
      <c r="H71" s="5" t="str">
        <f>IFERROR(VLOOKUP($B71,'Sovereign Ratings Summary'!$B$10:$R$309,11,FALSE),"--")</f>
        <v>Aa2</v>
      </c>
      <c r="I71" s="5" t="str">
        <f>IFERROR(VLOOKUP($B71,'Sovereign Ratings Summary'!$B$10:$R$309,13,FALSE),"--")</f>
        <v>Aa2</v>
      </c>
      <c r="J71" s="11"/>
      <c r="K71" s="5" t="str">
        <f>IFERROR(VLOOKUP($B71,'Sovereign Ratings Summary'!$B$10:$R$309,15,FALSE),"--")</f>
        <v>Aa1</v>
      </c>
      <c r="L71" s="5" t="str">
        <f>IFERROR(VLOOKUP($B71,'Sovereign Ratings Summary'!$B$10:$R$309,17,FALSE),"--")</f>
        <v>Aa1</v>
      </c>
      <c r="N71" s="7" t="str">
        <f>""</f>
        <v/>
      </c>
    </row>
    <row r="72" spans="1:14">
      <c r="A72" s="11" t="s">
        <v>41</v>
      </c>
      <c r="B72" s="11" t="s">
        <v>41</v>
      </c>
      <c r="C72" s="5" t="str">
        <f>IFERROR(VLOOKUP($B72,'Sovereign Ratings Summary'!$B$10:$R$309,3,FALSE),"--")</f>
        <v>A2</v>
      </c>
      <c r="D72" s="5" t="str">
        <f>IFERROR(VLOOKUP($B72,'Sovereign Ratings Summary'!$B$10:$R$309,5,FALSE),"--")</f>
        <v>STA</v>
      </c>
      <c r="E72" s="5" t="str">
        <f>IFERROR(VLOOKUP($B72,'Sovereign Ratings Summary'!$B$10:$R$309,7,FALSE),"--")</f>
        <v>A2</v>
      </c>
      <c r="F72" s="5" t="str">
        <f>IFERROR(VLOOKUP($B72,'Sovereign Ratings Summary'!$B$10:$R$309,9,FALSE),"--")</f>
        <v>STA</v>
      </c>
      <c r="G72" s="11"/>
      <c r="H72" s="5" t="str">
        <f>IFERROR(VLOOKUP($B72,'Sovereign Ratings Summary'!$B$10:$R$309,11,FALSE),"--")</f>
        <v>Aaa</v>
      </c>
      <c r="I72" s="5" t="str">
        <f>IFERROR(VLOOKUP($B72,'Sovereign Ratings Summary'!$B$10:$R$309,13,FALSE),"--")</f>
        <v>Aaa</v>
      </c>
      <c r="J72" s="11"/>
      <c r="K72" s="5" t="str">
        <f>IFERROR(VLOOKUP($B72,'Sovereign Ratings Summary'!$B$10:$R$309,15,FALSE),"--")</f>
        <v>Aaa</v>
      </c>
      <c r="L72" s="5" t="str">
        <f>IFERROR(VLOOKUP($B72,'Sovereign Ratings Summary'!$B$10:$R$309,17,FALSE),"--")</f>
        <v>Aaa</v>
      </c>
      <c r="N72" s="7" t="s">
        <v>177</v>
      </c>
    </row>
    <row r="73" spans="1:14">
      <c r="A73" s="11" t="s">
        <v>50</v>
      </c>
      <c r="B73" s="11" t="s">
        <v>50</v>
      </c>
      <c r="C73" s="5" t="str">
        <f>IFERROR(VLOOKUP($B73,'Sovereign Ratings Summary'!$B$10:$R$309,3,FALSE),"--")</f>
        <v>Baa3</v>
      </c>
      <c r="D73" s="5" t="str">
        <f>IFERROR(VLOOKUP($B73,'Sovereign Ratings Summary'!$B$10:$R$309,5,FALSE),"--")</f>
        <v>NEG</v>
      </c>
      <c r="E73" s="5" t="str">
        <f>IFERROR(VLOOKUP($B73,'Sovereign Ratings Summary'!$B$10:$R$309,7,FALSE),"--")</f>
        <v>Baa3</v>
      </c>
      <c r="F73" s="5" t="str">
        <f>IFERROR(VLOOKUP($B73,'Sovereign Ratings Summary'!$B$10:$R$309,9,FALSE),"--")</f>
        <v>NEG</v>
      </c>
      <c r="G73" s="11"/>
      <c r="H73" s="5" t="str">
        <f>IFERROR(VLOOKUP($B73,'Sovereign Ratings Summary'!$B$10:$R$309,11,FALSE),"--")</f>
        <v>A2</v>
      </c>
      <c r="I73" s="5" t="str">
        <f>IFERROR(VLOOKUP($B73,'Sovereign Ratings Summary'!$B$10:$R$309,13,FALSE),"--")</f>
        <v>Aa3</v>
      </c>
      <c r="J73" s="11"/>
      <c r="K73" s="5" t="str">
        <f>IFERROR(VLOOKUP($B73,'Sovereign Ratings Summary'!$B$10:$R$309,15,FALSE),"--")</f>
        <v>A2</v>
      </c>
      <c r="L73" s="5" t="str">
        <f>IFERROR(VLOOKUP($B73,'Sovereign Ratings Summary'!$B$10:$R$309,17,FALSE),"--")</f>
        <v>Aa3</v>
      </c>
      <c r="N73" s="7" t="str">
        <f>""</f>
        <v/>
      </c>
    </row>
    <row r="74" spans="1:14">
      <c r="A74" s="11" t="s">
        <v>81</v>
      </c>
      <c r="B74" s="11" t="s">
        <v>81</v>
      </c>
      <c r="C74" s="5" t="str">
        <f>IFERROR(VLOOKUP($B74,'Sovereign Ratings Summary'!$B$10:$R$309,3,FALSE),"--")</f>
        <v>Baa2</v>
      </c>
      <c r="D74" s="5" t="str">
        <f>IFERROR(VLOOKUP($B74,'Sovereign Ratings Summary'!$B$10:$R$309,5,FALSE),"--")</f>
        <v>NEG</v>
      </c>
      <c r="E74" s="5" t="str">
        <f>IFERROR(VLOOKUP($B74,'Sovereign Ratings Summary'!$B$10:$R$309,7,FALSE),"--")</f>
        <v>Baa2</v>
      </c>
      <c r="F74" s="5" t="str">
        <f>IFERROR(VLOOKUP($B74,'Sovereign Ratings Summary'!$B$10:$R$309,9,FALSE),"--")</f>
        <v>NEG</v>
      </c>
      <c r="G74" s="11"/>
      <c r="H74" s="5" t="str">
        <f>IFERROR(VLOOKUP($B74,'Sovereign Ratings Summary'!$B$10:$R$309,11,FALSE),"--")</f>
        <v>A1</v>
      </c>
      <c r="I74" s="5" t="str">
        <f>IFERROR(VLOOKUP($B74,'Sovereign Ratings Summary'!$B$10:$R$309,13,FALSE),"--")</f>
        <v>Aa3</v>
      </c>
      <c r="J74" s="11"/>
      <c r="K74" s="5" t="str">
        <f>IFERROR(VLOOKUP($B74,'Sovereign Ratings Summary'!$B$10:$R$309,15,FALSE),"--")</f>
        <v>A1</v>
      </c>
      <c r="L74" s="5" t="str">
        <f>IFERROR(VLOOKUP($B74,'Sovereign Ratings Summary'!$B$10:$R$309,17,FALSE),"--")</f>
        <v>Aa3</v>
      </c>
      <c r="N74" s="7" t="str">
        <f>""</f>
        <v/>
      </c>
    </row>
    <row r="75" spans="1:14">
      <c r="A75" s="11" t="s">
        <v>100</v>
      </c>
      <c r="B75" s="11" t="s">
        <v>100</v>
      </c>
      <c r="C75" s="5" t="str">
        <f>IFERROR(VLOOKUP($B75,'Sovereign Ratings Summary'!$B$10:$R$309,3,FALSE),"--")</f>
        <v>B2</v>
      </c>
      <c r="D75" s="5" t="str">
        <f>IFERROR(VLOOKUP($B75,'Sovereign Ratings Summary'!$B$10:$R$309,5,FALSE),"--")</f>
        <v>STA</v>
      </c>
      <c r="E75" s="5" t="str">
        <f>IFERROR(VLOOKUP($B75,'Sovereign Ratings Summary'!$B$10:$R$309,7,FALSE),"--")</f>
        <v>B2</v>
      </c>
      <c r="F75" s="5" t="str">
        <f>IFERROR(VLOOKUP($B75,'Sovereign Ratings Summary'!$B$10:$R$309,9,FALSE),"--")</f>
        <v>STA</v>
      </c>
      <c r="G75" s="11"/>
      <c r="H75" s="5" t="str">
        <f>IFERROR(VLOOKUP($B75,'Sovereign Ratings Summary'!$B$10:$R$309,11,FALSE),"--")</f>
        <v>B1</v>
      </c>
      <c r="I75" s="5" t="str">
        <f>IFERROR(VLOOKUP($B75,'Sovereign Ratings Summary'!$B$10:$R$309,13,FALSE),"--")</f>
        <v>B2</v>
      </c>
      <c r="J75" s="11"/>
      <c r="K75" s="5" t="str">
        <f>IFERROR(VLOOKUP($B75,'Sovereign Ratings Summary'!$B$10:$R$309,15,FALSE),"--")</f>
        <v>Ba2</v>
      </c>
      <c r="L75" s="5" t="str">
        <f>IFERROR(VLOOKUP($B75,'Sovereign Ratings Summary'!$B$10:$R$309,17,FALSE),"--")</f>
        <v>Ba3</v>
      </c>
      <c r="N75" s="7" t="str">
        <f>""</f>
        <v/>
      </c>
    </row>
    <row r="76" spans="1:14">
      <c r="A76" s="11" t="s">
        <v>126</v>
      </c>
      <c r="B76" s="11" t="s">
        <v>126</v>
      </c>
      <c r="C76" s="5" t="str">
        <f>IFERROR(VLOOKUP($B76,'Sovereign Ratings Summary'!$B$10:$R$309,3,FALSE),"--")</f>
        <v>B1</v>
      </c>
      <c r="D76" s="5" t="str">
        <f>IFERROR(VLOOKUP($B76,'Sovereign Ratings Summary'!$B$10:$R$309,5,FALSE),"--")</f>
        <v>STA</v>
      </c>
      <c r="E76" s="5" t="str">
        <f>IFERROR(VLOOKUP($B76,'Sovereign Ratings Summary'!$B$10:$R$309,7,FALSE),"--")</f>
        <v>B1</v>
      </c>
      <c r="F76" s="5" t="str">
        <f>IFERROR(VLOOKUP($B76,'Sovereign Ratings Summary'!$B$10:$R$309,9,FALSE),"--")</f>
        <v>STA</v>
      </c>
      <c r="G76" s="11"/>
      <c r="H76" s="5" t="str">
        <f>IFERROR(VLOOKUP($B76,'Sovereign Ratings Summary'!$B$10:$R$309,11,FALSE),"--")</f>
        <v>B1</v>
      </c>
      <c r="I76" s="5" t="str">
        <f>IFERROR(VLOOKUP($B76,'Sovereign Ratings Summary'!$B$10:$R$309,13,FALSE),"--")</f>
        <v>B3</v>
      </c>
      <c r="J76" s="11"/>
      <c r="K76" s="5" t="str">
        <f>IFERROR(VLOOKUP($B76,'Sovereign Ratings Summary'!$B$10:$R$309,15,FALSE),"--")</f>
        <v>Ba2</v>
      </c>
      <c r="L76" s="5" t="str">
        <f>IFERROR(VLOOKUP($B76,'Sovereign Ratings Summary'!$B$10:$R$309,17,FALSE),"--")</f>
        <v>B1</v>
      </c>
      <c r="N76" s="7" t="str">
        <f>""</f>
        <v/>
      </c>
    </row>
    <row r="77" spans="1:14">
      <c r="A77" s="11" t="s">
        <v>145</v>
      </c>
      <c r="B77" s="11" t="s">
        <v>145</v>
      </c>
      <c r="C77" s="5" t="str">
        <f>IFERROR(VLOOKUP($B77,'Sovereign Ratings Summary'!$B$10:$R$309,3,FALSE),"--")</f>
        <v>Ba3</v>
      </c>
      <c r="D77" s="5" t="str">
        <f>IFERROR(VLOOKUP($B77,'Sovereign Ratings Summary'!$B$10:$R$309,5,FALSE),"--")</f>
        <v>POS</v>
      </c>
      <c r="E77" s="5" t="str">
        <f>IFERROR(VLOOKUP($B77,'Sovereign Ratings Summary'!$B$10:$R$309,7,FALSE),"--")</f>
        <v>-</v>
      </c>
      <c r="F77" s="5" t="str">
        <f>IFERROR(VLOOKUP($B77,'Sovereign Ratings Summary'!$B$10:$R$309,9,FALSE),"--")</f>
        <v>-</v>
      </c>
      <c r="G77" s="11"/>
      <c r="H77" s="5" t="str">
        <f>IFERROR(VLOOKUP($B77,'Sovereign Ratings Summary'!$B$10:$R$309,11,FALSE),"--")</f>
        <v>Baa2</v>
      </c>
      <c r="I77" s="5" t="str">
        <f>IFERROR(VLOOKUP($B77,'Sovereign Ratings Summary'!$B$10:$R$309,13,FALSE),"--")</f>
        <v>Baa3</v>
      </c>
      <c r="J77" s="11"/>
      <c r="K77" s="5" t="str">
        <f>IFERROR(VLOOKUP($B77,'Sovereign Ratings Summary'!$B$10:$R$309,15,FALSE),"--")</f>
        <v>-</v>
      </c>
      <c r="L77" s="5" t="str">
        <f>IFERROR(VLOOKUP($B77,'Sovereign Ratings Summary'!$B$10:$R$309,17,FALSE),"--")</f>
        <v>-</v>
      </c>
      <c r="N77" s="7" t="str">
        <f>""</f>
        <v/>
      </c>
    </row>
    <row r="78" spans="1:14">
      <c r="A78" s="11" t="s">
        <v>74</v>
      </c>
      <c r="B78" s="11" t="s">
        <v>74</v>
      </c>
      <c r="C78" s="5" t="str">
        <f>IFERROR(VLOOKUP($B78,'Sovereign Ratings Summary'!$B$10:$R$309,3,FALSE),"--")</f>
        <v>Ba1</v>
      </c>
      <c r="D78" s="5" t="str">
        <f>IFERROR(VLOOKUP($B78,'Sovereign Ratings Summary'!$B$10:$R$309,5,FALSE),"--")</f>
        <v>POS</v>
      </c>
      <c r="E78" s="5" t="str">
        <f>IFERROR(VLOOKUP($B78,'Sovereign Ratings Summary'!$B$10:$R$309,7,FALSE),"--")</f>
        <v>Ba1</v>
      </c>
      <c r="F78" s="5" t="str">
        <f>IFERROR(VLOOKUP($B78,'Sovereign Ratings Summary'!$B$10:$R$309,9,FALSE),"--")</f>
        <v>POS</v>
      </c>
      <c r="G78" s="11"/>
      <c r="H78" s="5" t="str">
        <f>IFERROR(VLOOKUP($B78,'Sovereign Ratings Summary'!$B$10:$R$309,11,FALSE),"--")</f>
        <v>Baa2</v>
      </c>
      <c r="I78" s="5" t="str">
        <f>IFERROR(VLOOKUP($B78,'Sovereign Ratings Summary'!$B$10:$R$309,13,FALSE),"--")</f>
        <v>Baa2</v>
      </c>
      <c r="J78" s="11"/>
      <c r="K78" s="5" t="str">
        <f>IFERROR(VLOOKUP($B78,'Sovereign Ratings Summary'!$B$10:$R$309,15,FALSE),"--")</f>
        <v>Baa1</v>
      </c>
      <c r="L78" s="5" t="str">
        <f>IFERROR(VLOOKUP($B78,'Sovereign Ratings Summary'!$B$10:$R$309,17,FALSE),"--")</f>
        <v>Baa1</v>
      </c>
      <c r="N78" s="7" t="str">
        <f>""</f>
        <v/>
      </c>
    </row>
    <row r="79" spans="1:14">
      <c r="A79" s="11" t="s">
        <v>152</v>
      </c>
      <c r="B79" s="11" t="s">
        <v>152</v>
      </c>
      <c r="C79" s="5" t="str">
        <f>IFERROR(VLOOKUP($B79,'Sovereign Ratings Summary'!$B$10:$R$309,3,FALSE),"--")</f>
        <v>B1</v>
      </c>
      <c r="D79" s="5" t="str">
        <f>IFERROR(VLOOKUP($B79,'Sovereign Ratings Summary'!$B$10:$R$309,5,FALSE),"--")</f>
        <v>POS</v>
      </c>
      <c r="E79" s="5" t="str">
        <f>IFERROR(VLOOKUP($B79,'Sovereign Ratings Summary'!$B$10:$R$309,7,FALSE),"--")</f>
        <v>B1</v>
      </c>
      <c r="F79" s="5" t="str">
        <f>IFERROR(VLOOKUP($B79,'Sovereign Ratings Summary'!$B$10:$R$309,9,FALSE),"--")</f>
        <v>POS</v>
      </c>
      <c r="G79" s="11"/>
      <c r="H79" s="5" t="str">
        <f>IFERROR(VLOOKUP($B79,'Sovereign Ratings Summary'!$B$10:$R$309,11,FALSE),"--")</f>
        <v>Ba1</v>
      </c>
      <c r="I79" s="5" t="str">
        <f>IFERROR(VLOOKUP($B79,'Sovereign Ratings Summary'!$B$10:$R$309,13,FALSE),"--")</f>
        <v>Ba1</v>
      </c>
      <c r="J79" s="11"/>
      <c r="K79" s="5" t="str">
        <f>IFERROR(VLOOKUP($B79,'Sovereign Ratings Summary'!$B$10:$R$309,15,FALSE),"--")</f>
        <v>Baa3</v>
      </c>
      <c r="L79" s="5" t="str">
        <f>IFERROR(VLOOKUP($B79,'Sovereign Ratings Summary'!$B$10:$R$309,17,FALSE),"--")</f>
        <v>Baa2</v>
      </c>
      <c r="N79" s="7" t="str">
        <f>""</f>
        <v/>
      </c>
    </row>
    <row r="80" spans="1:14">
      <c r="A80" s="11" t="s">
        <v>6</v>
      </c>
      <c r="B80" s="11" t="s">
        <v>6</v>
      </c>
      <c r="C80" s="5" t="str">
        <f>IFERROR(VLOOKUP($B80,'Sovereign Ratings Summary'!$B$10:$R$309,3,FALSE),"--")</f>
        <v>Aaa</v>
      </c>
      <c r="D80" s="5" t="str">
        <f>IFERROR(VLOOKUP($B80,'Sovereign Ratings Summary'!$B$10:$R$309,5,FALSE),"--")</f>
        <v>STA</v>
      </c>
      <c r="E80" s="5" t="str">
        <f>IFERROR(VLOOKUP($B80,'Sovereign Ratings Summary'!$B$10:$R$309,7,FALSE),"--")</f>
        <v>Aaa</v>
      </c>
      <c r="F80" s="5" t="str">
        <f>IFERROR(VLOOKUP($B80,'Sovereign Ratings Summary'!$B$10:$R$309,9,FALSE),"--")</f>
        <v>STA</v>
      </c>
      <c r="G80" s="11"/>
      <c r="H80" s="5" t="str">
        <f>IFERROR(VLOOKUP($B80,'Sovereign Ratings Summary'!$B$10:$R$309,11,FALSE),"--")</f>
        <v>Aaa</v>
      </c>
      <c r="I80" s="5" t="str">
        <f>IFERROR(VLOOKUP($B80,'Sovereign Ratings Summary'!$B$10:$R$309,13,FALSE),"--")</f>
        <v>Aaa</v>
      </c>
      <c r="J80" s="11"/>
      <c r="K80" s="5" t="str">
        <f>IFERROR(VLOOKUP($B80,'Sovereign Ratings Summary'!$B$10:$R$309,15,FALSE),"--")</f>
        <v>Aaa</v>
      </c>
      <c r="L80" s="5" t="str">
        <f>IFERROR(VLOOKUP($B80,'Sovereign Ratings Summary'!$B$10:$R$309,17,FALSE),"--")</f>
        <v>Aaa</v>
      </c>
      <c r="N80" s="7" t="str">
        <f>""</f>
        <v/>
      </c>
    </row>
    <row r="81" spans="1:14">
      <c r="A81" s="11" t="s">
        <v>26</v>
      </c>
      <c r="B81" s="11" t="s">
        <v>26</v>
      </c>
      <c r="C81" s="5" t="str">
        <f>IFERROR(VLOOKUP($B81,'Sovereign Ratings Summary'!$B$10:$R$309,3,FALSE),"--")</f>
        <v>Aaa</v>
      </c>
      <c r="D81" s="5" t="str">
        <f>IFERROR(VLOOKUP($B81,'Sovereign Ratings Summary'!$B$10:$R$309,5,FALSE),"--")</f>
        <v>NEG</v>
      </c>
      <c r="E81" s="5" t="str">
        <f>IFERROR(VLOOKUP($B81,'Sovereign Ratings Summary'!$B$10:$R$309,7,FALSE),"--")</f>
        <v>Aaa</v>
      </c>
      <c r="F81" s="5" t="str">
        <f>IFERROR(VLOOKUP($B81,'Sovereign Ratings Summary'!$B$10:$R$309,9,FALSE),"--")</f>
        <v>NEG</v>
      </c>
      <c r="G81" s="11"/>
      <c r="H81" s="5" t="str">
        <f>IFERROR(VLOOKUP($B81,'Sovereign Ratings Summary'!$B$10:$R$309,11,FALSE),"--")</f>
        <v>Aaa</v>
      </c>
      <c r="I81" s="5" t="str">
        <f>IFERROR(VLOOKUP($B81,'Sovereign Ratings Summary'!$B$10:$R$309,13,FALSE),"--")</f>
        <v>Aaa</v>
      </c>
      <c r="J81" s="11"/>
      <c r="K81" s="5" t="str">
        <f>IFERROR(VLOOKUP($B81,'Sovereign Ratings Summary'!$B$10:$R$309,15,FALSE),"--")</f>
        <v>Aaa</v>
      </c>
      <c r="L81" s="5" t="str">
        <f>IFERROR(VLOOKUP($B81,'Sovereign Ratings Summary'!$B$10:$R$309,17,FALSE),"--")</f>
        <v>Aaa</v>
      </c>
      <c r="N81" s="7" t="str">
        <f>""</f>
        <v/>
      </c>
    </row>
    <row r="82" spans="1:14">
      <c r="A82" s="11" t="s">
        <v>102</v>
      </c>
      <c r="B82" s="11" t="s">
        <v>102</v>
      </c>
      <c r="C82" s="5" t="str">
        <f>IFERROR(VLOOKUP($B82,'Sovereign Ratings Summary'!$B$10:$R$309,3,FALSE),"--")</f>
        <v>B2</v>
      </c>
      <c r="D82" s="5" t="str">
        <f>IFERROR(VLOOKUP($B82,'Sovereign Ratings Summary'!$B$10:$R$309,5,FALSE),"--")</f>
        <v>STA</v>
      </c>
      <c r="E82" s="5" t="str">
        <f>IFERROR(VLOOKUP($B82,'Sovereign Ratings Summary'!$B$10:$R$309,7,FALSE),"--")</f>
        <v>B2</v>
      </c>
      <c r="F82" s="5" t="str">
        <f>IFERROR(VLOOKUP($B82,'Sovereign Ratings Summary'!$B$10:$R$309,9,FALSE),"--")</f>
        <v>STA</v>
      </c>
      <c r="G82" s="11"/>
      <c r="H82" s="5" t="str">
        <f>IFERROR(VLOOKUP($B82,'Sovereign Ratings Summary'!$B$10:$R$309,11,FALSE),"--")</f>
        <v>B1</v>
      </c>
      <c r="I82" s="5" t="str">
        <f>IFERROR(VLOOKUP($B82,'Sovereign Ratings Summary'!$B$10:$R$309,13,FALSE),"--")</f>
        <v>B2</v>
      </c>
      <c r="J82" s="11"/>
      <c r="K82" s="5" t="str">
        <f>IFERROR(VLOOKUP($B82,'Sovereign Ratings Summary'!$B$10:$R$309,15,FALSE),"--")</f>
        <v>Ba3</v>
      </c>
      <c r="L82" s="5" t="str">
        <f>IFERROR(VLOOKUP($B82,'Sovereign Ratings Summary'!$B$10:$R$309,17,FALSE),"--")</f>
        <v>B1</v>
      </c>
      <c r="N82" s="7" t="str">
        <f>""</f>
        <v/>
      </c>
    </row>
    <row r="83" spans="1:14">
      <c r="A83" s="11" t="s">
        <v>155</v>
      </c>
      <c r="B83" s="11" t="s">
        <v>155</v>
      </c>
      <c r="C83" s="5" t="str">
        <f>IFERROR(VLOOKUP($B83,'Sovereign Ratings Summary'!$B$10:$R$309,3,FALSE),"--")</f>
        <v>B3</v>
      </c>
      <c r="D83" s="5" t="str">
        <f>IFERROR(VLOOKUP($B83,'Sovereign Ratings Summary'!$B$10:$R$309,5,FALSE),"--")</f>
        <v>STA</v>
      </c>
      <c r="E83" s="5" t="str">
        <f>IFERROR(VLOOKUP($B83,'Sovereign Ratings Summary'!$B$10:$R$309,7,FALSE),"--")</f>
        <v>B3</v>
      </c>
      <c r="F83" s="5" t="str">
        <f>IFERROR(VLOOKUP($B83,'Sovereign Ratings Summary'!$B$10:$R$309,9,FALSE),"--")</f>
        <v>STA</v>
      </c>
      <c r="H83" s="5" t="str">
        <f>IFERROR(VLOOKUP($B83,'Sovereign Ratings Summary'!$B$10:$R$309,11,FALSE),"--")</f>
        <v>B2</v>
      </c>
      <c r="I83" s="5" t="str">
        <f>IFERROR(VLOOKUP($B83,'Sovereign Ratings Summary'!$B$10:$R$309,13,FALSE),"--")</f>
        <v>B2</v>
      </c>
      <c r="K83" s="5" t="str">
        <f>IFERROR(VLOOKUP($B83,'Sovereign Ratings Summary'!$B$10:$R$309,15,FALSE),"--")</f>
        <v>Ba3</v>
      </c>
      <c r="L83" s="5" t="str">
        <f>IFERROR(VLOOKUP($B83,'Sovereign Ratings Summary'!$B$10:$R$309,17,FALSE),"--")</f>
        <v>Ba3</v>
      </c>
      <c r="N83" s="7" t="str">
        <f>""</f>
        <v/>
      </c>
    </row>
    <row r="84" spans="1:14">
      <c r="A84" s="11" t="s">
        <v>7</v>
      </c>
      <c r="B84" s="11" t="s">
        <v>7</v>
      </c>
      <c r="C84" s="5" t="str">
        <f>IFERROR(VLOOKUP($B84,'Sovereign Ratings Summary'!$B$10:$R$309,3,FALSE),"--")</f>
        <v>Aaa</v>
      </c>
      <c r="D84" s="5" t="str">
        <f>IFERROR(VLOOKUP($B84,'Sovereign Ratings Summary'!$B$10:$R$309,5,FALSE),"--")</f>
        <v>STA</v>
      </c>
      <c r="E84" s="5" t="str">
        <f>IFERROR(VLOOKUP($B84,'Sovereign Ratings Summary'!$B$10:$R$309,7,FALSE),"--")</f>
        <v>Aaa</v>
      </c>
      <c r="F84" s="5" t="str">
        <f>IFERROR(VLOOKUP($B84,'Sovereign Ratings Summary'!$B$10:$R$309,9,FALSE),"--")</f>
        <v>STA</v>
      </c>
      <c r="H84" s="5" t="str">
        <f>IFERROR(VLOOKUP($B84,'Sovereign Ratings Summary'!$B$10:$R$309,11,FALSE),"--")</f>
        <v>Aaa</v>
      </c>
      <c r="I84" s="5" t="str">
        <f>IFERROR(VLOOKUP($B84,'Sovereign Ratings Summary'!$B$10:$R$309,13,FALSE),"--")</f>
        <v>Aaa</v>
      </c>
      <c r="K84" s="5" t="str">
        <f>IFERROR(VLOOKUP($B84,'Sovereign Ratings Summary'!$B$10:$R$309,15,FALSE),"--")</f>
        <v>Aaa</v>
      </c>
      <c r="L84" s="5" t="str">
        <f>IFERROR(VLOOKUP($B84,'Sovereign Ratings Summary'!$B$10:$R$309,17,FALSE),"--")</f>
        <v>Aaa</v>
      </c>
      <c r="N84" s="7" t="str">
        <f>""</f>
        <v/>
      </c>
    </row>
    <row r="85" spans="1:14">
      <c r="A85" s="11" t="s">
        <v>51</v>
      </c>
      <c r="B85" s="11" t="s">
        <v>51</v>
      </c>
      <c r="C85" s="5" t="str">
        <f>IFERROR(VLOOKUP($B85,'Sovereign Ratings Summary'!$B$10:$R$309,3,FALSE),"--")</f>
        <v>Baa3</v>
      </c>
      <c r="D85" s="5" t="str">
        <f>IFERROR(VLOOKUP($B85,'Sovereign Ratings Summary'!$B$10:$R$309,5,FALSE),"--")</f>
        <v>STA</v>
      </c>
      <c r="E85" s="5" t="str">
        <f>IFERROR(VLOOKUP($B85,'Sovereign Ratings Summary'!$B$10:$R$309,7,FALSE),"--")</f>
        <v>Baa3</v>
      </c>
      <c r="F85" s="5" t="str">
        <f>IFERROR(VLOOKUP($B85,'Sovereign Ratings Summary'!$B$10:$R$309,9,FALSE),"--")</f>
        <v>STA</v>
      </c>
      <c r="H85" s="5" t="str">
        <f>IFERROR(VLOOKUP($B85,'Sovereign Ratings Summary'!$B$10:$R$309,11,FALSE),"--")</f>
        <v>Baa1</v>
      </c>
      <c r="I85" s="5" t="str">
        <f>IFERROR(VLOOKUP($B85,'Sovereign Ratings Summary'!$B$10:$R$309,13,FALSE),"--")</f>
        <v>Ba2</v>
      </c>
      <c r="K85" s="5" t="str">
        <f>IFERROR(VLOOKUP($B85,'Sovereign Ratings Summary'!$B$10:$R$309,15,FALSE),"--")</f>
        <v>A3</v>
      </c>
      <c r="L85" s="5" t="str">
        <f>IFERROR(VLOOKUP($B85,'Sovereign Ratings Summary'!$B$10:$R$309,17,FALSE),"--")</f>
        <v>Ba1</v>
      </c>
      <c r="N85" s="7" t="str">
        <f>""</f>
        <v/>
      </c>
    </row>
    <row r="86" spans="1:14">
      <c r="A86" s="11" t="s">
        <v>112</v>
      </c>
      <c r="B86" s="11" t="s">
        <v>112</v>
      </c>
      <c r="C86" s="5" t="str">
        <f>IFERROR(VLOOKUP($B86,'Sovereign Ratings Summary'!$B$10:$R$309,3,FALSE),"--")</f>
        <v>Caa1</v>
      </c>
      <c r="D86" s="5" t="str">
        <f>IFERROR(VLOOKUP($B86,'Sovereign Ratings Summary'!$B$10:$R$309,5,FALSE),"--")</f>
        <v>STA</v>
      </c>
      <c r="E86" s="5" t="str">
        <f>IFERROR(VLOOKUP($B86,'Sovereign Ratings Summary'!$B$10:$R$309,7,FALSE),"--")</f>
        <v>Caa1</v>
      </c>
      <c r="F86" s="5" t="str">
        <f>IFERROR(VLOOKUP($B86,'Sovereign Ratings Summary'!$B$10:$R$309,9,FALSE),"--")</f>
        <v>STA</v>
      </c>
      <c r="H86" s="5" t="str">
        <f>IFERROR(VLOOKUP($B86,'Sovereign Ratings Summary'!$B$10:$R$309,11,FALSE),"--")</f>
        <v>Caa1</v>
      </c>
      <c r="I86" s="5" t="str">
        <f>IFERROR(VLOOKUP($B86,'Sovereign Ratings Summary'!$B$10:$R$309,13,FALSE),"--")</f>
        <v>B2</v>
      </c>
      <c r="K86" s="5" t="str">
        <f>IFERROR(VLOOKUP($B86,'Sovereign Ratings Summary'!$B$10:$R$309,15,FALSE),"--")</f>
        <v>B2</v>
      </c>
      <c r="L86" s="5" t="str">
        <f>IFERROR(VLOOKUP($B86,'Sovereign Ratings Summary'!$B$10:$R$309,17,FALSE),"--")</f>
        <v>Ba3</v>
      </c>
      <c r="N86" s="7" t="s">
        <v>177</v>
      </c>
    </row>
    <row r="87" spans="1:14">
      <c r="A87" s="11" t="s">
        <v>115</v>
      </c>
      <c r="B87" s="11" t="s">
        <v>115</v>
      </c>
      <c r="C87" s="5" t="str">
        <f>IFERROR(VLOOKUP($B87,'Sovereign Ratings Summary'!$B$10:$R$309,3,FALSE),"--")</f>
        <v>Baa3</v>
      </c>
      <c r="D87" s="5" t="str">
        <f>IFERROR(VLOOKUP($B87,'Sovereign Ratings Summary'!$B$10:$R$309,5,FALSE),"--")</f>
        <v>NEG</v>
      </c>
      <c r="E87" s="5" t="str">
        <f>IFERROR(VLOOKUP($B87,'Sovereign Ratings Summary'!$B$10:$R$309,7,FALSE),"--")</f>
        <v>-</v>
      </c>
      <c r="F87" s="5" t="str">
        <f>IFERROR(VLOOKUP($B87,'Sovereign Ratings Summary'!$B$10:$R$309,9,FALSE),"--")</f>
        <v>-</v>
      </c>
      <c r="H87" s="5" t="str">
        <f>IFERROR(VLOOKUP($B87,'Sovereign Ratings Summary'!$B$10:$R$309,11,FALSE),"--")</f>
        <v>A2</v>
      </c>
      <c r="I87" s="5" t="str">
        <f>IFERROR(VLOOKUP($B87,'Sovereign Ratings Summary'!$B$10:$R$309,13,FALSE),"--")</f>
        <v>Aa3</v>
      </c>
      <c r="K87" s="5" t="str">
        <f>IFERROR(VLOOKUP($B87,'Sovereign Ratings Summary'!$B$10:$R$309,15,FALSE),"--")</f>
        <v>-</v>
      </c>
      <c r="L87" s="5" t="str">
        <f>IFERROR(VLOOKUP($B87,'Sovereign Ratings Summary'!$B$10:$R$309,17,FALSE),"--")</f>
        <v>-</v>
      </c>
      <c r="N87" s="7" t="str">
        <f>""</f>
        <v/>
      </c>
    </row>
    <row r="88" spans="1:14">
      <c r="A88" s="11" t="s">
        <v>93</v>
      </c>
      <c r="B88" s="11" t="s">
        <v>93</v>
      </c>
      <c r="C88" s="5" t="str">
        <f>IFERROR(VLOOKUP($B88,'Sovereign Ratings Summary'!$B$10:$R$309,3,FALSE),"--")</f>
        <v>B2</v>
      </c>
      <c r="D88" s="5" t="str">
        <f>IFERROR(VLOOKUP($B88,'Sovereign Ratings Summary'!$B$10:$R$309,5,FALSE),"--")</f>
        <v>STA</v>
      </c>
      <c r="E88" s="5" t="str">
        <f>IFERROR(VLOOKUP($B88,'Sovereign Ratings Summary'!$B$10:$R$309,7,FALSE),"--")</f>
        <v>B2</v>
      </c>
      <c r="F88" s="5" t="str">
        <f>IFERROR(VLOOKUP($B88,'Sovereign Ratings Summary'!$B$10:$R$309,9,FALSE),"--")</f>
        <v>STA</v>
      </c>
      <c r="H88" s="5" t="str">
        <f>IFERROR(VLOOKUP($B88,'Sovereign Ratings Summary'!$B$10:$R$309,11,FALSE),"--")</f>
        <v>B1</v>
      </c>
      <c r="I88" s="5" t="str">
        <f>IFERROR(VLOOKUP($B88,'Sovereign Ratings Summary'!$B$10:$R$309,13,FALSE),"--")</f>
        <v>B1</v>
      </c>
      <c r="K88" s="5" t="str">
        <f>IFERROR(VLOOKUP($B88,'Sovereign Ratings Summary'!$B$10:$R$309,15,FALSE),"--")</f>
        <v>Ba2</v>
      </c>
      <c r="L88" s="5" t="str">
        <f>IFERROR(VLOOKUP($B88,'Sovereign Ratings Summary'!$B$10:$R$309,17,FALSE),"--")</f>
        <v>Ba2</v>
      </c>
      <c r="N88" s="7" t="str">
        <f>""</f>
        <v/>
      </c>
    </row>
    <row r="89" spans="1:14">
      <c r="A89" s="11" t="s">
        <v>101</v>
      </c>
      <c r="B89" s="11" t="s">
        <v>101</v>
      </c>
      <c r="C89" s="5" t="str">
        <f>IFERROR(VLOOKUP($B89,'Sovereign Ratings Summary'!$B$10:$R$309,3,FALSE),"--")</f>
        <v>Baa3</v>
      </c>
      <c r="D89" s="5" t="str">
        <f>IFERROR(VLOOKUP($B89,'Sovereign Ratings Summary'!$B$10:$R$309,5,FALSE),"--")</f>
        <v>STA</v>
      </c>
      <c r="E89" s="5" t="str">
        <f>IFERROR(VLOOKUP($B89,'Sovereign Ratings Summary'!$B$10:$R$309,7,FALSE),"--")</f>
        <v>Baa3</v>
      </c>
      <c r="F89" s="5" t="str">
        <f>IFERROR(VLOOKUP($B89,'Sovereign Ratings Summary'!$B$10:$R$309,9,FALSE),"--")</f>
        <v>STA</v>
      </c>
      <c r="H89" s="5" t="str">
        <f>IFERROR(VLOOKUP($B89,'Sovereign Ratings Summary'!$B$10:$R$309,11,FALSE),"--")</f>
        <v>A3</v>
      </c>
      <c r="I89" s="5" t="str">
        <f>IFERROR(VLOOKUP($B89,'Sovereign Ratings Summary'!$B$10:$R$309,13,FALSE),"--")</f>
        <v>Baa2</v>
      </c>
      <c r="K89" s="5" t="str">
        <f>IFERROR(VLOOKUP($B89,'Sovereign Ratings Summary'!$B$10:$R$309,15,FALSE),"--")</f>
        <v>A2</v>
      </c>
      <c r="L89" s="5" t="str">
        <f>IFERROR(VLOOKUP($B89,'Sovereign Ratings Summary'!$B$10:$R$309,17,FALSE),"--")</f>
        <v>Baa1</v>
      </c>
      <c r="N89" s="7" t="str">
        <f>""</f>
        <v/>
      </c>
    </row>
    <row r="90" spans="1:14">
      <c r="A90" s="11" t="s">
        <v>85</v>
      </c>
      <c r="B90" s="11" t="s">
        <v>85</v>
      </c>
      <c r="C90" s="5" t="str">
        <f>IFERROR(VLOOKUP($B90,'Sovereign Ratings Summary'!$B$10:$R$309,3,FALSE),"--")</f>
        <v>Baa1</v>
      </c>
      <c r="D90" s="5" t="str">
        <f>IFERROR(VLOOKUP($B90,'Sovereign Ratings Summary'!$B$10:$R$309,5,FALSE),"--")</f>
        <v>STA</v>
      </c>
      <c r="E90" s="5" t="str">
        <f>IFERROR(VLOOKUP($B90,'Sovereign Ratings Summary'!$B$10:$R$309,7,FALSE),"--")</f>
        <v>Baa1</v>
      </c>
      <c r="F90" s="5" t="str">
        <f>IFERROR(VLOOKUP($B90,'Sovereign Ratings Summary'!$B$10:$R$309,9,FALSE),"--")</f>
        <v>STA</v>
      </c>
      <c r="H90" s="5" t="str">
        <f>IFERROR(VLOOKUP($B90,'Sovereign Ratings Summary'!$B$10:$R$309,11,FALSE),"--")</f>
        <v>Aa3</v>
      </c>
      <c r="I90" s="5" t="str">
        <f>IFERROR(VLOOKUP($B90,'Sovereign Ratings Summary'!$B$10:$R$309,13,FALSE),"--")</f>
        <v>Aa2</v>
      </c>
      <c r="K90" s="5" t="str">
        <f>IFERROR(VLOOKUP($B90,'Sovereign Ratings Summary'!$B$10:$R$309,15,FALSE),"--")</f>
        <v>Aa3</v>
      </c>
      <c r="L90" s="5" t="str">
        <f>IFERROR(VLOOKUP($B90,'Sovereign Ratings Summary'!$B$10:$R$309,17,FALSE),"--")</f>
        <v>Aa2</v>
      </c>
      <c r="N90" s="7" t="str">
        <f>""</f>
        <v/>
      </c>
    </row>
    <row r="91" spans="1:14">
      <c r="A91" s="11" t="s">
        <v>76</v>
      </c>
      <c r="B91" s="11" t="s">
        <v>76</v>
      </c>
      <c r="C91" s="5" t="str">
        <f>IFERROR(VLOOKUP($B91,'Sovereign Ratings Summary'!$B$10:$R$309,3,FALSE),"--")</f>
        <v>Baa2</v>
      </c>
      <c r="D91" s="5" t="str">
        <f>IFERROR(VLOOKUP($B91,'Sovereign Ratings Summary'!$B$10:$R$309,5,FALSE),"--")</f>
        <v>STA</v>
      </c>
      <c r="E91" s="5" t="str">
        <f>IFERROR(VLOOKUP($B91,'Sovereign Ratings Summary'!$B$10:$R$309,7,FALSE),"--")</f>
        <v>Baa2</v>
      </c>
      <c r="F91" s="5" t="str">
        <f>IFERROR(VLOOKUP($B91,'Sovereign Ratings Summary'!$B$10:$R$309,9,FALSE),"--")</f>
        <v>STA</v>
      </c>
      <c r="H91" s="5" t="str">
        <f>IFERROR(VLOOKUP($B91,'Sovereign Ratings Summary'!$B$10:$R$309,11,FALSE),"--")</f>
        <v>A2</v>
      </c>
      <c r="I91" s="5" t="str">
        <f>IFERROR(VLOOKUP($B91,'Sovereign Ratings Summary'!$B$10:$R$309,13,FALSE),"--")</f>
        <v>A2</v>
      </c>
      <c r="K91" s="5" t="str">
        <f>IFERROR(VLOOKUP($B91,'Sovereign Ratings Summary'!$B$10:$R$309,15,FALSE),"--")</f>
        <v>A1</v>
      </c>
      <c r="L91" s="5" t="str">
        <f>IFERROR(VLOOKUP($B91,'Sovereign Ratings Summary'!$B$10:$R$309,17,FALSE),"--")</f>
        <v>A1</v>
      </c>
      <c r="N91" s="7" t="str">
        <f>""</f>
        <v/>
      </c>
    </row>
    <row r="92" spans="1:14">
      <c r="A92" s="11" t="s">
        <v>62</v>
      </c>
      <c r="B92" s="11" t="s">
        <v>62</v>
      </c>
      <c r="C92" s="5" t="str">
        <f>IFERROR(VLOOKUP($B92,'Sovereign Ratings Summary'!$B$10:$R$309,3,FALSE),"--")</f>
        <v>A2</v>
      </c>
      <c r="D92" s="5" t="str">
        <f>IFERROR(VLOOKUP($B92,'Sovereign Ratings Summary'!$B$10:$R$309,5,FALSE),"--")</f>
        <v>NEG</v>
      </c>
      <c r="E92" s="5" t="str">
        <f>IFERROR(VLOOKUP($B92,'Sovereign Ratings Summary'!$B$10:$R$309,7,FALSE),"--")</f>
        <v>A2</v>
      </c>
      <c r="F92" s="5" t="str">
        <f>IFERROR(VLOOKUP($B92,'Sovereign Ratings Summary'!$B$10:$R$309,9,FALSE),"--")</f>
        <v>NEG</v>
      </c>
      <c r="H92" s="5" t="str">
        <f>IFERROR(VLOOKUP($B92,'Sovereign Ratings Summary'!$B$10:$R$309,11,FALSE),"--")</f>
        <v>Aa1</v>
      </c>
      <c r="I92" s="5" t="str">
        <f>IFERROR(VLOOKUP($B92,'Sovereign Ratings Summary'!$B$10:$R$309,13,FALSE),"--")</f>
        <v>Aa1</v>
      </c>
      <c r="K92" s="5" t="str">
        <f>IFERROR(VLOOKUP($B92,'Sovereign Ratings Summary'!$B$10:$R$309,15,FALSE),"--")</f>
        <v>Aa1</v>
      </c>
      <c r="L92" s="5" t="str">
        <f>IFERROR(VLOOKUP($B92,'Sovereign Ratings Summary'!$B$10:$R$309,17,FALSE),"--")</f>
        <v>Aa1</v>
      </c>
      <c r="N92" s="7" t="str">
        <f>""</f>
        <v/>
      </c>
    </row>
    <row r="93" spans="1:14">
      <c r="A93" s="11" t="s">
        <v>16</v>
      </c>
      <c r="B93" s="11" t="s">
        <v>16</v>
      </c>
      <c r="C93" s="5" t="str">
        <f>IFERROR(VLOOKUP($B93,'Sovereign Ratings Summary'!$B$10:$R$309,3,FALSE),"--")</f>
        <v>A3</v>
      </c>
      <c r="D93" s="5" t="str">
        <f>IFERROR(VLOOKUP($B93,'Sovereign Ratings Summary'!$B$10:$R$309,5,FALSE),"--")</f>
        <v>STA</v>
      </c>
      <c r="E93" s="5" t="str">
        <f>IFERROR(VLOOKUP($B93,'Sovereign Ratings Summary'!$B$10:$R$309,7,FALSE),"--")</f>
        <v>A3</v>
      </c>
      <c r="F93" s="5" t="str">
        <f>IFERROR(VLOOKUP($B93,'Sovereign Ratings Summary'!$B$10:$R$309,9,FALSE),"--")</f>
        <v>STA</v>
      </c>
      <c r="H93" s="5" t="str">
        <f>IFERROR(VLOOKUP($B93,'Sovereign Ratings Summary'!$B$10:$R$309,11,FALSE),"--")</f>
        <v>Aaa</v>
      </c>
      <c r="I93" s="5" t="str">
        <f>IFERROR(VLOOKUP($B93,'Sovereign Ratings Summary'!$B$10:$R$309,13,FALSE),"--")</f>
        <v>Aa3</v>
      </c>
      <c r="K93" s="5" t="str">
        <f>IFERROR(VLOOKUP($B93,'Sovereign Ratings Summary'!$B$10:$R$309,15,FALSE),"--")</f>
        <v>Aaa</v>
      </c>
      <c r="L93" s="5" t="str">
        <f>IFERROR(VLOOKUP($B93,'Sovereign Ratings Summary'!$B$10:$R$309,17,FALSE),"--")</f>
        <v>Aa3</v>
      </c>
      <c r="N93" s="7" t="s">
        <v>177</v>
      </c>
    </row>
    <row r="94" spans="1:14">
      <c r="A94" s="11" t="s">
        <v>54</v>
      </c>
      <c r="B94" s="11" t="s">
        <v>54</v>
      </c>
      <c r="C94" s="5" t="str">
        <f>IFERROR(VLOOKUP($B94,'Sovereign Ratings Summary'!$B$10:$R$309,3,FALSE),"--")</f>
        <v>Aa2</v>
      </c>
      <c r="D94" s="5" t="str">
        <f>IFERROR(VLOOKUP($B94,'Sovereign Ratings Summary'!$B$10:$R$309,5,FALSE),"--")</f>
        <v>STA</v>
      </c>
      <c r="E94" s="5" t="str">
        <f>IFERROR(VLOOKUP($B94,'Sovereign Ratings Summary'!$B$10:$R$309,7,FALSE),"--")</f>
        <v>Aa2</v>
      </c>
      <c r="F94" s="5" t="str">
        <f>IFERROR(VLOOKUP($B94,'Sovereign Ratings Summary'!$B$10:$R$309,9,FALSE),"--")</f>
        <v>STA</v>
      </c>
      <c r="H94" s="5" t="str">
        <f>IFERROR(VLOOKUP($B94,'Sovereign Ratings Summary'!$B$10:$R$309,11,FALSE),"--")</f>
        <v>Aaa</v>
      </c>
      <c r="I94" s="5" t="str">
        <f>IFERROR(VLOOKUP($B94,'Sovereign Ratings Summary'!$B$10:$R$309,13,FALSE),"--")</f>
        <v>Aa1</v>
      </c>
      <c r="K94" s="5" t="str">
        <f>IFERROR(VLOOKUP($B94,'Sovereign Ratings Summary'!$B$10:$R$309,15,FALSE),"--")</f>
        <v>Aaa</v>
      </c>
      <c r="L94" s="5" t="str">
        <f>IFERROR(VLOOKUP($B94,'Sovereign Ratings Summary'!$B$10:$R$309,17,FALSE),"--")</f>
        <v>Aa1</v>
      </c>
      <c r="N94" s="7" t="str">
        <f>""</f>
        <v/>
      </c>
    </row>
    <row r="95" spans="1:14">
      <c r="A95" s="11" t="s">
        <v>108</v>
      </c>
      <c r="B95" s="11" t="s">
        <v>108</v>
      </c>
      <c r="C95" s="5" t="str">
        <f>IFERROR(VLOOKUP($B95,'Sovereign Ratings Summary'!$B$10:$R$309,3,FALSE),"--")</f>
        <v>Baa3</v>
      </c>
      <c r="D95" s="5" t="str">
        <f>IFERROR(VLOOKUP($B95,'Sovereign Ratings Summary'!$B$10:$R$309,5,FALSE),"--")</f>
        <v>NEG</v>
      </c>
      <c r="E95" s="5" t="str">
        <f>IFERROR(VLOOKUP($B95,'Sovereign Ratings Summary'!$B$10:$R$309,7,FALSE),"--")</f>
        <v>Baa3</v>
      </c>
      <c r="F95" s="5" t="str">
        <f>IFERROR(VLOOKUP($B95,'Sovereign Ratings Summary'!$B$10:$R$309,9,FALSE),"--")</f>
        <v>NEG</v>
      </c>
      <c r="H95" s="5" t="str">
        <f>IFERROR(VLOOKUP($B95,'Sovereign Ratings Summary'!$B$10:$R$309,11,FALSE),"--")</f>
        <v>A2</v>
      </c>
      <c r="I95" s="5" t="str">
        <f>IFERROR(VLOOKUP($B95,'Sovereign Ratings Summary'!$B$10:$R$309,13,FALSE),"--")</f>
        <v>A2</v>
      </c>
      <c r="K95" s="5" t="str">
        <f>IFERROR(VLOOKUP($B95,'Sovereign Ratings Summary'!$B$10:$R$309,15,FALSE),"--")</f>
        <v>A2</v>
      </c>
      <c r="L95" s="5" t="str">
        <f>IFERROR(VLOOKUP($B95,'Sovereign Ratings Summary'!$B$10:$R$309,17,FALSE),"--")</f>
        <v>A2</v>
      </c>
      <c r="N95" s="7" t="str">
        <f>""</f>
        <v/>
      </c>
    </row>
    <row r="96" spans="1:14">
      <c r="A96" s="11" t="s">
        <v>104</v>
      </c>
      <c r="B96" s="11" t="s">
        <v>104</v>
      </c>
      <c r="C96" s="5" t="str">
        <f>IFERROR(VLOOKUP($B96,'Sovereign Ratings Summary'!$B$10:$R$309,3,FALSE),"--")</f>
        <v>WR</v>
      </c>
      <c r="D96" s="5" t="str">
        <f>IFERROR(VLOOKUP($B96,'Sovereign Ratings Summary'!$B$10:$R$309,5,FALSE),"--")</f>
        <v>RWR</v>
      </c>
      <c r="E96" s="5" t="str">
        <f>IFERROR(VLOOKUP($B96,'Sovereign Ratings Summary'!$B$10:$R$309,7,FALSE),"--")</f>
        <v>WR</v>
      </c>
      <c r="F96" s="5" t="str">
        <f>IFERROR(VLOOKUP($B96,'Sovereign Ratings Summary'!$B$10:$R$309,9,FALSE),"--")</f>
        <v>RWR</v>
      </c>
      <c r="H96" s="5" t="str">
        <f>IFERROR(VLOOKUP($B96,'Sovereign Ratings Summary'!$B$10:$R$309,11,FALSE),"--")</f>
        <v>WR</v>
      </c>
      <c r="I96" s="5" t="str">
        <f>IFERROR(VLOOKUP($B96,'Sovereign Ratings Summary'!$B$10:$R$309,13,FALSE),"--")</f>
        <v>Baa2</v>
      </c>
      <c r="K96" s="5" t="str">
        <f>IFERROR(VLOOKUP($B96,'Sovereign Ratings Summary'!$B$10:$R$309,15,FALSE),"--")</f>
        <v>WR</v>
      </c>
      <c r="L96" s="5" t="str">
        <f>IFERROR(VLOOKUP($B96,'Sovereign Ratings Summary'!$B$10:$R$309,17,FALSE),"--")</f>
        <v>Baa1</v>
      </c>
      <c r="N96" s="7" t="str">
        <f>""</f>
        <v/>
      </c>
    </row>
    <row r="97" spans="1:14">
      <c r="A97" s="11" t="s">
        <v>64</v>
      </c>
      <c r="B97" s="11" t="s">
        <v>64</v>
      </c>
      <c r="C97" s="5" t="str">
        <f>IFERROR(VLOOKUP($B97,'Sovereign Ratings Summary'!$B$10:$R$309,3,FALSE),"--")</f>
        <v>Aa3</v>
      </c>
      <c r="D97" s="5" t="str">
        <f>IFERROR(VLOOKUP($B97,'Sovereign Ratings Summary'!$B$10:$R$309,5,FALSE),"--")</f>
        <v>STA</v>
      </c>
      <c r="E97" s="5" t="str">
        <f>IFERROR(VLOOKUP($B97,'Sovereign Ratings Summary'!$B$10:$R$309,7,FALSE),"--")</f>
        <v>Aa3</v>
      </c>
      <c r="F97" s="5" t="str">
        <f>IFERROR(VLOOKUP($B97,'Sovereign Ratings Summary'!$B$10:$R$309,9,FALSE),"--")</f>
        <v>STA</v>
      </c>
      <c r="H97" s="5" t="str">
        <f>IFERROR(VLOOKUP($B97,'Sovereign Ratings Summary'!$B$10:$R$309,11,FALSE),"--")</f>
        <v>Aaa</v>
      </c>
      <c r="I97" s="5" t="str">
        <f>IFERROR(VLOOKUP($B97,'Sovereign Ratings Summary'!$B$10:$R$309,13,FALSE),"--")</f>
        <v>Aa2</v>
      </c>
      <c r="K97" s="5" t="str">
        <f>IFERROR(VLOOKUP($B97,'Sovereign Ratings Summary'!$B$10:$R$309,15,FALSE),"--")</f>
        <v>Aaa</v>
      </c>
      <c r="L97" s="5" t="str">
        <f>IFERROR(VLOOKUP($B97,'Sovereign Ratings Summary'!$B$10:$R$309,17,FALSE),"--")</f>
        <v>Aa2</v>
      </c>
      <c r="N97" s="7" t="str">
        <f>""</f>
        <v/>
      </c>
    </row>
    <row r="98" spans="1:14">
      <c r="A98" s="11" t="s">
        <v>150</v>
      </c>
      <c r="B98" s="11" t="s">
        <v>150</v>
      </c>
      <c r="C98" s="5" t="str">
        <f>IFERROR(VLOOKUP($B98,'Sovereign Ratings Summary'!$B$10:$R$309,3,FALSE),"--")</f>
        <v>Caa1</v>
      </c>
      <c r="D98" s="5" t="str">
        <f>IFERROR(VLOOKUP($B98,'Sovereign Ratings Summary'!$B$10:$R$309,5,FALSE),"--")</f>
        <v>NEG</v>
      </c>
      <c r="E98" s="5" t="str">
        <f>IFERROR(VLOOKUP($B98,'Sovereign Ratings Summary'!$B$10:$R$309,7,FALSE),"--")</f>
        <v>Caa1</v>
      </c>
      <c r="F98" s="5" t="str">
        <f>IFERROR(VLOOKUP($B98,'Sovereign Ratings Summary'!$B$10:$R$309,9,FALSE),"--")</f>
        <v>NEG</v>
      </c>
      <c r="H98" s="5" t="str">
        <f>IFERROR(VLOOKUP($B98,'Sovereign Ratings Summary'!$B$10:$R$309,11,FALSE),"--")</f>
        <v>B1</v>
      </c>
      <c r="I98" s="5" t="str">
        <f>IFERROR(VLOOKUP($B98,'Sovereign Ratings Summary'!$B$10:$R$309,13,FALSE),"--")</f>
        <v>Baa3</v>
      </c>
      <c r="K98" s="5" t="str">
        <f>IFERROR(VLOOKUP($B98,'Sovereign Ratings Summary'!$B$10:$R$309,15,FALSE),"--")</f>
        <v>Ba3</v>
      </c>
      <c r="L98" s="5" t="str">
        <f>IFERROR(VLOOKUP($B98,'Sovereign Ratings Summary'!$B$10:$R$309,17,FALSE),"--")</f>
        <v>Baa2</v>
      </c>
      <c r="N98" s="7" t="s">
        <v>177</v>
      </c>
    </row>
    <row r="99" spans="1:14">
      <c r="A99" s="11" t="s">
        <v>22</v>
      </c>
      <c r="B99" s="11" t="s">
        <v>22</v>
      </c>
      <c r="C99" s="5" t="str">
        <f>IFERROR(VLOOKUP($B99,'Sovereign Ratings Summary'!$B$10:$R$309,3,FALSE),"--")</f>
        <v>Aaa</v>
      </c>
      <c r="D99" s="5" t="str">
        <f>IFERROR(VLOOKUP($B99,'Sovereign Ratings Summary'!$B$10:$R$309,5,FALSE),"--")</f>
        <v>STA</v>
      </c>
      <c r="E99" s="5" t="str">
        <f>IFERROR(VLOOKUP($B99,'Sovereign Ratings Summary'!$B$10:$R$309,7,FALSE),"--")</f>
        <v>Aaa</v>
      </c>
      <c r="F99" s="5" t="str">
        <f>IFERROR(VLOOKUP($B99,'Sovereign Ratings Summary'!$B$10:$R$309,9,FALSE),"--")</f>
        <v>STA</v>
      </c>
      <c r="H99" s="5" t="str">
        <f>IFERROR(VLOOKUP($B99,'Sovereign Ratings Summary'!$B$10:$R$309,11,FALSE),"--")</f>
        <v>Aaa</v>
      </c>
      <c r="I99" s="5" t="str">
        <f>IFERROR(VLOOKUP($B99,'Sovereign Ratings Summary'!$B$10:$R$309,13,FALSE),"--")</f>
        <v>Aaa</v>
      </c>
      <c r="K99" s="5" t="str">
        <f>IFERROR(VLOOKUP($B99,'Sovereign Ratings Summary'!$B$10:$R$309,15,FALSE),"--")</f>
        <v>Aaa</v>
      </c>
      <c r="L99" s="5" t="str">
        <f>IFERROR(VLOOKUP($B99,'Sovereign Ratings Summary'!$B$10:$R$309,17,FALSE),"--")</f>
        <v>Aaa</v>
      </c>
      <c r="N99" s="7" t="str">
        <f>""</f>
        <v/>
      </c>
    </row>
    <row r="100" spans="1:14">
      <c r="A100" s="11" t="s">
        <v>178</v>
      </c>
      <c r="B100" s="11" t="s">
        <v>156</v>
      </c>
      <c r="C100" s="5" t="str">
        <f>IFERROR(VLOOKUP($B100,'Sovereign Ratings Summary'!$B$10:$R$309,3,FALSE),"--")</f>
        <v>--</v>
      </c>
      <c r="D100" s="5" t="str">
        <f>IFERROR(VLOOKUP($B100,'Sovereign Ratings Summary'!$B$10:$R$309,5,FALSE),"--")</f>
        <v>--</v>
      </c>
      <c r="E100" s="5" t="str">
        <f>IFERROR(VLOOKUP($B100,'Sovereign Ratings Summary'!$B$10:$R$309,7,FALSE),"--")</f>
        <v>--</v>
      </c>
      <c r="F100" s="5" t="str">
        <f>IFERROR(VLOOKUP($B100,'Sovereign Ratings Summary'!$B$10:$R$309,9,FALSE),"--")</f>
        <v>--</v>
      </c>
      <c r="H100" s="5" t="str">
        <f>IFERROR(VLOOKUP($B100,'Sovereign Ratings Summary'!$B$10:$R$309,11,FALSE),"--")</f>
        <v>--</v>
      </c>
      <c r="I100" s="5" t="str">
        <f>IFERROR(VLOOKUP($B100,'Sovereign Ratings Summary'!$B$10:$R$309,13,FALSE),"--")</f>
        <v>--</v>
      </c>
      <c r="K100" s="5" t="str">
        <f>IFERROR(VLOOKUP($B100,'Sovereign Ratings Summary'!$B$10:$R$309,15,FALSE),"--")</f>
        <v>--</v>
      </c>
      <c r="L100" s="5" t="str">
        <f>IFERROR(VLOOKUP($B100,'Sovereign Ratings Summary'!$B$10:$R$309,17,FALSE),"--")</f>
        <v>--</v>
      </c>
      <c r="N100" s="7" t="str">
        <f>""</f>
        <v/>
      </c>
    </row>
    <row r="101" spans="1:14">
      <c r="A101" s="11" t="s">
        <v>73</v>
      </c>
      <c r="B101" s="11" t="s">
        <v>73</v>
      </c>
      <c r="C101" s="5" t="str">
        <f>IFERROR(VLOOKUP($B101,'Sovereign Ratings Summary'!$B$10:$R$309,3,FALSE),"--")</f>
        <v>A3</v>
      </c>
      <c r="D101" s="5" t="str">
        <f>IFERROR(VLOOKUP($B101,'Sovereign Ratings Summary'!$B$10:$R$309,5,FALSE),"--")</f>
        <v>STA</v>
      </c>
      <c r="E101" s="5" t="str">
        <f>IFERROR(VLOOKUP($B101,'Sovereign Ratings Summary'!$B$10:$R$309,7,FALSE),"--")</f>
        <v>A3</v>
      </c>
      <c r="F101" s="5" t="str">
        <f>IFERROR(VLOOKUP($B101,'Sovereign Ratings Summary'!$B$10:$R$309,9,FALSE),"--")</f>
        <v>STA</v>
      </c>
      <c r="H101" s="5" t="str">
        <f>IFERROR(VLOOKUP($B101,'Sovereign Ratings Summary'!$B$10:$R$309,11,FALSE),"--")</f>
        <v>Aaa</v>
      </c>
      <c r="I101" s="5" t="str">
        <f>IFERROR(VLOOKUP($B101,'Sovereign Ratings Summary'!$B$10:$R$309,13,FALSE),"--")</f>
        <v>Aaa</v>
      </c>
      <c r="K101" s="5" t="str">
        <f>IFERROR(VLOOKUP($B101,'Sovereign Ratings Summary'!$B$10:$R$309,15,FALSE),"--")</f>
        <v>Aaa</v>
      </c>
      <c r="L101" s="5" t="str">
        <f>IFERROR(VLOOKUP($B101,'Sovereign Ratings Summary'!$B$10:$R$309,17,FALSE),"--")</f>
        <v>Aaa</v>
      </c>
      <c r="N101" s="7" t="s">
        <v>177</v>
      </c>
    </row>
    <row r="102" spans="1:14">
      <c r="A102" s="11" t="s">
        <v>43</v>
      </c>
      <c r="B102" s="11" t="s">
        <v>43</v>
      </c>
      <c r="C102" s="5" t="str">
        <f>IFERROR(VLOOKUP($B102,'Sovereign Ratings Summary'!$B$10:$R$309,3,FALSE),"--")</f>
        <v>A2</v>
      </c>
      <c r="D102" s="5" t="str">
        <f>IFERROR(VLOOKUP($B102,'Sovereign Ratings Summary'!$B$10:$R$309,5,FALSE),"--")</f>
        <v>STA</v>
      </c>
      <c r="E102" s="5" t="str">
        <f>IFERROR(VLOOKUP($B102,'Sovereign Ratings Summary'!$B$10:$R$309,7,FALSE),"--")</f>
        <v>A2</v>
      </c>
      <c r="F102" s="5" t="str">
        <f>IFERROR(VLOOKUP($B102,'Sovereign Ratings Summary'!$B$10:$R$309,9,FALSE),"--")</f>
        <v>STA</v>
      </c>
      <c r="H102" s="5" t="str">
        <f>IFERROR(VLOOKUP($B102,'Sovereign Ratings Summary'!$B$10:$R$309,11,FALSE),"--")</f>
        <v>Aaa</v>
      </c>
      <c r="I102" s="5" t="str">
        <f>IFERROR(VLOOKUP($B102,'Sovereign Ratings Summary'!$B$10:$R$309,13,FALSE),"--")</f>
        <v>Aaa</v>
      </c>
      <c r="K102" s="5" t="str">
        <f>IFERROR(VLOOKUP($B102,'Sovereign Ratings Summary'!$B$10:$R$309,15,FALSE),"--")</f>
        <v>Aaa</v>
      </c>
      <c r="L102" s="5" t="str">
        <f>IFERROR(VLOOKUP($B102,'Sovereign Ratings Summary'!$B$10:$R$309,17,FALSE),"--")</f>
        <v>Aaa</v>
      </c>
      <c r="N102" s="7" t="str">
        <f>""</f>
        <v/>
      </c>
    </row>
    <row r="103" spans="1:14">
      <c r="A103" s="11" t="s">
        <v>63</v>
      </c>
      <c r="B103" s="11" t="s">
        <v>63</v>
      </c>
      <c r="C103" s="5" t="str">
        <f>IFERROR(VLOOKUP($B103,'Sovereign Ratings Summary'!$B$10:$R$309,3,FALSE),"--")</f>
        <v>Ba2</v>
      </c>
      <c r="D103" s="5" t="str">
        <f>IFERROR(VLOOKUP($B103,'Sovereign Ratings Summary'!$B$10:$R$309,5,FALSE),"--")</f>
        <v>STA</v>
      </c>
      <c r="E103" s="5" t="str">
        <f>IFERROR(VLOOKUP($B103,'Sovereign Ratings Summary'!$B$10:$R$309,7,FALSE),"--")</f>
        <v>Ba2</v>
      </c>
      <c r="F103" s="5" t="str">
        <f>IFERROR(VLOOKUP($B103,'Sovereign Ratings Summary'!$B$10:$R$309,9,FALSE),"--")</f>
        <v>STA</v>
      </c>
      <c r="H103" s="5" t="str">
        <f>IFERROR(VLOOKUP($B103,'Sovereign Ratings Summary'!$B$10:$R$309,11,FALSE),"--")</f>
        <v>Baa2</v>
      </c>
      <c r="I103" s="5" t="str">
        <f>IFERROR(VLOOKUP($B103,'Sovereign Ratings Summary'!$B$10:$R$309,13,FALSE),"--")</f>
        <v>Baa2</v>
      </c>
      <c r="K103" s="5" t="str">
        <f>IFERROR(VLOOKUP($B103,'Sovereign Ratings Summary'!$B$10:$R$309,15,FALSE),"--")</f>
        <v>Baa1</v>
      </c>
      <c r="L103" s="5" t="str">
        <f>IFERROR(VLOOKUP($B103,'Sovereign Ratings Summary'!$B$10:$R$309,17,FALSE),"--")</f>
        <v>Baa1</v>
      </c>
      <c r="N103" s="7" t="str">
        <f>""</f>
        <v/>
      </c>
    </row>
    <row r="104" spans="1:14">
      <c r="A104" s="11" t="s">
        <v>14</v>
      </c>
      <c r="B104" s="11" t="s">
        <v>14</v>
      </c>
      <c r="C104" s="5" t="str">
        <f>IFERROR(VLOOKUP($B104,'Sovereign Ratings Summary'!$B$10:$R$309,3,FALSE),"--")</f>
        <v>A3</v>
      </c>
      <c r="D104" s="5" t="str">
        <f>IFERROR(VLOOKUP($B104,'Sovereign Ratings Summary'!$B$10:$R$309,5,FALSE),"--")</f>
        <v>STA</v>
      </c>
      <c r="E104" s="5" t="str">
        <f>IFERROR(VLOOKUP($B104,'Sovereign Ratings Summary'!$B$10:$R$309,7,FALSE),"--")</f>
        <v>A3</v>
      </c>
      <c r="F104" s="5" t="str">
        <f>IFERROR(VLOOKUP($B104,'Sovereign Ratings Summary'!$B$10:$R$309,9,FALSE),"--")</f>
        <v>STA</v>
      </c>
      <c r="G104" s="11"/>
      <c r="H104" s="5" t="str">
        <f>IFERROR(VLOOKUP($B104,'Sovereign Ratings Summary'!$B$10:$R$309,11,FALSE),"--")</f>
        <v>Aaa</v>
      </c>
      <c r="I104" s="5" t="str">
        <f>IFERROR(VLOOKUP($B104,'Sovereign Ratings Summary'!$B$10:$R$309,13,FALSE),"--")</f>
        <v>Aa1</v>
      </c>
      <c r="J104" s="11"/>
      <c r="K104" s="5" t="str">
        <f>IFERROR(VLOOKUP($B104,'Sovereign Ratings Summary'!$B$10:$R$309,15,FALSE),"--")</f>
        <v>Aaa</v>
      </c>
      <c r="L104" s="5" t="str">
        <f>IFERROR(VLOOKUP($B104,'Sovereign Ratings Summary'!$B$10:$R$309,17,FALSE),"--")</f>
        <v>Aa1</v>
      </c>
      <c r="N104" s="7" t="str">
        <f>""</f>
        <v/>
      </c>
    </row>
    <row r="105" spans="1:14">
      <c r="A105" s="11" t="s">
        <v>148</v>
      </c>
      <c r="B105" s="11" t="s">
        <v>148</v>
      </c>
      <c r="C105" s="5" t="str">
        <f>IFERROR(VLOOKUP($B105,'Sovereign Ratings Summary'!$B$10:$R$309,3,FALSE),"--")</f>
        <v>Caa1</v>
      </c>
      <c r="D105" s="5" t="str">
        <f>IFERROR(VLOOKUP($B105,'Sovereign Ratings Summary'!$B$10:$R$309,5,FALSE),"--")</f>
        <v>STA</v>
      </c>
      <c r="E105" s="5" t="str">
        <f>IFERROR(VLOOKUP($B105,'Sovereign Ratings Summary'!$B$10:$R$309,7,FALSE),"--")</f>
        <v>-</v>
      </c>
      <c r="F105" s="5" t="str">
        <f>IFERROR(VLOOKUP($B105,'Sovereign Ratings Summary'!$B$10:$R$309,9,FALSE),"--")</f>
        <v>-</v>
      </c>
      <c r="H105" s="5" t="str">
        <f>IFERROR(VLOOKUP($B105,'Sovereign Ratings Summary'!$B$10:$R$309,11,FALSE),"--")</f>
        <v>B3</v>
      </c>
      <c r="I105" s="5" t="str">
        <f>IFERROR(VLOOKUP($B105,'Sovereign Ratings Summary'!$B$10:$R$309,13,FALSE),"--")</f>
        <v>B3</v>
      </c>
      <c r="K105" s="5" t="str">
        <f>IFERROR(VLOOKUP($B105,'Sovereign Ratings Summary'!$B$10:$R$309,15,FALSE),"--")</f>
        <v>B1</v>
      </c>
      <c r="L105" s="5" t="str">
        <f>IFERROR(VLOOKUP($B105,'Sovereign Ratings Summary'!$B$10:$R$309,17,FALSE),"--")</f>
        <v>B1</v>
      </c>
      <c r="N105" s="7" t="str">
        <f>""</f>
        <v/>
      </c>
    </row>
    <row r="106" spans="1:14">
      <c r="A106" s="11" t="s">
        <v>141</v>
      </c>
      <c r="B106" s="11" t="s">
        <v>141</v>
      </c>
      <c r="C106" s="5" t="str">
        <f>IFERROR(VLOOKUP($B106,'Sovereign Ratings Summary'!$B$10:$R$309,3,FALSE),"--")</f>
        <v>B3</v>
      </c>
      <c r="D106" s="5" t="str">
        <f>IFERROR(VLOOKUP($B106,'Sovereign Ratings Summary'!$B$10:$R$309,5,FALSE),"--")</f>
        <v>STA</v>
      </c>
      <c r="E106" s="5" t="str">
        <f>IFERROR(VLOOKUP($B106,'Sovereign Ratings Summary'!$B$10:$R$309,7,FALSE),"--")</f>
        <v>B3</v>
      </c>
      <c r="F106" s="5" t="str">
        <f>IFERROR(VLOOKUP($B106,'Sovereign Ratings Summary'!$B$10:$R$309,9,FALSE),"--")</f>
        <v>STA</v>
      </c>
      <c r="H106" s="5" t="str">
        <f>IFERROR(VLOOKUP($B106,'Sovereign Ratings Summary'!$B$10:$R$309,11,FALSE),"--")</f>
        <v>B2</v>
      </c>
      <c r="I106" s="5" t="str">
        <f>IFERROR(VLOOKUP($B106,'Sovereign Ratings Summary'!$B$10:$R$309,13,FALSE),"--")</f>
        <v>B2</v>
      </c>
      <c r="K106" s="5" t="str">
        <f>IFERROR(VLOOKUP($B106,'Sovereign Ratings Summary'!$B$10:$R$309,15,FALSE),"--")</f>
        <v>Ba3</v>
      </c>
      <c r="L106" s="5" t="str">
        <f>IFERROR(VLOOKUP($B106,'Sovereign Ratings Summary'!$B$10:$R$309,17,FALSE),"--")</f>
        <v>Ba3</v>
      </c>
      <c r="N106" s="7" t="str">
        <f>""</f>
        <v/>
      </c>
    </row>
    <row r="107" spans="1:14">
      <c r="A107" s="11" t="s">
        <v>123</v>
      </c>
      <c r="B107" s="11" t="s">
        <v>123</v>
      </c>
      <c r="C107" s="5" t="str">
        <f>IFERROR(VLOOKUP($B107,'Sovereign Ratings Summary'!$B$10:$R$309,3,FALSE),"--")</f>
        <v>Caa1</v>
      </c>
      <c r="D107" s="5" t="str">
        <f>IFERROR(VLOOKUP($B107,'Sovereign Ratings Summary'!$B$10:$R$309,5,FALSE),"--")</f>
        <v>POS</v>
      </c>
      <c r="E107" s="5" t="str">
        <f>IFERROR(VLOOKUP($B107,'Sovereign Ratings Summary'!$B$10:$R$309,7,FALSE),"--")</f>
        <v>Caa1</v>
      </c>
      <c r="F107" s="5" t="str">
        <f>IFERROR(VLOOKUP($B107,'Sovereign Ratings Summary'!$B$10:$R$309,9,FALSE),"--")</f>
        <v>POS</v>
      </c>
      <c r="H107" s="5" t="str">
        <f>IFERROR(VLOOKUP($B107,'Sovereign Ratings Summary'!$B$10:$R$309,11,FALSE),"--")</f>
        <v>B3</v>
      </c>
      <c r="I107" s="5" t="str">
        <f>IFERROR(VLOOKUP($B107,'Sovereign Ratings Summary'!$B$10:$R$309,13,FALSE),"--")</f>
        <v>Caa2</v>
      </c>
      <c r="K107" s="5" t="str">
        <f>IFERROR(VLOOKUP($B107,'Sovereign Ratings Summary'!$B$10:$R$309,15,FALSE),"--")</f>
        <v>B2</v>
      </c>
      <c r="L107" s="5" t="str">
        <f>IFERROR(VLOOKUP($B107,'Sovereign Ratings Summary'!$B$10:$R$309,17,FALSE),"--")</f>
        <v>Caa1</v>
      </c>
      <c r="N107" s="7" t="str">
        <f>""</f>
        <v/>
      </c>
    </row>
    <row r="108" spans="1:14">
      <c r="A108" s="11" t="s">
        <v>27</v>
      </c>
      <c r="B108" s="11" t="s">
        <v>27</v>
      </c>
      <c r="C108" s="5" t="str">
        <f>IFERROR(VLOOKUP($B108,'Sovereign Ratings Summary'!$B$10:$R$309,3,FALSE),"--")</f>
        <v>Aaa</v>
      </c>
      <c r="D108" s="5" t="str">
        <f>IFERROR(VLOOKUP($B108,'Sovereign Ratings Summary'!$B$10:$R$309,5,FALSE),"--")</f>
        <v>STA</v>
      </c>
      <c r="E108" s="5" t="str">
        <f>IFERROR(VLOOKUP($B108,'Sovereign Ratings Summary'!$B$10:$R$309,7,FALSE),"--")</f>
        <v>Aaa</v>
      </c>
      <c r="F108" s="5" t="str">
        <f>IFERROR(VLOOKUP($B108,'Sovereign Ratings Summary'!$B$10:$R$309,9,FALSE),"--")</f>
        <v>STA</v>
      </c>
      <c r="H108" s="5" t="str">
        <f>IFERROR(VLOOKUP($B108,'Sovereign Ratings Summary'!$B$10:$R$309,11,FALSE),"--")</f>
        <v>Aaa</v>
      </c>
      <c r="I108" s="5" t="str">
        <f>IFERROR(VLOOKUP($B108,'Sovereign Ratings Summary'!$B$10:$R$309,13,FALSE),"--")</f>
        <v>Aaa</v>
      </c>
      <c r="K108" s="5" t="str">
        <f>IFERROR(VLOOKUP($B108,'Sovereign Ratings Summary'!$B$10:$R$309,15,FALSE),"--")</f>
        <v>Aaa</v>
      </c>
      <c r="L108" s="5" t="str">
        <f>IFERROR(VLOOKUP($B108,'Sovereign Ratings Summary'!$B$10:$R$309,17,FALSE),"--")</f>
        <v>Aaa</v>
      </c>
      <c r="N108" s="7" t="str">
        <f>""</f>
        <v/>
      </c>
    </row>
    <row r="109" spans="1:14">
      <c r="A109" s="11" t="s">
        <v>8</v>
      </c>
      <c r="B109" s="11" t="s">
        <v>8</v>
      </c>
      <c r="C109" s="5" t="str">
        <f>IFERROR(VLOOKUP($B109,'Sovereign Ratings Summary'!$B$10:$R$309,3,FALSE),"--")</f>
        <v>Aaa</v>
      </c>
      <c r="D109" s="5" t="str">
        <f>IFERROR(VLOOKUP($B109,'Sovereign Ratings Summary'!$B$10:$R$309,5,FALSE),"--")</f>
        <v>STA</v>
      </c>
      <c r="E109" s="5" t="str">
        <f>IFERROR(VLOOKUP($B109,'Sovereign Ratings Summary'!$B$10:$R$309,7,FALSE),"--")</f>
        <v>Aaa</v>
      </c>
      <c r="F109" s="5" t="str">
        <f>IFERROR(VLOOKUP($B109,'Sovereign Ratings Summary'!$B$10:$R$309,9,FALSE),"--")</f>
        <v>STA</v>
      </c>
      <c r="H109" s="5" t="str">
        <f>IFERROR(VLOOKUP($B109,'Sovereign Ratings Summary'!$B$10:$R$309,11,FALSE),"--")</f>
        <v>Aaa</v>
      </c>
      <c r="I109" s="5" t="str">
        <f>IFERROR(VLOOKUP($B109,'Sovereign Ratings Summary'!$B$10:$R$309,13,FALSE),"--")</f>
        <v>Aaa</v>
      </c>
      <c r="K109" s="5" t="str">
        <f>IFERROR(VLOOKUP($B109,'Sovereign Ratings Summary'!$B$10:$R$309,15,FALSE),"--")</f>
        <v>Aaa</v>
      </c>
      <c r="L109" s="5" t="str">
        <f>IFERROR(VLOOKUP($B109,'Sovereign Ratings Summary'!$B$10:$R$309,17,FALSE),"--")</f>
        <v>Aaa</v>
      </c>
      <c r="N109" s="7" t="str">
        <f>""</f>
        <v/>
      </c>
    </row>
    <row r="110" spans="1:14">
      <c r="A110" s="11" t="s">
        <v>31</v>
      </c>
      <c r="B110" s="11" t="s">
        <v>31</v>
      </c>
      <c r="C110" s="5" t="str">
        <f>IFERROR(VLOOKUP($B110,'Sovereign Ratings Summary'!$B$10:$R$309,3,FALSE),"--")</f>
        <v>--</v>
      </c>
      <c r="D110" s="5" t="str">
        <f>IFERROR(VLOOKUP($B110,'Sovereign Ratings Summary'!$B$10:$R$309,5,FALSE),"--")</f>
        <v>--</v>
      </c>
      <c r="E110" s="5" t="str">
        <f>IFERROR(VLOOKUP($B110,'Sovereign Ratings Summary'!$B$10:$R$309,7,FALSE),"--")</f>
        <v>--</v>
      </c>
      <c r="F110" s="5" t="str">
        <f>IFERROR(VLOOKUP($B110,'Sovereign Ratings Summary'!$B$10:$R$309,9,FALSE),"--")</f>
        <v>--</v>
      </c>
      <c r="H110" s="5" t="str">
        <f>IFERROR(VLOOKUP($B110,'Sovereign Ratings Summary'!$B$10:$R$309,11,FALSE),"--")</f>
        <v>--</v>
      </c>
      <c r="I110" s="5" t="str">
        <f>IFERROR(VLOOKUP($B110,'Sovereign Ratings Summary'!$B$10:$R$309,13,FALSE),"--")</f>
        <v>--</v>
      </c>
      <c r="K110" s="5" t="str">
        <f>IFERROR(VLOOKUP($B110,'Sovereign Ratings Summary'!$B$10:$R$309,15,FALSE),"--")</f>
        <v>--</v>
      </c>
      <c r="L110" s="5" t="str">
        <f>IFERROR(VLOOKUP($B110,'Sovereign Ratings Summary'!$B$10:$R$309,17,FALSE),"--")</f>
        <v>--</v>
      </c>
      <c r="N110" s="7" t="str">
        <f>""</f>
        <v/>
      </c>
    </row>
    <row r="111" spans="1:14">
      <c r="A111" s="11" t="s">
        <v>68</v>
      </c>
      <c r="B111" s="11" t="s">
        <v>68</v>
      </c>
      <c r="C111" s="5" t="str">
        <f>IFERROR(VLOOKUP($B111,'Sovereign Ratings Summary'!$B$10:$R$309,3,FALSE),"--")</f>
        <v>Baa1</v>
      </c>
      <c r="D111" s="5" t="str">
        <f>IFERROR(VLOOKUP($B111,'Sovereign Ratings Summary'!$B$10:$R$309,5,FALSE),"--")</f>
        <v>STA</v>
      </c>
      <c r="E111" s="5" t="str">
        <f>IFERROR(VLOOKUP($B111,'Sovereign Ratings Summary'!$B$10:$R$309,7,FALSE),"--")</f>
        <v>Baa1</v>
      </c>
      <c r="F111" s="5" t="str">
        <f>IFERROR(VLOOKUP($B111,'Sovereign Ratings Summary'!$B$10:$R$309,9,FALSE),"--")</f>
        <v>STA</v>
      </c>
      <c r="H111" s="5" t="str">
        <f>IFERROR(VLOOKUP($B111,'Sovereign Ratings Summary'!$B$10:$R$309,11,FALSE),"--")</f>
        <v>A1</v>
      </c>
      <c r="I111" s="5" t="str">
        <f>IFERROR(VLOOKUP($B111,'Sovereign Ratings Summary'!$B$10:$R$309,13,FALSE),"--")</f>
        <v>A1</v>
      </c>
      <c r="K111" s="5" t="str">
        <f>IFERROR(VLOOKUP($B111,'Sovereign Ratings Summary'!$B$10:$R$309,15,FALSE),"--")</f>
        <v>Aa3</v>
      </c>
      <c r="L111" s="5" t="str">
        <f>IFERROR(VLOOKUP($B111,'Sovereign Ratings Summary'!$B$10:$R$309,17,FALSE),"--")</f>
        <v>Aa3</v>
      </c>
      <c r="N111" s="7" t="str">
        <f>""</f>
        <v/>
      </c>
    </row>
    <row r="112" spans="1:14">
      <c r="A112" s="11" t="s">
        <v>77</v>
      </c>
      <c r="B112" s="11" t="s">
        <v>77</v>
      </c>
      <c r="C112" s="5" t="str">
        <f>IFERROR(VLOOKUP($B112,'Sovereign Ratings Summary'!$B$10:$R$309,3,FALSE),"--")</f>
        <v>Ba2</v>
      </c>
      <c r="D112" s="5" t="str">
        <f>IFERROR(VLOOKUP($B112,'Sovereign Ratings Summary'!$B$10:$R$309,5,FALSE),"--")</f>
        <v>NEG</v>
      </c>
      <c r="E112" s="5" t="str">
        <f>IFERROR(VLOOKUP($B112,'Sovereign Ratings Summary'!$B$10:$R$309,7,FALSE),"--")</f>
        <v>Ba2</v>
      </c>
      <c r="F112" s="5" t="str">
        <f>IFERROR(VLOOKUP($B112,'Sovereign Ratings Summary'!$B$10:$R$309,9,FALSE),"--")</f>
        <v>NEG</v>
      </c>
      <c r="H112" s="5" t="str">
        <f>IFERROR(VLOOKUP($B112,'Sovereign Ratings Summary'!$B$10:$R$309,11,FALSE),"--")</f>
        <v>Ba1</v>
      </c>
      <c r="I112" s="5" t="str">
        <f>IFERROR(VLOOKUP($B112,'Sovereign Ratings Summary'!$B$10:$R$309,13,FALSE),"--")</f>
        <v>Baa3</v>
      </c>
      <c r="K112" s="5" t="str">
        <f>IFERROR(VLOOKUP($B112,'Sovereign Ratings Summary'!$B$10:$R$309,15,FALSE),"--")</f>
        <v>Baa2</v>
      </c>
      <c r="L112" s="5" t="str">
        <f>IFERROR(VLOOKUP($B112,'Sovereign Ratings Summary'!$B$10:$R$309,17,FALSE),"--")</f>
        <v>Baa1</v>
      </c>
      <c r="N112" s="7" t="str">
        <f>""</f>
        <v/>
      </c>
    </row>
    <row r="113" spans="1:14">
      <c r="A113" s="11" t="s">
        <v>66</v>
      </c>
      <c r="B113" s="11" t="s">
        <v>66</v>
      </c>
      <c r="C113" s="5" t="str">
        <f>IFERROR(VLOOKUP($B113,'Sovereign Ratings Summary'!$B$10:$R$309,3,FALSE),"--")</f>
        <v>Caa1</v>
      </c>
      <c r="D113" s="5" t="str">
        <f>IFERROR(VLOOKUP($B113,'Sovereign Ratings Summary'!$B$10:$R$309,5,FALSE),"--")</f>
        <v>STA</v>
      </c>
      <c r="E113" s="5" t="str">
        <f>IFERROR(VLOOKUP($B113,'Sovereign Ratings Summary'!$B$10:$R$309,7,FALSE),"--")</f>
        <v>Caa1</v>
      </c>
      <c r="F113" s="5" t="str">
        <f>IFERROR(VLOOKUP($B113,'Sovereign Ratings Summary'!$B$10:$R$309,9,FALSE),"--")</f>
        <v>STA</v>
      </c>
      <c r="H113" s="5" t="str">
        <f>IFERROR(VLOOKUP($B113,'Sovereign Ratings Summary'!$B$10:$R$309,11,FALSE),"--")</f>
        <v>B3</v>
      </c>
      <c r="I113" s="5" t="str">
        <f>IFERROR(VLOOKUP($B113,'Sovereign Ratings Summary'!$B$10:$R$309,13,FALSE),"--")</f>
        <v>B1</v>
      </c>
      <c r="K113" s="5" t="str">
        <f>IFERROR(VLOOKUP($B113,'Sovereign Ratings Summary'!$B$10:$R$309,15,FALSE),"--")</f>
        <v>B1</v>
      </c>
      <c r="L113" s="5" t="str">
        <f>IFERROR(VLOOKUP($B113,'Sovereign Ratings Summary'!$B$10:$R$309,17,FALSE),"--")</f>
        <v>Ba2</v>
      </c>
      <c r="N113" s="7" t="str">
        <f>""</f>
        <v/>
      </c>
    </row>
    <row r="114" spans="1:14">
      <c r="A114" s="11" t="s">
        <v>95</v>
      </c>
      <c r="B114" s="11" t="s">
        <v>95</v>
      </c>
      <c r="C114" s="5" t="str">
        <f>IFERROR(VLOOKUP($B114,'Sovereign Ratings Summary'!$B$10:$R$309,3,FALSE),"--")</f>
        <v>--</v>
      </c>
      <c r="D114" s="5" t="str">
        <f>IFERROR(VLOOKUP($B114,'Sovereign Ratings Summary'!$B$10:$R$309,5,FALSE),"--")</f>
        <v>--</v>
      </c>
      <c r="E114" s="5" t="str">
        <f>IFERROR(VLOOKUP($B114,'Sovereign Ratings Summary'!$B$10:$R$309,7,FALSE),"--")</f>
        <v>--</v>
      </c>
      <c r="F114" s="5" t="str">
        <f>IFERROR(VLOOKUP($B114,'Sovereign Ratings Summary'!$B$10:$R$309,9,FALSE),"--")</f>
        <v>--</v>
      </c>
      <c r="H114" s="5" t="str">
        <f>IFERROR(VLOOKUP($B114,'Sovereign Ratings Summary'!$B$10:$R$309,11,FALSE),"--")</f>
        <v>--</v>
      </c>
      <c r="I114" s="5" t="str">
        <f>IFERROR(VLOOKUP($B114,'Sovereign Ratings Summary'!$B$10:$R$309,13,FALSE),"--")</f>
        <v>--</v>
      </c>
      <c r="K114" s="5" t="str">
        <f>IFERROR(VLOOKUP($B114,'Sovereign Ratings Summary'!$B$10:$R$309,15,FALSE),"--")</f>
        <v>--</v>
      </c>
      <c r="L114" s="5" t="str">
        <f>IFERROR(VLOOKUP($B114,'Sovereign Ratings Summary'!$B$10:$R$309,17,FALSE),"--")</f>
        <v>--</v>
      </c>
      <c r="N114" s="7" t="str">
        <f>""</f>
        <v/>
      </c>
    </row>
    <row r="115" spans="1:14">
      <c r="A115" s="11" t="s">
        <v>106</v>
      </c>
      <c r="B115" s="11" t="s">
        <v>106</v>
      </c>
      <c r="C115" s="5" t="str">
        <f>IFERROR(VLOOKUP($B115,'Sovereign Ratings Summary'!$B$10:$R$309,3,FALSE),"--")</f>
        <v>Ca</v>
      </c>
      <c r="D115" s="5" t="str">
        <f>IFERROR(VLOOKUP($B115,'Sovereign Ratings Summary'!$B$10:$R$309,5,FALSE),"--")</f>
        <v>STA</v>
      </c>
      <c r="E115" s="5" t="str">
        <f>IFERROR(VLOOKUP($B115,'Sovereign Ratings Summary'!$B$10:$R$309,7,FALSE),"--")</f>
        <v>Ca</v>
      </c>
      <c r="F115" s="5" t="str">
        <f>IFERROR(VLOOKUP($B115,'Sovereign Ratings Summary'!$B$10:$R$309,9,FALSE),"--")</f>
        <v>STA</v>
      </c>
      <c r="H115" s="5" t="str">
        <f>IFERROR(VLOOKUP($B115,'Sovereign Ratings Summary'!$B$10:$R$309,11,FALSE),"--")</f>
        <v>Caa3</v>
      </c>
      <c r="I115" s="5" t="str">
        <f>IFERROR(VLOOKUP($B115,'Sovereign Ratings Summary'!$B$10:$R$309,13,FALSE),"--")</f>
        <v>B2</v>
      </c>
      <c r="K115" s="5" t="str">
        <f>IFERROR(VLOOKUP($B115,'Sovereign Ratings Summary'!$B$10:$R$309,15,FALSE),"--")</f>
        <v>Caa3</v>
      </c>
      <c r="L115" s="5" t="str">
        <f>IFERROR(VLOOKUP($B115,'Sovereign Ratings Summary'!$B$10:$R$309,17,FALSE),"--")</f>
        <v>B2</v>
      </c>
      <c r="N115" s="7" t="str">
        <f>""</f>
        <v/>
      </c>
    </row>
    <row r="116" spans="1:14">
      <c r="A116" s="11" t="s">
        <v>35</v>
      </c>
      <c r="B116" s="11" t="s">
        <v>35</v>
      </c>
      <c r="C116" s="5" t="str">
        <f>IFERROR(VLOOKUP($B116,'Sovereign Ratings Summary'!$B$10:$R$309,3,FALSE),"--")</f>
        <v>Aa2</v>
      </c>
      <c r="D116" s="5" t="str">
        <f>IFERROR(VLOOKUP($B116,'Sovereign Ratings Summary'!$B$10:$R$309,5,FALSE),"--")</f>
        <v>STA</v>
      </c>
      <c r="E116" s="5" t="str">
        <f>IFERROR(VLOOKUP($B116,'Sovereign Ratings Summary'!$B$10:$R$309,7,FALSE),"--")</f>
        <v>Aa2</v>
      </c>
      <c r="F116" s="5" t="str">
        <f>IFERROR(VLOOKUP($B116,'Sovereign Ratings Summary'!$B$10:$R$309,9,FALSE),"--")</f>
        <v>STA</v>
      </c>
      <c r="H116" s="5" t="str">
        <f>IFERROR(VLOOKUP($B116,'Sovereign Ratings Summary'!$B$10:$R$309,11,FALSE),"--")</f>
        <v>Aaa</v>
      </c>
      <c r="I116" s="5" t="str">
        <f>IFERROR(VLOOKUP($B116,'Sovereign Ratings Summary'!$B$10:$R$309,13,FALSE),"--")</f>
        <v>Aaa</v>
      </c>
      <c r="K116" s="5" t="str">
        <f>IFERROR(VLOOKUP($B116,'Sovereign Ratings Summary'!$B$10:$R$309,15,FALSE),"--")</f>
        <v>Aaa</v>
      </c>
      <c r="L116" s="5" t="str">
        <f>IFERROR(VLOOKUP($B116,'Sovereign Ratings Summary'!$B$10:$R$309,17,FALSE),"--")</f>
        <v>Aaa</v>
      </c>
      <c r="N116" s="7" t="str">
        <f>""</f>
        <v/>
      </c>
    </row>
    <row r="117" spans="1:14">
      <c r="A117" s="11" t="s">
        <v>9</v>
      </c>
      <c r="B117" s="11" t="s">
        <v>9</v>
      </c>
      <c r="C117" s="5" t="str">
        <f>IFERROR(VLOOKUP($B117,'Sovereign Ratings Summary'!$B$10:$R$309,3,FALSE),"--")</f>
        <v>Aa3</v>
      </c>
      <c r="D117" s="5" t="str">
        <f>IFERROR(VLOOKUP($B117,'Sovereign Ratings Summary'!$B$10:$R$309,5,FALSE),"--")</f>
        <v>STA</v>
      </c>
      <c r="E117" s="5" t="str">
        <f>IFERROR(VLOOKUP($B117,'Sovereign Ratings Summary'!$B$10:$R$309,7,FALSE),"--")</f>
        <v>Aa3</v>
      </c>
      <c r="F117" s="5" t="str">
        <f>IFERROR(VLOOKUP($B117,'Sovereign Ratings Summary'!$B$10:$R$309,9,FALSE),"--")</f>
        <v>STA</v>
      </c>
      <c r="H117" s="5" t="str">
        <f>IFERROR(VLOOKUP($B117,'Sovereign Ratings Summary'!$B$10:$R$309,11,FALSE),"--")</f>
        <v>Aaa</v>
      </c>
      <c r="I117" s="5" t="str">
        <f>IFERROR(VLOOKUP($B117,'Sovereign Ratings Summary'!$B$10:$R$309,13,FALSE),"--")</f>
        <v>Aaa</v>
      </c>
      <c r="K117" s="5" t="str">
        <f>IFERROR(VLOOKUP($B117,'Sovereign Ratings Summary'!$B$10:$R$309,15,FALSE),"--")</f>
        <v>Aaa</v>
      </c>
      <c r="L117" s="5" t="str">
        <f>IFERROR(VLOOKUP($B117,'Sovereign Ratings Summary'!$B$10:$R$309,17,FALSE),"--")</f>
        <v>Aaa</v>
      </c>
      <c r="N117" s="7" t="str">
        <f>""</f>
        <v/>
      </c>
    </row>
    <row r="118" spans="1:14">
      <c r="A118" s="11" t="s">
        <v>17</v>
      </c>
      <c r="B118" s="11" t="s">
        <v>127</v>
      </c>
      <c r="C118" s="5" t="str">
        <f>IFERROR(VLOOKUP($B118,'Sovereign Ratings Summary'!$B$10:$R$309,3,FALSE),"--")</f>
        <v>Aa1</v>
      </c>
      <c r="D118" s="5" t="str">
        <f>IFERROR(VLOOKUP($B118,'Sovereign Ratings Summary'!$B$10:$R$309,5,FALSE),"--")</f>
        <v>STA</v>
      </c>
      <c r="E118" s="5" t="str">
        <f>IFERROR(VLOOKUP($B118,'Sovereign Ratings Summary'!$B$10:$R$309,7,FALSE),"--")</f>
        <v>Aa1</v>
      </c>
      <c r="F118" s="5" t="str">
        <f>IFERROR(VLOOKUP($B118,'Sovereign Ratings Summary'!$B$10:$R$309,9,FALSE),"--")</f>
        <v>STA</v>
      </c>
      <c r="H118" s="5" t="str">
        <f>IFERROR(VLOOKUP($B118,'Sovereign Ratings Summary'!$B$10:$R$309,11,FALSE),"--")</f>
        <v>Aaa</v>
      </c>
      <c r="I118" s="5" t="str">
        <f>IFERROR(VLOOKUP($B118,'Sovereign Ratings Summary'!$B$10:$R$309,13,FALSE),"--")</f>
        <v>Aaa</v>
      </c>
      <c r="K118" s="5" t="str">
        <f>IFERROR(VLOOKUP($B118,'Sovereign Ratings Summary'!$B$10:$R$309,15,FALSE),"--")</f>
        <v>Aaa</v>
      </c>
      <c r="L118" s="5" t="str">
        <f>IFERROR(VLOOKUP($B118,'Sovereign Ratings Summary'!$B$10:$R$309,17,FALSE),"--")</f>
        <v>Aaa</v>
      </c>
      <c r="N118" s="7" t="str">
        <f>""</f>
        <v/>
      </c>
    </row>
    <row r="119" spans="1:14">
      <c r="A119" s="11" t="s">
        <v>65</v>
      </c>
      <c r="B119" s="11" t="s">
        <v>65</v>
      </c>
      <c r="C119" s="5" t="str">
        <f>IFERROR(VLOOKUP($B119,'Sovereign Ratings Summary'!$B$10:$R$309,3,FALSE),"--")</f>
        <v>Baa1</v>
      </c>
      <c r="D119" s="5" t="str">
        <f>IFERROR(VLOOKUP($B119,'Sovereign Ratings Summary'!$B$10:$R$309,5,FALSE),"--")</f>
        <v>STA</v>
      </c>
      <c r="E119" s="5" t="str">
        <f>IFERROR(VLOOKUP($B119,'Sovereign Ratings Summary'!$B$10:$R$309,7,FALSE),"--")</f>
        <v>Baa1</v>
      </c>
      <c r="F119" s="5" t="str">
        <f>IFERROR(VLOOKUP($B119,'Sovereign Ratings Summary'!$B$10:$R$309,9,FALSE),"--")</f>
        <v>STA</v>
      </c>
      <c r="H119" s="5" t="str">
        <f>IFERROR(VLOOKUP($B119,'Sovereign Ratings Summary'!$B$10:$R$309,11,FALSE),"--")</f>
        <v>Aa3</v>
      </c>
      <c r="I119" s="5" t="str">
        <f>IFERROR(VLOOKUP($B119,'Sovereign Ratings Summary'!$B$10:$R$309,13,FALSE),"--")</f>
        <v>A2</v>
      </c>
      <c r="K119" s="5" t="str">
        <f>IFERROR(VLOOKUP($B119,'Sovereign Ratings Summary'!$B$10:$R$309,15,FALSE),"--")</f>
        <v>Aa2</v>
      </c>
      <c r="L119" s="5" t="str">
        <f>IFERROR(VLOOKUP($B119,'Sovereign Ratings Summary'!$B$10:$R$309,17,FALSE),"--")</f>
        <v>A1</v>
      </c>
      <c r="N119" s="7" t="str">
        <f>""</f>
        <v/>
      </c>
    </row>
    <row r="120" spans="1:14">
      <c r="A120" s="11" t="s">
        <v>99</v>
      </c>
      <c r="B120" s="11" t="s">
        <v>99</v>
      </c>
      <c r="C120" s="5" t="str">
        <f>IFERROR(VLOOKUP($B120,'Sovereign Ratings Summary'!$B$10:$R$309,3,FALSE),"--")</f>
        <v>--</v>
      </c>
      <c r="D120" s="5" t="str">
        <f>IFERROR(VLOOKUP($B120,'Sovereign Ratings Summary'!$B$10:$R$309,5,FALSE),"--")</f>
        <v>--</v>
      </c>
      <c r="E120" s="5" t="str">
        <f>IFERROR(VLOOKUP($B120,'Sovereign Ratings Summary'!$B$10:$R$309,7,FALSE),"--")</f>
        <v>--</v>
      </c>
      <c r="F120" s="5" t="str">
        <f>IFERROR(VLOOKUP($B120,'Sovereign Ratings Summary'!$B$10:$R$309,9,FALSE),"--")</f>
        <v>--</v>
      </c>
      <c r="H120" s="5" t="str">
        <f>IFERROR(VLOOKUP($B120,'Sovereign Ratings Summary'!$B$10:$R$309,11,FALSE),"--")</f>
        <v>--</v>
      </c>
      <c r="I120" s="5" t="str">
        <f>IFERROR(VLOOKUP($B120,'Sovereign Ratings Summary'!$B$10:$R$309,13,FALSE),"--")</f>
        <v>--</v>
      </c>
      <c r="K120" s="5" t="str">
        <f>IFERROR(VLOOKUP($B120,'Sovereign Ratings Summary'!$B$10:$R$309,15,FALSE),"--")</f>
        <v>--</v>
      </c>
      <c r="L120" s="5" t="str">
        <f>IFERROR(VLOOKUP($B120,'Sovereign Ratings Summary'!$B$10:$R$309,17,FALSE),"--")</f>
        <v>--</v>
      </c>
      <c r="N120" s="7" t="str">
        <f>""</f>
        <v/>
      </c>
    </row>
    <row r="121" spans="1:14">
      <c r="A121" s="11" t="s">
        <v>90</v>
      </c>
      <c r="B121" s="11" t="s">
        <v>90</v>
      </c>
      <c r="C121" s="5" t="str">
        <f>IFERROR(VLOOKUP($B121,'Sovereign Ratings Summary'!$B$10:$R$309,3,FALSE),"--")</f>
        <v>Ba2</v>
      </c>
      <c r="D121" s="5" t="str">
        <f>IFERROR(VLOOKUP($B121,'Sovereign Ratings Summary'!$B$10:$R$309,5,FALSE),"--")</f>
        <v>STA</v>
      </c>
      <c r="E121" s="5" t="str">
        <f>IFERROR(VLOOKUP($B121,'Sovereign Ratings Summary'!$B$10:$R$309,7,FALSE),"--")</f>
        <v>Ba2</v>
      </c>
      <c r="F121" s="5" t="str">
        <f>IFERROR(VLOOKUP($B121,'Sovereign Ratings Summary'!$B$10:$R$309,9,FALSE),"--")</f>
        <v>STA</v>
      </c>
      <c r="H121" s="5" t="str">
        <f>IFERROR(VLOOKUP($B121,'Sovereign Ratings Summary'!$B$10:$R$309,11,FALSE),"--")</f>
        <v>Ba1</v>
      </c>
      <c r="I121" s="5" t="str">
        <f>IFERROR(VLOOKUP($B121,'Sovereign Ratings Summary'!$B$10:$R$309,13,FALSE),"--")</f>
        <v>Ba2</v>
      </c>
      <c r="K121" s="5" t="str">
        <f>IFERROR(VLOOKUP($B121,'Sovereign Ratings Summary'!$B$10:$R$309,15,FALSE),"--")</f>
        <v>Baa2</v>
      </c>
      <c r="L121" s="5" t="str">
        <f>IFERROR(VLOOKUP($B121,'Sovereign Ratings Summary'!$B$10:$R$309,17,FALSE),"--")</f>
        <v>Baa3</v>
      </c>
      <c r="N121" s="7" t="str">
        <f>""</f>
        <v/>
      </c>
    </row>
    <row r="122" spans="1:14">
      <c r="A122" s="11" t="s">
        <v>157</v>
      </c>
      <c r="B122" s="11" t="s">
        <v>157</v>
      </c>
      <c r="C122" s="5" t="str">
        <f>IFERROR(VLOOKUP($B122,'Sovereign Ratings Summary'!$B$10:$R$309,3,FALSE),"--")</f>
        <v>Caa2</v>
      </c>
      <c r="D122" s="5" t="str">
        <f>IFERROR(VLOOKUP($B122,'Sovereign Ratings Summary'!$B$10:$R$309,5,FALSE),"--")</f>
        <v>POS</v>
      </c>
      <c r="E122" s="5" t="str">
        <f>IFERROR(VLOOKUP($B122,'Sovereign Ratings Summary'!$B$10:$R$309,7,FALSE),"--")</f>
        <v>Caa2</v>
      </c>
      <c r="F122" s="5" t="str">
        <f>IFERROR(VLOOKUP($B122,'Sovereign Ratings Summary'!$B$10:$R$309,9,FALSE),"--")</f>
        <v>POS</v>
      </c>
      <c r="H122" s="5" t="str">
        <f>IFERROR(VLOOKUP($B122,'Sovereign Ratings Summary'!$B$10:$R$309,11,FALSE),"--")</f>
        <v>B3</v>
      </c>
      <c r="I122" s="5" t="str">
        <f>IFERROR(VLOOKUP($B122,'Sovereign Ratings Summary'!$B$10:$R$309,13,FALSE),"--")</f>
        <v>Caa3</v>
      </c>
      <c r="K122" s="5" t="str">
        <f>IFERROR(VLOOKUP($B122,'Sovereign Ratings Summary'!$B$10:$R$309,15,FALSE),"--")</f>
        <v>B2</v>
      </c>
      <c r="L122" s="5" t="str">
        <f>IFERROR(VLOOKUP($B122,'Sovereign Ratings Summary'!$B$10:$R$309,17,FALSE),"--")</f>
        <v>Caa1</v>
      </c>
      <c r="N122" s="7" t="str">
        <f>""</f>
        <v/>
      </c>
    </row>
    <row r="123" spans="1:14">
      <c r="A123" s="11" t="s">
        <v>161</v>
      </c>
      <c r="B123" s="11" t="s">
        <v>161</v>
      </c>
      <c r="C123" s="5" t="str">
        <f>IFERROR(VLOOKUP($B123,'Sovereign Ratings Summary'!$B$10:$R$309,3,FALSE),"--")</f>
        <v>B3</v>
      </c>
      <c r="D123" s="5" t="str">
        <f>IFERROR(VLOOKUP($B123,'Sovereign Ratings Summary'!$B$10:$R$309,5,FALSE),"--")</f>
        <v>STA</v>
      </c>
      <c r="E123" s="5" t="str">
        <f>IFERROR(VLOOKUP($B123,'Sovereign Ratings Summary'!$B$10:$R$309,7,FALSE),"--")</f>
        <v>B3</v>
      </c>
      <c r="F123" s="5" t="str">
        <f>IFERROR(VLOOKUP($B123,'Sovereign Ratings Summary'!$B$10:$R$309,9,FALSE),"--")</f>
        <v>STA</v>
      </c>
      <c r="H123" s="5" t="str">
        <f>IFERROR(VLOOKUP($B123,'Sovereign Ratings Summary'!$B$10:$R$309,11,FALSE),"--")</f>
        <v>B3</v>
      </c>
      <c r="I123" s="5" t="str">
        <f>IFERROR(VLOOKUP($B123,'Sovereign Ratings Summary'!$B$10:$R$309,13,FALSE),"--")</f>
        <v>Caa1</v>
      </c>
      <c r="K123" s="5" t="str">
        <f>IFERROR(VLOOKUP($B123,'Sovereign Ratings Summary'!$B$10:$R$309,15,FALSE),"--")</f>
        <v>B2</v>
      </c>
      <c r="L123" s="5" t="str">
        <f>IFERROR(VLOOKUP($B123,'Sovereign Ratings Summary'!$B$10:$R$309,17,FALSE),"--")</f>
        <v>B3</v>
      </c>
      <c r="N123" s="7" t="str">
        <f>""</f>
        <v/>
      </c>
    </row>
    <row r="124" spans="1:14">
      <c r="A124" s="11" t="s">
        <v>160</v>
      </c>
      <c r="B124" s="11" t="s">
        <v>160</v>
      </c>
      <c r="C124" s="5" t="str">
        <f>IFERROR(VLOOKUP($B124,'Sovereign Ratings Summary'!$B$10:$R$309,3,FALSE),"--")</f>
        <v>Ba2</v>
      </c>
      <c r="D124" s="5" t="str">
        <f>IFERROR(VLOOKUP($B124,'Sovereign Ratings Summary'!$B$10:$R$309,5,FALSE),"--")</f>
        <v>STA</v>
      </c>
      <c r="E124" s="5" t="str">
        <f>IFERROR(VLOOKUP($B124,'Sovereign Ratings Summary'!$B$10:$R$309,7,FALSE),"--")</f>
        <v>Ba2</v>
      </c>
      <c r="F124" s="5" t="str">
        <f>IFERROR(VLOOKUP($B124,'Sovereign Ratings Summary'!$B$10:$R$309,9,FALSE),"--")</f>
        <v>STA</v>
      </c>
      <c r="H124" s="5" t="str">
        <f>IFERROR(VLOOKUP($B124,'Sovereign Ratings Summary'!$B$10:$R$309,11,FALSE),"--")</f>
        <v>Baa2</v>
      </c>
      <c r="I124" s="5" t="str">
        <f>IFERROR(VLOOKUP($B124,'Sovereign Ratings Summary'!$B$10:$R$309,13,FALSE),"--")</f>
        <v>Ba1</v>
      </c>
      <c r="K124" s="5" t="str">
        <f>IFERROR(VLOOKUP($B124,'Sovereign Ratings Summary'!$B$10:$R$309,15,FALSE),"--")</f>
        <v>Baa1</v>
      </c>
      <c r="L124" s="5" t="str">
        <f>IFERROR(VLOOKUP($B124,'Sovereign Ratings Summary'!$B$10:$R$309,17,FALSE),"--")</f>
        <v>Baa2</v>
      </c>
      <c r="N124" s="7" t="str">
        <f>""</f>
        <v/>
      </c>
    </row>
    <row r="125" spans="1:14">
      <c r="A125" s="11" t="s">
        <v>10</v>
      </c>
      <c r="B125" s="11" t="s">
        <v>10</v>
      </c>
      <c r="C125" s="5" t="str">
        <f>IFERROR(VLOOKUP($B125,'Sovereign Ratings Summary'!$B$10:$R$309,3,FALSE),"--")</f>
        <v>Aa3</v>
      </c>
      <c r="D125" s="5" t="str">
        <f>IFERROR(VLOOKUP($B125,'Sovereign Ratings Summary'!$B$10:$R$309,5,FALSE),"--")</f>
        <v>STA</v>
      </c>
      <c r="E125" s="5" t="str">
        <f>IFERROR(VLOOKUP($B125,'Sovereign Ratings Summary'!$B$10:$R$309,7,FALSE),"--")</f>
        <v>Aa3</v>
      </c>
      <c r="F125" s="5" t="str">
        <f>IFERROR(VLOOKUP($B125,'Sovereign Ratings Summary'!$B$10:$R$309,9,FALSE),"--")</f>
        <v>STA</v>
      </c>
      <c r="H125" s="5" t="str">
        <f>IFERROR(VLOOKUP($B125,'Sovereign Ratings Summary'!$B$10:$R$309,11,FALSE),"--")</f>
        <v>Aaa</v>
      </c>
      <c r="I125" s="5" t="str">
        <f>IFERROR(VLOOKUP($B125,'Sovereign Ratings Summary'!$B$10:$R$309,13,FALSE),"--")</f>
        <v>Aaa</v>
      </c>
      <c r="K125" s="5" t="str">
        <f>IFERROR(VLOOKUP($B125,'Sovereign Ratings Summary'!$B$10:$R$309,15,FALSE),"--")</f>
        <v>Aaa</v>
      </c>
      <c r="L125" s="5" t="str">
        <f>IFERROR(VLOOKUP($B125,'Sovereign Ratings Summary'!$B$10:$R$309,17,FALSE),"--")</f>
        <v>Aaa</v>
      </c>
      <c r="N125" s="7" t="str">
        <f>""</f>
        <v/>
      </c>
    </row>
    <row r="126" spans="1:14">
      <c r="A126" s="11" t="s">
        <v>164</v>
      </c>
      <c r="B126" s="11" t="str">
        <f>A126</f>
        <v>Republic of the Congo</v>
      </c>
      <c r="C126" s="5" t="str">
        <f>IFERROR(VLOOKUP($B126,'Sovereign Ratings Summary'!$B$10:$R$309,3,FALSE),"--")</f>
        <v>Caa2</v>
      </c>
      <c r="D126" s="5" t="str">
        <f>IFERROR(VLOOKUP($B126,'Sovereign Ratings Summary'!$B$10:$R$309,5,FALSE),"--")</f>
        <v>STA</v>
      </c>
      <c r="E126" s="5" t="str">
        <f>IFERROR(VLOOKUP($B126,'Sovereign Ratings Summary'!$B$10:$R$309,7,FALSE),"--")</f>
        <v>Caa2</v>
      </c>
      <c r="F126" s="5" t="str">
        <f>IFERROR(VLOOKUP($B126,'Sovereign Ratings Summary'!$B$10:$R$309,9,FALSE),"--")</f>
        <v>STA</v>
      </c>
      <c r="H126" s="5" t="str">
        <f>IFERROR(VLOOKUP($B126,'Sovereign Ratings Summary'!$B$10:$R$309,11,FALSE),"--")</f>
        <v>Caa1</v>
      </c>
      <c r="I126" s="5" t="str">
        <f>IFERROR(VLOOKUP($B126,'Sovereign Ratings Summary'!$B$10:$R$309,13,FALSE),"--")</f>
        <v>Caa1</v>
      </c>
      <c r="K126" s="5" t="str">
        <f>IFERROR(VLOOKUP($B126,'Sovereign Ratings Summary'!$B$10:$R$309,15,FALSE),"--")</f>
        <v>B2</v>
      </c>
      <c r="L126" s="5" t="str">
        <f>IFERROR(VLOOKUP($B126,'Sovereign Ratings Summary'!$B$10:$R$309,17,FALSE),"--")</f>
        <v>B2</v>
      </c>
      <c r="N126" s="7" t="str">
        <f>""</f>
        <v/>
      </c>
    </row>
    <row r="127" spans="1:14">
      <c r="A127" s="11" t="s">
        <v>163</v>
      </c>
      <c r="B127" s="11" t="str">
        <f t="shared" ref="B127:B181" si="0">A127</f>
        <v>Mozambique</v>
      </c>
      <c r="C127" s="5" t="str">
        <f>IFERROR(VLOOKUP($B127,'Sovereign Ratings Summary'!$B$10:$R$309,3,FALSE),"--")</f>
        <v>Caa2</v>
      </c>
      <c r="D127" s="5" t="str">
        <f>IFERROR(VLOOKUP($B127,'Sovereign Ratings Summary'!$B$10:$R$309,5,FALSE),"--")</f>
        <v>STA</v>
      </c>
      <c r="E127" s="5" t="str">
        <f>IFERROR(VLOOKUP($B127,'Sovereign Ratings Summary'!$B$10:$R$309,7,FALSE),"--")</f>
        <v>Caa3</v>
      </c>
      <c r="F127" s="5" t="str">
        <f>IFERROR(VLOOKUP($B127,'Sovereign Ratings Summary'!$B$10:$R$309,9,FALSE),"--")</f>
        <v>STA</v>
      </c>
      <c r="H127" s="5" t="str">
        <f>IFERROR(VLOOKUP($B127,'Sovereign Ratings Summary'!$B$10:$R$309,11,FALSE),"--")</f>
        <v>Caa2</v>
      </c>
      <c r="I127" s="5" t="str">
        <f>IFERROR(VLOOKUP($B127,'Sovereign Ratings Summary'!$B$10:$R$309,13,FALSE),"--")</f>
        <v>Caa1</v>
      </c>
      <c r="K127" s="5" t="str">
        <f>IFERROR(VLOOKUP($B127,'Sovereign Ratings Summary'!$B$10:$R$309,15,FALSE),"--")</f>
        <v>Caa1</v>
      </c>
      <c r="L127" s="5" t="str">
        <f>IFERROR(VLOOKUP($B127,'Sovereign Ratings Summary'!$B$10:$R$309,17,FALSE),"--")</f>
        <v>Caa1</v>
      </c>
      <c r="N127" s="7" t="str">
        <f>""</f>
        <v/>
      </c>
    </row>
    <row r="128" spans="1:14">
      <c r="A128" s="11" t="s">
        <v>165</v>
      </c>
      <c r="B128" s="11" t="str">
        <f t="shared" si="0"/>
        <v>Uganda</v>
      </c>
      <c r="C128" s="5" t="str">
        <f>IFERROR(VLOOKUP($B128,'Sovereign Ratings Summary'!$B$10:$R$309,3,FALSE),"--")</f>
        <v>B3</v>
      </c>
      <c r="D128" s="5" t="str">
        <f>IFERROR(VLOOKUP($B128,'Sovereign Ratings Summary'!$B$10:$R$309,5,FALSE),"--")</f>
        <v>STA</v>
      </c>
      <c r="E128" s="5" t="str">
        <f>IFERROR(VLOOKUP($B128,'Sovereign Ratings Summary'!$B$10:$R$309,7,FALSE),"--")</f>
        <v>B3</v>
      </c>
      <c r="F128" s="5" t="str">
        <f>IFERROR(VLOOKUP($B128,'Sovereign Ratings Summary'!$B$10:$R$309,9,FALSE),"--")</f>
        <v>STA</v>
      </c>
      <c r="H128" s="5" t="str">
        <f>IFERROR(VLOOKUP($B128,'Sovereign Ratings Summary'!$B$10:$R$309,11,FALSE),"--")</f>
        <v>B1</v>
      </c>
      <c r="I128" s="5" t="str">
        <f>IFERROR(VLOOKUP($B128,'Sovereign Ratings Summary'!$B$10:$R$309,13,FALSE),"--")</f>
        <v>Ba3</v>
      </c>
      <c r="J128" s="11"/>
      <c r="K128" s="5" t="str">
        <f>IFERROR(VLOOKUP($B128,'Sovereign Ratings Summary'!$B$10:$R$309,15,FALSE),"--")</f>
        <v>Ba3</v>
      </c>
      <c r="L128" s="5" t="str">
        <f>IFERROR(VLOOKUP($B128,'Sovereign Ratings Summary'!$B$10:$R$309,17,FALSE),"--")</f>
        <v>Ba2</v>
      </c>
      <c r="N128" s="7" t="str">
        <f>""</f>
        <v/>
      </c>
    </row>
    <row r="129" spans="1:14">
      <c r="A129" s="11" t="s">
        <v>179</v>
      </c>
      <c r="B129" s="11" t="str">
        <f t="shared" si="0"/>
        <v>Gabon</v>
      </c>
      <c r="C129" s="5" t="str">
        <f>IFERROR(VLOOKUP($B129,'Sovereign Ratings Summary'!$B$10:$R$309,3,FALSE),"--")</f>
        <v>Caa2</v>
      </c>
      <c r="D129" s="5" t="str">
        <f>IFERROR(VLOOKUP($B129,'Sovereign Ratings Summary'!$B$10:$R$309,5,FALSE),"--")</f>
        <v>STA</v>
      </c>
      <c r="E129" s="5" t="str">
        <f>IFERROR(VLOOKUP($B129,'Sovereign Ratings Summary'!$B$10:$R$309,7,FALSE),"--")</f>
        <v>Caa2</v>
      </c>
      <c r="F129" s="5" t="str">
        <f>IFERROR(VLOOKUP($B129,'Sovereign Ratings Summary'!$B$10:$R$309,9,FALSE),"--")</f>
        <v>STA</v>
      </c>
      <c r="H129" s="5" t="str">
        <f>IFERROR(VLOOKUP($B129,'Sovereign Ratings Summary'!$B$10:$R$309,11,FALSE),"--")</f>
        <v>Caa1</v>
      </c>
      <c r="I129" s="5" t="str">
        <f>IFERROR(VLOOKUP($B129,'Sovereign Ratings Summary'!$B$10:$R$309,13,FALSE),"--")</f>
        <v>B3</v>
      </c>
      <c r="J129" s="11"/>
      <c r="K129" s="5" t="str">
        <f>IFERROR(VLOOKUP($B129,'Sovereign Ratings Summary'!$B$10:$R$309,15,FALSE),"--")</f>
        <v>B2</v>
      </c>
      <c r="L129" s="5" t="str">
        <f>IFERROR(VLOOKUP($B129,'Sovereign Ratings Summary'!$B$10:$R$309,17,FALSE),"--")</f>
        <v>B1</v>
      </c>
      <c r="N129" s="7" t="str">
        <f>""</f>
        <v/>
      </c>
    </row>
    <row r="130" spans="1:14">
      <c r="A130" s="11" t="s">
        <v>231</v>
      </c>
      <c r="B130" s="11" t="s">
        <v>230</v>
      </c>
      <c r="C130" s="5" t="str">
        <f>IFERROR(VLOOKUP($B130,'Sovereign Ratings Summary'!$B$10:$R$309,3,FALSE),"--")</f>
        <v>--</v>
      </c>
      <c r="D130" s="5" t="str">
        <f>IFERROR(VLOOKUP($B130,'Sovereign Ratings Summary'!$B$10:$R$309,5,FALSE),"--")</f>
        <v>--</v>
      </c>
      <c r="E130" s="5" t="str">
        <f>IFERROR(VLOOKUP($B130,'Sovereign Ratings Summary'!$B$10:$R$309,7,FALSE),"--")</f>
        <v>--</v>
      </c>
      <c r="F130" s="5" t="str">
        <f>IFERROR(VLOOKUP($B130,'Sovereign Ratings Summary'!$B$10:$R$309,9,FALSE),"--")</f>
        <v>--</v>
      </c>
      <c r="H130" s="5" t="str">
        <f>IFERROR(VLOOKUP($B130,'Sovereign Ratings Summary'!$B$10:$R$309,11,FALSE),"--")</f>
        <v>--</v>
      </c>
      <c r="I130" s="5" t="str">
        <f>IFERROR(VLOOKUP($B130,'Sovereign Ratings Summary'!$B$10:$R$309,13,FALSE),"--")</f>
        <v>--</v>
      </c>
      <c r="J130" s="11"/>
      <c r="K130" s="5" t="str">
        <f>IFERROR(VLOOKUP($B130,'Sovereign Ratings Summary'!$B$10:$R$309,15,FALSE),"--")</f>
        <v>--</v>
      </c>
      <c r="L130" s="5" t="str">
        <f>IFERROR(VLOOKUP($B130,'Sovereign Ratings Summary'!$B$10:$R$309,17,FALSE),"--")</f>
        <v>--</v>
      </c>
      <c r="N130" s="7" t="str">
        <f>""</f>
        <v/>
      </c>
    </row>
    <row r="131" spans="1:14">
      <c r="A131" s="11" t="s">
        <v>166</v>
      </c>
      <c r="B131" s="11" t="str">
        <f t="shared" si="0"/>
        <v>Sharjah</v>
      </c>
      <c r="C131" s="5" t="str">
        <f>IFERROR(VLOOKUP($B131,'Sovereign Ratings Summary'!$B$10:$R$309,3,FALSE),"--")</f>
        <v>Ba1</v>
      </c>
      <c r="D131" s="5" t="str">
        <f>IFERROR(VLOOKUP($B131,'Sovereign Ratings Summary'!$B$10:$R$309,5,FALSE),"--")</f>
        <v>STA</v>
      </c>
      <c r="E131" s="5" t="str">
        <f>IFERROR(VLOOKUP($B131,'Sovereign Ratings Summary'!$B$10:$R$309,7,FALSE),"--")</f>
        <v>Ba1</v>
      </c>
      <c r="F131" s="5" t="str">
        <f>IFERROR(VLOOKUP($B131,'Sovereign Ratings Summary'!$B$10:$R$309,9,FALSE),"--")</f>
        <v>STA</v>
      </c>
      <c r="H131" s="5" t="str">
        <f>IFERROR(VLOOKUP($B131,'Sovereign Ratings Summary'!$B$10:$R$309,11,FALSE),"--")</f>
        <v>-</v>
      </c>
      <c r="I131" s="5" t="str">
        <f>IFERROR(VLOOKUP($B131,'Sovereign Ratings Summary'!$B$10:$R$309,13,FALSE),"--")</f>
        <v>-</v>
      </c>
      <c r="J131" s="11"/>
      <c r="K131" s="5" t="str">
        <f>IFERROR(VLOOKUP($B131,'Sovereign Ratings Summary'!$B$10:$R$309,15,FALSE),"--")</f>
        <v>-</v>
      </c>
      <c r="L131" s="5" t="str">
        <f>IFERROR(VLOOKUP($B131,'Sovereign Ratings Summary'!$B$10:$R$309,17,FALSE),"--")</f>
        <v>-</v>
      </c>
      <c r="N131" s="7" t="str">
        <f>""</f>
        <v/>
      </c>
    </row>
    <row r="132" spans="1:14">
      <c r="A132" s="11" t="s">
        <v>162</v>
      </c>
      <c r="B132" s="11" t="str">
        <f>A132</f>
        <v>Abu Dhabi</v>
      </c>
      <c r="C132" s="5" t="str">
        <f>IFERROR(VLOOKUP($B132,'Sovereign Ratings Summary'!$B$10:$R$309,3,FALSE),"--")</f>
        <v>Aa2</v>
      </c>
      <c r="D132" s="5" t="str">
        <f>IFERROR(VLOOKUP($B132,'Sovereign Ratings Summary'!$B$10:$R$309,5,FALSE),"--")</f>
        <v>STA</v>
      </c>
      <c r="E132" s="5" t="str">
        <f>IFERROR(VLOOKUP($B132,'Sovereign Ratings Summary'!$B$10:$R$309,7,FALSE),"--")</f>
        <v>Aa2</v>
      </c>
      <c r="F132" s="5" t="str">
        <f>IFERROR(VLOOKUP($B132,'Sovereign Ratings Summary'!$B$10:$R$309,9,FALSE),"--")</f>
        <v>STA</v>
      </c>
      <c r="H132" s="5" t="str">
        <f>IFERROR(VLOOKUP($B132,'Sovereign Ratings Summary'!$B$10:$R$309,11,FALSE),"--")</f>
        <v>-</v>
      </c>
      <c r="I132" s="5" t="str">
        <f>IFERROR(VLOOKUP($B132,'Sovereign Ratings Summary'!$B$10:$R$309,13,FALSE),"--")</f>
        <v>-</v>
      </c>
      <c r="J132" s="11"/>
      <c r="K132" s="5" t="str">
        <f>IFERROR(VLOOKUP($B132,'Sovereign Ratings Summary'!$B$10:$R$309,15,FALSE),"--")</f>
        <v>-</v>
      </c>
      <c r="L132" s="5" t="str">
        <f>IFERROR(VLOOKUP($B132,'Sovereign Ratings Summary'!$B$10:$R$309,17,FALSE),"--")</f>
        <v>-</v>
      </c>
      <c r="N132" s="7" t="str">
        <f>""</f>
        <v/>
      </c>
    </row>
    <row r="133" spans="1:14">
      <c r="A133" s="11" t="s">
        <v>229</v>
      </c>
      <c r="B133" s="11" t="str">
        <f t="shared" si="0"/>
        <v>Ethiopia</v>
      </c>
      <c r="C133" s="5" t="str">
        <f>IFERROR(VLOOKUP($B133,'Sovereign Ratings Summary'!$B$10:$R$309,3,FALSE),"--")</f>
        <v>Caa3</v>
      </c>
      <c r="D133" s="5" t="str">
        <f>IFERROR(VLOOKUP($B133,'Sovereign Ratings Summary'!$B$10:$R$309,5,FALSE),"--")</f>
        <v>STA</v>
      </c>
      <c r="E133" s="5" t="str">
        <f>IFERROR(VLOOKUP($B133,'Sovereign Ratings Summary'!$B$10:$R$309,7,FALSE),"--")</f>
        <v>Caa2</v>
      </c>
      <c r="F133" s="5" t="str">
        <f>IFERROR(VLOOKUP($B133,'Sovereign Ratings Summary'!$B$10:$R$309,9,FALSE),"--")</f>
        <v>STA</v>
      </c>
      <c r="H133" s="5" t="str">
        <f>IFERROR(VLOOKUP($B133,'Sovereign Ratings Summary'!$B$10:$R$309,11,FALSE),"--")</f>
        <v>Caa2</v>
      </c>
      <c r="I133" s="5" t="str">
        <f>IFERROR(VLOOKUP($B133,'Sovereign Ratings Summary'!$B$10:$R$309,13,FALSE),"--")</f>
        <v>B2</v>
      </c>
      <c r="J133" s="11"/>
      <c r="K133" s="5" t="str">
        <f>IFERROR(VLOOKUP($B133,'Sovereign Ratings Summary'!$B$10:$R$309,15,FALSE),"--")</f>
        <v>Caa1</v>
      </c>
      <c r="L133" s="5" t="str">
        <f>IFERROR(VLOOKUP($B133,'Sovereign Ratings Summary'!$B$10:$R$309,17,FALSE),"--")</f>
        <v>Ba3</v>
      </c>
      <c r="N133" s="7" t="str">
        <f>""</f>
        <v/>
      </c>
    </row>
    <row r="134" spans="1:14">
      <c r="A134" s="11" t="s">
        <v>264</v>
      </c>
      <c r="B134" s="11" t="str">
        <f t="shared" si="0"/>
        <v>Solomon Islands</v>
      </c>
      <c r="C134" s="5" t="str">
        <f>IFERROR(VLOOKUP($B134,'Sovereign Ratings Summary'!$B$10:$R$309,3,FALSE),"--")</f>
        <v>Caa1</v>
      </c>
      <c r="D134" s="5" t="str">
        <f>IFERROR(VLOOKUP($B134,'Sovereign Ratings Summary'!$B$10:$R$309,5,FALSE),"--")</f>
        <v>STA</v>
      </c>
      <c r="E134" s="5" t="str">
        <f>IFERROR(VLOOKUP($B134,'Sovereign Ratings Summary'!$B$10:$R$309,7,FALSE),"--")</f>
        <v>Caa1</v>
      </c>
      <c r="F134" s="5" t="str">
        <f>IFERROR(VLOOKUP($B134,'Sovereign Ratings Summary'!$B$10:$R$309,9,FALSE),"--")</f>
        <v>STA</v>
      </c>
      <c r="H134" s="5" t="str">
        <f>IFERROR(VLOOKUP($B134,'Sovereign Ratings Summary'!$B$10:$R$309,11,FALSE),"--")</f>
        <v>B3</v>
      </c>
      <c r="I134" s="5" t="str">
        <f>IFERROR(VLOOKUP($B134,'Sovereign Ratings Summary'!$B$10:$R$309,13,FALSE),"--")</f>
        <v>B2</v>
      </c>
      <c r="J134" s="11"/>
      <c r="K134" s="5" t="str">
        <f>IFERROR(VLOOKUP($B134,'Sovereign Ratings Summary'!$B$10:$R$309,15,FALSE),"--")</f>
        <v>B2</v>
      </c>
      <c r="L134" s="5" t="str">
        <f>IFERROR(VLOOKUP($B134,'Sovereign Ratings Summary'!$B$10:$R$309,17,FALSE),"--")</f>
        <v>B1</v>
      </c>
      <c r="N134" s="7" t="str">
        <f>""</f>
        <v/>
      </c>
    </row>
    <row r="135" spans="1:14">
      <c r="A135" s="11" t="s">
        <v>268</v>
      </c>
      <c r="B135" s="11" t="str">
        <f t="shared" si="0"/>
        <v>Kyrgyz Republic</v>
      </c>
      <c r="C135" s="5" t="str">
        <f>IFERROR(VLOOKUP($B135,'Sovereign Ratings Summary'!$B$10:$R$309,3,FALSE),"--")</f>
        <v>B3</v>
      </c>
      <c r="D135" s="5" t="str">
        <f>IFERROR(VLOOKUP($B135,'Sovereign Ratings Summary'!$B$10:$R$309,5,FALSE),"--")</f>
        <v>POS</v>
      </c>
      <c r="E135" s="5" t="str">
        <f>IFERROR(VLOOKUP($B135,'Sovereign Ratings Summary'!$B$10:$R$309,7,FALSE),"--")</f>
        <v>B3</v>
      </c>
      <c r="F135" s="5" t="str">
        <f>IFERROR(VLOOKUP($B135,'Sovereign Ratings Summary'!$B$10:$R$309,9,FALSE),"--")</f>
        <v>POS</v>
      </c>
      <c r="H135" s="5" t="str">
        <f>IFERROR(VLOOKUP($B135,'Sovereign Ratings Summary'!$B$10:$R$309,11,FALSE),"--")</f>
        <v>B3</v>
      </c>
      <c r="I135" s="5" t="str">
        <f>IFERROR(VLOOKUP($B135,'Sovereign Ratings Summary'!$B$10:$R$309,13,FALSE),"--")</f>
        <v>B2</v>
      </c>
      <c r="J135" s="11"/>
      <c r="K135" s="5" t="str">
        <f>IFERROR(VLOOKUP($B135,'Sovereign Ratings Summary'!$B$10:$R$309,15,FALSE),"--")</f>
        <v>B2</v>
      </c>
      <c r="L135" s="5" t="str">
        <f>IFERROR(VLOOKUP($B135,'Sovereign Ratings Summary'!$B$10:$R$309,17,FALSE),"--")</f>
        <v>B1</v>
      </c>
      <c r="N135" s="7" t="str">
        <f>""</f>
        <v/>
      </c>
    </row>
    <row r="136" spans="1:14">
      <c r="A136" s="11" t="s">
        <v>180</v>
      </c>
      <c r="B136" s="11" t="str">
        <f>A136</f>
        <v>Country.3</v>
      </c>
      <c r="C136" s="5" t="str">
        <f>IFERROR(VLOOKUP($B136,'Sovereign Ratings Summary'!$B$10:$R$309,'Sovereign Ratings Summary'!#REF!,FALSE),"--")</f>
        <v>--</v>
      </c>
      <c r="D136" s="5" t="str">
        <f>IFERROR(VLOOKUP($B136,'Sovereign Ratings Summary'!$B$10:$R$309,'Sovereign Ratings Summary'!#REF!,FALSE),"--")</f>
        <v>--</v>
      </c>
      <c r="E136" s="5" t="str">
        <f>IFERROR(VLOOKUP($B136,'Sovereign Ratings Summary'!$B$10:$R$309,'Sovereign Ratings Summary'!#REF!,FALSE),"--")</f>
        <v>--</v>
      </c>
      <c r="F136" s="5" t="str">
        <f>IFERROR(VLOOKUP($B136,'Sovereign Ratings Summary'!$B$10:$R$309,'Sovereign Ratings Summary'!#REF!,FALSE),"--")</f>
        <v>--</v>
      </c>
      <c r="H136" s="5" t="str">
        <f>IFERROR(VLOOKUP($B136,'Sovereign Ratings Summary'!$B$10:$R$309,'Sovereign Ratings Summary'!$L$1,FALSE),"--")</f>
        <v>--</v>
      </c>
      <c r="I136" s="5" t="str">
        <f>IFERROR(VLOOKUP($B136,'Sovereign Ratings Summary'!$B$10:$R$309,'Sovereign Ratings Summary'!$N$1,FALSE),"--")</f>
        <v>--</v>
      </c>
      <c r="J136" s="11"/>
      <c r="K136" s="5" t="str">
        <f>IFERROR(VLOOKUP($B136,'Sovereign Ratings Summary'!$B$10:$R$309,'Sovereign Ratings Summary'!$P$1,FALSE),"--")</f>
        <v>--</v>
      </c>
      <c r="L136" s="5" t="str">
        <f>IFERROR(VLOOKUP($B136,'Sovereign Ratings Summary'!$B$10:$R$309,'Sovereign Ratings Summary'!$R$1,FALSE),"--")</f>
        <v>--</v>
      </c>
      <c r="N136" s="7" t="str">
        <f>""</f>
        <v/>
      </c>
    </row>
    <row r="137" spans="1:14">
      <c r="A137" s="11" t="s">
        <v>181</v>
      </c>
      <c r="B137" s="11" t="str">
        <f>A137</f>
        <v>Country.4</v>
      </c>
      <c r="C137" s="5" t="str">
        <f>IFERROR(VLOOKUP($B137,'Sovereign Ratings Summary'!$B$10:$R$309,'Sovereign Ratings Summary'!#REF!,FALSE),"--")</f>
        <v>--</v>
      </c>
      <c r="D137" s="5" t="str">
        <f>IFERROR(VLOOKUP($B137,'Sovereign Ratings Summary'!$B$10:$R$309,'Sovereign Ratings Summary'!#REF!,FALSE),"--")</f>
        <v>--</v>
      </c>
      <c r="E137" s="5" t="str">
        <f>IFERROR(VLOOKUP($B137,'Sovereign Ratings Summary'!$B$10:$R$309,'Sovereign Ratings Summary'!#REF!,FALSE),"--")</f>
        <v>--</v>
      </c>
      <c r="F137" s="5" t="str">
        <f>IFERROR(VLOOKUP($B137,'Sovereign Ratings Summary'!$B$10:$R$309,'Sovereign Ratings Summary'!#REF!,FALSE),"--")</f>
        <v>--</v>
      </c>
      <c r="H137" s="5" t="str">
        <f>IFERROR(VLOOKUP($B137,'Sovereign Ratings Summary'!$B$10:$R$309,'Sovereign Ratings Summary'!$L$1,FALSE),"--")</f>
        <v>--</v>
      </c>
      <c r="I137" s="5" t="str">
        <f>IFERROR(VLOOKUP($B137,'Sovereign Ratings Summary'!$B$10:$R$309,'Sovereign Ratings Summary'!$N$1,FALSE),"--")</f>
        <v>--</v>
      </c>
      <c r="J137" s="11"/>
      <c r="K137" s="5" t="str">
        <f>IFERROR(VLOOKUP($B137,'Sovereign Ratings Summary'!$B$10:$R$309,'Sovereign Ratings Summary'!$P$1,FALSE),"--")</f>
        <v>--</v>
      </c>
      <c r="L137" s="5" t="str">
        <f>IFERROR(VLOOKUP($B137,'Sovereign Ratings Summary'!$B$10:$R$309,'Sovereign Ratings Summary'!$R$1,FALSE),"--")</f>
        <v>--</v>
      </c>
      <c r="N137" s="7" t="str">
        <f>""</f>
        <v/>
      </c>
    </row>
    <row r="138" spans="1:14">
      <c r="A138" s="11" t="s">
        <v>182</v>
      </c>
      <c r="B138" s="11" t="str">
        <f>A138</f>
        <v>Country.5</v>
      </c>
      <c r="C138" s="5" t="str">
        <f>IFERROR(VLOOKUP($B138,'Sovereign Ratings Summary'!$B$10:$R$309,'Sovereign Ratings Summary'!#REF!,FALSE),"--")</f>
        <v>--</v>
      </c>
      <c r="D138" s="5" t="str">
        <f>IFERROR(VLOOKUP($B138,'Sovereign Ratings Summary'!$B$10:$R$309,'Sovereign Ratings Summary'!#REF!,FALSE),"--")</f>
        <v>--</v>
      </c>
      <c r="E138" s="5" t="str">
        <f>IFERROR(VLOOKUP($B138,'Sovereign Ratings Summary'!$B$10:$R$309,'Sovereign Ratings Summary'!#REF!,FALSE),"--")</f>
        <v>--</v>
      </c>
      <c r="F138" s="5" t="str">
        <f>IFERROR(VLOOKUP($B138,'Sovereign Ratings Summary'!$B$10:$R$309,'Sovereign Ratings Summary'!#REF!,FALSE),"--")</f>
        <v>--</v>
      </c>
      <c r="H138" s="5" t="str">
        <f>IFERROR(VLOOKUP($B138,'Sovereign Ratings Summary'!$B$10:$R$309,'Sovereign Ratings Summary'!$L$1,FALSE),"--")</f>
        <v>--</v>
      </c>
      <c r="I138" s="5" t="str">
        <f>IFERROR(VLOOKUP($B138,'Sovereign Ratings Summary'!$B$10:$R$309,'Sovereign Ratings Summary'!$N$1,FALSE),"--")</f>
        <v>--</v>
      </c>
      <c r="J138" s="11"/>
      <c r="K138" s="5" t="str">
        <f>IFERROR(VLOOKUP($B138,'Sovereign Ratings Summary'!$B$10:$R$309,'Sovereign Ratings Summary'!$P$1,FALSE),"--")</f>
        <v>--</v>
      </c>
      <c r="L138" s="5" t="str">
        <f>IFERROR(VLOOKUP($B138,'Sovereign Ratings Summary'!$B$10:$R$309,'Sovereign Ratings Summary'!$R$1,FALSE),"--")</f>
        <v>--</v>
      </c>
      <c r="N138" s="7" t="str">
        <f>""</f>
        <v/>
      </c>
    </row>
    <row r="139" spans="1:14">
      <c r="A139" s="11" t="s">
        <v>183</v>
      </c>
      <c r="B139" s="11" t="str">
        <f t="shared" si="0"/>
        <v>Country.6</v>
      </c>
      <c r="C139" s="5" t="str">
        <f>IFERROR(VLOOKUP($B139,'Sovereign Ratings Summary'!$B$10:$R$309,'Sovereign Ratings Summary'!#REF!,FALSE),"--")</f>
        <v>--</v>
      </c>
      <c r="D139" s="5" t="str">
        <f>IFERROR(VLOOKUP($B139,'Sovereign Ratings Summary'!$B$10:$R$309,'Sovereign Ratings Summary'!#REF!,FALSE),"--")</f>
        <v>--</v>
      </c>
      <c r="E139" s="5" t="str">
        <f>IFERROR(VLOOKUP($B139,'Sovereign Ratings Summary'!$B$10:$R$309,'Sovereign Ratings Summary'!#REF!,FALSE),"--")</f>
        <v>--</v>
      </c>
      <c r="F139" s="5" t="str">
        <f>IFERROR(VLOOKUP($B139,'Sovereign Ratings Summary'!$B$10:$R$309,'Sovereign Ratings Summary'!#REF!,FALSE),"--")</f>
        <v>--</v>
      </c>
      <c r="H139" s="5" t="str">
        <f>IFERROR(VLOOKUP($B139,'Sovereign Ratings Summary'!$B$10:$R$309,'Sovereign Ratings Summary'!$L$1,FALSE),"--")</f>
        <v>--</v>
      </c>
      <c r="I139" s="5" t="str">
        <f>IFERROR(VLOOKUP($B139,'Sovereign Ratings Summary'!$B$10:$R$309,'Sovereign Ratings Summary'!$N$1,FALSE),"--")</f>
        <v>--</v>
      </c>
      <c r="J139" s="11"/>
      <c r="K139" s="5" t="str">
        <f>IFERROR(VLOOKUP($B139,'Sovereign Ratings Summary'!$B$10:$R$309,'Sovereign Ratings Summary'!$P$1,FALSE),"--")</f>
        <v>--</v>
      </c>
      <c r="L139" s="5" t="str">
        <f>IFERROR(VLOOKUP($B139,'Sovereign Ratings Summary'!$B$10:$R$309,'Sovereign Ratings Summary'!$R$1,FALSE),"--")</f>
        <v>--</v>
      </c>
      <c r="N139" s="7" t="str">
        <f>""</f>
        <v/>
      </c>
    </row>
    <row r="140" spans="1:14">
      <c r="A140" s="11" t="s">
        <v>184</v>
      </c>
      <c r="B140" s="11" t="str">
        <f t="shared" si="0"/>
        <v>Country.7</v>
      </c>
      <c r="C140" s="5" t="str">
        <f>IFERROR(VLOOKUP($B140,'Sovereign Ratings Summary'!$B$10:$R$309,'Sovereign Ratings Summary'!#REF!,FALSE),"--")</f>
        <v>--</v>
      </c>
      <c r="D140" s="5" t="str">
        <f>IFERROR(VLOOKUP($B140,'Sovereign Ratings Summary'!$B$10:$R$309,'Sovereign Ratings Summary'!#REF!,FALSE),"--")</f>
        <v>--</v>
      </c>
      <c r="E140" s="5" t="str">
        <f>IFERROR(VLOOKUP($B140,'Sovereign Ratings Summary'!$B$10:$R$309,'Sovereign Ratings Summary'!#REF!,FALSE),"--")</f>
        <v>--</v>
      </c>
      <c r="F140" s="5" t="str">
        <f>IFERROR(VLOOKUP($B140,'Sovereign Ratings Summary'!$B$10:$R$309,'Sovereign Ratings Summary'!#REF!,FALSE),"--")</f>
        <v>--</v>
      </c>
      <c r="H140" s="5" t="str">
        <f>IFERROR(VLOOKUP($B140,'Sovereign Ratings Summary'!$B$10:$R$309,'Sovereign Ratings Summary'!$L$1,FALSE),"--")</f>
        <v>--</v>
      </c>
      <c r="I140" s="5" t="str">
        <f>IFERROR(VLOOKUP($B140,'Sovereign Ratings Summary'!$B$10:$R$309,'Sovereign Ratings Summary'!$N$1,FALSE),"--")</f>
        <v>--</v>
      </c>
      <c r="J140" s="11"/>
      <c r="K140" s="5" t="str">
        <f>IFERROR(VLOOKUP($B140,'Sovereign Ratings Summary'!$B$10:$R$309,'Sovereign Ratings Summary'!$P$1,FALSE),"--")</f>
        <v>--</v>
      </c>
      <c r="L140" s="5" t="str">
        <f>IFERROR(VLOOKUP($B140,'Sovereign Ratings Summary'!$B$10:$R$309,'Sovereign Ratings Summary'!$R$1,FALSE),"--")</f>
        <v>--</v>
      </c>
      <c r="N140" s="7" t="str">
        <f>""</f>
        <v/>
      </c>
    </row>
    <row r="141" spans="1:14">
      <c r="A141" s="11" t="s">
        <v>185</v>
      </c>
      <c r="B141" s="11" t="str">
        <f t="shared" si="0"/>
        <v>Country.8</v>
      </c>
      <c r="C141" s="5" t="str">
        <f>IFERROR(VLOOKUP($B141,'Sovereign Ratings Summary'!$B$10:$R$309,'Sovereign Ratings Summary'!#REF!,FALSE),"--")</f>
        <v>--</v>
      </c>
      <c r="D141" s="5" t="str">
        <f>IFERROR(VLOOKUP($B141,'Sovereign Ratings Summary'!$B$10:$R$309,'Sovereign Ratings Summary'!#REF!,FALSE),"--")</f>
        <v>--</v>
      </c>
      <c r="E141" s="5" t="str">
        <f>IFERROR(VLOOKUP($B141,'Sovereign Ratings Summary'!$B$10:$R$309,'Sovereign Ratings Summary'!#REF!,FALSE),"--")</f>
        <v>--</v>
      </c>
      <c r="F141" s="5" t="str">
        <f>IFERROR(VLOOKUP($B141,'Sovereign Ratings Summary'!$B$10:$R$309,'Sovereign Ratings Summary'!#REF!,FALSE),"--")</f>
        <v>--</v>
      </c>
      <c r="H141" s="5" t="str">
        <f>IFERROR(VLOOKUP($B141,'Sovereign Ratings Summary'!$B$10:$R$309,'Sovereign Ratings Summary'!$L$1,FALSE),"--")</f>
        <v>--</v>
      </c>
      <c r="I141" s="5" t="str">
        <f>IFERROR(VLOOKUP($B141,'Sovereign Ratings Summary'!$B$10:$R$309,'Sovereign Ratings Summary'!$N$1,FALSE),"--")</f>
        <v>--</v>
      </c>
      <c r="J141" s="11"/>
      <c r="K141" s="5" t="str">
        <f>IFERROR(VLOOKUP($B141,'Sovereign Ratings Summary'!$B$10:$R$309,'Sovereign Ratings Summary'!$P$1,FALSE),"--")</f>
        <v>--</v>
      </c>
      <c r="L141" s="5" t="str">
        <f>IFERROR(VLOOKUP($B141,'Sovereign Ratings Summary'!$B$10:$R$309,'Sovereign Ratings Summary'!$R$1,FALSE),"--")</f>
        <v>--</v>
      </c>
      <c r="N141" s="7" t="str">
        <f>""</f>
        <v/>
      </c>
    </row>
    <row r="142" spans="1:14">
      <c r="A142" s="11" t="s">
        <v>186</v>
      </c>
      <c r="B142" s="11" t="str">
        <f t="shared" si="0"/>
        <v>Country.9</v>
      </c>
      <c r="C142" s="5" t="str">
        <f>IFERROR(VLOOKUP($B142,'Sovereign Ratings Summary'!$B$10:$R$309,'Sovereign Ratings Summary'!#REF!,FALSE),"--")</f>
        <v>--</v>
      </c>
      <c r="D142" s="5" t="str">
        <f>IFERROR(VLOOKUP($B142,'Sovereign Ratings Summary'!$B$10:$R$309,'Sovereign Ratings Summary'!#REF!,FALSE),"--")</f>
        <v>--</v>
      </c>
      <c r="E142" s="5" t="str">
        <f>IFERROR(VLOOKUP($B142,'Sovereign Ratings Summary'!$B$10:$R$309,'Sovereign Ratings Summary'!#REF!,FALSE),"--")</f>
        <v>--</v>
      </c>
      <c r="F142" s="5" t="str">
        <f>IFERROR(VLOOKUP($B142,'Sovereign Ratings Summary'!$B$10:$R$309,'Sovereign Ratings Summary'!#REF!,FALSE),"--")</f>
        <v>--</v>
      </c>
      <c r="H142" s="5" t="str">
        <f>IFERROR(VLOOKUP($B142,'Sovereign Ratings Summary'!$B$10:$R$309,'Sovereign Ratings Summary'!$L$1,FALSE),"--")</f>
        <v>--</v>
      </c>
      <c r="I142" s="5" t="str">
        <f>IFERROR(VLOOKUP($B142,'Sovereign Ratings Summary'!$B$10:$R$309,'Sovereign Ratings Summary'!$N$1,FALSE),"--")</f>
        <v>--</v>
      </c>
      <c r="J142" s="11"/>
      <c r="K142" s="5" t="str">
        <f>IFERROR(VLOOKUP($B142,'Sovereign Ratings Summary'!$B$10:$R$309,'Sovereign Ratings Summary'!$P$1,FALSE),"--")</f>
        <v>--</v>
      </c>
      <c r="L142" s="5" t="str">
        <f>IFERROR(VLOOKUP($B142,'Sovereign Ratings Summary'!$B$10:$R$309,'Sovereign Ratings Summary'!$R$1,FALSE),"--")</f>
        <v>--</v>
      </c>
      <c r="N142" s="7" t="str">
        <f>""</f>
        <v/>
      </c>
    </row>
    <row r="143" spans="1:14">
      <c r="A143" s="11" t="s">
        <v>187</v>
      </c>
      <c r="B143" s="11" t="str">
        <f t="shared" si="0"/>
        <v>Country.10</v>
      </c>
      <c r="C143" s="5" t="str">
        <f>IFERROR(VLOOKUP($B143,'Sovereign Ratings Summary'!$B$10:$R$309,'Sovereign Ratings Summary'!#REF!,FALSE),"--")</f>
        <v>--</v>
      </c>
      <c r="D143" s="5" t="str">
        <f>IFERROR(VLOOKUP($B143,'Sovereign Ratings Summary'!$B$10:$R$309,'Sovereign Ratings Summary'!#REF!,FALSE),"--")</f>
        <v>--</v>
      </c>
      <c r="E143" s="5" t="str">
        <f>IFERROR(VLOOKUP($B143,'Sovereign Ratings Summary'!$B$10:$R$309,'Sovereign Ratings Summary'!#REF!,FALSE),"--")</f>
        <v>--</v>
      </c>
      <c r="F143" s="5" t="str">
        <f>IFERROR(VLOOKUP($B143,'Sovereign Ratings Summary'!$B$10:$R$309,'Sovereign Ratings Summary'!#REF!,FALSE),"--")</f>
        <v>--</v>
      </c>
      <c r="H143" s="5" t="str">
        <f>IFERROR(VLOOKUP($B143,'Sovereign Ratings Summary'!$B$10:$R$309,'Sovereign Ratings Summary'!$L$1,FALSE),"--")</f>
        <v>--</v>
      </c>
      <c r="I143" s="5" t="str">
        <f>IFERROR(VLOOKUP($B143,'Sovereign Ratings Summary'!$B$10:$R$309,'Sovereign Ratings Summary'!$N$1,FALSE),"--")</f>
        <v>--</v>
      </c>
      <c r="J143" s="11"/>
      <c r="K143" s="5" t="str">
        <f>IFERROR(VLOOKUP($B143,'Sovereign Ratings Summary'!$B$10:$R$309,'Sovereign Ratings Summary'!$P$1,FALSE),"--")</f>
        <v>--</v>
      </c>
      <c r="L143" s="5" t="str">
        <f>IFERROR(VLOOKUP($B143,'Sovereign Ratings Summary'!$B$10:$R$309,'Sovereign Ratings Summary'!$R$1,FALSE),"--")</f>
        <v>--</v>
      </c>
      <c r="N143" s="7" t="str">
        <f>""</f>
        <v/>
      </c>
    </row>
    <row r="144" spans="1:14">
      <c r="A144" s="11" t="s">
        <v>188</v>
      </c>
      <c r="B144" s="11" t="str">
        <f t="shared" si="0"/>
        <v>Country.11</v>
      </c>
      <c r="C144" s="5" t="str">
        <f>IFERROR(VLOOKUP($B144,'Sovereign Ratings Summary'!$B$10:$R$309,'Sovereign Ratings Summary'!#REF!,FALSE),"--")</f>
        <v>--</v>
      </c>
      <c r="D144" s="5" t="str">
        <f>IFERROR(VLOOKUP($B144,'Sovereign Ratings Summary'!$B$10:$R$309,'Sovereign Ratings Summary'!#REF!,FALSE),"--")</f>
        <v>--</v>
      </c>
      <c r="E144" s="5" t="str">
        <f>IFERROR(VLOOKUP($B144,'Sovereign Ratings Summary'!$B$10:$R$309,'Sovereign Ratings Summary'!#REF!,FALSE),"--")</f>
        <v>--</v>
      </c>
      <c r="F144" s="5" t="str">
        <f>IFERROR(VLOOKUP($B144,'Sovereign Ratings Summary'!$B$10:$R$309,'Sovereign Ratings Summary'!#REF!,FALSE),"--")</f>
        <v>--</v>
      </c>
      <c r="H144" s="5" t="str">
        <f>IFERROR(VLOOKUP($B144,'Sovereign Ratings Summary'!$B$10:$R$309,'Sovereign Ratings Summary'!$L$1,FALSE),"--")</f>
        <v>--</v>
      </c>
      <c r="I144" s="5" t="str">
        <f>IFERROR(VLOOKUP($B144,'Sovereign Ratings Summary'!$B$10:$R$309,'Sovereign Ratings Summary'!$N$1,FALSE),"--")</f>
        <v>--</v>
      </c>
      <c r="J144" s="11"/>
      <c r="K144" s="5" t="str">
        <f>IFERROR(VLOOKUP($B144,'Sovereign Ratings Summary'!$B$10:$R$309,'Sovereign Ratings Summary'!$P$1,FALSE),"--")</f>
        <v>--</v>
      </c>
      <c r="L144" s="5" t="str">
        <f>IFERROR(VLOOKUP($B144,'Sovereign Ratings Summary'!$B$10:$R$309,'Sovereign Ratings Summary'!$R$1,FALSE),"--")</f>
        <v>--</v>
      </c>
      <c r="N144" s="7" t="str">
        <f>""</f>
        <v/>
      </c>
    </row>
    <row r="145" spans="1:14">
      <c r="A145" s="11" t="s">
        <v>189</v>
      </c>
      <c r="B145" s="11" t="str">
        <f t="shared" si="0"/>
        <v>Country.12</v>
      </c>
      <c r="C145" s="5" t="str">
        <f>IFERROR(VLOOKUP($B145,'Sovereign Ratings Summary'!$B$10:$R$309,'Sovereign Ratings Summary'!#REF!,FALSE),"--")</f>
        <v>--</v>
      </c>
      <c r="D145" s="5" t="str">
        <f>IFERROR(VLOOKUP($B145,'Sovereign Ratings Summary'!$B$10:$R$309,'Sovereign Ratings Summary'!#REF!,FALSE),"--")</f>
        <v>--</v>
      </c>
      <c r="E145" s="5" t="str">
        <f>IFERROR(VLOOKUP($B145,'Sovereign Ratings Summary'!$B$10:$R$309,'Sovereign Ratings Summary'!#REF!,FALSE),"--")</f>
        <v>--</v>
      </c>
      <c r="F145" s="5" t="str">
        <f>IFERROR(VLOOKUP($B145,'Sovereign Ratings Summary'!$B$10:$R$309,'Sovereign Ratings Summary'!#REF!,FALSE),"--")</f>
        <v>--</v>
      </c>
      <c r="H145" s="5" t="str">
        <f>IFERROR(VLOOKUP($B145,'Sovereign Ratings Summary'!$B$10:$R$309,'Sovereign Ratings Summary'!$L$1,FALSE),"--")</f>
        <v>--</v>
      </c>
      <c r="I145" s="5" t="str">
        <f>IFERROR(VLOOKUP($B145,'Sovereign Ratings Summary'!$B$10:$R$309,'Sovereign Ratings Summary'!$N$1,FALSE),"--")</f>
        <v>--</v>
      </c>
      <c r="J145" s="11"/>
      <c r="K145" s="5" t="str">
        <f>IFERROR(VLOOKUP($B145,'Sovereign Ratings Summary'!$B$10:$R$309,'Sovereign Ratings Summary'!$P$1,FALSE),"--")</f>
        <v>--</v>
      </c>
      <c r="L145" s="5" t="str">
        <f>IFERROR(VLOOKUP($B145,'Sovereign Ratings Summary'!$B$10:$R$309,'Sovereign Ratings Summary'!$R$1,FALSE),"--")</f>
        <v>--</v>
      </c>
      <c r="N145" s="7" t="str">
        <f>""</f>
        <v/>
      </c>
    </row>
    <row r="146" spans="1:14">
      <c r="A146" s="11" t="s">
        <v>190</v>
      </c>
      <c r="B146" s="11" t="str">
        <f t="shared" si="0"/>
        <v>Country.13</v>
      </c>
      <c r="C146" s="5" t="str">
        <f>IFERROR(VLOOKUP($B146,'Sovereign Ratings Summary'!$B$10:$R$309,'Sovereign Ratings Summary'!#REF!,FALSE),"--")</f>
        <v>--</v>
      </c>
      <c r="D146" s="5" t="str">
        <f>IFERROR(VLOOKUP($B146,'Sovereign Ratings Summary'!$B$10:$R$309,'Sovereign Ratings Summary'!#REF!,FALSE),"--")</f>
        <v>--</v>
      </c>
      <c r="E146" s="5" t="str">
        <f>IFERROR(VLOOKUP($B146,'Sovereign Ratings Summary'!$B$10:$R$309,'Sovereign Ratings Summary'!#REF!,FALSE),"--")</f>
        <v>--</v>
      </c>
      <c r="F146" s="5" t="str">
        <f>IFERROR(VLOOKUP($B146,'Sovereign Ratings Summary'!$B$10:$R$309,'Sovereign Ratings Summary'!#REF!,FALSE),"--")</f>
        <v>--</v>
      </c>
      <c r="H146" s="5" t="str">
        <f>IFERROR(VLOOKUP($B146,'Sovereign Ratings Summary'!$B$10:$R$309,'Sovereign Ratings Summary'!$L$1,FALSE),"--")</f>
        <v>--</v>
      </c>
      <c r="I146" s="5" t="str">
        <f>IFERROR(VLOOKUP($B146,'Sovereign Ratings Summary'!$B$10:$R$309,'Sovereign Ratings Summary'!$N$1,FALSE),"--")</f>
        <v>--</v>
      </c>
      <c r="J146" s="11"/>
      <c r="K146" s="5" t="str">
        <f>IFERROR(VLOOKUP($B146,'Sovereign Ratings Summary'!$B$10:$R$309,'Sovereign Ratings Summary'!$P$1,FALSE),"--")</f>
        <v>--</v>
      </c>
      <c r="L146" s="5" t="str">
        <f>IFERROR(VLOOKUP($B146,'Sovereign Ratings Summary'!$B$10:$R$309,'Sovereign Ratings Summary'!$R$1,FALSE),"--")</f>
        <v>--</v>
      </c>
      <c r="N146" s="7" t="str">
        <f>""</f>
        <v/>
      </c>
    </row>
    <row r="147" spans="1:14">
      <c r="A147" s="11" t="s">
        <v>191</v>
      </c>
      <c r="B147" s="11" t="str">
        <f t="shared" si="0"/>
        <v>Country.14</v>
      </c>
      <c r="C147" s="5" t="str">
        <f>IFERROR(VLOOKUP($B147,'Sovereign Ratings Summary'!$B$10:$R$309,'Sovereign Ratings Summary'!#REF!,FALSE),"--")</f>
        <v>--</v>
      </c>
      <c r="D147" s="5" t="str">
        <f>IFERROR(VLOOKUP($B147,'Sovereign Ratings Summary'!$B$10:$R$309,'Sovereign Ratings Summary'!#REF!,FALSE),"--")</f>
        <v>--</v>
      </c>
      <c r="E147" s="5" t="str">
        <f>IFERROR(VLOOKUP($B147,'Sovereign Ratings Summary'!$B$10:$R$309,'Sovereign Ratings Summary'!#REF!,FALSE),"--")</f>
        <v>--</v>
      </c>
      <c r="F147" s="5" t="str">
        <f>IFERROR(VLOOKUP($B147,'Sovereign Ratings Summary'!$B$10:$R$309,'Sovereign Ratings Summary'!#REF!,FALSE),"--")</f>
        <v>--</v>
      </c>
      <c r="H147" s="5" t="str">
        <f>IFERROR(VLOOKUP($B147,'Sovereign Ratings Summary'!$B$10:$R$309,'Sovereign Ratings Summary'!$L$1,FALSE),"--")</f>
        <v>--</v>
      </c>
      <c r="I147" s="5" t="str">
        <f>IFERROR(VLOOKUP($B147,'Sovereign Ratings Summary'!$B$10:$R$309,'Sovereign Ratings Summary'!$N$1,FALSE),"--")</f>
        <v>--</v>
      </c>
      <c r="J147" s="11"/>
      <c r="K147" s="5" t="str">
        <f>IFERROR(VLOOKUP($B147,'Sovereign Ratings Summary'!$B$10:$R$309,'Sovereign Ratings Summary'!$P$1,FALSE),"--")</f>
        <v>--</v>
      </c>
      <c r="L147" s="5" t="str">
        <f>IFERROR(VLOOKUP($B147,'Sovereign Ratings Summary'!$B$10:$R$309,'Sovereign Ratings Summary'!$R$1,FALSE),"--")</f>
        <v>--</v>
      </c>
      <c r="N147" s="7" t="str">
        <f>""</f>
        <v/>
      </c>
    </row>
    <row r="148" spans="1:14">
      <c r="A148" s="11" t="s">
        <v>192</v>
      </c>
      <c r="B148" s="11" t="str">
        <f t="shared" si="0"/>
        <v>Country.15</v>
      </c>
      <c r="C148" s="5" t="str">
        <f>IFERROR(VLOOKUP($B148,'Sovereign Ratings Summary'!$B$10:$R$309,'Sovereign Ratings Summary'!#REF!,FALSE),"--")</f>
        <v>--</v>
      </c>
      <c r="D148" s="5" t="str">
        <f>IFERROR(VLOOKUP($B148,'Sovereign Ratings Summary'!$B$10:$R$309,'Sovereign Ratings Summary'!#REF!,FALSE),"--")</f>
        <v>--</v>
      </c>
      <c r="E148" s="5" t="str">
        <f>IFERROR(VLOOKUP($B148,'Sovereign Ratings Summary'!$B$10:$R$309,'Sovereign Ratings Summary'!#REF!,FALSE),"--")</f>
        <v>--</v>
      </c>
      <c r="F148" s="5" t="str">
        <f>IFERROR(VLOOKUP($B148,'Sovereign Ratings Summary'!$B$10:$R$309,'Sovereign Ratings Summary'!#REF!,FALSE),"--")</f>
        <v>--</v>
      </c>
      <c r="H148" s="5" t="str">
        <f>IFERROR(VLOOKUP($B148,'Sovereign Ratings Summary'!$B$10:$R$309,'Sovereign Ratings Summary'!$L$1,FALSE),"--")</f>
        <v>--</v>
      </c>
      <c r="I148" s="5" t="str">
        <f>IFERROR(VLOOKUP($B148,'Sovereign Ratings Summary'!$B$10:$R$309,'Sovereign Ratings Summary'!$N$1,FALSE),"--")</f>
        <v>--</v>
      </c>
      <c r="J148" s="11"/>
      <c r="K148" s="5" t="str">
        <f>IFERROR(VLOOKUP($B148,'Sovereign Ratings Summary'!$B$10:$R$309,'Sovereign Ratings Summary'!$P$1,FALSE),"--")</f>
        <v>--</v>
      </c>
      <c r="L148" s="5" t="str">
        <f>IFERROR(VLOOKUP($B148,'Sovereign Ratings Summary'!$B$10:$R$309,'Sovereign Ratings Summary'!$R$1,FALSE),"--")</f>
        <v>--</v>
      </c>
      <c r="N148" s="7" t="str">
        <f>""</f>
        <v/>
      </c>
    </row>
    <row r="149" spans="1:14">
      <c r="A149" s="11" t="s">
        <v>193</v>
      </c>
      <c r="B149" s="11" t="str">
        <f t="shared" si="0"/>
        <v>Country.16</v>
      </c>
      <c r="C149" s="5" t="str">
        <f>IFERROR(VLOOKUP($B149,'Sovereign Ratings Summary'!$B$10:$R$309,'Sovereign Ratings Summary'!#REF!,FALSE),"--")</f>
        <v>--</v>
      </c>
      <c r="D149" s="5" t="str">
        <f>IFERROR(VLOOKUP($B149,'Sovereign Ratings Summary'!$B$10:$R$309,'Sovereign Ratings Summary'!#REF!,FALSE),"--")</f>
        <v>--</v>
      </c>
      <c r="E149" s="5" t="str">
        <f>IFERROR(VLOOKUP($B149,'Sovereign Ratings Summary'!$B$10:$R$309,'Sovereign Ratings Summary'!#REF!,FALSE),"--")</f>
        <v>--</v>
      </c>
      <c r="F149" s="5" t="str">
        <f>IFERROR(VLOOKUP($B149,'Sovereign Ratings Summary'!$B$10:$R$309,'Sovereign Ratings Summary'!#REF!,FALSE),"--")</f>
        <v>--</v>
      </c>
      <c r="H149" s="5" t="str">
        <f>IFERROR(VLOOKUP($B149,'Sovereign Ratings Summary'!$B$10:$R$309,'Sovereign Ratings Summary'!$L$1,FALSE),"--")</f>
        <v>--</v>
      </c>
      <c r="I149" s="5" t="str">
        <f>IFERROR(VLOOKUP($B149,'Sovereign Ratings Summary'!$B$10:$R$309,'Sovereign Ratings Summary'!$N$1,FALSE),"--")</f>
        <v>--</v>
      </c>
      <c r="J149" s="11"/>
      <c r="K149" s="5" t="str">
        <f>IFERROR(VLOOKUP($B149,'Sovereign Ratings Summary'!$B$10:$R$309,'Sovereign Ratings Summary'!$P$1,FALSE),"--")</f>
        <v>--</v>
      </c>
      <c r="L149" s="5" t="str">
        <f>IFERROR(VLOOKUP($B149,'Sovereign Ratings Summary'!$B$10:$R$309,'Sovereign Ratings Summary'!$R$1,FALSE),"--")</f>
        <v>--</v>
      </c>
      <c r="N149" s="7" t="str">
        <f>""</f>
        <v/>
      </c>
    </row>
    <row r="150" spans="1:14">
      <c r="A150" s="11" t="s">
        <v>194</v>
      </c>
      <c r="B150" s="11" t="str">
        <f t="shared" si="0"/>
        <v>Country.17</v>
      </c>
      <c r="C150" s="5" t="str">
        <f>IFERROR(VLOOKUP($B150,'Sovereign Ratings Summary'!$B$10:$R$309,'Sovereign Ratings Summary'!#REF!,FALSE),"--")</f>
        <v>--</v>
      </c>
      <c r="D150" s="5" t="str">
        <f>IFERROR(VLOOKUP($B150,'Sovereign Ratings Summary'!$B$10:$R$309,'Sovereign Ratings Summary'!#REF!,FALSE),"--")</f>
        <v>--</v>
      </c>
      <c r="E150" s="5" t="str">
        <f>IFERROR(VLOOKUP($B150,'Sovereign Ratings Summary'!$B$10:$R$309,'Sovereign Ratings Summary'!#REF!,FALSE),"--")</f>
        <v>--</v>
      </c>
      <c r="F150" s="5" t="str">
        <f>IFERROR(VLOOKUP($B150,'Sovereign Ratings Summary'!$B$10:$R$309,'Sovereign Ratings Summary'!#REF!,FALSE),"--")</f>
        <v>--</v>
      </c>
      <c r="H150" s="5" t="str">
        <f>IFERROR(VLOOKUP($B150,'Sovereign Ratings Summary'!$B$10:$R$309,'Sovereign Ratings Summary'!$L$1,FALSE),"--")</f>
        <v>--</v>
      </c>
      <c r="I150" s="5" t="str">
        <f>IFERROR(VLOOKUP($B150,'Sovereign Ratings Summary'!$B$10:$R$309,'Sovereign Ratings Summary'!$N$1,FALSE),"--")</f>
        <v>--</v>
      </c>
      <c r="J150" s="11"/>
      <c r="K150" s="5" t="str">
        <f>IFERROR(VLOOKUP($B150,'Sovereign Ratings Summary'!$B$10:$R$309,'Sovereign Ratings Summary'!$P$1,FALSE),"--")</f>
        <v>--</v>
      </c>
      <c r="L150" s="5" t="str">
        <f>IFERROR(VLOOKUP($B150,'Sovereign Ratings Summary'!$B$10:$R$309,'Sovereign Ratings Summary'!$R$1,FALSE),"--")</f>
        <v>--</v>
      </c>
      <c r="N150" s="7" t="str">
        <f>""</f>
        <v/>
      </c>
    </row>
    <row r="151" spans="1:14">
      <c r="A151" s="11" t="s">
        <v>195</v>
      </c>
      <c r="B151" s="11" t="str">
        <f t="shared" si="0"/>
        <v>Country.18</v>
      </c>
      <c r="C151" s="5" t="str">
        <f>IFERROR(VLOOKUP($B151,'Sovereign Ratings Summary'!$B$10:$R$309,'Sovereign Ratings Summary'!#REF!,FALSE),"--")</f>
        <v>--</v>
      </c>
      <c r="D151" s="5" t="str">
        <f>IFERROR(VLOOKUP($B151,'Sovereign Ratings Summary'!$B$10:$R$309,'Sovereign Ratings Summary'!#REF!,FALSE),"--")</f>
        <v>--</v>
      </c>
      <c r="E151" s="5" t="str">
        <f>IFERROR(VLOOKUP($B151,'Sovereign Ratings Summary'!$B$10:$R$309,'Sovereign Ratings Summary'!#REF!,FALSE),"--")</f>
        <v>--</v>
      </c>
      <c r="F151" s="5" t="str">
        <f>IFERROR(VLOOKUP($B151,'Sovereign Ratings Summary'!$B$10:$R$309,'Sovereign Ratings Summary'!#REF!,FALSE),"--")</f>
        <v>--</v>
      </c>
      <c r="H151" s="5" t="str">
        <f>IFERROR(VLOOKUP($B151,'Sovereign Ratings Summary'!$B$10:$R$309,'Sovereign Ratings Summary'!$L$1,FALSE),"--")</f>
        <v>--</v>
      </c>
      <c r="I151" s="5" t="str">
        <f>IFERROR(VLOOKUP($B151,'Sovereign Ratings Summary'!$B$10:$R$309,'Sovereign Ratings Summary'!$N$1,FALSE),"--")</f>
        <v>--</v>
      </c>
      <c r="J151" s="11"/>
      <c r="K151" s="5" t="str">
        <f>IFERROR(VLOOKUP($B151,'Sovereign Ratings Summary'!$B$10:$R$309,'Sovereign Ratings Summary'!$P$1,FALSE),"--")</f>
        <v>--</v>
      </c>
      <c r="L151" s="5" t="str">
        <f>IFERROR(VLOOKUP($B151,'Sovereign Ratings Summary'!$B$10:$R$309,'Sovereign Ratings Summary'!$R$1,FALSE),"--")</f>
        <v>--</v>
      </c>
      <c r="N151" s="7" t="str">
        <f>""</f>
        <v/>
      </c>
    </row>
    <row r="152" spans="1:14">
      <c r="A152" s="11" t="s">
        <v>196</v>
      </c>
      <c r="B152" s="11" t="str">
        <f t="shared" si="0"/>
        <v>Country.19</v>
      </c>
      <c r="C152" s="5" t="str">
        <f>IFERROR(VLOOKUP($B152,'Sovereign Ratings Summary'!$B$10:$R$309,'Sovereign Ratings Summary'!#REF!,FALSE),"--")</f>
        <v>--</v>
      </c>
      <c r="D152" s="5" t="str">
        <f>IFERROR(VLOOKUP($B152,'Sovereign Ratings Summary'!$B$10:$R$309,'Sovereign Ratings Summary'!#REF!,FALSE),"--")</f>
        <v>--</v>
      </c>
      <c r="E152" s="5" t="str">
        <f>IFERROR(VLOOKUP($B152,'Sovereign Ratings Summary'!$B$10:$R$309,'Sovereign Ratings Summary'!#REF!,FALSE),"--")</f>
        <v>--</v>
      </c>
      <c r="F152" s="5" t="str">
        <f>IFERROR(VLOOKUP($B152,'Sovereign Ratings Summary'!$B$10:$R$309,'Sovereign Ratings Summary'!#REF!,FALSE),"--")</f>
        <v>--</v>
      </c>
      <c r="H152" s="5" t="str">
        <f>IFERROR(VLOOKUP($B152,'Sovereign Ratings Summary'!$B$10:$R$309,'Sovereign Ratings Summary'!$L$1,FALSE),"--")</f>
        <v>--</v>
      </c>
      <c r="I152" s="5" t="str">
        <f>IFERROR(VLOOKUP($B152,'Sovereign Ratings Summary'!$B$10:$R$309,'Sovereign Ratings Summary'!$N$1,FALSE),"--")</f>
        <v>--</v>
      </c>
      <c r="J152" s="11"/>
      <c r="K152" s="5" t="str">
        <f>IFERROR(VLOOKUP($B152,'Sovereign Ratings Summary'!$B$10:$R$309,'Sovereign Ratings Summary'!$P$1,FALSE),"--")</f>
        <v>--</v>
      </c>
      <c r="L152" s="5" t="str">
        <f>IFERROR(VLOOKUP($B152,'Sovereign Ratings Summary'!$B$10:$R$309,'Sovereign Ratings Summary'!$R$1,FALSE),"--")</f>
        <v>--</v>
      </c>
      <c r="N152" s="7" t="str">
        <f>""</f>
        <v/>
      </c>
    </row>
    <row r="153" spans="1:14">
      <c r="A153" s="11" t="s">
        <v>197</v>
      </c>
      <c r="B153" s="11" t="str">
        <f t="shared" si="0"/>
        <v>Country.20</v>
      </c>
      <c r="C153" s="5" t="str">
        <f>IFERROR(VLOOKUP($B153,'Sovereign Ratings Summary'!$B$10:$R$309,'Sovereign Ratings Summary'!#REF!,FALSE),"--")</f>
        <v>--</v>
      </c>
      <c r="D153" s="5" t="str">
        <f>IFERROR(VLOOKUP($B153,'Sovereign Ratings Summary'!$B$10:$R$309,'Sovereign Ratings Summary'!#REF!,FALSE),"--")</f>
        <v>--</v>
      </c>
      <c r="E153" s="5" t="str">
        <f>IFERROR(VLOOKUP($B153,'Sovereign Ratings Summary'!$B$10:$R$309,'Sovereign Ratings Summary'!#REF!,FALSE),"--")</f>
        <v>--</v>
      </c>
      <c r="F153" s="5" t="str">
        <f>IFERROR(VLOOKUP($B153,'Sovereign Ratings Summary'!$B$10:$R$309,'Sovereign Ratings Summary'!#REF!,FALSE),"--")</f>
        <v>--</v>
      </c>
      <c r="H153" s="5" t="str">
        <f>IFERROR(VLOOKUP($B153,'Sovereign Ratings Summary'!$B$10:$R$309,'Sovereign Ratings Summary'!$L$1,FALSE),"--")</f>
        <v>--</v>
      </c>
      <c r="I153" s="5" t="str">
        <f>IFERROR(VLOOKUP($B153,'Sovereign Ratings Summary'!$B$10:$R$309,'Sovereign Ratings Summary'!$N$1,FALSE),"--")</f>
        <v>--</v>
      </c>
      <c r="J153" s="11"/>
      <c r="K153" s="5" t="str">
        <f>IFERROR(VLOOKUP($B153,'Sovereign Ratings Summary'!$B$10:$R$309,'Sovereign Ratings Summary'!$P$1,FALSE),"--")</f>
        <v>--</v>
      </c>
      <c r="L153" s="5" t="str">
        <f>IFERROR(VLOOKUP($B153,'Sovereign Ratings Summary'!$B$10:$R$309,'Sovereign Ratings Summary'!$R$1,FALSE),"--")</f>
        <v>--</v>
      </c>
      <c r="N153" s="7" t="str">
        <f>""</f>
        <v/>
      </c>
    </row>
    <row r="154" spans="1:14">
      <c r="A154" s="11" t="s">
        <v>198</v>
      </c>
      <c r="B154" s="11" t="str">
        <f t="shared" si="0"/>
        <v>Country.21</v>
      </c>
      <c r="C154" s="5" t="str">
        <f>IFERROR(VLOOKUP($B154,'Sovereign Ratings Summary'!$B$10:$R$309,'Sovereign Ratings Summary'!#REF!,FALSE),"--")</f>
        <v>--</v>
      </c>
      <c r="D154" s="5" t="str">
        <f>IFERROR(VLOOKUP($B154,'Sovereign Ratings Summary'!$B$10:$R$309,'Sovereign Ratings Summary'!#REF!,FALSE),"--")</f>
        <v>--</v>
      </c>
      <c r="E154" s="5" t="str">
        <f>IFERROR(VLOOKUP($B154,'Sovereign Ratings Summary'!$B$10:$R$309,'Sovereign Ratings Summary'!#REF!,FALSE),"--")</f>
        <v>--</v>
      </c>
      <c r="F154" s="5" t="str">
        <f>IFERROR(VLOOKUP($B154,'Sovereign Ratings Summary'!$B$10:$R$309,'Sovereign Ratings Summary'!#REF!,FALSE),"--")</f>
        <v>--</v>
      </c>
      <c r="H154" s="5" t="str">
        <f>IFERROR(VLOOKUP($B154,'Sovereign Ratings Summary'!$B$10:$R$309,'Sovereign Ratings Summary'!$L$1,FALSE),"--")</f>
        <v>--</v>
      </c>
      <c r="I154" s="5" t="str">
        <f>IFERROR(VLOOKUP($B154,'Sovereign Ratings Summary'!$B$10:$R$309,'Sovereign Ratings Summary'!$N$1,FALSE),"--")</f>
        <v>--</v>
      </c>
      <c r="J154" s="11"/>
      <c r="K154" s="5" t="str">
        <f>IFERROR(VLOOKUP($B154,'Sovereign Ratings Summary'!$B$10:$R$309,'Sovereign Ratings Summary'!$P$1,FALSE),"--")</f>
        <v>--</v>
      </c>
      <c r="L154" s="5" t="str">
        <f>IFERROR(VLOOKUP($B154,'Sovereign Ratings Summary'!$B$10:$R$309,'Sovereign Ratings Summary'!$R$1,FALSE),"--")</f>
        <v>--</v>
      </c>
      <c r="N154" s="7" t="str">
        <f>""</f>
        <v/>
      </c>
    </row>
    <row r="155" spans="1:14">
      <c r="A155" s="11" t="s">
        <v>199</v>
      </c>
      <c r="B155" s="11" t="str">
        <f t="shared" si="0"/>
        <v>Country.22</v>
      </c>
      <c r="C155" s="5" t="str">
        <f>IFERROR(VLOOKUP($B155,'Sovereign Ratings Summary'!$B$10:$R$309,'Sovereign Ratings Summary'!#REF!,FALSE),"--")</f>
        <v>--</v>
      </c>
      <c r="D155" s="5" t="str">
        <f>IFERROR(VLOOKUP($B155,'Sovereign Ratings Summary'!$B$10:$R$309,'Sovereign Ratings Summary'!#REF!,FALSE),"--")</f>
        <v>--</v>
      </c>
      <c r="E155" s="5" t="str">
        <f>IFERROR(VLOOKUP($B155,'Sovereign Ratings Summary'!$B$10:$R$309,'Sovereign Ratings Summary'!#REF!,FALSE),"--")</f>
        <v>--</v>
      </c>
      <c r="F155" s="5" t="str">
        <f>IFERROR(VLOOKUP($B155,'Sovereign Ratings Summary'!$B$10:$R$309,'Sovereign Ratings Summary'!#REF!,FALSE),"--")</f>
        <v>--</v>
      </c>
      <c r="H155" s="5" t="str">
        <f>IFERROR(VLOOKUP($B155,'Sovereign Ratings Summary'!$B$10:$R$309,'Sovereign Ratings Summary'!$L$1,FALSE),"--")</f>
        <v>--</v>
      </c>
      <c r="I155" s="5" t="str">
        <f>IFERROR(VLOOKUP($B155,'Sovereign Ratings Summary'!$B$10:$R$309,'Sovereign Ratings Summary'!$N$1,FALSE),"--")</f>
        <v>--</v>
      </c>
      <c r="J155" s="11"/>
      <c r="K155" s="5" t="str">
        <f>IFERROR(VLOOKUP($B155,'Sovereign Ratings Summary'!$B$10:$R$309,'Sovereign Ratings Summary'!$P$1,FALSE),"--")</f>
        <v>--</v>
      </c>
      <c r="L155" s="5" t="str">
        <f>IFERROR(VLOOKUP($B155,'Sovereign Ratings Summary'!$B$10:$R$309,'Sovereign Ratings Summary'!$R$1,FALSE),"--")</f>
        <v>--</v>
      </c>
      <c r="N155" s="7" t="str">
        <f>""</f>
        <v/>
      </c>
    </row>
    <row r="156" spans="1:14">
      <c r="A156" s="11" t="s">
        <v>200</v>
      </c>
      <c r="B156" s="11" t="str">
        <f t="shared" si="0"/>
        <v>Country.23</v>
      </c>
      <c r="C156" s="5" t="str">
        <f>IFERROR(VLOOKUP($B156,'Sovereign Ratings Summary'!$B$10:$R$309,'Sovereign Ratings Summary'!#REF!,FALSE),"--")</f>
        <v>--</v>
      </c>
      <c r="D156" s="5" t="str">
        <f>IFERROR(VLOOKUP($B156,'Sovereign Ratings Summary'!$B$10:$R$309,'Sovereign Ratings Summary'!#REF!,FALSE),"--")</f>
        <v>--</v>
      </c>
      <c r="E156" s="5" t="str">
        <f>IFERROR(VLOOKUP($B156,'Sovereign Ratings Summary'!$B$10:$R$309,'Sovereign Ratings Summary'!#REF!,FALSE),"--")</f>
        <v>--</v>
      </c>
      <c r="F156" s="5" t="str">
        <f>IFERROR(VLOOKUP($B156,'Sovereign Ratings Summary'!$B$10:$R$309,'Sovereign Ratings Summary'!#REF!,FALSE),"--")</f>
        <v>--</v>
      </c>
      <c r="H156" s="5" t="str">
        <f>IFERROR(VLOOKUP($B156,'Sovereign Ratings Summary'!$B$10:$R$309,'Sovereign Ratings Summary'!$L$1,FALSE),"--")</f>
        <v>--</v>
      </c>
      <c r="I156" s="5" t="str">
        <f>IFERROR(VLOOKUP($B156,'Sovereign Ratings Summary'!$B$10:$R$309,'Sovereign Ratings Summary'!$N$1,FALSE),"--")</f>
        <v>--</v>
      </c>
      <c r="J156" s="11"/>
      <c r="K156" s="5" t="str">
        <f>IFERROR(VLOOKUP($B156,'Sovereign Ratings Summary'!$B$10:$R$309,'Sovereign Ratings Summary'!$P$1,FALSE),"--")</f>
        <v>--</v>
      </c>
      <c r="L156" s="5" t="str">
        <f>IFERROR(VLOOKUP($B156,'Sovereign Ratings Summary'!$B$10:$R$309,'Sovereign Ratings Summary'!$R$1,FALSE),"--")</f>
        <v>--</v>
      </c>
      <c r="N156" s="7" t="str">
        <f>""</f>
        <v/>
      </c>
    </row>
    <row r="157" spans="1:14">
      <c r="A157" s="11" t="s">
        <v>201</v>
      </c>
      <c r="B157" s="11" t="str">
        <f t="shared" si="0"/>
        <v>Country.24</v>
      </c>
      <c r="C157" s="5" t="str">
        <f>IFERROR(VLOOKUP($B157,'Sovereign Ratings Summary'!$B$10:$R$309,'Sovereign Ratings Summary'!#REF!,FALSE),"--")</f>
        <v>--</v>
      </c>
      <c r="D157" s="5" t="str">
        <f>IFERROR(VLOOKUP($B157,'Sovereign Ratings Summary'!$B$10:$R$309,'Sovereign Ratings Summary'!#REF!,FALSE),"--")</f>
        <v>--</v>
      </c>
      <c r="E157" s="5" t="str">
        <f>IFERROR(VLOOKUP($B157,'Sovereign Ratings Summary'!$B$10:$R$309,'Sovereign Ratings Summary'!#REF!,FALSE),"--")</f>
        <v>--</v>
      </c>
      <c r="F157" s="5" t="str">
        <f>IFERROR(VLOOKUP($B157,'Sovereign Ratings Summary'!$B$10:$R$309,'Sovereign Ratings Summary'!#REF!,FALSE),"--")</f>
        <v>--</v>
      </c>
      <c r="H157" s="5" t="str">
        <f>IFERROR(VLOOKUP($B157,'Sovereign Ratings Summary'!$B$10:$R$309,'Sovereign Ratings Summary'!$L$1,FALSE),"--")</f>
        <v>--</v>
      </c>
      <c r="I157" s="5" t="str">
        <f>IFERROR(VLOOKUP($B157,'Sovereign Ratings Summary'!$B$10:$R$309,'Sovereign Ratings Summary'!$N$1,FALSE),"--")</f>
        <v>--</v>
      </c>
      <c r="J157" s="11"/>
      <c r="K157" s="5" t="str">
        <f>IFERROR(VLOOKUP($B157,'Sovereign Ratings Summary'!$B$10:$R$309,'Sovereign Ratings Summary'!$P$1,FALSE),"--")</f>
        <v>--</v>
      </c>
      <c r="L157" s="5" t="str">
        <f>IFERROR(VLOOKUP($B157,'Sovereign Ratings Summary'!$B$10:$R$309,'Sovereign Ratings Summary'!$R$1,FALSE),"--")</f>
        <v>--</v>
      </c>
      <c r="N157" s="7" t="str">
        <f>""</f>
        <v/>
      </c>
    </row>
    <row r="158" spans="1:14">
      <c r="A158" s="11" t="s">
        <v>202</v>
      </c>
      <c r="B158" s="11" t="str">
        <f t="shared" si="0"/>
        <v>Country.25</v>
      </c>
      <c r="C158" s="5" t="str">
        <f>IFERROR(VLOOKUP($B158,'Sovereign Ratings Summary'!$B$10:$R$309,'Sovereign Ratings Summary'!#REF!,FALSE),"--")</f>
        <v>--</v>
      </c>
      <c r="D158" s="5" t="str">
        <f>IFERROR(VLOOKUP($B158,'Sovereign Ratings Summary'!$B$10:$R$309,'Sovereign Ratings Summary'!#REF!,FALSE),"--")</f>
        <v>--</v>
      </c>
      <c r="E158" s="5" t="str">
        <f>IFERROR(VLOOKUP($B158,'Sovereign Ratings Summary'!$B$10:$R$309,'Sovereign Ratings Summary'!#REF!,FALSE),"--")</f>
        <v>--</v>
      </c>
      <c r="F158" s="5" t="str">
        <f>IFERROR(VLOOKUP($B158,'Sovereign Ratings Summary'!$B$10:$R$309,'Sovereign Ratings Summary'!#REF!,FALSE),"--")</f>
        <v>--</v>
      </c>
      <c r="H158" s="5" t="str">
        <f>IFERROR(VLOOKUP($B158,'Sovereign Ratings Summary'!$B$10:$R$309,'Sovereign Ratings Summary'!$L$1,FALSE),"--")</f>
        <v>--</v>
      </c>
      <c r="I158" s="5" t="str">
        <f>IFERROR(VLOOKUP($B158,'Sovereign Ratings Summary'!$B$10:$R$309,'Sovereign Ratings Summary'!$N$1,FALSE),"--")</f>
        <v>--</v>
      </c>
      <c r="J158" s="11"/>
      <c r="K158" s="5" t="str">
        <f>IFERROR(VLOOKUP($B158,'Sovereign Ratings Summary'!$B$10:$R$309,'Sovereign Ratings Summary'!$P$1,FALSE),"--")</f>
        <v>--</v>
      </c>
      <c r="L158" s="5" t="str">
        <f>IFERROR(VLOOKUP($B158,'Sovereign Ratings Summary'!$B$10:$R$309,'Sovereign Ratings Summary'!$R$1,FALSE),"--")</f>
        <v>--</v>
      </c>
      <c r="N158" s="7" t="str">
        <f>""</f>
        <v/>
      </c>
    </row>
    <row r="159" spans="1:14">
      <c r="A159" s="11" t="s">
        <v>203</v>
      </c>
      <c r="B159" s="11" t="str">
        <f t="shared" si="0"/>
        <v>Country.26</v>
      </c>
      <c r="C159" s="5" t="str">
        <f>IFERROR(VLOOKUP($B159,'Sovereign Ratings Summary'!$B$10:$R$309,'Sovereign Ratings Summary'!#REF!,FALSE),"--")</f>
        <v>--</v>
      </c>
      <c r="D159" s="5" t="str">
        <f>IFERROR(VLOOKUP($B159,'Sovereign Ratings Summary'!$B$10:$R$309,'Sovereign Ratings Summary'!#REF!,FALSE),"--")</f>
        <v>--</v>
      </c>
      <c r="E159" s="5" t="str">
        <f>IFERROR(VLOOKUP($B159,'Sovereign Ratings Summary'!$B$10:$R$309,'Sovereign Ratings Summary'!#REF!,FALSE),"--")</f>
        <v>--</v>
      </c>
      <c r="F159" s="5" t="str">
        <f>IFERROR(VLOOKUP($B159,'Sovereign Ratings Summary'!$B$10:$R$309,'Sovereign Ratings Summary'!#REF!,FALSE),"--")</f>
        <v>--</v>
      </c>
      <c r="H159" s="5" t="str">
        <f>IFERROR(VLOOKUP($B159,'Sovereign Ratings Summary'!$B$10:$R$309,'Sovereign Ratings Summary'!$L$1,FALSE),"--")</f>
        <v>--</v>
      </c>
      <c r="I159" s="5" t="str">
        <f>IFERROR(VLOOKUP($B159,'Sovereign Ratings Summary'!$B$10:$R$309,'Sovereign Ratings Summary'!$N$1,FALSE),"--")</f>
        <v>--</v>
      </c>
      <c r="J159" s="11"/>
      <c r="K159" s="5" t="str">
        <f>IFERROR(VLOOKUP($B159,'Sovereign Ratings Summary'!$B$10:$R$309,'Sovereign Ratings Summary'!$P$1,FALSE),"--")</f>
        <v>--</v>
      </c>
      <c r="L159" s="5" t="str">
        <f>IFERROR(VLOOKUP($B159,'Sovereign Ratings Summary'!$B$10:$R$309,'Sovereign Ratings Summary'!$R$1,FALSE),"--")</f>
        <v>--</v>
      </c>
      <c r="N159" s="7" t="str">
        <f>""</f>
        <v/>
      </c>
    </row>
    <row r="160" spans="1:14">
      <c r="A160" s="11" t="s">
        <v>204</v>
      </c>
      <c r="B160" s="11" t="str">
        <f t="shared" si="0"/>
        <v>Country.27</v>
      </c>
      <c r="C160" s="5" t="str">
        <f>IFERROR(VLOOKUP($B160,'Sovereign Ratings Summary'!$B$10:$R$309,'Sovereign Ratings Summary'!#REF!,FALSE),"--")</f>
        <v>--</v>
      </c>
      <c r="D160" s="5" t="str">
        <f>IFERROR(VLOOKUP($B160,'Sovereign Ratings Summary'!$B$10:$R$309,'Sovereign Ratings Summary'!#REF!,FALSE),"--")</f>
        <v>--</v>
      </c>
      <c r="E160" s="5" t="str">
        <f>IFERROR(VLOOKUP($B160,'Sovereign Ratings Summary'!$B$10:$R$309,'Sovereign Ratings Summary'!#REF!,FALSE),"--")</f>
        <v>--</v>
      </c>
      <c r="F160" s="5" t="str">
        <f>IFERROR(VLOOKUP($B160,'Sovereign Ratings Summary'!$B$10:$R$309,'Sovereign Ratings Summary'!#REF!,FALSE),"--")</f>
        <v>--</v>
      </c>
      <c r="H160" s="5" t="str">
        <f>IFERROR(VLOOKUP($B160,'Sovereign Ratings Summary'!$B$10:$R$309,'Sovereign Ratings Summary'!$L$1,FALSE),"--")</f>
        <v>--</v>
      </c>
      <c r="I160" s="5" t="str">
        <f>IFERROR(VLOOKUP($B160,'Sovereign Ratings Summary'!$B$10:$R$309,'Sovereign Ratings Summary'!$N$1,FALSE),"--")</f>
        <v>--</v>
      </c>
      <c r="J160" s="11"/>
      <c r="K160" s="5" t="str">
        <f>IFERROR(VLOOKUP($B160,'Sovereign Ratings Summary'!$B$10:$R$309,'Sovereign Ratings Summary'!$P$1,FALSE),"--")</f>
        <v>--</v>
      </c>
      <c r="L160" s="5" t="str">
        <f>IFERROR(VLOOKUP($B160,'Sovereign Ratings Summary'!$B$10:$R$309,'Sovereign Ratings Summary'!$R$1,FALSE),"--")</f>
        <v>--</v>
      </c>
      <c r="N160" s="7" t="str">
        <f>""</f>
        <v/>
      </c>
    </row>
    <row r="161" spans="1:14">
      <c r="A161" s="11" t="s">
        <v>205</v>
      </c>
      <c r="B161" s="11" t="str">
        <f t="shared" si="0"/>
        <v>Country.28</v>
      </c>
      <c r="C161" s="5" t="str">
        <f>IFERROR(VLOOKUP($B161,'Sovereign Ratings Summary'!$B$10:$R$309,'Sovereign Ratings Summary'!#REF!,FALSE),"--")</f>
        <v>--</v>
      </c>
      <c r="D161" s="5" t="str">
        <f>IFERROR(VLOOKUP($B161,'Sovereign Ratings Summary'!$B$10:$R$309,'Sovereign Ratings Summary'!#REF!,FALSE),"--")</f>
        <v>--</v>
      </c>
      <c r="E161" s="5" t="str">
        <f>IFERROR(VLOOKUP($B161,'Sovereign Ratings Summary'!$B$10:$R$309,'Sovereign Ratings Summary'!#REF!,FALSE),"--")</f>
        <v>--</v>
      </c>
      <c r="F161" s="5" t="str">
        <f>IFERROR(VLOOKUP($B161,'Sovereign Ratings Summary'!$B$10:$R$309,'Sovereign Ratings Summary'!#REF!,FALSE),"--")</f>
        <v>--</v>
      </c>
      <c r="H161" s="5" t="str">
        <f>IFERROR(VLOOKUP($B161,'Sovereign Ratings Summary'!$B$10:$R$309,'Sovereign Ratings Summary'!$L$1,FALSE),"--")</f>
        <v>--</v>
      </c>
      <c r="I161" s="5" t="str">
        <f>IFERROR(VLOOKUP($B161,'Sovereign Ratings Summary'!$B$10:$R$309,'Sovereign Ratings Summary'!$N$1,FALSE),"--")</f>
        <v>--</v>
      </c>
      <c r="J161" s="11"/>
      <c r="K161" s="5" t="str">
        <f>IFERROR(VLOOKUP($B161,'Sovereign Ratings Summary'!$B$10:$R$309,'Sovereign Ratings Summary'!$P$1,FALSE),"--")</f>
        <v>--</v>
      </c>
      <c r="L161" s="5" t="str">
        <f>IFERROR(VLOOKUP($B161,'Sovereign Ratings Summary'!$B$10:$R$309,'Sovereign Ratings Summary'!$R$1,FALSE),"--")</f>
        <v>--</v>
      </c>
      <c r="N161" s="7" t="str">
        <f>""</f>
        <v/>
      </c>
    </row>
    <row r="162" spans="1:14">
      <c r="A162" s="11" t="s">
        <v>206</v>
      </c>
      <c r="B162" s="11" t="str">
        <f t="shared" si="0"/>
        <v>Country.29</v>
      </c>
      <c r="C162" s="5" t="str">
        <f>IFERROR(VLOOKUP($B162,'Sovereign Ratings Summary'!$B$10:$R$309,'Sovereign Ratings Summary'!#REF!,FALSE),"--")</f>
        <v>--</v>
      </c>
      <c r="D162" s="5" t="str">
        <f>IFERROR(VLOOKUP($B162,'Sovereign Ratings Summary'!$B$10:$R$309,'Sovereign Ratings Summary'!#REF!,FALSE),"--")</f>
        <v>--</v>
      </c>
      <c r="E162" s="5" t="str">
        <f>IFERROR(VLOOKUP($B162,'Sovereign Ratings Summary'!$B$10:$R$309,'Sovereign Ratings Summary'!#REF!,FALSE),"--")</f>
        <v>--</v>
      </c>
      <c r="F162" s="5" t="str">
        <f>IFERROR(VLOOKUP($B162,'Sovereign Ratings Summary'!$B$10:$R$309,'Sovereign Ratings Summary'!#REF!,FALSE),"--")</f>
        <v>--</v>
      </c>
      <c r="H162" s="5" t="str">
        <f>IFERROR(VLOOKUP($B162,'Sovereign Ratings Summary'!$B$10:$R$309,'Sovereign Ratings Summary'!$L$1,FALSE),"--")</f>
        <v>--</v>
      </c>
      <c r="I162" s="5" t="str">
        <f>IFERROR(VLOOKUP($B162,'Sovereign Ratings Summary'!$B$10:$R$309,'Sovereign Ratings Summary'!$N$1,FALSE),"--")</f>
        <v>--</v>
      </c>
      <c r="J162" s="11"/>
      <c r="K162" s="5" t="str">
        <f>IFERROR(VLOOKUP($B162,'Sovereign Ratings Summary'!$B$10:$R$309,'Sovereign Ratings Summary'!$P$1,FALSE),"--")</f>
        <v>--</v>
      </c>
      <c r="L162" s="5" t="str">
        <f>IFERROR(VLOOKUP($B162,'Sovereign Ratings Summary'!$B$10:$R$309,'Sovereign Ratings Summary'!$R$1,FALSE),"--")</f>
        <v>--</v>
      </c>
      <c r="N162" s="7" t="str">
        <f>""</f>
        <v/>
      </c>
    </row>
    <row r="163" spans="1:14">
      <c r="A163" s="11" t="s">
        <v>207</v>
      </c>
      <c r="B163" s="11" t="str">
        <f t="shared" si="0"/>
        <v>Country.30</v>
      </c>
      <c r="C163" s="5" t="str">
        <f>IFERROR(VLOOKUP($B163,'Sovereign Ratings Summary'!$B$10:$R$309,'Sovereign Ratings Summary'!#REF!,FALSE),"--")</f>
        <v>--</v>
      </c>
      <c r="D163" s="5" t="str">
        <f>IFERROR(VLOOKUP($B163,'Sovereign Ratings Summary'!$B$10:$R$309,'Sovereign Ratings Summary'!#REF!,FALSE),"--")</f>
        <v>--</v>
      </c>
      <c r="E163" s="5" t="str">
        <f>IFERROR(VLOOKUP($B163,'Sovereign Ratings Summary'!$B$10:$R$309,'Sovereign Ratings Summary'!#REF!,FALSE),"--")</f>
        <v>--</v>
      </c>
      <c r="F163" s="5" t="str">
        <f>IFERROR(VLOOKUP($B163,'Sovereign Ratings Summary'!$B$10:$R$309,'Sovereign Ratings Summary'!#REF!,FALSE),"--")</f>
        <v>--</v>
      </c>
      <c r="H163" s="5" t="str">
        <f>IFERROR(VLOOKUP($B163,'Sovereign Ratings Summary'!$B$10:$R$309,'Sovereign Ratings Summary'!$L$1,FALSE),"--")</f>
        <v>--</v>
      </c>
      <c r="I163" s="5" t="str">
        <f>IFERROR(VLOOKUP($B163,'Sovereign Ratings Summary'!$B$10:$R$309,'Sovereign Ratings Summary'!$N$1,FALSE),"--")</f>
        <v>--</v>
      </c>
      <c r="J163" s="11"/>
      <c r="K163" s="5" t="str">
        <f>IFERROR(VLOOKUP($B163,'Sovereign Ratings Summary'!$B$10:$R$309,'Sovereign Ratings Summary'!$P$1,FALSE),"--")</f>
        <v>--</v>
      </c>
      <c r="L163" s="5" t="str">
        <f>IFERROR(VLOOKUP($B163,'Sovereign Ratings Summary'!$B$10:$R$309,'Sovereign Ratings Summary'!$R$1,FALSE),"--")</f>
        <v>--</v>
      </c>
      <c r="N163" s="7" t="str">
        <f>""</f>
        <v/>
      </c>
    </row>
    <row r="164" spans="1:14">
      <c r="A164" s="11" t="s">
        <v>208</v>
      </c>
      <c r="B164" s="11" t="str">
        <f t="shared" si="0"/>
        <v>Country.31</v>
      </c>
      <c r="C164" s="5" t="str">
        <f>IFERROR(VLOOKUP($B164,'Sovereign Ratings Summary'!$B$10:$R$309,'Sovereign Ratings Summary'!#REF!,FALSE),"--")</f>
        <v>--</v>
      </c>
      <c r="D164" s="5" t="str">
        <f>IFERROR(VLOOKUP($B164,'Sovereign Ratings Summary'!$B$10:$R$309,'Sovereign Ratings Summary'!#REF!,FALSE),"--")</f>
        <v>--</v>
      </c>
      <c r="E164" s="5" t="str">
        <f>IFERROR(VLOOKUP($B164,'Sovereign Ratings Summary'!$B$10:$R$309,'Sovereign Ratings Summary'!#REF!,FALSE),"--")</f>
        <v>--</v>
      </c>
      <c r="F164" s="5" t="str">
        <f>IFERROR(VLOOKUP($B164,'Sovereign Ratings Summary'!$B$10:$R$309,'Sovereign Ratings Summary'!#REF!,FALSE),"--")</f>
        <v>--</v>
      </c>
      <c r="H164" s="5" t="str">
        <f>IFERROR(VLOOKUP($B164,'Sovereign Ratings Summary'!$B$10:$R$309,'Sovereign Ratings Summary'!$L$1,FALSE),"--")</f>
        <v>--</v>
      </c>
      <c r="I164" s="5" t="str">
        <f>IFERROR(VLOOKUP($B164,'Sovereign Ratings Summary'!$B$10:$R$309,'Sovereign Ratings Summary'!$N$1,FALSE),"--")</f>
        <v>--</v>
      </c>
      <c r="J164" s="11"/>
      <c r="K164" s="5" t="str">
        <f>IFERROR(VLOOKUP($B164,'Sovereign Ratings Summary'!$B$10:$R$309,'Sovereign Ratings Summary'!$P$1,FALSE),"--")</f>
        <v>--</v>
      </c>
      <c r="L164" s="5" t="str">
        <f>IFERROR(VLOOKUP($B164,'Sovereign Ratings Summary'!$B$10:$R$309,'Sovereign Ratings Summary'!$R$1,FALSE),"--")</f>
        <v>--</v>
      </c>
      <c r="N164" s="7" t="str">
        <f>""</f>
        <v/>
      </c>
    </row>
    <row r="165" spans="1:14">
      <c r="A165" s="11" t="s">
        <v>209</v>
      </c>
      <c r="B165" s="11" t="str">
        <f t="shared" si="0"/>
        <v>Country.32</v>
      </c>
      <c r="C165" s="5" t="str">
        <f>IFERROR(VLOOKUP($B165,'Sovereign Ratings Summary'!$B$10:$R$309,'Sovereign Ratings Summary'!#REF!,FALSE),"--")</f>
        <v>--</v>
      </c>
      <c r="D165" s="5" t="str">
        <f>IFERROR(VLOOKUP($B165,'Sovereign Ratings Summary'!$B$10:$R$309,'Sovereign Ratings Summary'!#REF!,FALSE),"--")</f>
        <v>--</v>
      </c>
      <c r="E165" s="5" t="str">
        <f>IFERROR(VLOOKUP($B165,'Sovereign Ratings Summary'!$B$10:$R$309,'Sovereign Ratings Summary'!#REF!,FALSE),"--")</f>
        <v>--</v>
      </c>
      <c r="F165" s="5" t="str">
        <f>IFERROR(VLOOKUP($B165,'Sovereign Ratings Summary'!$B$10:$R$309,'Sovereign Ratings Summary'!#REF!,FALSE),"--")</f>
        <v>--</v>
      </c>
      <c r="H165" s="5" t="str">
        <f>IFERROR(VLOOKUP($B165,'Sovereign Ratings Summary'!$B$10:$R$309,'Sovereign Ratings Summary'!$L$1,FALSE),"--")</f>
        <v>--</v>
      </c>
      <c r="I165" s="5" t="str">
        <f>IFERROR(VLOOKUP($B165,'Sovereign Ratings Summary'!$B$10:$R$309,'Sovereign Ratings Summary'!$N$1,FALSE),"--")</f>
        <v>--</v>
      </c>
      <c r="J165" s="11"/>
      <c r="K165" s="5" t="str">
        <f>IFERROR(VLOOKUP($B165,'Sovereign Ratings Summary'!$B$10:$R$309,'Sovereign Ratings Summary'!$P$1,FALSE),"--")</f>
        <v>--</v>
      </c>
      <c r="L165" s="5" t="str">
        <f>IFERROR(VLOOKUP($B165,'Sovereign Ratings Summary'!$B$10:$R$309,'Sovereign Ratings Summary'!$R$1,FALSE),"--")</f>
        <v>--</v>
      </c>
      <c r="N165" s="7" t="str">
        <f>""</f>
        <v/>
      </c>
    </row>
    <row r="166" spans="1:14">
      <c r="A166" s="11" t="s">
        <v>210</v>
      </c>
      <c r="B166" s="11" t="str">
        <f t="shared" si="0"/>
        <v>Country.33</v>
      </c>
      <c r="C166" s="5" t="str">
        <f>IFERROR(VLOOKUP($B166,'Sovereign Ratings Summary'!$B$10:$R$309,'Sovereign Ratings Summary'!#REF!,FALSE),"--")</f>
        <v>--</v>
      </c>
      <c r="D166" s="5" t="str">
        <f>IFERROR(VLOOKUP($B166,'Sovereign Ratings Summary'!$B$10:$R$309,'Sovereign Ratings Summary'!#REF!,FALSE),"--")</f>
        <v>--</v>
      </c>
      <c r="E166" s="5" t="str">
        <f>IFERROR(VLOOKUP($B166,'Sovereign Ratings Summary'!$B$10:$R$309,'Sovereign Ratings Summary'!#REF!,FALSE),"--")</f>
        <v>--</v>
      </c>
      <c r="F166" s="5" t="str">
        <f>IFERROR(VLOOKUP($B166,'Sovereign Ratings Summary'!$B$10:$R$309,'Sovereign Ratings Summary'!#REF!,FALSE),"--")</f>
        <v>--</v>
      </c>
      <c r="H166" s="5" t="str">
        <f>IFERROR(VLOOKUP($B166,'Sovereign Ratings Summary'!$B$10:$R$309,'Sovereign Ratings Summary'!$L$1,FALSE),"--")</f>
        <v>--</v>
      </c>
      <c r="I166" s="5" t="str">
        <f>IFERROR(VLOOKUP($B166,'Sovereign Ratings Summary'!$B$10:$R$309,'Sovereign Ratings Summary'!$N$1,FALSE),"--")</f>
        <v>--</v>
      </c>
      <c r="J166" s="11"/>
      <c r="K166" s="5" t="str">
        <f>IFERROR(VLOOKUP($B166,'Sovereign Ratings Summary'!$B$10:$R$309,'Sovereign Ratings Summary'!$P$1,FALSE),"--")</f>
        <v>--</v>
      </c>
      <c r="L166" s="5" t="str">
        <f>IFERROR(VLOOKUP($B166,'Sovereign Ratings Summary'!$B$10:$R$309,'Sovereign Ratings Summary'!$R$1,FALSE),"--")</f>
        <v>--</v>
      </c>
      <c r="N166" s="7" t="str">
        <f>""</f>
        <v/>
      </c>
    </row>
    <row r="167" spans="1:14">
      <c r="A167" s="11" t="s">
        <v>211</v>
      </c>
      <c r="B167" s="11" t="str">
        <f t="shared" si="0"/>
        <v>Country.34</v>
      </c>
      <c r="C167" s="5" t="str">
        <f>IFERROR(VLOOKUP($B167,'Sovereign Ratings Summary'!$B$10:$R$309,'Sovereign Ratings Summary'!#REF!,FALSE),"--")</f>
        <v>--</v>
      </c>
      <c r="D167" s="5" t="str">
        <f>IFERROR(VLOOKUP($B167,'Sovereign Ratings Summary'!$B$10:$R$309,'Sovereign Ratings Summary'!#REF!,FALSE),"--")</f>
        <v>--</v>
      </c>
      <c r="E167" s="5" t="str">
        <f>IFERROR(VLOOKUP($B167,'Sovereign Ratings Summary'!$B$10:$R$309,'Sovereign Ratings Summary'!#REF!,FALSE),"--")</f>
        <v>--</v>
      </c>
      <c r="F167" s="5" t="str">
        <f>IFERROR(VLOOKUP($B167,'Sovereign Ratings Summary'!$B$10:$R$309,'Sovereign Ratings Summary'!#REF!,FALSE),"--")</f>
        <v>--</v>
      </c>
      <c r="H167" s="5" t="str">
        <f>IFERROR(VLOOKUP($B167,'Sovereign Ratings Summary'!$B$10:$R$309,'Sovereign Ratings Summary'!$L$1,FALSE),"--")</f>
        <v>--</v>
      </c>
      <c r="I167" s="5" t="str">
        <f>IFERROR(VLOOKUP($B167,'Sovereign Ratings Summary'!$B$10:$R$309,'Sovereign Ratings Summary'!$N$1,FALSE),"--")</f>
        <v>--</v>
      </c>
      <c r="J167" s="11"/>
      <c r="K167" s="5" t="str">
        <f>IFERROR(VLOOKUP($B167,'Sovereign Ratings Summary'!$B$10:$R$309,'Sovereign Ratings Summary'!$P$1,FALSE),"--")</f>
        <v>--</v>
      </c>
      <c r="L167" s="5" t="str">
        <f>IFERROR(VLOOKUP($B167,'Sovereign Ratings Summary'!$B$10:$R$309,'Sovereign Ratings Summary'!$R$1,FALSE),"--")</f>
        <v>--</v>
      </c>
      <c r="N167" s="7" t="str">
        <f>""</f>
        <v/>
      </c>
    </row>
    <row r="168" spans="1:14">
      <c r="A168" s="11" t="s">
        <v>212</v>
      </c>
      <c r="B168" s="11" t="str">
        <f t="shared" si="0"/>
        <v>Country.35</v>
      </c>
      <c r="C168" s="5" t="str">
        <f>IFERROR(VLOOKUP($B168,'Sovereign Ratings Summary'!$B$10:$R$309,'Sovereign Ratings Summary'!#REF!,FALSE),"--")</f>
        <v>--</v>
      </c>
      <c r="D168" s="5" t="str">
        <f>IFERROR(VLOOKUP($B168,'Sovereign Ratings Summary'!$B$10:$R$309,'Sovereign Ratings Summary'!#REF!,FALSE),"--")</f>
        <v>--</v>
      </c>
      <c r="E168" s="5" t="str">
        <f>IFERROR(VLOOKUP($B168,'Sovereign Ratings Summary'!$B$10:$R$309,'Sovereign Ratings Summary'!#REF!,FALSE),"--")</f>
        <v>--</v>
      </c>
      <c r="F168" s="5" t="str">
        <f>IFERROR(VLOOKUP($B168,'Sovereign Ratings Summary'!$B$10:$R$309,'Sovereign Ratings Summary'!#REF!,FALSE),"--")</f>
        <v>--</v>
      </c>
      <c r="H168" s="5" t="str">
        <f>IFERROR(VLOOKUP($B168,'Sovereign Ratings Summary'!$B$10:$R$309,'Sovereign Ratings Summary'!$L$1,FALSE),"--")</f>
        <v>--</v>
      </c>
      <c r="I168" s="5" t="str">
        <f>IFERROR(VLOOKUP($B168,'Sovereign Ratings Summary'!$B$10:$R$309,'Sovereign Ratings Summary'!$N$1,FALSE),"--")</f>
        <v>--</v>
      </c>
      <c r="J168" s="11"/>
      <c r="K168" s="5" t="str">
        <f>IFERROR(VLOOKUP($B168,'Sovereign Ratings Summary'!$B$10:$R$309,'Sovereign Ratings Summary'!$P$1,FALSE),"--")</f>
        <v>--</v>
      </c>
      <c r="L168" s="5" t="str">
        <f>IFERROR(VLOOKUP($B168,'Sovereign Ratings Summary'!$B$10:$R$309,'Sovereign Ratings Summary'!$R$1,FALSE),"--")</f>
        <v>--</v>
      </c>
      <c r="N168" s="7" t="str">
        <f>""</f>
        <v/>
      </c>
    </row>
    <row r="169" spans="1:14">
      <c r="A169" s="11" t="s">
        <v>213</v>
      </c>
      <c r="B169" s="11" t="str">
        <f t="shared" si="0"/>
        <v>Country.36</v>
      </c>
      <c r="C169" s="5" t="str">
        <f>IFERROR(VLOOKUP($B169,'Sovereign Ratings Summary'!$B$10:$R$309,'Sovereign Ratings Summary'!#REF!,FALSE),"--")</f>
        <v>--</v>
      </c>
      <c r="D169" s="5" t="str">
        <f>IFERROR(VLOOKUP($B169,'Sovereign Ratings Summary'!$B$10:$R$309,'Sovereign Ratings Summary'!#REF!,FALSE),"--")</f>
        <v>--</v>
      </c>
      <c r="E169" s="5" t="str">
        <f>IFERROR(VLOOKUP($B169,'Sovereign Ratings Summary'!$B$10:$R$309,'Sovereign Ratings Summary'!#REF!,FALSE),"--")</f>
        <v>--</v>
      </c>
      <c r="F169" s="5" t="str">
        <f>IFERROR(VLOOKUP($B169,'Sovereign Ratings Summary'!$B$10:$R$309,'Sovereign Ratings Summary'!#REF!,FALSE),"--")</f>
        <v>--</v>
      </c>
      <c r="H169" s="5" t="str">
        <f>IFERROR(VLOOKUP($B169,'Sovereign Ratings Summary'!$B$10:$R$309,'Sovereign Ratings Summary'!$L$1,FALSE),"--")</f>
        <v>--</v>
      </c>
      <c r="I169" s="5" t="str">
        <f>IFERROR(VLOOKUP($B169,'Sovereign Ratings Summary'!$B$10:$R$309,'Sovereign Ratings Summary'!$N$1,FALSE),"--")</f>
        <v>--</v>
      </c>
      <c r="J169" s="11"/>
      <c r="K169" s="5" t="str">
        <f>IFERROR(VLOOKUP($B169,'Sovereign Ratings Summary'!$B$10:$R$309,'Sovereign Ratings Summary'!$P$1,FALSE),"--")</f>
        <v>--</v>
      </c>
      <c r="L169" s="5" t="str">
        <f>IFERROR(VLOOKUP($B169,'Sovereign Ratings Summary'!$B$10:$R$309,'Sovereign Ratings Summary'!$R$1,FALSE),"--")</f>
        <v>--</v>
      </c>
      <c r="N169" s="7" t="str">
        <f>""</f>
        <v/>
      </c>
    </row>
    <row r="170" spans="1:14">
      <c r="A170" s="11" t="s">
        <v>214</v>
      </c>
      <c r="B170" s="11" t="str">
        <f t="shared" si="0"/>
        <v>Country.37</v>
      </c>
      <c r="C170" s="5" t="str">
        <f>IFERROR(VLOOKUP($B170,'Sovereign Ratings Summary'!$B$10:$R$309,'Sovereign Ratings Summary'!#REF!,FALSE),"--")</f>
        <v>--</v>
      </c>
      <c r="D170" s="5" t="str">
        <f>IFERROR(VLOOKUP($B170,'Sovereign Ratings Summary'!$B$10:$R$309,'Sovereign Ratings Summary'!#REF!,FALSE),"--")</f>
        <v>--</v>
      </c>
      <c r="E170" s="5" t="str">
        <f>IFERROR(VLOOKUP($B170,'Sovereign Ratings Summary'!$B$10:$R$309,'Sovereign Ratings Summary'!#REF!,FALSE),"--")</f>
        <v>--</v>
      </c>
      <c r="F170" s="5" t="str">
        <f>IFERROR(VLOOKUP($B170,'Sovereign Ratings Summary'!$B$10:$R$309,'Sovereign Ratings Summary'!#REF!,FALSE),"--")</f>
        <v>--</v>
      </c>
      <c r="H170" s="5" t="str">
        <f>IFERROR(VLOOKUP($B170,'Sovereign Ratings Summary'!$B$10:$R$309,'Sovereign Ratings Summary'!$L$1,FALSE),"--")</f>
        <v>--</v>
      </c>
      <c r="I170" s="5" t="str">
        <f>IFERROR(VLOOKUP($B170,'Sovereign Ratings Summary'!$B$10:$R$309,'Sovereign Ratings Summary'!$N$1,FALSE),"--")</f>
        <v>--</v>
      </c>
      <c r="J170" s="11"/>
      <c r="K170" s="5" t="str">
        <f>IFERROR(VLOOKUP($B170,'Sovereign Ratings Summary'!$B$10:$R$309,'Sovereign Ratings Summary'!$P$1,FALSE),"--")</f>
        <v>--</v>
      </c>
      <c r="L170" s="5" t="str">
        <f>IFERROR(VLOOKUP($B170,'Sovereign Ratings Summary'!$B$10:$R$309,'Sovereign Ratings Summary'!$R$1,FALSE),"--")</f>
        <v>--</v>
      </c>
      <c r="N170" s="7" t="str">
        <f>""</f>
        <v/>
      </c>
    </row>
    <row r="171" spans="1:14">
      <c r="A171" s="11" t="s">
        <v>215</v>
      </c>
      <c r="B171" s="11" t="str">
        <f t="shared" si="0"/>
        <v>Country.38</v>
      </c>
      <c r="C171" s="5" t="str">
        <f>IFERROR(VLOOKUP($B171,'Sovereign Ratings Summary'!$B$10:$R$309,'Sovereign Ratings Summary'!#REF!,FALSE),"--")</f>
        <v>--</v>
      </c>
      <c r="D171" s="5" t="str">
        <f>IFERROR(VLOOKUP($B171,'Sovereign Ratings Summary'!$B$10:$R$309,'Sovereign Ratings Summary'!#REF!,FALSE),"--")</f>
        <v>--</v>
      </c>
      <c r="E171" s="5" t="str">
        <f>IFERROR(VLOOKUP($B171,'Sovereign Ratings Summary'!$B$10:$R$309,'Sovereign Ratings Summary'!#REF!,FALSE),"--")</f>
        <v>--</v>
      </c>
      <c r="F171" s="5" t="str">
        <f>IFERROR(VLOOKUP($B171,'Sovereign Ratings Summary'!$B$10:$R$309,'Sovereign Ratings Summary'!#REF!,FALSE),"--")</f>
        <v>--</v>
      </c>
      <c r="H171" s="5" t="str">
        <f>IFERROR(VLOOKUP($B171,'Sovereign Ratings Summary'!$B$10:$R$309,'Sovereign Ratings Summary'!$L$1,FALSE),"--")</f>
        <v>--</v>
      </c>
      <c r="I171" s="5" t="str">
        <f>IFERROR(VLOOKUP($B171,'Sovereign Ratings Summary'!$B$10:$R$309,'Sovereign Ratings Summary'!$N$1,FALSE),"--")</f>
        <v>--</v>
      </c>
      <c r="J171" s="11"/>
      <c r="K171" s="5" t="str">
        <f>IFERROR(VLOOKUP($B171,'Sovereign Ratings Summary'!$B$10:$R$309,'Sovereign Ratings Summary'!$P$1,FALSE),"--")</f>
        <v>--</v>
      </c>
      <c r="L171" s="5" t="str">
        <f>IFERROR(VLOOKUP($B171,'Sovereign Ratings Summary'!$B$10:$R$309,'Sovereign Ratings Summary'!$R$1,FALSE),"--")</f>
        <v>--</v>
      </c>
      <c r="N171" s="7" t="str">
        <f>""</f>
        <v/>
      </c>
    </row>
    <row r="172" spans="1:14">
      <c r="A172" s="11" t="s">
        <v>216</v>
      </c>
      <c r="B172" s="11" t="str">
        <f t="shared" si="0"/>
        <v>Country.39</v>
      </c>
      <c r="C172" s="5" t="str">
        <f>IFERROR(VLOOKUP($B172,'Sovereign Ratings Summary'!$B$10:$R$309,'Sovereign Ratings Summary'!#REF!,FALSE),"--")</f>
        <v>--</v>
      </c>
      <c r="D172" s="5" t="str">
        <f>IFERROR(VLOOKUP($B172,'Sovereign Ratings Summary'!$B$10:$R$309,'Sovereign Ratings Summary'!#REF!,FALSE),"--")</f>
        <v>--</v>
      </c>
      <c r="E172" s="5" t="str">
        <f>IFERROR(VLOOKUP($B172,'Sovereign Ratings Summary'!$B$10:$R$309,'Sovereign Ratings Summary'!#REF!,FALSE),"--")</f>
        <v>--</v>
      </c>
      <c r="F172" s="5" t="str">
        <f>IFERROR(VLOOKUP($B172,'Sovereign Ratings Summary'!$B$10:$R$309,'Sovereign Ratings Summary'!#REF!,FALSE),"--")</f>
        <v>--</v>
      </c>
      <c r="H172" s="5" t="str">
        <f>IFERROR(VLOOKUP($B172,'Sovereign Ratings Summary'!$B$10:$R$309,'Sovereign Ratings Summary'!$L$1,FALSE),"--")</f>
        <v>--</v>
      </c>
      <c r="I172" s="5" t="str">
        <f>IFERROR(VLOOKUP($B172,'Sovereign Ratings Summary'!$B$10:$R$309,'Sovereign Ratings Summary'!$N$1,FALSE),"--")</f>
        <v>--</v>
      </c>
      <c r="J172" s="11"/>
      <c r="K172" s="5" t="str">
        <f>IFERROR(VLOOKUP($B172,'Sovereign Ratings Summary'!$B$10:$R$309,'Sovereign Ratings Summary'!$P$1,FALSE),"--")</f>
        <v>--</v>
      </c>
      <c r="L172" s="5" t="str">
        <f>IFERROR(VLOOKUP($B172,'Sovereign Ratings Summary'!$B$10:$R$309,'Sovereign Ratings Summary'!$R$1,FALSE),"--")</f>
        <v>--</v>
      </c>
      <c r="N172" s="7" t="str">
        <f>""</f>
        <v/>
      </c>
    </row>
    <row r="173" spans="1:14">
      <c r="A173" s="11" t="s">
        <v>217</v>
      </c>
      <c r="B173" s="11" t="str">
        <f t="shared" si="0"/>
        <v>Country.40</v>
      </c>
      <c r="C173" s="5" t="str">
        <f>IFERROR(VLOOKUP($B173,'Sovereign Ratings Summary'!$B$10:$R$309,'Sovereign Ratings Summary'!#REF!,FALSE),"--")</f>
        <v>--</v>
      </c>
      <c r="D173" s="5" t="str">
        <f>IFERROR(VLOOKUP($B173,'Sovereign Ratings Summary'!$B$10:$R$309,'Sovereign Ratings Summary'!#REF!,FALSE),"--")</f>
        <v>--</v>
      </c>
      <c r="E173" s="5" t="str">
        <f>IFERROR(VLOOKUP($B173,'Sovereign Ratings Summary'!$B$10:$R$309,'Sovereign Ratings Summary'!#REF!,FALSE),"--")</f>
        <v>--</v>
      </c>
      <c r="F173" s="5" t="str">
        <f>IFERROR(VLOOKUP($B173,'Sovereign Ratings Summary'!$B$10:$R$309,'Sovereign Ratings Summary'!#REF!,FALSE),"--")</f>
        <v>--</v>
      </c>
      <c r="H173" s="5" t="str">
        <f>IFERROR(VLOOKUP($B173,'Sovereign Ratings Summary'!$B$10:$R$309,'Sovereign Ratings Summary'!$L$1,FALSE),"--")</f>
        <v>--</v>
      </c>
      <c r="I173" s="5" t="str">
        <f>IFERROR(VLOOKUP($B173,'Sovereign Ratings Summary'!$B$10:$R$309,'Sovereign Ratings Summary'!$N$1,FALSE),"--")</f>
        <v>--</v>
      </c>
      <c r="J173" s="11"/>
      <c r="K173" s="5" t="str">
        <f>IFERROR(VLOOKUP($B173,'Sovereign Ratings Summary'!$B$10:$R$309,'Sovereign Ratings Summary'!$P$1,FALSE),"--")</f>
        <v>--</v>
      </c>
      <c r="L173" s="5" t="str">
        <f>IFERROR(VLOOKUP($B173,'Sovereign Ratings Summary'!$B$10:$R$309,'Sovereign Ratings Summary'!$R$1,FALSE),"--")</f>
        <v>--</v>
      </c>
      <c r="N173" s="7" t="str">
        <f>""</f>
        <v/>
      </c>
    </row>
    <row r="174" spans="1:14">
      <c r="A174" s="11" t="s">
        <v>218</v>
      </c>
      <c r="B174" s="11" t="str">
        <f t="shared" si="0"/>
        <v>Country.41</v>
      </c>
      <c r="C174" s="5" t="str">
        <f>IFERROR(VLOOKUP($B174,'Sovereign Ratings Summary'!$B$10:$R$309,'Sovereign Ratings Summary'!#REF!,FALSE),"--")</f>
        <v>--</v>
      </c>
      <c r="D174" s="5" t="str">
        <f>IFERROR(VLOOKUP($B174,'Sovereign Ratings Summary'!$B$10:$R$309,'Sovereign Ratings Summary'!#REF!,FALSE),"--")</f>
        <v>--</v>
      </c>
      <c r="E174" s="5" t="str">
        <f>IFERROR(VLOOKUP($B174,'Sovereign Ratings Summary'!$B$10:$R$309,'Sovereign Ratings Summary'!#REF!,FALSE),"--")</f>
        <v>--</v>
      </c>
      <c r="F174" s="5" t="str">
        <f>IFERROR(VLOOKUP($B174,'Sovereign Ratings Summary'!$B$10:$R$309,'Sovereign Ratings Summary'!#REF!,FALSE),"--")</f>
        <v>--</v>
      </c>
      <c r="H174" s="5" t="str">
        <f>IFERROR(VLOOKUP($B174,'Sovereign Ratings Summary'!$B$10:$R$309,'Sovereign Ratings Summary'!$L$1,FALSE),"--")</f>
        <v>--</v>
      </c>
      <c r="I174" s="5" t="str">
        <f>IFERROR(VLOOKUP($B174,'Sovereign Ratings Summary'!$B$10:$R$309,'Sovereign Ratings Summary'!$N$1,FALSE),"--")</f>
        <v>--</v>
      </c>
      <c r="J174" s="11"/>
      <c r="K174" s="5" t="str">
        <f>IFERROR(VLOOKUP($B174,'Sovereign Ratings Summary'!$B$10:$R$309,'Sovereign Ratings Summary'!$P$1,FALSE),"--")</f>
        <v>--</v>
      </c>
      <c r="L174" s="5" t="str">
        <f>IFERROR(VLOOKUP($B174,'Sovereign Ratings Summary'!$B$10:$R$309,'Sovereign Ratings Summary'!$R$1,FALSE),"--")</f>
        <v>--</v>
      </c>
      <c r="N174" s="7" t="str">
        <f>""</f>
        <v/>
      </c>
    </row>
    <row r="175" spans="1:14">
      <c r="A175" s="11" t="s">
        <v>219</v>
      </c>
      <c r="B175" s="11" t="str">
        <f t="shared" si="0"/>
        <v>Country.42</v>
      </c>
      <c r="C175" s="5" t="str">
        <f>IFERROR(VLOOKUP($B175,'Sovereign Ratings Summary'!$B$10:$R$309,'Sovereign Ratings Summary'!#REF!,FALSE),"--")</f>
        <v>--</v>
      </c>
      <c r="D175" s="5" t="str">
        <f>IFERROR(VLOOKUP($B175,'Sovereign Ratings Summary'!$B$10:$R$309,'Sovereign Ratings Summary'!#REF!,FALSE),"--")</f>
        <v>--</v>
      </c>
      <c r="E175" s="5" t="str">
        <f>IFERROR(VLOOKUP($B175,'Sovereign Ratings Summary'!$B$10:$R$309,'Sovereign Ratings Summary'!#REF!,FALSE),"--")</f>
        <v>--</v>
      </c>
      <c r="F175" s="5" t="str">
        <f>IFERROR(VLOOKUP($B175,'Sovereign Ratings Summary'!$B$10:$R$309,'Sovereign Ratings Summary'!#REF!,FALSE),"--")</f>
        <v>--</v>
      </c>
      <c r="H175" s="5" t="str">
        <f>IFERROR(VLOOKUP($B175,'Sovereign Ratings Summary'!$B$10:$R$309,'Sovereign Ratings Summary'!$L$1,FALSE),"--")</f>
        <v>--</v>
      </c>
      <c r="I175" s="5" t="str">
        <f>IFERROR(VLOOKUP($B175,'Sovereign Ratings Summary'!$B$10:$R$309,'Sovereign Ratings Summary'!$N$1,FALSE),"--")</f>
        <v>--</v>
      </c>
      <c r="J175" s="11"/>
      <c r="K175" s="5" t="str">
        <f>IFERROR(VLOOKUP($B175,'Sovereign Ratings Summary'!$B$10:$R$309,'Sovereign Ratings Summary'!$P$1,FALSE),"--")</f>
        <v>--</v>
      </c>
      <c r="L175" s="5" t="str">
        <f>IFERROR(VLOOKUP($B175,'Sovereign Ratings Summary'!$B$10:$R$309,'Sovereign Ratings Summary'!$R$1,FALSE),"--")</f>
        <v>--</v>
      </c>
      <c r="N175" s="7" t="str">
        <f>""</f>
        <v/>
      </c>
    </row>
    <row r="176" spans="1:14">
      <c r="A176" s="11" t="s">
        <v>220</v>
      </c>
      <c r="B176" s="11" t="str">
        <f t="shared" si="0"/>
        <v>Country.43</v>
      </c>
      <c r="C176" s="5" t="str">
        <f>IFERROR(VLOOKUP($B176,'Sovereign Ratings Summary'!$B$10:$R$309,'Sovereign Ratings Summary'!#REF!,FALSE),"--")</f>
        <v>--</v>
      </c>
      <c r="D176" s="5" t="str">
        <f>IFERROR(VLOOKUP($B176,'Sovereign Ratings Summary'!$B$10:$R$309,'Sovereign Ratings Summary'!#REF!,FALSE),"--")</f>
        <v>--</v>
      </c>
      <c r="E176" s="5" t="str">
        <f>IFERROR(VLOOKUP($B176,'Sovereign Ratings Summary'!$B$10:$R$309,'Sovereign Ratings Summary'!#REF!,FALSE),"--")</f>
        <v>--</v>
      </c>
      <c r="F176" s="5" t="str">
        <f>IFERROR(VLOOKUP($B176,'Sovereign Ratings Summary'!$B$10:$R$309,'Sovereign Ratings Summary'!#REF!,FALSE),"--")</f>
        <v>--</v>
      </c>
      <c r="H176" s="5" t="str">
        <f>IFERROR(VLOOKUP($B176,'Sovereign Ratings Summary'!$B$10:$R$309,'Sovereign Ratings Summary'!$L$1,FALSE),"--")</f>
        <v>--</v>
      </c>
      <c r="I176" s="5" t="str">
        <f>IFERROR(VLOOKUP($B176,'Sovereign Ratings Summary'!$B$10:$R$309,'Sovereign Ratings Summary'!$N$1,FALSE),"--")</f>
        <v>--</v>
      </c>
      <c r="J176" s="11"/>
      <c r="K176" s="5" t="str">
        <f>IFERROR(VLOOKUP($B176,'Sovereign Ratings Summary'!$B$10:$R$309,'Sovereign Ratings Summary'!$P$1,FALSE),"--")</f>
        <v>--</v>
      </c>
      <c r="L176" s="5" t="str">
        <f>IFERROR(VLOOKUP($B176,'Sovereign Ratings Summary'!$B$10:$R$309,'Sovereign Ratings Summary'!$R$1,FALSE),"--")</f>
        <v>--</v>
      </c>
      <c r="N176" s="7" t="str">
        <f>""</f>
        <v/>
      </c>
    </row>
    <row r="177" spans="1:14">
      <c r="A177" s="11" t="s">
        <v>221</v>
      </c>
      <c r="B177" s="11" t="str">
        <f t="shared" si="0"/>
        <v>Country.44</v>
      </c>
      <c r="C177" s="5" t="str">
        <f>IFERROR(VLOOKUP($B177,'Sovereign Ratings Summary'!$B$10:$R$309,'Sovereign Ratings Summary'!#REF!,FALSE),"--")</f>
        <v>--</v>
      </c>
      <c r="D177" s="5" t="str">
        <f>IFERROR(VLOOKUP($B177,'Sovereign Ratings Summary'!$B$10:$R$309,'Sovereign Ratings Summary'!#REF!,FALSE),"--")</f>
        <v>--</v>
      </c>
      <c r="E177" s="5" t="str">
        <f>IFERROR(VLOOKUP($B177,'Sovereign Ratings Summary'!$B$10:$R$309,'Sovereign Ratings Summary'!#REF!,FALSE),"--")</f>
        <v>--</v>
      </c>
      <c r="F177" s="5" t="str">
        <f>IFERROR(VLOOKUP($B177,'Sovereign Ratings Summary'!$B$10:$R$309,'Sovereign Ratings Summary'!#REF!,FALSE),"--")</f>
        <v>--</v>
      </c>
      <c r="H177" s="5" t="str">
        <f>IFERROR(VLOOKUP($B177,'Sovereign Ratings Summary'!$B$10:$R$309,'Sovereign Ratings Summary'!$L$1,FALSE),"--")</f>
        <v>--</v>
      </c>
      <c r="I177" s="5" t="str">
        <f>IFERROR(VLOOKUP($B177,'Sovereign Ratings Summary'!$B$10:$R$309,'Sovereign Ratings Summary'!$N$1,FALSE),"--")</f>
        <v>--</v>
      </c>
      <c r="J177" s="11"/>
      <c r="K177" s="5" t="str">
        <f>IFERROR(VLOOKUP($B177,'Sovereign Ratings Summary'!$B$10:$R$309,'Sovereign Ratings Summary'!$P$1,FALSE),"--")</f>
        <v>--</v>
      </c>
      <c r="L177" s="5" t="str">
        <f>IFERROR(VLOOKUP($B177,'Sovereign Ratings Summary'!$B$10:$R$309,'Sovereign Ratings Summary'!$R$1,FALSE),"--")</f>
        <v>--</v>
      </c>
      <c r="N177" s="7" t="str">
        <f>""</f>
        <v/>
      </c>
    </row>
    <row r="178" spans="1:14">
      <c r="A178" s="11" t="s">
        <v>222</v>
      </c>
      <c r="B178" s="11" t="str">
        <f t="shared" si="0"/>
        <v>Country.45</v>
      </c>
      <c r="C178" s="5" t="str">
        <f>IFERROR(VLOOKUP($B178,'Sovereign Ratings Summary'!$B$10:$R$309,'Sovereign Ratings Summary'!#REF!,FALSE),"--")</f>
        <v>--</v>
      </c>
      <c r="D178" s="5" t="str">
        <f>IFERROR(VLOOKUP($B178,'Sovereign Ratings Summary'!$B$10:$R$309,'Sovereign Ratings Summary'!#REF!,FALSE),"--")</f>
        <v>--</v>
      </c>
      <c r="E178" s="5" t="str">
        <f>IFERROR(VLOOKUP($B178,'Sovereign Ratings Summary'!$B$10:$R$309,'Sovereign Ratings Summary'!#REF!,FALSE),"--")</f>
        <v>--</v>
      </c>
      <c r="F178" s="5" t="str">
        <f>IFERROR(VLOOKUP($B178,'Sovereign Ratings Summary'!$B$10:$R$309,'Sovereign Ratings Summary'!#REF!,FALSE),"--")</f>
        <v>--</v>
      </c>
      <c r="H178" s="5" t="str">
        <f>IFERROR(VLOOKUP($B178,'Sovereign Ratings Summary'!$B$10:$R$309,'Sovereign Ratings Summary'!$L$1,FALSE),"--")</f>
        <v>--</v>
      </c>
      <c r="I178" s="5" t="str">
        <f>IFERROR(VLOOKUP($B178,'Sovereign Ratings Summary'!$B$10:$R$309,'Sovereign Ratings Summary'!$N$1,FALSE),"--")</f>
        <v>--</v>
      </c>
      <c r="J178" s="11"/>
      <c r="K178" s="5" t="str">
        <f>IFERROR(VLOOKUP($B178,'Sovereign Ratings Summary'!$B$10:$R$309,'Sovereign Ratings Summary'!$P$1,FALSE),"--")</f>
        <v>--</v>
      </c>
      <c r="L178" s="5" t="str">
        <f>IFERROR(VLOOKUP($B178,'Sovereign Ratings Summary'!$B$10:$R$309,'Sovereign Ratings Summary'!$R$1,FALSE),"--")</f>
        <v>--</v>
      </c>
      <c r="N178" s="7" t="str">
        <f>""</f>
        <v/>
      </c>
    </row>
    <row r="179" spans="1:14">
      <c r="A179" s="11" t="s">
        <v>223</v>
      </c>
      <c r="B179" s="11" t="str">
        <f t="shared" si="0"/>
        <v>Country.46</v>
      </c>
      <c r="C179" s="5" t="str">
        <f>IFERROR(VLOOKUP($B179,'Sovereign Ratings Summary'!$B$10:$R$309,'Sovereign Ratings Summary'!#REF!,FALSE),"--")</f>
        <v>--</v>
      </c>
      <c r="D179" s="5" t="str">
        <f>IFERROR(VLOOKUP($B179,'Sovereign Ratings Summary'!$B$10:$R$309,'Sovereign Ratings Summary'!#REF!,FALSE),"--")</f>
        <v>--</v>
      </c>
      <c r="E179" s="5" t="str">
        <f>IFERROR(VLOOKUP($B179,'Sovereign Ratings Summary'!$B$10:$R$309,'Sovereign Ratings Summary'!#REF!,FALSE),"--")</f>
        <v>--</v>
      </c>
      <c r="F179" s="5" t="str">
        <f>IFERROR(VLOOKUP($B179,'Sovereign Ratings Summary'!$B$10:$R$309,'Sovereign Ratings Summary'!#REF!,FALSE),"--")</f>
        <v>--</v>
      </c>
      <c r="H179" s="5" t="str">
        <f>IFERROR(VLOOKUP($B179,'Sovereign Ratings Summary'!$B$10:$R$309,'Sovereign Ratings Summary'!$L$1,FALSE),"--")</f>
        <v>--</v>
      </c>
      <c r="I179" s="5" t="str">
        <f>IFERROR(VLOOKUP($B179,'Sovereign Ratings Summary'!$B$10:$R$309,'Sovereign Ratings Summary'!$N$1,FALSE),"--")</f>
        <v>--</v>
      </c>
      <c r="J179" s="11"/>
      <c r="K179" s="5" t="str">
        <f>IFERROR(VLOOKUP($B179,'Sovereign Ratings Summary'!$B$10:$R$309,'Sovereign Ratings Summary'!$P$1,FALSE),"--")</f>
        <v>--</v>
      </c>
      <c r="L179" s="5" t="str">
        <f>IFERROR(VLOOKUP($B179,'Sovereign Ratings Summary'!$B$10:$R$309,'Sovereign Ratings Summary'!$R$1,FALSE),"--")</f>
        <v>--</v>
      </c>
      <c r="N179" s="7" t="str">
        <f>""</f>
        <v/>
      </c>
    </row>
    <row r="180" spans="1:14">
      <c r="A180" s="11" t="s">
        <v>224</v>
      </c>
      <c r="B180" s="11" t="str">
        <f t="shared" si="0"/>
        <v>Country.47</v>
      </c>
      <c r="C180" s="5" t="str">
        <f>IFERROR(VLOOKUP($B180,'Sovereign Ratings Summary'!$B$10:$R$309,'Sovereign Ratings Summary'!#REF!,FALSE),"--")</f>
        <v>--</v>
      </c>
      <c r="D180" s="5" t="str">
        <f>IFERROR(VLOOKUP($B180,'Sovereign Ratings Summary'!$B$10:$R$309,'Sovereign Ratings Summary'!#REF!,FALSE),"--")</f>
        <v>--</v>
      </c>
      <c r="E180" s="5" t="str">
        <f>IFERROR(VLOOKUP($B180,'Sovereign Ratings Summary'!$B$10:$R$309,'Sovereign Ratings Summary'!#REF!,FALSE),"--")</f>
        <v>--</v>
      </c>
      <c r="F180" s="5" t="str">
        <f>IFERROR(VLOOKUP($B180,'Sovereign Ratings Summary'!$B$10:$R$309,'Sovereign Ratings Summary'!#REF!,FALSE),"--")</f>
        <v>--</v>
      </c>
      <c r="H180" s="5" t="str">
        <f>IFERROR(VLOOKUP($B180,'Sovereign Ratings Summary'!$B$10:$R$309,'Sovereign Ratings Summary'!$L$1,FALSE),"--")</f>
        <v>--</v>
      </c>
      <c r="I180" s="5" t="str">
        <f>IFERROR(VLOOKUP($B180,'Sovereign Ratings Summary'!$B$10:$R$309,'Sovereign Ratings Summary'!$N$1,FALSE),"--")</f>
        <v>--</v>
      </c>
      <c r="J180" s="11"/>
      <c r="K180" s="5" t="str">
        <f>IFERROR(VLOOKUP($B180,'Sovereign Ratings Summary'!$B$10:$R$309,'Sovereign Ratings Summary'!$P$1,FALSE),"--")</f>
        <v>--</v>
      </c>
      <c r="L180" s="5" t="str">
        <f>IFERROR(VLOOKUP($B180,'Sovereign Ratings Summary'!$B$10:$R$309,'Sovereign Ratings Summary'!$R$1,FALSE),"--")</f>
        <v>--</v>
      </c>
      <c r="N180" s="7" t="str">
        <f>""</f>
        <v/>
      </c>
    </row>
    <row r="181" spans="1:14">
      <c r="A181" s="11" t="s">
        <v>225</v>
      </c>
      <c r="B181" s="11" t="str">
        <f t="shared" si="0"/>
        <v>Country.48</v>
      </c>
      <c r="C181" s="5" t="str">
        <f>IFERROR(VLOOKUP($B181,'Sovereign Ratings Summary'!$B$10:$R$309,'Sovereign Ratings Summary'!#REF!,FALSE),"--")</f>
        <v>--</v>
      </c>
      <c r="D181" s="5" t="str">
        <f>IFERROR(VLOOKUP($B181,'Sovereign Ratings Summary'!$B$10:$R$309,'Sovereign Ratings Summary'!#REF!,FALSE),"--")</f>
        <v>--</v>
      </c>
      <c r="E181" s="5" t="str">
        <f>IFERROR(VLOOKUP($B181,'Sovereign Ratings Summary'!$B$10:$R$309,'Sovereign Ratings Summary'!#REF!,FALSE),"--")</f>
        <v>--</v>
      </c>
      <c r="F181" s="5" t="str">
        <f>IFERROR(VLOOKUP($B181,'Sovereign Ratings Summary'!$B$10:$R$309,'Sovereign Ratings Summary'!#REF!,FALSE),"--")</f>
        <v>--</v>
      </c>
      <c r="H181" s="5" t="str">
        <f>IFERROR(VLOOKUP($B181,'Sovereign Ratings Summary'!$B$10:$R$309,'Sovereign Ratings Summary'!$L$1,FALSE),"--")</f>
        <v>--</v>
      </c>
      <c r="I181" s="5" t="str">
        <f>IFERROR(VLOOKUP($B181,'Sovereign Ratings Summary'!$B$10:$R$309,'Sovereign Ratings Summary'!$N$1,FALSE),"--")</f>
        <v>--</v>
      </c>
      <c r="J181" s="11"/>
      <c r="K181" s="5" t="str">
        <f>IFERROR(VLOOKUP($B181,'Sovereign Ratings Summary'!$B$10:$R$309,'Sovereign Ratings Summary'!$P$1,FALSE),"--")</f>
        <v>--</v>
      </c>
      <c r="L181" s="5" t="str">
        <f>IFERROR(VLOOKUP($B181,'Sovereign Ratings Summary'!$B$10:$R$309,'Sovereign Ratings Summary'!$R$1,FALSE),"--")</f>
        <v>--</v>
      </c>
      <c r="N181" s="7" t="str">
        <f>""</f>
        <v/>
      </c>
    </row>
    <row r="182" spans="1:14">
      <c r="A182" s="11" t="s">
        <v>226</v>
      </c>
      <c r="C182" s="5" t="str">
        <f>IFERROR(VLOOKUP($B182,'Sovereign Ratings Summary'!$B$10:$R$309,'Sovereign Ratings Summary'!#REF!,FALSE),"--")</f>
        <v>--</v>
      </c>
      <c r="D182" s="5" t="str">
        <f>IFERROR(VLOOKUP($B182,'Sovereign Ratings Summary'!$B$10:$R$309,'Sovereign Ratings Summary'!#REF!,FALSE),"--")</f>
        <v>--</v>
      </c>
      <c r="E182" s="5" t="str">
        <f>IFERROR(VLOOKUP($B182,'Sovereign Ratings Summary'!$B$10:$R$309,'Sovereign Ratings Summary'!#REF!,FALSE),"--")</f>
        <v>--</v>
      </c>
      <c r="F182" s="5" t="str">
        <f>IFERROR(VLOOKUP($B182,'Sovereign Ratings Summary'!$B$10:$R$309,'Sovereign Ratings Summary'!#REF!,FALSE),"--")</f>
        <v>--</v>
      </c>
      <c r="H182" s="5" t="str">
        <f>IFERROR(VLOOKUP($B182,'Sovereign Ratings Summary'!$B$10:$R$309,'Sovereign Ratings Summary'!$L$1,FALSE),"--")</f>
        <v>--</v>
      </c>
      <c r="I182" s="5" t="str">
        <f>IFERROR(VLOOKUP($B182,'Sovereign Ratings Summary'!$B$10:$R$309,'Sovereign Ratings Summary'!$N$1,FALSE),"--")</f>
        <v>--</v>
      </c>
      <c r="J182" s="11"/>
      <c r="K182" s="5" t="str">
        <f>IFERROR(VLOOKUP($B182,'Sovereign Ratings Summary'!$B$10:$R$309,'Sovereign Ratings Summary'!$P$1,FALSE),"--")</f>
        <v>--</v>
      </c>
      <c r="L182" s="5" t="str">
        <f>IFERROR(VLOOKUP($B182,'Sovereign Ratings Summary'!$B$10:$R$309,'Sovereign Ratings Summary'!$R$1,FALSE),"--")</f>
        <v>--</v>
      </c>
    </row>
    <row r="183" spans="1:14">
      <c r="A183" s="11" t="s">
        <v>227</v>
      </c>
      <c r="C183" s="5" t="str">
        <f>IFERROR(VLOOKUP($B183,'Sovereign Ratings Summary'!$B$10:$R$309,'Sovereign Ratings Summary'!#REF!,FALSE),"--")</f>
        <v>--</v>
      </c>
      <c r="D183" s="5" t="str">
        <f>IFERROR(VLOOKUP($B183,'Sovereign Ratings Summary'!$B$10:$R$309,'Sovereign Ratings Summary'!#REF!,FALSE),"--")</f>
        <v>--</v>
      </c>
      <c r="E183" s="5" t="str">
        <f>IFERROR(VLOOKUP($B183,'Sovereign Ratings Summary'!$B$10:$R$309,'Sovereign Ratings Summary'!#REF!,FALSE),"--")</f>
        <v>--</v>
      </c>
      <c r="F183" s="5" t="str">
        <f>IFERROR(VLOOKUP($B183,'Sovereign Ratings Summary'!$B$10:$R$309,'Sovereign Ratings Summary'!#REF!,FALSE),"--")</f>
        <v>--</v>
      </c>
      <c r="H183" s="5" t="str">
        <f>IFERROR(VLOOKUP($B183,'Sovereign Ratings Summary'!$B$10:$R$309,'Sovereign Ratings Summary'!$L$1,FALSE),"--")</f>
        <v>--</v>
      </c>
      <c r="I183" s="5" t="str">
        <f>IFERROR(VLOOKUP($B183,'Sovereign Ratings Summary'!$B$10:$R$309,'Sovereign Ratings Summary'!$N$1,FALSE),"--")</f>
        <v>--</v>
      </c>
      <c r="J183" s="11"/>
      <c r="K183" s="5" t="str">
        <f>IFERROR(VLOOKUP($B183,'Sovereign Ratings Summary'!$B$10:$R$309,'Sovereign Ratings Summary'!$P$1,FALSE),"--")</f>
        <v>--</v>
      </c>
      <c r="L183" s="5" t="str">
        <f>IFERROR(VLOOKUP($B183,'Sovereign Ratings Summary'!$B$10:$R$309,'Sovereign Ratings Summary'!$R$1,FALSE),"--")</f>
        <v>--</v>
      </c>
    </row>
  </sheetData>
  <mergeCells count="4">
    <mergeCell ref="C3:F3"/>
    <mergeCell ref="H3:I3"/>
    <mergeCell ref="K3:L3"/>
    <mergeCell ref="N3:R4"/>
  </mergeCells>
  <dataValidations disablePrompts="1" count="1">
    <dataValidation type="list" allowBlank="1" showInputMessage="1" showErrorMessage="1" sqref="N5:N181" xr:uid="{00000000-0002-0000-0700-000000000000}">
      <formula1>Confidential.Banner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6108733D4B0F3D4DBCA9D9FD53DA90BF" ma:contentTypeVersion="9" ma:contentTypeDescription="Create a new document." ma:contentTypeScope="" ma:versionID="cca3e77cd04d6523ef0364605d1240a6">
  <xsd:schema xmlns:xsd="http://www.w3.org/2001/XMLSchema" xmlns:xs="http://www.w3.org/2001/XMLSchema" xmlns:p="http://schemas.microsoft.com/office/2006/metadata/properties" xmlns:ns3="7262e32e-138a-44e0-b2c4-2c67247872c5" targetNamespace="http://schemas.microsoft.com/office/2006/metadata/properties" ma:root="true" ma:fieldsID="06e88405221e12ea52ddae4f099c9abb" ns3:_="">
    <xsd:import namespace="7262e32e-138a-44e0-b2c4-2c67247872c5"/>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2e32e-138a-44e0-b2c4-2c67247872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994F9AC-88CA-4BCA-A3AF-C8B172F726ED}">
  <ds:schemaRefs>
    <ds:schemaRef ds:uri="http://schemas.microsoft.com/office/2006/metadata/longProperties"/>
  </ds:schemaRefs>
</ds:datastoreItem>
</file>

<file path=customXml/itemProps2.xml><?xml version="1.0" encoding="utf-8"?>
<ds:datastoreItem xmlns:ds="http://schemas.openxmlformats.org/officeDocument/2006/customXml" ds:itemID="{9689EAE8-9DDB-4E56-BB5B-4171855AC726}">
  <ds:schemaRefs>
    <ds:schemaRef ds:uri="http://schemas.microsoft.com/sharepoint/v3/contenttype/forms"/>
  </ds:schemaRefs>
</ds:datastoreItem>
</file>

<file path=customXml/itemProps3.xml><?xml version="1.0" encoding="utf-8"?>
<ds:datastoreItem xmlns:ds="http://schemas.openxmlformats.org/officeDocument/2006/customXml" ds:itemID="{0E92C9F7-2A18-4BFC-B393-0CD123E8306C}">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7262e32e-138a-44e0-b2c4-2c67247872c5"/>
    <ds:schemaRef ds:uri="http://www.w3.org/XML/1998/namespace"/>
  </ds:schemaRefs>
</ds:datastoreItem>
</file>

<file path=customXml/itemProps4.xml><?xml version="1.0" encoding="utf-8"?>
<ds:datastoreItem xmlns:ds="http://schemas.openxmlformats.org/officeDocument/2006/customXml" ds:itemID="{08CE0245-A7B2-401B-923E-69D62C6008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2e32e-138a-44e0-b2c4-2c67247872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Table of Contents</vt:lpstr>
      <vt:lpstr>Sovereign Ratings Summary</vt:lpstr>
      <vt:lpstr>Sovereign Ratings History</vt:lpstr>
      <vt:lpstr>Country Ceilings History</vt:lpstr>
      <vt:lpstr>Supranationals Issuers</vt:lpstr>
      <vt:lpstr>Supranationals Issuers History</vt:lpstr>
      <vt:lpstr>Short-term Ratings</vt:lpstr>
      <vt:lpstr>Definitions and Notes</vt:lpstr>
      <vt:lpstr>Disclaimer</vt:lpstr>
      <vt:lpstr>Rtg List</vt:lpstr>
      <vt:lpstr>'Sovereign Ratings Summary'!Print_Area</vt:lpstr>
      <vt:lpstr>'Supranationals Issuers'!Print_Area</vt:lpstr>
      <vt:lpstr>'Sovereign Ratings Summary'!Print_Titles</vt:lpstr>
      <vt:lpstr>'Supranationals Issuers'!Print_Titles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Sovereign &amp; Supranational Rating List</dc:title>
  <dc:creator>Angonin, Mathias</dc:creator>
  <cp:lastModifiedBy>Vanessa Graham (Ratings - Operations)</cp:lastModifiedBy>
  <cp:lastPrinted>2016-06-03T16:53:32Z</cp:lastPrinted>
  <dcterms:created xsi:type="dcterms:W3CDTF">1999-01-12T16:07:21Z</dcterms:created>
  <dcterms:modified xsi:type="dcterms:W3CDTF">2026-05-01T13:27:23Z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0x0101006108733D4B0F3D4DBCA9D9FD53DA90BF</vt:lpwstr>
  </property>
</Properties>
</file>